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showInkAnnotation="0" codeName="ThisWorkbook" defaultThemeVersion="124226"/>
  <mc:AlternateContent xmlns:mc="http://schemas.openxmlformats.org/markup-compatibility/2006">
    <mc:Choice Requires="x15">
      <x15ac:absPath xmlns:x15ac="http://schemas.microsoft.com/office/spreadsheetml/2010/11/ac" url="D:\zca\My Documents\2018\LI Monthly Reports\"/>
    </mc:Choice>
  </mc:AlternateContent>
  <xr:revisionPtr revIDLastSave="0" documentId="8_{271D4CCE-1C51-4E9A-9CBF-705819EBF6FF}" xr6:coauthVersionLast="40" xr6:coauthVersionMax="40" xr10:uidLastSave="{00000000-0000-0000-0000-000000000000}"/>
  <bookViews>
    <workbookView xWindow="0" yWindow="0" windowWidth="19200" windowHeight="11310" tabRatio="884" xr2:uid="{00000000-000D-0000-FFFF-FFFF00000000}"/>
  </bookViews>
  <sheets>
    <sheet name="ESA Table 1" sheetId="2" r:id="rId1"/>
    <sheet name="ESA Table 1A" sheetId="38" r:id="rId2"/>
    <sheet name="ESA Table 2" sheetId="40" r:id="rId3"/>
    <sheet name="ESA Table 2A" sheetId="45" r:id="rId4"/>
    <sheet name="ESA Table 2B" sheetId="42" r:id="rId5"/>
    <sheet name="ESA Table 3" sheetId="4" r:id="rId6"/>
    <sheet name="ESA Table 4A" sheetId="21" r:id="rId7"/>
    <sheet name="ESA Table 4B" sheetId="29" r:id="rId8"/>
    <sheet name="ESA Table 5" sheetId="7" r:id="rId9"/>
    <sheet name="ESA Table 6" sheetId="8" r:id="rId10"/>
    <sheet name="ESA Table 7" sheetId="43" r:id="rId11"/>
    <sheet name="CARE Table 1" sheetId="14" r:id="rId12"/>
    <sheet name="CARE Table 2" sheetId="13" r:id="rId13"/>
    <sheet name="CARE Table 3A _3B" sheetId="12" r:id="rId14"/>
    <sheet name="CARE Table 4" sheetId="15" r:id="rId15"/>
    <sheet name="CARE Table 5" sheetId="16" r:id="rId16"/>
    <sheet name="CARE Table 6" sheetId="17" r:id="rId17"/>
    <sheet name="CARE Table 7" sheetId="18" r:id="rId18"/>
    <sheet name="CARE Table 8" sheetId="19" r:id="rId19"/>
    <sheet name="CARE Table 9" sheetId="20" r:id="rId20"/>
    <sheet name="CARE Table 10" sheetId="50" r:id="rId21"/>
    <sheet name="CARE Table 11" sheetId="46"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P">'[1]Form Front'!#REF!</definedName>
    <definedName name="\s">[2]CSIBA!#REF!</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CHART4" hidden="1">[5]A!#REF!</definedName>
    <definedName name="__123Graph_FCHART5" hidden="1">[5]A!#REF!</definedName>
    <definedName name="__123Graph_X" hidden="1">[6]reports!#REF!</definedName>
    <definedName name="_123Graph_CHART3" hidden="1">[5]A!#REF!</definedName>
    <definedName name="_Fill" hidden="1">[6]reports!#REF!</definedName>
    <definedName name="_Key1" hidden="1">'[7]A-2'!#REF!</definedName>
    <definedName name="_Order1" hidden="1">255</definedName>
    <definedName name="_Order2" hidden="1">255</definedName>
    <definedName name="_Sort" hidden="1">'[7]A-2'!#REF!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BROKER">[2]CSIBA!#REF!</definedName>
    <definedName name="ccccccc" hidden="1">{"SourcesUses",#N/A,TRUE,#N/A;"TransOverview",#N/A,TRUE,"CFMODEL"}</definedName>
    <definedName name="ccccccccccccccc" hidden="1">{"SourcesUses",#N/A,TRUE,"FundsFlow";"TransOverview",#N/A,TRUE,"FundsFlow"}</definedName>
    <definedName name="Class_Life_ADR">'[8]ADR Table'!$B$5:$J$5</definedName>
    <definedName name="Class_Life_MACRS">'[8]MARCS Table'!$B$5:$I$5</definedName>
    <definedName name="ConsolidatedRange">#REF!</definedName>
    <definedName name="ConsolidationRange">#REF!</definedName>
    <definedName name="CURRENT">[2]CSIBA!#REF!</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R">#REF!+#REF!</definedName>
    <definedName name="eeeeeeeeeee" hidden="1">{"SourcesUses",#N/A,TRUE,#N/A;"TransOverview",#N/A,TRUE,"CFMODEL"}</definedName>
    <definedName name="eeeeeeeeeeeeeeeeee" hidden="1">{"SourcesUses",#N/A,TRUE,"FundsFlow";"TransOverview",#N/A,TRUE,"FundsFlow"}</definedName>
    <definedName name="electric">#REF!</definedName>
    <definedName name="EssAliasTable">"Default"</definedName>
    <definedName name="g" hidden="1">{"SourcesUses",#N/A,TRUE,#N/A;"TransOverview",#N/A,TRUE,"CFMODEL"}</definedName>
    <definedName name="gas">#REF!</definedName>
    <definedName name="gggg" hidden="1">{"SourcesUses",#N/A,TRUE,#N/A;"TransOverview",#N/A,TRUE,"CFMODEL"}</definedName>
    <definedName name="hhhh" hidden="1">{"SourcesUses",#N/A,TRUE,#N/A;"TransOverview",#N/A,TRUE,"CFMODEL"}</definedName>
    <definedName name="JE">#REF!</definedName>
    <definedName name="limcount" hidden="1">1</definedName>
    <definedName name="Month1">'[9]PP Calc 2005'!#REF!</definedName>
    <definedName name="Month2">'[9]PP Calc 2005'!#REF!</definedName>
    <definedName name="Month3">'[9]PP Calc 2005'!#REF!</definedName>
    <definedName name="Months">'[8]misc tables'!$B$2:$B$13</definedName>
    <definedName name="MthAvg">#REF!</definedName>
    <definedName name="otherrev" hidden="1">{#N/A,#N/A,TRUE,"SDGE";#N/A,#N/A,TRUE,"GBU";#N/A,#N/A,TRUE,"TBU";#N/A,#N/A,TRUE,"EDBU";#N/A,#N/A,TRUE,"ExclCC"}</definedName>
    <definedName name="PAGE1">'[1]Form Front'!#REF!</definedName>
    <definedName name="page1997">#REF!</definedName>
    <definedName name="PAGE2">'[1]Form Front'!#REF!</definedName>
    <definedName name="_xlnm.Print_Area" localSheetId="11">'CARE Table 1'!$A$1:$M$40</definedName>
    <definedName name="_xlnm.Print_Area" localSheetId="20">'CARE Table 10'!$A$1:$B$58</definedName>
    <definedName name="_xlnm.Print_Area" localSheetId="21">'CARE Table 11'!$A$1:$G$61</definedName>
    <definedName name="_xlnm.Print_Area" localSheetId="12">'CARE Table 2'!$A$1:$Y$27</definedName>
    <definedName name="_xlnm.Print_Area" localSheetId="13">'CARE Table 3A _3B'!$A$1:$I$47</definedName>
    <definedName name="_xlnm.Print_Area" localSheetId="14">'CARE Table 4'!$A$1:$G$9</definedName>
    <definedName name="_xlnm.Print_Area" localSheetId="15">'CARE Table 5'!$A$1:$J$12</definedName>
    <definedName name="_xlnm.Print_Area" localSheetId="16">'CARE Table 6'!$A$1:$H$23</definedName>
    <definedName name="_xlnm.Print_Area" localSheetId="17">'CARE Table 7'!$A$1:$G$28</definedName>
    <definedName name="_xlnm.Print_Area" localSheetId="18">'CARE Table 8'!$A$1:$I$22</definedName>
    <definedName name="_xlnm.Print_Area" localSheetId="19">'CARE Table 9'!$A$1:$E$15</definedName>
    <definedName name="_xlnm.Print_Area" localSheetId="0">'ESA Table 1'!$A$1:$M$44</definedName>
    <definedName name="_xlnm.Print_Area" localSheetId="1">'ESA Table 1A'!$A$1:$M$25</definedName>
    <definedName name="_xlnm.Print_Area" localSheetId="2">'ESA Table 2'!$A$1:$AF$87</definedName>
    <definedName name="_xlnm.Print_Area" localSheetId="3">'ESA Table 2A'!$A$1:$H$76</definedName>
    <definedName name="_xlnm.Print_Area" localSheetId="4">'ESA Table 2B'!$A$1:$H$91</definedName>
    <definedName name="_xlnm.Print_Area" localSheetId="5">'ESA Table 3'!$A$1:$B$48</definedName>
    <definedName name="_xlnm.Print_Area" localSheetId="6">'ESA Table 4A'!$A$1:$G$29</definedName>
    <definedName name="_xlnm.Print_Area" localSheetId="7">'ESA Table 4B'!$A$1:$H$12</definedName>
    <definedName name="_xlnm.Print_Area" localSheetId="8">'ESA Table 5'!$A$1:$Q$67</definedName>
    <definedName name="_xlnm.Print_Area" localSheetId="9">'ESA Table 6'!$A$1:$M$31</definedName>
    <definedName name="_xlnm.Print_Area" localSheetId="10">'ESA Table 7'!$A$1:$D$18</definedName>
    <definedName name="Print_Area_MI">#REF!</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able1">#REF!</definedName>
    <definedName name="TBal">#REF!</definedName>
    <definedName name="tblChgCodes">#REF!</definedName>
    <definedName name="TblConsTypes">#REF!</definedName>
    <definedName name="tblRates">#REF!</definedName>
    <definedName name="tblrptrate">#REF!</definedName>
    <definedName name="TownCode">#REF!</definedName>
    <definedName name="TUCU" hidden="1">[10]Input!#REF!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mnRefRange">#REF!</definedName>
    <definedName name="xsTYPE">"tbl"</definedName>
    <definedName name="Yes_No">'[8]misc tables'!$B$20:$B$21</definedName>
    <definedName name="YrAvg">#REF!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17" i="13" l="1"/>
  <c r="Y19" i="13" s="1"/>
  <c r="W63" i="40" l="1"/>
  <c r="X61" i="40"/>
  <c r="X60" i="40"/>
  <c r="X56" i="40"/>
  <c r="X55" i="40"/>
  <c r="X54" i="40"/>
  <c r="X52" i="40"/>
  <c r="X51" i="40"/>
  <c r="X50" i="40"/>
  <c r="X49" i="40"/>
  <c r="X48" i="40"/>
  <c r="X47" i="40"/>
  <c r="X46" i="40"/>
  <c r="X45" i="40"/>
  <c r="X44" i="40"/>
  <c r="X42" i="40"/>
  <c r="X41" i="40"/>
  <c r="X39" i="40"/>
  <c r="X38" i="40"/>
  <c r="X37" i="40"/>
  <c r="X36" i="40"/>
  <c r="X35" i="40"/>
  <c r="X34" i="40"/>
  <c r="X33" i="40"/>
  <c r="X32" i="40"/>
  <c r="X31" i="40"/>
  <c r="X30" i="40"/>
  <c r="X29" i="40"/>
  <c r="X28" i="40"/>
  <c r="X26" i="40"/>
  <c r="X25" i="40"/>
  <c r="X24" i="40"/>
  <c r="X22" i="40"/>
  <c r="X21" i="40"/>
  <c r="X20" i="40"/>
  <c r="X19" i="40"/>
  <c r="X18" i="40"/>
  <c r="X17" i="40"/>
  <c r="X16" i="40"/>
  <c r="X15" i="40"/>
  <c r="X14" i="40"/>
  <c r="X13" i="40"/>
  <c r="X11" i="40"/>
  <c r="X10" i="40"/>
  <c r="X9" i="40"/>
  <c r="O63" i="40"/>
  <c r="P56" i="40" s="1"/>
  <c r="P61" i="40"/>
  <c r="P60" i="40"/>
  <c r="P52" i="40"/>
  <c r="P50" i="40"/>
  <c r="P49" i="40"/>
  <c r="P48" i="40"/>
  <c r="P44" i="40"/>
  <c r="P41" i="40"/>
  <c r="P39" i="40"/>
  <c r="P38" i="40"/>
  <c r="P34" i="40"/>
  <c r="P32" i="40"/>
  <c r="P31" i="40"/>
  <c r="P30" i="40"/>
  <c r="P25" i="40"/>
  <c r="P22" i="40"/>
  <c r="P21" i="40"/>
  <c r="P20" i="40"/>
  <c r="P16" i="40"/>
  <c r="P14" i="40"/>
  <c r="P13" i="40"/>
  <c r="P11" i="40"/>
  <c r="G61" i="40"/>
  <c r="G9" i="40"/>
  <c r="G10" i="40"/>
  <c r="G11" i="40"/>
  <c r="G13" i="40"/>
  <c r="G14" i="40"/>
  <c r="G15" i="40"/>
  <c r="G16" i="40"/>
  <c r="G17" i="40"/>
  <c r="G18" i="40"/>
  <c r="G19" i="40"/>
  <c r="G20" i="40"/>
  <c r="G21" i="40"/>
  <c r="G22" i="40"/>
  <c r="G24" i="40"/>
  <c r="G25" i="40"/>
  <c r="G26" i="40"/>
  <c r="G28" i="40"/>
  <c r="G29" i="40"/>
  <c r="G30" i="40"/>
  <c r="G31" i="40"/>
  <c r="G32" i="40"/>
  <c r="G33" i="40"/>
  <c r="G34" i="40"/>
  <c r="G35" i="40"/>
  <c r="G36" i="40"/>
  <c r="G37" i="40"/>
  <c r="G38" i="40"/>
  <c r="G39" i="40"/>
  <c r="G41" i="40"/>
  <c r="G42" i="40"/>
  <c r="G44" i="40"/>
  <c r="G45" i="40"/>
  <c r="G46" i="40"/>
  <c r="G47" i="40"/>
  <c r="G48" i="40"/>
  <c r="G49" i="40"/>
  <c r="G50" i="40"/>
  <c r="G51" i="40"/>
  <c r="G52" i="40"/>
  <c r="G54" i="40"/>
  <c r="G55" i="40"/>
  <c r="G56" i="40"/>
  <c r="G60" i="40"/>
  <c r="V63" i="40"/>
  <c r="U63" i="40"/>
  <c r="T63" i="40"/>
  <c r="N63" i="40"/>
  <c r="M63" i="40"/>
  <c r="L63" i="40"/>
  <c r="F9" i="40"/>
  <c r="F10" i="40"/>
  <c r="F11" i="40"/>
  <c r="F13" i="40"/>
  <c r="F14" i="40"/>
  <c r="F15" i="40"/>
  <c r="F16" i="40"/>
  <c r="F17" i="40"/>
  <c r="F18" i="40"/>
  <c r="F19" i="40"/>
  <c r="F20" i="40"/>
  <c r="F21" i="40"/>
  <c r="F22" i="40"/>
  <c r="F24" i="40"/>
  <c r="F25" i="40"/>
  <c r="F26" i="40"/>
  <c r="F28" i="40"/>
  <c r="F29" i="40"/>
  <c r="F30" i="40"/>
  <c r="F31" i="40"/>
  <c r="F32" i="40"/>
  <c r="F33" i="40"/>
  <c r="F34" i="40"/>
  <c r="F35" i="40"/>
  <c r="F36" i="40"/>
  <c r="F37" i="40"/>
  <c r="F38" i="40"/>
  <c r="F39" i="40"/>
  <c r="F41" i="40"/>
  <c r="F42" i="40"/>
  <c r="F44" i="40"/>
  <c r="F45" i="40"/>
  <c r="F46" i="40"/>
  <c r="F47" i="40"/>
  <c r="F48" i="40"/>
  <c r="F49" i="40"/>
  <c r="F50" i="40"/>
  <c r="F51" i="40"/>
  <c r="F52" i="40"/>
  <c r="F54" i="40"/>
  <c r="F55" i="40"/>
  <c r="F56" i="40"/>
  <c r="E9" i="40"/>
  <c r="E10" i="40"/>
  <c r="E11" i="40"/>
  <c r="E13" i="40"/>
  <c r="E63" i="40" s="1"/>
  <c r="E14" i="40"/>
  <c r="E15" i="40"/>
  <c r="E16" i="40"/>
  <c r="E17" i="40"/>
  <c r="E18" i="40"/>
  <c r="E19" i="40"/>
  <c r="E20" i="40"/>
  <c r="E21" i="40"/>
  <c r="E22" i="40"/>
  <c r="E24" i="40"/>
  <c r="E25" i="40"/>
  <c r="E26" i="40"/>
  <c r="E28" i="40"/>
  <c r="E29" i="40"/>
  <c r="E30" i="40"/>
  <c r="E31" i="40"/>
  <c r="E32" i="40"/>
  <c r="E33" i="40"/>
  <c r="E34" i="40"/>
  <c r="E35" i="40"/>
  <c r="E36" i="40"/>
  <c r="E37" i="40"/>
  <c r="E38" i="40"/>
  <c r="E39" i="40"/>
  <c r="E41" i="40"/>
  <c r="E42" i="40"/>
  <c r="E44" i="40"/>
  <c r="E45" i="40"/>
  <c r="E46" i="40"/>
  <c r="E47" i="40"/>
  <c r="E48" i="40"/>
  <c r="E49" i="40"/>
  <c r="E50" i="40"/>
  <c r="E51" i="40"/>
  <c r="E52" i="40"/>
  <c r="E54" i="40"/>
  <c r="E55" i="40"/>
  <c r="E56" i="40"/>
  <c r="D9" i="40"/>
  <c r="D10" i="40"/>
  <c r="D11" i="40"/>
  <c r="D13" i="40"/>
  <c r="D14" i="40"/>
  <c r="D15" i="40"/>
  <c r="D16" i="40"/>
  <c r="D17" i="40"/>
  <c r="D18" i="40"/>
  <c r="D19" i="40"/>
  <c r="D20" i="40"/>
  <c r="D21" i="40"/>
  <c r="D22" i="40"/>
  <c r="D24" i="40"/>
  <c r="D25" i="40"/>
  <c r="D26" i="40"/>
  <c r="D28" i="40"/>
  <c r="D29" i="40"/>
  <c r="D30" i="40"/>
  <c r="D31" i="40"/>
  <c r="D32" i="40"/>
  <c r="D33" i="40"/>
  <c r="D34" i="40"/>
  <c r="D35" i="40"/>
  <c r="D36" i="40"/>
  <c r="D37" i="40"/>
  <c r="D38" i="40"/>
  <c r="D39" i="40"/>
  <c r="D41" i="40"/>
  <c r="D42" i="40"/>
  <c r="D44" i="40"/>
  <c r="D45" i="40"/>
  <c r="D46" i="40"/>
  <c r="D47" i="40"/>
  <c r="D48" i="40"/>
  <c r="D49" i="40"/>
  <c r="D50" i="40"/>
  <c r="D51" i="40"/>
  <c r="D52" i="40"/>
  <c r="D54" i="40"/>
  <c r="D55" i="40"/>
  <c r="D56" i="40"/>
  <c r="C61" i="40"/>
  <c r="C60" i="40"/>
  <c r="C56" i="40"/>
  <c r="C55" i="40"/>
  <c r="C54" i="40"/>
  <c r="C52" i="40"/>
  <c r="C51" i="40"/>
  <c r="C50" i="40"/>
  <c r="C49" i="40"/>
  <c r="C48" i="40"/>
  <c r="C47" i="40"/>
  <c r="C46" i="40"/>
  <c r="C45" i="40"/>
  <c r="C44" i="40"/>
  <c r="C42" i="40"/>
  <c r="C41" i="40"/>
  <c r="C39" i="40"/>
  <c r="C38" i="40"/>
  <c r="C37" i="40"/>
  <c r="C36" i="40"/>
  <c r="C35" i="40"/>
  <c r="C34" i="40"/>
  <c r="C33" i="40"/>
  <c r="C32" i="40"/>
  <c r="C31" i="40"/>
  <c r="C30" i="40"/>
  <c r="C29" i="40"/>
  <c r="C28" i="40"/>
  <c r="C26" i="40"/>
  <c r="C25" i="40"/>
  <c r="C24" i="40"/>
  <c r="C22" i="40"/>
  <c r="C21" i="40"/>
  <c r="C20" i="40"/>
  <c r="C19" i="40"/>
  <c r="C18" i="40"/>
  <c r="C17" i="40"/>
  <c r="C16" i="40"/>
  <c r="C15" i="40"/>
  <c r="C14" i="40"/>
  <c r="C13" i="40"/>
  <c r="C11" i="40"/>
  <c r="C10" i="40"/>
  <c r="C9" i="40"/>
  <c r="B17" i="12"/>
  <c r="I17" i="12" s="1"/>
  <c r="W19" i="13"/>
  <c r="I17" i="19"/>
  <c r="D17" i="19"/>
  <c r="B17" i="19"/>
  <c r="E15" i="19"/>
  <c r="F25" i="18"/>
  <c r="G25" i="18"/>
  <c r="B17" i="17"/>
  <c r="D17" i="17" s="1"/>
  <c r="D15" i="17"/>
  <c r="G15" i="17"/>
  <c r="H15" i="17"/>
  <c r="D15" i="12"/>
  <c r="D14" i="12"/>
  <c r="D13" i="12"/>
  <c r="D12" i="12"/>
  <c r="D11" i="12"/>
  <c r="D10" i="12"/>
  <c r="D9" i="12"/>
  <c r="D8" i="12"/>
  <c r="D7" i="12"/>
  <c r="D6" i="12"/>
  <c r="D5" i="12"/>
  <c r="I13" i="12"/>
  <c r="I14" i="12"/>
  <c r="I15" i="12"/>
  <c r="H13" i="12"/>
  <c r="H14" i="12"/>
  <c r="H15" i="12"/>
  <c r="B41" i="12"/>
  <c r="G30" i="12"/>
  <c r="I30" i="12"/>
  <c r="G31" i="12"/>
  <c r="G32" i="12"/>
  <c r="I32" i="12"/>
  <c r="G33" i="12"/>
  <c r="I33" i="12" s="1"/>
  <c r="G34" i="12"/>
  <c r="I34" i="12"/>
  <c r="G35" i="12"/>
  <c r="G36" i="12"/>
  <c r="I36" i="12"/>
  <c r="G37" i="12"/>
  <c r="G38" i="12"/>
  <c r="I38" i="12"/>
  <c r="G39" i="12"/>
  <c r="G29" i="12"/>
  <c r="I29" i="12"/>
  <c r="H30" i="12"/>
  <c r="H32" i="12"/>
  <c r="H34" i="12"/>
  <c r="H36" i="12"/>
  <c r="H38" i="12"/>
  <c r="H29" i="12"/>
  <c r="D29" i="12"/>
  <c r="D30" i="12"/>
  <c r="D31" i="12"/>
  <c r="D32" i="12"/>
  <c r="D33" i="12"/>
  <c r="D34" i="12"/>
  <c r="D35" i="12"/>
  <c r="D36" i="12"/>
  <c r="D37" i="12"/>
  <c r="D38" i="12"/>
  <c r="D39" i="12"/>
  <c r="E17" i="13"/>
  <c r="K17" i="13"/>
  <c r="O17" i="13"/>
  <c r="O19" i="13" s="1"/>
  <c r="T17" i="13"/>
  <c r="E14" i="19"/>
  <c r="G14" i="19"/>
  <c r="H14" i="19" s="1"/>
  <c r="V17" i="13"/>
  <c r="H14" i="17"/>
  <c r="G14" i="17"/>
  <c r="D14" i="17"/>
  <c r="O8" i="7"/>
  <c r="O9" i="7"/>
  <c r="O10" i="7"/>
  <c r="O11" i="7"/>
  <c r="O12" i="7"/>
  <c r="O13" i="7"/>
  <c r="O14" i="7"/>
  <c r="O15" i="7"/>
  <c r="O16" i="7"/>
  <c r="O17" i="7"/>
  <c r="O18" i="7"/>
  <c r="O19" i="7"/>
  <c r="Y16" i="13"/>
  <c r="J16" i="13"/>
  <c r="E16" i="13"/>
  <c r="G6" i="14"/>
  <c r="G7" i="14"/>
  <c r="G8" i="14"/>
  <c r="G9" i="14"/>
  <c r="G10" i="14"/>
  <c r="G12" i="14"/>
  <c r="G13" i="14"/>
  <c r="G14" i="14"/>
  <c r="G15" i="14"/>
  <c r="I19" i="2"/>
  <c r="H19" i="2"/>
  <c r="B19" i="2"/>
  <c r="K19" i="2"/>
  <c r="H31" i="2"/>
  <c r="F19" i="2"/>
  <c r="E19" i="2"/>
  <c r="E31" i="2" s="1"/>
  <c r="C19" i="2"/>
  <c r="C31" i="2"/>
  <c r="D31" i="2" s="1"/>
  <c r="J18" i="2"/>
  <c r="G18" i="2"/>
  <c r="D18" i="2"/>
  <c r="J17" i="2"/>
  <c r="G17" i="2"/>
  <c r="D17" i="2"/>
  <c r="N12" i="7"/>
  <c r="P12" i="7"/>
  <c r="Q12" i="7"/>
  <c r="N13" i="7"/>
  <c r="P13" i="7"/>
  <c r="Q13" i="7"/>
  <c r="N14" i="7"/>
  <c r="P14" i="7"/>
  <c r="Q14" i="7"/>
  <c r="Q8" i="7"/>
  <c r="Q9" i="7"/>
  <c r="Q10" i="7"/>
  <c r="Q11" i="7"/>
  <c r="Q15" i="7"/>
  <c r="Q16" i="7"/>
  <c r="Q17" i="7"/>
  <c r="Q18" i="7"/>
  <c r="Q19" i="7"/>
  <c r="N15" i="7"/>
  <c r="P15" i="7"/>
  <c r="B46" i="4"/>
  <c r="B45" i="4"/>
  <c r="B44" i="4"/>
  <c r="B43" i="4"/>
  <c r="B40" i="4"/>
  <c r="B41" i="4"/>
  <c r="B42" i="4"/>
  <c r="B39" i="4"/>
  <c r="I12" i="12"/>
  <c r="H12" i="12"/>
  <c r="H17" i="19"/>
  <c r="J33" i="2"/>
  <c r="I11" i="12"/>
  <c r="H11" i="12"/>
  <c r="L34" i="2"/>
  <c r="D34" i="2"/>
  <c r="M34" i="2" s="1"/>
  <c r="J16" i="2"/>
  <c r="J15" i="2"/>
  <c r="J14" i="2"/>
  <c r="J13" i="2"/>
  <c r="D13" i="2"/>
  <c r="J12" i="2"/>
  <c r="D12" i="2"/>
  <c r="M12" i="2" s="1"/>
  <c r="J11" i="2"/>
  <c r="M11" i="2" s="1"/>
  <c r="D11" i="2"/>
  <c r="J10" i="2"/>
  <c r="J9" i="2"/>
  <c r="M9" i="2" s="1"/>
  <c r="D9" i="2"/>
  <c r="J8" i="2"/>
  <c r="D8" i="2"/>
  <c r="D19" i="2" s="1"/>
  <c r="M8" i="2"/>
  <c r="J7" i="2"/>
  <c r="D7" i="2"/>
  <c r="D10" i="2"/>
  <c r="D14" i="2"/>
  <c r="M14" i="2" s="1"/>
  <c r="D15" i="2"/>
  <c r="D16" i="2"/>
  <c r="M10" i="2"/>
  <c r="H18" i="14"/>
  <c r="H22" i="14"/>
  <c r="B6" i="14"/>
  <c r="B7" i="14"/>
  <c r="D7" i="14" s="1"/>
  <c r="M7" i="14" s="1"/>
  <c r="B8" i="14"/>
  <c r="B9" i="14"/>
  <c r="B10" i="14"/>
  <c r="I18" i="14"/>
  <c r="I22" i="14"/>
  <c r="C6" i="14"/>
  <c r="C7" i="14"/>
  <c r="C18" i="14" s="1"/>
  <c r="C22" i="14" s="1"/>
  <c r="L22" i="14" s="1"/>
  <c r="C8" i="14"/>
  <c r="L8" i="14" s="1"/>
  <c r="C9" i="14"/>
  <c r="L9" i="14" s="1"/>
  <c r="C10" i="14"/>
  <c r="L20" i="7"/>
  <c r="L7" i="8"/>
  <c r="K7" i="8"/>
  <c r="J7" i="8"/>
  <c r="M7" i="8" s="1"/>
  <c r="G7" i="8"/>
  <c r="D7" i="8"/>
  <c r="H10" i="12"/>
  <c r="I10" i="12"/>
  <c r="J29" i="14"/>
  <c r="J28" i="14"/>
  <c r="J27" i="14"/>
  <c r="J26" i="14"/>
  <c r="J25" i="14"/>
  <c r="I9" i="12"/>
  <c r="H9" i="12"/>
  <c r="D18" i="8"/>
  <c r="G20" i="14"/>
  <c r="I10" i="8"/>
  <c r="H10" i="8"/>
  <c r="F10" i="8"/>
  <c r="E10" i="8"/>
  <c r="C10" i="8"/>
  <c r="D10" i="8"/>
  <c r="B10" i="8"/>
  <c r="J32" i="14"/>
  <c r="G32" i="14"/>
  <c r="G20" i="8"/>
  <c r="G19" i="8"/>
  <c r="G18" i="8"/>
  <c r="G17" i="8"/>
  <c r="G15" i="8"/>
  <c r="G16" i="8"/>
  <c r="G10" i="8"/>
  <c r="J15" i="38"/>
  <c r="J14" i="38"/>
  <c r="J13" i="38"/>
  <c r="J12" i="38"/>
  <c r="J11" i="38"/>
  <c r="B11" i="38"/>
  <c r="C11" i="38"/>
  <c r="D11" i="38"/>
  <c r="M11" i="38" s="1"/>
  <c r="J10" i="38"/>
  <c r="B10" i="38"/>
  <c r="D10" i="38" s="1"/>
  <c r="M10" i="38" s="1"/>
  <c r="C10" i="38"/>
  <c r="L10" i="38" s="1"/>
  <c r="J9" i="38"/>
  <c r="G15" i="38"/>
  <c r="G14" i="38"/>
  <c r="G13" i="38"/>
  <c r="G12" i="38"/>
  <c r="G11" i="38"/>
  <c r="G10" i="38"/>
  <c r="G9" i="38"/>
  <c r="J29" i="2"/>
  <c r="J28" i="2"/>
  <c r="M28" i="2" s="1"/>
  <c r="D28" i="2"/>
  <c r="J27" i="2"/>
  <c r="D27" i="2"/>
  <c r="J26" i="2"/>
  <c r="D26" i="2"/>
  <c r="M26" i="2" s="1"/>
  <c r="J25" i="2"/>
  <c r="D25" i="2"/>
  <c r="M25" i="2"/>
  <c r="J24" i="2"/>
  <c r="J23" i="2"/>
  <c r="D23" i="2"/>
  <c r="M23" i="2"/>
  <c r="J22" i="2"/>
  <c r="M22" i="2" s="1"/>
  <c r="D22" i="2"/>
  <c r="G29" i="2"/>
  <c r="G28" i="2"/>
  <c r="G27" i="2"/>
  <c r="G26" i="2"/>
  <c r="G25" i="2"/>
  <c r="G24" i="2"/>
  <c r="G23" i="2"/>
  <c r="G22" i="2"/>
  <c r="G21" i="2"/>
  <c r="G16" i="2"/>
  <c r="G15" i="2"/>
  <c r="G14" i="2"/>
  <c r="G13" i="2"/>
  <c r="G19" i="2" s="1"/>
  <c r="G12" i="2"/>
  <c r="G11" i="2"/>
  <c r="G10" i="2"/>
  <c r="G9" i="2"/>
  <c r="G7" i="2"/>
  <c r="G8" i="2"/>
  <c r="H8" i="12"/>
  <c r="I8" i="12"/>
  <c r="B8" i="16"/>
  <c r="C8" i="16"/>
  <c r="D6" i="16"/>
  <c r="D7" i="16"/>
  <c r="G74" i="42"/>
  <c r="H74" i="42"/>
  <c r="F74" i="42"/>
  <c r="E74" i="42"/>
  <c r="D74" i="42"/>
  <c r="H32" i="42"/>
  <c r="H31" i="42"/>
  <c r="H10" i="42"/>
  <c r="H14" i="42"/>
  <c r="H34" i="42"/>
  <c r="H40" i="42"/>
  <c r="H35" i="42"/>
  <c r="H67" i="42"/>
  <c r="H56" i="42"/>
  <c r="H26" i="42"/>
  <c r="H71" i="42"/>
  <c r="H17" i="42"/>
  <c r="H38" i="42"/>
  <c r="F6" i="15"/>
  <c r="G6" i="15"/>
  <c r="E6" i="15"/>
  <c r="D6" i="15"/>
  <c r="H7" i="12"/>
  <c r="F31" i="2"/>
  <c r="H6" i="12"/>
  <c r="O16" i="13"/>
  <c r="O18" i="13"/>
  <c r="J19" i="13"/>
  <c r="G63" i="45"/>
  <c r="H51" i="45" s="1"/>
  <c r="H55" i="45"/>
  <c r="F63" i="45"/>
  <c r="E63" i="45"/>
  <c r="D63" i="45"/>
  <c r="K11" i="2"/>
  <c r="M18" i="8"/>
  <c r="D20" i="8"/>
  <c r="D19" i="8"/>
  <c r="M19" i="8"/>
  <c r="D17" i="8"/>
  <c r="D16" i="8"/>
  <c r="M16" i="8"/>
  <c r="D15" i="8"/>
  <c r="M15" i="8" s="1"/>
  <c r="D23" i="8"/>
  <c r="J34" i="2"/>
  <c r="G34" i="2"/>
  <c r="G33" i="2"/>
  <c r="J21" i="2"/>
  <c r="C9" i="38"/>
  <c r="B9" i="38"/>
  <c r="K9" i="38" s="1"/>
  <c r="C15" i="38"/>
  <c r="L15" i="38" s="1"/>
  <c r="C13" i="38"/>
  <c r="B15" i="38"/>
  <c r="B13" i="38"/>
  <c r="D12" i="38"/>
  <c r="D14" i="38"/>
  <c r="G26" i="14"/>
  <c r="D20" i="14"/>
  <c r="L10" i="14"/>
  <c r="K10" i="14"/>
  <c r="K8" i="14"/>
  <c r="AE63" i="40"/>
  <c r="AD63" i="40"/>
  <c r="AC63" i="40"/>
  <c r="AB63" i="40"/>
  <c r="I5" i="12"/>
  <c r="G8" i="21"/>
  <c r="D8" i="21"/>
  <c r="D9" i="21"/>
  <c r="D29" i="2"/>
  <c r="M29" i="2"/>
  <c r="L29" i="2"/>
  <c r="K29" i="2"/>
  <c r="H30" i="14"/>
  <c r="I30" i="14"/>
  <c r="F30" i="14"/>
  <c r="E30" i="14"/>
  <c r="G29" i="14"/>
  <c r="K19" i="8"/>
  <c r="L19" i="8"/>
  <c r="K20" i="8"/>
  <c r="L20" i="8"/>
  <c r="I23" i="8"/>
  <c r="H23" i="8"/>
  <c r="K23" i="8" s="1"/>
  <c r="F23" i="8"/>
  <c r="E23" i="8"/>
  <c r="C23" i="8"/>
  <c r="B23" i="8"/>
  <c r="K10" i="38"/>
  <c r="K11" i="38"/>
  <c r="K15" i="38"/>
  <c r="P19" i="7"/>
  <c r="N19" i="7"/>
  <c r="P18" i="7"/>
  <c r="N18" i="7"/>
  <c r="P17" i="7"/>
  <c r="N17" i="7"/>
  <c r="P16" i="7"/>
  <c r="N16" i="7"/>
  <c r="N8" i="7"/>
  <c r="N20" i="7" s="1"/>
  <c r="N9" i="7"/>
  <c r="N10" i="7"/>
  <c r="N11" i="7"/>
  <c r="P11" i="7"/>
  <c r="P10" i="7"/>
  <c r="P9" i="7"/>
  <c r="P8" i="7"/>
  <c r="P20" i="7" s="1"/>
  <c r="E8" i="20"/>
  <c r="E11" i="20"/>
  <c r="L18" i="8"/>
  <c r="K18" i="8"/>
  <c r="L17" i="8"/>
  <c r="K17" i="8"/>
  <c r="L16" i="8"/>
  <c r="K16" i="8"/>
  <c r="L15" i="8"/>
  <c r="K15" i="8"/>
  <c r="L10" i="8"/>
  <c r="K10" i="8"/>
  <c r="I17" i="38"/>
  <c r="H17" i="38"/>
  <c r="F17" i="38"/>
  <c r="E17" i="38"/>
  <c r="L28" i="2"/>
  <c r="K28" i="2"/>
  <c r="L27" i="2"/>
  <c r="K27" i="2"/>
  <c r="L26" i="2"/>
  <c r="K26" i="2"/>
  <c r="L25" i="2"/>
  <c r="K25" i="2"/>
  <c r="D24" i="2"/>
  <c r="L23" i="2"/>
  <c r="K23" i="2"/>
  <c r="L22" i="2"/>
  <c r="K22" i="2"/>
  <c r="D21" i="2"/>
  <c r="L15" i="2"/>
  <c r="K15" i="2"/>
  <c r="M15" i="2"/>
  <c r="L14" i="2"/>
  <c r="K14" i="2"/>
  <c r="K13" i="2"/>
  <c r="K12" i="2"/>
  <c r="L11" i="2"/>
  <c r="L10" i="2"/>
  <c r="K10" i="2"/>
  <c r="L9" i="2"/>
  <c r="K9" i="2"/>
  <c r="L8" i="2"/>
  <c r="K8" i="2"/>
  <c r="L7" i="2"/>
  <c r="K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G26" i="21" s="1"/>
  <c r="E26" i="21"/>
  <c r="G25" i="21"/>
  <c r="G24" i="21"/>
  <c r="F18" i="21"/>
  <c r="G18" i="21" s="1"/>
  <c r="E18" i="21"/>
  <c r="G17" i="21"/>
  <c r="G16" i="21"/>
  <c r="P43" i="7"/>
  <c r="F18" i="14"/>
  <c r="F22" i="14"/>
  <c r="E18" i="14"/>
  <c r="G18" i="14" s="1"/>
  <c r="G22" i="14" s="1"/>
  <c r="E22" i="14"/>
  <c r="E8" i="16"/>
  <c r="H8" i="16"/>
  <c r="F8" i="16"/>
  <c r="I8" i="16"/>
  <c r="C10" i="29"/>
  <c r="D10" i="29"/>
  <c r="E10" i="29"/>
  <c r="F10" i="29"/>
  <c r="G10" i="29"/>
  <c r="H10" i="29"/>
  <c r="B10" i="29"/>
  <c r="F10" i="21"/>
  <c r="G10" i="21" s="1"/>
  <c r="E10" i="21"/>
  <c r="J20" i="14"/>
  <c r="M20" i="14"/>
  <c r="G6" i="16"/>
  <c r="G7" i="16"/>
  <c r="J7" i="16"/>
  <c r="J16" i="14"/>
  <c r="J15" i="14"/>
  <c r="D15" i="14"/>
  <c r="M15" i="14"/>
  <c r="J14" i="14"/>
  <c r="J13" i="14"/>
  <c r="J12" i="14"/>
  <c r="D12" i="14"/>
  <c r="J10" i="14"/>
  <c r="D10" i="14"/>
  <c r="M10" i="14" s="1"/>
  <c r="J9" i="14"/>
  <c r="J8" i="14"/>
  <c r="J7" i="14"/>
  <c r="J6" i="14"/>
  <c r="G28" i="14"/>
  <c r="G27" i="14"/>
  <c r="G25" i="14"/>
  <c r="G16" i="14"/>
  <c r="C41" i="12"/>
  <c r="D41" i="12"/>
  <c r="F41" i="12"/>
  <c r="E41" i="12"/>
  <c r="C17" i="12"/>
  <c r="D17" i="12"/>
  <c r="F17" i="12"/>
  <c r="E17" i="12"/>
  <c r="T16" i="13"/>
  <c r="T18" i="13"/>
  <c r="K16" i="13"/>
  <c r="U16" i="13"/>
  <c r="E18" i="13"/>
  <c r="S19" i="13"/>
  <c r="R19" i="13"/>
  <c r="Q19" i="13"/>
  <c r="P19" i="13"/>
  <c r="N19" i="13"/>
  <c r="M19" i="13"/>
  <c r="L19" i="13"/>
  <c r="H19" i="13"/>
  <c r="G19" i="13"/>
  <c r="F19" i="13"/>
  <c r="D19" i="13"/>
  <c r="C19" i="13"/>
  <c r="B19" i="13"/>
  <c r="L20" i="14"/>
  <c r="K20" i="14"/>
  <c r="D16" i="14"/>
  <c r="M16" i="14" s="1"/>
  <c r="D14" i="14"/>
  <c r="D13" i="14"/>
  <c r="L16" i="14"/>
  <c r="K16" i="14"/>
  <c r="L15" i="14"/>
  <c r="K15" i="14"/>
  <c r="L14" i="14"/>
  <c r="K14" i="14"/>
  <c r="L12" i="14"/>
  <c r="K12" i="14"/>
  <c r="K9" i="14"/>
  <c r="B10" i="21"/>
  <c r="I7" i="16"/>
  <c r="H7" i="16"/>
  <c r="H6" i="16"/>
  <c r="G9" i="21"/>
  <c r="C10" i="21"/>
  <c r="B20" i="7"/>
  <c r="C20" i="7"/>
  <c r="D20" i="7"/>
  <c r="E20" i="7"/>
  <c r="F20" i="7"/>
  <c r="G20" i="7"/>
  <c r="H20" i="7"/>
  <c r="I20" i="7"/>
  <c r="J20" i="7"/>
  <c r="K20" i="7"/>
  <c r="M20" i="7"/>
  <c r="F17" i="17"/>
  <c r="H17" i="17" s="1"/>
  <c r="E17" i="17"/>
  <c r="C17" i="17"/>
  <c r="K18" i="13"/>
  <c r="I19" i="13"/>
  <c r="M10" i="8"/>
  <c r="L13" i="38"/>
  <c r="L9" i="38"/>
  <c r="L17" i="38" s="1"/>
  <c r="L11" i="38"/>
  <c r="G17" i="12"/>
  <c r="K7" i="14"/>
  <c r="L23" i="8"/>
  <c r="M14" i="14"/>
  <c r="H17" i="45"/>
  <c r="H21" i="45"/>
  <c r="H61" i="45"/>
  <c r="H20" i="45"/>
  <c r="H19" i="45"/>
  <c r="H44" i="45"/>
  <c r="H28" i="45"/>
  <c r="H26" i="45"/>
  <c r="H32" i="45"/>
  <c r="H15" i="45"/>
  <c r="H36" i="45"/>
  <c r="H56" i="45"/>
  <c r="H49" i="45"/>
  <c r="H41" i="45"/>
  <c r="H11" i="45"/>
  <c r="H63" i="45"/>
  <c r="H29" i="45"/>
  <c r="H24" i="45"/>
  <c r="H31" i="45"/>
  <c r="H9" i="45"/>
  <c r="H34" i="45"/>
  <c r="H33" i="45"/>
  <c r="H14" i="45"/>
  <c r="H50" i="45"/>
  <c r="H47" i="45"/>
  <c r="H39" i="45"/>
  <c r="H18" i="45"/>
  <c r="M20" i="8"/>
  <c r="K6" i="14"/>
  <c r="D8" i="14"/>
  <c r="M8" i="14" s="1"/>
  <c r="L6" i="14"/>
  <c r="G17" i="17"/>
  <c r="D6" i="14"/>
  <c r="M6" i="14"/>
  <c r="B31" i="2"/>
  <c r="J23" i="8"/>
  <c r="M23" i="8" s="1"/>
  <c r="M17" i="8"/>
  <c r="I6" i="12"/>
  <c r="H5" i="12"/>
  <c r="I7" i="12"/>
  <c r="V16" i="13"/>
  <c r="K19" i="13"/>
  <c r="J18" i="14"/>
  <c r="K31" i="2"/>
  <c r="M7" i="2"/>
  <c r="G31" i="2"/>
  <c r="J17" i="38"/>
  <c r="G8" i="16"/>
  <c r="J22" i="14"/>
  <c r="V19" i="13" l="1"/>
  <c r="H17" i="12"/>
  <c r="D10" i="21"/>
  <c r="D15" i="38"/>
  <c r="M15" i="38" s="1"/>
  <c r="I35" i="12"/>
  <c r="H35" i="12"/>
  <c r="G41" i="12"/>
  <c r="J19" i="2"/>
  <c r="M19" i="2" s="1"/>
  <c r="M12" i="14"/>
  <c r="H39" i="42"/>
  <c r="H42" i="42"/>
  <c r="H22" i="42"/>
  <c r="H52" i="42"/>
  <c r="H27" i="42"/>
  <c r="H50" i="42"/>
  <c r="H16" i="42"/>
  <c r="H9" i="42"/>
  <c r="H54" i="42"/>
  <c r="H15" i="42"/>
  <c r="H62" i="42"/>
  <c r="H37" i="42"/>
  <c r="H60" i="42"/>
  <c r="H61" i="42"/>
  <c r="H66" i="42"/>
  <c r="H23" i="42"/>
  <c r="H49" i="42"/>
  <c r="H20" i="42"/>
  <c r="H11" i="42"/>
  <c r="H21" i="42"/>
  <c r="H45" i="42"/>
  <c r="H36" i="42"/>
  <c r="H72" i="42"/>
  <c r="H51" i="42"/>
  <c r="H41" i="42"/>
  <c r="H33" i="42"/>
  <c r="H55" i="42"/>
  <c r="H46" i="42"/>
  <c r="H18" i="42"/>
  <c r="M27" i="2"/>
  <c r="J10" i="8"/>
  <c r="E17" i="19"/>
  <c r="G17" i="19" s="1"/>
  <c r="G15" i="19"/>
  <c r="H15" i="19" s="1"/>
  <c r="I39" i="12"/>
  <c r="H39" i="12"/>
  <c r="J6" i="16"/>
  <c r="D8" i="16"/>
  <c r="Q20" i="7"/>
  <c r="I31" i="2"/>
  <c r="L31" i="2" s="1"/>
  <c r="L19" i="2"/>
  <c r="O20" i="7"/>
  <c r="L18" i="14"/>
  <c r="H28" i="42"/>
  <c r="H65" i="42"/>
  <c r="H19" i="42"/>
  <c r="M9" i="38"/>
  <c r="M12" i="38"/>
  <c r="D9" i="14"/>
  <c r="M9" i="14" s="1"/>
  <c r="U17" i="13"/>
  <c r="D63" i="40"/>
  <c r="F63" i="40"/>
  <c r="G63" i="40"/>
  <c r="H9" i="40" s="1"/>
  <c r="U18" i="13"/>
  <c r="V18" i="13"/>
  <c r="I31" i="12"/>
  <c r="H31" i="12"/>
  <c r="D13" i="38"/>
  <c r="M13" i="38" s="1"/>
  <c r="K13" i="38"/>
  <c r="K17" i="38" s="1"/>
  <c r="B18" i="14"/>
  <c r="J8" i="16"/>
  <c r="T19" i="13"/>
  <c r="G23" i="8"/>
  <c r="C17" i="38"/>
  <c r="G30" i="14"/>
  <c r="H57" i="42"/>
  <c r="H53" i="42"/>
  <c r="G17" i="38"/>
  <c r="M13" i="2"/>
  <c r="E19" i="13"/>
  <c r="H33" i="12"/>
  <c r="H37" i="12"/>
  <c r="I37" i="12"/>
  <c r="B17" i="38"/>
  <c r="H35" i="45"/>
  <c r="H30" i="45"/>
  <c r="H60" i="45"/>
  <c r="H48" i="45"/>
  <c r="H16" i="45"/>
  <c r="D9" i="38"/>
  <c r="L7" i="14"/>
  <c r="P15" i="40"/>
  <c r="P24" i="40"/>
  <c r="P33" i="40"/>
  <c r="P42" i="40"/>
  <c r="P51" i="40"/>
  <c r="P26" i="40"/>
  <c r="P45" i="40"/>
  <c r="P54" i="40"/>
  <c r="H42" i="45"/>
  <c r="H37" i="45"/>
  <c r="H54" i="45"/>
  <c r="H45" i="45"/>
  <c r="H22" i="45"/>
  <c r="H13" i="45"/>
  <c r="P9" i="40"/>
  <c r="P18" i="40"/>
  <c r="P28" i="40"/>
  <c r="P36" i="40"/>
  <c r="P46" i="40"/>
  <c r="P55" i="40"/>
  <c r="P17" i="40"/>
  <c r="P35" i="40"/>
  <c r="H38" i="45"/>
  <c r="H46" i="45"/>
  <c r="H10" i="45"/>
  <c r="H52" i="45"/>
  <c r="H25" i="45"/>
  <c r="J30" i="14"/>
  <c r="P10" i="40"/>
  <c r="P19" i="40"/>
  <c r="P29" i="40"/>
  <c r="P37" i="40"/>
  <c r="P47" i="40"/>
  <c r="M17" i="38" l="1"/>
  <c r="H46" i="40"/>
  <c r="H48" i="40"/>
  <c r="H32" i="40"/>
  <c r="H38" i="40"/>
  <c r="H16" i="40"/>
  <c r="H41" i="40"/>
  <c r="H55" i="40"/>
  <c r="J31" i="2"/>
  <c r="M31" i="2" s="1"/>
  <c r="H22" i="40"/>
  <c r="H36" i="40"/>
  <c r="I41" i="12"/>
  <c r="H41" i="12"/>
  <c r="H52" i="40"/>
  <c r="H25" i="40"/>
  <c r="B22" i="14"/>
  <c r="K22" i="14" s="1"/>
  <c r="D18" i="14"/>
  <c r="K18" i="14"/>
  <c r="H44" i="40"/>
  <c r="AF31" i="40"/>
  <c r="AF32" i="40"/>
  <c r="AF36" i="40"/>
  <c r="AF51" i="40"/>
  <c r="AF16" i="40"/>
  <c r="AF10" i="40"/>
  <c r="H54" i="40"/>
  <c r="H35" i="40"/>
  <c r="H17" i="40"/>
  <c r="H56" i="40"/>
  <c r="H47" i="40"/>
  <c r="H37" i="40"/>
  <c r="H29" i="40"/>
  <c r="H19" i="40"/>
  <c r="H10" i="40"/>
  <c r="AF21" i="40"/>
  <c r="AF48" i="40"/>
  <c r="AF28" i="40"/>
  <c r="AF22" i="40"/>
  <c r="AF24" i="40"/>
  <c r="AF13" i="40"/>
  <c r="AF38" i="40"/>
  <c r="AF18" i="40"/>
  <c r="AF52" i="40"/>
  <c r="H45" i="40"/>
  <c r="H26" i="40"/>
  <c r="AF29" i="40"/>
  <c r="AF19" i="40"/>
  <c r="AF47" i="40"/>
  <c r="AF30" i="40"/>
  <c r="AF45" i="40"/>
  <c r="AF33" i="40"/>
  <c r="H51" i="40"/>
  <c r="H42" i="40"/>
  <c r="H33" i="40"/>
  <c r="H24" i="40"/>
  <c r="H15" i="40"/>
  <c r="AF60" i="40"/>
  <c r="AF44" i="40"/>
  <c r="AF37" i="40"/>
  <c r="AF20" i="40"/>
  <c r="AF35" i="40"/>
  <c r="AF41" i="40"/>
  <c r="H61" i="40"/>
  <c r="AF55" i="40"/>
  <c r="AF61" i="40"/>
  <c r="AF9" i="40"/>
  <c r="AF39" i="40"/>
  <c r="AF26" i="40"/>
  <c r="AF17" i="40"/>
  <c r="H49" i="40"/>
  <c r="AF46" i="40"/>
  <c r="AF14" i="40"/>
  <c r="H39" i="40"/>
  <c r="AF49" i="40"/>
  <c r="AF25" i="40"/>
  <c r="H31" i="40"/>
  <c r="AF34" i="40"/>
  <c r="AF50" i="40"/>
  <c r="AF56" i="40"/>
  <c r="H21" i="40"/>
  <c r="AF11" i="40"/>
  <c r="AF15" i="40"/>
  <c r="H13" i="40"/>
  <c r="AF42" i="40"/>
  <c r="AF54" i="40"/>
  <c r="H28" i="40"/>
  <c r="H20" i="40"/>
  <c r="H11" i="40"/>
  <c r="H34" i="40"/>
  <c r="H50" i="40"/>
  <c r="H30" i="40"/>
  <c r="H60" i="40"/>
  <c r="D17" i="38"/>
  <c r="H14" i="40"/>
  <c r="U19" i="13"/>
  <c r="H18" i="40"/>
  <c r="D22" i="14" l="1"/>
  <c r="M22" i="14" s="1"/>
  <c r="M18" i="14"/>
</calcChain>
</file>

<file path=xl/sharedStrings.xml><?xml version="1.0" encoding="utf-8"?>
<sst xmlns="http://schemas.openxmlformats.org/spreadsheetml/2006/main" count="1615" uniqueCount="542">
  <si>
    <t>November 2018</t>
  </si>
  <si>
    <t>Year to Date Expenses</t>
  </si>
  <si>
    <t>% of Budget Spent YTD</t>
  </si>
  <si>
    <t>Electric</t>
  </si>
  <si>
    <t>Energy Efficiency</t>
  </si>
  <si>
    <t>Pilot</t>
  </si>
  <si>
    <t>Fund Shifting Offset</t>
  </si>
  <si>
    <t>Training Center</t>
  </si>
  <si>
    <t>Inspections</t>
  </si>
  <si>
    <t>Marketing and Outreach</t>
  </si>
  <si>
    <t>Regulatory Compliance</t>
  </si>
  <si>
    <t>CPUC Energy Division</t>
  </si>
  <si>
    <t>Reallocation (ME&amp;O budget reduced from $1.2M)</t>
  </si>
  <si>
    <t>TOTAL PROGRAM COSTS</t>
  </si>
  <si>
    <t>Indirect Costs</t>
  </si>
  <si>
    <t>[1]  Authorized budget does not include shifted funds from previous years and/or program cycles.  Shifted funds, referred to as "2009-2016 Unspent ESA Program Funds", is reflected in ESA Table 1A.</t>
  </si>
  <si>
    <t>[2]  Reflects the authorized funding in D.16-11-022 and updated via Resolution E-4884 addressing conforming Advice Letters 3065-E/2568-G and 3065-E-A/2568-G-A.</t>
  </si>
  <si>
    <t>[3]  Negative amounts are due to the accrual-reversals and/or adjustments for 2017 invoices posted in 2018.</t>
  </si>
  <si>
    <t>[4]  Increased expense due to additional installation of LED measures that were not included in the original authorized budget.</t>
  </si>
  <si>
    <t>Gas</t>
  </si>
  <si>
    <t>Total</t>
  </si>
  <si>
    <t xml:space="preserve"> Energy Savings Assistance Program Table 1 -  Expenses</t>
  </si>
  <si>
    <t>San Diego Gas &amp; Electric</t>
  </si>
  <si>
    <r>
      <t>Authorized Budget</t>
    </r>
    <r>
      <rPr>
        <b/>
        <vertAlign val="superscript"/>
        <sz val="10"/>
        <rFont val="Arial"/>
        <family val="2"/>
      </rPr>
      <t xml:space="preserve"> [1,2]</t>
    </r>
  </si>
  <si>
    <r>
      <t>Current Month Expenses</t>
    </r>
    <r>
      <rPr>
        <b/>
        <vertAlign val="superscript"/>
        <sz val="10"/>
        <rFont val="Arial"/>
        <family val="2"/>
      </rPr>
      <t xml:space="preserve"> [3]</t>
    </r>
  </si>
  <si>
    <t>ESA Program:</t>
  </si>
  <si>
    <t>Appliances [3]</t>
  </si>
  <si>
    <t>Domestic Hot Water</t>
  </si>
  <si>
    <t>Enclosure</t>
  </si>
  <si>
    <t xml:space="preserve"> HVAC [3]</t>
  </si>
  <si>
    <t xml:space="preserve"> Maintenance [3]</t>
  </si>
  <si>
    <t>Lighting [4]</t>
  </si>
  <si>
    <t>Miscellaneous</t>
  </si>
  <si>
    <t>Customer Enrollment [3]</t>
  </si>
  <si>
    <t>In Home Education [3]</t>
  </si>
  <si>
    <t>Multi-Family Common Area Measures</t>
  </si>
  <si>
    <t>Energy Efficiency TOTAL [5]</t>
  </si>
  <si>
    <t>Statewide Marketing Education and Outreach</t>
  </si>
  <si>
    <t>Measurement and Evaluation Studies [6]</t>
  </si>
  <si>
    <t>General Administration [7]</t>
  </si>
  <si>
    <t>Funded Outside of ESA Program Budget</t>
  </si>
  <si>
    <t>NGAT Costs [3]</t>
  </si>
  <si>
    <t>[5]  Current Month Expenses for Energy Efficiency Total includes November accrual and re-accrual of $1,085,854 in the following reporting categories:  Appliances $116,354; Domestic Hot Water $76,843; HVAC $135,956; Misc. $30,283; Lighting $248,560; Maintenance $5,264; Enclosure $257,595; Customer Enrollment $181,322; In Home Energy Education $33,677.</t>
  </si>
  <si>
    <t>[6]  Overage due to the inclusion of overhead charges from SCG, which will be reversed in the December's closing process.</t>
  </si>
  <si>
    <t>[7]  Includes the reclassification of $95,913 from Multi-Family Common Area Measures (previously reported in 2017 ESA Table 1A) to General Administration as directed by the CPUC"s Energy Division disposition dated 5/23/18 regarding AL 3196-E/2654-G.</t>
  </si>
  <si>
    <t>Note: Any required corrections/adjustments are reported herein and supersede results reported in prior months and may reflect YTD adjustments.</t>
  </si>
  <si>
    <t xml:space="preserve"> Energy Savings Assistance Program Table 1A - Expenses Funded From 2009-2016 Unspent ESA Program Funds </t>
  </si>
  <si>
    <t>Authorized Budget [1]</t>
  </si>
  <si>
    <t>Current Month Expenses</t>
  </si>
  <si>
    <t>Multi-Family Common Area Measures [2]</t>
  </si>
  <si>
    <t>In-Home Education</t>
  </si>
  <si>
    <t>Leveraging - CSD</t>
  </si>
  <si>
    <t>Pilot [3]</t>
  </si>
  <si>
    <t>Measurement and Evaluation Studies [4]</t>
  </si>
  <si>
    <t>General Administration</t>
  </si>
  <si>
    <t>TOTAL UNSPENT PROGRAM COSTS</t>
  </si>
  <si>
    <t>[1]  Reflects the authorized funding in D.16-11-022 and updated via Resolution E-4884 addressing conforming Advice Letters 3065-E/2568-G and 3065-E-A/2568-G-A.</t>
  </si>
  <si>
    <t>[2]  Negative amount is the result of reclassifying $95,913 from Multi-Family Common Area Measures charged in 2017 to General Administration (ESA Table 1) as outlined in the CPUC's Energy Division disposition letter AL 3196-E/2654-G.</t>
  </si>
  <si>
    <t>[3] Programmable Communicating Thermostat (PCT) Pilot budget reduced to $450,000 ($225,000/yr. for 2018 and 2019), from requested amount of $500,000, effective May 2018, pursuant to CPUC's Energy Division disposition letter dated 5/3/18 regarding SDG&amp;E AL 3197-E/2655-G.</t>
  </si>
  <si>
    <t>[4]  Funding authorized for Rapid Feedback Research and Analysis and Potential and Goals Study.</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</si>
  <si>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</si>
  <si>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</si>
  <si>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</si>
  <si>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</si>
  <si>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</si>
  <si>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</si>
  <si>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</si>
  <si>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</si>
  <si>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</si>
  <si>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</si>
  <si>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</si>
  <si>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</si>
  <si>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</si>
  <si>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</si>
  <si>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</si>
  <si>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</si>
  <si>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</si>
  <si>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</si>
  <si>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</si>
  <si>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</si>
  <si>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</si>
  <si>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</si>
  <si>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</si>
  <si>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</si>
  <si>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</si>
  <si>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</si>
  <si>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 xml:space="preserve">Refrigerators </t>
  </si>
  <si>
    <t>Microwaves [5]</t>
  </si>
  <si>
    <t>Water Heater Blanket</t>
  </si>
  <si>
    <t>Home</t>
  </si>
  <si>
    <t>Low Flow Shower Head</t>
  </si>
  <si>
    <t>Water Heater Pipe Insulation</t>
  </si>
  <si>
    <t>Faucet Aerator</t>
  </si>
  <si>
    <t>Water Heater Repair/Replacement</t>
  </si>
  <si>
    <t>Thermostatic Shower Valve</t>
  </si>
  <si>
    <t>New - Combined Showerhead/TSV</t>
  </si>
  <si>
    <t>New - Heat Pump Water Heater</t>
  </si>
  <si>
    <t>New - Tub Diverter/ Tub Spout</t>
  </si>
  <si>
    <t>New - Thermostat-controlled Shower Valve</t>
  </si>
  <si>
    <t>Air Sealing / Envelope [1]</t>
  </si>
  <si>
    <t>Caulking</t>
  </si>
  <si>
    <t xml:space="preserve">Attic Insulation </t>
  </si>
  <si>
    <t>HVAC</t>
  </si>
  <si>
    <t>FAU Standing Pilot Conversion</t>
  </si>
  <si>
    <t>Furnace Repair/Replacement</t>
  </si>
  <si>
    <t>Room A/C Replacement</t>
  </si>
  <si>
    <t>Central A/C replacement</t>
  </si>
  <si>
    <t>Heat Pump Replacement</t>
  </si>
  <si>
    <t>Evaporative Cooler (Replacement)</t>
  </si>
  <si>
    <t>Evaporative Cooler (Installation)</t>
  </si>
  <si>
    <t>Duct Testing and Sealing</t>
  </si>
  <si>
    <t>New - Energy Efficient Fan Control</t>
  </si>
  <si>
    <t>New - Prescriptive Duct Sealing</t>
  </si>
  <si>
    <t>New - High Efficiency Forced Air Unit (HE FAU)</t>
  </si>
  <si>
    <t>New - A/C Time Delay</t>
  </si>
  <si>
    <t>Maintenance</t>
  </si>
  <si>
    <t>Furnace Clean and Tune</t>
  </si>
  <si>
    <t>Central A/C Tune up</t>
  </si>
  <si>
    <t xml:space="preserve">Lighting </t>
  </si>
  <si>
    <t>Interior Hard wired LED fixtures</t>
  </si>
  <si>
    <t>Exterior Hard wired LED fixtures</t>
  </si>
  <si>
    <t>Torchiere LED</t>
  </si>
  <si>
    <t>Occupancy Sensor</t>
  </si>
  <si>
    <t>LED Night Lights</t>
  </si>
  <si>
    <t>New - LED Diffuse Bulb (60W Replacement)</t>
  </si>
  <si>
    <t>New - LED Reflector Bulb</t>
  </si>
  <si>
    <t>New - LED Reflector Downlight Retrofit Kits</t>
  </si>
  <si>
    <t>New - LED A-Lamps</t>
  </si>
  <si>
    <t>Pool Pumps</t>
  </si>
  <si>
    <t>Smart Power Strips - Tier 1</t>
  </si>
  <si>
    <t>New - Smart Power Strips - Tier 2</t>
  </si>
  <si>
    <t>Pilots</t>
  </si>
  <si>
    <t>Customer Enrollment</t>
  </si>
  <si>
    <t>Outreach &amp; Assessment</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</si>
  <si>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</si>
  <si>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</si>
  <si>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</si>
  <si>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</si>
  <si>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</si>
  <si>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</si>
  <si>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</si>
  <si>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</si>
  <si>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</si>
  <si>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</si>
  <si>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</si>
  <si>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</si>
  <si>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</si>
  <si>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</si>
  <si>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</si>
  <si>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</si>
  <si>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</si>
  <si>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Based on OP 79 of D.16-11-022.</t>
  </si>
  <si>
    <t>[4]  All savings are calculated based on the following sources:</t>
  </si>
  <si>
    <t>Evergreen Economics  “Impact Evaluation of the 2011 CA Low Income Energy Efficiency Program, Final Report.”  August 30, 2013</t>
  </si>
  <si>
    <t>[5] Microwave savings are from ECONorthWest Study received in December of 2011</t>
  </si>
  <si>
    <t xml:space="preserve">[6] Data for Aliso Canyon includes "First Touches and Re-Treatments".  </t>
  </si>
  <si>
    <t>[7]  Current Month Expenses for Energy Efficiency Total does not include November accrual and re-accrual of $1,085,854 in the following reporting categories:  Appliances $116,354; Domestic Hot Water $76,843; HVAC $135,956; Misc. $30,283; Lighting $248,560; Maintenance $5,264; Enclosure $257,595; Customer Enrollment $181,322; In Home Energy Education $33,677.</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</si>
  <si>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</si>
  <si>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</si>
  <si>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</si>
  <si>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</si>
  <si>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</si>
  <si>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</si>
  <si>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</si>
  <si>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</si>
  <si>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</si>
  <si>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</si>
  <si>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</si>
  <si>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</si>
  <si>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</si>
  <si>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</si>
  <si>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</si>
  <si>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</si>
  <si>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</si>
  <si>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</si>
  <si>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</si>
  <si>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</si>
  <si>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</si>
  <si>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</si>
  <si>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</si>
  <si>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</si>
  <si>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</si>
  <si>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</si>
  <si>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</si>
  <si>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</si>
  <si>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</si>
  <si>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</si>
  <si>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</si>
  <si>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January</t>
  </si>
  <si>
    <t>February</t>
  </si>
  <si>
    <t>March</t>
  </si>
  <si>
    <t>April</t>
  </si>
  <si>
    <t>May</t>
  </si>
  <si>
    <t>June</t>
  </si>
  <si>
    <t>July</t>
  </si>
  <si>
    <t>August</t>
  </si>
  <si>
    <t>September</t>
  </si>
  <si>
    <t>October</t>
  </si>
  <si>
    <t>November</t>
  </si>
  <si>
    <t>December</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</si>
  <si>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</si>
  <si>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</si>
  <si>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</si>
  <si>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</si>
  <si>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</si>
  <si>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t xml:space="preserve">5 </t>
    </r>
    <r>
      <rPr>
        <sz val="11"/>
        <rFont val="Arial"/>
        <family val="2"/>
      </rPr>
      <t>As reflected in filing A.14-11-007, et al., Annual CARE Eligibility Estimates filed February 9, 2018.</t>
    </r>
  </si>
  <si>
    <r>
      <rPr>
        <b/>
        <sz val="11"/>
        <rFont val="Arial"/>
        <family val="2"/>
      </rPr>
      <t>Note:</t>
    </r>
    <r>
      <rPr>
        <sz val="11"/>
        <rFont val="Arial"/>
        <family val="2"/>
      </rPr>
      <t xml:space="preserve"> Any required corrections/adjustments are reported herein and supersede results reported in prior months and may reflect YTD adjustments.</t>
    </r>
  </si>
  <si>
    <t>Energy Savings Assistance Program Table 2A</t>
  </si>
  <si>
    <t xml:space="preserve"> </t>
  </si>
  <si>
    <t>ESA Program - CSD Leveraging</t>
  </si>
  <si>
    <t>kWh[3] (Annual)</t>
  </si>
  <si>
    <t>kW[3] (Annual)</t>
  </si>
  <si>
    <t>Therms[3] (Annual)</t>
  </si>
  <si>
    <t>Expenses ($)</t>
  </si>
  <si>
    <r>
      <t>Microwaves</t>
    </r>
    <r>
      <rPr>
        <sz val="10"/>
        <color rgb="FFFF0000"/>
        <rFont val="Arial"/>
        <family val="2"/>
      </rPr>
      <t xml:space="preserve"> </t>
    </r>
    <r>
      <rPr>
        <sz val="10"/>
        <rFont val="Arial"/>
        <family val="2"/>
      </rPr>
      <t>[4]</t>
    </r>
  </si>
  <si>
    <t>CSD MF Buildings Treated</t>
  </si>
  <si>
    <t xml:space="preserve"> - Multifamily</t>
  </si>
  <si>
    <t>[3]  All savings are calculated based on the following sources:</t>
  </si>
  <si>
    <t>Evergreen Economics  “Impact Evaluation of the 2011 CA Low Income Energy Efficiency Program, Final Report.”  August 30, 2013.</t>
  </si>
  <si>
    <t>[4] Microwave savings are from ECONorthWest Study received in December of 2011.</t>
  </si>
  <si>
    <t>Energy Savings Assistance Program Table 2B</t>
  </si>
  <si>
    <t>*ESA Program - Multifamily Common Area</t>
  </si>
  <si>
    <t xml:space="preserve">Microwaves </t>
  </si>
  <si>
    <t>Ancillary Services</t>
  </si>
  <si>
    <t>Commissioning [5]</t>
  </si>
  <si>
    <t>Audit</t>
  </si>
  <si>
    <t>Administration [4]</t>
  </si>
  <si>
    <t>Total Multifamily Buildings Weatherized [2]</t>
  </si>
  <si>
    <t>Multifamily Buildings Treated</t>
  </si>
  <si>
    <t>[4] Per D.16-11-022 at p.210, the CPUC imposes a cap of 10% of ESA Program funds for administrative activities and a ceiling of 20% for direct implementation non-incentive costs.</t>
  </si>
  <si>
    <t>[5] Refers to optimizing the installation of the measure installed such as retrofitting pipes, etc.</t>
  </si>
  <si>
    <t>* Note:  Applicable to Deed-Restricted, government and non-profit owned multi-family buildings described in D.16-11-022 where 65% of tenants are income eligible based on CPUC  income requirements of at or below 200% of the Federal Poverty Guidelines.</t>
  </si>
  <si>
    <t>Note: Implementation of the MF CAM Initiative AL 3196-E-A_2654-G-A was approved effective 5/30/2018.</t>
  </si>
  <si>
    <t xml:space="preserve"> Energy Savings Assistance Program Table 3 - Energy Savings and Average Bill Savings per Treated Home/Common Area </t>
  </si>
  <si>
    <t>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</si>
  <si>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</si>
  <si>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</si>
  <si>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</si>
  <si>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</si>
  <si>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</si>
  <si>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</si>
  <si>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</si>
  <si>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</si>
  <si>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 xml:space="preserve">Average 1st Year Bill Savings / Treated Households </t>
  </si>
  <si>
    <t>ESA Program - Multifamily Common Area</t>
  </si>
  <si>
    <t>Average 1st Year Bill Savings / Treated Buildings</t>
  </si>
  <si>
    <t>Average Lifecycle Bill Savings / Treated Buildings</t>
  </si>
  <si>
    <t>Summary - ESA Program/CSD Leveraging/ Multifamily Common Area [1]</t>
  </si>
  <si>
    <t>Average 1st Year Bill Savings / Treated households and Buildings</t>
  </si>
  <si>
    <t>Average Lifecycle Bill Savings / Treated Household and Buildings</t>
  </si>
  <si>
    <t xml:space="preserve">[1] Summary is the sum of ESA Program + CSD Leveraging + Multifamily Common Area.  </t>
  </si>
  <si>
    <t xml:space="preserve"> Energy Savings Assistance Program Table 4A -  Homes/Buildings Treated</t>
  </si>
  <si>
    <t>Eligible Households</t>
  </si>
  <si>
    <t>Households Treated YTD</t>
  </si>
  <si>
    <t>County</t>
  </si>
  <si>
    <t>Rural [1]</t>
  </si>
  <si>
    <t>Urban</t>
  </si>
  <si>
    <t>Rural</t>
  </si>
  <si>
    <t>ORANGE</t>
  </si>
  <si>
    <t>SAN DIEGO</t>
  </si>
  <si>
    <t>Buildings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</si>
  <si>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</si>
  <si>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</si>
  <si>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4B -  Homes Unwilling / Unable to Participate</t>
  </si>
  <si>
    <t xml:space="preserve">  </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</si>
  <si>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</si>
  <si>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</si>
  <si>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</si>
  <si>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</si>
  <si>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</si>
  <si>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</si>
  <si>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</si>
  <si>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</si>
  <si>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</si>
  <si>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Month</t>
  </si>
  <si>
    <t>Gas &amp; Electric</t>
  </si>
  <si>
    <t>Gas Only</t>
  </si>
  <si>
    <t>Electric Only</t>
  </si>
  <si>
    <t># of  Household Treated by Month</t>
  </si>
  <si>
    <t>(Annual)</t>
  </si>
  <si>
    <t>Therm</t>
  </si>
  <si>
    <t>kWh</t>
  </si>
  <si>
    <t>kW</t>
  </si>
  <si>
    <t>YTD</t>
  </si>
  <si>
    <t>YTD Total Energy Impacts for all fuel types should equal YTD energy impacts that are reported every month Table 2.</t>
  </si>
  <si>
    <t># of  Buildings Treated by Month</t>
  </si>
  <si>
    <t>0</t>
  </si>
  <si>
    <t>YTD Total Energy Impacts for all fuel types should equal YTD energy impacts that are reported every month Table 2A.</t>
  </si>
  <si>
    <t>YTD Total Energy Impacts for all fuel types should equal YTD energy impacts that are reported every month Table 2B.</t>
  </si>
  <si>
    <t>Energy Savings Assistance Program Table 6 - Expenditures for Pilots and Studies</t>
  </si>
  <si>
    <t>Authorized 2018 Funding [1]</t>
  </si>
  <si>
    <t>Expenses Since January 1, 2018</t>
  </si>
  <si>
    <t>% of Budget Expensed</t>
  </si>
  <si>
    <t>Programmable Communicating Thermostat (PCT) [2]</t>
  </si>
  <si>
    <t>Total Pilots</t>
  </si>
  <si>
    <t>Studies</t>
  </si>
  <si>
    <t>Low Income Needs Assessment Study [3]</t>
  </si>
  <si>
    <t>Load Impact Evaluation Study [3] [4]</t>
  </si>
  <si>
    <t>Equity Criteria and Non Energy Benefits Evaluation (NEB's) [3]</t>
  </si>
  <si>
    <t>Unallocated Funds [3] [5]</t>
  </si>
  <si>
    <t>2017 Potential and Goals Study [3]</t>
  </si>
  <si>
    <t>Rapid Feedback Research and Analysis [3]</t>
  </si>
  <si>
    <t>Total Studies</t>
  </si>
  <si>
    <t>[1]   Reflects the authorized funding in D.16-11-022 and updated via Resolution E-4884 addressing conforming Advice Letters 3065-E/2568-G and 3065-E-A/2568-G-A.</t>
  </si>
  <si>
    <t>[2]  AL 3197-E/2655-G reduces the Programmable Communicating Thermostat (PCT) Pilot budget from SDG&amp;E's requested amount of $500,000 to $450,000, to be split between PY's 2018 and 2019. [Table 1A]</t>
  </si>
  <si>
    <t>[3]  Budget amounts updated as a result of recalculation and reallocation of 2018-2020 budget amounts.</t>
  </si>
  <si>
    <t>[4]  Overage due to the incorrect inclusion of overheads from SCG, which will be corrected during next month's closing process.</t>
  </si>
  <si>
    <t>[5]  Unallocated funds represent the amount of funds originally requested for the Energy Education Phase II Study which was subsequently not authorized in D.16-11-022.  However the budget was authorized and is not unallocated to a specific study.</t>
  </si>
  <si>
    <t>[1]  Budget authorized in D.16-11-022.</t>
  </si>
  <si>
    <t>[2]  D.16-11-022 directed the budget to be allocated from unspent 2009-2016 ESA program funds.</t>
  </si>
  <si>
    <t>[3]  The budget amount of $20,625 only reflects one-forth of 2017-2020 cycle budget of $82,500. Expenditures include bills in 2018 for studies that were authorized in prior years.</t>
  </si>
  <si>
    <t>[4]  Unallocated funds represent the amount of funds originally requested for the Energy Education Phase II Study which was subsequently not authorized in D.16-11-022, however the budget was authorized and is now unallocated to any specific study.</t>
  </si>
  <si>
    <t>Energy Savings Assistance Program Table 7 (Second Refrigerators, In-Home Education, MyEnergy/My Account Platform)</t>
  </si>
  <si>
    <t>Received Refrigerator</t>
  </si>
  <si>
    <t>Not eligible for Refrigerator due to Less than Six Occupants</t>
  </si>
  <si>
    <t>Second Refrigerators</t>
  </si>
  <si>
    <t>Households that Only Received Energy Education</t>
  </si>
  <si>
    <t>Households for My Energy/My Account Platform</t>
  </si>
  <si>
    <t>Opt-Out</t>
  </si>
  <si>
    <t>Already Enrolled</t>
  </si>
  <si>
    <t>Opt-In</t>
  </si>
  <si>
    <t>CARE Table 1 - CARE Program Expenses</t>
  </si>
  <si>
    <t>CARE Program:</t>
  </si>
  <si>
    <t>Outreach</t>
  </si>
  <si>
    <t>Processing / Certification Re-certification [2]</t>
  </si>
  <si>
    <t>Post Enrollment Verification</t>
  </si>
  <si>
    <t>IT Programming</t>
  </si>
  <si>
    <t>Cooling Centers</t>
  </si>
  <si>
    <t>Pilots/CHANGES Program [3]</t>
  </si>
  <si>
    <t>Studies [4]</t>
  </si>
  <si>
    <t>Regulatory Compliance [5]</t>
  </si>
  <si>
    <t>General Administration [6]</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</si>
  <si>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</si>
  <si>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</si>
  <si>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</si>
  <si>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</si>
  <si>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</si>
  <si>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</si>
  <si>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</si>
  <si>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</si>
  <si>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</si>
  <si>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</si>
  <si>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</si>
  <si>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per year in D.16-11-022 and updated via Resolution E-4884 addressing conforming Advice Letter 3065-E/2568-G and 3065-E-A/2568-G-A.</t>
  </si>
  <si>
    <t>[2] Overage due to additional labor for transfer of employees from Customer Contact Center at the beginning of Q2, coupled with increased labor hours for CARE re-bill project.</t>
  </si>
  <si>
    <t>[3] Decision 15-12-047 transitioned from CHANGES pilot to CHANGES program and funding for the effort is captured herein.</t>
  </si>
  <si>
    <t>[4] Reflects the Annual Eligibility Estimates prepared by Athens Research on behalf of the utilities.  This effort was formerly referenced as Measurement and Evaluation.</t>
  </si>
  <si>
    <t>[5] Negative amount due to relcass of IT charges to the IT Programming category.</t>
  </si>
  <si>
    <t>[6] Negative amount due to accrual reversal and reclass of Fulfillment services to the Outreach category.</t>
  </si>
  <si>
    <t>Any required corrections/adjustments are reported herein and supersede results reported in prior months and may reflect YTD adjustments.</t>
  </si>
  <si>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</si>
  <si>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</si>
  <si>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</si>
  <si>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</si>
  <si>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</si>
  <si>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</si>
  <si>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</si>
  <si>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</si>
  <si>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</si>
  <si>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</si>
  <si>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</si>
  <si>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</si>
  <si>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</si>
  <si>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</si>
  <si>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</si>
  <si>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</si>
  <si>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</si>
  <si>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</si>
  <si>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</si>
  <si>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</si>
  <si>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</si>
  <si>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</si>
  <si>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</si>
  <si>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</si>
  <si>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</si>
  <si>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</si>
  <si>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</si>
  <si>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</si>
  <si>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</si>
  <si>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</si>
  <si>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</si>
  <si>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r>
      <t>Estimated Eligible Households</t>
    </r>
    <r>
      <rPr>
        <b/>
        <vertAlign val="superscript"/>
        <sz val="12"/>
        <rFont val="Arial"/>
        <family val="2"/>
      </rPr>
      <t>1</t>
    </r>
  </si>
  <si>
    <r>
      <t>Total Households Enrolled</t>
    </r>
    <r>
      <rPr>
        <b/>
        <vertAlign val="superscript"/>
        <sz val="12"/>
        <rFont val="Arial"/>
        <family val="2"/>
      </rPr>
      <t>2</t>
    </r>
  </si>
  <si>
    <t>Penetration Rate</t>
  </si>
  <si>
    <r>
      <t>Rural</t>
    </r>
    <r>
      <rPr>
        <b/>
        <sz val="12"/>
        <color rgb="FF0070C0"/>
        <rFont val="Arial"/>
        <family val="2"/>
      </rPr>
      <t xml:space="preserve"> </t>
    </r>
  </si>
  <si>
    <t xml:space="preserve">Rural </t>
  </si>
  <si>
    <t>Orange</t>
  </si>
  <si>
    <t>San Diego</t>
  </si>
  <si>
    <r>
      <t xml:space="preserve">1 </t>
    </r>
    <r>
      <rPr>
        <sz val="10"/>
        <rFont val="Arial"/>
        <family val="2"/>
      </rPr>
      <t>As reflected in filing A.14-11-007, et al., Annual CARE Eligibility Estimates filed February 9, 2018.</t>
    </r>
  </si>
  <si>
    <r>
      <t>2</t>
    </r>
    <r>
      <rPr>
        <sz val="10"/>
        <rFont val="Arial"/>
        <family val="2"/>
      </rPr>
      <t xml:space="preserve"> Total Households Enrolled includes submeter tenants.</t>
    </r>
  </si>
  <si>
    <t>`</t>
  </si>
  <si>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</si>
  <si>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</si>
  <si>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</si>
  <si>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</si>
  <si>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</si>
  <si>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</si>
  <si>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</si>
  <si>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</si>
  <si>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</si>
  <si>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2</t>
    </r>
    <r>
      <rPr>
        <sz val="10"/>
        <rFont val="Arial"/>
        <family val="2"/>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</si>
  <si>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</si>
  <si>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</si>
  <si>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</si>
  <si>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</si>
  <si>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</si>
  <si>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</si>
  <si>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</si>
  <si>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</si>
  <si>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</si>
  <si>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</si>
  <si>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</si>
  <si>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</si>
  <si>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</si>
  <si>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</si>
  <si>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 (SD)</t>
  </si>
  <si>
    <t>X</t>
  </si>
  <si>
    <t>ALLIANCE FOR AFRICAN ASSISTANCE</t>
  </si>
  <si>
    <t>AMERICAN RED CROSS WIC</t>
  </si>
  <si>
    <t>CHULA VISTA COMM COLLABORATIVE</t>
  </si>
  <si>
    <t>COMMUNITY RESOURCE CENTER - 2010</t>
  </si>
  <si>
    <t>DEAF COMMUNITY SERVICES</t>
  </si>
  <si>
    <t> X</t>
  </si>
  <si>
    <t>HEARTS AND HANDS TOGETHER</t>
  </si>
  <si>
    <t>INTERFAITH COMMUNITY SERVICES</t>
  </si>
  <si>
    <t>LA MAESTRA FAMILY CLINIC (LMFC)</t>
  </si>
  <si>
    <t>MAAC PROJECT - CARE</t>
  </si>
  <si>
    <t>NEIGHBORHOOD HEALTH CARE</t>
  </si>
  <si>
    <t>NEIGHBORHOOD HEALTH INSURANCE CENTER</t>
  </si>
  <si>
    <t>NORTH COUNTY HEALTH SERVICES</t>
  </si>
  <si>
    <t>SAN DIEGO STATE UNIVERSITY WIC</t>
  </si>
  <si>
    <t>SAN YSIDRO HEALTH CENTERS</t>
  </si>
  <si>
    <t>SCRIPPS HEALTH WIC (SHW)</t>
  </si>
  <si>
    <t>UNION OF PAN ASIAN COMMUNITIES (UPAC)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</si>
  <si>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</si>
  <si>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</si>
  <si>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</si>
  <si>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</si>
  <si>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</si>
  <si>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</si>
  <si>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</si>
  <si>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</si>
  <si>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</si>
  <si>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</si>
  <si>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vertAlign val="superscript"/>
        <sz val="10"/>
        <rFont val="Arial"/>
        <family val="2"/>
      </rPr>
      <t>2</t>
    </r>
    <r>
      <rPr>
        <sz val="10"/>
        <rFont val="Arial"/>
        <family val="2"/>
      </rPr>
      <t xml:space="preserve"> Data represents total residential electric customers.</t>
    </r>
  </si>
  <si>
    <r>
      <rPr>
        <b/>
        <sz val="10"/>
        <rFont val="Arial"/>
        <family val="2"/>
      </rPr>
      <t>Note</t>
    </r>
    <r>
      <rPr>
        <sz val="10"/>
        <rFont val="Arial"/>
        <family val="2"/>
      </rPr>
      <t>: Any required corrections/adjustments are reported herein and supersede results reported in prior months and may reflect YTD adjustments.</t>
    </r>
  </si>
  <si>
    <t>CARE Program Table 9 - Expenditures for Pilots/CHANGES Program [1]</t>
  </si>
  <si>
    <t>Authorized 2018 Budget</t>
  </si>
  <si>
    <t>Expenses Since Jan. 1, 2018</t>
  </si>
  <si>
    <t>% of 2018 Budget Expensed</t>
  </si>
  <si>
    <t xml:space="preserve">Total </t>
  </si>
  <si>
    <t>CHANGES Program</t>
  </si>
  <si>
    <t>[1] Decision 15-12-047 transitioned from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</si>
  <si>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</si>
  <si>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</si>
  <si>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Reporting Period October 2018[1]</t>
  </si>
  <si>
    <t>No. of attendees at education sessions</t>
  </si>
  <si>
    <t>Disputes</t>
  </si>
  <si>
    <t>Add Level Pay Plan</t>
  </si>
  <si>
    <t>Assisted with CARE Re-Certification/Audit</t>
  </si>
  <si>
    <t>Changed 3rd party Company/Gas Aggregation</t>
  </si>
  <si>
    <t>Changed 3rd Party Electricity Aggregation</t>
  </si>
  <si>
    <t>Medical Baseline Application</t>
  </si>
  <si>
    <t>Refer to Energy Assistance Programs</t>
  </si>
  <si>
    <t>Request Meter Service or Testing</t>
  </si>
  <si>
    <t>Request Bill Adjustment</t>
  </si>
  <si>
    <t>Request Customer Service Visit</t>
  </si>
  <si>
    <t>Schedule Energy Audit</t>
  </si>
  <si>
    <t>Payment Extension</t>
  </si>
  <si>
    <t>Payment Plan</t>
  </si>
  <si>
    <t xml:space="preserve">Solar </t>
  </si>
  <si>
    <t>Stop Disconnection</t>
  </si>
  <si>
    <t>Time of Use</t>
  </si>
  <si>
    <t>Wildfire Related Issue</t>
  </si>
  <si>
    <t>Total disputes [3]</t>
  </si>
  <si>
    <t>Needs Assistance</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</si>
  <si>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</si>
  <si>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</si>
  <si>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</si>
  <si>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</si>
  <si>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</si>
  <si>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</si>
  <si>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</si>
  <si>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</si>
  <si>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</si>
  <si>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</si>
  <si>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</si>
  <si>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</si>
  <si>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</si>
  <si>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</si>
  <si>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</si>
  <si>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</si>
  <si>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</si>
  <si>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</si>
  <si>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</si>
  <si>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 xml:space="preserve">Education: </t>
    </r>
    <r>
      <rPr>
        <sz val="13"/>
        <color theme="1"/>
        <rFont val="Arial"/>
        <family val="2"/>
      </rPr>
      <t xml:space="preserve">Education sessions were held in a mix of one on one, and group sessions. Education materials are available as fact sheets on the CPUC Website: </t>
    </r>
    <r>
      <rPr>
        <sz val="13"/>
        <color theme="4" tint="-0.249977111117893"/>
        <rFont val="Arial"/>
        <family val="2"/>
      </rPr>
      <t>http://consumers.cpuc.ca.gov/team_and_changes/</t>
    </r>
  </si>
  <si>
    <t>Disputes &amp; Needs Assistance -Support was provided in the following languages: Arabic, English, Swahili, Somail and Spanish.</t>
  </si>
  <si>
    <t>[1] There is a one-month lag behind the current reporting month.</t>
  </si>
  <si>
    <t>[2] Contractor is in the process of validating the total. If there is a discrepancy in the numbers reported, the numbers will be corrected in the November 2018 report.   </t>
  </si>
  <si>
    <t xml:space="preserve">[3] Per CHANGES Vendor: The total number of services may exceed the total number of </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</si>
  <si>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</si>
  <si>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</si>
  <si>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</si>
  <si>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Q2 August 1, 2018 - October 31, 2018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</si>
  <si>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</si>
  <si>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</si>
  <si>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</si>
  <si>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</si>
  <si>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</si>
  <si>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</si>
  <si>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</si>
  <si>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</si>
  <si>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ASL</t>
  </si>
  <si>
    <t>Avoiding Disconnection</t>
  </si>
  <si>
    <t>CHANGES Ed Handout</t>
  </si>
  <si>
    <t>Spanish</t>
  </si>
  <si>
    <t>Arabic</t>
  </si>
  <si>
    <t>CARE/FERA and Other Assistance Programs</t>
  </si>
  <si>
    <t>Amharic</t>
  </si>
  <si>
    <t>Burmese</t>
  </si>
  <si>
    <t>Dari</t>
  </si>
  <si>
    <t>English</t>
  </si>
  <si>
    <t>Farsi</t>
  </si>
  <si>
    <t>French</t>
  </si>
  <si>
    <t>Karen</t>
  </si>
  <si>
    <t>Pashto</t>
  </si>
  <si>
    <t>Russian</t>
  </si>
  <si>
    <t>Swahili</t>
  </si>
  <si>
    <t>Tagalog</t>
  </si>
  <si>
    <t>Tigrinia</t>
  </si>
  <si>
    <t>Urdu</t>
  </si>
  <si>
    <t>Electric and Natural Gas Safety</t>
  </si>
  <si>
    <t>Energy Conservation</t>
  </si>
  <si>
    <t>Gas Aggregation</t>
  </si>
  <si>
    <t>High Energy Use</t>
  </si>
  <si>
    <t>Level Pay Plan</t>
  </si>
  <si>
    <t>Understanding Your Bill</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</si>
  <si>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</si>
  <si>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</si>
  <si>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May 1st, 2017, CHANGES one-on-one data reports have moved from monthly to quarterly the program year. The data for Q3 November 1, 2018 through January 31, 2019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</si>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</sst>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0"/>
      <color indexed="10"/>
      <name val="Arial"/>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sz val="11"/>
      <color rgb="FF000000"/>
      <name val="Arial"/>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b/>
      <sz val="11"/>
      <color rgb="FFFF0000"/>
      <name val="Arial"/>
      <family val="2"/>
    </font>
    <font>
      <sz val="11"/>
      <name val="Calibri"/>
      <family val="2"/>
    </font>
    <font>
      <sz val="10"/>
      <name val="Arial Narrow"/>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z val="13"/>
      <color theme="4" tint="-0.249977111117893"/>
      <name val="Arial"/>
      <family val="2"/>
    </font>
    <font>
      <strike/>
      <vertAlign val="superscript"/>
      <sz val="11"/>
      <name val="Arial"/>
      <family val="2"/>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s>
  <borders count="118">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46818">
    <xf numFmtId="0" fontId="0" fillId="0" borderId="0"/>
    <xf numFmtId="170" fontId="17" fillId="2" borderId="0" applyNumberFormat="0" applyBorder="0" applyAlignment="0" applyProtection="0"/>
    <xf numFmtId="170" fontId="17" fillId="3" borderId="0" applyNumberFormat="0" applyBorder="0" applyAlignment="0" applyProtection="0"/>
    <xf numFmtId="170" fontId="17" fillId="4" borderId="0" applyNumberFormat="0" applyBorder="0" applyAlignment="0" applyProtection="0"/>
    <xf numFmtId="170" fontId="17" fillId="5" borderId="0" applyNumberFormat="0" applyBorder="0" applyAlignment="0" applyProtection="0"/>
    <xf numFmtId="170" fontId="17" fillId="6" borderId="0" applyNumberFormat="0" applyBorder="0" applyAlignment="0" applyProtection="0"/>
    <xf numFmtId="170" fontId="17" fillId="7" borderId="0" applyNumberFormat="0" applyBorder="0" applyAlignment="0" applyProtection="0"/>
    <xf numFmtId="170" fontId="17" fillId="8" borderId="0" applyNumberFormat="0" applyBorder="0" applyAlignment="0" applyProtection="0"/>
    <xf numFmtId="170" fontId="17" fillId="9" borderId="0" applyNumberFormat="0" applyBorder="0" applyAlignment="0" applyProtection="0"/>
    <xf numFmtId="170" fontId="17" fillId="10" borderId="0" applyNumberFormat="0" applyBorder="0" applyAlignment="0" applyProtection="0"/>
    <xf numFmtId="170" fontId="17" fillId="5" borderId="0" applyNumberFormat="0" applyBorder="0" applyAlignment="0" applyProtection="0"/>
    <xf numFmtId="170" fontId="17" fillId="8" borderId="0" applyNumberFormat="0" applyBorder="0" applyAlignment="0" applyProtection="0"/>
    <xf numFmtId="170" fontId="17" fillId="11" borderId="0" applyNumberFormat="0" applyBorder="0" applyAlignment="0" applyProtection="0"/>
    <xf numFmtId="170" fontId="18" fillId="12" borderId="0" applyNumberFormat="0" applyBorder="0" applyAlignment="0" applyProtection="0"/>
    <xf numFmtId="170" fontId="18" fillId="9" borderId="0" applyNumberFormat="0" applyBorder="0" applyAlignment="0" applyProtection="0"/>
    <xf numFmtId="170" fontId="18" fillId="10" borderId="0" applyNumberFormat="0" applyBorder="0" applyAlignment="0" applyProtection="0"/>
    <xf numFmtId="170" fontId="18" fillId="13" borderId="0" applyNumberFormat="0" applyBorder="0" applyAlignment="0" applyProtection="0"/>
    <xf numFmtId="170" fontId="18" fillId="14" borderId="0" applyNumberFormat="0" applyBorder="0" applyAlignment="0" applyProtection="0"/>
    <xf numFmtId="170" fontId="18" fillId="15" borderId="0" applyNumberFormat="0" applyBorder="0" applyAlignment="0" applyProtection="0"/>
    <xf numFmtId="170" fontId="18" fillId="16" borderId="0" applyNumberFormat="0" applyBorder="0" applyAlignment="0" applyProtection="0"/>
    <xf numFmtId="170" fontId="18" fillId="17" borderId="0" applyNumberFormat="0" applyBorder="0" applyAlignment="0" applyProtection="0"/>
    <xf numFmtId="170" fontId="18" fillId="18" borderId="0" applyNumberFormat="0" applyBorder="0" applyAlignment="0" applyProtection="0"/>
    <xf numFmtId="170" fontId="18" fillId="13" borderId="0" applyNumberFormat="0" applyBorder="0" applyAlignment="0" applyProtection="0"/>
    <xf numFmtId="170" fontId="18" fillId="14" borderId="0" applyNumberFormat="0" applyBorder="0" applyAlignment="0" applyProtection="0"/>
    <xf numFmtId="170" fontId="18" fillId="19" borderId="0" applyNumberFormat="0" applyBorder="0" applyAlignment="0" applyProtection="0"/>
    <xf numFmtId="166" fontId="37" fillId="20" borderId="1">
      <alignment horizontal="center" vertical="center"/>
    </xf>
    <xf numFmtId="166" fontId="37" fillId="20" borderId="1">
      <alignment horizontal="center" vertical="center"/>
    </xf>
    <xf numFmtId="166" fontId="37" fillId="20" borderId="1">
      <alignment horizontal="center" vertical="center"/>
    </xf>
    <xf numFmtId="166" fontId="37" fillId="20" borderId="1">
      <alignment horizontal="center" vertical="center"/>
    </xf>
    <xf numFmtId="170" fontId="19" fillId="3" borderId="0" applyNumberFormat="0" applyBorder="0" applyAlignment="0" applyProtection="0"/>
    <xf numFmtId="170" fontId="20" fillId="21" borderId="2" applyNumberFormat="0" applyAlignment="0" applyProtection="0"/>
    <xf numFmtId="170" fontId="21" fillId="22" borderId="3" applyNumberFormat="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70" fontId="22" fillId="0" borderId="0" applyNumberForma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170" fontId="23" fillId="4" borderId="0" applyNumberFormat="0" applyBorder="0" applyAlignment="0" applyProtection="0"/>
    <xf numFmtId="38" fontId="38" fillId="23" borderId="0" applyNumberFormat="0" applyBorder="0" applyAlignment="0" applyProtection="0"/>
    <xf numFmtId="38" fontId="38" fillId="23" borderId="0" applyNumberFormat="0" applyBorder="0" applyAlignment="0" applyProtection="0"/>
    <xf numFmtId="170" fontId="39" fillId="0" borderId="0" applyNumberFormat="0" applyFill="0" applyBorder="0" applyAlignment="0" applyProtection="0"/>
    <xf numFmtId="170" fontId="35" fillId="0" borderId="4" applyNumberFormat="0" applyAlignment="0" applyProtection="0">
      <alignment horizontal="left" vertical="center"/>
    </xf>
    <xf numFmtId="170" fontId="35" fillId="0" borderId="5">
      <alignment horizontal="left" vertical="center"/>
    </xf>
    <xf numFmtId="170" fontId="40" fillId="0" borderId="0" applyNumberFormat="0" applyFont="0" applyFill="0" applyBorder="0" applyProtection="0"/>
    <xf numFmtId="170" fontId="40" fillId="0" borderId="0" applyNumberFormat="0" applyFont="0" applyFill="0" applyBorder="0" applyProtection="0"/>
    <xf numFmtId="170" fontId="40" fillId="0" borderId="0" applyNumberFormat="0" applyFont="0" applyFill="0" applyBorder="0" applyProtection="0"/>
    <xf numFmtId="170" fontId="35" fillId="0" borderId="0" applyNumberFormat="0" applyFont="0" applyFill="0" applyBorder="0" applyProtection="0"/>
    <xf numFmtId="170" fontId="35" fillId="0" borderId="0" applyNumberFormat="0" applyFont="0" applyFill="0" applyBorder="0" applyProtection="0"/>
    <xf numFmtId="170" fontId="35" fillId="0" borderId="0" applyNumberFormat="0" applyFont="0" applyFill="0" applyBorder="0" applyProtection="0"/>
    <xf numFmtId="170" fontId="24" fillId="0" borderId="7" applyNumberFormat="0" applyFill="0" applyAlignment="0" applyProtection="0"/>
    <xf numFmtId="170" fontId="24" fillId="0" borderId="0" applyNumberFormat="0" applyFill="0" applyBorder="0" applyAlignment="0" applyProtection="0"/>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8" fontId="31" fillId="0" borderId="0" applyFont="0" applyFill="0" applyBorder="0" applyAlignment="0" applyProtection="0">
      <alignment horizontal="center"/>
    </xf>
    <xf numFmtId="170" fontId="41" fillId="0" borderId="8" applyNumberFormat="0" applyFill="0" applyAlignment="0" applyProtection="0"/>
    <xf numFmtId="0" fontId="70" fillId="0" borderId="0" applyNumberFormat="0" applyFill="0" applyBorder="0" applyAlignment="0" applyProtection="0">
      <alignment vertical="top"/>
      <protection locked="0"/>
    </xf>
    <xf numFmtId="10" fontId="38" fillId="24" borderId="9" applyNumberFormat="0" applyBorder="0" applyAlignment="0" applyProtection="0"/>
    <xf numFmtId="10" fontId="38" fillId="24" borderId="9" applyNumberFormat="0" applyBorder="0" applyAlignment="0" applyProtection="0"/>
    <xf numFmtId="170" fontId="25" fillId="7" borderId="2" applyNumberFormat="0" applyAlignment="0" applyProtection="0"/>
    <xf numFmtId="170" fontId="25" fillId="7" borderId="2" applyNumberFormat="0" applyAlignment="0" applyProtection="0"/>
    <xf numFmtId="170" fontId="25" fillId="7" borderId="2" applyNumberFormat="0" applyAlignment="0" applyProtection="0"/>
    <xf numFmtId="170" fontId="25" fillId="7" borderId="2" applyNumberFormat="0" applyAlignment="0" applyProtection="0"/>
    <xf numFmtId="170" fontId="25" fillId="7" borderId="2" applyNumberFormat="0" applyAlignment="0" applyProtection="0"/>
    <xf numFmtId="170" fontId="26" fillId="0" borderId="10" applyNumberFormat="0" applyFill="0" applyAlignment="0" applyProtection="0"/>
    <xf numFmtId="170" fontId="27" fillId="25" borderId="0" applyNumberFormat="0" applyBorder="0" applyAlignment="0" applyProtection="0"/>
    <xf numFmtId="37" fontId="42" fillId="0" borderId="0"/>
    <xf numFmtId="37" fontId="42" fillId="0" borderId="0"/>
    <xf numFmtId="37" fontId="42" fillId="0" borderId="0"/>
    <xf numFmtId="37" fontId="42" fillId="0" borderId="0"/>
    <xf numFmtId="169" fontId="43" fillId="0" borderId="0"/>
    <xf numFmtId="169" fontId="43" fillId="0" borderId="0"/>
    <xf numFmtId="169" fontId="43" fillId="0" borderId="0"/>
    <xf numFmtId="169" fontId="4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0" fontId="31" fillId="0" borderId="0"/>
    <xf numFmtId="170" fontId="57" fillId="0" borderId="0"/>
    <xf numFmtId="170" fontId="5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0" fontId="31" fillId="0" borderId="0"/>
    <xf numFmtId="0" fontId="31" fillId="0" borderId="0"/>
    <xf numFmtId="170" fontId="31" fillId="0" borderId="0"/>
    <xf numFmtId="0" fontId="31" fillId="0" borderId="0"/>
    <xf numFmtId="170" fontId="31" fillId="0" borderId="0"/>
    <xf numFmtId="0" fontId="31" fillId="0" borderId="0"/>
    <xf numFmtId="170" fontId="31" fillId="0" borderId="0"/>
    <xf numFmtId="0" fontId="31" fillId="0" borderId="0"/>
    <xf numFmtId="170" fontId="31" fillId="0" borderId="0"/>
    <xf numFmtId="170" fontId="68" fillId="0" borderId="0"/>
    <xf numFmtId="17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72" fillId="0" borderId="0"/>
    <xf numFmtId="0" fontId="72" fillId="0" borderId="0"/>
    <xf numFmtId="0" fontId="72" fillId="0" borderId="0"/>
    <xf numFmtId="0" fontId="72" fillId="0" borderId="0"/>
    <xf numFmtId="170" fontId="68" fillId="0" borderId="0"/>
    <xf numFmtId="0" fontId="72" fillId="0" borderId="0"/>
    <xf numFmtId="0" fontId="72" fillId="0" borderId="0"/>
    <xf numFmtId="0" fontId="72" fillId="0" borderId="0"/>
    <xf numFmtId="0" fontId="72" fillId="0" borderId="0"/>
    <xf numFmtId="0" fontId="72" fillId="0" borderId="0"/>
    <xf numFmtId="0" fontId="72" fillId="0" borderId="0"/>
    <xf numFmtId="170" fontId="68" fillId="0" borderId="0"/>
    <xf numFmtId="170" fontId="31" fillId="0" borderId="0"/>
    <xf numFmtId="170" fontId="31" fillId="0" borderId="0"/>
    <xf numFmtId="170" fontId="31" fillId="0" borderId="0"/>
    <xf numFmtId="0" fontId="31" fillId="0" borderId="0"/>
    <xf numFmtId="170" fontId="31" fillId="26" borderId="11" applyNumberFormat="0" applyFont="0" applyAlignment="0" applyProtection="0"/>
    <xf numFmtId="170" fontId="28" fillId="21" borderId="12" applyNumberFormat="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 fontId="33" fillId="27" borderId="12" applyNumberFormat="0" applyProtection="0">
      <alignment vertical="center"/>
    </xf>
    <xf numFmtId="4" fontId="33" fillId="27" borderId="12" applyNumberFormat="0" applyProtection="0">
      <alignment vertical="center"/>
    </xf>
    <xf numFmtId="4" fontId="69" fillId="28" borderId="9" applyNumberFormat="0" applyProtection="0">
      <alignment horizontal="right" vertical="center" wrapText="1"/>
    </xf>
    <xf numFmtId="4" fontId="33" fillId="27" borderId="12" applyNumberFormat="0" applyProtection="0">
      <alignment vertical="center"/>
    </xf>
    <xf numFmtId="4" fontId="69" fillId="28" borderId="9" applyNumberFormat="0" applyProtection="0">
      <alignment horizontal="right" vertical="center" wrapText="1"/>
    </xf>
    <xf numFmtId="4" fontId="50" fillId="27" borderId="13" applyNumberFormat="0" applyProtection="0">
      <alignment vertical="center"/>
    </xf>
    <xf numFmtId="4" fontId="51" fillId="29" borderId="6">
      <alignment vertical="center"/>
    </xf>
    <xf numFmtId="4" fontId="52" fillId="29" borderId="6">
      <alignment vertical="center"/>
    </xf>
    <xf numFmtId="4" fontId="51" fillId="30" borderId="6">
      <alignment vertical="center"/>
    </xf>
    <xf numFmtId="4" fontId="52" fillId="30" borderId="6">
      <alignment vertical="center"/>
    </xf>
    <xf numFmtId="4" fontId="33" fillId="27" borderId="12" applyNumberFormat="0" applyProtection="0">
      <alignment horizontal="left" vertical="center" indent="1"/>
    </xf>
    <xf numFmtId="4" fontId="33" fillId="27" borderId="12" applyNumberFormat="0" applyProtection="0">
      <alignment horizontal="left" vertical="center" indent="1"/>
    </xf>
    <xf numFmtId="4" fontId="69" fillId="28" borderId="9" applyNumberFormat="0" applyProtection="0">
      <alignment horizontal="left" vertical="center" indent="1"/>
    </xf>
    <xf numFmtId="4" fontId="33" fillId="27" borderId="12" applyNumberFormat="0" applyProtection="0">
      <alignment horizontal="left" vertical="center" indent="1"/>
    </xf>
    <xf numFmtId="4" fontId="69" fillId="28" borderId="9" applyNumberFormat="0" applyProtection="0">
      <alignment horizontal="left" vertical="center" indent="1"/>
    </xf>
    <xf numFmtId="170" fontId="32" fillId="27" borderId="13" applyNumberFormat="0" applyProtection="0">
      <alignment horizontal="left" vertical="top" indent="1"/>
    </xf>
    <xf numFmtId="4" fontId="53" fillId="31" borderId="9" applyNumberFormat="0" applyProtection="0">
      <alignment horizontal="left" vertical="center"/>
    </xf>
    <xf numFmtId="4" fontId="47" fillId="32" borderId="9" applyNumberFormat="0">
      <alignment horizontal="right" vertical="center"/>
    </xf>
    <xf numFmtId="4" fontId="33" fillId="3" borderId="13" applyNumberFormat="0" applyProtection="0">
      <alignment horizontal="right" vertical="center"/>
    </xf>
    <xf numFmtId="4" fontId="33" fillId="3" borderId="13" applyNumberFormat="0" applyProtection="0">
      <alignment horizontal="right" vertical="center"/>
    </xf>
    <xf numFmtId="4" fontId="33" fillId="9" borderId="13" applyNumberFormat="0" applyProtection="0">
      <alignment horizontal="right" vertical="center"/>
    </xf>
    <xf numFmtId="4" fontId="33" fillId="9" borderId="13" applyNumberFormat="0" applyProtection="0">
      <alignment horizontal="right" vertical="center"/>
    </xf>
    <xf numFmtId="4" fontId="33" fillId="17" borderId="13" applyNumberFormat="0" applyProtection="0">
      <alignment horizontal="right" vertical="center"/>
    </xf>
    <xf numFmtId="4" fontId="33" fillId="17" borderId="13" applyNumberFormat="0" applyProtection="0">
      <alignment horizontal="right" vertical="center"/>
    </xf>
    <xf numFmtId="4" fontId="33" fillId="11" borderId="13" applyNumberFormat="0" applyProtection="0">
      <alignment horizontal="right" vertical="center"/>
    </xf>
    <xf numFmtId="4" fontId="33" fillId="11" borderId="13" applyNumberFormat="0" applyProtection="0">
      <alignment horizontal="right" vertical="center"/>
    </xf>
    <xf numFmtId="4" fontId="33" fillId="15" borderId="13" applyNumberFormat="0" applyProtection="0">
      <alignment horizontal="right" vertical="center"/>
    </xf>
    <xf numFmtId="4" fontId="33" fillId="15" borderId="13" applyNumberFormat="0" applyProtection="0">
      <alignment horizontal="right" vertical="center"/>
    </xf>
    <xf numFmtId="4" fontId="33" fillId="19" borderId="13" applyNumberFormat="0" applyProtection="0">
      <alignment horizontal="right" vertical="center"/>
    </xf>
    <xf numFmtId="4" fontId="33" fillId="19" borderId="13" applyNumberFormat="0" applyProtection="0">
      <alignment horizontal="right" vertical="center"/>
    </xf>
    <xf numFmtId="4" fontId="33" fillId="18" borderId="13" applyNumberFormat="0" applyProtection="0">
      <alignment horizontal="right" vertical="center"/>
    </xf>
    <xf numFmtId="4" fontId="33" fillId="18" borderId="13" applyNumberFormat="0" applyProtection="0">
      <alignment horizontal="right" vertical="center"/>
    </xf>
    <xf numFmtId="4" fontId="33" fillId="33" borderId="13" applyNumberFormat="0" applyProtection="0">
      <alignment horizontal="right" vertical="center"/>
    </xf>
    <xf numFmtId="4" fontId="33" fillId="33" borderId="13" applyNumberFormat="0" applyProtection="0">
      <alignment horizontal="right" vertical="center"/>
    </xf>
    <xf numFmtId="4" fontId="33" fillId="10" borderId="13" applyNumberFormat="0" applyProtection="0">
      <alignment horizontal="right" vertical="center"/>
    </xf>
    <xf numFmtId="4" fontId="33" fillId="10" borderId="13" applyNumberFormat="0" applyProtection="0">
      <alignment horizontal="right" vertical="center"/>
    </xf>
    <xf numFmtId="4" fontId="32" fillId="0" borderId="9" applyNumberFormat="0" applyProtection="0">
      <alignment horizontal="left" vertical="center" indent="1"/>
    </xf>
    <xf numFmtId="4" fontId="33" fillId="0" borderId="9" applyNumberFormat="0" applyProtection="0">
      <alignment horizontal="left" vertical="center" indent="1"/>
    </xf>
    <xf numFmtId="4" fontId="33" fillId="0" borderId="9" applyNumberFormat="0" applyProtection="0">
      <alignment horizontal="left" vertical="center" indent="1"/>
    </xf>
    <xf numFmtId="4" fontId="33" fillId="0" borderId="9" applyNumberFormat="0" applyProtection="0">
      <alignment horizontal="left" vertical="center" indent="1"/>
    </xf>
    <xf numFmtId="4" fontId="54" fillId="34" borderId="0" applyNumberFormat="0" applyProtection="0">
      <alignment horizontal="left" vertical="center" indent="1"/>
    </xf>
    <xf numFmtId="4" fontId="54" fillId="34" borderId="0" applyNumberFormat="0" applyProtection="0">
      <alignment horizontal="left" vertical="center" indent="1"/>
    </xf>
    <xf numFmtId="4" fontId="54" fillId="34" borderId="0" applyNumberFormat="0" applyProtection="0">
      <alignment horizontal="left" vertical="center" indent="1"/>
    </xf>
    <xf numFmtId="4" fontId="54" fillId="34" borderId="0" applyNumberFormat="0" applyProtection="0">
      <alignment horizontal="left" vertical="center" indent="1"/>
    </xf>
    <xf numFmtId="4" fontId="55" fillId="21" borderId="13" applyNumberFormat="0" applyProtection="0">
      <alignment horizontal="center" vertical="center"/>
    </xf>
    <xf numFmtId="4" fontId="56" fillId="35" borderId="14">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4" fontId="53" fillId="0" borderId="0" applyNumberFormat="0" applyProtection="0">
      <alignment horizontal="left" vertical="center" indent="1"/>
    </xf>
    <xf numFmtId="170" fontId="53" fillId="36" borderId="9" applyNumberFormat="0" applyProtection="0">
      <alignment horizontal="left" vertical="center" indent="2"/>
    </xf>
    <xf numFmtId="170" fontId="53" fillId="36" borderId="9" applyNumberFormat="0" applyProtection="0">
      <alignment horizontal="left" vertical="center" indent="2"/>
    </xf>
    <xf numFmtId="170" fontId="53" fillId="36" borderId="9" applyNumberFormat="0" applyProtection="0">
      <alignment horizontal="left" vertical="center" indent="2"/>
    </xf>
    <xf numFmtId="170" fontId="53" fillId="36" borderId="9" applyNumberFormat="0" applyProtection="0">
      <alignment horizontal="left" vertical="center" indent="2"/>
    </xf>
    <xf numFmtId="170" fontId="31" fillId="34" borderId="13" applyNumberFormat="0" applyProtection="0">
      <alignment horizontal="left" vertical="top" indent="1"/>
    </xf>
    <xf numFmtId="170" fontId="31" fillId="34" borderId="13" applyNumberFormat="0" applyProtection="0">
      <alignment horizontal="left" vertical="top" indent="1"/>
    </xf>
    <xf numFmtId="170" fontId="31" fillId="34" borderId="13" applyNumberFormat="0" applyProtection="0">
      <alignment horizontal="left" vertical="top" indent="1"/>
    </xf>
    <xf numFmtId="170" fontId="31" fillId="34" borderId="13" applyNumberFormat="0" applyProtection="0">
      <alignment horizontal="left" vertical="top" indent="1"/>
    </xf>
    <xf numFmtId="170" fontId="31" fillId="34" borderId="13" applyNumberFormat="0" applyProtection="0">
      <alignment horizontal="left" vertical="top" indent="1"/>
    </xf>
    <xf numFmtId="170" fontId="31" fillId="34" borderId="13" applyNumberFormat="0" applyProtection="0">
      <alignment horizontal="left" vertical="top" indent="1"/>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31" fillId="38" borderId="13" applyNumberFormat="0" applyProtection="0">
      <alignment horizontal="left" vertical="top" indent="1"/>
    </xf>
    <xf numFmtId="4" fontId="33" fillId="24" borderId="13" applyNumberFormat="0" applyProtection="0">
      <alignment vertical="center"/>
    </xf>
    <xf numFmtId="4" fontId="33" fillId="24" borderId="13" applyNumberFormat="0" applyProtection="0">
      <alignment vertical="center"/>
    </xf>
    <xf numFmtId="4" fontId="58" fillId="24" borderId="13" applyNumberFormat="0" applyProtection="0">
      <alignment vertical="center"/>
    </xf>
    <xf numFmtId="4" fontId="59" fillId="29" borderId="14">
      <alignment vertical="center"/>
    </xf>
    <xf numFmtId="4" fontId="60" fillId="29" borderId="14">
      <alignment vertical="center"/>
    </xf>
    <xf numFmtId="4" fontId="59" fillId="30" borderId="14">
      <alignment vertical="center"/>
    </xf>
    <xf numFmtId="4" fontId="60" fillId="30" borderId="14">
      <alignment vertical="center"/>
    </xf>
    <xf numFmtId="4" fontId="48" fillId="0" borderId="0" applyNumberFormat="0" applyProtection="0">
      <alignment horizontal="left" vertical="center" indent="1"/>
    </xf>
    <xf numFmtId="170" fontId="33" fillId="24" borderId="13" applyNumberFormat="0" applyProtection="0">
      <alignment horizontal="left" vertical="top" indent="1"/>
    </xf>
    <xf numFmtId="170" fontId="33" fillId="24" borderId="13" applyNumberFormat="0" applyProtection="0">
      <alignment horizontal="left" vertical="top" indent="1"/>
    </xf>
    <xf numFmtId="170" fontId="47" fillId="32" borderId="9" applyNumberFormat="0">
      <alignment horizontal="left" vertical="center"/>
    </xf>
    <xf numFmtId="4" fontId="38" fillId="0" borderId="9" applyNumberFormat="0" applyProtection="0">
      <alignment horizontal="left" vertical="center" indent="1"/>
    </xf>
    <xf numFmtId="4" fontId="33" fillId="39" borderId="12" applyNumberFormat="0" applyProtection="0">
      <alignment horizontal="right" vertical="center"/>
    </xf>
    <xf numFmtId="4" fontId="33" fillId="39" borderId="12" applyNumberFormat="0" applyProtection="0">
      <alignment horizontal="right" vertical="center"/>
    </xf>
    <xf numFmtId="4" fontId="68" fillId="0" borderId="9" applyNumberFormat="0" applyProtection="0">
      <alignment horizontal="right" vertical="center" wrapText="1"/>
    </xf>
    <xf numFmtId="4" fontId="33" fillId="39" borderId="12" applyNumberFormat="0" applyProtection="0">
      <alignment horizontal="right" vertical="center"/>
    </xf>
    <xf numFmtId="4" fontId="68" fillId="0" borderId="9" applyNumberFormat="0" applyProtection="0">
      <alignment horizontal="right" vertical="center" wrapText="1"/>
    </xf>
    <xf numFmtId="4" fontId="58" fillId="40" borderId="13" applyNumberFormat="0" applyProtection="0">
      <alignment horizontal="right" vertical="center"/>
    </xf>
    <xf numFmtId="4" fontId="61" fillId="29" borderId="14">
      <alignment vertical="center"/>
    </xf>
    <xf numFmtId="4" fontId="62" fillId="29" borderId="14">
      <alignment vertical="center"/>
    </xf>
    <xf numFmtId="4" fontId="61" fillId="30" borderId="14">
      <alignment vertical="center"/>
    </xf>
    <xf numFmtId="4" fontId="62" fillId="41" borderId="14">
      <alignment vertical="center"/>
    </xf>
    <xf numFmtId="170" fontId="31" fillId="42" borderId="12" applyNumberFormat="0" applyProtection="0">
      <alignment horizontal="left" vertical="center" indent="1"/>
    </xf>
    <xf numFmtId="170" fontId="31" fillId="42" borderId="12" applyNumberFormat="0" applyProtection="0">
      <alignment horizontal="left" vertical="center" indent="1"/>
    </xf>
    <xf numFmtId="4" fontId="68" fillId="0" borderId="9" applyNumberFormat="0" applyProtection="0">
      <alignment horizontal="left" vertical="center" indent="1"/>
    </xf>
    <xf numFmtId="170" fontId="31" fillId="42" borderId="12" applyNumberFormat="0" applyProtection="0">
      <alignment horizontal="left" vertical="center" indent="1"/>
    </xf>
    <xf numFmtId="170" fontId="31" fillId="42" borderId="12" applyNumberFormat="0" applyProtection="0">
      <alignment horizontal="left" vertical="center" indent="1"/>
    </xf>
    <xf numFmtId="170" fontId="31" fillId="42" borderId="12" applyNumberFormat="0" applyProtection="0">
      <alignment horizontal="left" vertical="center" indent="1"/>
    </xf>
    <xf numFmtId="4" fontId="68" fillId="0" borderId="9" applyNumberFormat="0" applyProtection="0">
      <alignment horizontal="left" vertical="center" indent="1"/>
    </xf>
    <xf numFmtId="170" fontId="53" fillId="43" borderId="9" applyNumberFormat="0" applyProtection="0">
      <alignment horizontal="center" vertical="top" wrapText="1"/>
    </xf>
    <xf numFmtId="4" fontId="63" fillId="35" borderId="15">
      <alignment vertical="center"/>
    </xf>
    <xf numFmtId="4" fontId="64" fillId="35" borderId="15">
      <alignment vertical="center"/>
    </xf>
    <xf numFmtId="4" fontId="51" fillId="29" borderId="15">
      <alignment vertical="center"/>
    </xf>
    <xf numFmtId="4" fontId="52" fillId="29" borderId="15">
      <alignment vertical="center"/>
    </xf>
    <xf numFmtId="4" fontId="51" fillId="30" borderId="14">
      <alignment vertical="center"/>
    </xf>
    <xf numFmtId="4" fontId="52" fillId="30" borderId="14">
      <alignment vertical="center"/>
    </xf>
    <xf numFmtId="4" fontId="65" fillId="24" borderId="15">
      <alignment horizontal="left" vertical="center" indent="1"/>
    </xf>
    <xf numFmtId="4" fontId="46" fillId="0" borderId="0" applyNumberFormat="0" applyProtection="0">
      <alignment vertical="center"/>
    </xf>
    <xf numFmtId="4" fontId="66" fillId="0" borderId="13" applyNumberFormat="0" applyProtection="0">
      <alignment horizontal="right" vertical="center"/>
    </xf>
    <xf numFmtId="4" fontId="36" fillId="0" borderId="13" applyNumberFormat="0" applyProtection="0">
      <alignment horizontal="right" vertical="center"/>
    </xf>
    <xf numFmtId="170" fontId="67" fillId="35" borderId="16">
      <protection locked="0"/>
    </xf>
    <xf numFmtId="170" fontId="67" fillId="44" borderId="0"/>
    <xf numFmtId="170" fontId="49" fillId="0" borderId="0"/>
    <xf numFmtId="170" fontId="44" fillId="0" borderId="0" applyNumberFormat="0" applyFont="0" applyFill="0" applyBorder="0" applyAlignment="0" applyProtection="0"/>
    <xf numFmtId="170" fontId="44" fillId="0" borderId="0" applyNumberFormat="0" applyFont="0" applyFill="0" applyBorder="0" applyAlignment="0" applyProtection="0"/>
    <xf numFmtId="170" fontId="44" fillId="0" borderId="0" applyNumberFormat="0" applyFont="0" applyFill="0" applyBorder="0" applyAlignment="0" applyProtection="0"/>
    <xf numFmtId="170" fontId="29" fillId="0" borderId="0" applyNumberFormat="0" applyFill="0" applyBorder="0" applyAlignment="0" applyProtection="0"/>
    <xf numFmtId="170" fontId="31" fillId="0" borderId="17" applyNumberFormat="0" applyFill="0" applyBorder="0" applyAlignment="0" applyProtection="0"/>
    <xf numFmtId="170" fontId="31" fillId="0" borderId="17" applyNumberFormat="0" applyFill="0" applyBorder="0" applyAlignment="0" applyProtection="0"/>
    <xf numFmtId="170" fontId="31" fillId="0" borderId="17" applyNumberFormat="0" applyFill="0" applyBorder="0" applyAlignment="0" applyProtection="0"/>
    <xf numFmtId="170" fontId="31" fillId="0" borderId="17" applyNumberFormat="0" applyFill="0" applyBorder="0" applyAlignment="0" applyProtection="0"/>
    <xf numFmtId="37" fontId="38" fillId="27" borderId="0" applyNumberFormat="0" applyBorder="0" applyAlignment="0" applyProtection="0"/>
    <xf numFmtId="37" fontId="38" fillId="27" borderId="0" applyNumberFormat="0" applyBorder="0" applyAlignment="0" applyProtection="0"/>
    <xf numFmtId="37" fontId="38" fillId="0" borderId="0"/>
    <xf numFmtId="37" fontId="38" fillId="0" borderId="0"/>
    <xf numFmtId="37" fontId="38" fillId="0" borderId="0"/>
    <xf numFmtId="37" fontId="38" fillId="0" borderId="0"/>
    <xf numFmtId="3" fontId="45" fillId="0" borderId="8" applyProtection="0"/>
    <xf numFmtId="170" fontId="30" fillId="0" borderId="0" applyNumberFormat="0" applyFill="0" applyBorder="0" applyAlignment="0" applyProtection="0"/>
    <xf numFmtId="0" fontId="72" fillId="0" borderId="0"/>
    <xf numFmtId="0" fontId="43" fillId="0" borderId="0"/>
    <xf numFmtId="0" fontId="72" fillId="0" borderId="0"/>
    <xf numFmtId="4" fontId="36" fillId="0" borderId="13"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72" fillId="0" borderId="0"/>
    <xf numFmtId="0" fontId="72" fillId="0" borderId="0"/>
    <xf numFmtId="0" fontId="72" fillId="0" borderId="0"/>
    <xf numFmtId="0" fontId="72" fillId="0" borderId="0"/>
    <xf numFmtId="0" fontId="16" fillId="0" borderId="0"/>
    <xf numFmtId="0" fontId="78"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1" borderId="2" applyNumberFormat="0" applyAlignment="0" applyProtection="0"/>
    <xf numFmtId="0" fontId="21" fillId="22" borderId="3" applyNumberFormat="0" applyAlignment="0" applyProtection="0"/>
    <xf numFmtId="43" fontId="78"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79" fillId="0" borderId="69" applyNumberFormat="0" applyFill="0" applyAlignment="0" applyProtection="0"/>
    <xf numFmtId="0" fontId="80"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2" applyNumberFormat="0" applyAlignment="0" applyProtection="0"/>
    <xf numFmtId="0" fontId="26" fillId="0" borderId="10" applyNumberFormat="0" applyFill="0" applyAlignment="0" applyProtection="0"/>
    <xf numFmtId="0" fontId="27" fillId="25" borderId="0" applyNumberFormat="0" applyBorder="0" applyAlignment="0" applyProtection="0"/>
    <xf numFmtId="0" fontId="78" fillId="26" borderId="11" applyNumberFormat="0" applyFont="0" applyAlignment="0" applyProtection="0"/>
    <xf numFmtId="0" fontId="28" fillId="21" borderId="12" applyNumberFormat="0" applyAlignment="0" applyProtection="0"/>
    <xf numFmtId="9" fontId="78" fillId="0" borderId="0" applyFont="0" applyFill="0" applyBorder="0" applyAlignment="0" applyProtection="0"/>
    <xf numFmtId="0" fontId="29" fillId="0" borderId="0" applyNumberFormat="0" applyFill="0" applyBorder="0" applyAlignment="0" applyProtection="0"/>
    <xf numFmtId="0" fontId="81" fillId="0" borderId="70" applyNumberFormat="0" applyFill="0" applyAlignment="0" applyProtection="0"/>
    <xf numFmtId="0" fontId="30" fillId="0" borderId="0" applyNumberFormat="0" applyFill="0" applyBorder="0" applyAlignment="0" applyProtection="0"/>
    <xf numFmtId="0" fontId="16" fillId="0" borderId="0"/>
    <xf numFmtId="0" fontId="31" fillId="0" borderId="0"/>
    <xf numFmtId="173" fontId="83"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6" fillId="0" borderId="0"/>
    <xf numFmtId="0" fontId="39" fillId="0" borderId="0" applyNumberFormat="0" applyFill="0" applyBorder="0" applyAlignment="0" applyProtection="0"/>
    <xf numFmtId="0" fontId="35" fillId="0" borderId="4" applyNumberFormat="0" applyAlignment="0" applyProtection="0">
      <alignment horizontal="left" vertical="center"/>
    </xf>
    <xf numFmtId="0" fontId="35" fillId="0" borderId="5">
      <alignment horizontal="left" vertical="center"/>
    </xf>
    <xf numFmtId="0" fontId="40"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41" fillId="0" borderId="8" applyNumberFormat="0" applyFill="0" applyAlignment="0" applyProtection="0"/>
    <xf numFmtId="0" fontId="31" fillId="0" borderId="0"/>
    <xf numFmtId="0" fontId="31" fillId="0" borderId="0"/>
    <xf numFmtId="0" fontId="31" fillId="0" borderId="0"/>
    <xf numFmtId="0" fontId="16" fillId="0" borderId="0"/>
    <xf numFmtId="9" fontId="31" fillId="0" borderId="0" applyFont="0" applyFill="0" applyBorder="0" applyAlignment="0" applyProtection="0"/>
    <xf numFmtId="4" fontId="84" fillId="27" borderId="71" applyNumberFormat="0" applyProtection="0">
      <alignment vertical="center"/>
    </xf>
    <xf numFmtId="4" fontId="85" fillId="27" borderId="71" applyNumberFormat="0" applyProtection="0">
      <alignment vertical="center"/>
    </xf>
    <xf numFmtId="4" fontId="86" fillId="27" borderId="71" applyNumberFormat="0" applyProtection="0">
      <alignment horizontal="left" vertical="center" indent="1"/>
    </xf>
    <xf numFmtId="0" fontId="32" fillId="27" borderId="13" applyNumberFormat="0" applyProtection="0">
      <alignment horizontal="left" vertical="top" indent="1"/>
    </xf>
    <xf numFmtId="4" fontId="87" fillId="34" borderId="71" applyNumberFormat="0" applyProtection="0">
      <alignment horizontal="left" vertical="center" indent="1"/>
    </xf>
    <xf numFmtId="4" fontId="61" fillId="41" borderId="71" applyNumberFormat="0" applyProtection="0">
      <alignment vertical="center"/>
    </xf>
    <xf numFmtId="4" fontId="75" fillId="49" borderId="71" applyNumberFormat="0" applyProtection="0">
      <alignment vertical="center"/>
    </xf>
    <xf numFmtId="4" fontId="61" fillId="29" borderId="71" applyNumberFormat="0" applyProtection="0">
      <alignment vertical="center"/>
    </xf>
    <xf numFmtId="4" fontId="51" fillId="41" borderId="71" applyNumberFormat="0" applyProtection="0">
      <alignment vertical="center"/>
    </xf>
    <xf numFmtId="4" fontId="65" fillId="50" borderId="71" applyNumberFormat="0" applyProtection="0">
      <alignment horizontal="left" vertical="center" indent="1"/>
    </xf>
    <xf numFmtId="4" fontId="65" fillId="38" borderId="71" applyNumberFormat="0" applyProtection="0">
      <alignment horizontal="left" vertical="center" indent="1"/>
    </xf>
    <xf numFmtId="4" fontId="88" fillId="34" borderId="71" applyNumberFormat="0" applyProtection="0">
      <alignment horizontal="left" vertical="center" indent="1"/>
    </xf>
    <xf numFmtId="4" fontId="89" fillId="20" borderId="71" applyNumberFormat="0" applyProtection="0">
      <alignment vertical="center"/>
    </xf>
    <xf numFmtId="4" fontId="56" fillId="35" borderId="71" applyNumberFormat="0" applyProtection="0">
      <alignment horizontal="left" vertical="center" indent="1"/>
    </xf>
    <xf numFmtId="4" fontId="90" fillId="38" borderId="71" applyNumberFormat="0" applyProtection="0">
      <alignment horizontal="left" vertical="center" indent="1"/>
    </xf>
    <xf numFmtId="4" fontId="91" fillId="34" borderId="71"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4" fontId="92" fillId="35" borderId="71" applyNumberFormat="0" applyProtection="0">
      <alignment vertical="center"/>
    </xf>
    <xf numFmtId="4" fontId="93" fillId="35" borderId="71" applyNumberFormat="0" applyProtection="0">
      <alignment vertical="center"/>
    </xf>
    <xf numFmtId="4" fontId="65" fillId="38" borderId="71" applyNumberFormat="0" applyProtection="0">
      <alignment horizontal="left" vertical="center" indent="1"/>
    </xf>
    <xf numFmtId="0" fontId="33" fillId="24" borderId="13" applyNumberFormat="0" applyProtection="0">
      <alignment horizontal="left" vertical="top" indent="1"/>
    </xf>
    <xf numFmtId="0" fontId="33" fillId="24" borderId="13" applyNumberFormat="0" applyProtection="0">
      <alignment horizontal="left" vertical="top" indent="1"/>
    </xf>
    <xf numFmtId="4" fontId="94" fillId="35" borderId="71" applyNumberFormat="0" applyProtection="0">
      <alignment vertical="center"/>
    </xf>
    <xf numFmtId="4" fontId="95" fillId="35" borderId="71" applyNumberFormat="0" applyProtection="0">
      <alignment vertical="center"/>
    </xf>
    <xf numFmtId="4" fontId="65" fillId="38" borderId="71" applyNumberFormat="0" applyProtection="0">
      <alignment horizontal="left" vertical="center" indent="1"/>
    </xf>
    <xf numFmtId="0" fontId="33" fillId="37" borderId="13" applyNumberFormat="0" applyProtection="0">
      <alignment horizontal="left" vertical="top" indent="1"/>
    </xf>
    <xf numFmtId="0" fontId="33" fillId="37" borderId="13" applyNumberFormat="0" applyProtection="0">
      <alignment horizontal="left" vertical="top" indent="1"/>
    </xf>
    <xf numFmtId="4" fontId="63" fillId="35" borderId="71" applyNumberFormat="0" applyProtection="0">
      <alignment vertical="center"/>
    </xf>
    <xf numFmtId="4" fontId="64" fillId="35" borderId="71" applyNumberFormat="0" applyProtection="0">
      <alignment vertical="center"/>
    </xf>
    <xf numFmtId="4" fontId="65" fillId="24" borderId="71" applyNumberFormat="0" applyProtection="0">
      <alignment horizontal="left" vertical="center" indent="1"/>
    </xf>
    <xf numFmtId="4" fontId="96" fillId="20" borderId="71" applyNumberFormat="0" applyProtection="0">
      <alignment horizontal="left" indent="1"/>
    </xf>
    <xf numFmtId="4" fontId="82" fillId="35" borderId="71" applyNumberFormat="0" applyProtection="0">
      <alignment vertical="center"/>
    </xf>
    <xf numFmtId="0" fontId="44" fillId="0" borderId="0" applyNumberFormat="0" applyFon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16" fillId="0" borderId="0"/>
    <xf numFmtId="0" fontId="16" fillId="0" borderId="0"/>
    <xf numFmtId="43" fontId="31" fillId="0" borderId="0" applyFont="0" applyFill="0" applyBorder="0" applyAlignment="0" applyProtection="0"/>
    <xf numFmtId="4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8" fontId="31" fillId="0" borderId="0" applyFont="0" applyFill="0" applyBorder="0" applyAlignment="0" applyProtection="0">
      <alignment horizontal="center"/>
    </xf>
    <xf numFmtId="0" fontId="31" fillId="0" borderId="0"/>
    <xf numFmtId="0" fontId="31" fillId="0" borderId="0"/>
    <xf numFmtId="0" fontId="31" fillId="0" borderId="0"/>
    <xf numFmtId="0" fontId="31" fillId="0" borderId="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16" fillId="0" borderId="0"/>
    <xf numFmtId="0" fontId="31" fillId="0" borderId="0"/>
    <xf numFmtId="0" fontId="17" fillId="7" borderId="0" applyNumberFormat="0" applyBorder="0" applyAlignment="0" applyProtection="0"/>
    <xf numFmtId="0" fontId="17" fillId="7" borderId="0" applyNumberFormat="0" applyBorder="0" applyAlignment="0" applyProtection="0"/>
    <xf numFmtId="0" fontId="17" fillId="2"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7"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8"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1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1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13"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20" fillId="52" borderId="2" applyNumberFormat="0" applyAlignment="0" applyProtection="0"/>
    <xf numFmtId="0" fontId="20" fillId="52" borderId="2" applyNumberFormat="0" applyAlignment="0" applyProtection="0"/>
    <xf numFmtId="0" fontId="20" fillId="21" borderId="2" applyNumberFormat="0" applyAlignment="0" applyProtection="0"/>
    <xf numFmtId="0" fontId="20" fillId="52" borderId="2" applyNumberFormat="0" applyAlignment="0" applyProtection="0"/>
    <xf numFmtId="0" fontId="20" fillId="52" borderId="2" applyNumberFormat="0" applyAlignment="0" applyProtection="0"/>
    <xf numFmtId="0" fontId="20" fillId="52" borderId="2" applyNumberFormat="0" applyAlignment="0" applyProtection="0"/>
    <xf numFmtId="43" fontId="31"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1"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14"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0" fontId="99" fillId="0" borderId="72" applyNumberFormat="0" applyFill="0" applyAlignment="0" applyProtection="0"/>
    <xf numFmtId="0" fontId="99" fillId="0" borderId="72" applyNumberFormat="0" applyFill="0" applyAlignment="0" applyProtection="0"/>
    <xf numFmtId="0" fontId="79" fillId="0" borderId="69" applyNumberFormat="0" applyFill="0" applyAlignment="0" applyProtection="0"/>
    <xf numFmtId="0" fontId="99" fillId="0" borderId="72" applyNumberFormat="0" applyFill="0" applyAlignment="0" applyProtection="0"/>
    <xf numFmtId="0" fontId="99" fillId="0" borderId="72" applyNumberFormat="0" applyFill="0" applyAlignment="0" applyProtection="0"/>
    <xf numFmtId="0" fontId="99" fillId="0" borderId="72" applyNumberFormat="0" applyFill="0" applyAlignment="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35" fillId="0" borderId="0" applyNumberFormat="0" applyFont="0" applyFill="0" applyBorder="0" applyProtection="0"/>
    <xf numFmtId="0" fontId="100" fillId="0" borderId="6" applyNumberFormat="0" applyFill="0" applyAlignment="0" applyProtection="0"/>
    <xf numFmtId="0" fontId="100" fillId="0" borderId="6" applyNumberFormat="0" applyFill="0" applyAlignment="0" applyProtection="0"/>
    <xf numFmtId="0" fontId="80" fillId="0" borderId="6" applyNumberFormat="0" applyFill="0" applyAlignment="0" applyProtection="0"/>
    <xf numFmtId="0" fontId="100" fillId="0" borderId="6" applyNumberFormat="0" applyFill="0" applyAlignment="0" applyProtection="0"/>
    <xf numFmtId="0" fontId="100" fillId="0" borderId="6" applyNumberFormat="0" applyFill="0" applyAlignment="0" applyProtection="0"/>
    <xf numFmtId="0" fontId="100" fillId="0" borderId="6" applyNumberFormat="0" applyFill="0" applyAlignment="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97" fillId="0" borderId="73" applyNumberFormat="0" applyFill="0" applyAlignment="0" applyProtection="0"/>
    <xf numFmtId="0" fontId="97" fillId="0" borderId="73" applyNumberFormat="0" applyFill="0" applyAlignment="0" applyProtection="0"/>
    <xf numFmtId="0" fontId="24" fillId="0" borderId="7" applyNumberFormat="0" applyFill="0" applyAlignment="0" applyProtection="0"/>
    <xf numFmtId="0" fontId="97" fillId="0" borderId="73" applyNumberFormat="0" applyFill="0" applyAlignment="0" applyProtection="0"/>
    <xf numFmtId="0" fontId="97" fillId="0" borderId="73" applyNumberFormat="0" applyFill="0" applyAlignment="0" applyProtection="0"/>
    <xf numFmtId="0" fontId="97" fillId="0" borderId="73"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4"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167" fontId="31" fillId="0" borderId="0">
      <protection locked="0"/>
    </xf>
    <xf numFmtId="0" fontId="25" fillId="25" borderId="2" applyNumberFormat="0" applyAlignment="0" applyProtection="0"/>
    <xf numFmtId="0" fontId="25" fillId="25" borderId="2" applyNumberFormat="0" applyAlignment="0" applyProtection="0"/>
    <xf numFmtId="0" fontId="25" fillId="7" borderId="2" applyNumberFormat="0" applyAlignment="0" applyProtection="0"/>
    <xf numFmtId="0" fontId="25" fillId="25" borderId="2" applyNumberFormat="0" applyAlignment="0" applyProtection="0"/>
    <xf numFmtId="0" fontId="25" fillId="25" borderId="2" applyNumberFormat="0" applyAlignment="0" applyProtection="0"/>
    <xf numFmtId="0" fontId="25" fillId="25" borderId="2" applyNumberFormat="0" applyAlignment="0" applyProtection="0"/>
    <xf numFmtId="0" fontId="25" fillId="7" borderId="2" applyNumberFormat="0" applyAlignment="0" applyProtection="0"/>
    <xf numFmtId="0" fontId="25" fillId="7" borderId="2" applyNumberFormat="0" applyAlignment="0" applyProtection="0"/>
    <xf numFmtId="0" fontId="25" fillId="7" borderId="2" applyNumberFormat="0" applyAlignment="0" applyProtection="0"/>
    <xf numFmtId="0" fontId="25" fillId="7" borderId="2" applyNumberFormat="0" applyAlignment="0" applyProtection="0"/>
    <xf numFmtId="0" fontId="25" fillId="7" borderId="2" applyNumberFormat="0" applyAlignment="0" applyProtection="0"/>
    <xf numFmtId="0" fontId="78"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3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31"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31" fillId="0" borderId="0"/>
    <xf numFmtId="0" fontId="31" fillId="0" borderId="0"/>
    <xf numFmtId="0" fontId="16" fillId="0" borderId="0"/>
    <xf numFmtId="0" fontId="16" fillId="0" borderId="0"/>
    <xf numFmtId="0" fontId="16" fillId="0" borderId="0"/>
    <xf numFmtId="0" fontId="31" fillId="0" borderId="0"/>
    <xf numFmtId="0" fontId="31" fillId="0" borderId="0"/>
    <xf numFmtId="0" fontId="16" fillId="0" borderId="0"/>
    <xf numFmtId="0" fontId="16" fillId="0" borderId="0"/>
    <xf numFmtId="0" fontId="16" fillId="0" borderId="0"/>
    <xf numFmtId="0" fontId="31" fillId="0" borderId="0"/>
    <xf numFmtId="0" fontId="78" fillId="0" borderId="0"/>
    <xf numFmtId="0" fontId="31" fillId="0" borderId="0"/>
    <xf numFmtId="0" fontId="31" fillId="0" borderId="0"/>
    <xf numFmtId="0" fontId="31" fillId="0" borderId="0"/>
    <xf numFmtId="0" fontId="16" fillId="0" borderId="0"/>
    <xf numFmtId="0" fontId="31" fillId="0" borderId="0"/>
    <xf numFmtId="0" fontId="31" fillId="0" borderId="0"/>
    <xf numFmtId="0" fontId="16" fillId="0" borderId="0"/>
    <xf numFmtId="0" fontId="31" fillId="0" borderId="0"/>
    <xf numFmtId="0" fontId="31" fillId="0" borderId="0"/>
    <xf numFmtId="0" fontId="31" fillId="0" borderId="0"/>
    <xf numFmtId="0" fontId="16" fillId="0" borderId="0"/>
    <xf numFmtId="0" fontId="31" fillId="0" borderId="0"/>
    <xf numFmtId="0" fontId="31" fillId="0" borderId="0"/>
    <xf numFmtId="0" fontId="31" fillId="0" borderId="0"/>
    <xf numFmtId="0" fontId="31" fillId="0" borderId="0"/>
    <xf numFmtId="0" fontId="78" fillId="0" borderId="0"/>
    <xf numFmtId="0" fontId="16" fillId="0" borderId="0"/>
    <xf numFmtId="0" fontId="16" fillId="0" borderId="0"/>
    <xf numFmtId="0" fontId="16" fillId="0" borderId="0"/>
    <xf numFmtId="0" fontId="16"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16" fillId="0" borderId="0"/>
    <xf numFmtId="0" fontId="31" fillId="0" borderId="0"/>
    <xf numFmtId="0" fontId="78" fillId="0" borderId="0"/>
    <xf numFmtId="0" fontId="16" fillId="0" borderId="0"/>
    <xf numFmtId="0" fontId="16" fillId="0" borderId="0"/>
    <xf numFmtId="0" fontId="16" fillId="0" borderId="0"/>
    <xf numFmtId="0" fontId="16" fillId="0" borderId="0"/>
    <xf numFmtId="0" fontId="31" fillId="0" borderId="0"/>
    <xf numFmtId="0" fontId="16" fillId="0" borderId="0"/>
    <xf numFmtId="0" fontId="16" fillId="0" borderId="0"/>
    <xf numFmtId="0" fontId="31" fillId="0" borderId="0"/>
    <xf numFmtId="0" fontId="78" fillId="0" borderId="0"/>
    <xf numFmtId="0" fontId="31" fillId="0" borderId="0"/>
    <xf numFmtId="0" fontId="31" fillId="0" borderId="0"/>
    <xf numFmtId="0" fontId="31" fillId="26" borderId="11" applyNumberFormat="0" applyFont="0" applyAlignment="0" applyProtection="0"/>
    <xf numFmtId="0" fontId="31" fillId="26" borderId="11" applyNumberFormat="0" applyFont="0" applyAlignment="0" applyProtection="0"/>
    <xf numFmtId="0" fontId="78" fillId="26" borderId="11" applyNumberFormat="0" applyFont="0" applyAlignment="0" applyProtection="0"/>
    <xf numFmtId="0" fontId="31" fillId="26" borderId="11" applyNumberFormat="0" applyFont="0" applyAlignment="0" applyProtection="0"/>
    <xf numFmtId="0" fontId="31" fillId="26" borderId="11" applyNumberFormat="0" applyFont="0" applyAlignment="0" applyProtection="0"/>
    <xf numFmtId="0" fontId="31" fillId="26" borderId="11" applyNumberFormat="0" applyFont="0" applyAlignment="0" applyProtection="0"/>
    <xf numFmtId="0" fontId="28" fillId="52" borderId="12" applyNumberFormat="0" applyAlignment="0" applyProtection="0"/>
    <xf numFmtId="0" fontId="28" fillId="52" borderId="12" applyNumberFormat="0" applyAlignment="0" applyProtection="0"/>
    <xf numFmtId="0" fontId="28" fillId="21" borderId="12" applyNumberFormat="0" applyAlignment="0" applyProtection="0"/>
    <xf numFmtId="0" fontId="28" fillId="52" borderId="12" applyNumberFormat="0" applyAlignment="0" applyProtection="0"/>
    <xf numFmtId="0" fontId="28" fillId="52" borderId="12" applyNumberFormat="0" applyAlignment="0" applyProtection="0"/>
    <xf numFmtId="0" fontId="28" fillId="52" borderId="12" applyNumberFormat="0" applyAlignment="0" applyProtection="0"/>
    <xf numFmtId="9"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center"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4" borderId="13" applyNumberFormat="0" applyProtection="0">
      <alignment horizontal="left" vertical="top"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center"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37" borderId="13" applyNumberFormat="0" applyProtection="0">
      <alignment horizontal="left" vertical="top"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center"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20" borderId="13" applyNumberFormat="0" applyProtection="0">
      <alignment horizontal="left" vertical="top"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center"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31" fillId="38" borderId="13" applyNumberFormat="0" applyProtection="0">
      <alignment horizontal="left" vertical="top" indent="1"/>
    </xf>
    <xf numFmtId="0" fontId="98" fillId="0" borderId="0" applyNumberFormat="0" applyFill="0" applyBorder="0" applyAlignment="0" applyProtection="0"/>
    <xf numFmtId="0" fontId="98" fillId="0" borderId="0" applyNumberFormat="0" applyFill="0" applyBorder="0" applyAlignment="0" applyProtection="0"/>
    <xf numFmtId="0" fontId="2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81" fillId="0" borderId="74" applyNumberFormat="0" applyFill="0" applyAlignment="0" applyProtection="0"/>
    <xf numFmtId="0" fontId="81" fillId="0" borderId="74" applyNumberFormat="0" applyFill="0" applyAlignment="0" applyProtection="0"/>
    <xf numFmtId="0" fontId="81" fillId="0" borderId="70" applyNumberFormat="0" applyFill="0" applyAlignment="0" applyProtection="0"/>
    <xf numFmtId="0" fontId="81" fillId="0" borderId="74" applyNumberFormat="0" applyFill="0" applyAlignment="0" applyProtection="0"/>
    <xf numFmtId="0" fontId="81" fillId="0" borderId="74" applyNumberFormat="0" applyFill="0" applyAlignment="0" applyProtection="0"/>
    <xf numFmtId="0" fontId="81" fillId="0" borderId="74" applyNumberFormat="0" applyFill="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31" fillId="0" borderId="17" applyNumberFormat="0" applyFill="0" applyBorder="0" applyAlignment="0" applyProtection="0"/>
    <xf numFmtId="0" fontId="16" fillId="0" borderId="0"/>
    <xf numFmtId="43" fontId="102" fillId="0" borderId="0" applyFont="0" applyFill="0" applyBorder="0" applyAlignment="0" applyProtection="0"/>
    <xf numFmtId="9" fontId="102" fillId="0" borderId="0" applyFont="0" applyFill="0" applyBorder="0" applyAlignment="0" applyProtection="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1" fillId="0" borderId="0" applyFont="0" applyFill="0" applyBorder="0" applyAlignment="0" applyProtection="0"/>
    <xf numFmtId="9" fontId="3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1" fillId="0" borderId="0" applyFont="0" applyFill="0" applyBorder="0" applyAlignment="0" applyProtection="0"/>
    <xf numFmtId="9" fontId="3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1" fillId="0" borderId="0" applyFont="0" applyFill="0" applyBorder="0" applyAlignment="0" applyProtection="0"/>
    <xf numFmtId="9" fontId="3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1" fillId="0" borderId="0" applyFont="0" applyFill="0" applyBorder="0" applyAlignment="0" applyProtection="0"/>
    <xf numFmtId="9"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5" fillId="0" borderId="0"/>
    <xf numFmtId="0" fontId="11" fillId="0" borderId="0"/>
    <xf numFmtId="9" fontId="78" fillId="0" borderId="0" applyFont="0" applyFill="0" applyBorder="0" applyAlignment="0" applyProtection="0"/>
    <xf numFmtId="0" fontId="25" fillId="7" borderId="2" applyNumberFormat="0" applyAlignment="0" applyProtection="0"/>
    <xf numFmtId="43" fontId="78" fillId="0" borderId="0" applyFont="0" applyFill="0" applyBorder="0" applyAlignment="0" applyProtection="0"/>
    <xf numFmtId="0" fontId="78"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0" fontId="10" fillId="0" borderId="0"/>
    <xf numFmtId="0" fontId="10" fillId="0" borderId="0"/>
    <xf numFmtId="0" fontId="10" fillId="0" borderId="0"/>
    <xf numFmtId="0" fontId="10" fillId="0" borderId="0"/>
    <xf numFmtId="9" fontId="31" fillId="0" borderId="0" applyFont="0" applyFill="0" applyBorder="0" applyAlignment="0" applyProtection="0"/>
    <xf numFmtId="9" fontId="31" fillId="0" borderId="0" applyFont="0" applyFill="0" applyBorder="0" applyAlignment="0" applyProtection="0"/>
    <xf numFmtId="0" fontId="10" fillId="0" borderId="0"/>
    <xf numFmtId="0" fontId="10" fillId="0" borderId="0"/>
    <xf numFmtId="9" fontId="31"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1" fillId="0" borderId="0" applyFont="0" applyFill="0" applyBorder="0" applyAlignment="0" applyProtection="0"/>
    <xf numFmtId="0" fontId="10" fillId="0" borderId="0"/>
    <xf numFmtId="43" fontId="31" fillId="0" borderId="0" applyFont="0" applyFill="0" applyBorder="0" applyAlignment="0" applyProtection="0"/>
    <xf numFmtId="9"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10"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9"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1" fillId="0" borderId="0" applyFont="0" applyFill="0" applyBorder="0" applyAlignment="0" applyProtection="0"/>
    <xf numFmtId="9"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43"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1" fillId="0" borderId="0" applyFont="0" applyFill="0" applyBorder="0" applyAlignment="0" applyProtection="0"/>
    <xf numFmtId="9" fontId="3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1" fillId="0" borderId="0" applyFont="0" applyFill="0" applyBorder="0" applyAlignment="0" applyProtection="0"/>
    <xf numFmtId="9" fontId="3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9" fontId="78" fillId="0" borderId="0" applyFont="0" applyFill="0" applyBorder="0" applyAlignment="0" applyProtection="0"/>
    <xf numFmtId="43" fontId="78" fillId="0" borderId="0" applyFont="0" applyFill="0" applyBorder="0" applyAlignment="0" applyProtection="0"/>
    <xf numFmtId="0" fontId="78" fillId="0" borderId="0"/>
    <xf numFmtId="9" fontId="78" fillId="0" borderId="0" applyFont="0" applyFill="0" applyBorder="0" applyAlignment="0" applyProtection="0"/>
    <xf numFmtId="43" fontId="78" fillId="0" borderId="0" applyFont="0" applyFill="0" applyBorder="0" applyAlignment="0" applyProtection="0"/>
    <xf numFmtId="0" fontId="25" fillId="7" borderId="2" applyNumberFormat="0" applyAlignment="0" applyProtection="0"/>
    <xf numFmtId="0" fontId="78" fillId="0" borderId="0"/>
    <xf numFmtId="0" fontId="25" fillId="7" borderId="2" applyNumberFormat="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1" fillId="0" borderId="0" applyFont="0" applyFill="0" applyBorder="0" applyAlignment="0" applyProtection="0"/>
    <xf numFmtId="9" fontId="3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1" borderId="2" applyNumberFormat="0" applyAlignment="0" applyProtection="0"/>
    <xf numFmtId="0" fontId="21" fillId="22" borderId="3" applyNumberFormat="0" applyAlignment="0" applyProtection="0"/>
    <xf numFmtId="43" fontId="78"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79" fillId="0" borderId="69" applyNumberFormat="0" applyFill="0" applyAlignment="0" applyProtection="0"/>
    <xf numFmtId="0" fontId="80"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6" fillId="0" borderId="10" applyNumberFormat="0" applyFill="0" applyAlignment="0" applyProtection="0"/>
    <xf numFmtId="0" fontId="27" fillId="25" borderId="0" applyNumberFormat="0" applyBorder="0" applyAlignment="0" applyProtection="0"/>
    <xf numFmtId="0" fontId="78" fillId="26" borderId="11" applyNumberFormat="0" applyFont="0" applyAlignment="0" applyProtection="0"/>
    <xf numFmtId="0" fontId="28" fillId="21" borderId="12" applyNumberFormat="0" applyAlignment="0" applyProtection="0"/>
    <xf numFmtId="0" fontId="29" fillId="0" borderId="0" applyNumberFormat="0" applyFill="0" applyBorder="0" applyAlignment="0" applyProtection="0"/>
    <xf numFmtId="0" fontId="81" fillId="0" borderId="70" applyNumberFormat="0" applyFill="0" applyAlignment="0" applyProtection="0"/>
    <xf numFmtId="0" fontId="3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170" fontId="31" fillId="42" borderId="12" applyNumberFormat="0" applyProtection="0">
      <alignment horizontal="left" vertical="center" indent="1"/>
    </xf>
    <xf numFmtId="4" fontId="33" fillId="39" borderId="12" applyNumberFormat="0" applyProtection="0">
      <alignment horizontal="right" vertical="center"/>
    </xf>
    <xf numFmtId="170" fontId="33" fillId="24" borderId="13" applyNumberFormat="0" applyProtection="0">
      <alignment horizontal="left" vertical="top" indent="1"/>
    </xf>
    <xf numFmtId="4" fontId="58" fillId="24" borderId="13" applyNumberFormat="0" applyProtection="0">
      <alignment vertical="center"/>
    </xf>
    <xf numFmtId="4" fontId="33" fillId="24" borderId="13" applyNumberFormat="0" applyProtection="0">
      <alignment vertical="center"/>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57" fillId="0" borderId="9" applyNumberFormat="0" applyProtection="0">
      <alignment horizontal="left" vertical="center" indent="2"/>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57" fillId="0" borderId="9" applyNumberFormat="0" applyProtection="0">
      <alignment horizontal="left" vertical="center" indent="2"/>
    </xf>
    <xf numFmtId="170" fontId="32" fillId="27" borderId="13" applyNumberFormat="0" applyProtection="0">
      <alignment horizontal="left" vertical="top" indent="1"/>
    </xf>
    <xf numFmtId="170" fontId="31" fillId="0" borderId="0"/>
    <xf numFmtId="170" fontId="18" fillId="13" borderId="0" applyNumberFormat="0" applyBorder="0" applyAlignment="0" applyProtection="0"/>
    <xf numFmtId="170" fontId="18" fillId="9" borderId="0" applyNumberFormat="0" applyBorder="0" applyAlignment="0" applyProtection="0"/>
    <xf numFmtId="170" fontId="17" fillId="2" borderId="0" applyNumberFormat="0" applyBorder="0" applyAlignment="0" applyProtection="0"/>
    <xf numFmtId="170" fontId="68" fillId="0" borderId="0"/>
    <xf numFmtId="170" fontId="31" fillId="0" borderId="0"/>
    <xf numFmtId="170" fontId="57" fillId="0" borderId="9" applyNumberFormat="0" applyProtection="0">
      <alignment horizontal="left" vertical="center" indent="2"/>
    </xf>
    <xf numFmtId="170" fontId="31" fillId="34" borderId="13" applyNumberFormat="0" applyProtection="0">
      <alignment horizontal="left" vertical="top" indent="1"/>
    </xf>
    <xf numFmtId="170" fontId="57" fillId="0" borderId="9" applyNumberFormat="0" applyProtection="0">
      <alignment horizontal="left" vertical="center" indent="2"/>
    </xf>
    <xf numFmtId="170" fontId="57" fillId="0" borderId="9" applyNumberFormat="0" applyProtection="0">
      <alignment horizontal="left" vertical="center" indent="2"/>
    </xf>
    <xf numFmtId="170" fontId="31" fillId="34" borderId="13" applyNumberFormat="0" applyProtection="0">
      <alignment horizontal="left" vertical="top" indent="1"/>
    </xf>
    <xf numFmtId="170" fontId="31" fillId="34" borderId="13" applyNumberFormat="0" applyProtection="0">
      <alignment horizontal="left" vertical="top" indent="1"/>
    </xf>
    <xf numFmtId="170" fontId="53" fillId="36" borderId="9" applyNumberFormat="0" applyProtection="0">
      <alignment horizontal="left" vertical="center" indent="2"/>
    </xf>
    <xf numFmtId="4" fontId="53" fillId="0" borderId="0" applyNumberFormat="0" applyProtection="0">
      <alignment horizontal="left" vertical="center" indent="1"/>
    </xf>
    <xf numFmtId="4" fontId="56" fillId="35" borderId="14">
      <alignment horizontal="left" vertical="center" indent="1"/>
    </xf>
    <xf numFmtId="4" fontId="55" fillId="21" borderId="13" applyNumberFormat="0" applyProtection="0">
      <alignment horizontal="center" vertical="center"/>
    </xf>
    <xf numFmtId="4" fontId="54" fillId="34" borderId="0" applyNumberFormat="0" applyProtection="0">
      <alignment horizontal="left" vertical="center" indent="1"/>
    </xf>
    <xf numFmtId="4" fontId="33" fillId="0" borderId="9" applyNumberFormat="0" applyProtection="0">
      <alignment horizontal="left" vertical="center" indent="1"/>
    </xf>
    <xf numFmtId="4" fontId="32" fillId="0" borderId="9" applyNumberFormat="0" applyProtection="0">
      <alignment horizontal="left" vertical="center" indent="1"/>
    </xf>
    <xf numFmtId="4" fontId="53" fillId="31" borderId="9" applyNumberFormat="0" applyProtection="0">
      <alignment horizontal="left" vertical="center"/>
    </xf>
    <xf numFmtId="4" fontId="33" fillId="27" borderId="12" applyNumberFormat="0" applyProtection="0">
      <alignment horizontal="left" vertical="center" indent="1"/>
    </xf>
    <xf numFmtId="9" fontId="31" fillId="0" borderId="0" applyFont="0" applyFill="0" applyBorder="0" applyAlignment="0" applyProtection="0"/>
    <xf numFmtId="9" fontId="31" fillId="0" borderId="0" applyFont="0" applyFill="0" applyBorder="0" applyAlignment="0" applyProtection="0"/>
    <xf numFmtId="170" fontId="28" fillId="21" borderId="12" applyNumberFormat="0" applyAlignment="0" applyProtection="0"/>
    <xf numFmtId="170" fontId="31" fillId="0" borderId="0"/>
    <xf numFmtId="0" fontId="31" fillId="0" borderId="0"/>
    <xf numFmtId="170" fontId="57" fillId="0" borderId="0"/>
    <xf numFmtId="170" fontId="31" fillId="0" borderId="0"/>
    <xf numFmtId="0" fontId="31" fillId="0" borderId="0"/>
    <xf numFmtId="170" fontId="27" fillId="25" borderId="0" applyNumberFormat="0" applyBorder="0" applyAlignment="0" applyProtection="0"/>
    <xf numFmtId="170" fontId="26" fillId="0" borderId="10" applyNumberFormat="0" applyFill="0" applyAlignment="0" applyProtection="0"/>
    <xf numFmtId="170" fontId="25" fillId="7" borderId="2" applyNumberFormat="0" applyAlignment="0" applyProtection="0"/>
    <xf numFmtId="170" fontId="25" fillId="7" borderId="2" applyNumberFormat="0" applyAlignment="0" applyProtection="0"/>
    <xf numFmtId="170" fontId="25" fillId="7" borderId="2" applyNumberFormat="0" applyAlignment="0" applyProtection="0"/>
    <xf numFmtId="170" fontId="41" fillId="0" borderId="8" applyNumberFormat="0" applyFill="0" applyAlignment="0" applyProtection="0"/>
    <xf numFmtId="170" fontId="24" fillId="0" borderId="0" applyNumberFormat="0" applyFill="0" applyBorder="0" applyAlignment="0" applyProtection="0"/>
    <xf numFmtId="170" fontId="24" fillId="0" borderId="7" applyNumberFormat="0" applyFill="0" applyAlignment="0" applyProtection="0"/>
    <xf numFmtId="170" fontId="35" fillId="0" borderId="0" applyNumberFormat="0" applyFont="0" applyFill="0" applyBorder="0" applyProtection="0"/>
    <xf numFmtId="170" fontId="35" fillId="0" borderId="0" applyNumberFormat="0" applyFont="0" applyFill="0" applyBorder="0" applyProtection="0"/>
    <xf numFmtId="170" fontId="40" fillId="0" borderId="0" applyNumberFormat="0" applyFont="0" applyFill="0" applyBorder="0" applyProtection="0"/>
    <xf numFmtId="170" fontId="35" fillId="0" borderId="5">
      <alignment horizontal="left" vertical="center"/>
    </xf>
    <xf numFmtId="170" fontId="39" fillId="0" borderId="0" applyNumberFormat="0" applyFill="0" applyBorder="0" applyAlignment="0" applyProtection="0"/>
    <xf numFmtId="170" fontId="22" fillId="0" borderId="0" applyNumberForma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21" fillId="22" borderId="3" applyNumberFormat="0" applyAlignment="0" applyProtection="0"/>
    <xf numFmtId="170" fontId="20" fillId="21" borderId="2" applyNumberFormat="0" applyAlignment="0" applyProtection="0"/>
    <xf numFmtId="170" fontId="19" fillId="3" borderId="0" applyNumberFormat="0" applyBorder="0" applyAlignment="0" applyProtection="0"/>
    <xf numFmtId="170" fontId="18" fillId="19" borderId="0" applyNumberFormat="0" applyBorder="0" applyAlignment="0" applyProtection="0"/>
    <xf numFmtId="170" fontId="18" fillId="14" borderId="0" applyNumberFormat="0" applyBorder="0" applyAlignment="0" applyProtection="0"/>
    <xf numFmtId="170" fontId="18" fillId="13" borderId="0" applyNumberFormat="0" applyBorder="0" applyAlignment="0" applyProtection="0"/>
    <xf numFmtId="170" fontId="18" fillId="18" borderId="0" applyNumberFormat="0" applyBorder="0" applyAlignment="0" applyProtection="0"/>
    <xf numFmtId="170" fontId="18" fillId="17" borderId="0" applyNumberFormat="0" applyBorder="0" applyAlignment="0" applyProtection="0"/>
    <xf numFmtId="170" fontId="18" fillId="16" borderId="0" applyNumberFormat="0" applyBorder="0" applyAlignment="0" applyProtection="0"/>
    <xf numFmtId="170" fontId="18" fillId="15" borderId="0" applyNumberFormat="0" applyBorder="0" applyAlignment="0" applyProtection="0"/>
    <xf numFmtId="170" fontId="18" fillId="14" borderId="0" applyNumberFormat="0" applyBorder="0" applyAlignment="0" applyProtection="0"/>
    <xf numFmtId="170" fontId="17" fillId="8" borderId="0" applyNumberFormat="0" applyBorder="0" applyAlignment="0" applyProtection="0"/>
    <xf numFmtId="170" fontId="18" fillId="12" borderId="0" applyNumberFormat="0" applyBorder="0" applyAlignment="0" applyProtection="0"/>
    <xf numFmtId="170" fontId="17" fillId="11" borderId="0" applyNumberFormat="0" applyBorder="0" applyAlignment="0" applyProtection="0"/>
    <xf numFmtId="170" fontId="17" fillId="10" borderId="0" applyNumberFormat="0" applyBorder="0" applyAlignment="0" applyProtection="0"/>
    <xf numFmtId="170" fontId="17" fillId="6" borderId="0" applyNumberFormat="0" applyBorder="0" applyAlignment="0" applyProtection="0"/>
    <xf numFmtId="170" fontId="17" fillId="5" borderId="0" applyNumberFormat="0" applyBorder="0" applyAlignment="0" applyProtection="0"/>
    <xf numFmtId="170" fontId="17" fillId="4" borderId="0" applyNumberFormat="0" applyBorder="0" applyAlignment="0" applyProtection="0"/>
    <xf numFmtId="170" fontId="17" fillId="3" borderId="0" applyNumberFormat="0" applyBorder="0" applyAlignment="0" applyProtection="0"/>
    <xf numFmtId="170" fontId="31" fillId="34" borderId="13" applyNumberFormat="0" applyProtection="0">
      <alignment horizontal="left" vertical="top" indent="1"/>
    </xf>
    <xf numFmtId="170" fontId="53" fillId="36" borderId="9" applyNumberFormat="0" applyProtection="0">
      <alignment horizontal="left" vertical="center" indent="2"/>
    </xf>
    <xf numFmtId="170" fontId="53" fillId="36" borderId="9" applyNumberFormat="0" applyProtection="0">
      <alignment horizontal="left" vertical="center" indent="2"/>
    </xf>
    <xf numFmtId="4" fontId="53" fillId="0" borderId="0" applyNumberFormat="0" applyProtection="0">
      <alignment horizontal="left" vertical="center" indent="1"/>
    </xf>
    <xf numFmtId="4" fontId="33" fillId="27" borderId="12" applyNumberFormat="0" applyProtection="0">
      <alignment vertical="center"/>
    </xf>
    <xf numFmtId="9" fontId="31" fillId="0" borderId="0" applyFont="0" applyFill="0" applyBorder="0" applyAlignment="0" applyProtection="0"/>
    <xf numFmtId="0" fontId="31" fillId="0" borderId="0"/>
    <xf numFmtId="170" fontId="31" fillId="26" borderId="11" applyNumberFormat="0" applyFont="0" applyAlignment="0" applyProtection="0"/>
    <xf numFmtId="170" fontId="31" fillId="0" borderId="0"/>
    <xf numFmtId="170" fontId="57" fillId="0" borderId="0"/>
    <xf numFmtId="170" fontId="40" fillId="0" borderId="0" applyNumberFormat="0" applyFont="0" applyFill="0" applyBorder="0" applyProtection="0"/>
    <xf numFmtId="170" fontId="35" fillId="0" borderId="4" applyNumberFormat="0" applyAlignment="0" applyProtection="0">
      <alignment horizontal="left" vertical="center"/>
    </xf>
    <xf numFmtId="170" fontId="23" fillId="4" borderId="0" applyNumberFormat="0" applyBorder="0" applyAlignment="0" applyProtection="0"/>
    <xf numFmtId="170"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0" fontId="17" fillId="5" borderId="0" applyNumberFormat="0" applyBorder="0" applyAlignment="0" applyProtection="0"/>
    <xf numFmtId="170" fontId="17" fillId="8" borderId="0" applyNumberFormat="0" applyBorder="0" applyAlignment="0" applyProtection="0"/>
    <xf numFmtId="170" fontId="17" fillId="9" borderId="0" applyNumberFormat="0" applyBorder="0" applyAlignment="0" applyProtection="0"/>
    <xf numFmtId="170" fontId="68" fillId="0" borderId="0"/>
    <xf numFmtId="4" fontId="58" fillId="40" borderId="13" applyNumberFormat="0" applyProtection="0">
      <alignment horizontal="right" vertical="center"/>
    </xf>
    <xf numFmtId="170" fontId="33" fillId="24" borderId="13" applyNumberFormat="0" applyProtection="0">
      <alignment horizontal="left" vertical="top" indent="1"/>
    </xf>
    <xf numFmtId="4" fontId="48" fillId="0" borderId="0" applyNumberFormat="0" applyProtection="0">
      <alignment horizontal="left" vertical="center" indent="1"/>
    </xf>
    <xf numFmtId="170" fontId="31" fillId="38" borderId="13" applyNumberFormat="0" applyProtection="0">
      <alignment horizontal="left" vertical="top" indent="1"/>
    </xf>
    <xf numFmtId="170" fontId="31" fillId="38" borderId="13" applyNumberFormat="0" applyProtection="0">
      <alignment horizontal="left" vertical="top" indent="1"/>
    </xf>
    <xf numFmtId="170" fontId="57" fillId="0" borderId="9" applyNumberFormat="0" applyProtection="0">
      <alignment horizontal="left" vertical="center" indent="2"/>
    </xf>
    <xf numFmtId="170" fontId="31" fillId="20" borderId="13" applyNumberFormat="0" applyProtection="0">
      <alignment horizontal="left" vertical="top" indent="1"/>
    </xf>
    <xf numFmtId="170" fontId="31" fillId="20" borderId="13" applyNumberFormat="0" applyProtection="0">
      <alignment horizontal="left" vertical="top" indent="1"/>
    </xf>
    <xf numFmtId="170" fontId="57" fillId="0" borderId="9" applyNumberFormat="0" applyProtection="0">
      <alignment horizontal="left" vertical="center" indent="2"/>
    </xf>
    <xf numFmtId="170" fontId="31" fillId="37" borderId="13" applyNumberFormat="0" applyProtection="0">
      <alignment horizontal="left" vertical="top" indent="1"/>
    </xf>
    <xf numFmtId="170" fontId="31" fillId="37" borderId="13" applyNumberFormat="0" applyProtection="0">
      <alignment horizontal="left" vertical="top" indent="1"/>
    </xf>
    <xf numFmtId="170" fontId="31" fillId="34" borderId="13" applyNumberFormat="0" applyProtection="0">
      <alignment horizontal="left" vertical="top" indent="1"/>
    </xf>
    <xf numFmtId="4" fontId="50" fillId="27" borderId="13" applyNumberFormat="0" applyProtection="0">
      <alignment vertical="center"/>
    </xf>
    <xf numFmtId="170" fontId="18" fillId="10" borderId="0" applyNumberFormat="0" applyBorder="0" applyAlignment="0" applyProtection="0"/>
    <xf numFmtId="170" fontId="17" fillId="7" borderId="0" applyNumberFormat="0" applyBorder="0" applyAlignment="0" applyProtection="0"/>
    <xf numFmtId="0" fontId="106" fillId="0" borderId="0"/>
    <xf numFmtId="170" fontId="68" fillId="0" borderId="0"/>
    <xf numFmtId="170" fontId="53" fillId="43" borderId="9" applyNumberFormat="0" applyProtection="0">
      <alignment horizontal="center" vertical="top" wrapText="1"/>
    </xf>
    <xf numFmtId="4" fontId="63" fillId="35" borderId="15">
      <alignment vertical="center"/>
    </xf>
    <xf numFmtId="4" fontId="64" fillId="35" borderId="15">
      <alignment vertical="center"/>
    </xf>
    <xf numFmtId="4" fontId="65" fillId="24" borderId="15">
      <alignment horizontal="left" vertical="center" indent="1"/>
    </xf>
    <xf numFmtId="4" fontId="46" fillId="0" borderId="0" applyNumberFormat="0" applyProtection="0">
      <alignment vertical="center"/>
    </xf>
    <xf numFmtId="4" fontId="36" fillId="0" borderId="13" applyNumberFormat="0" applyProtection="0">
      <alignment horizontal="right" vertical="center"/>
    </xf>
    <xf numFmtId="170" fontId="44" fillId="0" borderId="0" applyNumberFormat="0" applyFont="0" applyFill="0" applyBorder="0" applyAlignment="0" applyProtection="0"/>
    <xf numFmtId="170" fontId="29" fillId="0" borderId="0" applyNumberFormat="0" applyFill="0" applyBorder="0" applyAlignment="0" applyProtection="0"/>
    <xf numFmtId="170" fontId="31" fillId="0" borderId="17" applyNumberFormat="0" applyFill="0" applyBorder="0" applyAlignment="0" applyProtection="0"/>
    <xf numFmtId="170" fontId="31" fillId="0" borderId="17" applyNumberFormat="0" applyFill="0" applyBorder="0" applyAlignment="0" applyProtection="0"/>
    <xf numFmtId="170" fontId="31" fillId="0" borderId="17" applyNumberFormat="0" applyFill="0" applyBorder="0" applyAlignment="0" applyProtection="0"/>
    <xf numFmtId="170" fontId="31" fillId="0" borderId="17" applyNumberFormat="0" applyFill="0" applyBorder="0" applyAlignment="0" applyProtection="0"/>
    <xf numFmtId="0" fontId="106" fillId="0" borderId="0"/>
    <xf numFmtId="170" fontId="30" fillId="0" borderId="0" applyNumberForma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40" fillId="0" borderId="0" applyNumberFormat="0" applyFont="0" applyFill="0" applyBorder="0" applyProtection="0"/>
    <xf numFmtId="0" fontId="35" fillId="0" borderId="0" applyNumberFormat="0" applyFont="0" applyFill="0" applyBorder="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xf numFmtId="0" fontId="3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17" applyNumberFormat="0" applyFill="0" applyBorder="0" applyAlignment="0" applyProtection="0"/>
    <xf numFmtId="0" fontId="7" fillId="0" borderId="0"/>
    <xf numFmtId="9" fontId="3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xf numFmtId="0" fontId="25" fillId="7" borderId="2" applyNumberFormat="0" applyAlignment="0" applyProtection="0"/>
    <xf numFmtId="43" fontId="78" fillId="0" borderId="0" applyFont="0" applyFill="0" applyBorder="0" applyAlignment="0" applyProtection="0"/>
    <xf numFmtId="9" fontId="78" fillId="0" borderId="0" applyFont="0" applyFill="0" applyBorder="0" applyAlignment="0" applyProtection="0"/>
    <xf numFmtId="0" fontId="78" fillId="0" borderId="0"/>
    <xf numFmtId="9"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98" fillId="0" borderId="0" applyNumberFormat="0" applyFill="0" applyBorder="0" applyAlignment="0" applyProtection="0"/>
    <xf numFmtId="0" fontId="31" fillId="8" borderId="13" applyNumberFormat="0" applyProtection="0">
      <alignment horizontal="left" vertical="center" indent="1"/>
    </xf>
    <xf numFmtId="0" fontId="31" fillId="87" borderId="13" applyNumberFormat="0" applyProtection="0">
      <alignment horizontal="left" vertical="center" indent="1"/>
    </xf>
    <xf numFmtId="0" fontId="125" fillId="104" borderId="2" applyNumberFormat="0" applyAlignment="0" applyProtection="0"/>
    <xf numFmtId="177" fontId="31" fillId="0" borderId="0" applyFont="0" applyFill="0" applyBorder="0" applyAlignment="0" applyProtection="0"/>
    <xf numFmtId="0" fontId="81" fillId="105" borderId="0" applyNumberFormat="0" applyBorder="0" applyAlignment="0" applyProtection="0"/>
    <xf numFmtId="0" fontId="126" fillId="0" borderId="0" applyNumberFormat="0" applyFill="0" applyBorder="0" applyAlignment="0" applyProtection="0"/>
    <xf numFmtId="0" fontId="97" fillId="0" borderId="92" applyNumberFormat="0" applyFill="0" applyAlignment="0" applyProtection="0"/>
    <xf numFmtId="0" fontId="28" fillId="104" borderId="12" applyNumberFormat="0" applyAlignment="0" applyProtection="0"/>
    <xf numFmtId="0" fontId="31" fillId="8" borderId="13" applyNumberFormat="0" applyProtection="0">
      <alignment horizontal="left" vertical="top" indent="1"/>
    </xf>
    <xf numFmtId="0" fontId="31" fillId="51" borderId="13" applyNumberFormat="0" applyProtection="0">
      <alignment horizontal="left" vertical="top" indent="1"/>
    </xf>
    <xf numFmtId="0" fontId="6" fillId="65" borderId="0" applyNumberFormat="0" applyBorder="0" applyAlignment="0" applyProtection="0"/>
    <xf numFmtId="4" fontId="33" fillId="87" borderId="13" applyNumberFormat="0" applyProtection="0">
      <alignment horizontal="left" vertical="center" indent="1"/>
    </xf>
    <xf numFmtId="4" fontId="33" fillId="40" borderId="13" applyNumberFormat="0" applyProtection="0">
      <alignment horizontal="right" vertical="center"/>
    </xf>
    <xf numFmtId="0" fontId="33" fillId="87" borderId="13" applyNumberFormat="0" applyProtection="0">
      <alignment horizontal="left" vertical="top" indent="1"/>
    </xf>
    <xf numFmtId="0" fontId="33" fillId="26" borderId="13" applyNumberFormat="0" applyProtection="0">
      <alignment horizontal="left" vertical="top" indent="1"/>
    </xf>
    <xf numFmtId="0" fontId="6" fillId="78" borderId="0" applyNumberFormat="0" applyBorder="0" applyAlignment="0" applyProtection="0"/>
    <xf numFmtId="4" fontId="33" fillId="87" borderId="0" applyNumberFormat="0" applyProtection="0">
      <alignment horizontal="left" vertical="center" indent="1"/>
    </xf>
    <xf numFmtId="0" fontId="81" fillId="0" borderId="95" applyNumberFormat="0" applyFill="0" applyAlignment="0" applyProtection="0"/>
    <xf numFmtId="0" fontId="122" fillId="83" borderId="0" applyNumberFormat="0" applyBorder="0" applyAlignment="0" applyProtection="0"/>
    <xf numFmtId="0" fontId="6" fillId="81" borderId="0" applyNumberFormat="0" applyBorder="0" applyAlignment="0" applyProtection="0"/>
    <xf numFmtId="0" fontId="6" fillId="77" borderId="0" applyNumberFormat="0" applyBorder="0" applyAlignment="0" applyProtection="0"/>
    <xf numFmtId="4" fontId="32" fillId="25" borderId="13" applyNumberFormat="0" applyProtection="0">
      <alignment horizontal="left" vertical="center" indent="1"/>
    </xf>
    <xf numFmtId="4" fontId="33" fillId="87" borderId="13" applyNumberFormat="0" applyProtection="0">
      <alignment horizontal="right" vertical="center"/>
    </xf>
    <xf numFmtId="4" fontId="58" fillId="26" borderId="13" applyNumberFormat="0" applyProtection="0">
      <alignment vertical="center"/>
    </xf>
    <xf numFmtId="0" fontId="6" fillId="66" borderId="0" applyNumberFormat="0" applyBorder="0" applyAlignment="0" applyProtection="0"/>
    <xf numFmtId="0" fontId="6" fillId="73" borderId="0" applyNumberFormat="0" applyBorder="0" applyAlignment="0" applyProtection="0"/>
    <xf numFmtId="0" fontId="122" fillId="80" borderId="0" applyNumberFormat="0" applyBorder="0" applyAlignment="0" applyProtection="0"/>
    <xf numFmtId="0" fontId="122" fillId="71" borderId="0" applyNumberFormat="0" applyBorder="0" applyAlignment="0" applyProtection="0"/>
    <xf numFmtId="0" fontId="122" fillId="67" borderId="0" applyNumberFormat="0" applyBorder="0" applyAlignment="0" applyProtection="0"/>
    <xf numFmtId="4" fontId="54" fillId="51" borderId="0" applyNumberFormat="0" applyProtection="0">
      <alignment horizontal="left" vertical="center" indent="1"/>
    </xf>
    <xf numFmtId="0" fontId="31" fillId="52" borderId="9" applyNumberFormat="0">
      <protection locked="0"/>
    </xf>
    <xf numFmtId="0" fontId="122" fillId="79" borderId="0" applyNumberFormat="0" applyBorder="0" applyAlignment="0" applyProtection="0"/>
    <xf numFmtId="0" fontId="6" fillId="82" borderId="0" applyNumberFormat="0" applyBorder="0" applyAlignment="0" applyProtection="0"/>
    <xf numFmtId="0" fontId="111" fillId="53" borderId="0" applyNumberFormat="0" applyBorder="0" applyAlignment="0" applyProtection="0"/>
    <xf numFmtId="0" fontId="122" fillId="72" borderId="0" applyNumberFormat="0" applyBorder="0" applyAlignment="0" applyProtection="0"/>
    <xf numFmtId="0" fontId="122" fillId="64" borderId="0" applyNumberFormat="0" applyBorder="0" applyAlignment="0" applyProtection="0"/>
    <xf numFmtId="0" fontId="31" fillId="51" borderId="13" applyNumberFormat="0" applyProtection="0">
      <alignment horizontal="left" vertical="center" indent="1"/>
    </xf>
    <xf numFmtId="0" fontId="31" fillId="87" borderId="13" applyNumberFormat="0" applyProtection="0">
      <alignment horizontal="left" vertical="top" indent="1"/>
    </xf>
    <xf numFmtId="0" fontId="31" fillId="40" borderId="13" applyNumberFormat="0" applyProtection="0">
      <alignment horizontal="left" vertical="top" indent="1"/>
    </xf>
    <xf numFmtId="4" fontId="36" fillId="40" borderId="13" applyNumberFormat="0" applyProtection="0">
      <alignment horizontal="right" vertical="center"/>
    </xf>
    <xf numFmtId="0" fontId="6" fillId="69" borderId="0" applyNumberFormat="0" applyBorder="0" applyAlignment="0" applyProtection="0"/>
    <xf numFmtId="0" fontId="122" fillId="76" borderId="0" applyNumberFormat="0" applyBorder="0" applyAlignment="0" applyProtection="0"/>
    <xf numFmtId="0" fontId="122" fillId="60" borderId="0" applyNumberFormat="0" applyBorder="0" applyAlignment="0" applyProtection="0"/>
    <xf numFmtId="0" fontId="114" fillId="56" borderId="85" applyNumberFormat="0" applyAlignment="0" applyProtection="0"/>
    <xf numFmtId="0" fontId="118" fillId="58" borderId="88" applyNumberFormat="0" applyAlignment="0" applyProtection="0"/>
    <xf numFmtId="0" fontId="116" fillId="57" borderId="85" applyNumberFormat="0" applyAlignment="0" applyProtection="0"/>
    <xf numFmtId="4" fontId="33" fillId="26" borderId="13" applyNumberFormat="0" applyProtection="0">
      <alignment horizontal="left" vertical="center" indent="1"/>
    </xf>
    <xf numFmtId="4" fontId="129" fillId="110" borderId="0" applyNumberFormat="0" applyProtection="0">
      <alignment horizontal="left" vertical="center" indent="1"/>
    </xf>
    <xf numFmtId="0" fontId="6" fillId="61" borderId="0" applyNumberFormat="0" applyBorder="0" applyAlignment="0" applyProtection="0"/>
    <xf numFmtId="0" fontId="122" fillId="75" borderId="0" applyNumberFormat="0" applyBorder="0" applyAlignment="0" applyProtection="0"/>
    <xf numFmtId="0" fontId="120" fillId="0" borderId="0" applyNumberFormat="0" applyFill="0" applyBorder="0" applyAlignment="0" applyProtection="0"/>
    <xf numFmtId="0" fontId="112" fillId="54" borderId="0" applyNumberFormat="0" applyBorder="0" applyAlignment="0" applyProtection="0"/>
    <xf numFmtId="0" fontId="117" fillId="0" borderId="87" applyNumberFormat="0" applyFill="0" applyAlignment="0" applyProtection="0"/>
    <xf numFmtId="0" fontId="110" fillId="0" borderId="84" applyNumberFormat="0" applyFill="0" applyAlignment="0" applyProtection="0"/>
    <xf numFmtId="0" fontId="109" fillId="0" borderId="83" applyNumberFormat="0" applyFill="0" applyAlignment="0" applyProtection="0"/>
    <xf numFmtId="0" fontId="98" fillId="0" borderId="0" applyNumberFormat="0" applyFill="0" applyBorder="0" applyAlignment="0" applyProtection="0"/>
    <xf numFmtId="0" fontId="6" fillId="0" borderId="0"/>
    <xf numFmtId="0" fontId="6" fillId="70" borderId="0" applyNumberFormat="0" applyBorder="0" applyAlignment="0" applyProtection="0"/>
    <xf numFmtId="0" fontId="110" fillId="0" borderId="0" applyNumberFormat="0" applyFill="0" applyBorder="0" applyAlignment="0" applyProtection="0"/>
    <xf numFmtId="0" fontId="108" fillId="0" borderId="82" applyNumberFormat="0" applyFill="0" applyAlignment="0" applyProtection="0"/>
    <xf numFmtId="0" fontId="6" fillId="62" borderId="0" applyNumberFormat="0" applyBorder="0" applyAlignment="0" applyProtection="0"/>
    <xf numFmtId="0" fontId="6" fillId="74" borderId="0" applyNumberFormat="0" applyBorder="0" applyAlignment="0" applyProtection="0"/>
    <xf numFmtId="0" fontId="122" fillId="63" borderId="0" applyNumberFormat="0" applyBorder="0" applyAlignment="0" applyProtection="0"/>
    <xf numFmtId="0" fontId="122" fillId="68" borderId="0" applyNumberFormat="0" applyBorder="0" applyAlignment="0" applyProtection="0"/>
    <xf numFmtId="0" fontId="119" fillId="0" borderId="0" applyNumberFormat="0" applyFill="0" applyBorder="0" applyAlignment="0" applyProtection="0"/>
    <xf numFmtId="0" fontId="115" fillId="57" borderId="86" applyNumberFormat="0" applyAlignment="0" applyProtection="0"/>
    <xf numFmtId="0" fontId="6" fillId="82" borderId="0" applyNumberFormat="0" applyBorder="0" applyAlignment="0" applyProtection="0"/>
    <xf numFmtId="0" fontId="6" fillId="81" borderId="0" applyNumberFormat="0" applyBorder="0" applyAlignment="0" applyProtection="0"/>
    <xf numFmtId="0" fontId="122" fillId="68" borderId="0" applyNumberFormat="0" applyBorder="0" applyAlignment="0" applyProtection="0"/>
    <xf numFmtId="0" fontId="6" fillId="65" borderId="0" applyNumberFormat="0" applyBorder="0" applyAlignment="0" applyProtection="0"/>
    <xf numFmtId="0" fontId="122" fillId="64" borderId="0" applyNumberFormat="0" applyBorder="0" applyAlignment="0" applyProtection="0"/>
    <xf numFmtId="0" fontId="6" fillId="62" borderId="0" applyNumberFormat="0" applyBorder="0" applyAlignment="0" applyProtection="0"/>
    <xf numFmtId="0" fontId="6" fillId="61" borderId="0" applyNumberFormat="0" applyBorder="0" applyAlignment="0" applyProtection="0"/>
    <xf numFmtId="0" fontId="6" fillId="0" borderId="0"/>
    <xf numFmtId="0" fontId="6" fillId="59" borderId="89" applyNumberFormat="0" applyFont="0" applyAlignment="0" applyProtection="0"/>
    <xf numFmtId="0" fontId="113" fillId="55" borderId="0" applyNumberFormat="0" applyBorder="0" applyAlignment="0" applyProtection="0"/>
    <xf numFmtId="4" fontId="33" fillId="26" borderId="13" applyNumberFormat="0" applyProtection="0">
      <alignment vertical="center"/>
    </xf>
    <xf numFmtId="4" fontId="33" fillId="40" borderId="0" applyNumberFormat="0" applyProtection="0">
      <alignment horizontal="left" vertical="center" indent="1"/>
    </xf>
    <xf numFmtId="4" fontId="33" fillId="40" borderId="0" applyNumberFormat="0" applyProtection="0">
      <alignment horizontal="left" vertical="center" indent="1"/>
    </xf>
    <xf numFmtId="4" fontId="32" fillId="109" borderId="94" applyNumberFormat="0" applyProtection="0">
      <alignment horizontal="left" vertical="center" indent="1"/>
    </xf>
    <xf numFmtId="4" fontId="32" fillId="87" borderId="0" applyNumberFormat="0" applyProtection="0">
      <alignment horizontal="left" vertical="center" indent="1"/>
    </xf>
    <xf numFmtId="0" fontId="32" fillId="25" borderId="13" applyNumberFormat="0" applyProtection="0">
      <alignment horizontal="left" vertical="top" indent="1"/>
    </xf>
    <xf numFmtId="4" fontId="32" fillId="25" borderId="13" applyNumberFormat="0" applyProtection="0">
      <alignment vertical="center"/>
    </xf>
    <xf numFmtId="0" fontId="31" fillId="102" borderId="11" applyNumberFormat="0" applyFont="0" applyAlignment="0" applyProtection="0"/>
    <xf numFmtId="0" fontId="27" fillId="103" borderId="0" applyNumberFormat="0" applyBorder="0" applyAlignment="0" applyProtection="0"/>
    <xf numFmtId="0" fontId="128" fillId="0" borderId="93" applyNumberFormat="0" applyFill="0" applyAlignment="0" applyProtection="0"/>
    <xf numFmtId="0" fontId="97" fillId="0" borderId="0" applyNumberFormat="0" applyFill="0" applyBorder="0" applyAlignment="0" applyProtection="0"/>
    <xf numFmtId="0" fontId="99" fillId="0" borderId="91" applyNumberFormat="0" applyFill="0" applyAlignment="0" applyProtection="0"/>
    <xf numFmtId="0" fontId="23" fillId="108" borderId="0" applyNumberFormat="0" applyBorder="0" applyAlignment="0" applyProtection="0"/>
    <xf numFmtId="0" fontId="81" fillId="107" borderId="0" applyNumberFormat="0" applyBorder="0" applyAlignment="0" applyProtection="0"/>
    <xf numFmtId="0" fontId="81" fillId="106" borderId="0" applyNumberFormat="0" applyBorder="0" applyAlignment="0" applyProtection="0"/>
    <xf numFmtId="176" fontId="31" fillId="0" borderId="0" applyFont="0" applyFill="0" applyBorder="0" applyAlignment="0" applyProtection="0"/>
    <xf numFmtId="0" fontId="21" fillId="95" borderId="3" applyNumberFormat="0" applyAlignment="0" applyProtection="0"/>
    <xf numFmtId="0" fontId="124" fillId="94" borderId="0" applyNumberFormat="0" applyBorder="0" applyAlignment="0" applyProtection="0"/>
    <xf numFmtId="0" fontId="18" fillId="103"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8" fillId="101" borderId="0" applyNumberFormat="0" applyBorder="0" applyAlignment="0" applyProtection="0"/>
    <xf numFmtId="0" fontId="18" fillId="90" borderId="0" applyNumberFormat="0" applyBorder="0" applyAlignment="0" applyProtection="0"/>
    <xf numFmtId="0" fontId="17" fillId="89" borderId="0" applyNumberFormat="0" applyBorder="0" applyAlignment="0" applyProtection="0"/>
    <xf numFmtId="0" fontId="18" fillId="100" borderId="0" applyNumberFormat="0" applyBorder="0" applyAlignment="0" applyProtection="0"/>
    <xf numFmtId="0" fontId="18"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7" fillId="97" borderId="0" applyNumberFormat="0" applyBorder="0" applyAlignment="0" applyProtection="0"/>
    <xf numFmtId="0" fontId="17" fillId="96" borderId="0" applyNumberFormat="0" applyBorder="0" applyAlignment="0" applyProtection="0"/>
    <xf numFmtId="0" fontId="18" fillId="95" borderId="0" applyNumberFormat="0" applyBorder="0" applyAlignment="0" applyProtection="0"/>
    <xf numFmtId="0" fontId="17" fillId="94" borderId="0" applyNumberFormat="0" applyBorder="0" applyAlignment="0" applyProtection="0"/>
    <xf numFmtId="0" fontId="17" fillId="93" borderId="0" applyNumberFormat="0" applyBorder="0" applyAlignment="0" applyProtection="0"/>
    <xf numFmtId="0" fontId="18" fillId="92" borderId="0" applyNumberFormat="0" applyBorder="0" applyAlignment="0" applyProtection="0"/>
    <xf numFmtId="0" fontId="18" fillId="91" borderId="0" applyNumberFormat="0" applyBorder="0" applyAlignment="0" applyProtection="0"/>
    <xf numFmtId="0" fontId="17" fillId="90" borderId="0" applyNumberFormat="0" applyBorder="0" applyAlignment="0" applyProtection="0"/>
    <xf numFmtId="0" fontId="17" fillId="89" borderId="0" applyNumberFormat="0" applyBorder="0" applyAlignment="0" applyProtection="0"/>
    <xf numFmtId="0" fontId="18" fillId="88" borderId="0" applyNumberFormat="0" applyBorder="0" applyAlignment="0" applyProtection="0"/>
    <xf numFmtId="0" fontId="91" fillId="51" borderId="0" applyNumberFormat="0" applyBorder="0" applyAlignment="0" applyProtection="0"/>
    <xf numFmtId="0" fontId="91" fillId="21" borderId="0" applyNumberFormat="0" applyBorder="0" applyAlignment="0" applyProtection="0"/>
    <xf numFmtId="0" fontId="91" fillId="18" borderId="0" applyNumberFormat="0" applyBorder="0" applyAlignment="0" applyProtection="0"/>
    <xf numFmtId="0" fontId="91" fillId="51" borderId="0" applyNumberFormat="0" applyBorder="0" applyAlignment="0" applyProtection="0"/>
    <xf numFmtId="0" fontId="33" fillId="7" borderId="0" applyNumberFormat="0" applyBorder="0" applyAlignment="0" applyProtection="0"/>
    <xf numFmtId="0" fontId="33" fillId="51" borderId="0" applyNumberFormat="0" applyBorder="0" applyAlignment="0" applyProtection="0"/>
    <xf numFmtId="0" fontId="33" fillId="21" borderId="0" applyNumberFormat="0" applyBorder="0" applyAlignment="0" applyProtection="0"/>
    <xf numFmtId="0" fontId="33" fillId="18" borderId="0" applyNumberFormat="0" applyBorder="0" applyAlignment="0" applyProtection="0"/>
    <xf numFmtId="0" fontId="33" fillId="9" borderId="0" applyNumberFormat="0" applyBorder="0" applyAlignment="0" applyProtection="0"/>
    <xf numFmtId="0" fontId="33" fillId="51" borderId="0" applyNumberFormat="0" applyBorder="0" applyAlignment="0" applyProtection="0"/>
    <xf numFmtId="0" fontId="33" fillId="3" borderId="0" applyNumberFormat="0" applyBorder="0" applyAlignment="0" applyProtection="0"/>
    <xf numFmtId="0" fontId="33" fillId="8" borderId="0" applyNumberFormat="0" applyBorder="0" applyAlignment="0" applyProtection="0"/>
    <xf numFmtId="0" fontId="33" fillId="52" borderId="0" applyNumberFormat="0" applyBorder="0" applyAlignment="0" applyProtection="0"/>
    <xf numFmtId="0" fontId="33" fillId="26" borderId="0" applyNumberFormat="0" applyBorder="0" applyAlignment="0" applyProtection="0"/>
    <xf numFmtId="0" fontId="33" fillId="9" borderId="0" applyNumberFormat="0" applyBorder="0" applyAlignment="0" applyProtection="0"/>
    <xf numFmtId="0" fontId="33" fillId="87" borderId="0" applyNumberFormat="0" applyBorder="0" applyAlignment="0" applyProtection="0"/>
    <xf numFmtId="0" fontId="6" fillId="78" borderId="0" applyNumberFormat="0" applyBorder="0" applyAlignment="0" applyProtection="0"/>
    <xf numFmtId="0" fontId="6" fillId="74" borderId="0" applyNumberFormat="0" applyBorder="0" applyAlignment="0" applyProtection="0"/>
    <xf numFmtId="0" fontId="91" fillId="7" borderId="0" applyNumberFormat="0" applyBorder="0" applyAlignment="0" applyProtection="0"/>
    <xf numFmtId="0" fontId="6" fillId="77" borderId="0" applyNumberFormat="0" applyBorder="0" applyAlignment="0" applyProtection="0"/>
    <xf numFmtId="0" fontId="122" fillId="76" borderId="0" applyNumberFormat="0" applyBorder="0" applyAlignment="0" applyProtection="0"/>
    <xf numFmtId="0" fontId="122" fillId="72" borderId="0" applyNumberFormat="0" applyBorder="0" applyAlignment="0" applyProtection="0"/>
    <xf numFmtId="0" fontId="31" fillId="40" borderId="13" applyNumberFormat="0" applyProtection="0">
      <alignment horizontal="left" vertical="center" indent="1"/>
    </xf>
    <xf numFmtId="0" fontId="122" fillId="80" borderId="0" applyNumberFormat="0" applyBorder="0" applyAlignment="0" applyProtection="0"/>
    <xf numFmtId="0" fontId="6" fillId="69" borderId="0" applyNumberFormat="0" applyBorder="0" applyAlignment="0" applyProtection="0"/>
    <xf numFmtId="4" fontId="50" fillId="25" borderId="13" applyNumberFormat="0" applyProtection="0">
      <alignment vertical="center"/>
    </xf>
    <xf numFmtId="0" fontId="122" fillId="60" borderId="0" applyNumberFormat="0" applyBorder="0" applyAlignment="0" applyProtection="0"/>
    <xf numFmtId="0" fontId="127" fillId="103" borderId="2" applyNumberFormat="0" applyAlignment="0" applyProtection="0"/>
    <xf numFmtId="0" fontId="17" fillId="90" borderId="0" applyNumberFormat="0" applyBorder="0" applyAlignment="0" applyProtection="0"/>
    <xf numFmtId="0" fontId="18" fillId="95" borderId="0" applyNumberFormat="0" applyBorder="0" applyAlignment="0" applyProtection="0"/>
    <xf numFmtId="0" fontId="91" fillId="9" borderId="0" applyNumberFormat="0" applyBorder="0" applyAlignment="0" applyProtection="0"/>
    <xf numFmtId="0" fontId="6" fillId="59" borderId="89" applyNumberFormat="0" applyFont="0" applyAlignment="0" applyProtection="0"/>
    <xf numFmtId="0" fontId="6" fillId="73" borderId="0" applyNumberFormat="0" applyBorder="0" applyAlignment="0" applyProtection="0"/>
    <xf numFmtId="0" fontId="6" fillId="70" borderId="0" applyNumberFormat="0" applyBorder="0" applyAlignment="0" applyProtection="0"/>
    <xf numFmtId="0" fontId="6" fillId="66" borderId="0" applyNumberFormat="0" applyBorder="0" applyAlignment="0" applyProtection="0"/>
    <xf numFmtId="0" fontId="107" fillId="0" borderId="0" applyNumberFormat="0" applyFill="0" applyBorder="0" applyAlignment="0" applyProtection="0"/>
    <xf numFmtId="0" fontId="121" fillId="0" borderId="90" applyNumberFormat="0" applyFill="0" applyAlignment="0" applyProtection="0"/>
    <xf numFmtId="0" fontId="114" fillId="56" borderId="85" applyNumberFormat="0" applyAlignment="0" applyProtection="0"/>
    <xf numFmtId="0" fontId="5" fillId="0" borderId="0"/>
    <xf numFmtId="0" fontId="31" fillId="0" borderId="0"/>
    <xf numFmtId="0" fontId="5" fillId="0" borderId="0"/>
    <xf numFmtId="0" fontId="5" fillId="0" borderId="0"/>
    <xf numFmtId="0" fontId="5" fillId="0" borderId="0"/>
    <xf numFmtId="0" fontId="5"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1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32" fillId="0" borderId="0" applyFont="0" applyFill="0" applyBorder="0" applyAlignment="0" applyProtection="0"/>
    <xf numFmtId="0" fontId="134" fillId="0" borderId="0"/>
    <xf numFmtId="0" fontId="3" fillId="0" borderId="0"/>
    <xf numFmtId="0" fontId="135" fillId="0" borderId="0"/>
    <xf numFmtId="9" fontId="31" fillId="0" borderId="0" applyFont="0" applyFill="0" applyBorder="0" applyAlignment="0" applyProtection="0"/>
    <xf numFmtId="0" fontId="133" fillId="0" borderId="0"/>
    <xf numFmtId="0" fontId="135" fillId="0" borderId="0"/>
    <xf numFmtId="0" fontId="134" fillId="0" borderId="0"/>
    <xf numFmtId="9" fontId="31" fillId="0" borderId="0" applyFont="0" applyFill="0" applyBorder="0" applyAlignment="0" applyProtection="0"/>
    <xf numFmtId="0" fontId="134" fillId="0" borderId="0"/>
    <xf numFmtId="0" fontId="134" fillId="0" borderId="0"/>
    <xf numFmtId="0" fontId="134"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4" fontId="139" fillId="0" borderId="0" applyFont="0" applyFill="0" applyBorder="0" applyAlignment="0" applyProtection="0"/>
    <xf numFmtId="0" fontId="31" fillId="0" borderId="0"/>
    <xf numFmtId="0" fontId="31" fillId="0" borderId="0"/>
    <xf numFmtId="0" fontId="31" fillId="0" borderId="0"/>
    <xf numFmtId="0" fontId="31" fillId="0" borderId="0"/>
    <xf numFmtId="0" fontId="142" fillId="0" borderId="0" applyNumberFormat="0" applyFill="0" applyBorder="0" applyAlignment="0" applyProtection="0"/>
    <xf numFmtId="0" fontId="144" fillId="0" borderId="0"/>
    <xf numFmtId="0" fontId="31" fillId="0" borderId="0"/>
    <xf numFmtId="0" fontId="2" fillId="0" borderId="0"/>
    <xf numFmtId="0" fontId="1" fillId="0" borderId="0"/>
  </cellStyleXfs>
  <cellXfs count="996">
    <xf numFmtId="0" fontId="0" fillId="0" borderId="0" xfId="0"/>
    <xf numFmtId="0" fontId="0" fillId="45" borderId="9" xfId="0" applyFill="1" applyBorder="1"/>
    <xf numFmtId="0" fontId="31" fillId="0" borderId="9" xfId="0" applyFont="1" applyBorder="1"/>
    <xf numFmtId="0" fontId="34" fillId="45" borderId="9" xfId="0" applyFont="1" applyFill="1" applyBorder="1"/>
    <xf numFmtId="0" fontId="73" fillId="0" borderId="0" xfId="0" applyFont="1"/>
    <xf numFmtId="164" fontId="31" fillId="0" borderId="0" xfId="39" applyNumberFormat="1" applyFont="1"/>
    <xf numFmtId="171" fontId="34" fillId="0" borderId="36" xfId="122" applyNumberFormat="1" applyFont="1" applyFill="1" applyBorder="1" applyAlignment="1">
      <alignment horizontal="left"/>
    </xf>
    <xf numFmtId="171" fontId="34" fillId="0" borderId="24" xfId="122" applyNumberFormat="1" applyFont="1" applyFill="1" applyBorder="1" applyAlignment="1">
      <alignment horizontal="left"/>
    </xf>
    <xf numFmtId="0" fontId="34" fillId="0" borderId="0" xfId="122" applyFont="1"/>
    <xf numFmtId="0" fontId="77" fillId="0" borderId="0" xfId="0" applyFont="1"/>
    <xf numFmtId="0" fontId="31" fillId="0" borderId="0" xfId="168" applyFont="1"/>
    <xf numFmtId="0" fontId="0" fillId="48" borderId="0" xfId="0" applyFill="1"/>
    <xf numFmtId="0" fontId="31" fillId="0" borderId="0" xfId="0" applyFont="1"/>
    <xf numFmtId="0" fontId="31" fillId="0" borderId="0" xfId="362" applyFont="1"/>
    <xf numFmtId="3" fontId="31" fillId="0" borderId="0" xfId="122" applyNumberFormat="1" applyFont="1"/>
    <xf numFmtId="0" fontId="31" fillId="0" borderId="0" xfId="122" applyFont="1"/>
    <xf numFmtId="49" fontId="0" fillId="0" borderId="0" xfId="0" applyNumberFormat="1" applyAlignment="1">
      <alignment horizontal="center"/>
    </xf>
    <xf numFmtId="0" fontId="0" fillId="0" borderId="0" xfId="0" applyAlignment="1"/>
    <xf numFmtId="0" fontId="72" fillId="0" borderId="0" xfId="0" applyFont="1"/>
    <xf numFmtId="0" fontId="0" fillId="0" borderId="0" xfId="0" applyAlignment="1">
      <alignment horizontal="center"/>
    </xf>
    <xf numFmtId="171" fontId="34" fillId="0" borderId="63" xfId="122" applyNumberFormat="1" applyFont="1" applyFill="1" applyBorder="1" applyAlignment="1">
      <alignment horizontal="left"/>
    </xf>
    <xf numFmtId="0" fontId="34" fillId="0" borderId="75" xfId="122" applyFont="1" applyFill="1" applyBorder="1" applyAlignment="1">
      <alignment horizontal="center"/>
    </xf>
    <xf numFmtId="0" fontId="34" fillId="47" borderId="33" xfId="122" applyFont="1" applyFill="1" applyBorder="1" applyAlignment="1">
      <alignment horizontal="center" vertical="center" wrapText="1"/>
    </xf>
    <xf numFmtId="3" fontId="34" fillId="47" borderId="34" xfId="122" applyNumberFormat="1" applyFont="1" applyFill="1" applyBorder="1" applyAlignment="1">
      <alignment horizontal="center" vertical="center" wrapText="1"/>
    </xf>
    <xf numFmtId="0" fontId="34" fillId="47" borderId="34" xfId="122" applyFont="1" applyFill="1" applyBorder="1" applyAlignment="1">
      <alignment horizontal="center" vertical="center" wrapText="1"/>
    </xf>
    <xf numFmtId="0" fontId="34" fillId="47" borderId="35" xfId="122" applyFont="1" applyFill="1" applyBorder="1" applyAlignment="1">
      <alignment horizontal="center" vertical="center" wrapText="1"/>
    </xf>
    <xf numFmtId="0" fontId="34" fillId="47" borderId="32" xfId="127" applyFont="1" applyFill="1" applyBorder="1" applyAlignment="1">
      <alignment horizontal="center"/>
    </xf>
    <xf numFmtId="0" fontId="34" fillId="47" borderId="39" xfId="127" applyFont="1" applyFill="1" applyBorder="1" applyAlignment="1">
      <alignment horizontal="center"/>
    </xf>
    <xf numFmtId="0" fontId="34" fillId="47" borderId="41" xfId="127" applyFont="1" applyFill="1" applyBorder="1" applyAlignment="1">
      <alignment horizontal="center"/>
    </xf>
    <xf numFmtId="0" fontId="31" fillId="47" borderId="25" xfId="127" applyFill="1" applyBorder="1"/>
    <xf numFmtId="0" fontId="31" fillId="47" borderId="0" xfId="127" applyFill="1" applyBorder="1"/>
    <xf numFmtId="9" fontId="31" fillId="0" borderId="9" xfId="0" applyNumberFormat="1" applyFont="1" applyBorder="1"/>
    <xf numFmtId="42" fontId="31" fillId="0" borderId="9" xfId="0" applyNumberFormat="1" applyFont="1" applyBorder="1"/>
    <xf numFmtId="0" fontId="34" fillId="47" borderId="20" xfId="0" applyFont="1" applyFill="1" applyBorder="1" applyAlignment="1">
      <alignment horizontal="center"/>
    </xf>
    <xf numFmtId="0" fontId="0" fillId="47" borderId="9" xfId="0" applyFill="1" applyBorder="1"/>
    <xf numFmtId="0" fontId="34" fillId="47" borderId="9" xfId="0" applyFont="1" applyFill="1" applyBorder="1" applyAlignment="1">
      <alignment wrapText="1"/>
    </xf>
    <xf numFmtId="0" fontId="38" fillId="0" borderId="0" xfId="122" applyFont="1"/>
    <xf numFmtId="0" fontId="38" fillId="0" borderId="0" xfId="122" applyFont="1" applyFill="1"/>
    <xf numFmtId="165" fontId="38" fillId="0" borderId="0" xfId="122" applyNumberFormat="1" applyFont="1" applyFill="1"/>
    <xf numFmtId="0" fontId="104" fillId="0" borderId="0" xfId="122" applyFont="1"/>
    <xf numFmtId="165" fontId="38" fillId="0" borderId="0" xfId="122" applyNumberFormat="1" applyFont="1"/>
    <xf numFmtId="0" fontId="0" fillId="0" borderId="0" xfId="0"/>
    <xf numFmtId="0" fontId="74" fillId="0" borderId="0" xfId="122" applyFont="1" applyFill="1" applyBorder="1" applyAlignment="1">
      <alignment horizontal="center"/>
    </xf>
    <xf numFmtId="3" fontId="75" fillId="0" borderId="0" xfId="122" applyNumberFormat="1" applyFont="1" applyFill="1" applyBorder="1"/>
    <xf numFmtId="3" fontId="75" fillId="0" borderId="0" xfId="122" applyNumberFormat="1" applyFont="1" applyFill="1" applyBorder="1" applyAlignment="1"/>
    <xf numFmtId="0" fontId="75" fillId="0" borderId="0" xfId="122" applyFont="1" applyFill="1" applyBorder="1"/>
    <xf numFmtId="0" fontId="31" fillId="0" borderId="9" xfId="122" applyFont="1" applyFill="1" applyBorder="1" applyAlignment="1">
      <alignment horizontal="left" vertical="top" wrapText="1"/>
    </xf>
    <xf numFmtId="0" fontId="31" fillId="0" borderId="9" xfId="122" applyFont="1" applyFill="1" applyBorder="1" applyAlignment="1">
      <alignment horizontal="left" wrapText="1"/>
    </xf>
    <xf numFmtId="0" fontId="31" fillId="0" borderId="9" xfId="122" quotePrefix="1" applyFont="1" applyFill="1" applyBorder="1" applyAlignment="1">
      <alignment horizontal="left" wrapText="1"/>
    </xf>
    <xf numFmtId="164" fontId="0" fillId="0" borderId="0" xfId="0" applyNumberFormat="1"/>
    <xf numFmtId="0" fontId="34" fillId="0" borderId="0" xfId="917" applyFont="1" applyFill="1" applyBorder="1" applyAlignment="1">
      <alignment horizontal="left"/>
    </xf>
    <xf numFmtId="0" fontId="31" fillId="0" borderId="0" xfId="917" applyFont="1" applyFill="1" applyBorder="1" applyAlignment="1">
      <alignment horizontal="center" vertical="center"/>
    </xf>
    <xf numFmtId="0" fontId="31" fillId="0" borderId="9" xfId="0" quotePrefix="1" applyFont="1" applyFill="1" applyBorder="1" applyAlignment="1">
      <alignment horizontal="left" wrapText="1"/>
    </xf>
    <xf numFmtId="9" fontId="31" fillId="0" borderId="9" xfId="0" applyNumberFormat="1" applyFont="1" applyFill="1" applyBorder="1"/>
    <xf numFmtId="0" fontId="38" fillId="0" borderId="9" xfId="122" applyFont="1" applyFill="1" applyBorder="1" applyAlignment="1">
      <alignment horizontal="justify" wrapText="1"/>
    </xf>
    <xf numFmtId="0" fontId="38" fillId="0" borderId="9" xfId="122" applyFont="1" applyFill="1" applyBorder="1" applyAlignment="1">
      <alignment horizontal="center" wrapText="1"/>
    </xf>
    <xf numFmtId="43" fontId="38" fillId="0" borderId="9" xfId="34" applyFont="1" applyFill="1" applyBorder="1" applyAlignment="1">
      <alignment horizontal="center" wrapText="1"/>
    </xf>
    <xf numFmtId="0" fontId="31"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1" fillId="0" borderId="0" xfId="870" applyFont="1"/>
    <xf numFmtId="0" fontId="31" fillId="0" borderId="0" xfId="0" applyFont="1" applyAlignment="1">
      <alignment vertical="center"/>
    </xf>
    <xf numFmtId="0" fontId="31" fillId="0" borderId="9" xfId="917" applyFont="1" applyFill="1" applyBorder="1" applyAlignment="1">
      <alignment horizontal="center" vertical="center"/>
    </xf>
    <xf numFmtId="0" fontId="72" fillId="0" borderId="9" xfId="46743" applyFont="1" applyFill="1" applyBorder="1"/>
    <xf numFmtId="0" fontId="72" fillId="0" borderId="9" xfId="46743" applyFont="1" applyFill="1" applyBorder="1" applyAlignment="1">
      <alignment horizontal="center"/>
    </xf>
    <xf numFmtId="0" fontId="101" fillId="0" borderId="9" xfId="917" applyFont="1" applyFill="1" applyBorder="1" applyAlignment="1">
      <alignment horizontal="center" vertical="center"/>
    </xf>
    <xf numFmtId="0" fontId="31" fillId="85" borderId="9" xfId="0" applyFont="1" applyFill="1" applyBorder="1" applyAlignment="1">
      <alignment horizontal="center"/>
    </xf>
    <xf numFmtId="0" fontId="31" fillId="0" borderId="0" xfId="0" applyFont="1" applyAlignment="1">
      <alignment horizontal="center"/>
    </xf>
    <xf numFmtId="0" fontId="31" fillId="0" borderId="20" xfId="917" applyFont="1" applyFill="1" applyBorder="1" applyAlignment="1">
      <alignment horizontal="center" vertical="center"/>
    </xf>
    <xf numFmtId="0" fontId="72" fillId="0" borderId="20" xfId="46743" applyFont="1" applyFill="1" applyBorder="1" applyAlignment="1">
      <alignment horizontal="center"/>
    </xf>
    <xf numFmtId="0" fontId="34" fillId="47" borderId="19" xfId="46741" applyFont="1" applyFill="1" applyBorder="1" applyAlignment="1">
      <alignment horizontal="center" vertical="center" wrapText="1"/>
    </xf>
    <xf numFmtId="0" fontId="34" fillId="47" borderId="55" xfId="0" applyFont="1" applyFill="1" applyBorder="1"/>
    <xf numFmtId="0" fontId="34" fillId="47" borderId="57" xfId="0" applyFont="1" applyFill="1" applyBorder="1"/>
    <xf numFmtId="0" fontId="34" fillId="47" borderId="38" xfId="0" applyFont="1" applyFill="1" applyBorder="1" applyAlignment="1">
      <alignment horizontal="center"/>
    </xf>
    <xf numFmtId="0" fontId="34" fillId="45" borderId="78" xfId="0" applyFont="1" applyFill="1" applyBorder="1"/>
    <xf numFmtId="0" fontId="0" fillId="45" borderId="38" xfId="0" applyFill="1" applyBorder="1"/>
    <xf numFmtId="0" fontId="31" fillId="0" borderId="38" xfId="0" applyFont="1" applyBorder="1"/>
    <xf numFmtId="0" fontId="34" fillId="0" borderId="28" xfId="0" applyFont="1" applyBorder="1"/>
    <xf numFmtId="0" fontId="34" fillId="47" borderId="24" xfId="0" applyFont="1" applyFill="1" applyBorder="1" applyAlignment="1">
      <alignment horizontal="center"/>
    </xf>
    <xf numFmtId="0" fontId="0" fillId="45" borderId="24" xfId="0" applyFill="1" applyBorder="1"/>
    <xf numFmtId="0" fontId="31" fillId="0" borderId="24" xfId="0" applyFont="1" applyBorder="1"/>
    <xf numFmtId="165" fontId="34" fillId="0" borderId="64" xfId="700" applyNumberFormat="1" applyFont="1" applyFill="1" applyBorder="1" applyAlignment="1">
      <alignment horizontal="right" vertical="top"/>
    </xf>
    <xf numFmtId="165" fontId="34" fillId="0" borderId="40" xfId="700" applyNumberFormat="1" applyFont="1" applyFill="1" applyBorder="1" applyAlignment="1">
      <alignment horizontal="right" vertical="top"/>
    </xf>
    <xf numFmtId="165" fontId="34" fillId="0" borderId="59" xfId="700" applyNumberFormat="1" applyFont="1" applyFill="1" applyBorder="1" applyAlignment="1">
      <alignment horizontal="right" vertical="top"/>
    </xf>
    <xf numFmtId="9" fontId="31" fillId="0" borderId="53" xfId="192" applyFont="1" applyFill="1" applyBorder="1"/>
    <xf numFmtId="9" fontId="31" fillId="0" borderId="40" xfId="192" applyFont="1" applyFill="1" applyBorder="1"/>
    <xf numFmtId="0" fontId="31" fillId="47" borderId="57" xfId="127" applyFill="1" applyBorder="1"/>
    <xf numFmtId="0" fontId="31" fillId="47" borderId="60" xfId="127" applyFill="1" applyBorder="1"/>
    <xf numFmtId="0" fontId="31" fillId="47" borderId="65" xfId="127" applyFill="1" applyBorder="1"/>
    <xf numFmtId="0" fontId="31" fillId="47" borderId="58" xfId="127" applyFill="1" applyBorder="1"/>
    <xf numFmtId="0" fontId="34" fillId="0" borderId="9" xfId="46741" applyFont="1" applyFill="1" applyBorder="1" applyAlignment="1">
      <alignment horizontal="center" vertical="center" wrapText="1"/>
    </xf>
    <xf numFmtId="0" fontId="34" fillId="0" borderId="20" xfId="46741" applyFont="1" applyFill="1" applyBorder="1" applyAlignment="1">
      <alignment horizontal="center" vertical="center" wrapText="1"/>
    </xf>
    <xf numFmtId="0" fontId="31" fillId="0" borderId="20" xfId="16272" applyFont="1" applyFill="1" applyBorder="1"/>
    <xf numFmtId="0" fontId="31" fillId="0" borderId="20" xfId="16272" applyFont="1" applyFill="1" applyBorder="1" applyAlignment="1">
      <alignment horizontal="center"/>
    </xf>
    <xf numFmtId="0" fontId="31" fillId="0" borderId="9" xfId="46741" applyFont="1" applyFill="1" applyBorder="1" applyAlignment="1">
      <alignment horizontal="center" vertical="center" wrapText="1"/>
    </xf>
    <xf numFmtId="164" fontId="0" fillId="0" borderId="9" xfId="46747" applyNumberFormat="1" applyFont="1" applyFill="1" applyBorder="1"/>
    <xf numFmtId="178" fontId="0" fillId="0" borderId="9" xfId="0" applyNumberFormat="1" applyFill="1" applyBorder="1"/>
    <xf numFmtId="164" fontId="0" fillId="0" borderId="9" xfId="46777" applyNumberFormat="1" applyFont="1" applyFill="1" applyBorder="1"/>
    <xf numFmtId="175" fontId="31" fillId="0" borderId="9" xfId="59" applyNumberFormat="1" applyFont="1" applyFill="1" applyBorder="1"/>
    <xf numFmtId="0" fontId="0" fillId="0" borderId="9" xfId="0" applyFill="1" applyBorder="1"/>
    <xf numFmtId="0" fontId="34" fillId="0" borderId="9" xfId="0" applyFont="1" applyFill="1" applyBorder="1" applyAlignment="1">
      <alignment wrapText="1"/>
    </xf>
    <xf numFmtId="42" fontId="34" fillId="0" borderId="9" xfId="0" applyNumberFormat="1" applyFont="1" applyFill="1" applyBorder="1"/>
    <xf numFmtId="9" fontId="34" fillId="0" borderId="9" xfId="0" applyNumberFormat="1" applyFont="1" applyFill="1" applyBorder="1"/>
    <xf numFmtId="0" fontId="34" fillId="0" borderId="0" xfId="0" applyFont="1"/>
    <xf numFmtId="3" fontId="31" fillId="0" borderId="9" xfId="1158" applyNumberFormat="1" applyFont="1" applyBorder="1"/>
    <xf numFmtId="3" fontId="31" fillId="0" borderId="9" xfId="1158" applyNumberFormat="1" applyFont="1" applyFill="1" applyBorder="1"/>
    <xf numFmtId="3" fontId="34" fillId="0" borderId="9" xfId="1158" applyNumberFormat="1" applyFont="1" applyBorder="1"/>
    <xf numFmtId="179" fontId="34" fillId="0" borderId="32" xfId="506" applyNumberFormat="1" applyFont="1" applyFill="1" applyBorder="1" applyAlignment="1">
      <alignment vertical="center" wrapText="1"/>
    </xf>
    <xf numFmtId="179" fontId="34" fillId="0" borderId="39" xfId="506" applyNumberFormat="1" applyFont="1" applyFill="1" applyBorder="1" applyAlignment="1">
      <alignment vertical="center" wrapText="1"/>
    </xf>
    <xf numFmtId="179" fontId="34" fillId="0" borderId="41" xfId="506" applyNumberFormat="1" applyFont="1" applyFill="1" applyBorder="1" applyAlignment="1">
      <alignment vertical="center" wrapText="1"/>
    </xf>
    <xf numFmtId="0" fontId="31" fillId="0" borderId="22" xfId="46741" applyFont="1" applyFill="1" applyBorder="1" applyAlignment="1">
      <alignment horizontal="center" vertical="center" wrapText="1"/>
    </xf>
    <xf numFmtId="165" fontId="31" fillId="0" borderId="77" xfId="700" applyNumberFormat="1" applyFont="1" applyFill="1" applyBorder="1" applyAlignment="1">
      <alignment horizontal="right" vertical="top"/>
    </xf>
    <xf numFmtId="165" fontId="31" fillId="0" borderId="30" xfId="700" applyNumberFormat="1" applyFont="1" applyFill="1" applyBorder="1" applyAlignment="1">
      <alignment horizontal="right" vertical="top"/>
    </xf>
    <xf numFmtId="165" fontId="31" fillId="0" borderId="61" xfId="700" applyNumberFormat="1" applyFont="1" applyFill="1" applyBorder="1" applyAlignment="1">
      <alignment horizontal="right" vertical="top"/>
    </xf>
    <xf numFmtId="9" fontId="31" fillId="0" borderId="31" xfId="192" applyFont="1" applyFill="1" applyBorder="1"/>
    <xf numFmtId="9" fontId="31" fillId="0" borderId="30" xfId="192" applyFont="1" applyFill="1" applyBorder="1"/>
    <xf numFmtId="165" fontId="31" fillId="0" borderId="57" xfId="700" applyNumberFormat="1" applyFont="1" applyFill="1" applyBorder="1" applyAlignment="1">
      <alignment horizontal="right" vertical="top"/>
    </xf>
    <xf numFmtId="165" fontId="31" fillId="0" borderId="18" xfId="700" applyNumberFormat="1" applyFont="1" applyFill="1" applyBorder="1" applyAlignment="1">
      <alignment horizontal="right" vertical="top"/>
    </xf>
    <xf numFmtId="165" fontId="31" fillId="0" borderId="60" xfId="700" applyNumberFormat="1" applyFont="1" applyFill="1" applyBorder="1" applyAlignment="1">
      <alignment horizontal="right" vertical="top"/>
    </xf>
    <xf numFmtId="9" fontId="31" fillId="0" borderId="36" xfId="192" applyFont="1" applyFill="1" applyBorder="1"/>
    <xf numFmtId="9" fontId="31" fillId="0" borderId="18" xfId="192" applyFont="1" applyFill="1" applyBorder="1"/>
    <xf numFmtId="165" fontId="31" fillId="0" borderId="78" xfId="700" applyNumberFormat="1" applyFont="1" applyFill="1" applyBorder="1" applyAlignment="1">
      <alignment horizontal="right" vertical="top"/>
    </xf>
    <xf numFmtId="165" fontId="31" fillId="0" borderId="25" xfId="700" applyNumberFormat="1" applyFont="1" applyFill="1" applyBorder="1" applyAlignment="1">
      <alignment vertical="center"/>
    </xf>
    <xf numFmtId="165" fontId="31" fillId="0" borderId="34" xfId="0" applyNumberFormat="1" applyFont="1" applyFill="1" applyBorder="1" applyAlignment="1">
      <alignment horizontal="right" vertical="top" wrapText="1"/>
    </xf>
    <xf numFmtId="0" fontId="0" fillId="0" borderId="0" xfId="0" applyBorder="1"/>
    <xf numFmtId="0" fontId="31" fillId="0" borderId="0" xfId="0" applyFont="1" applyBorder="1"/>
    <xf numFmtId="3" fontId="31" fillId="0" borderId="9" xfId="0" applyNumberFormat="1" applyFont="1" applyFill="1" applyBorder="1"/>
    <xf numFmtId="3" fontId="34" fillId="0" borderId="18" xfId="1158" applyNumberFormat="1" applyFont="1" applyBorder="1"/>
    <xf numFmtId="0" fontId="34" fillId="0" borderId="18" xfId="0" applyFont="1" applyBorder="1"/>
    <xf numFmtId="3" fontId="31" fillId="0" borderId="39" xfId="1158" applyNumberFormat="1" applyFont="1" applyBorder="1"/>
    <xf numFmtId="3" fontId="34" fillId="0" borderId="39" xfId="1158" applyNumberFormat="1" applyFont="1" applyBorder="1"/>
    <xf numFmtId="3" fontId="31" fillId="0" borderId="39" xfId="1158" applyNumberFormat="1" applyFont="1" applyFill="1" applyBorder="1"/>
    <xf numFmtId="164" fontId="34" fillId="0" borderId="18" xfId="1158" applyNumberFormat="1" applyFont="1" applyBorder="1"/>
    <xf numFmtId="0" fontId="31" fillId="0" borderId="39" xfId="0" applyFont="1" applyBorder="1"/>
    <xf numFmtId="0" fontId="31" fillId="0" borderId="9" xfId="122" applyFont="1" applyBorder="1"/>
    <xf numFmtId="0" fontId="31" fillId="0" borderId="39" xfId="122" applyFont="1" applyBorder="1"/>
    <xf numFmtId="37" fontId="34" fillId="0" borderId="18" xfId="1158" applyNumberFormat="1" applyFont="1" applyBorder="1"/>
    <xf numFmtId="174" fontId="31" fillId="0" borderId="57" xfId="0" quotePrefix="1" applyNumberFormat="1" applyFont="1" applyFill="1" applyBorder="1" applyAlignment="1">
      <alignment horizontal="left" vertical="center" wrapText="1"/>
    </xf>
    <xf numFmtId="0" fontId="31" fillId="0" borderId="0" xfId="0" quotePrefix="1" applyFont="1" applyBorder="1" applyAlignment="1">
      <alignment horizontal="left" wrapText="1"/>
    </xf>
    <xf numFmtId="0" fontId="76" fillId="0" borderId="0" xfId="122" applyFont="1" applyFill="1"/>
    <xf numFmtId="0" fontId="31" fillId="0" borderId="0" xfId="122" applyFont="1" applyFill="1" applyAlignment="1"/>
    <xf numFmtId="0" fontId="31" fillId="0" borderId="0" xfId="0" applyFont="1" applyFill="1"/>
    <xf numFmtId="0" fontId="0" fillId="0" borderId="0" xfId="0" applyFill="1"/>
    <xf numFmtId="16" fontId="72" fillId="0" borderId="9" xfId="0" applyNumberFormat="1" applyFont="1" applyBorder="1" applyAlignment="1">
      <alignment horizontal="center" wrapText="1"/>
    </xf>
    <xf numFmtId="0" fontId="72" fillId="0" borderId="9" xfId="0" applyNumberFormat="1" applyFont="1" applyBorder="1" applyAlignment="1">
      <alignment horizontal="center" wrapText="1"/>
    </xf>
    <xf numFmtId="0" fontId="72" fillId="0" borderId="9" xfId="0" applyFont="1" applyBorder="1" applyAlignment="1">
      <alignment horizontal="center" wrapText="1"/>
    </xf>
    <xf numFmtId="0" fontId="123" fillId="0" borderId="0" xfId="0" applyFont="1" applyAlignment="1">
      <alignment horizontal="center" vertical="top"/>
    </xf>
    <xf numFmtId="0" fontId="31" fillId="0" borderId="0" xfId="0" applyFont="1" applyFill="1" applyAlignment="1">
      <alignment vertical="center"/>
    </xf>
    <xf numFmtId="9" fontId="0" fillId="0" borderId="0" xfId="0" applyNumberFormat="1"/>
    <xf numFmtId="0" fontId="31" fillId="0" borderId="0" xfId="0" quotePrefix="1" applyFont="1" applyAlignment="1">
      <alignment vertical="center"/>
    </xf>
    <xf numFmtId="3" fontId="0" fillId="0" borderId="0" xfId="0" applyNumberFormat="1" applyAlignment="1">
      <alignment horizontal="center"/>
    </xf>
    <xf numFmtId="0" fontId="31" fillId="0" borderId="0" xfId="0" applyFont="1" applyAlignment="1">
      <alignment horizontal="center" wrapText="1"/>
    </xf>
    <xf numFmtId="0" fontId="0" fillId="0" borderId="0" xfId="0" applyAlignment="1">
      <alignment horizontal="center"/>
    </xf>
    <xf numFmtId="0" fontId="31" fillId="0" borderId="0" xfId="122" applyFont="1" applyAlignment="1">
      <alignment horizontal="center"/>
    </xf>
    <xf numFmtId="0" fontId="31" fillId="0" borderId="0" xfId="122" applyFont="1" applyFill="1" applyAlignment="1">
      <alignment horizontal="center"/>
    </xf>
    <xf numFmtId="172" fontId="0" fillId="0" borderId="0" xfId="1159" applyNumberFormat="1" applyFont="1"/>
    <xf numFmtId="0" fontId="0" fillId="0" borderId="0" xfId="0" applyAlignment="1"/>
    <xf numFmtId="3" fontId="34" fillId="0" borderId="41" xfId="1158" applyNumberFormat="1" applyFont="1" applyBorder="1"/>
    <xf numFmtId="0" fontId="34" fillId="0" borderId="32" xfId="0" applyFont="1" applyBorder="1"/>
    <xf numFmtId="3" fontId="31" fillId="0" borderId="38" xfId="0" applyNumberFormat="1" applyFont="1" applyFill="1" applyBorder="1"/>
    <xf numFmtId="0" fontId="34" fillId="47" borderId="24" xfId="0" applyFont="1" applyFill="1" applyBorder="1"/>
    <xf numFmtId="0" fontId="35" fillId="47" borderId="77" xfId="0" applyFont="1" applyFill="1" applyBorder="1" applyAlignment="1"/>
    <xf numFmtId="49" fontId="35" fillId="0" borderId="0" xfId="0" applyNumberFormat="1" applyFont="1" applyBorder="1" applyAlignment="1">
      <alignment horizontal="center" vertical="center"/>
    </xf>
    <xf numFmtId="0" fontId="34" fillId="47" borderId="33" xfId="0" applyFont="1" applyFill="1" applyBorder="1"/>
    <xf numFmtId="0" fontId="34" fillId="47" borderId="18" xfId="0" applyFont="1" applyFill="1" applyBorder="1"/>
    <xf numFmtId="44" fontId="31" fillId="0" borderId="9" xfId="46808" applyFont="1" applyFill="1" applyBorder="1"/>
    <xf numFmtId="0" fontId="43" fillId="0" borderId="0" xfId="0" applyFont="1"/>
    <xf numFmtId="178" fontId="31" fillId="0" borderId="9" xfId="0" applyNumberFormat="1" applyFont="1" applyFill="1" applyBorder="1"/>
    <xf numFmtId="0" fontId="31" fillId="0" borderId="32" xfId="0" applyFont="1" applyBorder="1"/>
    <xf numFmtId="0" fontId="34" fillId="0" borderId="24" xfId="0" applyFont="1" applyBorder="1"/>
    <xf numFmtId="0" fontId="34" fillId="45" borderId="24" xfId="0" applyFont="1" applyFill="1" applyBorder="1"/>
    <xf numFmtId="0" fontId="31" fillId="0" borderId="51" xfId="0" applyFont="1" applyBorder="1"/>
    <xf numFmtId="0" fontId="34" fillId="0" borderId="50" xfId="0" applyFont="1" applyBorder="1"/>
    <xf numFmtId="0" fontId="34" fillId="45" borderId="50" xfId="0" applyFont="1" applyFill="1" applyBorder="1"/>
    <xf numFmtId="0" fontId="34" fillId="45" borderId="52" xfId="0" applyFont="1" applyFill="1" applyBorder="1"/>
    <xf numFmtId="0" fontId="34" fillId="47" borderId="52" xfId="0" applyFont="1" applyFill="1" applyBorder="1"/>
    <xf numFmtId="0" fontId="0" fillId="0" borderId="50" xfId="0" applyBorder="1"/>
    <xf numFmtId="0" fontId="31" fillId="48" borderId="50" xfId="0" applyFont="1" applyFill="1" applyBorder="1"/>
    <xf numFmtId="0" fontId="31" fillId="0" borderId="50" xfId="0" applyFont="1" applyBorder="1"/>
    <xf numFmtId="0" fontId="0" fillId="45" borderId="52" xfId="0" applyFill="1" applyBorder="1"/>
    <xf numFmtId="0" fontId="34" fillId="47" borderId="52" xfId="0" applyFont="1" applyFill="1" applyBorder="1" applyAlignment="1">
      <alignment horizontal="center" wrapText="1"/>
    </xf>
    <xf numFmtId="0" fontId="34" fillId="47" borderId="100" xfId="0" applyFont="1" applyFill="1" applyBorder="1"/>
    <xf numFmtId="0" fontId="0" fillId="45" borderId="50" xfId="0" applyFill="1" applyBorder="1"/>
    <xf numFmtId="0" fontId="0" fillId="45" borderId="99" xfId="0" applyFill="1" applyBorder="1"/>
    <xf numFmtId="0" fontId="31" fillId="45" borderId="36" xfId="0" applyFont="1" applyFill="1" applyBorder="1"/>
    <xf numFmtId="164" fontId="0" fillId="0" borderId="24" xfId="46747" applyNumberFormat="1" applyFont="1" applyFill="1" applyBorder="1"/>
    <xf numFmtId="164" fontId="0" fillId="0" borderId="24" xfId="46777" applyNumberFormat="1" applyFont="1" applyFill="1" applyBorder="1"/>
    <xf numFmtId="49" fontId="35" fillId="0" borderId="0" xfId="127" quotePrefix="1" applyNumberFormat="1" applyFont="1" applyAlignment="1"/>
    <xf numFmtId="0" fontId="35" fillId="0" borderId="0" xfId="127" applyFont="1" applyAlignment="1"/>
    <xf numFmtId="0" fontId="35" fillId="0" borderId="0" xfId="0" applyFont="1" applyAlignment="1"/>
    <xf numFmtId="0" fontId="34" fillId="0" borderId="0" xfId="0" applyFont="1" applyFill="1" applyBorder="1" applyAlignment="1">
      <alignment wrapText="1"/>
    </xf>
    <xf numFmtId="0" fontId="34" fillId="0" borderId="0" xfId="0" applyFont="1" applyBorder="1"/>
    <xf numFmtId="0" fontId="31" fillId="0" borderId="24" xfId="122" applyFont="1" applyBorder="1"/>
    <xf numFmtId="170" fontId="31" fillId="0" borderId="0" xfId="153" applyFont="1"/>
    <xf numFmtId="0" fontId="0" fillId="0" borderId="25" xfId="0" applyFill="1" applyBorder="1"/>
    <xf numFmtId="10" fontId="34" fillId="0" borderId="0" xfId="122" applyNumberFormat="1" applyFont="1" applyFill="1" applyBorder="1" applyAlignment="1">
      <alignment horizontal="right"/>
    </xf>
    <xf numFmtId="10" fontId="34" fillId="0" borderId="0" xfId="122" applyNumberFormat="1" applyFont="1" applyBorder="1" applyAlignment="1">
      <alignment horizontal="right"/>
    </xf>
    <xf numFmtId="3" fontId="34" fillId="0" borderId="0" xfId="122" applyNumberFormat="1" applyFont="1" applyBorder="1" applyAlignment="1">
      <alignment horizontal="right"/>
    </xf>
    <xf numFmtId="0" fontId="34" fillId="0" borderId="0" xfId="122" applyFont="1" applyFill="1" applyBorder="1" applyAlignment="1">
      <alignment horizontal="center"/>
    </xf>
    <xf numFmtId="0" fontId="31" fillId="0" borderId="0" xfId="122" applyFont="1" applyFill="1"/>
    <xf numFmtId="165" fontId="31" fillId="0" borderId="65" xfId="700" applyNumberFormat="1" applyFont="1" applyFill="1" applyBorder="1" applyAlignment="1">
      <alignment horizontal="right" vertical="top"/>
    </xf>
    <xf numFmtId="165" fontId="31" fillId="0" borderId="26" xfId="700" applyNumberFormat="1" applyFont="1" applyFill="1" applyBorder="1" applyAlignment="1">
      <alignment horizontal="right" vertical="top"/>
    </xf>
    <xf numFmtId="165" fontId="31" fillId="0" borderId="58" xfId="700" applyNumberFormat="1" applyFont="1" applyFill="1" applyBorder="1" applyAlignment="1">
      <alignment horizontal="right" vertical="top"/>
    </xf>
    <xf numFmtId="9" fontId="31" fillId="0" borderId="103" xfId="192" applyFont="1" applyFill="1" applyBorder="1"/>
    <xf numFmtId="9" fontId="31" fillId="0" borderId="26" xfId="192" applyFont="1" applyFill="1" applyBorder="1"/>
    <xf numFmtId="165" fontId="34" fillId="0" borderId="40" xfId="127" applyNumberFormat="1" applyFont="1" applyFill="1" applyBorder="1"/>
    <xf numFmtId="9" fontId="34" fillId="0" borderId="53" xfId="192" applyFont="1" applyFill="1" applyBorder="1"/>
    <xf numFmtId="9" fontId="34" fillId="0" borderId="40" xfId="192" applyFont="1" applyFill="1" applyBorder="1"/>
    <xf numFmtId="0" fontId="31" fillId="45" borderId="98" xfId="127" applyFont="1" applyFill="1" applyBorder="1"/>
    <xf numFmtId="0" fontId="34" fillId="47" borderId="77" xfId="127" applyFont="1" applyFill="1" applyBorder="1"/>
    <xf numFmtId="0" fontId="34" fillId="47" borderId="78" xfId="127" applyFont="1" applyFill="1" applyBorder="1"/>
    <xf numFmtId="0" fontId="31" fillId="0" borderId="78" xfId="127" applyFont="1" applyBorder="1"/>
    <xf numFmtId="0" fontId="31" fillId="0" borderId="78" xfId="127" applyFont="1" applyBorder="1" applyAlignment="1">
      <alignment wrapText="1"/>
    </xf>
    <xf numFmtId="0" fontId="31" fillId="45" borderId="64" xfId="127" applyFont="1" applyFill="1" applyBorder="1"/>
    <xf numFmtId="0" fontId="31" fillId="45" borderId="104" xfId="127" applyFont="1" applyFill="1" applyBorder="1"/>
    <xf numFmtId="165" fontId="31" fillId="0" borderId="9" xfId="700" applyNumberFormat="1" applyFont="1" applyFill="1" applyBorder="1" applyAlignment="1">
      <alignment horizontal="right" vertical="top"/>
    </xf>
    <xf numFmtId="0" fontId="141" fillId="0" borderId="9" xfId="0" applyFont="1" applyBorder="1"/>
    <xf numFmtId="0" fontId="140" fillId="0" borderId="0" xfId="0" applyFont="1"/>
    <xf numFmtId="49" fontId="73" fillId="0" borderId="0" xfId="0" applyNumberFormat="1" applyFont="1" applyBorder="1" applyAlignment="1">
      <alignment horizontal="center" vertical="center"/>
    </xf>
    <xf numFmtId="0" fontId="34" fillId="0" borderId="78" xfId="0" applyFont="1" applyFill="1" applyBorder="1"/>
    <xf numFmtId="0" fontId="0" fillId="0" borderId="24" xfId="0" applyFill="1" applyBorder="1"/>
    <xf numFmtId="0" fontId="0" fillId="0" borderId="38" xfId="0" applyFill="1" applyBorder="1"/>
    <xf numFmtId="0" fontId="31" fillId="0" borderId="78" xfId="0" applyFont="1" applyFill="1" applyBorder="1"/>
    <xf numFmtId="0" fontId="31" fillId="0" borderId="0" xfId="0" applyFont="1" applyBorder="1" applyAlignment="1">
      <alignment vertical="top" wrapText="1"/>
    </xf>
    <xf numFmtId="0" fontId="34" fillId="0" borderId="0" xfId="0" applyFont="1" applyBorder="1" applyAlignment="1">
      <alignment horizontal="center"/>
    </xf>
    <xf numFmtId="0" fontId="143" fillId="0" borderId="9" xfId="0" applyFont="1" applyBorder="1"/>
    <xf numFmtId="0" fontId="141" fillId="0" borderId="9" xfId="0" applyFont="1" applyFill="1" applyBorder="1"/>
    <xf numFmtId="0" fontId="143" fillId="0" borderId="0" xfId="0" applyFont="1"/>
    <xf numFmtId="0" fontId="31" fillId="45" borderId="9" xfId="0" applyFont="1" applyFill="1" applyBorder="1"/>
    <xf numFmtId="164" fontId="31" fillId="0" borderId="20" xfId="46759" applyNumberFormat="1" applyFont="1" applyBorder="1"/>
    <xf numFmtId="0" fontId="143" fillId="0" borderId="0" xfId="0" applyFont="1" applyBorder="1"/>
    <xf numFmtId="172" fontId="0" fillId="0" borderId="0" xfId="182" applyNumberFormat="1" applyFont="1"/>
    <xf numFmtId="0" fontId="143" fillId="45" borderId="68" xfId="0" applyFont="1" applyFill="1" applyBorder="1"/>
    <xf numFmtId="0" fontId="31" fillId="45" borderId="30" xfId="0" applyFont="1" applyFill="1" applyBorder="1"/>
    <xf numFmtId="164" fontId="31" fillId="0" borderId="38" xfId="46759" applyNumberFormat="1" applyFont="1" applyBorder="1"/>
    <xf numFmtId="0" fontId="34" fillId="0" borderId="57" xfId="0" applyFont="1" applyFill="1" applyBorder="1"/>
    <xf numFmtId="0" fontId="0" fillId="0" borderId="57" xfId="0" applyFill="1" applyBorder="1"/>
    <xf numFmtId="0" fontId="0" fillId="0" borderId="18" xfId="0" applyFill="1" applyBorder="1"/>
    <xf numFmtId="0" fontId="0" fillId="0" borderId="37" xfId="0" applyFill="1" applyBorder="1"/>
    <xf numFmtId="0" fontId="143" fillId="0" borderId="0" xfId="0" applyFont="1" applyFill="1" applyBorder="1"/>
    <xf numFmtId="0" fontId="73" fillId="0" borderId="0" xfId="0" applyFont="1" applyFill="1"/>
    <xf numFmtId="0" fontId="34" fillId="47" borderId="96" xfId="127" applyFont="1" applyFill="1" applyBorder="1"/>
    <xf numFmtId="0" fontId="34" fillId="0" borderId="9" xfId="127" applyFont="1" applyFill="1" applyBorder="1"/>
    <xf numFmtId="0" fontId="31" fillId="0" borderId="9" xfId="127" applyFill="1" applyBorder="1"/>
    <xf numFmtId="9" fontId="31" fillId="0" borderId="9" xfId="192" applyFont="1" applyBorder="1"/>
    <xf numFmtId="0" fontId="31" fillId="0" borderId="0" xfId="127" applyFont="1"/>
    <xf numFmtId="0" fontId="31" fillId="0" borderId="9" xfId="127" applyFont="1" applyFill="1" applyBorder="1"/>
    <xf numFmtId="5" fontId="31" fillId="0" borderId="24" xfId="0" applyNumberFormat="1" applyFont="1" applyFill="1" applyBorder="1" applyAlignment="1">
      <alignment horizontal="left" wrapText="1"/>
    </xf>
    <xf numFmtId="164" fontId="31" fillId="0" borderId="24" xfId="46777" applyNumberFormat="1" applyFont="1" applyFill="1" applyBorder="1"/>
    <xf numFmtId="164" fontId="31" fillId="0" borderId="9" xfId="46777" applyNumberFormat="1" applyFont="1" applyFill="1" applyBorder="1"/>
    <xf numFmtId="0" fontId="31" fillId="45" borderId="50" xfId="0" applyFont="1" applyFill="1" applyBorder="1"/>
    <xf numFmtId="0" fontId="31" fillId="45" borderId="38" xfId="0" applyFont="1" applyFill="1" applyBorder="1"/>
    <xf numFmtId="164" fontId="31" fillId="0" borderId="24" xfId="46747" applyNumberFormat="1" applyFont="1" applyFill="1" applyBorder="1"/>
    <xf numFmtId="164" fontId="31" fillId="0" borderId="9" xfId="46747" applyNumberFormat="1" applyFont="1" applyFill="1" applyBorder="1"/>
    <xf numFmtId="164" fontId="31" fillId="0" borderId="24" xfId="46774" applyNumberFormat="1" applyFont="1" applyFill="1" applyBorder="1"/>
    <xf numFmtId="164" fontId="31" fillId="0" borderId="9" xfId="46774" applyNumberFormat="1" applyFont="1" applyFill="1" applyBorder="1"/>
    <xf numFmtId="172" fontId="31" fillId="0" borderId="38" xfId="0" applyNumberFormat="1" applyFont="1" applyBorder="1"/>
    <xf numFmtId="164" fontId="31" fillId="0" borderId="9" xfId="1158" applyNumberFormat="1" applyFont="1" applyFill="1" applyBorder="1"/>
    <xf numFmtId="164" fontId="31" fillId="0" borderId="24" xfId="46750" applyNumberFormat="1" applyFont="1" applyFill="1" applyBorder="1"/>
    <xf numFmtId="164" fontId="31" fillId="0" borderId="9" xfId="46750" applyNumberFormat="1" applyFont="1" applyFill="1" applyBorder="1"/>
    <xf numFmtId="164" fontId="31" fillId="0" borderId="24" xfId="46770" applyNumberFormat="1" applyFont="1" applyFill="1" applyBorder="1"/>
    <xf numFmtId="164" fontId="31" fillId="0" borderId="9" xfId="46770" applyNumberFormat="1" applyFont="1" applyFill="1" applyBorder="1"/>
    <xf numFmtId="164" fontId="31" fillId="0" borderId="24" xfId="46752" applyNumberFormat="1" applyFont="1" applyFill="1" applyBorder="1"/>
    <xf numFmtId="164" fontId="31" fillId="0" borderId="9" xfId="46752" applyNumberFormat="1" applyFont="1" applyFill="1" applyBorder="1"/>
    <xf numFmtId="164" fontId="31" fillId="0" borderId="24" xfId="46768" applyNumberFormat="1" applyFont="1" applyFill="1" applyBorder="1"/>
    <xf numFmtId="164" fontId="31" fillId="0" borderId="9" xfId="46768" applyNumberFormat="1" applyFont="1" applyFill="1" applyBorder="1"/>
    <xf numFmtId="164" fontId="31" fillId="0" borderId="24" xfId="46755" applyNumberFormat="1" applyFont="1" applyFill="1" applyBorder="1"/>
    <xf numFmtId="164" fontId="31" fillId="0" borderId="9" xfId="46755" applyNumberFormat="1" applyFont="1" applyFill="1" applyBorder="1"/>
    <xf numFmtId="164" fontId="31" fillId="0" borderId="9" xfId="1158" applyNumberFormat="1" applyFont="1" applyBorder="1"/>
    <xf numFmtId="164" fontId="31" fillId="0" borderId="24" xfId="46766" applyNumberFormat="1" applyFont="1" applyFill="1" applyBorder="1"/>
    <xf numFmtId="0" fontId="31" fillId="45" borderId="24" xfId="0" applyFont="1" applyFill="1" applyBorder="1"/>
    <xf numFmtId="0" fontId="31" fillId="45" borderId="52" xfId="0" applyFont="1" applyFill="1" applyBorder="1"/>
    <xf numFmtId="0" fontId="31" fillId="0" borderId="22" xfId="0" applyFont="1" applyBorder="1"/>
    <xf numFmtId="0" fontId="31" fillId="0" borderId="49" xfId="0" applyFont="1" applyBorder="1"/>
    <xf numFmtId="164" fontId="31" fillId="0" borderId="49" xfId="0" applyNumberFormat="1" applyFont="1" applyBorder="1"/>
    <xf numFmtId="0" fontId="31" fillId="0" borderId="97" xfId="0" applyFont="1" applyBorder="1"/>
    <xf numFmtId="0" fontId="31" fillId="0" borderId="81" xfId="0" applyFont="1" applyBorder="1"/>
    <xf numFmtId="0" fontId="31" fillId="0" borderId="66" xfId="0" applyFont="1" applyBorder="1"/>
    <xf numFmtId="0" fontId="31" fillId="0" borderId="59" xfId="0" applyFont="1" applyBorder="1"/>
    <xf numFmtId="0" fontId="31" fillId="45" borderId="51" xfId="0" applyFont="1" applyFill="1" applyBorder="1"/>
    <xf numFmtId="164" fontId="31" fillId="0" borderId="32" xfId="46764" applyNumberFormat="1" applyFont="1" applyFill="1" applyBorder="1"/>
    <xf numFmtId="0" fontId="31" fillId="45" borderId="31" xfId="0" applyFont="1" applyFill="1" applyBorder="1"/>
    <xf numFmtId="0" fontId="31" fillId="45" borderId="101" xfId="0" applyFont="1" applyFill="1" applyBorder="1"/>
    <xf numFmtId="0" fontId="34" fillId="45" borderId="63" xfId="0" applyFont="1" applyFill="1" applyBorder="1"/>
    <xf numFmtId="0" fontId="34" fillId="45" borderId="19" xfId="0" applyFont="1" applyFill="1" applyBorder="1"/>
    <xf numFmtId="0" fontId="34" fillId="45" borderId="76" xfId="0" applyFont="1" applyFill="1" applyBorder="1"/>
    <xf numFmtId="0" fontId="34" fillId="45" borderId="38" xfId="0" applyFont="1" applyFill="1" applyBorder="1"/>
    <xf numFmtId="164" fontId="31" fillId="0" borderId="20" xfId="46759" applyNumberFormat="1" applyFont="1" applyFill="1" applyBorder="1"/>
    <xf numFmtId="0" fontId="31" fillId="0" borderId="65" xfId="0" applyFont="1" applyFill="1" applyBorder="1"/>
    <xf numFmtId="0" fontId="31" fillId="0" borderId="0" xfId="0" applyFont="1" applyFill="1" applyBorder="1"/>
    <xf numFmtId="0" fontId="31" fillId="0" borderId="58" xfId="0" applyFont="1" applyFill="1" applyBorder="1"/>
    <xf numFmtId="0" fontId="31" fillId="0" borderId="105" xfId="0" applyFont="1" applyBorder="1"/>
    <xf numFmtId="0" fontId="31" fillId="0" borderId="55" xfId="0" applyFont="1" applyBorder="1"/>
    <xf numFmtId="0" fontId="34" fillId="0" borderId="54" xfId="0" applyFont="1" applyFill="1" applyBorder="1"/>
    <xf numFmtId="0" fontId="31" fillId="0" borderId="54" xfId="0" applyFont="1" applyBorder="1"/>
    <xf numFmtId="0" fontId="31" fillId="0" borderId="54" xfId="0" applyFont="1" applyFill="1" applyBorder="1"/>
    <xf numFmtId="0" fontId="34" fillId="0" borderId="62" xfId="0" applyFont="1" applyFill="1" applyBorder="1"/>
    <xf numFmtId="0" fontId="31" fillId="0" borderId="65" xfId="0" applyFont="1" applyBorder="1"/>
    <xf numFmtId="0" fontId="34" fillId="0" borderId="0" xfId="0" applyFont="1" applyFill="1" applyBorder="1"/>
    <xf numFmtId="0" fontId="34" fillId="0" borderId="58" xfId="0" applyFont="1" applyFill="1" applyBorder="1"/>
    <xf numFmtId="164" fontId="31" fillId="0" borderId="105" xfId="46759" applyNumberFormat="1" applyFont="1" applyBorder="1"/>
    <xf numFmtId="164" fontId="31" fillId="0" borderId="65" xfId="46759" applyNumberFormat="1" applyFont="1" applyBorder="1"/>
    <xf numFmtId="164" fontId="31" fillId="0" borderId="0" xfId="46759" applyNumberFormat="1" applyFont="1" applyBorder="1"/>
    <xf numFmtId="164" fontId="31" fillId="0" borderId="0" xfId="46759" applyNumberFormat="1" applyFont="1" applyFill="1" applyBorder="1"/>
    <xf numFmtId="0" fontId="31" fillId="0" borderId="64" xfId="0" applyFont="1" applyFill="1" applyBorder="1"/>
    <xf numFmtId="0" fontId="34" fillId="0" borderId="66" xfId="0" applyFont="1" applyFill="1" applyBorder="1"/>
    <xf numFmtId="0" fontId="31" fillId="0" borderId="66" xfId="0" applyFont="1" applyFill="1" applyBorder="1"/>
    <xf numFmtId="0" fontId="34" fillId="0" borderId="59" xfId="0" applyFont="1" applyFill="1" applyBorder="1"/>
    <xf numFmtId="0" fontId="31" fillId="0" borderId="27" xfId="0" applyFont="1" applyBorder="1"/>
    <xf numFmtId="0" fontId="31" fillId="0" borderId="64" xfId="0" applyFont="1" applyBorder="1"/>
    <xf numFmtId="0" fontId="31" fillId="0" borderId="41" xfId="0" applyFont="1" applyBorder="1"/>
    <xf numFmtId="0" fontId="34" fillId="47" borderId="107" xfId="0" applyFont="1" applyFill="1" applyBorder="1"/>
    <xf numFmtId="0" fontId="31" fillId="0" borderId="50" xfId="0" applyFont="1" applyFill="1" applyBorder="1"/>
    <xf numFmtId="164" fontId="31" fillId="0" borderId="9" xfId="46764" applyNumberFormat="1" applyFont="1" applyFill="1" applyBorder="1"/>
    <xf numFmtId="0" fontId="31" fillId="0" borderId="0" xfId="0" applyFont="1" applyFill="1" applyBorder="1" applyAlignment="1">
      <alignment horizontal="left"/>
    </xf>
    <xf numFmtId="0" fontId="143" fillId="0" borderId="0" xfId="0" applyFont="1" applyFill="1" applyBorder="1" applyAlignment="1">
      <alignment horizontal="left"/>
    </xf>
    <xf numFmtId="0" fontId="31" fillId="0" borderId="20" xfId="0" applyFont="1" applyFill="1" applyBorder="1"/>
    <xf numFmtId="0" fontId="31" fillId="0" borderId="20" xfId="0" applyFont="1" applyFill="1" applyBorder="1" applyAlignment="1">
      <alignment horizontal="left"/>
    </xf>
    <xf numFmtId="0" fontId="31" fillId="45" borderId="21" xfId="0" applyFont="1" applyFill="1" applyBorder="1"/>
    <xf numFmtId="0" fontId="31" fillId="0" borderId="38" xfId="0" applyFont="1" applyFill="1" applyBorder="1"/>
    <xf numFmtId="0" fontId="143" fillId="45" borderId="33" xfId="0" applyFont="1" applyFill="1" applyBorder="1"/>
    <xf numFmtId="0" fontId="34" fillId="0" borderId="55" xfId="0" applyFont="1" applyFill="1" applyBorder="1"/>
    <xf numFmtId="0" fontId="31" fillId="0" borderId="28" xfId="0" applyFont="1" applyBorder="1"/>
    <xf numFmtId="0" fontId="34" fillId="45" borderId="99" xfId="0" applyFont="1" applyFill="1" applyBorder="1"/>
    <xf numFmtId="0" fontId="31" fillId="0" borderId="24" xfId="0" applyFont="1" applyFill="1" applyBorder="1"/>
    <xf numFmtId="0" fontId="31" fillId="0" borderId="9" xfId="0" applyFont="1" applyFill="1" applyBorder="1"/>
    <xf numFmtId="0" fontId="31" fillId="0" borderId="18" xfId="0" applyFont="1" applyBorder="1"/>
    <xf numFmtId="164" fontId="31" fillId="0" borderId="18" xfId="46748" applyNumberFormat="1" applyFont="1" applyFill="1" applyBorder="1"/>
    <xf numFmtId="164" fontId="31" fillId="0" borderId="9" xfId="46748" applyNumberFormat="1" applyFont="1" applyFill="1" applyBorder="1"/>
    <xf numFmtId="44" fontId="31" fillId="0" borderId="0" xfId="46808" applyFont="1" applyFill="1" applyBorder="1"/>
    <xf numFmtId="49" fontId="35" fillId="0" borderId="66" xfId="0" applyNumberFormat="1" applyFont="1" applyBorder="1" applyAlignment="1"/>
    <xf numFmtId="0" fontId="34" fillId="47" borderId="33" xfId="0" applyFont="1" applyFill="1" applyBorder="1" applyAlignment="1">
      <alignment horizontal="left"/>
    </xf>
    <xf numFmtId="49" fontId="35" fillId="47" borderId="75" xfId="0" applyNumberFormat="1" applyFont="1" applyFill="1" applyBorder="1" applyAlignment="1">
      <alignment horizontal="center"/>
    </xf>
    <xf numFmtId="49" fontId="31" fillId="0" borderId="0" xfId="0" applyNumberFormat="1" applyFont="1" applyBorder="1" applyAlignment="1">
      <alignment horizontal="center" vertical="center"/>
    </xf>
    <xf numFmtId="49" fontId="31" fillId="0" borderId="0" xfId="0" applyNumberFormat="1" applyFont="1" applyBorder="1" applyAlignment="1">
      <alignment horizontal="left" vertical="center"/>
    </xf>
    <xf numFmtId="49" fontId="31" fillId="0" borderId="0" xfId="0" applyNumberFormat="1" applyFont="1" applyBorder="1" applyAlignment="1">
      <alignment horizontal="center"/>
    </xf>
    <xf numFmtId="164" fontId="31" fillId="0" borderId="39" xfId="1158" applyNumberFormat="1" applyFont="1" applyBorder="1"/>
    <xf numFmtId="49" fontId="35" fillId="47" borderId="98" xfId="0" applyNumberFormat="1" applyFont="1" applyFill="1" applyBorder="1" applyAlignment="1"/>
    <xf numFmtId="49" fontId="35" fillId="47" borderId="62" xfId="0" applyNumberFormat="1" applyFont="1" applyFill="1" applyBorder="1" applyAlignment="1"/>
    <xf numFmtId="49" fontId="31" fillId="47" borderId="54" xfId="0" applyNumberFormat="1" applyFont="1" applyFill="1" applyBorder="1" applyAlignment="1">
      <alignment horizontal="center"/>
    </xf>
    <xf numFmtId="49" fontId="31" fillId="47" borderId="62" xfId="0" applyNumberFormat="1" applyFont="1" applyFill="1" applyBorder="1" applyAlignment="1">
      <alignment horizontal="center"/>
    </xf>
    <xf numFmtId="0" fontId="34" fillId="47" borderId="22" xfId="0" applyFont="1" applyFill="1" applyBorder="1" applyAlignment="1"/>
    <xf numFmtId="0" fontId="34" fillId="47" borderId="49" xfId="0" applyFont="1" applyFill="1" applyBorder="1" applyAlignment="1"/>
    <xf numFmtId="0" fontId="34" fillId="47" borderId="48" xfId="0" applyFont="1" applyFill="1" applyBorder="1" applyAlignment="1"/>
    <xf numFmtId="0" fontId="34" fillId="47" borderId="21" xfId="0" applyFont="1" applyFill="1" applyBorder="1" applyAlignment="1">
      <alignment horizontal="center"/>
    </xf>
    <xf numFmtId="164" fontId="34" fillId="0" borderId="0" xfId="1158" applyNumberFormat="1" applyFont="1" applyBorder="1"/>
    <xf numFmtId="37" fontId="34" fillId="0" borderId="0" xfId="1158" applyNumberFormat="1" applyFont="1" applyBorder="1"/>
    <xf numFmtId="49" fontId="35" fillId="47" borderId="79" xfId="0" applyNumberFormat="1" applyFont="1" applyFill="1" applyBorder="1" applyAlignment="1"/>
    <xf numFmtId="49" fontId="31" fillId="47" borderId="4" xfId="0" applyNumberFormat="1" applyFont="1" applyFill="1" applyBorder="1" applyAlignment="1">
      <alignment horizontal="center"/>
    </xf>
    <xf numFmtId="49" fontId="31" fillId="47" borderId="79" xfId="0" applyNumberFormat="1" applyFont="1" applyFill="1" applyBorder="1" applyAlignment="1">
      <alignment horizontal="center"/>
    </xf>
    <xf numFmtId="0" fontId="74" fillId="47" borderId="98" xfId="0" applyFont="1" applyFill="1" applyBorder="1"/>
    <xf numFmtId="0" fontId="74" fillId="47" borderId="75" xfId="0" applyFont="1" applyFill="1" applyBorder="1"/>
    <xf numFmtId="0" fontId="74" fillId="47" borderId="75" xfId="0" applyFont="1" applyFill="1" applyBorder="1" applyAlignment="1">
      <alignment wrapText="1"/>
    </xf>
    <xf numFmtId="0" fontId="74" fillId="0" borderId="0" xfId="0" applyFont="1" applyFill="1" applyBorder="1" applyAlignment="1">
      <alignment wrapText="1"/>
    </xf>
    <xf numFmtId="0" fontId="75" fillId="0" borderId="36" xfId="0" applyFont="1" applyBorder="1"/>
    <xf numFmtId="0" fontId="74" fillId="0" borderId="18" xfId="0" applyFont="1" applyBorder="1"/>
    <xf numFmtId="0" fontId="75" fillId="0" borderId="0" xfId="0" applyFont="1" applyBorder="1"/>
    <xf numFmtId="0" fontId="75" fillId="0" borderId="32" xfId="0" applyFont="1" applyBorder="1"/>
    <xf numFmtId="0" fontId="75" fillId="0" borderId="39" xfId="0" applyFont="1" applyBorder="1"/>
    <xf numFmtId="0" fontId="74" fillId="47" borderId="33" xfId="0" applyFont="1" applyFill="1" applyBorder="1" applyAlignment="1">
      <alignment horizontal="center" wrapText="1"/>
    </xf>
    <xf numFmtId="0" fontId="74" fillId="47" borderId="34" xfId="0" applyFont="1" applyFill="1" applyBorder="1" applyAlignment="1">
      <alignment horizontal="center" wrapText="1"/>
    </xf>
    <xf numFmtId="0" fontId="74" fillId="47" borderId="35" xfId="0" applyFont="1" applyFill="1" applyBorder="1" applyAlignment="1">
      <alignment horizontal="center" wrapText="1"/>
    </xf>
    <xf numFmtId="0" fontId="75" fillId="0" borderId="18" xfId="0" applyFont="1" applyBorder="1"/>
    <xf numFmtId="42" fontId="31" fillId="0" borderId="9" xfId="0" applyNumberFormat="1" applyFont="1" applyFill="1" applyBorder="1"/>
    <xf numFmtId="0" fontId="31" fillId="0" borderId="9" xfId="0" applyFont="1" applyFill="1" applyBorder="1" applyAlignment="1">
      <alignment wrapText="1"/>
    </xf>
    <xf numFmtId="44" fontId="31" fillId="45" borderId="9" xfId="59" applyFont="1" applyFill="1" applyBorder="1" applyAlignment="1">
      <alignment wrapText="1"/>
    </xf>
    <xf numFmtId="0" fontId="31" fillId="45" borderId="9" xfId="122" applyFont="1" applyFill="1" applyBorder="1" applyAlignment="1">
      <alignment horizontal="center" wrapText="1"/>
    </xf>
    <xf numFmtId="9" fontId="31" fillId="45" borderId="9" xfId="182" applyFont="1" applyFill="1" applyBorder="1" applyAlignment="1">
      <alignment horizontal="center" wrapText="1"/>
    </xf>
    <xf numFmtId="9" fontId="31" fillId="45" borderId="9" xfId="182" applyNumberFormat="1" applyFont="1" applyFill="1" applyBorder="1" applyAlignment="1">
      <alignment horizontal="center" wrapText="1"/>
    </xf>
    <xf numFmtId="9" fontId="31" fillId="45" borderId="9" xfId="59" applyNumberFormat="1" applyFont="1" applyFill="1" applyBorder="1" applyAlignment="1">
      <alignment wrapText="1"/>
    </xf>
    <xf numFmtId="9" fontId="0" fillId="0" borderId="0" xfId="0" applyNumberFormat="1" applyAlignment="1">
      <alignment vertical="center"/>
    </xf>
    <xf numFmtId="0" fontId="34" fillId="0" borderId="75" xfId="0" applyFont="1" applyBorder="1" applyAlignment="1">
      <alignment horizontal="center"/>
    </xf>
    <xf numFmtId="3" fontId="31"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31"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1" fillId="0" borderId="19" xfId="0" applyNumberFormat="1" applyFont="1" applyBorder="1" applyAlignment="1">
      <alignment horizontal="center" vertical="center"/>
    </xf>
    <xf numFmtId="3" fontId="34" fillId="0" borderId="75" xfId="0" applyNumberFormat="1" applyFont="1" applyBorder="1" applyAlignment="1">
      <alignment horizontal="center" vertical="center"/>
    </xf>
    <xf numFmtId="3" fontId="34" fillId="0" borderId="0" xfId="0" applyNumberFormat="1" applyFont="1" applyBorder="1" applyAlignment="1">
      <alignment horizontal="center" vertical="center"/>
    </xf>
    <xf numFmtId="0" fontId="0" fillId="0" borderId="0" xfId="0" applyAlignment="1">
      <alignment horizontal="center" vertical="center"/>
    </xf>
    <xf numFmtId="3" fontId="0" fillId="0" borderId="19" xfId="0" applyNumberFormat="1" applyFill="1" applyBorder="1" applyAlignment="1">
      <alignment horizontal="center" vertical="center"/>
    </xf>
    <xf numFmtId="172" fontId="31" fillId="0" borderId="9" xfId="0" applyNumberFormat="1" applyFont="1" applyBorder="1" applyAlignment="1">
      <alignment horizontal="center" vertical="center"/>
    </xf>
    <xf numFmtId="172" fontId="31" fillId="0" borderId="19" xfId="0" applyNumberFormat="1" applyFont="1" applyBorder="1" applyAlignment="1">
      <alignment horizontal="center" vertical="center"/>
    </xf>
    <xf numFmtId="172" fontId="34" fillId="0" borderId="75" xfId="0" applyNumberFormat="1" applyFont="1" applyBorder="1" applyAlignment="1">
      <alignment horizontal="center" vertical="center"/>
    </xf>
    <xf numFmtId="10" fontId="34" fillId="0" borderId="0" xfId="0" applyNumberFormat="1" applyFont="1" applyBorder="1" applyAlignment="1">
      <alignment horizontal="center" vertical="center"/>
    </xf>
    <xf numFmtId="3" fontId="34" fillId="0" borderId="0" xfId="16279" applyNumberFormat="1" applyFont="1" applyFill="1" applyBorder="1" applyAlignment="1">
      <alignment horizontal="center" vertical="center" wrapText="1"/>
    </xf>
    <xf numFmtId="3" fontId="31" fillId="0" borderId="18" xfId="122" applyNumberFormat="1" applyFont="1" applyFill="1" applyBorder="1" applyAlignment="1">
      <alignment horizontal="center" vertical="center"/>
    </xf>
    <xf numFmtId="3" fontId="31" fillId="0" borderId="18" xfId="122" applyNumberFormat="1" applyFont="1" applyBorder="1" applyAlignment="1">
      <alignment horizontal="center" vertical="center"/>
    </xf>
    <xf numFmtId="3" fontId="31" fillId="0" borderId="9" xfId="122" applyNumberFormat="1" applyFont="1" applyFill="1" applyBorder="1" applyAlignment="1">
      <alignment horizontal="center" vertical="center"/>
    </xf>
    <xf numFmtId="3" fontId="31" fillId="0" borderId="9" xfId="122" applyNumberFormat="1" applyFont="1" applyBorder="1" applyAlignment="1">
      <alignment horizontal="center" vertical="center"/>
    </xf>
    <xf numFmtId="3" fontId="31" fillId="0" borderId="26" xfId="122" applyNumberFormat="1" applyFont="1" applyFill="1" applyBorder="1" applyAlignment="1">
      <alignment horizontal="center" vertical="center"/>
    </xf>
    <xf numFmtId="3" fontId="31" fillId="0" borderId="19" xfId="122" applyNumberFormat="1" applyFont="1" applyFill="1" applyBorder="1" applyAlignment="1">
      <alignment horizontal="center" vertical="center"/>
    </xf>
    <xf numFmtId="3" fontId="31" fillId="0" borderId="26" xfId="122" applyNumberFormat="1" applyFont="1" applyBorder="1" applyAlignment="1">
      <alignment horizontal="center" vertical="center"/>
    </xf>
    <xf numFmtId="3" fontId="34" fillId="0" borderId="75" xfId="122" applyNumberFormat="1" applyFont="1" applyBorder="1" applyAlignment="1">
      <alignment horizontal="center" vertical="center"/>
    </xf>
    <xf numFmtId="3" fontId="31" fillId="0" borderId="18" xfId="0" applyNumberFormat="1" applyFont="1" applyBorder="1" applyAlignment="1">
      <alignment horizontal="center" vertical="center"/>
    </xf>
    <xf numFmtId="3" fontId="31" fillId="0" borderId="19" xfId="16261" applyNumberFormat="1" applyBorder="1" applyAlignment="1">
      <alignment horizontal="center" vertical="center"/>
    </xf>
    <xf numFmtId="3" fontId="31" fillId="0" borderId="9" xfId="0" applyNumberFormat="1" applyFont="1" applyFill="1" applyBorder="1" applyAlignment="1">
      <alignment horizontal="center" vertical="center"/>
    </xf>
    <xf numFmtId="3" fontId="31" fillId="0" borderId="9" xfId="16259" applyNumberFormat="1" applyFill="1" applyBorder="1" applyAlignment="1">
      <alignment horizontal="center" vertical="center"/>
    </xf>
    <xf numFmtId="3" fontId="31" fillId="0" borderId="9" xfId="16259" applyNumberFormat="1" applyBorder="1" applyAlignment="1">
      <alignment horizontal="center" vertical="center"/>
    </xf>
    <xf numFmtId="3" fontId="31" fillId="0" borderId="9" xfId="16266" applyNumberFormat="1" applyFill="1" applyBorder="1" applyAlignment="1">
      <alignment horizontal="center" vertical="center"/>
    </xf>
    <xf numFmtId="3" fontId="31" fillId="0" borderId="9" xfId="46741" applyNumberFormat="1" applyFont="1" applyFill="1" applyBorder="1" applyAlignment="1">
      <alignment horizontal="center" vertical="center" wrapText="1"/>
    </xf>
    <xf numFmtId="3" fontId="136" fillId="0" borderId="9" xfId="0" applyNumberFormat="1" applyFont="1" applyBorder="1" applyAlignment="1">
      <alignment horizontal="center" vertical="center"/>
    </xf>
    <xf numFmtId="3" fontId="137" fillId="0" borderId="75" xfId="0" applyNumberFormat="1" applyFont="1" applyBorder="1" applyAlignment="1">
      <alignment horizontal="center" vertical="center"/>
    </xf>
    <xf numFmtId="3" fontId="31" fillId="0" borderId="47" xfId="122" applyNumberFormat="1" applyFont="1" applyFill="1" applyBorder="1" applyAlignment="1">
      <alignment horizontal="center" vertical="center"/>
    </xf>
    <xf numFmtId="172" fontId="31" fillId="0" borderId="37" xfId="122" applyNumberFormat="1" applyFont="1" applyFill="1" applyBorder="1" applyAlignment="1">
      <alignment horizontal="center" vertical="center"/>
    </xf>
    <xf numFmtId="172" fontId="34" fillId="0" borderId="75" xfId="122" applyNumberFormat="1" applyFont="1" applyFill="1" applyBorder="1" applyAlignment="1">
      <alignment horizontal="center" vertical="center"/>
    </xf>
    <xf numFmtId="0" fontId="31" fillId="0" borderId="0" xfId="0" applyFont="1"/>
    <xf numFmtId="9" fontId="31" fillId="45" borderId="64" xfId="127" applyNumberFormat="1" applyFont="1" applyFill="1" applyBorder="1"/>
    <xf numFmtId="174" fontId="31" fillId="0" borderId="65" xfId="0" applyNumberFormat="1" applyFont="1" applyFill="1" applyBorder="1" applyAlignment="1">
      <alignment horizontal="justify" vertical="center" wrapText="1"/>
    </xf>
    <xf numFmtId="9" fontId="0" fillId="0" borderId="24" xfId="0" applyNumberFormat="1" applyFill="1" applyBorder="1"/>
    <xf numFmtId="9" fontId="0" fillId="0" borderId="9" xfId="0" applyNumberFormat="1" applyFill="1" applyBorder="1"/>
    <xf numFmtId="9" fontId="0" fillId="0" borderId="38" xfId="0" applyNumberFormat="1" applyFill="1" applyBorder="1"/>
    <xf numFmtId="9" fontId="34" fillId="0" borderId="32" xfId="506" applyNumberFormat="1" applyFont="1" applyFill="1" applyBorder="1" applyAlignment="1">
      <alignment vertical="center" wrapText="1"/>
    </xf>
    <xf numFmtId="9" fontId="0" fillId="45" borderId="24" xfId="0" applyNumberFormat="1" applyFill="1" applyBorder="1"/>
    <xf numFmtId="9" fontId="0" fillId="45" borderId="9" xfId="0" applyNumberFormat="1" applyFill="1" applyBorder="1"/>
    <xf numFmtId="9" fontId="0" fillId="45" borderId="38" xfId="0" applyNumberFormat="1" applyFill="1" applyBorder="1"/>
    <xf numFmtId="9" fontId="31" fillId="0" borderId="24" xfId="0" applyNumberFormat="1" applyFont="1" applyBorder="1"/>
    <xf numFmtId="9" fontId="31" fillId="0" borderId="38" xfId="0" applyNumberFormat="1" applyFont="1" applyBorder="1"/>
    <xf numFmtId="9" fontId="34" fillId="0" borderId="32" xfId="0" applyNumberFormat="1" applyFont="1" applyFill="1" applyBorder="1"/>
    <xf numFmtId="9" fontId="34" fillId="0" borderId="39" xfId="0" applyNumberFormat="1" applyFont="1" applyFill="1" applyBorder="1"/>
    <xf numFmtId="9" fontId="34" fillId="0" borderId="41" xfId="0" applyNumberFormat="1" applyFont="1" applyFill="1" applyBorder="1"/>
    <xf numFmtId="42" fontId="31" fillId="0" borderId="9" xfId="59" applyNumberFormat="1" applyFont="1" applyFill="1" applyBorder="1" applyAlignment="1">
      <alignment wrapText="1"/>
    </xf>
    <xf numFmtId="42" fontId="31" fillId="45" borderId="9" xfId="59" applyNumberFormat="1" applyFont="1" applyFill="1" applyBorder="1" applyAlignment="1">
      <alignment wrapText="1"/>
    </xf>
    <xf numFmtId="165" fontId="31" fillId="0" borderId="105" xfId="700" applyNumberFormat="1" applyFont="1" applyFill="1" applyBorder="1" applyAlignment="1">
      <alignment horizontal="right" vertical="top"/>
    </xf>
    <xf numFmtId="9" fontId="31" fillId="0" borderId="24" xfId="192" applyFont="1" applyFill="1" applyBorder="1"/>
    <xf numFmtId="9" fontId="31" fillId="0" borderId="9" xfId="192" applyFont="1" applyFill="1" applyBorder="1"/>
    <xf numFmtId="5" fontId="34" fillId="0" borderId="103" xfId="0" quotePrefix="1" applyNumberFormat="1" applyFont="1" applyFill="1" applyBorder="1" applyAlignment="1">
      <alignment horizontal="left"/>
    </xf>
    <xf numFmtId="37" fontId="137" fillId="0" borderId="75" xfId="1158" applyNumberFormat="1" applyFont="1" applyBorder="1" applyAlignment="1">
      <alignment horizontal="center" vertical="center"/>
    </xf>
    <xf numFmtId="0" fontId="31" fillId="0" borderId="0" xfId="2807" applyFont="1" applyFill="1" applyBorder="1" applyAlignment="1">
      <alignment wrapText="1"/>
    </xf>
    <xf numFmtId="165" fontId="31" fillId="0" borderId="9" xfId="127" applyNumberFormat="1" applyFont="1" applyBorder="1"/>
    <xf numFmtId="9" fontId="31" fillId="0" borderId="9" xfId="127" applyNumberFormat="1" applyFont="1" applyBorder="1"/>
    <xf numFmtId="165" fontId="34" fillId="0" borderId="40" xfId="46813" applyNumberFormat="1" applyFont="1" applyBorder="1"/>
    <xf numFmtId="9" fontId="34" fillId="0" borderId="40" xfId="46813" applyNumberFormat="1" applyFont="1" applyBorder="1"/>
    <xf numFmtId="9" fontId="34" fillId="0" borderId="45" xfId="46813" applyNumberFormat="1" applyFont="1" applyBorder="1"/>
    <xf numFmtId="44" fontId="31" fillId="0" borderId="18" xfId="46808" applyFont="1" applyFill="1" applyBorder="1"/>
    <xf numFmtId="0" fontId="31" fillId="0" borderId="0" xfId="141" applyFont="1" applyFill="1" applyAlignment="1">
      <alignment wrapText="1"/>
    </xf>
    <xf numFmtId="5" fontId="31" fillId="0" borderId="9" xfId="0" quotePrefix="1" applyNumberFormat="1" applyFont="1" applyFill="1" applyBorder="1" applyAlignment="1">
      <alignment horizontal="left" wrapText="1"/>
    </xf>
    <xf numFmtId="0" fontId="34" fillId="47" borderId="9" xfId="46741" applyFont="1" applyFill="1" applyBorder="1" applyAlignment="1">
      <alignment horizontal="center" vertical="center" wrapText="1"/>
    </xf>
    <xf numFmtId="0" fontId="34" fillId="47" borderId="22" xfId="46741" applyFont="1" applyFill="1" applyBorder="1" applyAlignment="1">
      <alignment horizontal="center" vertical="center" wrapText="1"/>
    </xf>
    <xf numFmtId="0" fontId="31" fillId="0" borderId="0" xfId="0" applyFont="1"/>
    <xf numFmtId="180" fontId="34" fillId="0" borderId="0" xfId="0" applyNumberFormat="1" applyFont="1" applyBorder="1" applyAlignment="1">
      <alignment horizontal="center" vertical="center"/>
    </xf>
    <xf numFmtId="180" fontId="0" fillId="0" borderId="0" xfId="0" applyNumberFormat="1" applyAlignment="1">
      <alignment horizontal="center" vertical="center"/>
    </xf>
    <xf numFmtId="172" fontId="31" fillId="0" borderId="18" xfId="122" applyNumberFormat="1" applyFont="1" applyBorder="1" applyAlignment="1">
      <alignment horizontal="center" vertical="center"/>
    </xf>
    <xf numFmtId="172" fontId="34" fillId="0" borderId="75" xfId="122" applyNumberFormat="1" applyFont="1" applyBorder="1" applyAlignment="1">
      <alignment horizontal="center" vertical="center"/>
    </xf>
    <xf numFmtId="0" fontId="35" fillId="47" borderId="106" xfId="122" applyFont="1" applyFill="1" applyBorder="1" applyAlignment="1">
      <alignment horizontal="center" vertical="center" wrapText="1"/>
    </xf>
    <xf numFmtId="14" fontId="35" fillId="0" borderId="52" xfId="122" applyNumberFormat="1" applyFont="1" applyFill="1" applyBorder="1" applyAlignment="1">
      <alignment horizontal="left"/>
    </xf>
    <xf numFmtId="3" fontId="43" fillId="0" borderId="36" xfId="122" applyNumberFormat="1" applyFont="1" applyFill="1" applyBorder="1" applyAlignment="1">
      <alignment horizontal="center" vertical="center"/>
    </xf>
    <xf numFmtId="3" fontId="43" fillId="0" borderId="18" xfId="122" applyNumberFormat="1" applyFont="1" applyFill="1" applyBorder="1" applyAlignment="1">
      <alignment horizontal="center" vertical="center"/>
    </xf>
    <xf numFmtId="3" fontId="43" fillId="0" borderId="37" xfId="122" applyNumberFormat="1" applyFont="1" applyFill="1" applyBorder="1" applyAlignment="1">
      <alignment horizontal="center" vertical="center"/>
    </xf>
    <xf numFmtId="3" fontId="43" fillId="0" borderId="25" xfId="122" applyNumberFormat="1" applyFont="1" applyFill="1" applyBorder="1" applyAlignment="1">
      <alignment horizontal="center" vertical="center"/>
    </xf>
    <xf numFmtId="3" fontId="43" fillId="0" borderId="57" xfId="122" applyNumberFormat="1" applyFont="1" applyFill="1" applyBorder="1" applyAlignment="1">
      <alignment horizontal="center" vertical="center"/>
    </xf>
    <xf numFmtId="3" fontId="43" fillId="0" borderId="18" xfId="354" applyNumberFormat="1" applyFont="1" applyFill="1" applyBorder="1" applyAlignment="1">
      <alignment horizontal="center" vertical="center"/>
    </xf>
    <xf numFmtId="3" fontId="43" fillId="0" borderId="23" xfId="354" applyNumberFormat="1" applyFont="1" applyFill="1" applyBorder="1" applyAlignment="1">
      <alignment horizontal="center" vertical="center"/>
    </xf>
    <xf numFmtId="3" fontId="43" fillId="0" borderId="36" xfId="354" applyNumberFormat="1" applyFont="1" applyFill="1" applyBorder="1" applyAlignment="1">
      <alignment horizontal="center" vertical="center"/>
    </xf>
    <xf numFmtId="3" fontId="43" fillId="0" borderId="37" xfId="354" applyNumberFormat="1" applyFont="1" applyFill="1" applyBorder="1" applyAlignment="1">
      <alignment horizontal="center" vertical="center"/>
    </xf>
    <xf numFmtId="3" fontId="43" fillId="0" borderId="47" xfId="122" applyNumberFormat="1" applyFont="1" applyFill="1" applyBorder="1" applyAlignment="1">
      <alignment horizontal="center" vertical="center"/>
    </xf>
    <xf numFmtId="14" fontId="35" fillId="0" borderId="50" xfId="122" applyNumberFormat="1" applyFont="1" applyFill="1" applyBorder="1" applyAlignment="1">
      <alignment horizontal="left"/>
    </xf>
    <xf numFmtId="3" fontId="43" fillId="0" borderId="24" xfId="122" applyNumberFormat="1" applyFont="1" applyFill="1" applyBorder="1" applyAlignment="1">
      <alignment horizontal="center" vertical="center"/>
    </xf>
    <xf numFmtId="3" fontId="43" fillId="0" borderId="9" xfId="122" applyNumberFormat="1" applyFont="1" applyFill="1" applyBorder="1" applyAlignment="1">
      <alignment horizontal="center" vertical="center"/>
    </xf>
    <xf numFmtId="3" fontId="43" fillId="0" borderId="5" xfId="122" applyNumberFormat="1" applyFont="1" applyFill="1" applyBorder="1" applyAlignment="1">
      <alignment horizontal="center" vertical="center"/>
    </xf>
    <xf numFmtId="3" fontId="43" fillId="0" borderId="9" xfId="354" applyNumberFormat="1" applyFont="1" applyFill="1" applyBorder="1" applyAlignment="1">
      <alignment horizontal="center" vertical="center"/>
    </xf>
    <xf numFmtId="3" fontId="43" fillId="0" borderId="24" xfId="354" applyNumberFormat="1" applyFont="1" applyFill="1" applyBorder="1" applyAlignment="1">
      <alignment horizontal="center" vertical="center"/>
    </xf>
    <xf numFmtId="3" fontId="43" fillId="0" borderId="21" xfId="122" applyNumberFormat="1" applyFont="1" applyFill="1" applyBorder="1" applyAlignment="1">
      <alignment horizontal="center" vertical="center"/>
    </xf>
    <xf numFmtId="3" fontId="43" fillId="0" borderId="63" xfId="122" applyNumberFormat="1" applyFont="1" applyFill="1" applyBorder="1" applyAlignment="1">
      <alignment horizontal="center" vertical="center"/>
    </xf>
    <xf numFmtId="3" fontId="43" fillId="0" borderId="19" xfId="122" applyNumberFormat="1" applyFont="1" applyFill="1" applyBorder="1" applyAlignment="1">
      <alignment horizontal="center" vertical="center"/>
    </xf>
    <xf numFmtId="3" fontId="43" fillId="0" borderId="49" xfId="122" applyNumberFormat="1" applyFont="1" applyFill="1" applyBorder="1" applyAlignment="1">
      <alignment horizontal="center" vertical="center"/>
    </xf>
    <xf numFmtId="3" fontId="43" fillId="0" borderId="19" xfId="354" applyNumberFormat="1" applyFont="1" applyFill="1" applyBorder="1" applyAlignment="1">
      <alignment horizontal="center" vertical="center"/>
    </xf>
    <xf numFmtId="3" fontId="43" fillId="0" borderId="63" xfId="354" applyNumberFormat="1" applyFont="1" applyFill="1" applyBorder="1" applyAlignment="1">
      <alignment horizontal="center" vertical="center"/>
    </xf>
    <xf numFmtId="3" fontId="43" fillId="0" borderId="67" xfId="354" applyNumberFormat="1" applyFont="1" applyFill="1" applyBorder="1" applyAlignment="1">
      <alignment horizontal="center" vertical="center"/>
    </xf>
    <xf numFmtId="3" fontId="43" fillId="0" borderId="48" xfId="122" applyNumberFormat="1" applyFont="1" applyFill="1" applyBorder="1" applyAlignment="1">
      <alignment horizontal="center" vertical="center"/>
    </xf>
    <xf numFmtId="0" fontId="35" fillId="0" borderId="28" xfId="122" applyFont="1" applyFill="1" applyBorder="1" applyAlignment="1">
      <alignment horizontal="center"/>
    </xf>
    <xf numFmtId="3" fontId="35" fillId="0" borderId="33" xfId="122" applyNumberFormat="1" applyFont="1" applyFill="1" applyBorder="1" applyAlignment="1">
      <alignment horizontal="center" vertical="center"/>
    </xf>
    <xf numFmtId="3" fontId="35" fillId="0" borderId="75" xfId="122" applyNumberFormat="1" applyFont="1" applyFill="1" applyBorder="1" applyAlignment="1">
      <alignment horizontal="center" vertical="center"/>
    </xf>
    <xf numFmtId="3" fontId="35" fillId="0" borderId="98" xfId="122" applyNumberFormat="1" applyFont="1" applyFill="1" applyBorder="1" applyAlignment="1">
      <alignment horizontal="center" vertical="center"/>
    </xf>
    <xf numFmtId="3" fontId="31" fillId="0" borderId="36" xfId="16261" applyNumberFormat="1" applyBorder="1" applyAlignment="1">
      <alignment horizontal="center" vertical="center"/>
    </xf>
    <xf numFmtId="3" fontId="0" fillId="0" borderId="37" xfId="0" applyNumberFormat="1" applyBorder="1" applyAlignment="1">
      <alignment horizontal="center" vertical="center"/>
    </xf>
    <xf numFmtId="3" fontId="31" fillId="0" borderId="63" xfId="16261" applyNumberFormat="1" applyBorder="1" applyAlignment="1">
      <alignment horizontal="center" vertical="center"/>
    </xf>
    <xf numFmtId="3" fontId="34" fillId="0" borderId="39" xfId="0" applyNumberFormat="1" applyFont="1" applyBorder="1" applyAlignment="1">
      <alignment horizontal="center" vertical="center"/>
    </xf>
    <xf numFmtId="3" fontId="34" fillId="0" borderId="32" xfId="16261" applyNumberFormat="1" applyFont="1" applyBorder="1" applyAlignment="1">
      <alignment horizontal="center" vertical="center"/>
    </xf>
    <xf numFmtId="3" fontId="34" fillId="0" borderId="39" xfId="16261" applyNumberFormat="1" applyFont="1" applyBorder="1" applyAlignment="1">
      <alignment horizontal="center" vertical="center"/>
    </xf>
    <xf numFmtId="3" fontId="34" fillId="0" borderId="41" xfId="0" applyNumberFormat="1" applyFont="1" applyBorder="1" applyAlignment="1">
      <alignment horizontal="center" vertical="center"/>
    </xf>
    <xf numFmtId="0" fontId="35" fillId="47" borderId="39" xfId="0" applyFont="1" applyFill="1" applyBorder="1" applyAlignment="1">
      <alignment horizontal="center" vertical="center" wrapText="1"/>
    </xf>
    <xf numFmtId="0" fontId="35" fillId="47" borderId="32" xfId="0" applyFont="1" applyFill="1" applyBorder="1" applyAlignment="1">
      <alignment horizontal="center" vertical="center"/>
    </xf>
    <xf numFmtId="0" fontId="35" fillId="47" borderId="39" xfId="0" applyFont="1" applyFill="1" applyBorder="1" applyAlignment="1">
      <alignment horizontal="center" vertical="center"/>
    </xf>
    <xf numFmtId="0" fontId="35" fillId="47" borderId="41" xfId="0" applyFont="1" applyFill="1" applyBorder="1" applyAlignment="1">
      <alignment horizontal="center" vertical="center" wrapText="1"/>
    </xf>
    <xf numFmtId="0" fontId="35" fillId="47" borderId="109" xfId="0" applyFont="1" applyFill="1" applyBorder="1" applyAlignment="1">
      <alignment horizontal="center" vertical="center" wrapText="1"/>
    </xf>
    <xf numFmtId="0" fontId="31" fillId="0" borderId="57" xfId="122" applyFont="1" applyBorder="1"/>
    <xf numFmtId="0" fontId="31" fillId="0" borderId="96" xfId="122" applyFont="1" applyBorder="1"/>
    <xf numFmtId="0" fontId="35" fillId="47" borderId="32" xfId="0" applyFont="1" applyFill="1" applyBorder="1" applyAlignment="1">
      <alignment horizontal="center" vertical="center" wrapText="1"/>
    </xf>
    <xf numFmtId="3" fontId="0" fillId="0" borderId="36" xfId="0" applyNumberFormat="1" applyBorder="1" applyAlignment="1">
      <alignment horizontal="center" vertical="center"/>
    </xf>
    <xf numFmtId="3" fontId="0" fillId="0" borderId="63" xfId="0" applyNumberFormat="1" applyBorder="1" applyAlignment="1">
      <alignment horizontal="center" vertical="center"/>
    </xf>
    <xf numFmtId="3" fontId="0" fillId="0" borderId="44" xfId="0" applyNumberFormat="1" applyBorder="1" applyAlignment="1">
      <alignment horizontal="center" vertical="center"/>
    </xf>
    <xf numFmtId="3" fontId="34" fillId="0" borderId="32" xfId="0" applyNumberFormat="1" applyFont="1" applyBorder="1" applyAlignment="1">
      <alignment horizontal="center" vertical="center"/>
    </xf>
    <xf numFmtId="0" fontId="34" fillId="47" borderId="31" xfId="0" applyFont="1" applyFill="1" applyBorder="1" applyAlignment="1">
      <alignment horizontal="center" vertical="center" wrapText="1"/>
    </xf>
    <xf numFmtId="0" fontId="34" fillId="47" borderId="30" xfId="0" applyFont="1" applyFill="1" applyBorder="1" applyAlignment="1">
      <alignment horizontal="center" vertical="center" wrapText="1"/>
    </xf>
    <xf numFmtId="0" fontId="34" fillId="47" borderId="29" xfId="0" applyFont="1" applyFill="1" applyBorder="1" applyAlignment="1">
      <alignment horizontal="center" vertical="center" wrapText="1"/>
    </xf>
    <xf numFmtId="0" fontId="31" fillId="0" borderId="24" xfId="0" applyFont="1" applyBorder="1" applyAlignment="1">
      <alignment horizontal="right" vertical="center" wrapText="1"/>
    </xf>
    <xf numFmtId="0" fontId="31" fillId="0" borderId="32" xfId="0" applyFont="1" applyBorder="1" applyAlignment="1">
      <alignment horizontal="right" vertical="center" wrapText="1"/>
    </xf>
    <xf numFmtId="0" fontId="31" fillId="47" borderId="39" xfId="0" applyFont="1" applyFill="1" applyBorder="1" applyAlignment="1">
      <alignment horizontal="right" vertical="center" wrapText="1"/>
    </xf>
    <xf numFmtId="9" fontId="34" fillId="47" borderId="30" xfId="0" applyNumberFormat="1" applyFont="1" applyFill="1" applyBorder="1" applyAlignment="1">
      <alignment horizontal="center" vertical="center" wrapText="1"/>
    </xf>
    <xf numFmtId="0" fontId="31" fillId="0" borderId="24" xfId="0" applyFont="1" applyBorder="1" applyAlignment="1">
      <alignment horizontal="left"/>
    </xf>
    <xf numFmtId="172" fontId="31" fillId="0" borderId="38" xfId="0" applyNumberFormat="1" applyFont="1" applyBorder="1" applyAlignment="1">
      <alignment horizontal="center" vertical="center"/>
    </xf>
    <xf numFmtId="0" fontId="31" fillId="0" borderId="63" xfId="0" applyFont="1" applyBorder="1" applyAlignment="1">
      <alignment horizontal="left"/>
    </xf>
    <xf numFmtId="0" fontId="130" fillId="0" borderId="0" xfId="0" applyFont="1" applyBorder="1" applyAlignment="1">
      <alignment horizontal="center" vertical="center"/>
    </xf>
    <xf numFmtId="0" fontId="34" fillId="47" borderId="76" xfId="46741" applyFont="1" applyFill="1" applyBorder="1" applyAlignment="1">
      <alignment horizontal="center" vertical="center" wrapText="1"/>
    </xf>
    <xf numFmtId="0" fontId="136" fillId="0" borderId="38" xfId="0" applyFont="1" applyBorder="1" applyAlignment="1">
      <alignment horizontal="center" vertical="center"/>
    </xf>
    <xf numFmtId="0" fontId="34" fillId="0" borderId="53" xfId="917" applyFont="1" applyFill="1" applyBorder="1" applyAlignment="1">
      <alignment horizontal="left"/>
    </xf>
    <xf numFmtId="0" fontId="31" fillId="23" borderId="40" xfId="917" applyFont="1" applyFill="1" applyBorder="1" applyAlignment="1">
      <alignment horizontal="center" vertical="center"/>
    </xf>
    <xf numFmtId="0" fontId="31" fillId="23" borderId="81" xfId="917" applyFont="1" applyFill="1" applyBorder="1" applyAlignment="1">
      <alignment horizontal="center" vertical="center"/>
    </xf>
    <xf numFmtId="180" fontId="34" fillId="47" borderId="30" xfId="0" applyNumberFormat="1" applyFont="1" applyFill="1" applyBorder="1" applyAlignment="1">
      <alignment horizontal="center" vertical="center" wrapText="1"/>
    </xf>
    <xf numFmtId="3" fontId="31"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1" fillId="0" borderId="37" xfId="122" applyNumberFormat="1" applyFont="1" applyBorder="1" applyAlignment="1">
      <alignment horizontal="center" vertical="center"/>
    </xf>
    <xf numFmtId="3" fontId="31" fillId="0" borderId="38" xfId="16279" applyNumberFormat="1" applyFont="1" applyFill="1" applyBorder="1" applyAlignment="1">
      <alignment horizontal="center" vertical="center" wrapText="1"/>
    </xf>
    <xf numFmtId="172" fontId="31" fillId="0" borderId="38" xfId="182" applyNumberFormat="1" applyFont="1" applyBorder="1"/>
    <xf numFmtId="44" fontId="31" fillId="0" borderId="9" xfId="700" applyFont="1" applyFill="1" applyBorder="1"/>
    <xf numFmtId="164" fontId="31" fillId="45" borderId="24" xfId="34" applyNumberFormat="1" applyFont="1" applyFill="1" applyBorder="1"/>
    <xf numFmtId="164" fontId="31" fillId="45" borderId="9" xfId="34" applyNumberFormat="1" applyFont="1" applyFill="1" applyBorder="1"/>
    <xf numFmtId="164" fontId="31" fillId="0" borderId="24" xfId="34" applyNumberFormat="1" applyFont="1" applyFill="1" applyBorder="1"/>
    <xf numFmtId="164" fontId="31" fillId="0" borderId="9" xfId="34" applyNumberFormat="1" applyFont="1" applyFill="1" applyBorder="1"/>
    <xf numFmtId="39" fontId="31" fillId="45" borderId="9" xfId="34" applyNumberFormat="1" applyFont="1" applyFill="1" applyBorder="1"/>
    <xf numFmtId="164" fontId="31" fillId="0" borderId="24" xfId="34" applyNumberFormat="1" applyFont="1" applyBorder="1"/>
    <xf numFmtId="164" fontId="31" fillId="0" borderId="9" xfId="34" applyNumberFormat="1" applyFont="1" applyBorder="1"/>
    <xf numFmtId="44" fontId="31" fillId="0" borderId="9" xfId="700" applyFont="1" applyBorder="1"/>
    <xf numFmtId="9" fontId="31" fillId="0" borderId="20" xfId="182" applyNumberFormat="1" applyFont="1" applyFill="1" applyBorder="1"/>
    <xf numFmtId="164" fontId="31" fillId="0" borderId="80" xfId="34" applyNumberFormat="1" applyFont="1" applyFill="1" applyBorder="1"/>
    <xf numFmtId="164" fontId="31" fillId="0" borderId="0" xfId="34" applyNumberFormat="1" applyFont="1" applyFill="1"/>
    <xf numFmtId="44" fontId="31" fillId="0" borderId="0" xfId="700" applyFont="1" applyFill="1"/>
    <xf numFmtId="172" fontId="0" fillId="0" borderId="38" xfId="182" applyNumberFormat="1" applyFont="1" applyBorder="1"/>
    <xf numFmtId="164" fontId="0" fillId="45" borderId="24" xfId="34" applyNumberFormat="1" applyFont="1" applyFill="1" applyBorder="1"/>
    <xf numFmtId="164" fontId="0" fillId="45" borderId="9" xfId="34" applyNumberFormat="1" applyFont="1" applyFill="1" applyBorder="1"/>
    <xf numFmtId="39" fontId="31" fillId="0" borderId="9" xfId="34" applyNumberFormat="1" applyFont="1" applyFill="1" applyBorder="1"/>
    <xf numFmtId="164" fontId="31" fillId="0" borderId="0" xfId="34" applyNumberFormat="1" applyFont="1" applyFill="1" applyBorder="1"/>
    <xf numFmtId="0" fontId="145" fillId="0" borderId="0" xfId="0" applyFont="1"/>
    <xf numFmtId="0" fontId="146" fillId="0" borderId="0" xfId="0" applyFont="1" applyAlignment="1">
      <alignment vertical="center"/>
    </xf>
    <xf numFmtId="0" fontId="34" fillId="0" borderId="9" xfId="0" applyFont="1" applyBorder="1"/>
    <xf numFmtId="42" fontId="34" fillId="0" borderId="9" xfId="0" applyNumberFormat="1" applyFont="1" applyBorder="1"/>
    <xf numFmtId="9" fontId="34" fillId="0" borderId="9" xfId="0" applyNumberFormat="1" applyFont="1" applyBorder="1"/>
    <xf numFmtId="179" fontId="31" fillId="0" borderId="57" xfId="506" applyNumberFormat="1" applyFont="1" applyFill="1" applyBorder="1" applyAlignment="1">
      <alignment vertical="center" wrapText="1"/>
    </xf>
    <xf numFmtId="179" fontId="31" fillId="0" borderId="18" xfId="506" applyNumberFormat="1" applyFont="1" applyFill="1" applyBorder="1" applyAlignment="1">
      <alignment vertical="center" wrapText="1"/>
    </xf>
    <xf numFmtId="179" fontId="31" fillId="0" borderId="25" xfId="506" applyNumberFormat="1" applyFont="1" applyFill="1" applyBorder="1" applyAlignment="1">
      <alignment vertical="center"/>
    </xf>
    <xf numFmtId="179" fontId="31" fillId="0" borderId="24" xfId="506" applyNumberFormat="1" applyFont="1" applyFill="1" applyBorder="1" applyAlignment="1">
      <alignment vertical="center"/>
    </xf>
    <xf numFmtId="179" fontId="31" fillId="0" borderId="37" xfId="506" applyNumberFormat="1" applyFont="1" applyFill="1" applyBorder="1" applyAlignment="1">
      <alignment vertical="center" wrapText="1"/>
    </xf>
    <xf numFmtId="179" fontId="31" fillId="0" borderId="36" xfId="506" applyNumberFormat="1" applyFont="1" applyFill="1" applyBorder="1" applyAlignment="1">
      <alignment vertical="center"/>
    </xf>
    <xf numFmtId="179" fontId="31" fillId="0" borderId="36" xfId="506" applyNumberFormat="1" applyFont="1" applyFill="1" applyBorder="1" applyAlignment="1">
      <alignment vertical="center" wrapText="1"/>
    </xf>
    <xf numFmtId="179" fontId="31" fillId="0" borderId="38" xfId="506" applyNumberFormat="1" applyFont="1" applyFill="1" applyBorder="1" applyAlignment="1">
      <alignment vertical="center"/>
    </xf>
    <xf numFmtId="179" fontId="31" fillId="0" borderId="49" xfId="0" applyNumberFormat="1" applyFont="1" applyBorder="1"/>
    <xf numFmtId="179" fontId="31" fillId="0" borderId="19" xfId="0" applyNumberFormat="1" applyFont="1" applyBorder="1"/>
    <xf numFmtId="179" fontId="31" fillId="0" borderId="76" xfId="0" applyNumberFormat="1" applyFont="1" applyBorder="1"/>
    <xf numFmtId="179" fontId="31" fillId="0" borderId="37" xfId="506" applyNumberFormat="1" applyFont="1" applyFill="1" applyBorder="1" applyAlignment="1">
      <alignment vertical="center"/>
    </xf>
    <xf numFmtId="164" fontId="31" fillId="0" borderId="9" xfId="1158" quotePrefix="1" applyNumberFormat="1" applyFont="1" applyBorder="1" applyAlignment="1">
      <alignment horizontal="center"/>
    </xf>
    <xf numFmtId="0" fontId="34" fillId="0" borderId="28" xfId="0" quotePrefix="1" applyFont="1" applyBorder="1" applyAlignment="1">
      <alignment horizontal="left"/>
    </xf>
    <xf numFmtId="0" fontId="31" fillId="0" borderId="78" xfId="127" quotePrefix="1" applyFont="1" applyFill="1" applyBorder="1" applyAlignment="1">
      <alignment horizontal="left"/>
    </xf>
    <xf numFmtId="9" fontId="31" fillId="0" borderId="29" xfId="192" applyFont="1" applyFill="1" applyBorder="1"/>
    <xf numFmtId="0" fontId="31" fillId="0" borderId="78" xfId="127" applyFont="1" applyFill="1" applyBorder="1"/>
    <xf numFmtId="9" fontId="31" fillId="0" borderId="37" xfId="192" applyFont="1" applyFill="1" applyBorder="1"/>
    <xf numFmtId="9" fontId="31" fillId="0" borderId="45" xfId="192" applyFont="1" applyFill="1" applyBorder="1"/>
    <xf numFmtId="0" fontId="73" fillId="0" borderId="78" xfId="127" applyFont="1" applyFill="1" applyBorder="1"/>
    <xf numFmtId="0" fontId="31" fillId="0" borderId="96" xfId="127" applyFont="1" applyFill="1" applyBorder="1"/>
    <xf numFmtId="0" fontId="31" fillId="0" borderId="49" xfId="127" applyFont="1" applyFill="1" applyBorder="1"/>
    <xf numFmtId="0" fontId="31" fillId="0" borderId="97" xfId="127" applyFont="1" applyFill="1" applyBorder="1"/>
    <xf numFmtId="0" fontId="31" fillId="0" borderId="65" xfId="127" applyFont="1" applyFill="1" applyBorder="1"/>
    <xf numFmtId="0" fontId="31" fillId="0" borderId="0" xfId="127" applyFont="1" applyFill="1" applyBorder="1"/>
    <xf numFmtId="0" fontId="31" fillId="0" borderId="58" xfId="127" applyFont="1" applyFill="1" applyBorder="1"/>
    <xf numFmtId="0" fontId="31" fillId="0" borderId="57" xfId="127" applyFont="1" applyFill="1" applyBorder="1"/>
    <xf numFmtId="0" fontId="31" fillId="0" borderId="78" xfId="127" applyFont="1" applyFill="1" applyBorder="1" applyAlignment="1">
      <alignment wrapText="1"/>
    </xf>
    <xf numFmtId="0" fontId="31" fillId="0" borderId="78" xfId="127" quotePrefix="1" applyFont="1" applyFill="1" applyBorder="1" applyAlignment="1">
      <alignment horizontal="left" wrapText="1"/>
    </xf>
    <xf numFmtId="9" fontId="31" fillId="0" borderId="44" xfId="192" applyFont="1" applyFill="1" applyBorder="1"/>
    <xf numFmtId="9" fontId="31" fillId="0" borderId="38" xfId="192" applyFont="1" applyFill="1" applyBorder="1"/>
    <xf numFmtId="0" fontId="31" fillId="0" borderId="98" xfId="127" applyFont="1" applyFill="1" applyBorder="1"/>
    <xf numFmtId="0" fontId="31" fillId="0" borderId="4" xfId="127" applyFont="1" applyFill="1" applyBorder="1"/>
    <xf numFmtId="0" fontId="31" fillId="0" borderId="79" xfId="127" applyFont="1" applyFill="1" applyBorder="1"/>
    <xf numFmtId="165" fontId="34" fillId="0" borderId="53" xfId="127" applyNumberFormat="1" applyFont="1" applyFill="1" applyBorder="1"/>
    <xf numFmtId="9" fontId="34" fillId="0" borderId="35" xfId="192" applyFont="1" applyFill="1" applyBorder="1"/>
    <xf numFmtId="165" fontId="31" fillId="0" borderId="45" xfId="700" applyNumberFormat="1" applyFont="1" applyFill="1" applyBorder="1" applyAlignment="1">
      <alignment horizontal="right" vertical="top"/>
    </xf>
    <xf numFmtId="0" fontId="31" fillId="0" borderId="32" xfId="127" applyFont="1" applyFill="1" applyBorder="1"/>
    <xf numFmtId="165" fontId="31" fillId="0" borderId="45" xfId="127" applyNumberFormat="1" applyFont="1" applyFill="1" applyBorder="1"/>
    <xf numFmtId="164" fontId="31" fillId="45" borderId="38" xfId="34" applyNumberFormat="1" applyFont="1" applyFill="1" applyBorder="1"/>
    <xf numFmtId="0" fontId="143" fillId="45" borderId="40" xfId="0" applyFont="1" applyFill="1" applyBorder="1"/>
    <xf numFmtId="0" fontId="143" fillId="45" borderId="39" xfId="0" applyFont="1" applyFill="1" applyBorder="1"/>
    <xf numFmtId="0" fontId="143" fillId="45" borderId="45" xfId="0" applyFont="1" applyFill="1" applyBorder="1"/>
    <xf numFmtId="0" fontId="34" fillId="45" borderId="31" xfId="0" applyFont="1" applyFill="1" applyBorder="1"/>
    <xf numFmtId="0" fontId="34" fillId="45" borderId="30" xfId="0" applyFont="1" applyFill="1" applyBorder="1"/>
    <xf numFmtId="0" fontId="34" fillId="45" borderId="29" xfId="0" applyFont="1" applyFill="1" applyBorder="1"/>
    <xf numFmtId="164" fontId="31" fillId="0" borderId="9" xfId="46759" applyNumberFormat="1" applyFont="1" applyFill="1" applyBorder="1"/>
    <xf numFmtId="164" fontId="31" fillId="0" borderId="38" xfId="46768" applyNumberFormat="1" applyFont="1" applyFill="1" applyBorder="1"/>
    <xf numFmtId="0" fontId="31" fillId="0" borderId="32" xfId="0" applyFont="1" applyFill="1" applyBorder="1" applyAlignment="1">
      <alignment horizontal="left"/>
    </xf>
    <xf numFmtId="0" fontId="143" fillId="0" borderId="39" xfId="0" applyFont="1" applyFill="1" applyBorder="1" applyAlignment="1">
      <alignment horizontal="left"/>
    </xf>
    <xf numFmtId="164" fontId="31" fillId="0" borderId="41" xfId="46768" applyNumberFormat="1" applyFont="1" applyFill="1" applyBorder="1"/>
    <xf numFmtId="0" fontId="34" fillId="0" borderId="9" xfId="0" quotePrefix="1" applyFont="1" applyFill="1" applyBorder="1" applyAlignment="1">
      <alignment horizontal="left" wrapText="1"/>
    </xf>
    <xf numFmtId="37" fontId="31" fillId="0" borderId="38" xfId="34" applyNumberFormat="1" applyFont="1" applyFill="1" applyBorder="1" applyAlignment="1">
      <alignment horizontal="center" vertical="center"/>
    </xf>
    <xf numFmtId="0" fontId="31" fillId="0" borderId="9" xfId="892" applyFont="1" applyFill="1" applyBorder="1" applyAlignment="1">
      <alignment horizontal="left"/>
    </xf>
    <xf numFmtId="0" fontId="31" fillId="0" borderId="9" xfId="46815" applyFont="1" applyFill="1" applyBorder="1" applyAlignment="1">
      <alignment horizontal="left" vertical="center" wrapText="1"/>
    </xf>
    <xf numFmtId="0" fontId="33" fillId="0" borderId="24" xfId="46814" applyFont="1" applyFill="1" applyBorder="1" applyAlignment="1">
      <alignment horizontal="left" vertical="center" wrapText="1"/>
    </xf>
    <xf numFmtId="0" fontId="31" fillId="0" borderId="0" xfId="2807" applyFont="1" applyFill="1" applyBorder="1" applyAlignment="1">
      <alignment vertical="center" wrapText="1"/>
    </xf>
    <xf numFmtId="165" fontId="31" fillId="0" borderId="9" xfId="700" applyNumberFormat="1" applyFont="1" applyBorder="1"/>
    <xf numFmtId="0" fontId="31" fillId="0" borderId="0" xfId="0" applyFont="1"/>
    <xf numFmtId="3" fontId="31" fillId="46" borderId="9" xfId="1160" applyNumberFormat="1" applyFont="1" applyFill="1" applyBorder="1" applyAlignment="1">
      <alignment horizontal="center" vertical="center" wrapText="1"/>
    </xf>
    <xf numFmtId="3" fontId="31" fillId="46" borderId="38" xfId="1160" applyNumberFormat="1" applyFont="1" applyFill="1" applyBorder="1" applyAlignment="1">
      <alignment horizontal="center" vertical="center"/>
    </xf>
    <xf numFmtId="9" fontId="31" fillId="46" borderId="39" xfId="0" applyNumberFormat="1" applyFont="1" applyFill="1" applyBorder="1" applyAlignment="1">
      <alignment horizontal="center" vertical="center"/>
    </xf>
    <xf numFmtId="9" fontId="31" fillId="46" borderId="41" xfId="0" applyNumberFormat="1" applyFont="1" applyFill="1" applyBorder="1" applyAlignment="1">
      <alignment horizontal="center" vertical="center"/>
    </xf>
    <xf numFmtId="37" fontId="31" fillId="46" borderId="9" xfId="4493" applyNumberFormat="1" applyFont="1" applyFill="1" applyBorder="1" applyAlignment="1">
      <alignment horizontal="center" vertical="center"/>
    </xf>
    <xf numFmtId="3" fontId="31" fillId="0" borderId="38" xfId="16279" applyNumberFormat="1" applyFill="1" applyBorder="1" applyAlignment="1">
      <alignment horizontal="center" vertical="center"/>
    </xf>
    <xf numFmtId="3" fontId="34" fillId="0" borderId="75" xfId="16279" applyNumberFormat="1" applyFont="1" applyFill="1" applyBorder="1" applyAlignment="1">
      <alignment horizontal="center" vertical="center" wrapText="1"/>
    </xf>
    <xf numFmtId="165" fontId="147" fillId="0" borderId="57" xfId="700" applyNumberFormat="1" applyFont="1" applyFill="1" applyBorder="1" applyAlignment="1">
      <alignment horizontal="right" vertical="top"/>
    </xf>
    <xf numFmtId="165" fontId="147" fillId="0" borderId="18" xfId="700" applyNumberFormat="1" applyFont="1" applyFill="1" applyBorder="1" applyAlignment="1">
      <alignment horizontal="right" vertical="top"/>
    </xf>
    <xf numFmtId="0" fontId="31" fillId="0" borderId="0" xfId="0" applyFont="1"/>
    <xf numFmtId="165" fontId="31" fillId="0" borderId="64" xfId="0" applyNumberFormat="1" applyFont="1" applyFill="1" applyBorder="1" applyAlignment="1">
      <alignment horizontal="right" vertical="top" wrapText="1"/>
    </xf>
    <xf numFmtId="165" fontId="31" fillId="0" borderId="40" xfId="0" applyNumberFormat="1" applyFont="1" applyFill="1" applyBorder="1" applyAlignment="1">
      <alignment horizontal="right" vertical="top" wrapText="1"/>
    </xf>
    <xf numFmtId="0" fontId="31" fillId="0" borderId="0" xfId="0" applyFont="1"/>
    <xf numFmtId="0" fontId="31" fillId="0" borderId="0" xfId="0" applyFont="1"/>
    <xf numFmtId="172" fontId="0" fillId="0" borderId="0" xfId="0" applyNumberFormat="1"/>
    <xf numFmtId="9" fontId="31" fillId="0" borderId="9" xfId="0" applyNumberFormat="1" applyFont="1" applyBorder="1" applyAlignment="1">
      <alignment horizontal="center" vertical="center"/>
    </xf>
    <xf numFmtId="9" fontId="31" fillId="0" borderId="19" xfId="0" applyNumberFormat="1" applyFont="1" applyBorder="1" applyAlignment="1">
      <alignment horizontal="center" vertical="center"/>
    </xf>
    <xf numFmtId="9" fontId="34" fillId="0" borderId="75" xfId="0" applyNumberFormat="1" applyFont="1" applyBorder="1" applyAlignment="1">
      <alignment horizontal="center" vertical="center"/>
    </xf>
    <xf numFmtId="9" fontId="43" fillId="0" borderId="37" xfId="122" applyNumberFormat="1" applyFont="1" applyFill="1" applyBorder="1" applyAlignment="1">
      <alignment horizontal="center" vertical="center"/>
    </xf>
    <xf numFmtId="9" fontId="0" fillId="0" borderId="37" xfId="0" applyNumberFormat="1" applyBorder="1" applyAlignment="1">
      <alignment horizontal="center" vertical="center"/>
    </xf>
    <xf numFmtId="9" fontId="0" fillId="0" borderId="38" xfId="0" applyNumberFormat="1" applyBorder="1" applyAlignment="1">
      <alignment horizontal="center" vertical="center"/>
    </xf>
    <xf numFmtId="9" fontId="34" fillId="0" borderId="41" xfId="0" applyNumberFormat="1" applyFont="1" applyBorder="1" applyAlignment="1">
      <alignment horizontal="center" vertical="center"/>
    </xf>
    <xf numFmtId="0" fontId="31" fillId="0" borderId="0" xfId="0" applyFont="1"/>
    <xf numFmtId="5" fontId="34" fillId="0" borderId="53" xfId="0" quotePrefix="1" applyNumberFormat="1" applyFont="1" applyFill="1" applyBorder="1" applyAlignment="1">
      <alignment horizontal="left"/>
    </xf>
    <xf numFmtId="0" fontId="31" fillId="0" borderId="0" xfId="0" applyFont="1"/>
    <xf numFmtId="5" fontId="31" fillId="0" borderId="24" xfId="0" quotePrefix="1" applyNumberFormat="1" applyFont="1" applyFill="1" applyBorder="1" applyAlignment="1">
      <alignment horizontal="left" wrapText="1"/>
    </xf>
    <xf numFmtId="165" fontId="0" fillId="0" borderId="0" xfId="0" applyNumberFormat="1"/>
    <xf numFmtId="3" fontId="34" fillId="0" borderId="75" xfId="122" applyNumberFormat="1" applyFont="1" applyFill="1" applyBorder="1" applyAlignment="1">
      <alignment horizontal="center" vertical="center"/>
    </xf>
    <xf numFmtId="164" fontId="75" fillId="0" borderId="39" xfId="1158" applyNumberFormat="1" applyFont="1" applyBorder="1"/>
    <xf numFmtId="9" fontId="31" fillId="0" borderId="9" xfId="192" applyNumberFormat="1" applyFont="1" applyBorder="1"/>
    <xf numFmtId="0" fontId="31" fillId="0" borderId="0" xfId="0" applyFont="1" applyAlignment="1"/>
    <xf numFmtId="0" fontId="0" fillId="45" borderId="52" xfId="0" applyFill="1" applyBorder="1" applyAlignment="1">
      <alignment horizontal="center"/>
    </xf>
    <xf numFmtId="0" fontId="34" fillId="47" borderId="24" xfId="0" applyFont="1" applyFill="1" applyBorder="1" applyAlignment="1">
      <alignment horizontal="center" vertical="center" wrapText="1"/>
    </xf>
    <xf numFmtId="0" fontId="34" fillId="47" borderId="9" xfId="0" applyFont="1" applyFill="1" applyBorder="1" applyAlignment="1">
      <alignment horizontal="center" vertical="center" wrapText="1"/>
    </xf>
    <xf numFmtId="0" fontId="34" fillId="47" borderId="9" xfId="0" quotePrefix="1" applyFont="1" applyFill="1" applyBorder="1" applyAlignment="1">
      <alignment horizontal="center" vertical="center" wrapText="1"/>
    </xf>
    <xf numFmtId="0" fontId="34" fillId="47" borderId="38" xfId="0" applyFont="1" applyFill="1" applyBorder="1" applyAlignment="1">
      <alignment horizontal="center" vertical="center" wrapText="1"/>
    </xf>
    <xf numFmtId="0" fontId="34" fillId="47" borderId="18" xfId="0" applyFont="1" applyFill="1" applyBorder="1" applyAlignment="1">
      <alignment horizontal="center" vertical="center" wrapText="1"/>
    </xf>
    <xf numFmtId="0" fontId="34" fillId="47" borderId="37" xfId="0" applyFont="1" applyFill="1" applyBorder="1" applyAlignment="1">
      <alignment horizontal="center" vertical="center" wrapText="1"/>
    </xf>
    <xf numFmtId="9" fontId="34" fillId="0" borderId="104" xfId="506" applyNumberFormat="1" applyFont="1" applyFill="1" applyBorder="1" applyAlignment="1">
      <alignment vertical="center" wrapText="1"/>
    </xf>
    <xf numFmtId="0" fontId="74" fillId="0" borderId="30" xfId="0" applyFont="1" applyBorder="1"/>
    <xf numFmtId="3" fontId="75" fillId="0" borderId="0" xfId="122" applyNumberFormat="1" applyFont="1" applyFill="1" applyBorder="1" applyAlignment="1">
      <alignment horizontal="center"/>
    </xf>
    <xf numFmtId="0" fontId="31" fillId="0" borderId="0" xfId="0" applyFont="1" applyFill="1" applyAlignment="1"/>
    <xf numFmtId="165" fontId="31" fillId="0" borderId="18" xfId="700" applyNumberFormat="1" applyFont="1" applyFill="1" applyBorder="1" applyAlignment="1">
      <alignment vertical="center"/>
    </xf>
    <xf numFmtId="165" fontId="31" fillId="0" borderId="9" xfId="700" applyNumberFormat="1" applyFont="1" applyFill="1" applyBorder="1" applyAlignment="1">
      <alignment vertical="center"/>
    </xf>
    <xf numFmtId="0" fontId="31" fillId="0" borderId="9" xfId="0" applyFont="1" applyBorder="1" applyAlignment="1">
      <alignment horizontal="center" vertical="center" wrapText="1"/>
    </xf>
    <xf numFmtId="0" fontId="152" fillId="84" borderId="22" xfId="0" applyFont="1" applyFill="1" applyBorder="1" applyAlignment="1">
      <alignment horizontal="center" vertical="center" wrapText="1"/>
    </xf>
    <xf numFmtId="3" fontId="43" fillId="0" borderId="29" xfId="122" applyNumberFormat="1" applyFont="1" applyFill="1" applyBorder="1" applyAlignment="1">
      <alignment horizontal="center" vertical="center"/>
    </xf>
    <xf numFmtId="3" fontId="43" fillId="0" borderId="45" xfId="122" applyNumberFormat="1" applyFont="1" applyFill="1" applyBorder="1" applyAlignment="1">
      <alignment horizontal="center" vertical="center"/>
    </xf>
    <xf numFmtId="5" fontId="31" fillId="0" borderId="24" xfId="0" quotePrefix="1" applyNumberFormat="1" applyFont="1" applyBorder="1" applyAlignment="1">
      <alignment horizontal="left" wrapText="1"/>
    </xf>
    <xf numFmtId="0" fontId="31" fillId="0" borderId="0" xfId="0" applyFont="1"/>
    <xf numFmtId="0" fontId="31" fillId="0" borderId="55" xfId="127" applyFont="1" applyFill="1" applyBorder="1"/>
    <xf numFmtId="0" fontId="31" fillId="0" borderId="62" xfId="127" applyFont="1" applyFill="1" applyBorder="1"/>
    <xf numFmtId="9" fontId="31" fillId="0" borderId="34" xfId="192" applyFont="1" applyFill="1" applyBorder="1"/>
    <xf numFmtId="9" fontId="31" fillId="0" borderId="79" xfId="192" applyFont="1" applyFill="1" applyBorder="1"/>
    <xf numFmtId="0" fontId="31" fillId="0" borderId="42" xfId="127" applyFont="1" applyFill="1" applyBorder="1"/>
    <xf numFmtId="0" fontId="0" fillId="0" borderId="0" xfId="0" applyAlignment="1">
      <alignment wrapText="1"/>
    </xf>
    <xf numFmtId="0" fontId="31" fillId="0" borderId="28" xfId="127" quotePrefix="1" applyFont="1" applyFill="1" applyBorder="1" applyAlignment="1">
      <alignment horizontal="left"/>
    </xf>
    <xf numFmtId="5" fontId="31" fillId="0" borderId="24" xfId="0" applyNumberFormat="1" applyFont="1" applyFill="1" applyBorder="1"/>
    <xf numFmtId="165" fontId="31" fillId="0" borderId="9" xfId="127" applyNumberFormat="1" applyFont="1" applyFill="1" applyBorder="1"/>
    <xf numFmtId="9" fontId="31" fillId="0" borderId="9" xfId="127" applyNumberFormat="1" applyFont="1" applyFill="1" applyBorder="1"/>
    <xf numFmtId="5" fontId="31" fillId="0" borderId="57" xfId="0" quotePrefix="1" applyNumberFormat="1" applyFont="1" applyFill="1" applyBorder="1" applyAlignment="1">
      <alignment horizontal="left"/>
    </xf>
    <xf numFmtId="0" fontId="31" fillId="0" borderId="0" xfId="0" applyFont="1"/>
    <xf numFmtId="0" fontId="38" fillId="0" borderId="0" xfId="0" quotePrefix="1" applyFont="1" applyAlignment="1">
      <alignment horizontal="left"/>
    </xf>
    <xf numFmtId="0" fontId="31" fillId="0" borderId="9" xfId="122" quotePrefix="1" applyFont="1" applyFill="1" applyBorder="1" applyAlignment="1">
      <alignment horizontal="left" vertical="top" wrapText="1"/>
    </xf>
    <xf numFmtId="9" fontId="0" fillId="0" borderId="47" xfId="0" applyNumberFormat="1" applyBorder="1" applyAlignment="1">
      <alignment horizontal="center" vertical="center"/>
    </xf>
    <xf numFmtId="9" fontId="34" fillId="0" borderId="46" xfId="0" applyNumberFormat="1" applyFont="1" applyBorder="1" applyAlignment="1">
      <alignment horizontal="center" vertical="center"/>
    </xf>
    <xf numFmtId="9" fontId="31" fillId="0" borderId="18" xfId="0" applyNumberFormat="1" applyFont="1" applyFill="1" applyBorder="1" applyAlignment="1">
      <alignment horizontal="center" vertical="center"/>
    </xf>
    <xf numFmtId="9" fontId="31" fillId="0" borderId="9" xfId="0" applyNumberFormat="1" applyFont="1" applyFill="1" applyBorder="1" applyAlignment="1">
      <alignment horizontal="center" vertical="center"/>
    </xf>
    <xf numFmtId="9" fontId="34" fillId="0" borderId="39" xfId="0" applyNumberFormat="1" applyFont="1" applyFill="1" applyBorder="1" applyAlignment="1">
      <alignment horizontal="center" vertical="center"/>
    </xf>
    <xf numFmtId="0" fontId="31" fillId="0" borderId="53" xfId="127" applyFont="1" applyFill="1" applyBorder="1"/>
    <xf numFmtId="165" fontId="31" fillId="0" borderId="40" xfId="46808" applyNumberFormat="1" applyFont="1" applyFill="1" applyBorder="1"/>
    <xf numFmtId="165" fontId="31" fillId="0" borderId="81" xfId="127" applyNumberFormat="1" applyFont="1" applyFill="1" applyBorder="1"/>
    <xf numFmtId="0" fontId="31" fillId="0" borderId="33" xfId="127" applyFont="1" applyFill="1" applyBorder="1"/>
    <xf numFmtId="0" fontId="31" fillId="0" borderId="34" xfId="127" applyFont="1" applyFill="1" applyBorder="1"/>
    <xf numFmtId="0" fontId="31" fillId="0" borderId="35" xfId="127" applyFont="1" applyFill="1" applyBorder="1"/>
    <xf numFmtId="0" fontId="31" fillId="0" borderId="0" xfId="0" applyFont="1"/>
    <xf numFmtId="0" fontId="157" fillId="0" borderId="104" xfId="0" applyFont="1" applyBorder="1" applyAlignment="1">
      <alignment horizontal="left" vertical="center" wrapText="1"/>
    </xf>
    <xf numFmtId="0" fontId="156" fillId="0" borderId="59" xfId="0" applyFont="1" applyBorder="1" applyAlignment="1">
      <alignment horizontal="center" vertical="center"/>
    </xf>
    <xf numFmtId="0" fontId="158" fillId="0" borderId="0" xfId="0" applyFont="1"/>
    <xf numFmtId="0" fontId="152" fillId="0" borderId="0" xfId="0" applyFont="1" applyAlignment="1">
      <alignment vertical="center"/>
    </xf>
    <xf numFmtId="0" fontId="158" fillId="0" borderId="0" xfId="0" applyFont="1" applyAlignment="1">
      <alignment vertical="center" wrapText="1"/>
    </xf>
    <xf numFmtId="0" fontId="156" fillId="0" borderId="75" xfId="0" applyFont="1" applyBorder="1" applyAlignment="1">
      <alignment vertical="center"/>
    </xf>
    <xf numFmtId="3" fontId="156" fillId="0" borderId="79" xfId="0" applyNumberFormat="1" applyFont="1" applyBorder="1" applyAlignment="1">
      <alignment horizontal="center" vertical="center"/>
    </xf>
    <xf numFmtId="0" fontId="159" fillId="0" borderId="79" xfId="0" applyFont="1" applyBorder="1" applyAlignment="1">
      <alignment horizontal="center" vertical="center" wrapText="1"/>
    </xf>
    <xf numFmtId="0" fontId="159" fillId="0" borderId="59" xfId="0" applyFont="1" applyBorder="1" applyAlignment="1">
      <alignment horizontal="center" vertical="center" wrapText="1"/>
    </xf>
    <xf numFmtId="0" fontId="159" fillId="0" borderId="75" xfId="0" applyFont="1" applyBorder="1" applyAlignment="1">
      <alignment horizontal="left" vertical="center" wrapText="1"/>
    </xf>
    <xf numFmtId="0" fontId="159" fillId="0" borderId="104" xfId="0" applyFont="1" applyBorder="1" applyAlignment="1">
      <alignment horizontal="left" vertical="center" wrapText="1"/>
    </xf>
    <xf numFmtId="0" fontId="31" fillId="0" borderId="0" xfId="0" applyFont="1"/>
    <xf numFmtId="164" fontId="31" fillId="0" borderId="0" xfId="0" applyNumberFormat="1" applyFont="1"/>
    <xf numFmtId="0" fontId="34" fillId="0" borderId="50" xfId="0" applyFont="1" applyFill="1" applyBorder="1"/>
    <xf numFmtId="0" fontId="31" fillId="0" borderId="0" xfId="141" applyFont="1"/>
    <xf numFmtId="0" fontId="75" fillId="0" borderId="0" xfId="122" applyFont="1" applyFill="1"/>
    <xf numFmtId="0" fontId="31" fillId="0" borderId="0" xfId="0" applyFont="1"/>
    <xf numFmtId="0" fontId="72" fillId="0" borderId="0" xfId="0" applyFont="1"/>
    <xf numFmtId="0" fontId="0" fillId="0" borderId="0" xfId="0" applyFont="1"/>
    <xf numFmtId="0" fontId="157" fillId="0" borderId="112" xfId="0" applyFont="1" applyBorder="1" applyAlignment="1">
      <alignment horizontal="left" vertical="center" wrapText="1"/>
    </xf>
    <xf numFmtId="0" fontId="157" fillId="0" borderId="113" xfId="0" applyFont="1" applyBorder="1" applyAlignment="1">
      <alignment horizontal="center" vertical="center" wrapText="1"/>
    </xf>
    <xf numFmtId="8" fontId="31" fillId="0" borderId="9" xfId="46808" applyNumberFormat="1" applyFont="1" applyFill="1" applyBorder="1"/>
    <xf numFmtId="3" fontId="43" fillId="0" borderId="44" xfId="354" applyNumberFormat="1" applyFont="1" applyFill="1" applyBorder="1" applyAlignment="1">
      <alignment horizontal="center" vertical="center"/>
    </xf>
    <xf numFmtId="3" fontId="43" fillId="0" borderId="26" xfId="122" applyNumberFormat="1" applyFont="1" applyFill="1" applyBorder="1" applyAlignment="1">
      <alignment horizontal="center" vertical="center"/>
    </xf>
    <xf numFmtId="9" fontId="43" fillId="0" borderId="44" xfId="122" applyNumberFormat="1" applyFont="1" applyFill="1" applyBorder="1" applyAlignment="1">
      <alignment horizontal="center" vertical="center"/>
    </xf>
    <xf numFmtId="3" fontId="35" fillId="0" borderId="114" xfId="122" applyNumberFormat="1" applyFont="1" applyFill="1" applyBorder="1" applyAlignment="1">
      <alignment horizontal="center" vertical="center"/>
    </xf>
    <xf numFmtId="9" fontId="35" fillId="0" borderId="117" xfId="122" applyNumberFormat="1" applyFont="1" applyFill="1" applyBorder="1" applyAlignment="1">
      <alignment horizontal="center" vertical="center"/>
    </xf>
    <xf numFmtId="0" fontId="34" fillId="0" borderId="96" xfId="127" quotePrefix="1" applyFont="1" applyFill="1" applyBorder="1" applyAlignment="1">
      <alignment horizontal="left"/>
    </xf>
    <xf numFmtId="0" fontId="31" fillId="0" borderId="78" xfId="0" quotePrefix="1" applyFont="1" applyFill="1" applyBorder="1" applyAlignment="1">
      <alignment horizontal="left"/>
    </xf>
    <xf numFmtId="0" fontId="31" fillId="0" borderId="0" xfId="0" applyFont="1" applyAlignment="1"/>
    <xf numFmtId="3" fontId="31" fillId="0" borderId="0" xfId="0" applyNumberFormat="1" applyFont="1"/>
    <xf numFmtId="3" fontId="31" fillId="0" borderId="0" xfId="0" applyNumberFormat="1" applyFont="1" applyFill="1"/>
    <xf numFmtId="0" fontId="31" fillId="0" borderId="0" xfId="0" applyFont="1" applyAlignment="1">
      <alignment horizontal="left" wrapText="1"/>
    </xf>
    <xf numFmtId="0" fontId="31" fillId="0" borderId="0" xfId="0" quotePrefix="1" applyFont="1" applyFill="1" applyBorder="1" applyAlignment="1">
      <alignment horizontal="left" wrapText="1"/>
    </xf>
    <xf numFmtId="0" fontId="0" fillId="0" borderId="0" xfId="0" applyAlignment="1">
      <alignment vertical="top" wrapText="1"/>
    </xf>
    <xf numFmtId="0" fontId="0" fillId="0" borderId="0" xfId="0" applyAlignment="1"/>
    <xf numFmtId="0" fontId="0" fillId="0" borderId="0" xfId="0" applyAlignment="1">
      <alignment horizontal="left" wrapText="1"/>
    </xf>
    <xf numFmtId="0" fontId="31" fillId="0" borderId="0" xfId="46809" applyFont="1" applyAlignment="1">
      <alignment vertical="top" wrapText="1"/>
    </xf>
    <xf numFmtId="0" fontId="31" fillId="0" borderId="0" xfId="46809" applyFont="1" applyAlignment="1">
      <alignment horizontal="left" vertical="top" wrapText="1"/>
    </xf>
    <xf numFmtId="0" fontId="34" fillId="47" borderId="18" xfId="0" applyFont="1" applyFill="1" applyBorder="1" applyAlignment="1">
      <alignment horizontal="center"/>
    </xf>
    <xf numFmtId="0" fontId="35" fillId="47" borderId="98" xfId="0" applyFont="1" applyFill="1" applyBorder="1" applyAlignment="1">
      <alignment horizontal="center"/>
    </xf>
    <xf numFmtId="0" fontId="31" fillId="0" borderId="0" xfId="0" applyFont="1" applyAlignment="1">
      <alignment wrapText="1"/>
    </xf>
    <xf numFmtId="0" fontId="31" fillId="0" borderId="0" xfId="46809" quotePrefix="1" applyFont="1" applyFill="1" applyAlignment="1">
      <alignment horizontal="left" vertical="top" wrapText="1"/>
    </xf>
    <xf numFmtId="0" fontId="31" fillId="0" borderId="0" xfId="0" applyFont="1" applyAlignment="1">
      <alignment horizontal="left" vertical="top" wrapText="1"/>
    </xf>
    <xf numFmtId="49" fontId="35" fillId="0" borderId="0" xfId="0" applyNumberFormat="1" applyFont="1" applyBorder="1" applyAlignment="1">
      <alignment horizontal="center"/>
    </xf>
    <xf numFmtId="0" fontId="31" fillId="0" borderId="0" xfId="0" applyFont="1" applyBorder="1" applyAlignment="1">
      <alignment horizontal="center"/>
    </xf>
    <xf numFmtId="0" fontId="31" fillId="0" borderId="0" xfId="122" applyFont="1" applyFill="1" applyAlignment="1">
      <alignment horizontal="left" wrapText="1"/>
    </xf>
    <xf numFmtId="49" fontId="0" fillId="0" borderId="0" xfId="0" applyNumberFormat="1" applyBorder="1" applyAlignment="1">
      <alignment horizontal="center" vertical="center"/>
    </xf>
    <xf numFmtId="0" fontId="34" fillId="47" borderId="26" xfId="0" applyFont="1" applyFill="1" applyBorder="1" applyAlignment="1">
      <alignment horizontal="center"/>
    </xf>
    <xf numFmtId="0" fontId="34" fillId="47" borderId="9" xfId="0" applyFont="1" applyFill="1" applyBorder="1" applyAlignment="1">
      <alignment horizontal="center"/>
    </xf>
    <xf numFmtId="0" fontId="0" fillId="0" borderId="0" xfId="0" applyBorder="1" applyAlignment="1">
      <alignment horizontal="center"/>
    </xf>
    <xf numFmtId="0" fontId="31" fillId="0" borderId="0" xfId="0" quotePrefix="1" applyFont="1" applyBorder="1" applyAlignment="1">
      <alignment horizontal="left" vertical="top"/>
    </xf>
    <xf numFmtId="0" fontId="31" fillId="0" borderId="0" xfId="0" quotePrefix="1" applyFont="1" applyBorder="1" applyAlignment="1">
      <alignment horizontal="left" vertical="top" wrapText="1"/>
    </xf>
    <xf numFmtId="0" fontId="0" fillId="0" borderId="0" xfId="0" applyAlignment="1">
      <alignment wrapText="1"/>
    </xf>
    <xf numFmtId="0" fontId="31" fillId="0" borderId="0" xfId="0" quotePrefix="1" applyFont="1" applyAlignment="1">
      <alignment horizontal="left"/>
    </xf>
    <xf numFmtId="0" fontId="31" fillId="0" borderId="0" xfId="46809" quotePrefix="1" applyFont="1" applyFill="1" applyAlignment="1">
      <alignment horizontal="left" wrapText="1"/>
    </xf>
    <xf numFmtId="0" fontId="34" fillId="47" borderId="9" xfId="0" quotePrefix="1" applyFont="1" applyFill="1" applyBorder="1" applyAlignment="1">
      <alignment horizontal="center"/>
    </xf>
    <xf numFmtId="0" fontId="35" fillId="47" borderId="32" xfId="122" applyFont="1" applyFill="1" applyBorder="1" applyAlignment="1">
      <alignment horizontal="center" vertical="center" wrapText="1"/>
    </xf>
    <xf numFmtId="0" fontId="35" fillId="47" borderId="39" xfId="122" applyFont="1" applyFill="1" applyBorder="1" applyAlignment="1">
      <alignment horizontal="center" vertical="center" wrapText="1"/>
    </xf>
    <xf numFmtId="0" fontId="35" fillId="47" borderId="41" xfId="122"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vertical="center"/>
    </xf>
    <xf numFmtId="0" fontId="0" fillId="0" borderId="0" xfId="0" applyAlignment="1">
      <alignment vertical="center"/>
    </xf>
    <xf numFmtId="0" fontId="31" fillId="0" borderId="0" xfId="0" applyFont="1" applyAlignment="1"/>
    <xf numFmtId="0" fontId="72" fillId="48" borderId="0" xfId="845" applyFont="1" applyFill="1" applyAlignment="1">
      <alignment horizontal="left" vertical="center" wrapText="1"/>
    </xf>
    <xf numFmtId="0" fontId="152" fillId="84" borderId="19" xfId="0" applyFont="1" applyFill="1" applyBorder="1" applyAlignment="1">
      <alignment horizontal="center" vertical="center" wrapText="1"/>
    </xf>
    <xf numFmtId="0" fontId="0" fillId="0" borderId="0" xfId="0" applyAlignment="1"/>
    <xf numFmtId="0" fontId="35" fillId="0" borderId="0" xfId="127" applyFont="1" applyAlignment="1">
      <alignment horizontal="center"/>
    </xf>
    <xf numFmtId="0" fontId="31" fillId="0" borderId="0" xfId="127" applyAlignment="1">
      <alignment horizontal="center"/>
    </xf>
    <xf numFmtId="49" fontId="35" fillId="0" borderId="0" xfId="127" quotePrefix="1" applyNumberFormat="1" applyFont="1" applyAlignment="1">
      <alignment horizontal="center"/>
    </xf>
    <xf numFmtId="49" fontId="31" fillId="0" borderId="0" xfId="127" applyNumberFormat="1" applyAlignment="1">
      <alignment horizontal="center"/>
    </xf>
    <xf numFmtId="0" fontId="34" fillId="47" borderId="31" xfId="127" quotePrefix="1" applyFont="1" applyFill="1" applyBorder="1" applyAlignment="1">
      <alignment horizontal="center"/>
    </xf>
    <xf numFmtId="0" fontId="34" fillId="47" borderId="30" xfId="127" applyFont="1" applyFill="1" applyBorder="1" applyAlignment="1">
      <alignment horizontal="center"/>
    </xf>
    <xf numFmtId="0" fontId="34" fillId="47" borderId="29" xfId="127" applyFont="1" applyFill="1" applyBorder="1" applyAlignment="1">
      <alignment horizontal="center"/>
    </xf>
    <xf numFmtId="0" fontId="34" fillId="47" borderId="31" xfId="127" applyFont="1" applyFill="1" applyBorder="1" applyAlignment="1">
      <alignment horizontal="center"/>
    </xf>
    <xf numFmtId="0" fontId="31" fillId="0" borderId="0" xfId="0" applyFont="1" applyAlignment="1">
      <alignment horizontal="left" wrapText="1"/>
    </xf>
    <xf numFmtId="0" fontId="35" fillId="0" borderId="98" xfId="127" applyFont="1" applyFill="1" applyBorder="1" applyAlignment="1">
      <alignment horizontal="center"/>
    </xf>
    <xf numFmtId="0" fontId="35" fillId="0" borderId="4" xfId="127" applyFont="1" applyFill="1" applyBorder="1" applyAlignment="1">
      <alignment horizontal="center"/>
    </xf>
    <xf numFmtId="0" fontId="35" fillId="0" borderId="79" xfId="127" applyFont="1" applyFill="1" applyBorder="1" applyAlignment="1">
      <alignment horizontal="center"/>
    </xf>
    <xf numFmtId="0" fontId="31" fillId="0" borderId="0" xfId="0" quotePrefix="1" applyFont="1" applyFill="1" applyBorder="1" applyAlignment="1">
      <alignment horizontal="left" wrapText="1"/>
    </xf>
    <xf numFmtId="0" fontId="0" fillId="0" borderId="0" xfId="0" applyFill="1" applyAlignment="1">
      <alignment horizontal="left" wrapText="1"/>
    </xf>
    <xf numFmtId="0" fontId="31" fillId="0" borderId="0" xfId="46809" quotePrefix="1" applyFont="1" applyAlignment="1">
      <alignment horizontal="left" vertical="top" wrapText="1"/>
    </xf>
    <xf numFmtId="0" fontId="0" fillId="0" borderId="0" xfId="0" applyAlignment="1">
      <alignment vertical="top" wrapText="1"/>
    </xf>
    <xf numFmtId="0" fontId="0" fillId="0" borderId="0" xfId="0" applyAlignment="1"/>
    <xf numFmtId="0" fontId="0" fillId="0" borderId="0" xfId="0" applyAlignment="1">
      <alignment horizontal="left" wrapText="1"/>
    </xf>
    <xf numFmtId="0" fontId="31" fillId="0" borderId="0" xfId="46809" applyFont="1" applyAlignment="1">
      <alignment vertical="top" wrapText="1"/>
    </xf>
    <xf numFmtId="0" fontId="31" fillId="0" borderId="0" xfId="46809" applyFont="1" applyAlignment="1">
      <alignment horizontal="left" vertical="top" wrapText="1"/>
    </xf>
    <xf numFmtId="0" fontId="0" fillId="0" borderId="0" xfId="0" applyAlignment="1">
      <alignment horizontal="left" vertical="top" wrapText="1"/>
    </xf>
    <xf numFmtId="0" fontId="34" fillId="47" borderId="31" xfId="0" applyFont="1" applyFill="1" applyBorder="1" applyAlignment="1">
      <alignment horizontal="center"/>
    </xf>
    <xf numFmtId="0" fontId="34" fillId="47" borderId="30" xfId="0" applyFont="1" applyFill="1" applyBorder="1" applyAlignment="1">
      <alignment horizontal="center"/>
    </xf>
    <xf numFmtId="0" fontId="34" fillId="47" borderId="29" xfId="0" applyFont="1" applyFill="1" applyBorder="1" applyAlignment="1">
      <alignment horizontal="center"/>
    </xf>
    <xf numFmtId="0" fontId="34" fillId="47" borderId="36" xfId="0" applyFont="1" applyFill="1" applyBorder="1" applyAlignment="1">
      <alignment horizontal="center"/>
    </xf>
    <xf numFmtId="0" fontId="34" fillId="47" borderId="18" xfId="0" applyFont="1" applyFill="1" applyBorder="1" applyAlignment="1">
      <alignment horizontal="center"/>
    </xf>
    <xf numFmtId="0" fontId="34" fillId="47" borderId="37" xfId="0" applyFont="1" applyFill="1" applyBorder="1" applyAlignment="1">
      <alignment horizontal="center"/>
    </xf>
    <xf numFmtId="0" fontId="34" fillId="45" borderId="77" xfId="0" applyFont="1" applyFill="1" applyBorder="1" applyAlignment="1">
      <alignment horizontal="center" wrapText="1"/>
    </xf>
    <xf numFmtId="0" fontId="34" fillId="45" borderId="102" xfId="0" applyFont="1" applyFill="1" applyBorder="1" applyAlignment="1">
      <alignment horizontal="center" wrapText="1"/>
    </xf>
    <xf numFmtId="0" fontId="34" fillId="45" borderId="61" xfId="0" applyFont="1" applyFill="1" applyBorder="1" applyAlignment="1">
      <alignment horizontal="center" wrapText="1"/>
    </xf>
    <xf numFmtId="0" fontId="35" fillId="47" borderId="98" xfId="0" applyFont="1" applyFill="1" applyBorder="1" applyAlignment="1">
      <alignment horizontal="center"/>
    </xf>
    <xf numFmtId="0" fontId="35" fillId="47" borderId="4" xfId="0" applyFont="1" applyFill="1" applyBorder="1" applyAlignment="1">
      <alignment horizontal="center"/>
    </xf>
    <xf numFmtId="0" fontId="35" fillId="47" borderId="79" xfId="0" applyFont="1" applyFill="1" applyBorder="1" applyAlignment="1">
      <alignment horizontal="center"/>
    </xf>
    <xf numFmtId="0" fontId="35" fillId="0" borderId="0" xfId="0" applyFont="1" applyAlignment="1">
      <alignment horizontal="center"/>
    </xf>
    <xf numFmtId="0" fontId="31" fillId="0" borderId="0" xfId="141" applyFont="1" applyAlignment="1">
      <alignment horizontal="left" indent="2"/>
    </xf>
    <xf numFmtId="0" fontId="72" fillId="0" borderId="0" xfId="0" applyFont="1" applyAlignment="1">
      <alignment horizontal="left" wrapText="1"/>
    </xf>
    <xf numFmtId="0" fontId="31" fillId="0" borderId="0" xfId="141" applyFont="1" applyFill="1" applyAlignment="1">
      <alignment horizontal="left" vertical="top" wrapText="1"/>
    </xf>
    <xf numFmtId="0" fontId="31" fillId="0" borderId="0" xfId="141" applyFont="1" applyFill="1" applyAlignment="1">
      <alignment horizontal="left" wrapText="1"/>
    </xf>
    <xf numFmtId="0" fontId="31" fillId="0" borderId="0" xfId="141" applyFont="1" applyAlignment="1">
      <alignment horizontal="left" wrapText="1"/>
    </xf>
    <xf numFmtId="0" fontId="34" fillId="45" borderId="55" xfId="0" applyFont="1" applyFill="1" applyBorder="1" applyAlignment="1">
      <alignment horizontal="center" wrapText="1"/>
    </xf>
    <xf numFmtId="0" fontId="34" fillId="45" borderId="54" xfId="0" applyFont="1" applyFill="1" applyBorder="1" applyAlignment="1">
      <alignment horizontal="center" wrapText="1"/>
    </xf>
    <xf numFmtId="0" fontId="34" fillId="45" borderId="62" xfId="0" applyFont="1" applyFill="1" applyBorder="1" applyAlignment="1">
      <alignment horizontal="center" wrapText="1"/>
    </xf>
    <xf numFmtId="0" fontId="31" fillId="0" borderId="0" xfId="141" applyFont="1" applyAlignment="1">
      <alignment horizontal="left"/>
    </xf>
    <xf numFmtId="0" fontId="31" fillId="0" borderId="0" xfId="141" applyFont="1" applyAlignment="1"/>
    <xf numFmtId="0" fontId="31" fillId="0" borderId="0" xfId="0" applyFont="1" applyAlignment="1">
      <alignment wrapText="1"/>
    </xf>
    <xf numFmtId="0" fontId="31" fillId="0" borderId="0" xfId="46809" quotePrefix="1" applyFont="1" applyFill="1" applyAlignment="1">
      <alignment horizontal="left" vertical="top" wrapText="1"/>
    </xf>
    <xf numFmtId="0" fontId="31" fillId="0" borderId="0" xfId="0" applyFont="1" applyBorder="1" applyAlignment="1">
      <alignment horizontal="left" wrapText="1"/>
    </xf>
    <xf numFmtId="0" fontId="35" fillId="47" borderId="55" xfId="0" applyFont="1" applyFill="1" applyBorder="1" applyAlignment="1">
      <alignment horizontal="center"/>
    </xf>
    <xf numFmtId="0" fontId="35" fillId="47" borderId="54" xfId="0" applyFont="1" applyFill="1" applyBorder="1" applyAlignment="1">
      <alignment horizontal="center"/>
    </xf>
    <xf numFmtId="0" fontId="35" fillId="47" borderId="62" xfId="0" applyFont="1" applyFill="1" applyBorder="1" applyAlignment="1">
      <alignment horizontal="center"/>
    </xf>
    <xf numFmtId="0" fontId="31" fillId="0" borderId="0" xfId="141" applyFont="1" applyAlignment="1">
      <alignment vertical="top" wrapText="1"/>
    </xf>
    <xf numFmtId="0" fontId="31" fillId="0" borderId="0" xfId="141" applyFont="1" applyAlignment="1">
      <alignment wrapText="1"/>
    </xf>
    <xf numFmtId="0" fontId="34" fillId="47" borderId="77" xfId="0" applyFont="1" applyFill="1" applyBorder="1" applyAlignment="1">
      <alignment horizontal="center"/>
    </xf>
    <xf numFmtId="0" fontId="34" fillId="47" borderId="102" xfId="0" applyFont="1" applyFill="1" applyBorder="1" applyAlignment="1">
      <alignment horizontal="center"/>
    </xf>
    <xf numFmtId="0" fontId="34" fillId="47" borderId="61" xfId="0" applyFont="1" applyFill="1" applyBorder="1" applyAlignment="1">
      <alignment horizontal="center"/>
    </xf>
    <xf numFmtId="0" fontId="31" fillId="0" borderId="0" xfId="141" applyFont="1" applyAlignment="1">
      <alignment horizontal="left" vertical="top" wrapText="1"/>
    </xf>
    <xf numFmtId="0" fontId="31" fillId="0" borderId="0" xfId="0" applyFont="1" applyAlignment="1">
      <alignment horizontal="left" vertical="top" wrapText="1"/>
    </xf>
    <xf numFmtId="0" fontId="35" fillId="0" borderId="0" xfId="0" applyFont="1" applyBorder="1" applyAlignment="1">
      <alignment horizontal="center" wrapText="1"/>
    </xf>
    <xf numFmtId="49" fontId="35" fillId="0" borderId="0" xfId="0" applyNumberFormat="1" applyFont="1" applyBorder="1" applyAlignment="1">
      <alignment horizontal="center"/>
    </xf>
    <xf numFmtId="0" fontId="31" fillId="0" borderId="0" xfId="0" applyFont="1" applyBorder="1" applyAlignment="1">
      <alignment horizontal="center"/>
    </xf>
    <xf numFmtId="0" fontId="35" fillId="0" borderId="0" xfId="0" applyFont="1" applyBorder="1" applyAlignment="1">
      <alignment horizontal="center"/>
    </xf>
    <xf numFmtId="49" fontId="35" fillId="47" borderId="98" xfId="0" applyNumberFormat="1" applyFont="1" applyFill="1" applyBorder="1" applyAlignment="1">
      <alignment horizontal="left"/>
    </xf>
    <xf numFmtId="49" fontId="35" fillId="47" borderId="4" xfId="0" applyNumberFormat="1" applyFont="1" applyFill="1" applyBorder="1" applyAlignment="1">
      <alignment horizontal="left"/>
    </xf>
    <xf numFmtId="49" fontId="35" fillId="47" borderId="79" xfId="0" applyNumberFormat="1" applyFont="1" applyFill="1" applyBorder="1" applyAlignment="1">
      <alignment horizontal="left"/>
    </xf>
    <xf numFmtId="0" fontId="35" fillId="0" borderId="56" xfId="0" applyFont="1" applyBorder="1" applyAlignment="1">
      <alignment horizontal="center" wrapText="1"/>
    </xf>
    <xf numFmtId="0" fontId="35" fillId="0" borderId="26" xfId="0" applyFont="1" applyBorder="1" applyAlignment="1">
      <alignment horizontal="center" wrapText="1"/>
    </xf>
    <xf numFmtId="0" fontId="35" fillId="0" borderId="67" xfId="0" applyFont="1" applyBorder="1" applyAlignment="1">
      <alignment horizontal="center" wrapText="1"/>
    </xf>
    <xf numFmtId="0" fontId="35" fillId="0" borderId="56" xfId="0" applyFont="1" applyBorder="1" applyAlignment="1">
      <alignment horizontal="center"/>
    </xf>
    <xf numFmtId="0" fontId="31" fillId="0" borderId="26" xfId="0" applyFont="1" applyBorder="1" applyAlignment="1">
      <alignment horizontal="center"/>
    </xf>
    <xf numFmtId="0" fontId="31" fillId="0" borderId="67" xfId="0" applyFont="1" applyBorder="1" applyAlignment="1">
      <alignment horizontal="center"/>
    </xf>
    <xf numFmtId="49" fontId="35" fillId="0" borderId="56" xfId="0" applyNumberFormat="1" applyFont="1" applyBorder="1" applyAlignment="1">
      <alignment horizontal="center"/>
    </xf>
    <xf numFmtId="0" fontId="34" fillId="47" borderId="34" xfId="0" applyFont="1" applyFill="1" applyBorder="1" applyAlignment="1">
      <alignment horizontal="center"/>
    </xf>
    <xf numFmtId="0" fontId="34" fillId="47" borderId="35" xfId="0" applyFont="1" applyFill="1" applyBorder="1" applyAlignment="1">
      <alignment horizontal="center"/>
    </xf>
    <xf numFmtId="0" fontId="31" fillId="0" borderId="0" xfId="122" applyFont="1" applyFill="1" applyAlignment="1">
      <alignment horizontal="left" wrapText="1"/>
    </xf>
    <xf numFmtId="0" fontId="35" fillId="0" borderId="22" xfId="0" applyFont="1" applyBorder="1" applyAlignment="1">
      <alignment horizontal="center" wrapText="1"/>
    </xf>
    <xf numFmtId="0" fontId="35" fillId="0" borderId="49" xfId="0" applyFont="1" applyBorder="1" applyAlignment="1">
      <alignment horizontal="center" wrapText="1"/>
    </xf>
    <xf numFmtId="0" fontId="0" fillId="0" borderId="0" xfId="0" applyBorder="1" applyAlignment="1">
      <alignment horizontal="center" wrapText="1"/>
    </xf>
    <xf numFmtId="49" fontId="35" fillId="0" borderId="67" xfId="0" applyNumberFormat="1" applyFont="1" applyBorder="1" applyAlignment="1">
      <alignment horizontal="center" vertical="center"/>
    </xf>
    <xf numFmtId="49" fontId="0" fillId="0" borderId="0" xfId="0" applyNumberFormat="1" applyBorder="1" applyAlignment="1">
      <alignment horizontal="center" vertical="center"/>
    </xf>
    <xf numFmtId="49" fontId="35" fillId="47" borderId="98" xfId="0" applyNumberFormat="1" applyFont="1" applyFill="1" applyBorder="1" applyAlignment="1">
      <alignment horizontal="left" vertical="center"/>
    </xf>
    <xf numFmtId="49" fontId="35" fillId="47" borderId="62" xfId="0" applyNumberFormat="1" applyFont="1" applyFill="1" applyBorder="1" applyAlignment="1">
      <alignment horizontal="left" vertical="center"/>
    </xf>
    <xf numFmtId="0" fontId="34" fillId="47" borderId="26" xfId="0" applyFont="1" applyFill="1" applyBorder="1" applyAlignment="1">
      <alignment horizontal="center"/>
    </xf>
    <xf numFmtId="0" fontId="31" fillId="47" borderId="26" xfId="0" applyFont="1" applyFill="1" applyBorder="1" applyAlignment="1">
      <alignment horizontal="center"/>
    </xf>
    <xf numFmtId="0" fontId="31" fillId="47" borderId="18" xfId="0" applyFont="1" applyFill="1" applyBorder="1" applyAlignment="1">
      <alignment horizontal="center"/>
    </xf>
    <xf numFmtId="0" fontId="34" fillId="47" borderId="9" xfId="0" applyFont="1" applyFill="1" applyBorder="1" applyAlignment="1">
      <alignment horizontal="center" wrapText="1"/>
    </xf>
    <xf numFmtId="0" fontId="34" fillId="47" borderId="9" xfId="0" applyFont="1" applyFill="1" applyBorder="1" applyAlignment="1">
      <alignment horizontal="center"/>
    </xf>
    <xf numFmtId="0" fontId="34" fillId="47" borderId="9" xfId="0" applyFont="1" applyFill="1" applyBorder="1" applyAlignment="1"/>
    <xf numFmtId="0" fontId="0" fillId="0" borderId="0" xfId="0" applyBorder="1" applyAlignment="1">
      <alignment horizontal="center"/>
    </xf>
    <xf numFmtId="49" fontId="0" fillId="0" borderId="0" xfId="0" applyNumberFormat="1" applyBorder="1" applyAlignment="1">
      <alignment horizontal="center"/>
    </xf>
    <xf numFmtId="0" fontId="31" fillId="0" borderId="56" xfId="0" applyFont="1" applyFill="1" applyBorder="1" applyAlignment="1">
      <alignment vertical="top" wrapText="1"/>
    </xf>
    <xf numFmtId="0" fontId="31" fillId="0" borderId="26" xfId="0" applyFont="1" applyFill="1" applyBorder="1" applyAlignment="1">
      <alignment vertical="top" wrapText="1"/>
    </xf>
    <xf numFmtId="0" fontId="31" fillId="0" borderId="67" xfId="0" applyFont="1" applyFill="1" applyBorder="1" applyAlignment="1">
      <alignment vertical="top" wrapText="1"/>
    </xf>
    <xf numFmtId="49" fontId="35" fillId="47" borderId="62" xfId="0" applyNumberFormat="1" applyFont="1" applyFill="1" applyBorder="1" applyAlignment="1">
      <alignment horizontal="left"/>
    </xf>
    <xf numFmtId="0" fontId="34" fillId="47" borderId="67" xfId="0" applyFont="1" applyFill="1" applyBorder="1" applyAlignment="1">
      <alignment horizontal="center"/>
    </xf>
    <xf numFmtId="0" fontId="31" fillId="47" borderId="67" xfId="0" applyFont="1" applyFill="1" applyBorder="1" applyAlignment="1">
      <alignment horizontal="center"/>
    </xf>
    <xf numFmtId="0" fontId="31" fillId="47" borderId="23" xfId="0" applyFont="1" applyFill="1" applyBorder="1" applyAlignment="1">
      <alignment horizontal="center"/>
    </xf>
    <xf numFmtId="0" fontId="34" fillId="47" borderId="18" xfId="0" applyFont="1" applyFill="1" applyBorder="1" applyAlignment="1"/>
    <xf numFmtId="0" fontId="34" fillId="47" borderId="19" xfId="0" applyFont="1" applyFill="1" applyBorder="1" applyAlignment="1">
      <alignment horizontal="center" wrapText="1"/>
    </xf>
    <xf numFmtId="0" fontId="34" fillId="47" borderId="26" xfId="0" applyFont="1" applyFill="1" applyBorder="1" applyAlignment="1">
      <alignment horizontal="center" wrapText="1"/>
    </xf>
    <xf numFmtId="0" fontId="34" fillId="47" borderId="18" xfId="0" applyFont="1" applyFill="1" applyBorder="1" applyAlignment="1">
      <alignment horizontal="center" wrapText="1"/>
    </xf>
    <xf numFmtId="0" fontId="34" fillId="47" borderId="31" xfId="0" quotePrefix="1" applyFont="1" applyFill="1" applyBorder="1" applyAlignment="1">
      <alignment horizontal="center"/>
    </xf>
    <xf numFmtId="0" fontId="31" fillId="0" borderId="0" xfId="0" quotePrefix="1" applyFont="1" applyBorder="1" applyAlignment="1">
      <alignment horizontal="left" vertical="top"/>
    </xf>
    <xf numFmtId="0" fontId="31" fillId="0" borderId="0" xfId="0" quotePrefix="1" applyFont="1" applyBorder="1" applyAlignment="1">
      <alignment horizontal="left" vertical="top" wrapText="1"/>
    </xf>
    <xf numFmtId="0" fontId="0" fillId="0" borderId="0" xfId="0" applyAlignment="1">
      <alignment wrapText="1"/>
    </xf>
    <xf numFmtId="0" fontId="31" fillId="0" borderId="0" xfId="122" applyFont="1" applyFill="1" applyBorder="1" applyAlignment="1">
      <alignment horizontal="left" wrapText="1"/>
    </xf>
    <xf numFmtId="0" fontId="0" fillId="0" borderId="0" xfId="0" applyAlignment="1">
      <alignment horizontal="left" vertical="top"/>
    </xf>
    <xf numFmtId="0" fontId="74" fillId="47" borderId="98" xfId="0" applyFont="1" applyFill="1" applyBorder="1" applyAlignment="1">
      <alignment horizontal="center" wrapText="1"/>
    </xf>
    <xf numFmtId="0" fontId="74" fillId="47" borderId="4" xfId="0" applyFont="1" applyFill="1" applyBorder="1" applyAlignment="1">
      <alignment horizontal="center" wrapText="1"/>
    </xf>
    <xf numFmtId="0" fontId="74" fillId="47" borderId="79" xfId="0" applyFont="1" applyFill="1" applyBorder="1" applyAlignment="1">
      <alignment horizontal="center" wrapText="1"/>
    </xf>
    <xf numFmtId="0" fontId="35" fillId="0" borderId="0" xfId="0" applyFont="1" applyAlignment="1">
      <alignment horizontal="center" wrapText="1"/>
    </xf>
    <xf numFmtId="0" fontId="31" fillId="0" borderId="0" xfId="46809" quotePrefix="1" applyFont="1" applyFill="1" applyAlignment="1">
      <alignment horizontal="left" wrapText="1"/>
    </xf>
    <xf numFmtId="0" fontId="31" fillId="0" borderId="0" xfId="0" quotePrefix="1" applyFont="1" applyAlignment="1">
      <alignment horizontal="left"/>
    </xf>
    <xf numFmtId="0" fontId="0" fillId="0" borderId="0" xfId="0" applyAlignment="1">
      <alignment horizontal="left"/>
    </xf>
    <xf numFmtId="0" fontId="34" fillId="0" borderId="9" xfId="122" applyFont="1" applyFill="1" applyBorder="1" applyAlignment="1">
      <alignment horizontal="center"/>
    </xf>
    <xf numFmtId="49" fontId="35" fillId="0" borderId="47" xfId="0" quotePrefix="1" applyNumberFormat="1" applyFont="1" applyBorder="1" applyAlignment="1">
      <alignment horizontal="center"/>
    </xf>
    <xf numFmtId="49" fontId="35" fillId="0" borderId="18" xfId="0" applyNumberFormat="1" applyFont="1" applyBorder="1" applyAlignment="1">
      <alignment horizontal="center"/>
    </xf>
    <xf numFmtId="49" fontId="35" fillId="0" borderId="23" xfId="0" applyNumberFormat="1" applyFont="1" applyBorder="1" applyAlignment="1">
      <alignment horizontal="center"/>
    </xf>
    <xf numFmtId="0" fontId="34" fillId="47" borderId="9" xfId="0" quotePrefix="1" applyFont="1" applyFill="1" applyBorder="1" applyAlignment="1">
      <alignment horizontal="center"/>
    </xf>
    <xf numFmtId="0" fontId="35" fillId="0" borderId="55" xfId="122" applyFont="1" applyFill="1" applyBorder="1" applyAlignment="1">
      <alignment horizontal="center"/>
    </xf>
    <xf numFmtId="0" fontId="35" fillId="0" borderId="54" xfId="122" applyFont="1" applyFill="1" applyBorder="1" applyAlignment="1">
      <alignment horizontal="center"/>
    </xf>
    <xf numFmtId="0" fontId="35" fillId="0" borderId="62" xfId="122" applyFont="1" applyFill="1" applyBorder="1" applyAlignment="1">
      <alignment horizontal="center"/>
    </xf>
    <xf numFmtId="49" fontId="35" fillId="0" borderId="65" xfId="122" applyNumberFormat="1" applyFont="1" applyFill="1" applyBorder="1" applyAlignment="1">
      <alignment horizontal="center"/>
    </xf>
    <xf numFmtId="49" fontId="35" fillId="0" borderId="0" xfId="122" applyNumberFormat="1" applyFont="1" applyFill="1" applyBorder="1" applyAlignment="1">
      <alignment horizontal="center"/>
    </xf>
    <xf numFmtId="49" fontId="35" fillId="0" borderId="58" xfId="122" applyNumberFormat="1" applyFont="1" applyFill="1" applyBorder="1" applyAlignment="1">
      <alignment horizontal="center"/>
    </xf>
    <xf numFmtId="49" fontId="35" fillId="0" borderId="64" xfId="122" applyNumberFormat="1" applyFont="1" applyFill="1" applyBorder="1" applyAlignment="1">
      <alignment horizontal="center"/>
    </xf>
    <xf numFmtId="49" fontId="35" fillId="0" borderId="66" xfId="122" applyNumberFormat="1" applyFont="1" applyFill="1" applyBorder="1" applyAlignment="1">
      <alignment horizontal="center"/>
    </xf>
    <xf numFmtId="49" fontId="35" fillId="0" borderId="59" xfId="122" applyNumberFormat="1" applyFont="1" applyFill="1" applyBorder="1" applyAlignment="1">
      <alignment horizontal="center"/>
    </xf>
    <xf numFmtId="0" fontId="35" fillId="47" borderId="26" xfId="122" applyFont="1" applyFill="1" applyBorder="1" applyAlignment="1">
      <alignment horizontal="center" vertical="center" wrapText="1"/>
    </xf>
    <xf numFmtId="0" fontId="35" fillId="47" borderId="40" xfId="122" applyFont="1" applyFill="1" applyBorder="1" applyAlignment="1">
      <alignment horizontal="center" vertical="center" wrapText="1"/>
    </xf>
    <xf numFmtId="0" fontId="35" fillId="47" borderId="65" xfId="122" applyFont="1" applyFill="1" applyBorder="1" applyAlignment="1">
      <alignment horizontal="center" vertical="center" wrapText="1"/>
    </xf>
    <xf numFmtId="0" fontId="35" fillId="47" borderId="0" xfId="122" applyFont="1" applyFill="1" applyBorder="1" applyAlignment="1">
      <alignment horizontal="center" vertical="center" wrapText="1"/>
    </xf>
    <xf numFmtId="0" fontId="35" fillId="47" borderId="64" xfId="122" applyFont="1" applyFill="1" applyBorder="1" applyAlignment="1">
      <alignment horizontal="center" vertical="center" wrapText="1"/>
    </xf>
    <xf numFmtId="0" fontId="35" fillId="47" borderId="66" xfId="122" applyFont="1" applyFill="1" applyBorder="1" applyAlignment="1">
      <alignment horizontal="center" vertical="center" wrapText="1"/>
    </xf>
    <xf numFmtId="0" fontId="35" fillId="47" borderId="59" xfId="122" applyFont="1" applyFill="1" applyBorder="1" applyAlignment="1">
      <alignment horizontal="center" vertical="center" wrapText="1"/>
    </xf>
    <xf numFmtId="0" fontId="35" fillId="47" borderId="31" xfId="122" applyFont="1" applyFill="1" applyBorder="1" applyAlignment="1">
      <alignment horizontal="center" vertical="center" wrapText="1"/>
    </xf>
    <xf numFmtId="0" fontId="35" fillId="47" borderId="32" xfId="122" applyFont="1" applyFill="1" applyBorder="1" applyAlignment="1">
      <alignment horizontal="center" vertical="center" wrapText="1"/>
    </xf>
    <xf numFmtId="0" fontId="35" fillId="47" borderId="30" xfId="122" applyFont="1" applyFill="1" applyBorder="1" applyAlignment="1">
      <alignment horizontal="center" vertical="center" wrapText="1"/>
    </xf>
    <xf numFmtId="0" fontId="35" fillId="47" borderId="39" xfId="122" applyFont="1" applyFill="1" applyBorder="1" applyAlignment="1">
      <alignment horizontal="center" vertical="center" wrapText="1"/>
    </xf>
    <xf numFmtId="0" fontId="35" fillId="47" borderId="42" xfId="122" applyFont="1" applyFill="1" applyBorder="1" applyAlignment="1">
      <alignment horizontal="center" vertical="center" wrapText="1"/>
    </xf>
    <xf numFmtId="0" fontId="43" fillId="0" borderId="40" xfId="0" applyFont="1" applyBorder="1" applyAlignment="1">
      <alignment horizontal="center" vertical="center" wrapText="1"/>
    </xf>
    <xf numFmtId="0" fontId="35" fillId="47" borderId="29" xfId="122" applyFont="1" applyFill="1" applyBorder="1" applyAlignment="1">
      <alignment horizontal="center" vertical="center" wrapText="1"/>
    </xf>
    <xf numFmtId="0" fontId="35" fillId="47" borderId="41" xfId="122" applyFont="1" applyFill="1" applyBorder="1" applyAlignment="1">
      <alignment horizontal="center" vertical="center" wrapText="1"/>
    </xf>
    <xf numFmtId="0" fontId="35" fillId="47" borderId="55" xfId="122" applyFont="1" applyFill="1" applyBorder="1" applyAlignment="1">
      <alignment horizontal="center" vertical="center" wrapText="1"/>
    </xf>
    <xf numFmtId="0" fontId="35" fillId="47" borderId="54" xfId="122" applyFont="1" applyFill="1" applyBorder="1" applyAlignment="1">
      <alignment horizontal="center" vertical="center" wrapText="1"/>
    </xf>
    <xf numFmtId="0" fontId="35" fillId="47" borderId="62" xfId="122" applyFont="1" applyFill="1" applyBorder="1" applyAlignment="1">
      <alignment horizontal="center" vertical="center" wrapText="1"/>
    </xf>
    <xf numFmtId="0" fontId="35" fillId="47" borderId="44" xfId="122" applyFont="1" applyFill="1" applyBorder="1" applyAlignment="1">
      <alignment horizontal="center" vertical="center" wrapText="1"/>
    </xf>
    <xf numFmtId="0" fontId="35" fillId="47" borderId="45" xfId="122" applyFont="1" applyFill="1" applyBorder="1" applyAlignment="1">
      <alignment horizontal="center" vertical="center" wrapText="1"/>
    </xf>
    <xf numFmtId="0" fontId="35" fillId="47" borderId="52" xfId="122" applyFont="1" applyFill="1" applyBorder="1" applyAlignment="1">
      <alignment horizontal="center" vertical="center"/>
    </xf>
    <xf numFmtId="0" fontId="35" fillId="47" borderId="50" xfId="122" applyFont="1" applyFill="1" applyBorder="1" applyAlignment="1">
      <alignment horizontal="center" vertical="center"/>
    </xf>
    <xf numFmtId="0" fontId="35" fillId="47" borderId="51" xfId="122" applyFont="1" applyFill="1" applyBorder="1" applyAlignment="1">
      <alignment horizontal="center" vertical="center"/>
    </xf>
    <xf numFmtId="0" fontId="35" fillId="47" borderId="53" xfId="354" applyFont="1" applyFill="1" applyBorder="1" applyAlignment="1">
      <alignment horizontal="center" vertical="center" wrapText="1"/>
    </xf>
    <xf numFmtId="0" fontId="35" fillId="47" borderId="45" xfId="354" applyFont="1" applyFill="1" applyBorder="1" applyAlignment="1">
      <alignment horizontal="center" vertical="center" wrapText="1"/>
    </xf>
    <xf numFmtId="0" fontId="35" fillId="47" borderId="61" xfId="122" applyFont="1" applyFill="1" applyBorder="1" applyAlignment="1">
      <alignment horizontal="center" vertical="center" wrapText="1"/>
    </xf>
    <xf numFmtId="0" fontId="35" fillId="47" borderId="27" xfId="122" applyFont="1" applyFill="1" applyBorder="1" applyAlignment="1">
      <alignment horizontal="center" vertical="center" wrapText="1"/>
    </xf>
    <xf numFmtId="0" fontId="35" fillId="47" borderId="56" xfId="122" applyFont="1" applyFill="1" applyBorder="1" applyAlignment="1">
      <alignment horizontal="center" vertical="center" wrapText="1"/>
    </xf>
    <xf numFmtId="0" fontId="35" fillId="47" borderId="46" xfId="122" applyFont="1" applyFill="1" applyBorder="1" applyAlignment="1">
      <alignment horizontal="center" vertical="center" wrapText="1"/>
    </xf>
    <xf numFmtId="0" fontId="35" fillId="47" borderId="53" xfId="122" applyFont="1" applyFill="1" applyBorder="1" applyAlignment="1">
      <alignment horizontal="center" vertical="center" wrapText="1"/>
    </xf>
    <xf numFmtId="0" fontId="35" fillId="47" borderId="43" xfId="122" applyFont="1" applyFill="1" applyBorder="1" applyAlignment="1">
      <alignment horizontal="center" vertical="center" wrapText="1"/>
    </xf>
    <xf numFmtId="0" fontId="75" fillId="0" borderId="0" xfId="122" applyFont="1" applyFill="1" applyAlignment="1"/>
    <xf numFmtId="0" fontId="148" fillId="0" borderId="0" xfId="122" applyFont="1" applyFill="1" applyAlignment="1"/>
    <xf numFmtId="0" fontId="148" fillId="0" borderId="67" xfId="122" applyFont="1" applyFill="1" applyBorder="1" applyAlignment="1"/>
    <xf numFmtId="0" fontId="148" fillId="0" borderId="0" xfId="122" applyFont="1" applyFill="1" applyBorder="1" applyAlignment="1"/>
    <xf numFmtId="0" fontId="148" fillId="46" borderId="67" xfId="122" applyFont="1" applyFill="1" applyBorder="1" applyAlignment="1">
      <alignment wrapText="1"/>
    </xf>
    <xf numFmtId="0" fontId="161" fillId="46" borderId="0" xfId="122" applyFont="1" applyFill="1" applyBorder="1" applyAlignment="1">
      <alignment wrapText="1"/>
    </xf>
    <xf numFmtId="49" fontId="35" fillId="0" borderId="65" xfId="122" applyNumberFormat="1" applyFont="1" applyBorder="1" applyAlignment="1">
      <alignment horizontal="center"/>
    </xf>
    <xf numFmtId="49" fontId="0" fillId="0" borderId="58" xfId="0" applyNumberFormat="1" applyBorder="1" applyAlignment="1">
      <alignment horizontal="center"/>
    </xf>
    <xf numFmtId="0" fontId="76" fillId="0" borderId="0" xfId="2807" applyFont="1" applyFill="1" applyBorder="1" applyAlignment="1">
      <alignment horizontal="left" wrapText="1"/>
    </xf>
    <xf numFmtId="0" fontId="31" fillId="0" borderId="0" xfId="2807" applyFont="1" applyFill="1" applyBorder="1" applyAlignment="1">
      <alignment horizontal="left" wrapText="1"/>
    </xf>
    <xf numFmtId="0" fontId="31" fillId="0" borderId="0" xfId="0" applyFont="1" applyFill="1" applyAlignment="1">
      <alignment wrapText="1"/>
    </xf>
    <xf numFmtId="0" fontId="35" fillId="0" borderId="68" xfId="122" applyFont="1" applyBorder="1" applyAlignment="1">
      <alignment horizontal="center" wrapText="1"/>
    </xf>
    <xf numFmtId="0" fontId="35" fillId="0" borderId="42" xfId="122" applyFont="1" applyBorder="1" applyAlignment="1">
      <alignment horizontal="center"/>
    </xf>
    <xf numFmtId="0" fontId="35" fillId="0" borderId="43" xfId="122" applyFont="1" applyBorder="1" applyAlignment="1">
      <alignment horizontal="center"/>
    </xf>
    <xf numFmtId="49" fontId="35" fillId="0" borderId="53" xfId="122" applyNumberFormat="1" applyFont="1" applyBorder="1" applyAlignment="1">
      <alignment horizontal="center" wrapText="1"/>
    </xf>
    <xf numFmtId="49" fontId="35" fillId="0" borderId="40" xfId="122" applyNumberFormat="1" applyFont="1" applyBorder="1" applyAlignment="1">
      <alignment horizontal="center"/>
    </xf>
    <xf numFmtId="49" fontId="35" fillId="0" borderId="45" xfId="122" applyNumberFormat="1" applyFont="1" applyBorder="1" applyAlignment="1">
      <alignment horizontal="center"/>
    </xf>
    <xf numFmtId="0" fontId="34" fillId="0" borderId="0" xfId="0" applyFont="1" applyAlignment="1">
      <alignment wrapText="1"/>
    </xf>
    <xf numFmtId="0" fontId="31" fillId="0" borderId="0" xfId="2807" applyFont="1" applyFill="1" applyBorder="1" applyAlignment="1">
      <alignment horizontal="left" vertical="center" wrapText="1"/>
    </xf>
    <xf numFmtId="0" fontId="31" fillId="0" borderId="0" xfId="0" applyFont="1" applyFill="1" applyAlignment="1">
      <alignment horizontal="left" vertical="center" wrapText="1"/>
    </xf>
    <xf numFmtId="0" fontId="76" fillId="0" borderId="0" xfId="122" applyFont="1" applyAlignment="1">
      <alignment horizontal="left" wrapText="1"/>
    </xf>
    <xf numFmtId="0" fontId="31" fillId="0" borderId="0" xfId="122" applyFont="1" applyAlignment="1">
      <alignment horizontal="left" wrapText="1"/>
    </xf>
    <xf numFmtId="0" fontId="76" fillId="0" borderId="0" xfId="2807" applyFont="1" applyBorder="1" applyAlignment="1">
      <alignment horizontal="left" wrapText="1"/>
    </xf>
    <xf numFmtId="0" fontId="31" fillId="0" borderId="0" xfId="2807" applyFont="1" applyBorder="1" applyAlignment="1">
      <alignment horizontal="left" wrapText="1"/>
    </xf>
    <xf numFmtId="0" fontId="35" fillId="0" borderId="0" xfId="0" applyFont="1" applyBorder="1" applyAlignment="1">
      <alignment horizontal="center" vertical="center"/>
    </xf>
    <xf numFmtId="0" fontId="0" fillId="0" borderId="0" xfId="0" applyBorder="1" applyAlignment="1">
      <alignment horizontal="center" vertical="center"/>
    </xf>
    <xf numFmtId="0" fontId="31" fillId="0" borderId="0" xfId="0" applyFont="1" applyAlignment="1">
      <alignment horizontal="left"/>
    </xf>
    <xf numFmtId="0" fontId="76" fillId="0" borderId="67" xfId="122" applyFont="1" applyFill="1" applyBorder="1" applyAlignment="1"/>
    <xf numFmtId="0" fontId="76" fillId="0" borderId="0" xfId="122" applyFont="1" applyFill="1" applyBorder="1" applyAlignment="1"/>
    <xf numFmtId="0" fontId="31" fillId="0" borderId="0" xfId="168" applyFont="1" applyAlignment="1">
      <alignment horizontal="left" vertical="center" wrapText="1"/>
    </xf>
    <xf numFmtId="0" fontId="35" fillId="47" borderId="77" xfId="0" applyFont="1" applyFill="1" applyBorder="1" applyAlignment="1">
      <alignment horizontal="center" vertical="center" wrapText="1"/>
    </xf>
    <xf numFmtId="0" fontId="35" fillId="47" borderId="28" xfId="0" applyFont="1" applyFill="1" applyBorder="1" applyAlignment="1">
      <alignment horizontal="center" vertical="center" wrapText="1"/>
    </xf>
    <xf numFmtId="0" fontId="35" fillId="47" borderId="31" xfId="0" applyFont="1" applyFill="1" applyBorder="1" applyAlignment="1">
      <alignment horizontal="center" vertical="center" wrapText="1"/>
    </xf>
    <xf numFmtId="0" fontId="35" fillId="47" borderId="30" xfId="0" applyFont="1" applyFill="1" applyBorder="1" applyAlignment="1">
      <alignment horizontal="center" vertical="center" wrapText="1"/>
    </xf>
    <xf numFmtId="0" fontId="35" fillId="47" borderId="29" xfId="0" applyFont="1" applyFill="1" applyBorder="1" applyAlignment="1">
      <alignment horizontal="center" vertical="center" wrapText="1"/>
    </xf>
    <xf numFmtId="0" fontId="35" fillId="47" borderId="108" xfId="0" applyFont="1" applyFill="1" applyBorder="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xf>
    <xf numFmtId="0" fontId="0" fillId="0" borderId="0" xfId="0" applyAlignment="1">
      <alignment vertical="center"/>
    </xf>
    <xf numFmtId="0" fontId="31" fillId="0" borderId="0" xfId="122" applyFont="1" applyFill="1" applyAlignment="1">
      <alignment vertical="center" wrapText="1"/>
    </xf>
    <xf numFmtId="0" fontId="0" fillId="0" borderId="0" xfId="0" applyFill="1" applyAlignment="1">
      <alignment vertical="center" wrapText="1"/>
    </xf>
    <xf numFmtId="0" fontId="31" fillId="0" borderId="0" xfId="122" applyFont="1" applyAlignment="1">
      <alignment vertical="center" wrapText="1"/>
    </xf>
    <xf numFmtId="0" fontId="0" fillId="0" borderId="0" xfId="0" applyAlignment="1">
      <alignment vertical="center" wrapText="1"/>
    </xf>
    <xf numFmtId="0" fontId="31" fillId="0" borderId="0" xfId="122" applyFont="1" applyFill="1" applyAlignment="1">
      <alignment vertical="center"/>
    </xf>
    <xf numFmtId="0" fontId="31" fillId="0" borderId="0" xfId="917" applyFont="1" applyFill="1" applyBorder="1" applyAlignment="1">
      <alignment vertical="center" wrapText="1"/>
    </xf>
    <xf numFmtId="0" fontId="35" fillId="0" borderId="67" xfId="0" applyFont="1" applyBorder="1" applyAlignment="1">
      <alignment horizontal="center"/>
    </xf>
    <xf numFmtId="49" fontId="35" fillId="0" borderId="67" xfId="0" applyNumberFormat="1" applyFont="1" applyBorder="1" applyAlignment="1">
      <alignment horizontal="center"/>
    </xf>
    <xf numFmtId="0" fontId="34" fillId="47" borderId="31" xfId="46741" applyFont="1" applyFill="1" applyBorder="1" applyAlignment="1">
      <alignment horizontal="center" vertical="center" wrapText="1"/>
    </xf>
    <xf numFmtId="0" fontId="34" fillId="47" borderId="24" xfId="46741" applyFont="1" applyFill="1" applyBorder="1" applyAlignment="1">
      <alignment horizontal="center" vertical="center" wrapText="1"/>
    </xf>
    <xf numFmtId="0" fontId="34" fillId="47" borderId="110" xfId="46741" applyFont="1" applyFill="1" applyBorder="1" applyAlignment="1">
      <alignment horizontal="center" vertical="center" wrapText="1"/>
    </xf>
    <xf numFmtId="0" fontId="34" fillId="47" borderId="54" xfId="46741" applyFont="1" applyFill="1" applyBorder="1" applyAlignment="1">
      <alignment horizontal="center" vertical="center" wrapText="1"/>
    </xf>
    <xf numFmtId="0" fontId="34" fillId="47" borderId="111" xfId="46741" applyFont="1" applyFill="1" applyBorder="1" applyAlignment="1">
      <alignment horizontal="center" vertical="center" wrapText="1"/>
    </xf>
    <xf numFmtId="0" fontId="31" fillId="0" borderId="62" xfId="46741" applyBorder="1" applyAlignment="1"/>
    <xf numFmtId="0" fontId="31" fillId="0" borderId="23" xfId="46741" applyBorder="1" applyAlignment="1"/>
    <xf numFmtId="0" fontId="31" fillId="0" borderId="60" xfId="46741" applyBorder="1" applyAlignment="1"/>
    <xf numFmtId="0" fontId="34" fillId="47" borderId="23" xfId="46741" applyFont="1" applyFill="1" applyBorder="1" applyAlignment="1">
      <alignment horizontal="center" vertical="center" wrapText="1"/>
    </xf>
    <xf numFmtId="0" fontId="34" fillId="47" borderId="25" xfId="46741" applyFont="1" applyFill="1" applyBorder="1" applyAlignment="1">
      <alignment horizontal="center" vertical="center" wrapText="1"/>
    </xf>
    <xf numFmtId="0" fontId="34" fillId="47" borderId="47" xfId="46741" applyFont="1" applyFill="1" applyBorder="1" applyAlignment="1">
      <alignment horizontal="center" vertical="center" wrapText="1"/>
    </xf>
    <xf numFmtId="0" fontId="31" fillId="0" borderId="0" xfId="0" applyFont="1" applyAlignment="1"/>
    <xf numFmtId="49" fontId="35" fillId="0" borderId="25" xfId="0" quotePrefix="1" applyNumberFormat="1" applyFont="1" applyBorder="1" applyAlignment="1">
      <alignment horizontal="center"/>
    </xf>
    <xf numFmtId="0" fontId="31" fillId="0" borderId="0" xfId="0" quotePrefix="1" applyFont="1" applyAlignment="1"/>
    <xf numFmtId="0" fontId="72" fillId="0" borderId="0" xfId="0" applyFont="1" applyAlignment="1"/>
    <xf numFmtId="0" fontId="34" fillId="47" borderId="19" xfId="0" applyFont="1" applyFill="1" applyBorder="1" applyAlignment="1">
      <alignment horizontal="center" vertical="center"/>
    </xf>
    <xf numFmtId="0" fontId="34" fillId="47" borderId="18" xfId="0" applyFont="1" applyFill="1" applyBorder="1" applyAlignment="1">
      <alignment horizontal="center" vertical="center"/>
    </xf>
    <xf numFmtId="0" fontId="31" fillId="0" borderId="0" xfId="168" applyFont="1" applyAlignment="1">
      <alignment horizontal="left" wrapText="1"/>
    </xf>
    <xf numFmtId="0" fontId="149" fillId="84" borderId="22" xfId="845" applyFont="1" applyFill="1" applyBorder="1" applyAlignment="1">
      <alignment horizontal="center" vertical="center" wrapText="1"/>
    </xf>
    <xf numFmtId="0" fontId="149" fillId="84" borderId="48" xfId="845" applyFont="1" applyFill="1" applyBorder="1" applyAlignment="1">
      <alignment horizontal="center" vertical="center" wrapText="1"/>
    </xf>
    <xf numFmtId="0" fontId="149" fillId="84" borderId="23" xfId="845" applyFont="1" applyFill="1" applyBorder="1" applyAlignment="1">
      <alignment horizontal="center" vertical="center" wrapText="1"/>
    </xf>
    <xf numFmtId="0" fontId="149" fillId="84" borderId="47" xfId="845" applyFont="1" applyFill="1" applyBorder="1" applyAlignment="1">
      <alignment horizontal="center" vertical="center" wrapText="1"/>
    </xf>
    <xf numFmtId="0" fontId="156" fillId="0" borderId="98" xfId="0" applyFont="1" applyBorder="1" applyAlignment="1">
      <alignment horizontal="center" vertical="center"/>
    </xf>
    <xf numFmtId="0" fontId="156" fillId="0" borderId="79" xfId="0" applyFont="1" applyBorder="1" applyAlignment="1">
      <alignment horizontal="center" vertical="center"/>
    </xf>
    <xf numFmtId="0" fontId="159" fillId="0" borderId="0" xfId="0" applyFont="1" applyAlignment="1">
      <alignment horizontal="left" vertical="center" wrapText="1"/>
    </xf>
    <xf numFmtId="0" fontId="157" fillId="0" borderId="114" xfId="0" applyFont="1" applyBorder="1" applyAlignment="1">
      <alignment horizontal="center" vertical="center" wrapText="1"/>
    </xf>
    <xf numFmtId="0" fontId="157" fillId="0" borderId="115" xfId="0" applyFont="1" applyBorder="1" applyAlignment="1">
      <alignment horizontal="center" vertical="center" wrapText="1"/>
    </xf>
    <xf numFmtId="0" fontId="159" fillId="0" borderId="116" xfId="0" applyFont="1" applyBorder="1" applyAlignment="1">
      <alignment horizontal="center" vertical="center" wrapText="1"/>
    </xf>
    <xf numFmtId="0" fontId="72" fillId="48" borderId="0" xfId="845" applyFont="1" applyFill="1" applyAlignment="1">
      <alignment horizontal="left" vertical="center" wrapText="1"/>
    </xf>
    <xf numFmtId="0" fontId="150" fillId="86" borderId="20" xfId="0" applyFont="1" applyFill="1" applyBorder="1" applyAlignment="1">
      <alignment horizontal="center" vertical="center" wrapText="1"/>
    </xf>
    <xf numFmtId="0" fontId="150" fillId="86" borderId="5" xfId="0" applyFont="1" applyFill="1" applyBorder="1" applyAlignment="1">
      <alignment horizontal="center" vertical="center" wrapText="1"/>
    </xf>
    <xf numFmtId="0" fontId="150" fillId="86" borderId="21" xfId="0" applyFont="1" applyFill="1" applyBorder="1" applyAlignment="1">
      <alignment horizontal="center" vertical="center" wrapText="1"/>
    </xf>
    <xf numFmtId="0" fontId="151" fillId="86" borderId="20" xfId="0" applyFont="1" applyFill="1" applyBorder="1" applyAlignment="1">
      <alignment horizontal="center" vertical="center" wrapText="1"/>
    </xf>
    <xf numFmtId="0" fontId="151" fillId="86" borderId="5" xfId="0" applyFont="1" applyFill="1" applyBorder="1" applyAlignment="1">
      <alignment horizontal="center" vertical="center" wrapText="1"/>
    </xf>
    <xf numFmtId="0" fontId="151" fillId="86" borderId="21" xfId="0" applyFont="1" applyFill="1" applyBorder="1" applyAlignment="1">
      <alignment horizontal="center" vertical="center" wrapText="1"/>
    </xf>
    <xf numFmtId="0" fontId="154" fillId="86" borderId="20" xfId="0" applyFont="1" applyFill="1" applyBorder="1" applyAlignment="1">
      <alignment horizontal="center" vertical="center" wrapText="1"/>
    </xf>
    <xf numFmtId="0" fontId="155" fillId="86" borderId="5" xfId="0" applyFont="1" applyFill="1" applyBorder="1" applyAlignment="1">
      <alignment horizontal="center" vertical="center" wrapText="1"/>
    </xf>
    <xf numFmtId="0" fontId="155" fillId="86" borderId="21" xfId="0" applyFont="1" applyFill="1" applyBorder="1" applyAlignment="1">
      <alignment horizontal="center" vertical="center" wrapText="1"/>
    </xf>
    <xf numFmtId="0" fontId="152" fillId="84" borderId="19" xfId="0" applyFont="1" applyFill="1" applyBorder="1" applyAlignment="1">
      <alignment horizontal="center" vertical="center" wrapText="1"/>
    </xf>
    <xf numFmtId="0" fontId="152" fillId="84" borderId="18" xfId="0" applyFont="1" applyFill="1" applyBorder="1" applyAlignment="1">
      <alignment horizontal="center" vertical="center" wrapText="1"/>
    </xf>
    <xf numFmtId="0" fontId="152" fillId="84" borderId="26" xfId="0" applyFont="1" applyFill="1" applyBorder="1" applyAlignment="1">
      <alignment horizontal="center" vertical="center" wrapText="1"/>
    </xf>
    <xf numFmtId="0" fontId="152" fillId="84" borderId="20" xfId="0" applyFont="1" applyFill="1" applyBorder="1" applyAlignment="1">
      <alignment horizontal="center" vertical="center" wrapText="1"/>
    </xf>
    <xf numFmtId="0" fontId="152" fillId="84" borderId="5" xfId="0" applyFont="1" applyFill="1" applyBorder="1" applyAlignment="1">
      <alignment horizontal="center" vertical="center" wrapText="1"/>
    </xf>
    <xf numFmtId="0" fontId="152" fillId="84" borderId="21" xfId="0" applyFont="1" applyFill="1" applyBorder="1" applyAlignment="1">
      <alignment horizontal="center" vertical="center" wrapText="1"/>
    </xf>
    <xf numFmtId="0" fontId="72" fillId="48" borderId="0" xfId="845" quotePrefix="1" applyFont="1" applyFill="1" applyAlignment="1">
      <alignment vertical="center"/>
    </xf>
    <xf numFmtId="0" fontId="72" fillId="48" borderId="0" xfId="845" applyFont="1" applyFill="1" applyAlignment="1"/>
    <xf numFmtId="0" fontId="31" fillId="0" borderId="0" xfId="168" applyFont="1" applyAlignment="1">
      <alignment wrapText="1"/>
    </xf>
    <xf numFmtId="0" fontId="72" fillId="48" borderId="0" xfId="845" quotePrefix="1" applyFont="1" applyFill="1" applyAlignment="1">
      <alignment horizontal="left" vertical="center" wrapText="1"/>
    </xf>
    <xf numFmtId="0" fontId="72" fillId="48" borderId="0" xfId="0" applyFont="1" applyFill="1" applyAlignment="1">
      <alignment vertical="top"/>
    </xf>
  </cellXfs>
  <cellStyles count="46818">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6" xr:uid="{9B83A2B0-3B15-4BB2-B1BA-9E04A785C24B}"/>
    <cellStyle name="Normal 14" xfId="127" xr:uid="{00000000-0005-0000-0000-0000E8090000}"/>
    <cellStyle name="Normal 14 2" xfId="833" xr:uid="{00000000-0005-0000-0000-0000E9090000}"/>
    <cellStyle name="Normal 140" xfId="46817" xr:uid="{C4F55133-2C76-4F54-99C5-42D9219F5E48}"/>
    <cellStyle name="Normal 15" xfId="128" xr:uid="{00000000-0005-0000-0000-0000EA090000}"/>
    <cellStyle name="Normal 16" xfId="129" xr:uid="{00000000-0005-0000-0000-0000EB090000}"/>
    <cellStyle name="Normal 17" xfId="130" xr:uid="{00000000-0005-0000-0000-0000EC090000}"/>
    <cellStyle name="Normal 17 2" xfId="834" xr:uid="{00000000-0005-0000-0000-0000ED090000}"/>
    <cellStyle name="Normal 17 3" xfId="835" xr:uid="{00000000-0005-0000-0000-0000EE090000}"/>
    <cellStyle name="Normal 18" xfId="131" xr:uid="{00000000-0005-0000-0000-0000EF090000}"/>
    <cellStyle name="Normal 18 2" xfId="836" xr:uid="{00000000-0005-0000-0000-0000F0090000}"/>
    <cellStyle name="Normal 18 2 10" xfId="6207" xr:uid="{00000000-0005-0000-0000-0000F1090000}"/>
    <cellStyle name="Normal 18 2 10 2" xfId="36544" xr:uid="{00000000-0005-0000-0000-0000F2090000}"/>
    <cellStyle name="Normal 18 2 10 3" xfId="21311" xr:uid="{00000000-0005-0000-0000-0000F3090000}"/>
    <cellStyle name="Normal 18 2 11" xfId="31535" xr:uid="{00000000-0005-0000-0000-0000F4090000}"/>
    <cellStyle name="Normal 18 2 12" xfId="16296" xr:uid="{00000000-0005-0000-0000-0000F5090000}"/>
    <cellStyle name="Normal 18 2 2" xfId="1171" xr:uid="{00000000-0005-0000-0000-0000F6090000}"/>
    <cellStyle name="Normal 18 2 2 10" xfId="31587" xr:uid="{00000000-0005-0000-0000-0000F7090000}"/>
    <cellStyle name="Normal 18 2 2 11" xfId="16350" xr:uid="{00000000-0005-0000-0000-0000F8090000}"/>
    <cellStyle name="Normal 18 2 2 2" xfId="1279" xr:uid="{00000000-0005-0000-0000-0000F9090000}"/>
    <cellStyle name="Normal 18 2 2 2 10" xfId="16454" xr:uid="{00000000-0005-0000-0000-0000FA090000}"/>
    <cellStyle name="Normal 18 2 2 2 2" xfId="1496" xr:uid="{00000000-0005-0000-0000-0000FB090000}"/>
    <cellStyle name="Normal 18 2 2 2 2 2" xfId="1917" xr:uid="{00000000-0005-0000-0000-0000FC090000}"/>
    <cellStyle name="Normal 18 2 2 2 2 2 2" xfId="2756" xr:uid="{00000000-0005-0000-0000-0000FD090000}"/>
    <cellStyle name="Normal 18 2 2 2 2 2 2 2" xfId="4446" xr:uid="{00000000-0005-0000-0000-0000FE090000}"/>
    <cellStyle name="Normal 18 2 2 2 2 2 2 2 2" xfId="14519" xr:uid="{00000000-0005-0000-0000-0000FF090000}"/>
    <cellStyle name="Normal 18 2 2 2 2 2 2 2 2 2" xfId="44850" xr:uid="{00000000-0005-0000-0000-0000000A0000}"/>
    <cellStyle name="Normal 18 2 2 2 2 2 2 2 2 3" xfId="29617" xr:uid="{00000000-0005-0000-0000-0000010A0000}"/>
    <cellStyle name="Normal 18 2 2 2 2 2 2 2 3" xfId="9499" xr:uid="{00000000-0005-0000-0000-0000020A0000}"/>
    <cellStyle name="Normal 18 2 2 2 2 2 2 2 3 2" xfId="39833" xr:uid="{00000000-0005-0000-0000-0000030A0000}"/>
    <cellStyle name="Normal 18 2 2 2 2 2 2 2 3 3" xfId="24600" xr:uid="{00000000-0005-0000-0000-0000040A0000}"/>
    <cellStyle name="Normal 18 2 2 2 2 2 2 2 4" xfId="34820" xr:uid="{00000000-0005-0000-0000-0000050A0000}"/>
    <cellStyle name="Normal 18 2 2 2 2 2 2 2 5" xfId="19587" xr:uid="{00000000-0005-0000-0000-0000060A0000}"/>
    <cellStyle name="Normal 18 2 2 2 2 2 2 3" xfId="6138" xr:uid="{00000000-0005-0000-0000-0000070A0000}"/>
    <cellStyle name="Normal 18 2 2 2 2 2 2 3 2" xfId="16190" xr:uid="{00000000-0005-0000-0000-0000080A0000}"/>
    <cellStyle name="Normal 18 2 2 2 2 2 2 3 2 2" xfId="46521" xr:uid="{00000000-0005-0000-0000-0000090A0000}"/>
    <cellStyle name="Normal 18 2 2 2 2 2 2 3 2 3" xfId="31288" xr:uid="{00000000-0005-0000-0000-00000A0A0000}"/>
    <cellStyle name="Normal 18 2 2 2 2 2 2 3 3" xfId="11170" xr:uid="{00000000-0005-0000-0000-00000B0A0000}"/>
    <cellStyle name="Normal 18 2 2 2 2 2 2 3 3 2" xfId="41504" xr:uid="{00000000-0005-0000-0000-00000C0A0000}"/>
    <cellStyle name="Normal 18 2 2 2 2 2 2 3 3 3" xfId="26271" xr:uid="{00000000-0005-0000-0000-00000D0A0000}"/>
    <cellStyle name="Normal 18 2 2 2 2 2 2 3 4" xfId="36491" xr:uid="{00000000-0005-0000-0000-00000E0A0000}"/>
    <cellStyle name="Normal 18 2 2 2 2 2 2 3 5" xfId="21258" xr:uid="{00000000-0005-0000-0000-00000F0A0000}"/>
    <cellStyle name="Normal 18 2 2 2 2 2 2 4" xfId="12848" xr:uid="{00000000-0005-0000-0000-0000100A0000}"/>
    <cellStyle name="Normal 18 2 2 2 2 2 2 4 2" xfId="43179" xr:uid="{00000000-0005-0000-0000-0000110A0000}"/>
    <cellStyle name="Normal 18 2 2 2 2 2 2 4 3" xfId="27946" xr:uid="{00000000-0005-0000-0000-0000120A0000}"/>
    <cellStyle name="Normal 18 2 2 2 2 2 2 5" xfId="7827" xr:uid="{00000000-0005-0000-0000-0000130A0000}"/>
    <cellStyle name="Normal 18 2 2 2 2 2 2 5 2" xfId="38162" xr:uid="{00000000-0005-0000-0000-0000140A0000}"/>
    <cellStyle name="Normal 18 2 2 2 2 2 2 5 3" xfId="22929" xr:uid="{00000000-0005-0000-0000-0000150A0000}"/>
    <cellStyle name="Normal 18 2 2 2 2 2 2 6" xfId="33150" xr:uid="{00000000-0005-0000-0000-0000160A0000}"/>
    <cellStyle name="Normal 18 2 2 2 2 2 2 7" xfId="17916" xr:uid="{00000000-0005-0000-0000-0000170A0000}"/>
    <cellStyle name="Normal 18 2 2 2 2 2 3" xfId="3609" xr:uid="{00000000-0005-0000-0000-0000180A0000}"/>
    <cellStyle name="Normal 18 2 2 2 2 2 3 2" xfId="13683" xr:uid="{00000000-0005-0000-0000-0000190A0000}"/>
    <cellStyle name="Normal 18 2 2 2 2 2 3 2 2" xfId="44014" xr:uid="{00000000-0005-0000-0000-00001A0A0000}"/>
    <cellStyle name="Normal 18 2 2 2 2 2 3 2 3" xfId="28781" xr:uid="{00000000-0005-0000-0000-00001B0A0000}"/>
    <cellStyle name="Normal 18 2 2 2 2 2 3 3" xfId="8663" xr:uid="{00000000-0005-0000-0000-00001C0A0000}"/>
    <cellStyle name="Normal 18 2 2 2 2 2 3 3 2" xfId="38997" xr:uid="{00000000-0005-0000-0000-00001D0A0000}"/>
    <cellStyle name="Normal 18 2 2 2 2 2 3 3 3" xfId="23764" xr:uid="{00000000-0005-0000-0000-00001E0A0000}"/>
    <cellStyle name="Normal 18 2 2 2 2 2 3 4" xfId="33984" xr:uid="{00000000-0005-0000-0000-00001F0A0000}"/>
    <cellStyle name="Normal 18 2 2 2 2 2 3 5" xfId="18751" xr:uid="{00000000-0005-0000-0000-0000200A0000}"/>
    <cellStyle name="Normal 18 2 2 2 2 2 4" xfId="5302" xr:uid="{00000000-0005-0000-0000-0000210A0000}"/>
    <cellStyle name="Normal 18 2 2 2 2 2 4 2" xfId="15354" xr:uid="{00000000-0005-0000-0000-0000220A0000}"/>
    <cellStyle name="Normal 18 2 2 2 2 2 4 2 2" xfId="45685" xr:uid="{00000000-0005-0000-0000-0000230A0000}"/>
    <cellStyle name="Normal 18 2 2 2 2 2 4 2 3" xfId="30452" xr:uid="{00000000-0005-0000-0000-0000240A0000}"/>
    <cellStyle name="Normal 18 2 2 2 2 2 4 3" xfId="10334" xr:uid="{00000000-0005-0000-0000-0000250A0000}"/>
    <cellStyle name="Normal 18 2 2 2 2 2 4 3 2" xfId="40668" xr:uid="{00000000-0005-0000-0000-0000260A0000}"/>
    <cellStyle name="Normal 18 2 2 2 2 2 4 3 3" xfId="25435" xr:uid="{00000000-0005-0000-0000-0000270A0000}"/>
    <cellStyle name="Normal 18 2 2 2 2 2 4 4" xfId="35655" xr:uid="{00000000-0005-0000-0000-0000280A0000}"/>
    <cellStyle name="Normal 18 2 2 2 2 2 4 5" xfId="20422" xr:uid="{00000000-0005-0000-0000-0000290A0000}"/>
    <cellStyle name="Normal 18 2 2 2 2 2 5" xfId="12012" xr:uid="{00000000-0005-0000-0000-00002A0A0000}"/>
    <cellStyle name="Normal 18 2 2 2 2 2 5 2" xfId="42343" xr:uid="{00000000-0005-0000-0000-00002B0A0000}"/>
    <cellStyle name="Normal 18 2 2 2 2 2 5 3" xfId="27110" xr:uid="{00000000-0005-0000-0000-00002C0A0000}"/>
    <cellStyle name="Normal 18 2 2 2 2 2 6" xfId="6991" xr:uid="{00000000-0005-0000-0000-00002D0A0000}"/>
    <cellStyle name="Normal 18 2 2 2 2 2 6 2" xfId="37326" xr:uid="{00000000-0005-0000-0000-00002E0A0000}"/>
    <cellStyle name="Normal 18 2 2 2 2 2 6 3" xfId="22093" xr:uid="{00000000-0005-0000-0000-00002F0A0000}"/>
    <cellStyle name="Normal 18 2 2 2 2 2 7" xfId="32314" xr:uid="{00000000-0005-0000-0000-0000300A0000}"/>
    <cellStyle name="Normal 18 2 2 2 2 2 8" xfId="17080" xr:uid="{00000000-0005-0000-0000-0000310A0000}"/>
    <cellStyle name="Normal 18 2 2 2 2 3" xfId="2338" xr:uid="{00000000-0005-0000-0000-0000320A0000}"/>
    <cellStyle name="Normal 18 2 2 2 2 3 2" xfId="4028" xr:uid="{00000000-0005-0000-0000-0000330A0000}"/>
    <cellStyle name="Normal 18 2 2 2 2 3 2 2" xfId="14101" xr:uid="{00000000-0005-0000-0000-0000340A0000}"/>
    <cellStyle name="Normal 18 2 2 2 2 3 2 2 2" xfId="44432" xr:uid="{00000000-0005-0000-0000-0000350A0000}"/>
    <cellStyle name="Normal 18 2 2 2 2 3 2 2 3" xfId="29199" xr:uid="{00000000-0005-0000-0000-0000360A0000}"/>
    <cellStyle name="Normal 18 2 2 2 2 3 2 3" xfId="9081" xr:uid="{00000000-0005-0000-0000-0000370A0000}"/>
    <cellStyle name="Normal 18 2 2 2 2 3 2 3 2" xfId="39415" xr:uid="{00000000-0005-0000-0000-0000380A0000}"/>
    <cellStyle name="Normal 18 2 2 2 2 3 2 3 3" xfId="24182" xr:uid="{00000000-0005-0000-0000-0000390A0000}"/>
    <cellStyle name="Normal 18 2 2 2 2 3 2 4" xfId="34402" xr:uid="{00000000-0005-0000-0000-00003A0A0000}"/>
    <cellStyle name="Normal 18 2 2 2 2 3 2 5" xfId="19169" xr:uid="{00000000-0005-0000-0000-00003B0A0000}"/>
    <cellStyle name="Normal 18 2 2 2 2 3 3" xfId="5720" xr:uid="{00000000-0005-0000-0000-00003C0A0000}"/>
    <cellStyle name="Normal 18 2 2 2 2 3 3 2" xfId="15772" xr:uid="{00000000-0005-0000-0000-00003D0A0000}"/>
    <cellStyle name="Normal 18 2 2 2 2 3 3 2 2" xfId="46103" xr:uid="{00000000-0005-0000-0000-00003E0A0000}"/>
    <cellStyle name="Normal 18 2 2 2 2 3 3 2 3" xfId="30870" xr:uid="{00000000-0005-0000-0000-00003F0A0000}"/>
    <cellStyle name="Normal 18 2 2 2 2 3 3 3" xfId="10752" xr:uid="{00000000-0005-0000-0000-0000400A0000}"/>
    <cellStyle name="Normal 18 2 2 2 2 3 3 3 2" xfId="41086" xr:uid="{00000000-0005-0000-0000-0000410A0000}"/>
    <cellStyle name="Normal 18 2 2 2 2 3 3 3 3" xfId="25853" xr:uid="{00000000-0005-0000-0000-0000420A0000}"/>
    <cellStyle name="Normal 18 2 2 2 2 3 3 4" xfId="36073" xr:uid="{00000000-0005-0000-0000-0000430A0000}"/>
    <cellStyle name="Normal 18 2 2 2 2 3 3 5" xfId="20840" xr:uid="{00000000-0005-0000-0000-0000440A0000}"/>
    <cellStyle name="Normal 18 2 2 2 2 3 4" xfId="12430" xr:uid="{00000000-0005-0000-0000-0000450A0000}"/>
    <cellStyle name="Normal 18 2 2 2 2 3 4 2" xfId="42761" xr:uid="{00000000-0005-0000-0000-0000460A0000}"/>
    <cellStyle name="Normal 18 2 2 2 2 3 4 3" xfId="27528" xr:uid="{00000000-0005-0000-0000-0000470A0000}"/>
    <cellStyle name="Normal 18 2 2 2 2 3 5" xfId="7409" xr:uid="{00000000-0005-0000-0000-0000480A0000}"/>
    <cellStyle name="Normal 18 2 2 2 2 3 5 2" xfId="37744" xr:uid="{00000000-0005-0000-0000-0000490A0000}"/>
    <cellStyle name="Normal 18 2 2 2 2 3 5 3" xfId="22511" xr:uid="{00000000-0005-0000-0000-00004A0A0000}"/>
    <cellStyle name="Normal 18 2 2 2 2 3 6" xfId="32732" xr:uid="{00000000-0005-0000-0000-00004B0A0000}"/>
    <cellStyle name="Normal 18 2 2 2 2 3 7" xfId="17498" xr:uid="{00000000-0005-0000-0000-00004C0A0000}"/>
    <cellStyle name="Normal 18 2 2 2 2 4" xfId="3191" xr:uid="{00000000-0005-0000-0000-00004D0A0000}"/>
    <cellStyle name="Normal 18 2 2 2 2 4 2" xfId="13265" xr:uid="{00000000-0005-0000-0000-00004E0A0000}"/>
    <cellStyle name="Normal 18 2 2 2 2 4 2 2" xfId="43596" xr:uid="{00000000-0005-0000-0000-00004F0A0000}"/>
    <cellStyle name="Normal 18 2 2 2 2 4 2 3" xfId="28363" xr:uid="{00000000-0005-0000-0000-0000500A0000}"/>
    <cellStyle name="Normal 18 2 2 2 2 4 3" xfId="8245" xr:uid="{00000000-0005-0000-0000-0000510A0000}"/>
    <cellStyle name="Normal 18 2 2 2 2 4 3 2" xfId="38579" xr:uid="{00000000-0005-0000-0000-0000520A0000}"/>
    <cellStyle name="Normal 18 2 2 2 2 4 3 3" xfId="23346" xr:uid="{00000000-0005-0000-0000-0000530A0000}"/>
    <cellStyle name="Normal 18 2 2 2 2 4 4" xfId="33566" xr:uid="{00000000-0005-0000-0000-0000540A0000}"/>
    <cellStyle name="Normal 18 2 2 2 2 4 5" xfId="18333" xr:uid="{00000000-0005-0000-0000-0000550A0000}"/>
    <cellStyle name="Normal 18 2 2 2 2 5" xfId="4884" xr:uid="{00000000-0005-0000-0000-0000560A0000}"/>
    <cellStyle name="Normal 18 2 2 2 2 5 2" xfId="14936" xr:uid="{00000000-0005-0000-0000-0000570A0000}"/>
    <cellStyle name="Normal 18 2 2 2 2 5 2 2" xfId="45267" xr:uid="{00000000-0005-0000-0000-0000580A0000}"/>
    <cellStyle name="Normal 18 2 2 2 2 5 2 3" xfId="30034" xr:uid="{00000000-0005-0000-0000-0000590A0000}"/>
    <cellStyle name="Normal 18 2 2 2 2 5 3" xfId="9916" xr:uid="{00000000-0005-0000-0000-00005A0A0000}"/>
    <cellStyle name="Normal 18 2 2 2 2 5 3 2" xfId="40250" xr:uid="{00000000-0005-0000-0000-00005B0A0000}"/>
    <cellStyle name="Normal 18 2 2 2 2 5 3 3" xfId="25017" xr:uid="{00000000-0005-0000-0000-00005C0A0000}"/>
    <cellStyle name="Normal 18 2 2 2 2 5 4" xfId="35237" xr:uid="{00000000-0005-0000-0000-00005D0A0000}"/>
    <cellStyle name="Normal 18 2 2 2 2 5 5" xfId="20004" xr:uid="{00000000-0005-0000-0000-00005E0A0000}"/>
    <cellStyle name="Normal 18 2 2 2 2 6" xfId="11594" xr:uid="{00000000-0005-0000-0000-00005F0A0000}"/>
    <cellStyle name="Normal 18 2 2 2 2 6 2" xfId="41925" xr:uid="{00000000-0005-0000-0000-0000600A0000}"/>
    <cellStyle name="Normal 18 2 2 2 2 6 3" xfId="26692" xr:uid="{00000000-0005-0000-0000-0000610A0000}"/>
    <cellStyle name="Normal 18 2 2 2 2 7" xfId="6573" xr:uid="{00000000-0005-0000-0000-0000620A0000}"/>
    <cellStyle name="Normal 18 2 2 2 2 7 2" xfId="36908" xr:uid="{00000000-0005-0000-0000-0000630A0000}"/>
    <cellStyle name="Normal 18 2 2 2 2 7 3" xfId="21675" xr:uid="{00000000-0005-0000-0000-0000640A0000}"/>
    <cellStyle name="Normal 18 2 2 2 2 8" xfId="31896" xr:uid="{00000000-0005-0000-0000-0000650A0000}"/>
    <cellStyle name="Normal 18 2 2 2 2 9" xfId="16662" xr:uid="{00000000-0005-0000-0000-0000660A0000}"/>
    <cellStyle name="Normal 18 2 2 2 3" xfId="1709" xr:uid="{00000000-0005-0000-0000-0000670A0000}"/>
    <cellStyle name="Normal 18 2 2 2 3 2" xfId="2548" xr:uid="{00000000-0005-0000-0000-0000680A0000}"/>
    <cellStyle name="Normal 18 2 2 2 3 2 2" xfId="4238" xr:uid="{00000000-0005-0000-0000-0000690A0000}"/>
    <cellStyle name="Normal 18 2 2 2 3 2 2 2" xfId="14311" xr:uid="{00000000-0005-0000-0000-00006A0A0000}"/>
    <cellStyle name="Normal 18 2 2 2 3 2 2 2 2" xfId="44642" xr:uid="{00000000-0005-0000-0000-00006B0A0000}"/>
    <cellStyle name="Normal 18 2 2 2 3 2 2 2 3" xfId="29409" xr:uid="{00000000-0005-0000-0000-00006C0A0000}"/>
    <cellStyle name="Normal 18 2 2 2 3 2 2 3" xfId="9291" xr:uid="{00000000-0005-0000-0000-00006D0A0000}"/>
    <cellStyle name="Normal 18 2 2 2 3 2 2 3 2" xfId="39625" xr:uid="{00000000-0005-0000-0000-00006E0A0000}"/>
    <cellStyle name="Normal 18 2 2 2 3 2 2 3 3" xfId="24392" xr:uid="{00000000-0005-0000-0000-00006F0A0000}"/>
    <cellStyle name="Normal 18 2 2 2 3 2 2 4" xfId="34612" xr:uid="{00000000-0005-0000-0000-0000700A0000}"/>
    <cellStyle name="Normal 18 2 2 2 3 2 2 5" xfId="19379" xr:uid="{00000000-0005-0000-0000-0000710A0000}"/>
    <cellStyle name="Normal 18 2 2 2 3 2 3" xfId="5930" xr:uid="{00000000-0005-0000-0000-0000720A0000}"/>
    <cellStyle name="Normal 18 2 2 2 3 2 3 2" xfId="15982" xr:uid="{00000000-0005-0000-0000-0000730A0000}"/>
    <cellStyle name="Normal 18 2 2 2 3 2 3 2 2" xfId="46313" xr:uid="{00000000-0005-0000-0000-0000740A0000}"/>
    <cellStyle name="Normal 18 2 2 2 3 2 3 2 3" xfId="31080" xr:uid="{00000000-0005-0000-0000-0000750A0000}"/>
    <cellStyle name="Normal 18 2 2 2 3 2 3 3" xfId="10962" xr:uid="{00000000-0005-0000-0000-0000760A0000}"/>
    <cellStyle name="Normal 18 2 2 2 3 2 3 3 2" xfId="41296" xr:uid="{00000000-0005-0000-0000-0000770A0000}"/>
    <cellStyle name="Normal 18 2 2 2 3 2 3 3 3" xfId="26063" xr:uid="{00000000-0005-0000-0000-0000780A0000}"/>
    <cellStyle name="Normal 18 2 2 2 3 2 3 4" xfId="36283" xr:uid="{00000000-0005-0000-0000-0000790A0000}"/>
    <cellStyle name="Normal 18 2 2 2 3 2 3 5" xfId="21050" xr:uid="{00000000-0005-0000-0000-00007A0A0000}"/>
    <cellStyle name="Normal 18 2 2 2 3 2 4" xfId="12640" xr:uid="{00000000-0005-0000-0000-00007B0A0000}"/>
    <cellStyle name="Normal 18 2 2 2 3 2 4 2" xfId="42971" xr:uid="{00000000-0005-0000-0000-00007C0A0000}"/>
    <cellStyle name="Normal 18 2 2 2 3 2 4 3" xfId="27738" xr:uid="{00000000-0005-0000-0000-00007D0A0000}"/>
    <cellStyle name="Normal 18 2 2 2 3 2 5" xfId="7619" xr:uid="{00000000-0005-0000-0000-00007E0A0000}"/>
    <cellStyle name="Normal 18 2 2 2 3 2 5 2" xfId="37954" xr:uid="{00000000-0005-0000-0000-00007F0A0000}"/>
    <cellStyle name="Normal 18 2 2 2 3 2 5 3" xfId="22721" xr:uid="{00000000-0005-0000-0000-0000800A0000}"/>
    <cellStyle name="Normal 18 2 2 2 3 2 6" xfId="32942" xr:uid="{00000000-0005-0000-0000-0000810A0000}"/>
    <cellStyle name="Normal 18 2 2 2 3 2 7" xfId="17708" xr:uid="{00000000-0005-0000-0000-0000820A0000}"/>
    <cellStyle name="Normal 18 2 2 2 3 3" xfId="3401" xr:uid="{00000000-0005-0000-0000-0000830A0000}"/>
    <cellStyle name="Normal 18 2 2 2 3 3 2" xfId="13475" xr:uid="{00000000-0005-0000-0000-0000840A0000}"/>
    <cellStyle name="Normal 18 2 2 2 3 3 2 2" xfId="43806" xr:uid="{00000000-0005-0000-0000-0000850A0000}"/>
    <cellStyle name="Normal 18 2 2 2 3 3 2 3" xfId="28573" xr:uid="{00000000-0005-0000-0000-0000860A0000}"/>
    <cellStyle name="Normal 18 2 2 2 3 3 3" xfId="8455" xr:uid="{00000000-0005-0000-0000-0000870A0000}"/>
    <cellStyle name="Normal 18 2 2 2 3 3 3 2" xfId="38789" xr:uid="{00000000-0005-0000-0000-0000880A0000}"/>
    <cellStyle name="Normal 18 2 2 2 3 3 3 3" xfId="23556" xr:uid="{00000000-0005-0000-0000-0000890A0000}"/>
    <cellStyle name="Normal 18 2 2 2 3 3 4" xfId="33776" xr:uid="{00000000-0005-0000-0000-00008A0A0000}"/>
    <cellStyle name="Normal 18 2 2 2 3 3 5" xfId="18543" xr:uid="{00000000-0005-0000-0000-00008B0A0000}"/>
    <cellStyle name="Normal 18 2 2 2 3 4" xfId="5094" xr:uid="{00000000-0005-0000-0000-00008C0A0000}"/>
    <cellStyle name="Normal 18 2 2 2 3 4 2" xfId="15146" xr:uid="{00000000-0005-0000-0000-00008D0A0000}"/>
    <cellStyle name="Normal 18 2 2 2 3 4 2 2" xfId="45477" xr:uid="{00000000-0005-0000-0000-00008E0A0000}"/>
    <cellStyle name="Normal 18 2 2 2 3 4 2 3" xfId="30244" xr:uid="{00000000-0005-0000-0000-00008F0A0000}"/>
    <cellStyle name="Normal 18 2 2 2 3 4 3" xfId="10126" xr:uid="{00000000-0005-0000-0000-0000900A0000}"/>
    <cellStyle name="Normal 18 2 2 2 3 4 3 2" xfId="40460" xr:uid="{00000000-0005-0000-0000-0000910A0000}"/>
    <cellStyle name="Normal 18 2 2 2 3 4 3 3" xfId="25227" xr:uid="{00000000-0005-0000-0000-0000920A0000}"/>
    <cellStyle name="Normal 18 2 2 2 3 4 4" xfId="35447" xr:uid="{00000000-0005-0000-0000-0000930A0000}"/>
    <cellStyle name="Normal 18 2 2 2 3 4 5" xfId="20214" xr:uid="{00000000-0005-0000-0000-0000940A0000}"/>
    <cellStyle name="Normal 18 2 2 2 3 5" xfId="11804" xr:uid="{00000000-0005-0000-0000-0000950A0000}"/>
    <cellStyle name="Normal 18 2 2 2 3 5 2" xfId="42135" xr:uid="{00000000-0005-0000-0000-0000960A0000}"/>
    <cellStyle name="Normal 18 2 2 2 3 5 3" xfId="26902" xr:uid="{00000000-0005-0000-0000-0000970A0000}"/>
    <cellStyle name="Normal 18 2 2 2 3 6" xfId="6783" xr:uid="{00000000-0005-0000-0000-0000980A0000}"/>
    <cellStyle name="Normal 18 2 2 2 3 6 2" xfId="37118" xr:uid="{00000000-0005-0000-0000-0000990A0000}"/>
    <cellStyle name="Normal 18 2 2 2 3 6 3" xfId="21885" xr:uid="{00000000-0005-0000-0000-00009A0A0000}"/>
    <cellStyle name="Normal 18 2 2 2 3 7" xfId="32106" xr:uid="{00000000-0005-0000-0000-00009B0A0000}"/>
    <cellStyle name="Normal 18 2 2 2 3 8" xfId="16872" xr:uid="{00000000-0005-0000-0000-00009C0A0000}"/>
    <cellStyle name="Normal 18 2 2 2 4" xfId="2130" xr:uid="{00000000-0005-0000-0000-00009D0A0000}"/>
    <cellStyle name="Normal 18 2 2 2 4 2" xfId="3820" xr:uid="{00000000-0005-0000-0000-00009E0A0000}"/>
    <cellStyle name="Normal 18 2 2 2 4 2 2" xfId="13893" xr:uid="{00000000-0005-0000-0000-00009F0A0000}"/>
    <cellStyle name="Normal 18 2 2 2 4 2 2 2" xfId="44224" xr:uid="{00000000-0005-0000-0000-0000A00A0000}"/>
    <cellStyle name="Normal 18 2 2 2 4 2 2 3" xfId="28991" xr:uid="{00000000-0005-0000-0000-0000A10A0000}"/>
    <cellStyle name="Normal 18 2 2 2 4 2 3" xfId="8873" xr:uid="{00000000-0005-0000-0000-0000A20A0000}"/>
    <cellStyle name="Normal 18 2 2 2 4 2 3 2" xfId="39207" xr:uid="{00000000-0005-0000-0000-0000A30A0000}"/>
    <cellStyle name="Normal 18 2 2 2 4 2 3 3" xfId="23974" xr:uid="{00000000-0005-0000-0000-0000A40A0000}"/>
    <cellStyle name="Normal 18 2 2 2 4 2 4" xfId="34194" xr:uid="{00000000-0005-0000-0000-0000A50A0000}"/>
    <cellStyle name="Normal 18 2 2 2 4 2 5" xfId="18961" xr:uid="{00000000-0005-0000-0000-0000A60A0000}"/>
    <cellStyle name="Normal 18 2 2 2 4 3" xfId="5512" xr:uid="{00000000-0005-0000-0000-0000A70A0000}"/>
    <cellStyle name="Normal 18 2 2 2 4 3 2" xfId="15564" xr:uid="{00000000-0005-0000-0000-0000A80A0000}"/>
    <cellStyle name="Normal 18 2 2 2 4 3 2 2" xfId="45895" xr:uid="{00000000-0005-0000-0000-0000A90A0000}"/>
    <cellStyle name="Normal 18 2 2 2 4 3 2 3" xfId="30662" xr:uid="{00000000-0005-0000-0000-0000AA0A0000}"/>
    <cellStyle name="Normal 18 2 2 2 4 3 3" xfId="10544" xr:uid="{00000000-0005-0000-0000-0000AB0A0000}"/>
    <cellStyle name="Normal 18 2 2 2 4 3 3 2" xfId="40878" xr:uid="{00000000-0005-0000-0000-0000AC0A0000}"/>
    <cellStyle name="Normal 18 2 2 2 4 3 3 3" xfId="25645" xr:uid="{00000000-0005-0000-0000-0000AD0A0000}"/>
    <cellStyle name="Normal 18 2 2 2 4 3 4" xfId="35865" xr:uid="{00000000-0005-0000-0000-0000AE0A0000}"/>
    <cellStyle name="Normal 18 2 2 2 4 3 5" xfId="20632" xr:uid="{00000000-0005-0000-0000-0000AF0A0000}"/>
    <cellStyle name="Normal 18 2 2 2 4 4" xfId="12222" xr:uid="{00000000-0005-0000-0000-0000B00A0000}"/>
    <cellStyle name="Normal 18 2 2 2 4 4 2" xfId="42553" xr:uid="{00000000-0005-0000-0000-0000B10A0000}"/>
    <cellStyle name="Normal 18 2 2 2 4 4 3" xfId="27320" xr:uid="{00000000-0005-0000-0000-0000B20A0000}"/>
    <cellStyle name="Normal 18 2 2 2 4 5" xfId="7201" xr:uid="{00000000-0005-0000-0000-0000B30A0000}"/>
    <cellStyle name="Normal 18 2 2 2 4 5 2" xfId="37536" xr:uid="{00000000-0005-0000-0000-0000B40A0000}"/>
    <cellStyle name="Normal 18 2 2 2 4 5 3" xfId="22303" xr:uid="{00000000-0005-0000-0000-0000B50A0000}"/>
    <cellStyle name="Normal 18 2 2 2 4 6" xfId="32524" xr:uid="{00000000-0005-0000-0000-0000B60A0000}"/>
    <cellStyle name="Normal 18 2 2 2 4 7" xfId="17290" xr:uid="{00000000-0005-0000-0000-0000B70A0000}"/>
    <cellStyle name="Normal 18 2 2 2 5" xfId="2983" xr:uid="{00000000-0005-0000-0000-0000B80A0000}"/>
    <cellStyle name="Normal 18 2 2 2 5 2" xfId="13057" xr:uid="{00000000-0005-0000-0000-0000B90A0000}"/>
    <cellStyle name="Normal 18 2 2 2 5 2 2" xfId="43388" xr:uid="{00000000-0005-0000-0000-0000BA0A0000}"/>
    <cellStyle name="Normal 18 2 2 2 5 2 3" xfId="28155" xr:uid="{00000000-0005-0000-0000-0000BB0A0000}"/>
    <cellStyle name="Normal 18 2 2 2 5 3" xfId="8037" xr:uid="{00000000-0005-0000-0000-0000BC0A0000}"/>
    <cellStyle name="Normal 18 2 2 2 5 3 2" xfId="38371" xr:uid="{00000000-0005-0000-0000-0000BD0A0000}"/>
    <cellStyle name="Normal 18 2 2 2 5 3 3" xfId="23138" xr:uid="{00000000-0005-0000-0000-0000BE0A0000}"/>
    <cellStyle name="Normal 18 2 2 2 5 4" xfId="33358" xr:uid="{00000000-0005-0000-0000-0000BF0A0000}"/>
    <cellStyle name="Normal 18 2 2 2 5 5" xfId="18125" xr:uid="{00000000-0005-0000-0000-0000C00A0000}"/>
    <cellStyle name="Normal 18 2 2 2 6" xfId="4676" xr:uid="{00000000-0005-0000-0000-0000C10A0000}"/>
    <cellStyle name="Normal 18 2 2 2 6 2" xfId="14728" xr:uid="{00000000-0005-0000-0000-0000C20A0000}"/>
    <cellStyle name="Normal 18 2 2 2 6 2 2" xfId="45059" xr:uid="{00000000-0005-0000-0000-0000C30A0000}"/>
    <cellStyle name="Normal 18 2 2 2 6 2 3" xfId="29826" xr:uid="{00000000-0005-0000-0000-0000C40A0000}"/>
    <cellStyle name="Normal 18 2 2 2 6 3" xfId="9708" xr:uid="{00000000-0005-0000-0000-0000C50A0000}"/>
    <cellStyle name="Normal 18 2 2 2 6 3 2" xfId="40042" xr:uid="{00000000-0005-0000-0000-0000C60A0000}"/>
    <cellStyle name="Normal 18 2 2 2 6 3 3" xfId="24809" xr:uid="{00000000-0005-0000-0000-0000C70A0000}"/>
    <cellStyle name="Normal 18 2 2 2 6 4" xfId="35029" xr:uid="{00000000-0005-0000-0000-0000C80A0000}"/>
    <cellStyle name="Normal 18 2 2 2 6 5" xfId="19796" xr:uid="{00000000-0005-0000-0000-0000C90A0000}"/>
    <cellStyle name="Normal 18 2 2 2 7" xfId="11386" xr:uid="{00000000-0005-0000-0000-0000CA0A0000}"/>
    <cellStyle name="Normal 18 2 2 2 7 2" xfId="41717" xr:uid="{00000000-0005-0000-0000-0000CB0A0000}"/>
    <cellStyle name="Normal 18 2 2 2 7 3" xfId="26484" xr:uid="{00000000-0005-0000-0000-0000CC0A0000}"/>
    <cellStyle name="Normal 18 2 2 2 8" xfId="6365" xr:uid="{00000000-0005-0000-0000-0000CD0A0000}"/>
    <cellStyle name="Normal 18 2 2 2 8 2" xfId="36700" xr:uid="{00000000-0005-0000-0000-0000CE0A0000}"/>
    <cellStyle name="Normal 18 2 2 2 8 3" xfId="21467" xr:uid="{00000000-0005-0000-0000-0000CF0A0000}"/>
    <cellStyle name="Normal 18 2 2 2 9" xfId="31688" xr:uid="{00000000-0005-0000-0000-0000D00A0000}"/>
    <cellStyle name="Normal 18 2 2 3" xfId="1392" xr:uid="{00000000-0005-0000-0000-0000D10A0000}"/>
    <cellStyle name="Normal 18 2 2 3 2" xfId="1813" xr:uid="{00000000-0005-0000-0000-0000D20A0000}"/>
    <cellStyle name="Normal 18 2 2 3 2 2" xfId="2652" xr:uid="{00000000-0005-0000-0000-0000D30A0000}"/>
    <cellStyle name="Normal 18 2 2 3 2 2 2" xfId="4342" xr:uid="{00000000-0005-0000-0000-0000D40A0000}"/>
    <cellStyle name="Normal 18 2 2 3 2 2 2 2" xfId="14415" xr:uid="{00000000-0005-0000-0000-0000D50A0000}"/>
    <cellStyle name="Normal 18 2 2 3 2 2 2 2 2" xfId="44746" xr:uid="{00000000-0005-0000-0000-0000D60A0000}"/>
    <cellStyle name="Normal 18 2 2 3 2 2 2 2 3" xfId="29513" xr:uid="{00000000-0005-0000-0000-0000D70A0000}"/>
    <cellStyle name="Normal 18 2 2 3 2 2 2 3" xfId="9395" xr:uid="{00000000-0005-0000-0000-0000D80A0000}"/>
    <cellStyle name="Normal 18 2 2 3 2 2 2 3 2" xfId="39729" xr:uid="{00000000-0005-0000-0000-0000D90A0000}"/>
    <cellStyle name="Normal 18 2 2 3 2 2 2 3 3" xfId="24496" xr:uid="{00000000-0005-0000-0000-0000DA0A0000}"/>
    <cellStyle name="Normal 18 2 2 3 2 2 2 4" xfId="34716" xr:uid="{00000000-0005-0000-0000-0000DB0A0000}"/>
    <cellStyle name="Normal 18 2 2 3 2 2 2 5" xfId="19483" xr:uid="{00000000-0005-0000-0000-0000DC0A0000}"/>
    <cellStyle name="Normal 18 2 2 3 2 2 3" xfId="6034" xr:uid="{00000000-0005-0000-0000-0000DD0A0000}"/>
    <cellStyle name="Normal 18 2 2 3 2 2 3 2" xfId="16086" xr:uid="{00000000-0005-0000-0000-0000DE0A0000}"/>
    <cellStyle name="Normal 18 2 2 3 2 2 3 2 2" xfId="46417" xr:uid="{00000000-0005-0000-0000-0000DF0A0000}"/>
    <cellStyle name="Normal 18 2 2 3 2 2 3 2 3" xfId="31184" xr:uid="{00000000-0005-0000-0000-0000E00A0000}"/>
    <cellStyle name="Normal 18 2 2 3 2 2 3 3" xfId="11066" xr:uid="{00000000-0005-0000-0000-0000E10A0000}"/>
    <cellStyle name="Normal 18 2 2 3 2 2 3 3 2" xfId="41400" xr:uid="{00000000-0005-0000-0000-0000E20A0000}"/>
    <cellStyle name="Normal 18 2 2 3 2 2 3 3 3" xfId="26167" xr:uid="{00000000-0005-0000-0000-0000E30A0000}"/>
    <cellStyle name="Normal 18 2 2 3 2 2 3 4" xfId="36387" xr:uid="{00000000-0005-0000-0000-0000E40A0000}"/>
    <cellStyle name="Normal 18 2 2 3 2 2 3 5" xfId="21154" xr:uid="{00000000-0005-0000-0000-0000E50A0000}"/>
    <cellStyle name="Normal 18 2 2 3 2 2 4" xfId="12744" xr:uid="{00000000-0005-0000-0000-0000E60A0000}"/>
    <cellStyle name="Normal 18 2 2 3 2 2 4 2" xfId="43075" xr:uid="{00000000-0005-0000-0000-0000E70A0000}"/>
    <cellStyle name="Normal 18 2 2 3 2 2 4 3" xfId="27842" xr:uid="{00000000-0005-0000-0000-0000E80A0000}"/>
    <cellStyle name="Normal 18 2 2 3 2 2 5" xfId="7723" xr:uid="{00000000-0005-0000-0000-0000E90A0000}"/>
    <cellStyle name="Normal 18 2 2 3 2 2 5 2" xfId="38058" xr:uid="{00000000-0005-0000-0000-0000EA0A0000}"/>
    <cellStyle name="Normal 18 2 2 3 2 2 5 3" xfId="22825" xr:uid="{00000000-0005-0000-0000-0000EB0A0000}"/>
    <cellStyle name="Normal 18 2 2 3 2 2 6" xfId="33046" xr:uid="{00000000-0005-0000-0000-0000EC0A0000}"/>
    <cellStyle name="Normal 18 2 2 3 2 2 7" xfId="17812" xr:uid="{00000000-0005-0000-0000-0000ED0A0000}"/>
    <cellStyle name="Normal 18 2 2 3 2 3" xfId="3505" xr:uid="{00000000-0005-0000-0000-0000EE0A0000}"/>
    <cellStyle name="Normal 18 2 2 3 2 3 2" xfId="13579" xr:uid="{00000000-0005-0000-0000-0000EF0A0000}"/>
    <cellStyle name="Normal 18 2 2 3 2 3 2 2" xfId="43910" xr:uid="{00000000-0005-0000-0000-0000F00A0000}"/>
    <cellStyle name="Normal 18 2 2 3 2 3 2 3" xfId="28677" xr:uid="{00000000-0005-0000-0000-0000F10A0000}"/>
    <cellStyle name="Normal 18 2 2 3 2 3 3" xfId="8559" xr:uid="{00000000-0005-0000-0000-0000F20A0000}"/>
    <cellStyle name="Normal 18 2 2 3 2 3 3 2" xfId="38893" xr:uid="{00000000-0005-0000-0000-0000F30A0000}"/>
    <cellStyle name="Normal 18 2 2 3 2 3 3 3" xfId="23660" xr:uid="{00000000-0005-0000-0000-0000F40A0000}"/>
    <cellStyle name="Normal 18 2 2 3 2 3 4" xfId="33880" xr:uid="{00000000-0005-0000-0000-0000F50A0000}"/>
    <cellStyle name="Normal 18 2 2 3 2 3 5" xfId="18647" xr:uid="{00000000-0005-0000-0000-0000F60A0000}"/>
    <cellStyle name="Normal 18 2 2 3 2 4" xfId="5198" xr:uid="{00000000-0005-0000-0000-0000F70A0000}"/>
    <cellStyle name="Normal 18 2 2 3 2 4 2" xfId="15250" xr:uid="{00000000-0005-0000-0000-0000F80A0000}"/>
    <cellStyle name="Normal 18 2 2 3 2 4 2 2" xfId="45581" xr:uid="{00000000-0005-0000-0000-0000F90A0000}"/>
    <cellStyle name="Normal 18 2 2 3 2 4 2 3" xfId="30348" xr:uid="{00000000-0005-0000-0000-0000FA0A0000}"/>
    <cellStyle name="Normal 18 2 2 3 2 4 3" xfId="10230" xr:uid="{00000000-0005-0000-0000-0000FB0A0000}"/>
    <cellStyle name="Normal 18 2 2 3 2 4 3 2" xfId="40564" xr:uid="{00000000-0005-0000-0000-0000FC0A0000}"/>
    <cellStyle name="Normal 18 2 2 3 2 4 3 3" xfId="25331" xr:uid="{00000000-0005-0000-0000-0000FD0A0000}"/>
    <cellStyle name="Normal 18 2 2 3 2 4 4" xfId="35551" xr:uid="{00000000-0005-0000-0000-0000FE0A0000}"/>
    <cellStyle name="Normal 18 2 2 3 2 4 5" xfId="20318" xr:uid="{00000000-0005-0000-0000-0000FF0A0000}"/>
    <cellStyle name="Normal 18 2 2 3 2 5" xfId="11908" xr:uid="{00000000-0005-0000-0000-0000000B0000}"/>
    <cellStyle name="Normal 18 2 2 3 2 5 2" xfId="42239" xr:uid="{00000000-0005-0000-0000-0000010B0000}"/>
    <cellStyle name="Normal 18 2 2 3 2 5 3" xfId="27006" xr:uid="{00000000-0005-0000-0000-0000020B0000}"/>
    <cellStyle name="Normal 18 2 2 3 2 6" xfId="6887" xr:uid="{00000000-0005-0000-0000-0000030B0000}"/>
    <cellStyle name="Normal 18 2 2 3 2 6 2" xfId="37222" xr:uid="{00000000-0005-0000-0000-0000040B0000}"/>
    <cellStyle name="Normal 18 2 2 3 2 6 3" xfId="21989" xr:uid="{00000000-0005-0000-0000-0000050B0000}"/>
    <cellStyle name="Normal 18 2 2 3 2 7" xfId="32210" xr:uid="{00000000-0005-0000-0000-0000060B0000}"/>
    <cellStyle name="Normal 18 2 2 3 2 8" xfId="16976" xr:uid="{00000000-0005-0000-0000-0000070B0000}"/>
    <cellStyle name="Normal 18 2 2 3 3" xfId="2234" xr:uid="{00000000-0005-0000-0000-0000080B0000}"/>
    <cellStyle name="Normal 18 2 2 3 3 2" xfId="3924" xr:uid="{00000000-0005-0000-0000-0000090B0000}"/>
    <cellStyle name="Normal 18 2 2 3 3 2 2" xfId="13997" xr:uid="{00000000-0005-0000-0000-00000A0B0000}"/>
    <cellStyle name="Normal 18 2 2 3 3 2 2 2" xfId="44328" xr:uid="{00000000-0005-0000-0000-00000B0B0000}"/>
    <cellStyle name="Normal 18 2 2 3 3 2 2 3" xfId="29095" xr:uid="{00000000-0005-0000-0000-00000C0B0000}"/>
    <cellStyle name="Normal 18 2 2 3 3 2 3" xfId="8977" xr:uid="{00000000-0005-0000-0000-00000D0B0000}"/>
    <cellStyle name="Normal 18 2 2 3 3 2 3 2" xfId="39311" xr:uid="{00000000-0005-0000-0000-00000E0B0000}"/>
    <cellStyle name="Normal 18 2 2 3 3 2 3 3" xfId="24078" xr:uid="{00000000-0005-0000-0000-00000F0B0000}"/>
    <cellStyle name="Normal 18 2 2 3 3 2 4" xfId="34298" xr:uid="{00000000-0005-0000-0000-0000100B0000}"/>
    <cellStyle name="Normal 18 2 2 3 3 2 5" xfId="19065" xr:uid="{00000000-0005-0000-0000-0000110B0000}"/>
    <cellStyle name="Normal 18 2 2 3 3 3" xfId="5616" xr:uid="{00000000-0005-0000-0000-0000120B0000}"/>
    <cellStyle name="Normal 18 2 2 3 3 3 2" xfId="15668" xr:uid="{00000000-0005-0000-0000-0000130B0000}"/>
    <cellStyle name="Normal 18 2 2 3 3 3 2 2" xfId="45999" xr:uid="{00000000-0005-0000-0000-0000140B0000}"/>
    <cellStyle name="Normal 18 2 2 3 3 3 2 3" xfId="30766" xr:uid="{00000000-0005-0000-0000-0000150B0000}"/>
    <cellStyle name="Normal 18 2 2 3 3 3 3" xfId="10648" xr:uid="{00000000-0005-0000-0000-0000160B0000}"/>
    <cellStyle name="Normal 18 2 2 3 3 3 3 2" xfId="40982" xr:uid="{00000000-0005-0000-0000-0000170B0000}"/>
    <cellStyle name="Normal 18 2 2 3 3 3 3 3" xfId="25749" xr:uid="{00000000-0005-0000-0000-0000180B0000}"/>
    <cellStyle name="Normal 18 2 2 3 3 3 4" xfId="35969" xr:uid="{00000000-0005-0000-0000-0000190B0000}"/>
    <cellStyle name="Normal 18 2 2 3 3 3 5" xfId="20736" xr:uid="{00000000-0005-0000-0000-00001A0B0000}"/>
    <cellStyle name="Normal 18 2 2 3 3 4" xfId="12326" xr:uid="{00000000-0005-0000-0000-00001B0B0000}"/>
    <cellStyle name="Normal 18 2 2 3 3 4 2" xfId="42657" xr:uid="{00000000-0005-0000-0000-00001C0B0000}"/>
    <cellStyle name="Normal 18 2 2 3 3 4 3" xfId="27424" xr:uid="{00000000-0005-0000-0000-00001D0B0000}"/>
    <cellStyle name="Normal 18 2 2 3 3 5" xfId="7305" xr:uid="{00000000-0005-0000-0000-00001E0B0000}"/>
    <cellStyle name="Normal 18 2 2 3 3 5 2" xfId="37640" xr:uid="{00000000-0005-0000-0000-00001F0B0000}"/>
    <cellStyle name="Normal 18 2 2 3 3 5 3" xfId="22407" xr:uid="{00000000-0005-0000-0000-0000200B0000}"/>
    <cellStyle name="Normal 18 2 2 3 3 6" xfId="32628" xr:uid="{00000000-0005-0000-0000-0000210B0000}"/>
    <cellStyle name="Normal 18 2 2 3 3 7" xfId="17394" xr:uid="{00000000-0005-0000-0000-0000220B0000}"/>
    <cellStyle name="Normal 18 2 2 3 4" xfId="3087" xr:uid="{00000000-0005-0000-0000-0000230B0000}"/>
    <cellStyle name="Normal 18 2 2 3 4 2" xfId="13161" xr:uid="{00000000-0005-0000-0000-0000240B0000}"/>
    <cellStyle name="Normal 18 2 2 3 4 2 2" xfId="43492" xr:uid="{00000000-0005-0000-0000-0000250B0000}"/>
    <cellStyle name="Normal 18 2 2 3 4 2 3" xfId="28259" xr:uid="{00000000-0005-0000-0000-0000260B0000}"/>
    <cellStyle name="Normal 18 2 2 3 4 3" xfId="8141" xr:uid="{00000000-0005-0000-0000-0000270B0000}"/>
    <cellStyle name="Normal 18 2 2 3 4 3 2" xfId="38475" xr:uid="{00000000-0005-0000-0000-0000280B0000}"/>
    <cellStyle name="Normal 18 2 2 3 4 3 3" xfId="23242" xr:uid="{00000000-0005-0000-0000-0000290B0000}"/>
    <cellStyle name="Normal 18 2 2 3 4 4" xfId="33462" xr:uid="{00000000-0005-0000-0000-00002A0B0000}"/>
    <cellStyle name="Normal 18 2 2 3 4 5" xfId="18229" xr:uid="{00000000-0005-0000-0000-00002B0B0000}"/>
    <cellStyle name="Normal 18 2 2 3 5" xfId="4780" xr:uid="{00000000-0005-0000-0000-00002C0B0000}"/>
    <cellStyle name="Normal 18 2 2 3 5 2" xfId="14832" xr:uid="{00000000-0005-0000-0000-00002D0B0000}"/>
    <cellStyle name="Normal 18 2 2 3 5 2 2" xfId="45163" xr:uid="{00000000-0005-0000-0000-00002E0B0000}"/>
    <cellStyle name="Normal 18 2 2 3 5 2 3" xfId="29930" xr:uid="{00000000-0005-0000-0000-00002F0B0000}"/>
    <cellStyle name="Normal 18 2 2 3 5 3" xfId="9812" xr:uid="{00000000-0005-0000-0000-0000300B0000}"/>
    <cellStyle name="Normal 18 2 2 3 5 3 2" xfId="40146" xr:uid="{00000000-0005-0000-0000-0000310B0000}"/>
    <cellStyle name="Normal 18 2 2 3 5 3 3" xfId="24913" xr:uid="{00000000-0005-0000-0000-0000320B0000}"/>
    <cellStyle name="Normal 18 2 2 3 5 4" xfId="35133" xr:uid="{00000000-0005-0000-0000-0000330B0000}"/>
    <cellStyle name="Normal 18 2 2 3 5 5" xfId="19900" xr:uid="{00000000-0005-0000-0000-0000340B0000}"/>
    <cellStyle name="Normal 18 2 2 3 6" xfId="11490" xr:uid="{00000000-0005-0000-0000-0000350B0000}"/>
    <cellStyle name="Normal 18 2 2 3 6 2" xfId="41821" xr:uid="{00000000-0005-0000-0000-0000360B0000}"/>
    <cellStyle name="Normal 18 2 2 3 6 3" xfId="26588" xr:uid="{00000000-0005-0000-0000-0000370B0000}"/>
    <cellStyle name="Normal 18 2 2 3 7" xfId="6469" xr:uid="{00000000-0005-0000-0000-0000380B0000}"/>
    <cellStyle name="Normal 18 2 2 3 7 2" xfId="36804" xr:uid="{00000000-0005-0000-0000-0000390B0000}"/>
    <cellStyle name="Normal 18 2 2 3 7 3" xfId="21571" xr:uid="{00000000-0005-0000-0000-00003A0B0000}"/>
    <cellStyle name="Normal 18 2 2 3 8" xfId="31792" xr:uid="{00000000-0005-0000-0000-00003B0B0000}"/>
    <cellStyle name="Normal 18 2 2 3 9" xfId="16558" xr:uid="{00000000-0005-0000-0000-00003C0B0000}"/>
    <cellStyle name="Normal 18 2 2 4" xfId="1605" xr:uid="{00000000-0005-0000-0000-00003D0B0000}"/>
    <cellStyle name="Normal 18 2 2 4 2" xfId="2444" xr:uid="{00000000-0005-0000-0000-00003E0B0000}"/>
    <cellStyle name="Normal 18 2 2 4 2 2" xfId="4134" xr:uid="{00000000-0005-0000-0000-00003F0B0000}"/>
    <cellStyle name="Normal 18 2 2 4 2 2 2" xfId="14207" xr:uid="{00000000-0005-0000-0000-0000400B0000}"/>
    <cellStyle name="Normal 18 2 2 4 2 2 2 2" xfId="44538" xr:uid="{00000000-0005-0000-0000-0000410B0000}"/>
    <cellStyle name="Normal 18 2 2 4 2 2 2 3" xfId="29305" xr:uid="{00000000-0005-0000-0000-0000420B0000}"/>
    <cellStyle name="Normal 18 2 2 4 2 2 3" xfId="9187" xr:uid="{00000000-0005-0000-0000-0000430B0000}"/>
    <cellStyle name="Normal 18 2 2 4 2 2 3 2" xfId="39521" xr:uid="{00000000-0005-0000-0000-0000440B0000}"/>
    <cellStyle name="Normal 18 2 2 4 2 2 3 3" xfId="24288" xr:uid="{00000000-0005-0000-0000-0000450B0000}"/>
    <cellStyle name="Normal 18 2 2 4 2 2 4" xfId="34508" xr:uid="{00000000-0005-0000-0000-0000460B0000}"/>
    <cellStyle name="Normal 18 2 2 4 2 2 5" xfId="19275" xr:uid="{00000000-0005-0000-0000-0000470B0000}"/>
    <cellStyle name="Normal 18 2 2 4 2 3" xfId="5826" xr:uid="{00000000-0005-0000-0000-0000480B0000}"/>
    <cellStyle name="Normal 18 2 2 4 2 3 2" xfId="15878" xr:uid="{00000000-0005-0000-0000-0000490B0000}"/>
    <cellStyle name="Normal 18 2 2 4 2 3 2 2" xfId="46209" xr:uid="{00000000-0005-0000-0000-00004A0B0000}"/>
    <cellStyle name="Normal 18 2 2 4 2 3 2 3" xfId="30976" xr:uid="{00000000-0005-0000-0000-00004B0B0000}"/>
    <cellStyle name="Normal 18 2 2 4 2 3 3" xfId="10858" xr:uid="{00000000-0005-0000-0000-00004C0B0000}"/>
    <cellStyle name="Normal 18 2 2 4 2 3 3 2" xfId="41192" xr:uid="{00000000-0005-0000-0000-00004D0B0000}"/>
    <cellStyle name="Normal 18 2 2 4 2 3 3 3" xfId="25959" xr:uid="{00000000-0005-0000-0000-00004E0B0000}"/>
    <cellStyle name="Normal 18 2 2 4 2 3 4" xfId="36179" xr:uid="{00000000-0005-0000-0000-00004F0B0000}"/>
    <cellStyle name="Normal 18 2 2 4 2 3 5" xfId="20946" xr:uid="{00000000-0005-0000-0000-0000500B0000}"/>
    <cellStyle name="Normal 18 2 2 4 2 4" xfId="12536" xr:uid="{00000000-0005-0000-0000-0000510B0000}"/>
    <cellStyle name="Normal 18 2 2 4 2 4 2" xfId="42867" xr:uid="{00000000-0005-0000-0000-0000520B0000}"/>
    <cellStyle name="Normal 18 2 2 4 2 4 3" xfId="27634" xr:uid="{00000000-0005-0000-0000-0000530B0000}"/>
    <cellStyle name="Normal 18 2 2 4 2 5" xfId="7515" xr:uid="{00000000-0005-0000-0000-0000540B0000}"/>
    <cellStyle name="Normal 18 2 2 4 2 5 2" xfId="37850" xr:uid="{00000000-0005-0000-0000-0000550B0000}"/>
    <cellStyle name="Normal 18 2 2 4 2 5 3" xfId="22617" xr:uid="{00000000-0005-0000-0000-0000560B0000}"/>
    <cellStyle name="Normal 18 2 2 4 2 6" xfId="32838" xr:uid="{00000000-0005-0000-0000-0000570B0000}"/>
    <cellStyle name="Normal 18 2 2 4 2 7" xfId="17604" xr:uid="{00000000-0005-0000-0000-0000580B0000}"/>
    <cellStyle name="Normal 18 2 2 4 3" xfId="3297" xr:uid="{00000000-0005-0000-0000-0000590B0000}"/>
    <cellStyle name="Normal 18 2 2 4 3 2" xfId="13371" xr:uid="{00000000-0005-0000-0000-00005A0B0000}"/>
    <cellStyle name="Normal 18 2 2 4 3 2 2" xfId="43702" xr:uid="{00000000-0005-0000-0000-00005B0B0000}"/>
    <cellStyle name="Normal 18 2 2 4 3 2 3" xfId="28469" xr:uid="{00000000-0005-0000-0000-00005C0B0000}"/>
    <cellStyle name="Normal 18 2 2 4 3 3" xfId="8351" xr:uid="{00000000-0005-0000-0000-00005D0B0000}"/>
    <cellStyle name="Normal 18 2 2 4 3 3 2" xfId="38685" xr:uid="{00000000-0005-0000-0000-00005E0B0000}"/>
    <cellStyle name="Normal 18 2 2 4 3 3 3" xfId="23452" xr:uid="{00000000-0005-0000-0000-00005F0B0000}"/>
    <cellStyle name="Normal 18 2 2 4 3 4" xfId="33672" xr:uid="{00000000-0005-0000-0000-0000600B0000}"/>
    <cellStyle name="Normal 18 2 2 4 3 5" xfId="18439" xr:uid="{00000000-0005-0000-0000-0000610B0000}"/>
    <cellStyle name="Normal 18 2 2 4 4" xfId="4990" xr:uid="{00000000-0005-0000-0000-0000620B0000}"/>
    <cellStyle name="Normal 18 2 2 4 4 2" xfId="15042" xr:uid="{00000000-0005-0000-0000-0000630B0000}"/>
    <cellStyle name="Normal 18 2 2 4 4 2 2" xfId="45373" xr:uid="{00000000-0005-0000-0000-0000640B0000}"/>
    <cellStyle name="Normal 18 2 2 4 4 2 3" xfId="30140" xr:uid="{00000000-0005-0000-0000-0000650B0000}"/>
    <cellStyle name="Normal 18 2 2 4 4 3" xfId="10022" xr:uid="{00000000-0005-0000-0000-0000660B0000}"/>
    <cellStyle name="Normal 18 2 2 4 4 3 2" xfId="40356" xr:uid="{00000000-0005-0000-0000-0000670B0000}"/>
    <cellStyle name="Normal 18 2 2 4 4 3 3" xfId="25123" xr:uid="{00000000-0005-0000-0000-0000680B0000}"/>
    <cellStyle name="Normal 18 2 2 4 4 4" xfId="35343" xr:uid="{00000000-0005-0000-0000-0000690B0000}"/>
    <cellStyle name="Normal 18 2 2 4 4 5" xfId="20110" xr:uid="{00000000-0005-0000-0000-00006A0B0000}"/>
    <cellStyle name="Normal 18 2 2 4 5" xfId="11700" xr:uid="{00000000-0005-0000-0000-00006B0B0000}"/>
    <cellStyle name="Normal 18 2 2 4 5 2" xfId="42031" xr:uid="{00000000-0005-0000-0000-00006C0B0000}"/>
    <cellStyle name="Normal 18 2 2 4 5 3" xfId="26798" xr:uid="{00000000-0005-0000-0000-00006D0B0000}"/>
    <cellStyle name="Normal 18 2 2 4 6" xfId="6679" xr:uid="{00000000-0005-0000-0000-00006E0B0000}"/>
    <cellStyle name="Normal 18 2 2 4 6 2" xfId="37014" xr:uid="{00000000-0005-0000-0000-00006F0B0000}"/>
    <cellStyle name="Normal 18 2 2 4 6 3" xfId="21781" xr:uid="{00000000-0005-0000-0000-0000700B0000}"/>
    <cellStyle name="Normal 18 2 2 4 7" xfId="32002" xr:uid="{00000000-0005-0000-0000-0000710B0000}"/>
    <cellStyle name="Normal 18 2 2 4 8" xfId="16768" xr:uid="{00000000-0005-0000-0000-0000720B0000}"/>
    <cellStyle name="Normal 18 2 2 5" xfId="2026" xr:uid="{00000000-0005-0000-0000-0000730B0000}"/>
    <cellStyle name="Normal 18 2 2 5 2" xfId="3716" xr:uid="{00000000-0005-0000-0000-0000740B0000}"/>
    <cellStyle name="Normal 18 2 2 5 2 2" xfId="13789" xr:uid="{00000000-0005-0000-0000-0000750B0000}"/>
    <cellStyle name="Normal 18 2 2 5 2 2 2" xfId="44120" xr:uid="{00000000-0005-0000-0000-0000760B0000}"/>
    <cellStyle name="Normal 18 2 2 5 2 2 3" xfId="28887" xr:uid="{00000000-0005-0000-0000-0000770B0000}"/>
    <cellStyle name="Normal 18 2 2 5 2 3" xfId="8769" xr:uid="{00000000-0005-0000-0000-0000780B0000}"/>
    <cellStyle name="Normal 18 2 2 5 2 3 2" xfId="39103" xr:uid="{00000000-0005-0000-0000-0000790B0000}"/>
    <cellStyle name="Normal 18 2 2 5 2 3 3" xfId="23870" xr:uid="{00000000-0005-0000-0000-00007A0B0000}"/>
    <cellStyle name="Normal 18 2 2 5 2 4" xfId="34090" xr:uid="{00000000-0005-0000-0000-00007B0B0000}"/>
    <cellStyle name="Normal 18 2 2 5 2 5" xfId="18857" xr:uid="{00000000-0005-0000-0000-00007C0B0000}"/>
    <cellStyle name="Normal 18 2 2 5 3" xfId="5408" xr:uid="{00000000-0005-0000-0000-00007D0B0000}"/>
    <cellStyle name="Normal 18 2 2 5 3 2" xfId="15460" xr:uid="{00000000-0005-0000-0000-00007E0B0000}"/>
    <cellStyle name="Normal 18 2 2 5 3 2 2" xfId="45791" xr:uid="{00000000-0005-0000-0000-00007F0B0000}"/>
    <cellStyle name="Normal 18 2 2 5 3 2 3" xfId="30558" xr:uid="{00000000-0005-0000-0000-0000800B0000}"/>
    <cellStyle name="Normal 18 2 2 5 3 3" xfId="10440" xr:uid="{00000000-0005-0000-0000-0000810B0000}"/>
    <cellStyle name="Normal 18 2 2 5 3 3 2" xfId="40774" xr:uid="{00000000-0005-0000-0000-0000820B0000}"/>
    <cellStyle name="Normal 18 2 2 5 3 3 3" xfId="25541" xr:uid="{00000000-0005-0000-0000-0000830B0000}"/>
    <cellStyle name="Normal 18 2 2 5 3 4" xfId="35761" xr:uid="{00000000-0005-0000-0000-0000840B0000}"/>
    <cellStyle name="Normal 18 2 2 5 3 5" xfId="20528" xr:uid="{00000000-0005-0000-0000-0000850B0000}"/>
    <cellStyle name="Normal 18 2 2 5 4" xfId="12118" xr:uid="{00000000-0005-0000-0000-0000860B0000}"/>
    <cellStyle name="Normal 18 2 2 5 4 2" xfId="42449" xr:uid="{00000000-0005-0000-0000-0000870B0000}"/>
    <cellStyle name="Normal 18 2 2 5 4 3" xfId="27216" xr:uid="{00000000-0005-0000-0000-0000880B0000}"/>
    <cellStyle name="Normal 18 2 2 5 5" xfId="7097" xr:uid="{00000000-0005-0000-0000-0000890B0000}"/>
    <cellStyle name="Normal 18 2 2 5 5 2" xfId="37432" xr:uid="{00000000-0005-0000-0000-00008A0B0000}"/>
    <cellStyle name="Normal 18 2 2 5 5 3" xfId="22199" xr:uid="{00000000-0005-0000-0000-00008B0B0000}"/>
    <cellStyle name="Normal 18 2 2 5 6" xfId="32420" xr:uid="{00000000-0005-0000-0000-00008C0B0000}"/>
    <cellStyle name="Normal 18 2 2 5 7" xfId="17186" xr:uid="{00000000-0005-0000-0000-00008D0B0000}"/>
    <cellStyle name="Normal 18 2 2 6" xfId="2879" xr:uid="{00000000-0005-0000-0000-00008E0B0000}"/>
    <cellStyle name="Normal 18 2 2 6 2" xfId="12953" xr:uid="{00000000-0005-0000-0000-00008F0B0000}"/>
    <cellStyle name="Normal 18 2 2 6 2 2" xfId="43284" xr:uid="{00000000-0005-0000-0000-0000900B0000}"/>
    <cellStyle name="Normal 18 2 2 6 2 3" xfId="28051" xr:uid="{00000000-0005-0000-0000-0000910B0000}"/>
    <cellStyle name="Normal 18 2 2 6 3" xfId="7933" xr:uid="{00000000-0005-0000-0000-0000920B0000}"/>
    <cellStyle name="Normal 18 2 2 6 3 2" xfId="38267" xr:uid="{00000000-0005-0000-0000-0000930B0000}"/>
    <cellStyle name="Normal 18 2 2 6 3 3" xfId="23034" xr:uid="{00000000-0005-0000-0000-0000940B0000}"/>
    <cellStyle name="Normal 18 2 2 6 4" xfId="33254" xr:uid="{00000000-0005-0000-0000-0000950B0000}"/>
    <cellStyle name="Normal 18 2 2 6 5" xfId="18021" xr:uid="{00000000-0005-0000-0000-0000960B0000}"/>
    <cellStyle name="Normal 18 2 2 7" xfId="4572" xr:uid="{00000000-0005-0000-0000-0000970B0000}"/>
    <cellStyle name="Normal 18 2 2 7 2" xfId="14624" xr:uid="{00000000-0005-0000-0000-0000980B0000}"/>
    <cellStyle name="Normal 18 2 2 7 2 2" xfId="44955" xr:uid="{00000000-0005-0000-0000-0000990B0000}"/>
    <cellStyle name="Normal 18 2 2 7 2 3" xfId="29722" xr:uid="{00000000-0005-0000-0000-00009A0B0000}"/>
    <cellStyle name="Normal 18 2 2 7 3" xfId="9604" xr:uid="{00000000-0005-0000-0000-00009B0B0000}"/>
    <cellStyle name="Normal 18 2 2 7 3 2" xfId="39938" xr:uid="{00000000-0005-0000-0000-00009C0B0000}"/>
    <cellStyle name="Normal 18 2 2 7 3 3" xfId="24705" xr:uid="{00000000-0005-0000-0000-00009D0B0000}"/>
    <cellStyle name="Normal 18 2 2 7 4" xfId="34925" xr:uid="{00000000-0005-0000-0000-00009E0B0000}"/>
    <cellStyle name="Normal 18 2 2 7 5" xfId="19692" xr:uid="{00000000-0005-0000-0000-00009F0B0000}"/>
    <cellStyle name="Normal 18 2 2 8" xfId="11282" xr:uid="{00000000-0005-0000-0000-0000A00B0000}"/>
    <cellStyle name="Normal 18 2 2 8 2" xfId="41613" xr:uid="{00000000-0005-0000-0000-0000A10B0000}"/>
    <cellStyle name="Normal 18 2 2 8 3" xfId="26380" xr:uid="{00000000-0005-0000-0000-0000A20B0000}"/>
    <cellStyle name="Normal 18 2 2 9" xfId="6261" xr:uid="{00000000-0005-0000-0000-0000A30B0000}"/>
    <cellStyle name="Normal 18 2 2 9 2" xfId="36596" xr:uid="{00000000-0005-0000-0000-0000A40B0000}"/>
    <cellStyle name="Normal 18 2 2 9 3" xfId="21363" xr:uid="{00000000-0005-0000-0000-0000A50B0000}"/>
    <cellStyle name="Normal 18 2 3" xfId="1225" xr:uid="{00000000-0005-0000-0000-0000A60B0000}"/>
    <cellStyle name="Normal 18 2 3 10" xfId="16402" xr:uid="{00000000-0005-0000-0000-0000A70B0000}"/>
    <cellStyle name="Normal 18 2 3 2" xfId="1444" xr:uid="{00000000-0005-0000-0000-0000A80B0000}"/>
    <cellStyle name="Normal 18 2 3 2 2" xfId="1865" xr:uid="{00000000-0005-0000-0000-0000A90B0000}"/>
    <cellStyle name="Normal 18 2 3 2 2 2" xfId="2704" xr:uid="{00000000-0005-0000-0000-0000AA0B0000}"/>
    <cellStyle name="Normal 18 2 3 2 2 2 2" xfId="4394" xr:uid="{00000000-0005-0000-0000-0000AB0B0000}"/>
    <cellStyle name="Normal 18 2 3 2 2 2 2 2" xfId="14467" xr:uid="{00000000-0005-0000-0000-0000AC0B0000}"/>
    <cellStyle name="Normal 18 2 3 2 2 2 2 2 2" xfId="44798" xr:uid="{00000000-0005-0000-0000-0000AD0B0000}"/>
    <cellStyle name="Normal 18 2 3 2 2 2 2 2 3" xfId="29565" xr:uid="{00000000-0005-0000-0000-0000AE0B0000}"/>
    <cellStyle name="Normal 18 2 3 2 2 2 2 3" xfId="9447" xr:uid="{00000000-0005-0000-0000-0000AF0B0000}"/>
    <cellStyle name="Normal 18 2 3 2 2 2 2 3 2" xfId="39781" xr:uid="{00000000-0005-0000-0000-0000B00B0000}"/>
    <cellStyle name="Normal 18 2 3 2 2 2 2 3 3" xfId="24548" xr:uid="{00000000-0005-0000-0000-0000B10B0000}"/>
    <cellStyle name="Normal 18 2 3 2 2 2 2 4" xfId="34768" xr:uid="{00000000-0005-0000-0000-0000B20B0000}"/>
    <cellStyle name="Normal 18 2 3 2 2 2 2 5" xfId="19535" xr:uid="{00000000-0005-0000-0000-0000B30B0000}"/>
    <cellStyle name="Normal 18 2 3 2 2 2 3" xfId="6086" xr:uid="{00000000-0005-0000-0000-0000B40B0000}"/>
    <cellStyle name="Normal 18 2 3 2 2 2 3 2" xfId="16138" xr:uid="{00000000-0005-0000-0000-0000B50B0000}"/>
    <cellStyle name="Normal 18 2 3 2 2 2 3 2 2" xfId="46469" xr:uid="{00000000-0005-0000-0000-0000B60B0000}"/>
    <cellStyle name="Normal 18 2 3 2 2 2 3 2 3" xfId="31236" xr:uid="{00000000-0005-0000-0000-0000B70B0000}"/>
    <cellStyle name="Normal 18 2 3 2 2 2 3 3" xfId="11118" xr:uid="{00000000-0005-0000-0000-0000B80B0000}"/>
    <cellStyle name="Normal 18 2 3 2 2 2 3 3 2" xfId="41452" xr:uid="{00000000-0005-0000-0000-0000B90B0000}"/>
    <cellStyle name="Normal 18 2 3 2 2 2 3 3 3" xfId="26219" xr:uid="{00000000-0005-0000-0000-0000BA0B0000}"/>
    <cellStyle name="Normal 18 2 3 2 2 2 3 4" xfId="36439" xr:uid="{00000000-0005-0000-0000-0000BB0B0000}"/>
    <cellStyle name="Normal 18 2 3 2 2 2 3 5" xfId="21206" xr:uid="{00000000-0005-0000-0000-0000BC0B0000}"/>
    <cellStyle name="Normal 18 2 3 2 2 2 4" xfId="12796" xr:uid="{00000000-0005-0000-0000-0000BD0B0000}"/>
    <cellStyle name="Normal 18 2 3 2 2 2 4 2" xfId="43127" xr:uid="{00000000-0005-0000-0000-0000BE0B0000}"/>
    <cellStyle name="Normal 18 2 3 2 2 2 4 3" xfId="27894" xr:uid="{00000000-0005-0000-0000-0000BF0B0000}"/>
    <cellStyle name="Normal 18 2 3 2 2 2 5" xfId="7775" xr:uid="{00000000-0005-0000-0000-0000C00B0000}"/>
    <cellStyle name="Normal 18 2 3 2 2 2 5 2" xfId="38110" xr:uid="{00000000-0005-0000-0000-0000C10B0000}"/>
    <cellStyle name="Normal 18 2 3 2 2 2 5 3" xfId="22877" xr:uid="{00000000-0005-0000-0000-0000C20B0000}"/>
    <cellStyle name="Normal 18 2 3 2 2 2 6" xfId="33098" xr:uid="{00000000-0005-0000-0000-0000C30B0000}"/>
    <cellStyle name="Normal 18 2 3 2 2 2 7" xfId="17864" xr:uid="{00000000-0005-0000-0000-0000C40B0000}"/>
    <cellStyle name="Normal 18 2 3 2 2 3" xfId="3557" xr:uid="{00000000-0005-0000-0000-0000C50B0000}"/>
    <cellStyle name="Normal 18 2 3 2 2 3 2" xfId="13631" xr:uid="{00000000-0005-0000-0000-0000C60B0000}"/>
    <cellStyle name="Normal 18 2 3 2 2 3 2 2" xfId="43962" xr:uid="{00000000-0005-0000-0000-0000C70B0000}"/>
    <cellStyle name="Normal 18 2 3 2 2 3 2 3" xfId="28729" xr:uid="{00000000-0005-0000-0000-0000C80B0000}"/>
    <cellStyle name="Normal 18 2 3 2 2 3 3" xfId="8611" xr:uid="{00000000-0005-0000-0000-0000C90B0000}"/>
    <cellStyle name="Normal 18 2 3 2 2 3 3 2" xfId="38945" xr:uid="{00000000-0005-0000-0000-0000CA0B0000}"/>
    <cellStyle name="Normal 18 2 3 2 2 3 3 3" xfId="23712" xr:uid="{00000000-0005-0000-0000-0000CB0B0000}"/>
    <cellStyle name="Normal 18 2 3 2 2 3 4" xfId="33932" xr:uid="{00000000-0005-0000-0000-0000CC0B0000}"/>
    <cellStyle name="Normal 18 2 3 2 2 3 5" xfId="18699" xr:uid="{00000000-0005-0000-0000-0000CD0B0000}"/>
    <cellStyle name="Normal 18 2 3 2 2 4" xfId="5250" xr:uid="{00000000-0005-0000-0000-0000CE0B0000}"/>
    <cellStyle name="Normal 18 2 3 2 2 4 2" xfId="15302" xr:uid="{00000000-0005-0000-0000-0000CF0B0000}"/>
    <cellStyle name="Normal 18 2 3 2 2 4 2 2" xfId="45633" xr:uid="{00000000-0005-0000-0000-0000D00B0000}"/>
    <cellStyle name="Normal 18 2 3 2 2 4 2 3" xfId="30400" xr:uid="{00000000-0005-0000-0000-0000D10B0000}"/>
    <cellStyle name="Normal 18 2 3 2 2 4 3" xfId="10282" xr:uid="{00000000-0005-0000-0000-0000D20B0000}"/>
    <cellStyle name="Normal 18 2 3 2 2 4 3 2" xfId="40616" xr:uid="{00000000-0005-0000-0000-0000D30B0000}"/>
    <cellStyle name="Normal 18 2 3 2 2 4 3 3" xfId="25383" xr:uid="{00000000-0005-0000-0000-0000D40B0000}"/>
    <cellStyle name="Normal 18 2 3 2 2 4 4" xfId="35603" xr:uid="{00000000-0005-0000-0000-0000D50B0000}"/>
    <cellStyle name="Normal 18 2 3 2 2 4 5" xfId="20370" xr:uid="{00000000-0005-0000-0000-0000D60B0000}"/>
    <cellStyle name="Normal 18 2 3 2 2 5" xfId="11960" xr:uid="{00000000-0005-0000-0000-0000D70B0000}"/>
    <cellStyle name="Normal 18 2 3 2 2 5 2" xfId="42291" xr:uid="{00000000-0005-0000-0000-0000D80B0000}"/>
    <cellStyle name="Normal 18 2 3 2 2 5 3" xfId="27058" xr:uid="{00000000-0005-0000-0000-0000D90B0000}"/>
    <cellStyle name="Normal 18 2 3 2 2 6" xfId="6939" xr:uid="{00000000-0005-0000-0000-0000DA0B0000}"/>
    <cellStyle name="Normal 18 2 3 2 2 6 2" xfId="37274" xr:uid="{00000000-0005-0000-0000-0000DB0B0000}"/>
    <cellStyle name="Normal 18 2 3 2 2 6 3" xfId="22041" xr:uid="{00000000-0005-0000-0000-0000DC0B0000}"/>
    <cellStyle name="Normal 18 2 3 2 2 7" xfId="32262" xr:uid="{00000000-0005-0000-0000-0000DD0B0000}"/>
    <cellStyle name="Normal 18 2 3 2 2 8" xfId="17028" xr:uid="{00000000-0005-0000-0000-0000DE0B0000}"/>
    <cellStyle name="Normal 18 2 3 2 3" xfId="2286" xr:uid="{00000000-0005-0000-0000-0000DF0B0000}"/>
    <cellStyle name="Normal 18 2 3 2 3 2" xfId="3976" xr:uid="{00000000-0005-0000-0000-0000E00B0000}"/>
    <cellStyle name="Normal 18 2 3 2 3 2 2" xfId="14049" xr:uid="{00000000-0005-0000-0000-0000E10B0000}"/>
    <cellStyle name="Normal 18 2 3 2 3 2 2 2" xfId="44380" xr:uid="{00000000-0005-0000-0000-0000E20B0000}"/>
    <cellStyle name="Normal 18 2 3 2 3 2 2 3" xfId="29147" xr:uid="{00000000-0005-0000-0000-0000E30B0000}"/>
    <cellStyle name="Normal 18 2 3 2 3 2 3" xfId="9029" xr:uid="{00000000-0005-0000-0000-0000E40B0000}"/>
    <cellStyle name="Normal 18 2 3 2 3 2 3 2" xfId="39363" xr:uid="{00000000-0005-0000-0000-0000E50B0000}"/>
    <cellStyle name="Normal 18 2 3 2 3 2 3 3" xfId="24130" xr:uid="{00000000-0005-0000-0000-0000E60B0000}"/>
    <cellStyle name="Normal 18 2 3 2 3 2 4" xfId="34350" xr:uid="{00000000-0005-0000-0000-0000E70B0000}"/>
    <cellStyle name="Normal 18 2 3 2 3 2 5" xfId="19117" xr:uid="{00000000-0005-0000-0000-0000E80B0000}"/>
    <cellStyle name="Normal 18 2 3 2 3 3" xfId="5668" xr:uid="{00000000-0005-0000-0000-0000E90B0000}"/>
    <cellStyle name="Normal 18 2 3 2 3 3 2" xfId="15720" xr:uid="{00000000-0005-0000-0000-0000EA0B0000}"/>
    <cellStyle name="Normal 18 2 3 2 3 3 2 2" xfId="46051" xr:uid="{00000000-0005-0000-0000-0000EB0B0000}"/>
    <cellStyle name="Normal 18 2 3 2 3 3 2 3" xfId="30818" xr:uid="{00000000-0005-0000-0000-0000EC0B0000}"/>
    <cellStyle name="Normal 18 2 3 2 3 3 3" xfId="10700" xr:uid="{00000000-0005-0000-0000-0000ED0B0000}"/>
    <cellStyle name="Normal 18 2 3 2 3 3 3 2" xfId="41034" xr:uid="{00000000-0005-0000-0000-0000EE0B0000}"/>
    <cellStyle name="Normal 18 2 3 2 3 3 3 3" xfId="25801" xr:uid="{00000000-0005-0000-0000-0000EF0B0000}"/>
    <cellStyle name="Normal 18 2 3 2 3 3 4" xfId="36021" xr:uid="{00000000-0005-0000-0000-0000F00B0000}"/>
    <cellStyle name="Normal 18 2 3 2 3 3 5" xfId="20788" xr:uid="{00000000-0005-0000-0000-0000F10B0000}"/>
    <cellStyle name="Normal 18 2 3 2 3 4" xfId="12378" xr:uid="{00000000-0005-0000-0000-0000F20B0000}"/>
    <cellStyle name="Normal 18 2 3 2 3 4 2" xfId="42709" xr:uid="{00000000-0005-0000-0000-0000F30B0000}"/>
    <cellStyle name="Normal 18 2 3 2 3 4 3" xfId="27476" xr:uid="{00000000-0005-0000-0000-0000F40B0000}"/>
    <cellStyle name="Normal 18 2 3 2 3 5" xfId="7357" xr:uid="{00000000-0005-0000-0000-0000F50B0000}"/>
    <cellStyle name="Normal 18 2 3 2 3 5 2" xfId="37692" xr:uid="{00000000-0005-0000-0000-0000F60B0000}"/>
    <cellStyle name="Normal 18 2 3 2 3 5 3" xfId="22459" xr:uid="{00000000-0005-0000-0000-0000F70B0000}"/>
    <cellStyle name="Normal 18 2 3 2 3 6" xfId="32680" xr:uid="{00000000-0005-0000-0000-0000F80B0000}"/>
    <cellStyle name="Normal 18 2 3 2 3 7" xfId="17446" xr:uid="{00000000-0005-0000-0000-0000F90B0000}"/>
    <cellStyle name="Normal 18 2 3 2 4" xfId="3139" xr:uid="{00000000-0005-0000-0000-0000FA0B0000}"/>
    <cellStyle name="Normal 18 2 3 2 4 2" xfId="13213" xr:uid="{00000000-0005-0000-0000-0000FB0B0000}"/>
    <cellStyle name="Normal 18 2 3 2 4 2 2" xfId="43544" xr:uid="{00000000-0005-0000-0000-0000FC0B0000}"/>
    <cellStyle name="Normal 18 2 3 2 4 2 3" xfId="28311" xr:uid="{00000000-0005-0000-0000-0000FD0B0000}"/>
    <cellStyle name="Normal 18 2 3 2 4 3" xfId="8193" xr:uid="{00000000-0005-0000-0000-0000FE0B0000}"/>
    <cellStyle name="Normal 18 2 3 2 4 3 2" xfId="38527" xr:uid="{00000000-0005-0000-0000-0000FF0B0000}"/>
    <cellStyle name="Normal 18 2 3 2 4 3 3" xfId="23294" xr:uid="{00000000-0005-0000-0000-0000000C0000}"/>
    <cellStyle name="Normal 18 2 3 2 4 4" xfId="33514" xr:uid="{00000000-0005-0000-0000-0000010C0000}"/>
    <cellStyle name="Normal 18 2 3 2 4 5" xfId="18281" xr:uid="{00000000-0005-0000-0000-0000020C0000}"/>
    <cellStyle name="Normal 18 2 3 2 5" xfId="4832" xr:uid="{00000000-0005-0000-0000-0000030C0000}"/>
    <cellStyle name="Normal 18 2 3 2 5 2" xfId="14884" xr:uid="{00000000-0005-0000-0000-0000040C0000}"/>
    <cellStyle name="Normal 18 2 3 2 5 2 2" xfId="45215" xr:uid="{00000000-0005-0000-0000-0000050C0000}"/>
    <cellStyle name="Normal 18 2 3 2 5 2 3" xfId="29982" xr:uid="{00000000-0005-0000-0000-0000060C0000}"/>
    <cellStyle name="Normal 18 2 3 2 5 3" xfId="9864" xr:uid="{00000000-0005-0000-0000-0000070C0000}"/>
    <cellStyle name="Normal 18 2 3 2 5 3 2" xfId="40198" xr:uid="{00000000-0005-0000-0000-0000080C0000}"/>
    <cellStyle name="Normal 18 2 3 2 5 3 3" xfId="24965" xr:uid="{00000000-0005-0000-0000-0000090C0000}"/>
    <cellStyle name="Normal 18 2 3 2 5 4" xfId="35185" xr:uid="{00000000-0005-0000-0000-00000A0C0000}"/>
    <cellStyle name="Normal 18 2 3 2 5 5" xfId="19952" xr:uid="{00000000-0005-0000-0000-00000B0C0000}"/>
    <cellStyle name="Normal 18 2 3 2 6" xfId="11542" xr:uid="{00000000-0005-0000-0000-00000C0C0000}"/>
    <cellStyle name="Normal 18 2 3 2 6 2" xfId="41873" xr:uid="{00000000-0005-0000-0000-00000D0C0000}"/>
    <cellStyle name="Normal 18 2 3 2 6 3" xfId="26640" xr:uid="{00000000-0005-0000-0000-00000E0C0000}"/>
    <cellStyle name="Normal 18 2 3 2 7" xfId="6521" xr:uid="{00000000-0005-0000-0000-00000F0C0000}"/>
    <cellStyle name="Normal 18 2 3 2 7 2" xfId="36856" xr:uid="{00000000-0005-0000-0000-0000100C0000}"/>
    <cellStyle name="Normal 18 2 3 2 7 3" xfId="21623" xr:uid="{00000000-0005-0000-0000-0000110C0000}"/>
    <cellStyle name="Normal 18 2 3 2 8" xfId="31844" xr:uid="{00000000-0005-0000-0000-0000120C0000}"/>
    <cellStyle name="Normal 18 2 3 2 9" xfId="16610" xr:uid="{00000000-0005-0000-0000-0000130C0000}"/>
    <cellStyle name="Normal 18 2 3 3" xfId="1657" xr:uid="{00000000-0005-0000-0000-0000140C0000}"/>
    <cellStyle name="Normal 18 2 3 3 2" xfId="2496" xr:uid="{00000000-0005-0000-0000-0000150C0000}"/>
    <cellStyle name="Normal 18 2 3 3 2 2" xfId="4186" xr:uid="{00000000-0005-0000-0000-0000160C0000}"/>
    <cellStyle name="Normal 18 2 3 3 2 2 2" xfId="14259" xr:uid="{00000000-0005-0000-0000-0000170C0000}"/>
    <cellStyle name="Normal 18 2 3 3 2 2 2 2" xfId="44590" xr:uid="{00000000-0005-0000-0000-0000180C0000}"/>
    <cellStyle name="Normal 18 2 3 3 2 2 2 3" xfId="29357" xr:uid="{00000000-0005-0000-0000-0000190C0000}"/>
    <cellStyle name="Normal 18 2 3 3 2 2 3" xfId="9239" xr:uid="{00000000-0005-0000-0000-00001A0C0000}"/>
    <cellStyle name="Normal 18 2 3 3 2 2 3 2" xfId="39573" xr:uid="{00000000-0005-0000-0000-00001B0C0000}"/>
    <cellStyle name="Normal 18 2 3 3 2 2 3 3" xfId="24340" xr:uid="{00000000-0005-0000-0000-00001C0C0000}"/>
    <cellStyle name="Normal 18 2 3 3 2 2 4" xfId="34560" xr:uid="{00000000-0005-0000-0000-00001D0C0000}"/>
    <cellStyle name="Normal 18 2 3 3 2 2 5" xfId="19327" xr:uid="{00000000-0005-0000-0000-00001E0C0000}"/>
    <cellStyle name="Normal 18 2 3 3 2 3" xfId="5878" xr:uid="{00000000-0005-0000-0000-00001F0C0000}"/>
    <cellStyle name="Normal 18 2 3 3 2 3 2" xfId="15930" xr:uid="{00000000-0005-0000-0000-0000200C0000}"/>
    <cellStyle name="Normal 18 2 3 3 2 3 2 2" xfId="46261" xr:uid="{00000000-0005-0000-0000-0000210C0000}"/>
    <cellStyle name="Normal 18 2 3 3 2 3 2 3" xfId="31028" xr:uid="{00000000-0005-0000-0000-0000220C0000}"/>
    <cellStyle name="Normal 18 2 3 3 2 3 3" xfId="10910" xr:uid="{00000000-0005-0000-0000-0000230C0000}"/>
    <cellStyle name="Normal 18 2 3 3 2 3 3 2" xfId="41244" xr:uid="{00000000-0005-0000-0000-0000240C0000}"/>
    <cellStyle name="Normal 18 2 3 3 2 3 3 3" xfId="26011" xr:uid="{00000000-0005-0000-0000-0000250C0000}"/>
    <cellStyle name="Normal 18 2 3 3 2 3 4" xfId="36231" xr:uid="{00000000-0005-0000-0000-0000260C0000}"/>
    <cellStyle name="Normal 18 2 3 3 2 3 5" xfId="20998" xr:uid="{00000000-0005-0000-0000-0000270C0000}"/>
    <cellStyle name="Normal 18 2 3 3 2 4" xfId="12588" xr:uid="{00000000-0005-0000-0000-0000280C0000}"/>
    <cellStyle name="Normal 18 2 3 3 2 4 2" xfId="42919" xr:uid="{00000000-0005-0000-0000-0000290C0000}"/>
    <cellStyle name="Normal 18 2 3 3 2 4 3" xfId="27686" xr:uid="{00000000-0005-0000-0000-00002A0C0000}"/>
    <cellStyle name="Normal 18 2 3 3 2 5" xfId="7567" xr:uid="{00000000-0005-0000-0000-00002B0C0000}"/>
    <cellStyle name="Normal 18 2 3 3 2 5 2" xfId="37902" xr:uid="{00000000-0005-0000-0000-00002C0C0000}"/>
    <cellStyle name="Normal 18 2 3 3 2 5 3" xfId="22669" xr:uid="{00000000-0005-0000-0000-00002D0C0000}"/>
    <cellStyle name="Normal 18 2 3 3 2 6" xfId="32890" xr:uid="{00000000-0005-0000-0000-00002E0C0000}"/>
    <cellStyle name="Normal 18 2 3 3 2 7" xfId="17656" xr:uid="{00000000-0005-0000-0000-00002F0C0000}"/>
    <cellStyle name="Normal 18 2 3 3 3" xfId="3349" xr:uid="{00000000-0005-0000-0000-0000300C0000}"/>
    <cellStyle name="Normal 18 2 3 3 3 2" xfId="13423" xr:uid="{00000000-0005-0000-0000-0000310C0000}"/>
    <cellStyle name="Normal 18 2 3 3 3 2 2" xfId="43754" xr:uid="{00000000-0005-0000-0000-0000320C0000}"/>
    <cellStyle name="Normal 18 2 3 3 3 2 3" xfId="28521" xr:uid="{00000000-0005-0000-0000-0000330C0000}"/>
    <cellStyle name="Normal 18 2 3 3 3 3" xfId="8403" xr:uid="{00000000-0005-0000-0000-0000340C0000}"/>
    <cellStyle name="Normal 18 2 3 3 3 3 2" xfId="38737" xr:uid="{00000000-0005-0000-0000-0000350C0000}"/>
    <cellStyle name="Normal 18 2 3 3 3 3 3" xfId="23504" xr:uid="{00000000-0005-0000-0000-0000360C0000}"/>
    <cellStyle name="Normal 18 2 3 3 3 4" xfId="33724" xr:uid="{00000000-0005-0000-0000-0000370C0000}"/>
    <cellStyle name="Normal 18 2 3 3 3 5" xfId="18491" xr:uid="{00000000-0005-0000-0000-0000380C0000}"/>
    <cellStyle name="Normal 18 2 3 3 4" xfId="5042" xr:uid="{00000000-0005-0000-0000-0000390C0000}"/>
    <cellStyle name="Normal 18 2 3 3 4 2" xfId="15094" xr:uid="{00000000-0005-0000-0000-00003A0C0000}"/>
    <cellStyle name="Normal 18 2 3 3 4 2 2" xfId="45425" xr:uid="{00000000-0005-0000-0000-00003B0C0000}"/>
    <cellStyle name="Normal 18 2 3 3 4 2 3" xfId="30192" xr:uid="{00000000-0005-0000-0000-00003C0C0000}"/>
    <cellStyle name="Normal 18 2 3 3 4 3" xfId="10074" xr:uid="{00000000-0005-0000-0000-00003D0C0000}"/>
    <cellStyle name="Normal 18 2 3 3 4 3 2" xfId="40408" xr:uid="{00000000-0005-0000-0000-00003E0C0000}"/>
    <cellStyle name="Normal 18 2 3 3 4 3 3" xfId="25175" xr:uid="{00000000-0005-0000-0000-00003F0C0000}"/>
    <cellStyle name="Normal 18 2 3 3 4 4" xfId="35395" xr:uid="{00000000-0005-0000-0000-0000400C0000}"/>
    <cellStyle name="Normal 18 2 3 3 4 5" xfId="20162" xr:uid="{00000000-0005-0000-0000-0000410C0000}"/>
    <cellStyle name="Normal 18 2 3 3 5" xfId="11752" xr:uid="{00000000-0005-0000-0000-0000420C0000}"/>
    <cellStyle name="Normal 18 2 3 3 5 2" xfId="42083" xr:uid="{00000000-0005-0000-0000-0000430C0000}"/>
    <cellStyle name="Normal 18 2 3 3 5 3" xfId="26850" xr:uid="{00000000-0005-0000-0000-0000440C0000}"/>
    <cellStyle name="Normal 18 2 3 3 6" xfId="6731" xr:uid="{00000000-0005-0000-0000-0000450C0000}"/>
    <cellStyle name="Normal 18 2 3 3 6 2" xfId="37066" xr:uid="{00000000-0005-0000-0000-0000460C0000}"/>
    <cellStyle name="Normal 18 2 3 3 6 3" xfId="21833" xr:uid="{00000000-0005-0000-0000-0000470C0000}"/>
    <cellStyle name="Normal 18 2 3 3 7" xfId="32054" xr:uid="{00000000-0005-0000-0000-0000480C0000}"/>
    <cellStyle name="Normal 18 2 3 3 8" xfId="16820" xr:uid="{00000000-0005-0000-0000-0000490C0000}"/>
    <cellStyle name="Normal 18 2 3 4" xfId="2078" xr:uid="{00000000-0005-0000-0000-00004A0C0000}"/>
    <cellStyle name="Normal 18 2 3 4 2" xfId="3768" xr:uid="{00000000-0005-0000-0000-00004B0C0000}"/>
    <cellStyle name="Normal 18 2 3 4 2 2" xfId="13841" xr:uid="{00000000-0005-0000-0000-00004C0C0000}"/>
    <cellStyle name="Normal 18 2 3 4 2 2 2" xfId="44172" xr:uid="{00000000-0005-0000-0000-00004D0C0000}"/>
    <cellStyle name="Normal 18 2 3 4 2 2 3" xfId="28939" xr:uid="{00000000-0005-0000-0000-00004E0C0000}"/>
    <cellStyle name="Normal 18 2 3 4 2 3" xfId="8821" xr:uid="{00000000-0005-0000-0000-00004F0C0000}"/>
    <cellStyle name="Normal 18 2 3 4 2 3 2" xfId="39155" xr:uid="{00000000-0005-0000-0000-0000500C0000}"/>
    <cellStyle name="Normal 18 2 3 4 2 3 3" xfId="23922" xr:uid="{00000000-0005-0000-0000-0000510C0000}"/>
    <cellStyle name="Normal 18 2 3 4 2 4" xfId="34142" xr:uid="{00000000-0005-0000-0000-0000520C0000}"/>
    <cellStyle name="Normal 18 2 3 4 2 5" xfId="18909" xr:uid="{00000000-0005-0000-0000-0000530C0000}"/>
    <cellStyle name="Normal 18 2 3 4 3" xfId="5460" xr:uid="{00000000-0005-0000-0000-0000540C0000}"/>
    <cellStyle name="Normal 18 2 3 4 3 2" xfId="15512" xr:uid="{00000000-0005-0000-0000-0000550C0000}"/>
    <cellStyle name="Normal 18 2 3 4 3 2 2" xfId="45843" xr:uid="{00000000-0005-0000-0000-0000560C0000}"/>
    <cellStyle name="Normal 18 2 3 4 3 2 3" xfId="30610" xr:uid="{00000000-0005-0000-0000-0000570C0000}"/>
    <cellStyle name="Normal 18 2 3 4 3 3" xfId="10492" xr:uid="{00000000-0005-0000-0000-0000580C0000}"/>
    <cellStyle name="Normal 18 2 3 4 3 3 2" xfId="40826" xr:uid="{00000000-0005-0000-0000-0000590C0000}"/>
    <cellStyle name="Normal 18 2 3 4 3 3 3" xfId="25593" xr:uid="{00000000-0005-0000-0000-00005A0C0000}"/>
    <cellStyle name="Normal 18 2 3 4 3 4" xfId="35813" xr:uid="{00000000-0005-0000-0000-00005B0C0000}"/>
    <cellStyle name="Normal 18 2 3 4 3 5" xfId="20580" xr:uid="{00000000-0005-0000-0000-00005C0C0000}"/>
    <cellStyle name="Normal 18 2 3 4 4" xfId="12170" xr:uid="{00000000-0005-0000-0000-00005D0C0000}"/>
    <cellStyle name="Normal 18 2 3 4 4 2" xfId="42501" xr:uid="{00000000-0005-0000-0000-00005E0C0000}"/>
    <cellStyle name="Normal 18 2 3 4 4 3" xfId="27268" xr:uid="{00000000-0005-0000-0000-00005F0C0000}"/>
    <cellStyle name="Normal 18 2 3 4 5" xfId="7149" xr:uid="{00000000-0005-0000-0000-0000600C0000}"/>
    <cellStyle name="Normal 18 2 3 4 5 2" xfId="37484" xr:uid="{00000000-0005-0000-0000-0000610C0000}"/>
    <cellStyle name="Normal 18 2 3 4 5 3" xfId="22251" xr:uid="{00000000-0005-0000-0000-0000620C0000}"/>
    <cellStyle name="Normal 18 2 3 4 6" xfId="32472" xr:uid="{00000000-0005-0000-0000-0000630C0000}"/>
    <cellStyle name="Normal 18 2 3 4 7" xfId="17238" xr:uid="{00000000-0005-0000-0000-0000640C0000}"/>
    <cellStyle name="Normal 18 2 3 5" xfId="2931" xr:uid="{00000000-0005-0000-0000-0000650C0000}"/>
    <cellStyle name="Normal 18 2 3 5 2" xfId="13005" xr:uid="{00000000-0005-0000-0000-0000660C0000}"/>
    <cellStyle name="Normal 18 2 3 5 2 2" xfId="43336" xr:uid="{00000000-0005-0000-0000-0000670C0000}"/>
    <cellStyle name="Normal 18 2 3 5 2 3" xfId="28103" xr:uid="{00000000-0005-0000-0000-0000680C0000}"/>
    <cellStyle name="Normal 18 2 3 5 3" xfId="7985" xr:uid="{00000000-0005-0000-0000-0000690C0000}"/>
    <cellStyle name="Normal 18 2 3 5 3 2" xfId="38319" xr:uid="{00000000-0005-0000-0000-00006A0C0000}"/>
    <cellStyle name="Normal 18 2 3 5 3 3" xfId="23086" xr:uid="{00000000-0005-0000-0000-00006B0C0000}"/>
    <cellStyle name="Normal 18 2 3 5 4" xfId="33306" xr:uid="{00000000-0005-0000-0000-00006C0C0000}"/>
    <cellStyle name="Normal 18 2 3 5 5" xfId="18073" xr:uid="{00000000-0005-0000-0000-00006D0C0000}"/>
    <cellStyle name="Normal 18 2 3 6" xfId="4624" xr:uid="{00000000-0005-0000-0000-00006E0C0000}"/>
    <cellStyle name="Normal 18 2 3 6 2" xfId="14676" xr:uid="{00000000-0005-0000-0000-00006F0C0000}"/>
    <cellStyle name="Normal 18 2 3 6 2 2" xfId="45007" xr:uid="{00000000-0005-0000-0000-0000700C0000}"/>
    <cellStyle name="Normal 18 2 3 6 2 3" xfId="29774" xr:uid="{00000000-0005-0000-0000-0000710C0000}"/>
    <cellStyle name="Normal 18 2 3 6 3" xfId="9656" xr:uid="{00000000-0005-0000-0000-0000720C0000}"/>
    <cellStyle name="Normal 18 2 3 6 3 2" xfId="39990" xr:uid="{00000000-0005-0000-0000-0000730C0000}"/>
    <cellStyle name="Normal 18 2 3 6 3 3" xfId="24757" xr:uid="{00000000-0005-0000-0000-0000740C0000}"/>
    <cellStyle name="Normal 18 2 3 6 4" xfId="34977" xr:uid="{00000000-0005-0000-0000-0000750C0000}"/>
    <cellStyle name="Normal 18 2 3 6 5" xfId="19744" xr:uid="{00000000-0005-0000-0000-0000760C0000}"/>
    <cellStyle name="Normal 18 2 3 7" xfId="11334" xr:uid="{00000000-0005-0000-0000-0000770C0000}"/>
    <cellStyle name="Normal 18 2 3 7 2" xfId="41665" xr:uid="{00000000-0005-0000-0000-0000780C0000}"/>
    <cellStyle name="Normal 18 2 3 7 3" xfId="26432" xr:uid="{00000000-0005-0000-0000-0000790C0000}"/>
    <cellStyle name="Normal 18 2 3 8" xfId="6313" xr:uid="{00000000-0005-0000-0000-00007A0C0000}"/>
    <cellStyle name="Normal 18 2 3 8 2" xfId="36648" xr:uid="{00000000-0005-0000-0000-00007B0C0000}"/>
    <cellStyle name="Normal 18 2 3 8 3" xfId="21415" xr:uid="{00000000-0005-0000-0000-00007C0C0000}"/>
    <cellStyle name="Normal 18 2 3 9" xfId="31637" xr:uid="{00000000-0005-0000-0000-00007D0C0000}"/>
    <cellStyle name="Normal 18 2 4" xfId="1338" xr:uid="{00000000-0005-0000-0000-00007E0C0000}"/>
    <cellStyle name="Normal 18 2 4 2" xfId="1761" xr:uid="{00000000-0005-0000-0000-00007F0C0000}"/>
    <cellStyle name="Normal 18 2 4 2 2" xfId="2600" xr:uid="{00000000-0005-0000-0000-0000800C0000}"/>
    <cellStyle name="Normal 18 2 4 2 2 2" xfId="4290" xr:uid="{00000000-0005-0000-0000-0000810C0000}"/>
    <cellStyle name="Normal 18 2 4 2 2 2 2" xfId="14363" xr:uid="{00000000-0005-0000-0000-0000820C0000}"/>
    <cellStyle name="Normal 18 2 4 2 2 2 2 2" xfId="44694" xr:uid="{00000000-0005-0000-0000-0000830C0000}"/>
    <cellStyle name="Normal 18 2 4 2 2 2 2 3" xfId="29461" xr:uid="{00000000-0005-0000-0000-0000840C0000}"/>
    <cellStyle name="Normal 18 2 4 2 2 2 3" xfId="9343" xr:uid="{00000000-0005-0000-0000-0000850C0000}"/>
    <cellStyle name="Normal 18 2 4 2 2 2 3 2" xfId="39677" xr:uid="{00000000-0005-0000-0000-0000860C0000}"/>
    <cellStyle name="Normal 18 2 4 2 2 2 3 3" xfId="24444" xr:uid="{00000000-0005-0000-0000-0000870C0000}"/>
    <cellStyle name="Normal 18 2 4 2 2 2 4" xfId="34664" xr:uid="{00000000-0005-0000-0000-0000880C0000}"/>
    <cellStyle name="Normal 18 2 4 2 2 2 5" xfId="19431" xr:uid="{00000000-0005-0000-0000-0000890C0000}"/>
    <cellStyle name="Normal 18 2 4 2 2 3" xfId="5982" xr:uid="{00000000-0005-0000-0000-00008A0C0000}"/>
    <cellStyle name="Normal 18 2 4 2 2 3 2" xfId="16034" xr:uid="{00000000-0005-0000-0000-00008B0C0000}"/>
    <cellStyle name="Normal 18 2 4 2 2 3 2 2" xfId="46365" xr:uid="{00000000-0005-0000-0000-00008C0C0000}"/>
    <cellStyle name="Normal 18 2 4 2 2 3 2 3" xfId="31132" xr:uid="{00000000-0005-0000-0000-00008D0C0000}"/>
    <cellStyle name="Normal 18 2 4 2 2 3 3" xfId="11014" xr:uid="{00000000-0005-0000-0000-00008E0C0000}"/>
    <cellStyle name="Normal 18 2 4 2 2 3 3 2" xfId="41348" xr:uid="{00000000-0005-0000-0000-00008F0C0000}"/>
    <cellStyle name="Normal 18 2 4 2 2 3 3 3" xfId="26115" xr:uid="{00000000-0005-0000-0000-0000900C0000}"/>
    <cellStyle name="Normal 18 2 4 2 2 3 4" xfId="36335" xr:uid="{00000000-0005-0000-0000-0000910C0000}"/>
    <cellStyle name="Normal 18 2 4 2 2 3 5" xfId="21102" xr:uid="{00000000-0005-0000-0000-0000920C0000}"/>
    <cellStyle name="Normal 18 2 4 2 2 4" xfId="12692" xr:uid="{00000000-0005-0000-0000-0000930C0000}"/>
    <cellStyle name="Normal 18 2 4 2 2 4 2" xfId="43023" xr:uid="{00000000-0005-0000-0000-0000940C0000}"/>
    <cellStyle name="Normal 18 2 4 2 2 4 3" xfId="27790" xr:uid="{00000000-0005-0000-0000-0000950C0000}"/>
    <cellStyle name="Normal 18 2 4 2 2 5" xfId="7671" xr:uid="{00000000-0005-0000-0000-0000960C0000}"/>
    <cellStyle name="Normal 18 2 4 2 2 5 2" xfId="38006" xr:uid="{00000000-0005-0000-0000-0000970C0000}"/>
    <cellStyle name="Normal 18 2 4 2 2 5 3" xfId="22773" xr:uid="{00000000-0005-0000-0000-0000980C0000}"/>
    <cellStyle name="Normal 18 2 4 2 2 6" xfId="32994" xr:uid="{00000000-0005-0000-0000-0000990C0000}"/>
    <cellStyle name="Normal 18 2 4 2 2 7" xfId="17760" xr:uid="{00000000-0005-0000-0000-00009A0C0000}"/>
    <cellStyle name="Normal 18 2 4 2 3" xfId="3453" xr:uid="{00000000-0005-0000-0000-00009B0C0000}"/>
    <cellStyle name="Normal 18 2 4 2 3 2" xfId="13527" xr:uid="{00000000-0005-0000-0000-00009C0C0000}"/>
    <cellStyle name="Normal 18 2 4 2 3 2 2" xfId="43858" xr:uid="{00000000-0005-0000-0000-00009D0C0000}"/>
    <cellStyle name="Normal 18 2 4 2 3 2 3" xfId="28625" xr:uid="{00000000-0005-0000-0000-00009E0C0000}"/>
    <cellStyle name="Normal 18 2 4 2 3 3" xfId="8507" xr:uid="{00000000-0005-0000-0000-00009F0C0000}"/>
    <cellStyle name="Normal 18 2 4 2 3 3 2" xfId="38841" xr:uid="{00000000-0005-0000-0000-0000A00C0000}"/>
    <cellStyle name="Normal 18 2 4 2 3 3 3" xfId="23608" xr:uid="{00000000-0005-0000-0000-0000A10C0000}"/>
    <cellStyle name="Normal 18 2 4 2 3 4" xfId="33828" xr:uid="{00000000-0005-0000-0000-0000A20C0000}"/>
    <cellStyle name="Normal 18 2 4 2 3 5" xfId="18595" xr:uid="{00000000-0005-0000-0000-0000A30C0000}"/>
    <cellStyle name="Normal 18 2 4 2 4" xfId="5146" xr:uid="{00000000-0005-0000-0000-0000A40C0000}"/>
    <cellStyle name="Normal 18 2 4 2 4 2" xfId="15198" xr:uid="{00000000-0005-0000-0000-0000A50C0000}"/>
    <cellStyle name="Normal 18 2 4 2 4 2 2" xfId="45529" xr:uid="{00000000-0005-0000-0000-0000A60C0000}"/>
    <cellStyle name="Normal 18 2 4 2 4 2 3" xfId="30296" xr:uid="{00000000-0005-0000-0000-0000A70C0000}"/>
    <cellStyle name="Normal 18 2 4 2 4 3" xfId="10178" xr:uid="{00000000-0005-0000-0000-0000A80C0000}"/>
    <cellStyle name="Normal 18 2 4 2 4 3 2" xfId="40512" xr:uid="{00000000-0005-0000-0000-0000A90C0000}"/>
    <cellStyle name="Normal 18 2 4 2 4 3 3" xfId="25279" xr:uid="{00000000-0005-0000-0000-0000AA0C0000}"/>
    <cellStyle name="Normal 18 2 4 2 4 4" xfId="35499" xr:uid="{00000000-0005-0000-0000-0000AB0C0000}"/>
    <cellStyle name="Normal 18 2 4 2 4 5" xfId="20266" xr:uid="{00000000-0005-0000-0000-0000AC0C0000}"/>
    <cellStyle name="Normal 18 2 4 2 5" xfId="11856" xr:uid="{00000000-0005-0000-0000-0000AD0C0000}"/>
    <cellStyle name="Normal 18 2 4 2 5 2" xfId="42187" xr:uid="{00000000-0005-0000-0000-0000AE0C0000}"/>
    <cellStyle name="Normal 18 2 4 2 5 3" xfId="26954" xr:uid="{00000000-0005-0000-0000-0000AF0C0000}"/>
    <cellStyle name="Normal 18 2 4 2 6" xfId="6835" xr:uid="{00000000-0005-0000-0000-0000B00C0000}"/>
    <cellStyle name="Normal 18 2 4 2 6 2" xfId="37170" xr:uid="{00000000-0005-0000-0000-0000B10C0000}"/>
    <cellStyle name="Normal 18 2 4 2 6 3" xfId="21937" xr:uid="{00000000-0005-0000-0000-0000B20C0000}"/>
    <cellStyle name="Normal 18 2 4 2 7" xfId="32158" xr:uid="{00000000-0005-0000-0000-0000B30C0000}"/>
    <cellStyle name="Normal 18 2 4 2 8" xfId="16924" xr:uid="{00000000-0005-0000-0000-0000B40C0000}"/>
    <cellStyle name="Normal 18 2 4 3" xfId="2182" xr:uid="{00000000-0005-0000-0000-0000B50C0000}"/>
    <cellStyle name="Normal 18 2 4 3 2" xfId="3872" xr:uid="{00000000-0005-0000-0000-0000B60C0000}"/>
    <cellStyle name="Normal 18 2 4 3 2 2" xfId="13945" xr:uid="{00000000-0005-0000-0000-0000B70C0000}"/>
    <cellStyle name="Normal 18 2 4 3 2 2 2" xfId="44276" xr:uid="{00000000-0005-0000-0000-0000B80C0000}"/>
    <cellStyle name="Normal 18 2 4 3 2 2 3" xfId="29043" xr:uid="{00000000-0005-0000-0000-0000B90C0000}"/>
    <cellStyle name="Normal 18 2 4 3 2 3" xfId="8925" xr:uid="{00000000-0005-0000-0000-0000BA0C0000}"/>
    <cellStyle name="Normal 18 2 4 3 2 3 2" xfId="39259" xr:uid="{00000000-0005-0000-0000-0000BB0C0000}"/>
    <cellStyle name="Normal 18 2 4 3 2 3 3" xfId="24026" xr:uid="{00000000-0005-0000-0000-0000BC0C0000}"/>
    <cellStyle name="Normal 18 2 4 3 2 4" xfId="34246" xr:uid="{00000000-0005-0000-0000-0000BD0C0000}"/>
    <cellStyle name="Normal 18 2 4 3 2 5" xfId="19013" xr:uid="{00000000-0005-0000-0000-0000BE0C0000}"/>
    <cellStyle name="Normal 18 2 4 3 3" xfId="5564" xr:uid="{00000000-0005-0000-0000-0000BF0C0000}"/>
    <cellStyle name="Normal 18 2 4 3 3 2" xfId="15616" xr:uid="{00000000-0005-0000-0000-0000C00C0000}"/>
    <cellStyle name="Normal 18 2 4 3 3 2 2" xfId="45947" xr:uid="{00000000-0005-0000-0000-0000C10C0000}"/>
    <cellStyle name="Normal 18 2 4 3 3 2 3" xfId="30714" xr:uid="{00000000-0005-0000-0000-0000C20C0000}"/>
    <cellStyle name="Normal 18 2 4 3 3 3" xfId="10596" xr:uid="{00000000-0005-0000-0000-0000C30C0000}"/>
    <cellStyle name="Normal 18 2 4 3 3 3 2" xfId="40930" xr:uid="{00000000-0005-0000-0000-0000C40C0000}"/>
    <cellStyle name="Normal 18 2 4 3 3 3 3" xfId="25697" xr:uid="{00000000-0005-0000-0000-0000C50C0000}"/>
    <cellStyle name="Normal 18 2 4 3 3 4" xfId="35917" xr:uid="{00000000-0005-0000-0000-0000C60C0000}"/>
    <cellStyle name="Normal 18 2 4 3 3 5" xfId="20684" xr:uid="{00000000-0005-0000-0000-0000C70C0000}"/>
    <cellStyle name="Normal 18 2 4 3 4" xfId="12274" xr:uid="{00000000-0005-0000-0000-0000C80C0000}"/>
    <cellStyle name="Normal 18 2 4 3 4 2" xfId="42605" xr:uid="{00000000-0005-0000-0000-0000C90C0000}"/>
    <cellStyle name="Normal 18 2 4 3 4 3" xfId="27372" xr:uid="{00000000-0005-0000-0000-0000CA0C0000}"/>
    <cellStyle name="Normal 18 2 4 3 5" xfId="7253" xr:uid="{00000000-0005-0000-0000-0000CB0C0000}"/>
    <cellStyle name="Normal 18 2 4 3 5 2" xfId="37588" xr:uid="{00000000-0005-0000-0000-0000CC0C0000}"/>
    <cellStyle name="Normal 18 2 4 3 5 3" xfId="22355" xr:uid="{00000000-0005-0000-0000-0000CD0C0000}"/>
    <cellStyle name="Normal 18 2 4 3 6" xfId="32576" xr:uid="{00000000-0005-0000-0000-0000CE0C0000}"/>
    <cellStyle name="Normal 18 2 4 3 7" xfId="17342" xr:uid="{00000000-0005-0000-0000-0000CF0C0000}"/>
    <cellStyle name="Normal 18 2 4 4" xfId="3035" xr:uid="{00000000-0005-0000-0000-0000D00C0000}"/>
    <cellStyle name="Normal 18 2 4 4 2" xfId="13109" xr:uid="{00000000-0005-0000-0000-0000D10C0000}"/>
    <cellStyle name="Normal 18 2 4 4 2 2" xfId="43440" xr:uid="{00000000-0005-0000-0000-0000D20C0000}"/>
    <cellStyle name="Normal 18 2 4 4 2 3" xfId="28207" xr:uid="{00000000-0005-0000-0000-0000D30C0000}"/>
    <cellStyle name="Normal 18 2 4 4 3" xfId="8089" xr:uid="{00000000-0005-0000-0000-0000D40C0000}"/>
    <cellStyle name="Normal 18 2 4 4 3 2" xfId="38423" xr:uid="{00000000-0005-0000-0000-0000D50C0000}"/>
    <cellStyle name="Normal 18 2 4 4 3 3" xfId="23190" xr:uid="{00000000-0005-0000-0000-0000D60C0000}"/>
    <cellStyle name="Normal 18 2 4 4 4" xfId="33410" xr:uid="{00000000-0005-0000-0000-0000D70C0000}"/>
    <cellStyle name="Normal 18 2 4 4 5" xfId="18177" xr:uid="{00000000-0005-0000-0000-0000D80C0000}"/>
    <cellStyle name="Normal 18 2 4 5" xfId="4728" xr:uid="{00000000-0005-0000-0000-0000D90C0000}"/>
    <cellStyle name="Normal 18 2 4 5 2" xfId="14780" xr:uid="{00000000-0005-0000-0000-0000DA0C0000}"/>
    <cellStyle name="Normal 18 2 4 5 2 2" xfId="45111" xr:uid="{00000000-0005-0000-0000-0000DB0C0000}"/>
    <cellStyle name="Normal 18 2 4 5 2 3" xfId="29878" xr:uid="{00000000-0005-0000-0000-0000DC0C0000}"/>
    <cellStyle name="Normal 18 2 4 5 3" xfId="9760" xr:uid="{00000000-0005-0000-0000-0000DD0C0000}"/>
    <cellStyle name="Normal 18 2 4 5 3 2" xfId="40094" xr:uid="{00000000-0005-0000-0000-0000DE0C0000}"/>
    <cellStyle name="Normal 18 2 4 5 3 3" xfId="24861" xr:uid="{00000000-0005-0000-0000-0000DF0C0000}"/>
    <cellStyle name="Normal 18 2 4 5 4" xfId="35081" xr:uid="{00000000-0005-0000-0000-0000E00C0000}"/>
    <cellStyle name="Normal 18 2 4 5 5" xfId="19848" xr:uid="{00000000-0005-0000-0000-0000E10C0000}"/>
    <cellStyle name="Normal 18 2 4 6" xfId="11438" xr:uid="{00000000-0005-0000-0000-0000E20C0000}"/>
    <cellStyle name="Normal 18 2 4 6 2" xfId="41769" xr:uid="{00000000-0005-0000-0000-0000E30C0000}"/>
    <cellStyle name="Normal 18 2 4 6 3" xfId="26536" xr:uid="{00000000-0005-0000-0000-0000E40C0000}"/>
    <cellStyle name="Normal 18 2 4 7" xfId="6417" xr:uid="{00000000-0005-0000-0000-0000E50C0000}"/>
    <cellStyle name="Normal 18 2 4 7 2" xfId="36752" xr:uid="{00000000-0005-0000-0000-0000E60C0000}"/>
    <cellStyle name="Normal 18 2 4 7 3" xfId="21519" xr:uid="{00000000-0005-0000-0000-0000E70C0000}"/>
    <cellStyle name="Normal 18 2 4 8" xfId="31740" xr:uid="{00000000-0005-0000-0000-0000E80C0000}"/>
    <cellStyle name="Normal 18 2 4 9" xfId="16506" xr:uid="{00000000-0005-0000-0000-0000E90C0000}"/>
    <cellStyle name="Normal 18 2 5" xfId="1551" xr:uid="{00000000-0005-0000-0000-0000EA0C0000}"/>
    <cellStyle name="Normal 18 2 5 2" xfId="2392" xr:uid="{00000000-0005-0000-0000-0000EB0C0000}"/>
    <cellStyle name="Normal 18 2 5 2 2" xfId="4082" xr:uid="{00000000-0005-0000-0000-0000EC0C0000}"/>
    <cellStyle name="Normal 18 2 5 2 2 2" xfId="14155" xr:uid="{00000000-0005-0000-0000-0000ED0C0000}"/>
    <cellStyle name="Normal 18 2 5 2 2 2 2" xfId="44486" xr:uid="{00000000-0005-0000-0000-0000EE0C0000}"/>
    <cellStyle name="Normal 18 2 5 2 2 2 3" xfId="29253" xr:uid="{00000000-0005-0000-0000-0000EF0C0000}"/>
    <cellStyle name="Normal 18 2 5 2 2 3" xfId="9135" xr:uid="{00000000-0005-0000-0000-0000F00C0000}"/>
    <cellStyle name="Normal 18 2 5 2 2 3 2" xfId="39469" xr:uid="{00000000-0005-0000-0000-0000F10C0000}"/>
    <cellStyle name="Normal 18 2 5 2 2 3 3" xfId="24236" xr:uid="{00000000-0005-0000-0000-0000F20C0000}"/>
    <cellStyle name="Normal 18 2 5 2 2 4" xfId="34456" xr:uid="{00000000-0005-0000-0000-0000F30C0000}"/>
    <cellStyle name="Normal 18 2 5 2 2 5" xfId="19223" xr:uid="{00000000-0005-0000-0000-0000F40C0000}"/>
    <cellStyle name="Normal 18 2 5 2 3" xfId="5774" xr:uid="{00000000-0005-0000-0000-0000F50C0000}"/>
    <cellStyle name="Normal 18 2 5 2 3 2" xfId="15826" xr:uid="{00000000-0005-0000-0000-0000F60C0000}"/>
    <cellStyle name="Normal 18 2 5 2 3 2 2" xfId="46157" xr:uid="{00000000-0005-0000-0000-0000F70C0000}"/>
    <cellStyle name="Normal 18 2 5 2 3 2 3" xfId="30924" xr:uid="{00000000-0005-0000-0000-0000F80C0000}"/>
    <cellStyle name="Normal 18 2 5 2 3 3" xfId="10806" xr:uid="{00000000-0005-0000-0000-0000F90C0000}"/>
    <cellStyle name="Normal 18 2 5 2 3 3 2" xfId="41140" xr:uid="{00000000-0005-0000-0000-0000FA0C0000}"/>
    <cellStyle name="Normal 18 2 5 2 3 3 3" xfId="25907" xr:uid="{00000000-0005-0000-0000-0000FB0C0000}"/>
    <cellStyle name="Normal 18 2 5 2 3 4" xfId="36127" xr:uid="{00000000-0005-0000-0000-0000FC0C0000}"/>
    <cellStyle name="Normal 18 2 5 2 3 5" xfId="20894" xr:uid="{00000000-0005-0000-0000-0000FD0C0000}"/>
    <cellStyle name="Normal 18 2 5 2 4" xfId="12484" xr:uid="{00000000-0005-0000-0000-0000FE0C0000}"/>
    <cellStyle name="Normal 18 2 5 2 4 2" xfId="42815" xr:uid="{00000000-0005-0000-0000-0000FF0C0000}"/>
    <cellStyle name="Normal 18 2 5 2 4 3" xfId="27582" xr:uid="{00000000-0005-0000-0000-0000000D0000}"/>
    <cellStyle name="Normal 18 2 5 2 5" xfId="7463" xr:uid="{00000000-0005-0000-0000-0000010D0000}"/>
    <cellStyle name="Normal 18 2 5 2 5 2" xfId="37798" xr:uid="{00000000-0005-0000-0000-0000020D0000}"/>
    <cellStyle name="Normal 18 2 5 2 5 3" xfId="22565" xr:uid="{00000000-0005-0000-0000-0000030D0000}"/>
    <cellStyle name="Normal 18 2 5 2 6" xfId="32786" xr:uid="{00000000-0005-0000-0000-0000040D0000}"/>
    <cellStyle name="Normal 18 2 5 2 7" xfId="17552" xr:uid="{00000000-0005-0000-0000-0000050D0000}"/>
    <cellStyle name="Normal 18 2 5 3" xfId="3245" xr:uid="{00000000-0005-0000-0000-0000060D0000}"/>
    <cellStyle name="Normal 18 2 5 3 2" xfId="13319" xr:uid="{00000000-0005-0000-0000-0000070D0000}"/>
    <cellStyle name="Normal 18 2 5 3 2 2" xfId="43650" xr:uid="{00000000-0005-0000-0000-0000080D0000}"/>
    <cellStyle name="Normal 18 2 5 3 2 3" xfId="28417" xr:uid="{00000000-0005-0000-0000-0000090D0000}"/>
    <cellStyle name="Normal 18 2 5 3 3" xfId="8299" xr:uid="{00000000-0005-0000-0000-00000A0D0000}"/>
    <cellStyle name="Normal 18 2 5 3 3 2" xfId="38633" xr:uid="{00000000-0005-0000-0000-00000B0D0000}"/>
    <cellStyle name="Normal 18 2 5 3 3 3" xfId="23400" xr:uid="{00000000-0005-0000-0000-00000C0D0000}"/>
    <cellStyle name="Normal 18 2 5 3 4" xfId="33620" xr:uid="{00000000-0005-0000-0000-00000D0D0000}"/>
    <cellStyle name="Normal 18 2 5 3 5" xfId="18387" xr:uid="{00000000-0005-0000-0000-00000E0D0000}"/>
    <cellStyle name="Normal 18 2 5 4" xfId="4938" xr:uid="{00000000-0005-0000-0000-00000F0D0000}"/>
    <cellStyle name="Normal 18 2 5 4 2" xfId="14990" xr:uid="{00000000-0005-0000-0000-0000100D0000}"/>
    <cellStyle name="Normal 18 2 5 4 2 2" xfId="45321" xr:uid="{00000000-0005-0000-0000-0000110D0000}"/>
    <cellStyle name="Normal 18 2 5 4 2 3" xfId="30088" xr:uid="{00000000-0005-0000-0000-0000120D0000}"/>
    <cellStyle name="Normal 18 2 5 4 3" xfId="9970" xr:uid="{00000000-0005-0000-0000-0000130D0000}"/>
    <cellStyle name="Normal 18 2 5 4 3 2" xfId="40304" xr:uid="{00000000-0005-0000-0000-0000140D0000}"/>
    <cellStyle name="Normal 18 2 5 4 3 3" xfId="25071" xr:uid="{00000000-0005-0000-0000-0000150D0000}"/>
    <cellStyle name="Normal 18 2 5 4 4" xfId="35291" xr:uid="{00000000-0005-0000-0000-0000160D0000}"/>
    <cellStyle name="Normal 18 2 5 4 5" xfId="20058" xr:uid="{00000000-0005-0000-0000-0000170D0000}"/>
    <cellStyle name="Normal 18 2 5 5" xfId="11648" xr:uid="{00000000-0005-0000-0000-0000180D0000}"/>
    <cellStyle name="Normal 18 2 5 5 2" xfId="41979" xr:uid="{00000000-0005-0000-0000-0000190D0000}"/>
    <cellStyle name="Normal 18 2 5 5 3" xfId="26746" xr:uid="{00000000-0005-0000-0000-00001A0D0000}"/>
    <cellStyle name="Normal 18 2 5 6" xfId="6627" xr:uid="{00000000-0005-0000-0000-00001B0D0000}"/>
    <cellStyle name="Normal 18 2 5 6 2" xfId="36962" xr:uid="{00000000-0005-0000-0000-00001C0D0000}"/>
    <cellStyle name="Normal 18 2 5 6 3" xfId="21729" xr:uid="{00000000-0005-0000-0000-00001D0D0000}"/>
    <cellStyle name="Normal 18 2 5 7" xfId="31950" xr:uid="{00000000-0005-0000-0000-00001E0D0000}"/>
    <cellStyle name="Normal 18 2 5 8" xfId="16716" xr:uid="{00000000-0005-0000-0000-00001F0D0000}"/>
    <cellStyle name="Normal 18 2 6" xfId="1972" xr:uid="{00000000-0005-0000-0000-0000200D0000}"/>
    <cellStyle name="Normal 18 2 6 2" xfId="3664" xr:uid="{00000000-0005-0000-0000-0000210D0000}"/>
    <cellStyle name="Normal 18 2 6 2 2" xfId="13737" xr:uid="{00000000-0005-0000-0000-0000220D0000}"/>
    <cellStyle name="Normal 18 2 6 2 2 2" xfId="44068" xr:uid="{00000000-0005-0000-0000-0000230D0000}"/>
    <cellStyle name="Normal 18 2 6 2 2 3" xfId="28835" xr:uid="{00000000-0005-0000-0000-0000240D0000}"/>
    <cellStyle name="Normal 18 2 6 2 3" xfId="8717" xr:uid="{00000000-0005-0000-0000-0000250D0000}"/>
    <cellStyle name="Normal 18 2 6 2 3 2" xfId="39051" xr:uid="{00000000-0005-0000-0000-0000260D0000}"/>
    <cellStyle name="Normal 18 2 6 2 3 3" xfId="23818" xr:uid="{00000000-0005-0000-0000-0000270D0000}"/>
    <cellStyle name="Normal 18 2 6 2 4" xfId="34038" xr:uid="{00000000-0005-0000-0000-0000280D0000}"/>
    <cellStyle name="Normal 18 2 6 2 5" xfId="18805" xr:uid="{00000000-0005-0000-0000-0000290D0000}"/>
    <cellStyle name="Normal 18 2 6 3" xfId="5356" xr:uid="{00000000-0005-0000-0000-00002A0D0000}"/>
    <cellStyle name="Normal 18 2 6 3 2" xfId="15408" xr:uid="{00000000-0005-0000-0000-00002B0D0000}"/>
    <cellStyle name="Normal 18 2 6 3 2 2" xfId="45739" xr:uid="{00000000-0005-0000-0000-00002C0D0000}"/>
    <cellStyle name="Normal 18 2 6 3 2 3" xfId="30506" xr:uid="{00000000-0005-0000-0000-00002D0D0000}"/>
    <cellStyle name="Normal 18 2 6 3 3" xfId="10388" xr:uid="{00000000-0005-0000-0000-00002E0D0000}"/>
    <cellStyle name="Normal 18 2 6 3 3 2" xfId="40722" xr:uid="{00000000-0005-0000-0000-00002F0D0000}"/>
    <cellStyle name="Normal 18 2 6 3 3 3" xfId="25489" xr:uid="{00000000-0005-0000-0000-0000300D0000}"/>
    <cellStyle name="Normal 18 2 6 3 4" xfId="35709" xr:uid="{00000000-0005-0000-0000-0000310D0000}"/>
    <cellStyle name="Normal 18 2 6 3 5" xfId="20476" xr:uid="{00000000-0005-0000-0000-0000320D0000}"/>
    <cellStyle name="Normal 18 2 6 4" xfId="12066" xr:uid="{00000000-0005-0000-0000-0000330D0000}"/>
    <cellStyle name="Normal 18 2 6 4 2" xfId="42397" xr:uid="{00000000-0005-0000-0000-0000340D0000}"/>
    <cellStyle name="Normal 18 2 6 4 3" xfId="27164" xr:uid="{00000000-0005-0000-0000-0000350D0000}"/>
    <cellStyle name="Normal 18 2 6 5" xfId="7045" xr:uid="{00000000-0005-0000-0000-0000360D0000}"/>
    <cellStyle name="Normal 18 2 6 5 2" xfId="37380" xr:uid="{00000000-0005-0000-0000-0000370D0000}"/>
    <cellStyle name="Normal 18 2 6 5 3" xfId="22147" xr:uid="{00000000-0005-0000-0000-0000380D0000}"/>
    <cellStyle name="Normal 18 2 6 6" xfId="32368" xr:uid="{00000000-0005-0000-0000-0000390D0000}"/>
    <cellStyle name="Normal 18 2 6 7" xfId="17134" xr:uid="{00000000-0005-0000-0000-00003A0D0000}"/>
    <cellStyle name="Normal 18 2 7" xfId="2823" xr:uid="{00000000-0005-0000-0000-00003B0D0000}"/>
    <cellStyle name="Normal 18 2 7 2" xfId="12901" xr:uid="{00000000-0005-0000-0000-00003C0D0000}"/>
    <cellStyle name="Normal 18 2 7 2 2" xfId="43232" xr:uid="{00000000-0005-0000-0000-00003D0D0000}"/>
    <cellStyle name="Normal 18 2 7 2 3" xfId="27999" xr:uid="{00000000-0005-0000-0000-00003E0D0000}"/>
    <cellStyle name="Normal 18 2 7 3" xfId="7881" xr:uid="{00000000-0005-0000-0000-00003F0D0000}"/>
    <cellStyle name="Normal 18 2 7 3 2" xfId="38215" xr:uid="{00000000-0005-0000-0000-0000400D0000}"/>
    <cellStyle name="Normal 18 2 7 3 3" xfId="22982" xr:uid="{00000000-0005-0000-0000-0000410D0000}"/>
    <cellStyle name="Normal 18 2 7 4" xfId="33202" xr:uid="{00000000-0005-0000-0000-0000420D0000}"/>
    <cellStyle name="Normal 18 2 7 5" xfId="17969" xr:uid="{00000000-0005-0000-0000-0000430D0000}"/>
    <cellStyle name="Normal 18 2 8" xfId="4517" xr:uid="{00000000-0005-0000-0000-0000440D0000}"/>
    <cellStyle name="Normal 18 2 8 2" xfId="14572" xr:uid="{00000000-0005-0000-0000-0000450D0000}"/>
    <cellStyle name="Normal 18 2 8 2 2" xfId="44903" xr:uid="{00000000-0005-0000-0000-0000460D0000}"/>
    <cellStyle name="Normal 18 2 8 2 3" xfId="29670" xr:uid="{00000000-0005-0000-0000-0000470D0000}"/>
    <cellStyle name="Normal 18 2 8 3" xfId="9552" xr:uid="{00000000-0005-0000-0000-0000480D0000}"/>
    <cellStyle name="Normal 18 2 8 3 2" xfId="39886" xr:uid="{00000000-0005-0000-0000-0000490D0000}"/>
    <cellStyle name="Normal 18 2 8 3 3" xfId="24653" xr:uid="{00000000-0005-0000-0000-00004A0D0000}"/>
    <cellStyle name="Normal 18 2 8 4" xfId="34873" xr:uid="{00000000-0005-0000-0000-00004B0D0000}"/>
    <cellStyle name="Normal 18 2 8 5" xfId="19640" xr:uid="{00000000-0005-0000-0000-00004C0D0000}"/>
    <cellStyle name="Normal 18 2 9" xfId="11228" xr:uid="{00000000-0005-0000-0000-00004D0D0000}"/>
    <cellStyle name="Normal 18 2 9 2" xfId="41561" xr:uid="{00000000-0005-0000-0000-00004E0D0000}"/>
    <cellStyle name="Normal 18 2 9 3" xfId="26328" xr:uid="{00000000-0005-0000-0000-00004F0D0000}"/>
    <cellStyle name="Normal 19" xfId="132" xr:uid="{00000000-0005-0000-0000-0000500D0000}"/>
    <cellStyle name="Normal 19 2" xfId="837" xr:uid="{00000000-0005-0000-0000-0000510D0000}"/>
    <cellStyle name="Normal 19 2 10" xfId="6208" xr:uid="{00000000-0005-0000-0000-0000520D0000}"/>
    <cellStyle name="Normal 19 2 10 2" xfId="36545" xr:uid="{00000000-0005-0000-0000-0000530D0000}"/>
    <cellStyle name="Normal 19 2 10 3" xfId="21312" xr:uid="{00000000-0005-0000-0000-0000540D0000}"/>
    <cellStyle name="Normal 19 2 11" xfId="31536" xr:uid="{00000000-0005-0000-0000-0000550D0000}"/>
    <cellStyle name="Normal 19 2 12" xfId="16297" xr:uid="{00000000-0005-0000-0000-0000560D0000}"/>
    <cellStyle name="Normal 19 2 2" xfId="1172" xr:uid="{00000000-0005-0000-0000-0000570D0000}"/>
    <cellStyle name="Normal 19 2 2 10" xfId="31588" xr:uid="{00000000-0005-0000-0000-0000580D0000}"/>
    <cellStyle name="Normal 19 2 2 11" xfId="16351" xr:uid="{00000000-0005-0000-0000-0000590D0000}"/>
    <cellStyle name="Normal 19 2 2 2" xfId="1280" xr:uid="{00000000-0005-0000-0000-00005A0D0000}"/>
    <cellStyle name="Normal 19 2 2 2 10" xfId="16455" xr:uid="{00000000-0005-0000-0000-00005B0D0000}"/>
    <cellStyle name="Normal 19 2 2 2 2" xfId="1497" xr:uid="{00000000-0005-0000-0000-00005C0D0000}"/>
    <cellStyle name="Normal 19 2 2 2 2 2" xfId="1918" xr:uid="{00000000-0005-0000-0000-00005D0D0000}"/>
    <cellStyle name="Normal 19 2 2 2 2 2 2" xfId="2757" xr:uid="{00000000-0005-0000-0000-00005E0D0000}"/>
    <cellStyle name="Normal 19 2 2 2 2 2 2 2" xfId="4447" xr:uid="{00000000-0005-0000-0000-00005F0D0000}"/>
    <cellStyle name="Normal 19 2 2 2 2 2 2 2 2" xfId="14520" xr:uid="{00000000-0005-0000-0000-0000600D0000}"/>
    <cellStyle name="Normal 19 2 2 2 2 2 2 2 2 2" xfId="44851" xr:uid="{00000000-0005-0000-0000-0000610D0000}"/>
    <cellStyle name="Normal 19 2 2 2 2 2 2 2 2 3" xfId="29618" xr:uid="{00000000-0005-0000-0000-0000620D0000}"/>
    <cellStyle name="Normal 19 2 2 2 2 2 2 2 3" xfId="9500" xr:uid="{00000000-0005-0000-0000-0000630D0000}"/>
    <cellStyle name="Normal 19 2 2 2 2 2 2 2 3 2" xfId="39834" xr:uid="{00000000-0005-0000-0000-0000640D0000}"/>
    <cellStyle name="Normal 19 2 2 2 2 2 2 2 3 3" xfId="24601" xr:uid="{00000000-0005-0000-0000-0000650D0000}"/>
    <cellStyle name="Normal 19 2 2 2 2 2 2 2 4" xfId="34821" xr:uid="{00000000-0005-0000-0000-0000660D0000}"/>
    <cellStyle name="Normal 19 2 2 2 2 2 2 2 5" xfId="19588" xr:uid="{00000000-0005-0000-0000-0000670D0000}"/>
    <cellStyle name="Normal 19 2 2 2 2 2 2 3" xfId="6139" xr:uid="{00000000-0005-0000-0000-0000680D0000}"/>
    <cellStyle name="Normal 19 2 2 2 2 2 2 3 2" xfId="16191" xr:uid="{00000000-0005-0000-0000-0000690D0000}"/>
    <cellStyle name="Normal 19 2 2 2 2 2 2 3 2 2" xfId="46522" xr:uid="{00000000-0005-0000-0000-00006A0D0000}"/>
    <cellStyle name="Normal 19 2 2 2 2 2 2 3 2 3" xfId="31289" xr:uid="{00000000-0005-0000-0000-00006B0D0000}"/>
    <cellStyle name="Normal 19 2 2 2 2 2 2 3 3" xfId="11171" xr:uid="{00000000-0005-0000-0000-00006C0D0000}"/>
    <cellStyle name="Normal 19 2 2 2 2 2 2 3 3 2" xfId="41505" xr:uid="{00000000-0005-0000-0000-00006D0D0000}"/>
    <cellStyle name="Normal 19 2 2 2 2 2 2 3 3 3" xfId="26272" xr:uid="{00000000-0005-0000-0000-00006E0D0000}"/>
    <cellStyle name="Normal 19 2 2 2 2 2 2 3 4" xfId="36492" xr:uid="{00000000-0005-0000-0000-00006F0D0000}"/>
    <cellStyle name="Normal 19 2 2 2 2 2 2 3 5" xfId="21259" xr:uid="{00000000-0005-0000-0000-0000700D0000}"/>
    <cellStyle name="Normal 19 2 2 2 2 2 2 4" xfId="12849" xr:uid="{00000000-0005-0000-0000-0000710D0000}"/>
    <cellStyle name="Normal 19 2 2 2 2 2 2 4 2" xfId="43180" xr:uid="{00000000-0005-0000-0000-0000720D0000}"/>
    <cellStyle name="Normal 19 2 2 2 2 2 2 4 3" xfId="27947" xr:uid="{00000000-0005-0000-0000-0000730D0000}"/>
    <cellStyle name="Normal 19 2 2 2 2 2 2 5" xfId="7828" xr:uid="{00000000-0005-0000-0000-0000740D0000}"/>
    <cellStyle name="Normal 19 2 2 2 2 2 2 5 2" xfId="38163" xr:uid="{00000000-0005-0000-0000-0000750D0000}"/>
    <cellStyle name="Normal 19 2 2 2 2 2 2 5 3" xfId="22930" xr:uid="{00000000-0005-0000-0000-0000760D0000}"/>
    <cellStyle name="Normal 19 2 2 2 2 2 2 6" xfId="33151" xr:uid="{00000000-0005-0000-0000-0000770D0000}"/>
    <cellStyle name="Normal 19 2 2 2 2 2 2 7" xfId="17917" xr:uid="{00000000-0005-0000-0000-0000780D0000}"/>
    <cellStyle name="Normal 19 2 2 2 2 2 3" xfId="3610" xr:uid="{00000000-0005-0000-0000-0000790D0000}"/>
    <cellStyle name="Normal 19 2 2 2 2 2 3 2" xfId="13684" xr:uid="{00000000-0005-0000-0000-00007A0D0000}"/>
    <cellStyle name="Normal 19 2 2 2 2 2 3 2 2" xfId="44015" xr:uid="{00000000-0005-0000-0000-00007B0D0000}"/>
    <cellStyle name="Normal 19 2 2 2 2 2 3 2 3" xfId="28782" xr:uid="{00000000-0005-0000-0000-00007C0D0000}"/>
    <cellStyle name="Normal 19 2 2 2 2 2 3 3" xfId="8664" xr:uid="{00000000-0005-0000-0000-00007D0D0000}"/>
    <cellStyle name="Normal 19 2 2 2 2 2 3 3 2" xfId="38998" xr:uid="{00000000-0005-0000-0000-00007E0D0000}"/>
    <cellStyle name="Normal 19 2 2 2 2 2 3 3 3" xfId="23765" xr:uid="{00000000-0005-0000-0000-00007F0D0000}"/>
    <cellStyle name="Normal 19 2 2 2 2 2 3 4" xfId="33985" xr:uid="{00000000-0005-0000-0000-0000800D0000}"/>
    <cellStyle name="Normal 19 2 2 2 2 2 3 5" xfId="18752" xr:uid="{00000000-0005-0000-0000-0000810D0000}"/>
    <cellStyle name="Normal 19 2 2 2 2 2 4" xfId="5303" xr:uid="{00000000-0005-0000-0000-0000820D0000}"/>
    <cellStyle name="Normal 19 2 2 2 2 2 4 2" xfId="15355" xr:uid="{00000000-0005-0000-0000-0000830D0000}"/>
    <cellStyle name="Normal 19 2 2 2 2 2 4 2 2" xfId="45686" xr:uid="{00000000-0005-0000-0000-0000840D0000}"/>
    <cellStyle name="Normal 19 2 2 2 2 2 4 2 3" xfId="30453" xr:uid="{00000000-0005-0000-0000-0000850D0000}"/>
    <cellStyle name="Normal 19 2 2 2 2 2 4 3" xfId="10335" xr:uid="{00000000-0005-0000-0000-0000860D0000}"/>
    <cellStyle name="Normal 19 2 2 2 2 2 4 3 2" xfId="40669" xr:uid="{00000000-0005-0000-0000-0000870D0000}"/>
    <cellStyle name="Normal 19 2 2 2 2 2 4 3 3" xfId="25436" xr:uid="{00000000-0005-0000-0000-0000880D0000}"/>
    <cellStyle name="Normal 19 2 2 2 2 2 4 4" xfId="35656" xr:uid="{00000000-0005-0000-0000-0000890D0000}"/>
    <cellStyle name="Normal 19 2 2 2 2 2 4 5" xfId="20423" xr:uid="{00000000-0005-0000-0000-00008A0D0000}"/>
    <cellStyle name="Normal 19 2 2 2 2 2 5" xfId="12013" xr:uid="{00000000-0005-0000-0000-00008B0D0000}"/>
    <cellStyle name="Normal 19 2 2 2 2 2 5 2" xfId="42344" xr:uid="{00000000-0005-0000-0000-00008C0D0000}"/>
    <cellStyle name="Normal 19 2 2 2 2 2 5 3" xfId="27111" xr:uid="{00000000-0005-0000-0000-00008D0D0000}"/>
    <cellStyle name="Normal 19 2 2 2 2 2 6" xfId="6992" xr:uid="{00000000-0005-0000-0000-00008E0D0000}"/>
    <cellStyle name="Normal 19 2 2 2 2 2 6 2" xfId="37327" xr:uid="{00000000-0005-0000-0000-00008F0D0000}"/>
    <cellStyle name="Normal 19 2 2 2 2 2 6 3" xfId="22094" xr:uid="{00000000-0005-0000-0000-0000900D0000}"/>
    <cellStyle name="Normal 19 2 2 2 2 2 7" xfId="32315" xr:uid="{00000000-0005-0000-0000-0000910D0000}"/>
    <cellStyle name="Normal 19 2 2 2 2 2 8" xfId="17081" xr:uid="{00000000-0005-0000-0000-0000920D0000}"/>
    <cellStyle name="Normal 19 2 2 2 2 3" xfId="2339" xr:uid="{00000000-0005-0000-0000-0000930D0000}"/>
    <cellStyle name="Normal 19 2 2 2 2 3 2" xfId="4029" xr:uid="{00000000-0005-0000-0000-0000940D0000}"/>
    <cellStyle name="Normal 19 2 2 2 2 3 2 2" xfId="14102" xr:uid="{00000000-0005-0000-0000-0000950D0000}"/>
    <cellStyle name="Normal 19 2 2 2 2 3 2 2 2" xfId="44433" xr:uid="{00000000-0005-0000-0000-0000960D0000}"/>
    <cellStyle name="Normal 19 2 2 2 2 3 2 2 3" xfId="29200" xr:uid="{00000000-0005-0000-0000-0000970D0000}"/>
    <cellStyle name="Normal 19 2 2 2 2 3 2 3" xfId="9082" xr:uid="{00000000-0005-0000-0000-0000980D0000}"/>
    <cellStyle name="Normal 19 2 2 2 2 3 2 3 2" xfId="39416" xr:uid="{00000000-0005-0000-0000-0000990D0000}"/>
    <cellStyle name="Normal 19 2 2 2 2 3 2 3 3" xfId="24183" xr:uid="{00000000-0005-0000-0000-00009A0D0000}"/>
    <cellStyle name="Normal 19 2 2 2 2 3 2 4" xfId="34403" xr:uid="{00000000-0005-0000-0000-00009B0D0000}"/>
    <cellStyle name="Normal 19 2 2 2 2 3 2 5" xfId="19170" xr:uid="{00000000-0005-0000-0000-00009C0D0000}"/>
    <cellStyle name="Normal 19 2 2 2 2 3 3" xfId="5721" xr:uid="{00000000-0005-0000-0000-00009D0D0000}"/>
    <cellStyle name="Normal 19 2 2 2 2 3 3 2" xfId="15773" xr:uid="{00000000-0005-0000-0000-00009E0D0000}"/>
    <cellStyle name="Normal 19 2 2 2 2 3 3 2 2" xfId="46104" xr:uid="{00000000-0005-0000-0000-00009F0D0000}"/>
    <cellStyle name="Normal 19 2 2 2 2 3 3 2 3" xfId="30871" xr:uid="{00000000-0005-0000-0000-0000A00D0000}"/>
    <cellStyle name="Normal 19 2 2 2 2 3 3 3" xfId="10753" xr:uid="{00000000-0005-0000-0000-0000A10D0000}"/>
    <cellStyle name="Normal 19 2 2 2 2 3 3 3 2" xfId="41087" xr:uid="{00000000-0005-0000-0000-0000A20D0000}"/>
    <cellStyle name="Normal 19 2 2 2 2 3 3 3 3" xfId="25854" xr:uid="{00000000-0005-0000-0000-0000A30D0000}"/>
    <cellStyle name="Normal 19 2 2 2 2 3 3 4" xfId="36074" xr:uid="{00000000-0005-0000-0000-0000A40D0000}"/>
    <cellStyle name="Normal 19 2 2 2 2 3 3 5" xfId="20841" xr:uid="{00000000-0005-0000-0000-0000A50D0000}"/>
    <cellStyle name="Normal 19 2 2 2 2 3 4" xfId="12431" xr:uid="{00000000-0005-0000-0000-0000A60D0000}"/>
    <cellStyle name="Normal 19 2 2 2 2 3 4 2" xfId="42762" xr:uid="{00000000-0005-0000-0000-0000A70D0000}"/>
    <cellStyle name="Normal 19 2 2 2 2 3 4 3" xfId="27529" xr:uid="{00000000-0005-0000-0000-0000A80D0000}"/>
    <cellStyle name="Normal 19 2 2 2 2 3 5" xfId="7410" xr:uid="{00000000-0005-0000-0000-0000A90D0000}"/>
    <cellStyle name="Normal 19 2 2 2 2 3 5 2" xfId="37745" xr:uid="{00000000-0005-0000-0000-0000AA0D0000}"/>
    <cellStyle name="Normal 19 2 2 2 2 3 5 3" xfId="22512" xr:uid="{00000000-0005-0000-0000-0000AB0D0000}"/>
    <cellStyle name="Normal 19 2 2 2 2 3 6" xfId="32733" xr:uid="{00000000-0005-0000-0000-0000AC0D0000}"/>
    <cellStyle name="Normal 19 2 2 2 2 3 7" xfId="17499" xr:uid="{00000000-0005-0000-0000-0000AD0D0000}"/>
    <cellStyle name="Normal 19 2 2 2 2 4" xfId="3192" xr:uid="{00000000-0005-0000-0000-0000AE0D0000}"/>
    <cellStyle name="Normal 19 2 2 2 2 4 2" xfId="13266" xr:uid="{00000000-0005-0000-0000-0000AF0D0000}"/>
    <cellStyle name="Normal 19 2 2 2 2 4 2 2" xfId="43597" xr:uid="{00000000-0005-0000-0000-0000B00D0000}"/>
    <cellStyle name="Normal 19 2 2 2 2 4 2 3" xfId="28364" xr:uid="{00000000-0005-0000-0000-0000B10D0000}"/>
    <cellStyle name="Normal 19 2 2 2 2 4 3" xfId="8246" xr:uid="{00000000-0005-0000-0000-0000B20D0000}"/>
    <cellStyle name="Normal 19 2 2 2 2 4 3 2" xfId="38580" xr:uid="{00000000-0005-0000-0000-0000B30D0000}"/>
    <cellStyle name="Normal 19 2 2 2 2 4 3 3" xfId="23347" xr:uid="{00000000-0005-0000-0000-0000B40D0000}"/>
    <cellStyle name="Normal 19 2 2 2 2 4 4" xfId="33567" xr:uid="{00000000-0005-0000-0000-0000B50D0000}"/>
    <cellStyle name="Normal 19 2 2 2 2 4 5" xfId="18334" xr:uid="{00000000-0005-0000-0000-0000B60D0000}"/>
    <cellStyle name="Normal 19 2 2 2 2 5" xfId="4885" xr:uid="{00000000-0005-0000-0000-0000B70D0000}"/>
    <cellStyle name="Normal 19 2 2 2 2 5 2" xfId="14937" xr:uid="{00000000-0005-0000-0000-0000B80D0000}"/>
    <cellStyle name="Normal 19 2 2 2 2 5 2 2" xfId="45268" xr:uid="{00000000-0005-0000-0000-0000B90D0000}"/>
    <cellStyle name="Normal 19 2 2 2 2 5 2 3" xfId="30035" xr:uid="{00000000-0005-0000-0000-0000BA0D0000}"/>
    <cellStyle name="Normal 19 2 2 2 2 5 3" xfId="9917" xr:uid="{00000000-0005-0000-0000-0000BB0D0000}"/>
    <cellStyle name="Normal 19 2 2 2 2 5 3 2" xfId="40251" xr:uid="{00000000-0005-0000-0000-0000BC0D0000}"/>
    <cellStyle name="Normal 19 2 2 2 2 5 3 3" xfId="25018" xr:uid="{00000000-0005-0000-0000-0000BD0D0000}"/>
    <cellStyle name="Normal 19 2 2 2 2 5 4" xfId="35238" xr:uid="{00000000-0005-0000-0000-0000BE0D0000}"/>
    <cellStyle name="Normal 19 2 2 2 2 5 5" xfId="20005" xr:uid="{00000000-0005-0000-0000-0000BF0D0000}"/>
    <cellStyle name="Normal 19 2 2 2 2 6" xfId="11595" xr:uid="{00000000-0005-0000-0000-0000C00D0000}"/>
    <cellStyle name="Normal 19 2 2 2 2 6 2" xfId="41926" xr:uid="{00000000-0005-0000-0000-0000C10D0000}"/>
    <cellStyle name="Normal 19 2 2 2 2 6 3" xfId="26693" xr:uid="{00000000-0005-0000-0000-0000C20D0000}"/>
    <cellStyle name="Normal 19 2 2 2 2 7" xfId="6574" xr:uid="{00000000-0005-0000-0000-0000C30D0000}"/>
    <cellStyle name="Normal 19 2 2 2 2 7 2" xfId="36909" xr:uid="{00000000-0005-0000-0000-0000C40D0000}"/>
    <cellStyle name="Normal 19 2 2 2 2 7 3" xfId="21676" xr:uid="{00000000-0005-0000-0000-0000C50D0000}"/>
    <cellStyle name="Normal 19 2 2 2 2 8" xfId="31897" xr:uid="{00000000-0005-0000-0000-0000C60D0000}"/>
    <cellStyle name="Normal 19 2 2 2 2 9" xfId="16663" xr:uid="{00000000-0005-0000-0000-0000C70D0000}"/>
    <cellStyle name="Normal 19 2 2 2 3" xfId="1710" xr:uid="{00000000-0005-0000-0000-0000C80D0000}"/>
    <cellStyle name="Normal 19 2 2 2 3 2" xfId="2549" xr:uid="{00000000-0005-0000-0000-0000C90D0000}"/>
    <cellStyle name="Normal 19 2 2 2 3 2 2" xfId="4239" xr:uid="{00000000-0005-0000-0000-0000CA0D0000}"/>
    <cellStyle name="Normal 19 2 2 2 3 2 2 2" xfId="14312" xr:uid="{00000000-0005-0000-0000-0000CB0D0000}"/>
    <cellStyle name="Normal 19 2 2 2 3 2 2 2 2" xfId="44643" xr:uid="{00000000-0005-0000-0000-0000CC0D0000}"/>
    <cellStyle name="Normal 19 2 2 2 3 2 2 2 3" xfId="29410" xr:uid="{00000000-0005-0000-0000-0000CD0D0000}"/>
    <cellStyle name="Normal 19 2 2 2 3 2 2 3" xfId="9292" xr:uid="{00000000-0005-0000-0000-0000CE0D0000}"/>
    <cellStyle name="Normal 19 2 2 2 3 2 2 3 2" xfId="39626" xr:uid="{00000000-0005-0000-0000-0000CF0D0000}"/>
    <cellStyle name="Normal 19 2 2 2 3 2 2 3 3" xfId="24393" xr:uid="{00000000-0005-0000-0000-0000D00D0000}"/>
    <cellStyle name="Normal 19 2 2 2 3 2 2 4" xfId="34613" xr:uid="{00000000-0005-0000-0000-0000D10D0000}"/>
    <cellStyle name="Normal 19 2 2 2 3 2 2 5" xfId="19380" xr:uid="{00000000-0005-0000-0000-0000D20D0000}"/>
    <cellStyle name="Normal 19 2 2 2 3 2 3" xfId="5931" xr:uid="{00000000-0005-0000-0000-0000D30D0000}"/>
    <cellStyle name="Normal 19 2 2 2 3 2 3 2" xfId="15983" xr:uid="{00000000-0005-0000-0000-0000D40D0000}"/>
    <cellStyle name="Normal 19 2 2 2 3 2 3 2 2" xfId="46314" xr:uid="{00000000-0005-0000-0000-0000D50D0000}"/>
    <cellStyle name="Normal 19 2 2 2 3 2 3 2 3" xfId="31081" xr:uid="{00000000-0005-0000-0000-0000D60D0000}"/>
    <cellStyle name="Normal 19 2 2 2 3 2 3 3" xfId="10963" xr:uid="{00000000-0005-0000-0000-0000D70D0000}"/>
    <cellStyle name="Normal 19 2 2 2 3 2 3 3 2" xfId="41297" xr:uid="{00000000-0005-0000-0000-0000D80D0000}"/>
    <cellStyle name="Normal 19 2 2 2 3 2 3 3 3" xfId="26064" xr:uid="{00000000-0005-0000-0000-0000D90D0000}"/>
    <cellStyle name="Normal 19 2 2 2 3 2 3 4" xfId="36284" xr:uid="{00000000-0005-0000-0000-0000DA0D0000}"/>
    <cellStyle name="Normal 19 2 2 2 3 2 3 5" xfId="21051" xr:uid="{00000000-0005-0000-0000-0000DB0D0000}"/>
    <cellStyle name="Normal 19 2 2 2 3 2 4" xfId="12641" xr:uid="{00000000-0005-0000-0000-0000DC0D0000}"/>
    <cellStyle name="Normal 19 2 2 2 3 2 4 2" xfId="42972" xr:uid="{00000000-0005-0000-0000-0000DD0D0000}"/>
    <cellStyle name="Normal 19 2 2 2 3 2 4 3" xfId="27739" xr:uid="{00000000-0005-0000-0000-0000DE0D0000}"/>
    <cellStyle name="Normal 19 2 2 2 3 2 5" xfId="7620" xr:uid="{00000000-0005-0000-0000-0000DF0D0000}"/>
    <cellStyle name="Normal 19 2 2 2 3 2 5 2" xfId="37955" xr:uid="{00000000-0005-0000-0000-0000E00D0000}"/>
    <cellStyle name="Normal 19 2 2 2 3 2 5 3" xfId="22722" xr:uid="{00000000-0005-0000-0000-0000E10D0000}"/>
    <cellStyle name="Normal 19 2 2 2 3 2 6" xfId="32943" xr:uid="{00000000-0005-0000-0000-0000E20D0000}"/>
    <cellStyle name="Normal 19 2 2 2 3 2 7" xfId="17709" xr:uid="{00000000-0005-0000-0000-0000E30D0000}"/>
    <cellStyle name="Normal 19 2 2 2 3 3" xfId="3402" xr:uid="{00000000-0005-0000-0000-0000E40D0000}"/>
    <cellStyle name="Normal 19 2 2 2 3 3 2" xfId="13476" xr:uid="{00000000-0005-0000-0000-0000E50D0000}"/>
    <cellStyle name="Normal 19 2 2 2 3 3 2 2" xfId="43807" xr:uid="{00000000-0005-0000-0000-0000E60D0000}"/>
    <cellStyle name="Normal 19 2 2 2 3 3 2 3" xfId="28574" xr:uid="{00000000-0005-0000-0000-0000E70D0000}"/>
    <cellStyle name="Normal 19 2 2 2 3 3 3" xfId="8456" xr:uid="{00000000-0005-0000-0000-0000E80D0000}"/>
    <cellStyle name="Normal 19 2 2 2 3 3 3 2" xfId="38790" xr:uid="{00000000-0005-0000-0000-0000E90D0000}"/>
    <cellStyle name="Normal 19 2 2 2 3 3 3 3" xfId="23557" xr:uid="{00000000-0005-0000-0000-0000EA0D0000}"/>
    <cellStyle name="Normal 19 2 2 2 3 3 4" xfId="33777" xr:uid="{00000000-0005-0000-0000-0000EB0D0000}"/>
    <cellStyle name="Normal 19 2 2 2 3 3 5" xfId="18544" xr:uid="{00000000-0005-0000-0000-0000EC0D0000}"/>
    <cellStyle name="Normal 19 2 2 2 3 4" xfId="5095" xr:uid="{00000000-0005-0000-0000-0000ED0D0000}"/>
    <cellStyle name="Normal 19 2 2 2 3 4 2" xfId="15147" xr:uid="{00000000-0005-0000-0000-0000EE0D0000}"/>
    <cellStyle name="Normal 19 2 2 2 3 4 2 2" xfId="45478" xr:uid="{00000000-0005-0000-0000-0000EF0D0000}"/>
    <cellStyle name="Normal 19 2 2 2 3 4 2 3" xfId="30245" xr:uid="{00000000-0005-0000-0000-0000F00D0000}"/>
    <cellStyle name="Normal 19 2 2 2 3 4 3" xfId="10127" xr:uid="{00000000-0005-0000-0000-0000F10D0000}"/>
    <cellStyle name="Normal 19 2 2 2 3 4 3 2" xfId="40461" xr:uid="{00000000-0005-0000-0000-0000F20D0000}"/>
    <cellStyle name="Normal 19 2 2 2 3 4 3 3" xfId="25228" xr:uid="{00000000-0005-0000-0000-0000F30D0000}"/>
    <cellStyle name="Normal 19 2 2 2 3 4 4" xfId="35448" xr:uid="{00000000-0005-0000-0000-0000F40D0000}"/>
    <cellStyle name="Normal 19 2 2 2 3 4 5" xfId="20215" xr:uid="{00000000-0005-0000-0000-0000F50D0000}"/>
    <cellStyle name="Normal 19 2 2 2 3 5" xfId="11805" xr:uid="{00000000-0005-0000-0000-0000F60D0000}"/>
    <cellStyle name="Normal 19 2 2 2 3 5 2" xfId="42136" xr:uid="{00000000-0005-0000-0000-0000F70D0000}"/>
    <cellStyle name="Normal 19 2 2 2 3 5 3" xfId="26903" xr:uid="{00000000-0005-0000-0000-0000F80D0000}"/>
    <cellStyle name="Normal 19 2 2 2 3 6" xfId="6784" xr:uid="{00000000-0005-0000-0000-0000F90D0000}"/>
    <cellStyle name="Normal 19 2 2 2 3 6 2" xfId="37119" xr:uid="{00000000-0005-0000-0000-0000FA0D0000}"/>
    <cellStyle name="Normal 19 2 2 2 3 6 3" xfId="21886" xr:uid="{00000000-0005-0000-0000-0000FB0D0000}"/>
    <cellStyle name="Normal 19 2 2 2 3 7" xfId="32107" xr:uid="{00000000-0005-0000-0000-0000FC0D0000}"/>
    <cellStyle name="Normal 19 2 2 2 3 8" xfId="16873" xr:uid="{00000000-0005-0000-0000-0000FD0D0000}"/>
    <cellStyle name="Normal 19 2 2 2 4" xfId="2131" xr:uid="{00000000-0005-0000-0000-0000FE0D0000}"/>
    <cellStyle name="Normal 19 2 2 2 4 2" xfId="3821" xr:uid="{00000000-0005-0000-0000-0000FF0D0000}"/>
    <cellStyle name="Normal 19 2 2 2 4 2 2" xfId="13894" xr:uid="{00000000-0005-0000-0000-0000000E0000}"/>
    <cellStyle name="Normal 19 2 2 2 4 2 2 2" xfId="44225" xr:uid="{00000000-0005-0000-0000-0000010E0000}"/>
    <cellStyle name="Normal 19 2 2 2 4 2 2 3" xfId="28992" xr:uid="{00000000-0005-0000-0000-0000020E0000}"/>
    <cellStyle name="Normal 19 2 2 2 4 2 3" xfId="8874" xr:uid="{00000000-0005-0000-0000-0000030E0000}"/>
    <cellStyle name="Normal 19 2 2 2 4 2 3 2" xfId="39208" xr:uid="{00000000-0005-0000-0000-0000040E0000}"/>
    <cellStyle name="Normal 19 2 2 2 4 2 3 3" xfId="23975" xr:uid="{00000000-0005-0000-0000-0000050E0000}"/>
    <cellStyle name="Normal 19 2 2 2 4 2 4" xfId="34195" xr:uid="{00000000-0005-0000-0000-0000060E0000}"/>
    <cellStyle name="Normal 19 2 2 2 4 2 5" xfId="18962" xr:uid="{00000000-0005-0000-0000-0000070E0000}"/>
    <cellStyle name="Normal 19 2 2 2 4 3" xfId="5513" xr:uid="{00000000-0005-0000-0000-0000080E0000}"/>
    <cellStyle name="Normal 19 2 2 2 4 3 2" xfId="15565" xr:uid="{00000000-0005-0000-0000-0000090E0000}"/>
    <cellStyle name="Normal 19 2 2 2 4 3 2 2" xfId="45896" xr:uid="{00000000-0005-0000-0000-00000A0E0000}"/>
    <cellStyle name="Normal 19 2 2 2 4 3 2 3" xfId="30663" xr:uid="{00000000-0005-0000-0000-00000B0E0000}"/>
    <cellStyle name="Normal 19 2 2 2 4 3 3" xfId="10545" xr:uid="{00000000-0005-0000-0000-00000C0E0000}"/>
    <cellStyle name="Normal 19 2 2 2 4 3 3 2" xfId="40879" xr:uid="{00000000-0005-0000-0000-00000D0E0000}"/>
    <cellStyle name="Normal 19 2 2 2 4 3 3 3" xfId="25646" xr:uid="{00000000-0005-0000-0000-00000E0E0000}"/>
    <cellStyle name="Normal 19 2 2 2 4 3 4" xfId="35866" xr:uid="{00000000-0005-0000-0000-00000F0E0000}"/>
    <cellStyle name="Normal 19 2 2 2 4 3 5" xfId="20633" xr:uid="{00000000-0005-0000-0000-0000100E0000}"/>
    <cellStyle name="Normal 19 2 2 2 4 4" xfId="12223" xr:uid="{00000000-0005-0000-0000-0000110E0000}"/>
    <cellStyle name="Normal 19 2 2 2 4 4 2" xfId="42554" xr:uid="{00000000-0005-0000-0000-0000120E0000}"/>
    <cellStyle name="Normal 19 2 2 2 4 4 3" xfId="27321" xr:uid="{00000000-0005-0000-0000-0000130E0000}"/>
    <cellStyle name="Normal 19 2 2 2 4 5" xfId="7202" xr:uid="{00000000-0005-0000-0000-0000140E0000}"/>
    <cellStyle name="Normal 19 2 2 2 4 5 2" xfId="37537" xr:uid="{00000000-0005-0000-0000-0000150E0000}"/>
    <cellStyle name="Normal 19 2 2 2 4 5 3" xfId="22304" xr:uid="{00000000-0005-0000-0000-0000160E0000}"/>
    <cellStyle name="Normal 19 2 2 2 4 6" xfId="32525" xr:uid="{00000000-0005-0000-0000-0000170E0000}"/>
    <cellStyle name="Normal 19 2 2 2 4 7" xfId="17291" xr:uid="{00000000-0005-0000-0000-0000180E0000}"/>
    <cellStyle name="Normal 19 2 2 2 5" xfId="2984" xr:uid="{00000000-0005-0000-0000-0000190E0000}"/>
    <cellStyle name="Normal 19 2 2 2 5 2" xfId="13058" xr:uid="{00000000-0005-0000-0000-00001A0E0000}"/>
    <cellStyle name="Normal 19 2 2 2 5 2 2" xfId="43389" xr:uid="{00000000-0005-0000-0000-00001B0E0000}"/>
    <cellStyle name="Normal 19 2 2 2 5 2 3" xfId="28156" xr:uid="{00000000-0005-0000-0000-00001C0E0000}"/>
    <cellStyle name="Normal 19 2 2 2 5 3" xfId="8038" xr:uid="{00000000-0005-0000-0000-00001D0E0000}"/>
    <cellStyle name="Normal 19 2 2 2 5 3 2" xfId="38372" xr:uid="{00000000-0005-0000-0000-00001E0E0000}"/>
    <cellStyle name="Normal 19 2 2 2 5 3 3" xfId="23139" xr:uid="{00000000-0005-0000-0000-00001F0E0000}"/>
    <cellStyle name="Normal 19 2 2 2 5 4" xfId="33359" xr:uid="{00000000-0005-0000-0000-0000200E0000}"/>
    <cellStyle name="Normal 19 2 2 2 5 5" xfId="18126" xr:uid="{00000000-0005-0000-0000-0000210E0000}"/>
    <cellStyle name="Normal 19 2 2 2 6" xfId="4677" xr:uid="{00000000-0005-0000-0000-0000220E0000}"/>
    <cellStyle name="Normal 19 2 2 2 6 2" xfId="14729" xr:uid="{00000000-0005-0000-0000-0000230E0000}"/>
    <cellStyle name="Normal 19 2 2 2 6 2 2" xfId="45060" xr:uid="{00000000-0005-0000-0000-0000240E0000}"/>
    <cellStyle name="Normal 19 2 2 2 6 2 3" xfId="29827" xr:uid="{00000000-0005-0000-0000-0000250E0000}"/>
    <cellStyle name="Normal 19 2 2 2 6 3" xfId="9709" xr:uid="{00000000-0005-0000-0000-0000260E0000}"/>
    <cellStyle name="Normal 19 2 2 2 6 3 2" xfId="40043" xr:uid="{00000000-0005-0000-0000-0000270E0000}"/>
    <cellStyle name="Normal 19 2 2 2 6 3 3" xfId="24810" xr:uid="{00000000-0005-0000-0000-0000280E0000}"/>
    <cellStyle name="Normal 19 2 2 2 6 4" xfId="35030" xr:uid="{00000000-0005-0000-0000-0000290E0000}"/>
    <cellStyle name="Normal 19 2 2 2 6 5" xfId="19797" xr:uid="{00000000-0005-0000-0000-00002A0E0000}"/>
    <cellStyle name="Normal 19 2 2 2 7" xfId="11387" xr:uid="{00000000-0005-0000-0000-00002B0E0000}"/>
    <cellStyle name="Normal 19 2 2 2 7 2" xfId="41718" xr:uid="{00000000-0005-0000-0000-00002C0E0000}"/>
    <cellStyle name="Normal 19 2 2 2 7 3" xfId="26485" xr:uid="{00000000-0005-0000-0000-00002D0E0000}"/>
    <cellStyle name="Normal 19 2 2 2 8" xfId="6366" xr:uid="{00000000-0005-0000-0000-00002E0E0000}"/>
    <cellStyle name="Normal 19 2 2 2 8 2" xfId="36701" xr:uid="{00000000-0005-0000-0000-00002F0E0000}"/>
    <cellStyle name="Normal 19 2 2 2 8 3" xfId="21468" xr:uid="{00000000-0005-0000-0000-0000300E0000}"/>
    <cellStyle name="Normal 19 2 2 2 9" xfId="31689" xr:uid="{00000000-0005-0000-0000-0000310E0000}"/>
    <cellStyle name="Normal 19 2 2 3" xfId="1393" xr:uid="{00000000-0005-0000-0000-0000320E0000}"/>
    <cellStyle name="Normal 19 2 2 3 2" xfId="1814" xr:uid="{00000000-0005-0000-0000-0000330E0000}"/>
    <cellStyle name="Normal 19 2 2 3 2 2" xfId="2653" xr:uid="{00000000-0005-0000-0000-0000340E0000}"/>
    <cellStyle name="Normal 19 2 2 3 2 2 2" xfId="4343" xr:uid="{00000000-0005-0000-0000-0000350E0000}"/>
    <cellStyle name="Normal 19 2 2 3 2 2 2 2" xfId="14416" xr:uid="{00000000-0005-0000-0000-0000360E0000}"/>
    <cellStyle name="Normal 19 2 2 3 2 2 2 2 2" xfId="44747" xr:uid="{00000000-0005-0000-0000-0000370E0000}"/>
    <cellStyle name="Normal 19 2 2 3 2 2 2 2 3" xfId="29514" xr:uid="{00000000-0005-0000-0000-0000380E0000}"/>
    <cellStyle name="Normal 19 2 2 3 2 2 2 3" xfId="9396" xr:uid="{00000000-0005-0000-0000-0000390E0000}"/>
    <cellStyle name="Normal 19 2 2 3 2 2 2 3 2" xfId="39730" xr:uid="{00000000-0005-0000-0000-00003A0E0000}"/>
    <cellStyle name="Normal 19 2 2 3 2 2 2 3 3" xfId="24497" xr:uid="{00000000-0005-0000-0000-00003B0E0000}"/>
    <cellStyle name="Normal 19 2 2 3 2 2 2 4" xfId="34717" xr:uid="{00000000-0005-0000-0000-00003C0E0000}"/>
    <cellStyle name="Normal 19 2 2 3 2 2 2 5" xfId="19484" xr:uid="{00000000-0005-0000-0000-00003D0E0000}"/>
    <cellStyle name="Normal 19 2 2 3 2 2 3" xfId="6035" xr:uid="{00000000-0005-0000-0000-00003E0E0000}"/>
    <cellStyle name="Normal 19 2 2 3 2 2 3 2" xfId="16087" xr:uid="{00000000-0005-0000-0000-00003F0E0000}"/>
    <cellStyle name="Normal 19 2 2 3 2 2 3 2 2" xfId="46418" xr:uid="{00000000-0005-0000-0000-0000400E0000}"/>
    <cellStyle name="Normal 19 2 2 3 2 2 3 2 3" xfId="31185" xr:uid="{00000000-0005-0000-0000-0000410E0000}"/>
    <cellStyle name="Normal 19 2 2 3 2 2 3 3" xfId="11067" xr:uid="{00000000-0005-0000-0000-0000420E0000}"/>
    <cellStyle name="Normal 19 2 2 3 2 2 3 3 2" xfId="41401" xr:uid="{00000000-0005-0000-0000-0000430E0000}"/>
    <cellStyle name="Normal 19 2 2 3 2 2 3 3 3" xfId="26168" xr:uid="{00000000-0005-0000-0000-0000440E0000}"/>
    <cellStyle name="Normal 19 2 2 3 2 2 3 4" xfId="36388" xr:uid="{00000000-0005-0000-0000-0000450E0000}"/>
    <cellStyle name="Normal 19 2 2 3 2 2 3 5" xfId="21155" xr:uid="{00000000-0005-0000-0000-0000460E0000}"/>
    <cellStyle name="Normal 19 2 2 3 2 2 4" xfId="12745" xr:uid="{00000000-0005-0000-0000-0000470E0000}"/>
    <cellStyle name="Normal 19 2 2 3 2 2 4 2" xfId="43076" xr:uid="{00000000-0005-0000-0000-0000480E0000}"/>
    <cellStyle name="Normal 19 2 2 3 2 2 4 3" xfId="27843" xr:uid="{00000000-0005-0000-0000-0000490E0000}"/>
    <cellStyle name="Normal 19 2 2 3 2 2 5" xfId="7724" xr:uid="{00000000-0005-0000-0000-00004A0E0000}"/>
    <cellStyle name="Normal 19 2 2 3 2 2 5 2" xfId="38059" xr:uid="{00000000-0005-0000-0000-00004B0E0000}"/>
    <cellStyle name="Normal 19 2 2 3 2 2 5 3" xfId="22826" xr:uid="{00000000-0005-0000-0000-00004C0E0000}"/>
    <cellStyle name="Normal 19 2 2 3 2 2 6" xfId="33047" xr:uid="{00000000-0005-0000-0000-00004D0E0000}"/>
    <cellStyle name="Normal 19 2 2 3 2 2 7" xfId="17813" xr:uid="{00000000-0005-0000-0000-00004E0E0000}"/>
    <cellStyle name="Normal 19 2 2 3 2 3" xfId="3506" xr:uid="{00000000-0005-0000-0000-00004F0E0000}"/>
    <cellStyle name="Normal 19 2 2 3 2 3 2" xfId="13580" xr:uid="{00000000-0005-0000-0000-0000500E0000}"/>
    <cellStyle name="Normal 19 2 2 3 2 3 2 2" xfId="43911" xr:uid="{00000000-0005-0000-0000-0000510E0000}"/>
    <cellStyle name="Normal 19 2 2 3 2 3 2 3" xfId="28678" xr:uid="{00000000-0005-0000-0000-0000520E0000}"/>
    <cellStyle name="Normal 19 2 2 3 2 3 3" xfId="8560" xr:uid="{00000000-0005-0000-0000-0000530E0000}"/>
    <cellStyle name="Normal 19 2 2 3 2 3 3 2" xfId="38894" xr:uid="{00000000-0005-0000-0000-0000540E0000}"/>
    <cellStyle name="Normal 19 2 2 3 2 3 3 3" xfId="23661" xr:uid="{00000000-0005-0000-0000-0000550E0000}"/>
    <cellStyle name="Normal 19 2 2 3 2 3 4" xfId="33881" xr:uid="{00000000-0005-0000-0000-0000560E0000}"/>
    <cellStyle name="Normal 19 2 2 3 2 3 5" xfId="18648" xr:uid="{00000000-0005-0000-0000-0000570E0000}"/>
    <cellStyle name="Normal 19 2 2 3 2 4" xfId="5199" xr:uid="{00000000-0005-0000-0000-0000580E0000}"/>
    <cellStyle name="Normal 19 2 2 3 2 4 2" xfId="15251" xr:uid="{00000000-0005-0000-0000-0000590E0000}"/>
    <cellStyle name="Normal 19 2 2 3 2 4 2 2" xfId="45582" xr:uid="{00000000-0005-0000-0000-00005A0E0000}"/>
    <cellStyle name="Normal 19 2 2 3 2 4 2 3" xfId="30349" xr:uid="{00000000-0005-0000-0000-00005B0E0000}"/>
    <cellStyle name="Normal 19 2 2 3 2 4 3" xfId="10231" xr:uid="{00000000-0005-0000-0000-00005C0E0000}"/>
    <cellStyle name="Normal 19 2 2 3 2 4 3 2" xfId="40565" xr:uid="{00000000-0005-0000-0000-00005D0E0000}"/>
    <cellStyle name="Normal 19 2 2 3 2 4 3 3" xfId="25332" xr:uid="{00000000-0005-0000-0000-00005E0E0000}"/>
    <cellStyle name="Normal 19 2 2 3 2 4 4" xfId="35552" xr:uid="{00000000-0005-0000-0000-00005F0E0000}"/>
    <cellStyle name="Normal 19 2 2 3 2 4 5" xfId="20319" xr:uid="{00000000-0005-0000-0000-0000600E0000}"/>
    <cellStyle name="Normal 19 2 2 3 2 5" xfId="11909" xr:uid="{00000000-0005-0000-0000-0000610E0000}"/>
    <cellStyle name="Normal 19 2 2 3 2 5 2" xfId="42240" xr:uid="{00000000-0005-0000-0000-0000620E0000}"/>
    <cellStyle name="Normal 19 2 2 3 2 5 3" xfId="27007" xr:uid="{00000000-0005-0000-0000-0000630E0000}"/>
    <cellStyle name="Normal 19 2 2 3 2 6" xfId="6888" xr:uid="{00000000-0005-0000-0000-0000640E0000}"/>
    <cellStyle name="Normal 19 2 2 3 2 6 2" xfId="37223" xr:uid="{00000000-0005-0000-0000-0000650E0000}"/>
    <cellStyle name="Normal 19 2 2 3 2 6 3" xfId="21990" xr:uid="{00000000-0005-0000-0000-0000660E0000}"/>
    <cellStyle name="Normal 19 2 2 3 2 7" xfId="32211" xr:uid="{00000000-0005-0000-0000-0000670E0000}"/>
    <cellStyle name="Normal 19 2 2 3 2 8" xfId="16977" xr:uid="{00000000-0005-0000-0000-0000680E0000}"/>
    <cellStyle name="Normal 19 2 2 3 3" xfId="2235" xr:uid="{00000000-0005-0000-0000-0000690E0000}"/>
    <cellStyle name="Normal 19 2 2 3 3 2" xfId="3925" xr:uid="{00000000-0005-0000-0000-00006A0E0000}"/>
    <cellStyle name="Normal 19 2 2 3 3 2 2" xfId="13998" xr:uid="{00000000-0005-0000-0000-00006B0E0000}"/>
    <cellStyle name="Normal 19 2 2 3 3 2 2 2" xfId="44329" xr:uid="{00000000-0005-0000-0000-00006C0E0000}"/>
    <cellStyle name="Normal 19 2 2 3 3 2 2 3" xfId="29096" xr:uid="{00000000-0005-0000-0000-00006D0E0000}"/>
    <cellStyle name="Normal 19 2 2 3 3 2 3" xfId="8978" xr:uid="{00000000-0005-0000-0000-00006E0E0000}"/>
    <cellStyle name="Normal 19 2 2 3 3 2 3 2" xfId="39312" xr:uid="{00000000-0005-0000-0000-00006F0E0000}"/>
    <cellStyle name="Normal 19 2 2 3 3 2 3 3" xfId="24079" xr:uid="{00000000-0005-0000-0000-0000700E0000}"/>
    <cellStyle name="Normal 19 2 2 3 3 2 4" xfId="34299" xr:uid="{00000000-0005-0000-0000-0000710E0000}"/>
    <cellStyle name="Normal 19 2 2 3 3 2 5" xfId="19066" xr:uid="{00000000-0005-0000-0000-0000720E0000}"/>
    <cellStyle name="Normal 19 2 2 3 3 3" xfId="5617" xr:uid="{00000000-0005-0000-0000-0000730E0000}"/>
    <cellStyle name="Normal 19 2 2 3 3 3 2" xfId="15669" xr:uid="{00000000-0005-0000-0000-0000740E0000}"/>
    <cellStyle name="Normal 19 2 2 3 3 3 2 2" xfId="46000" xr:uid="{00000000-0005-0000-0000-0000750E0000}"/>
    <cellStyle name="Normal 19 2 2 3 3 3 2 3" xfId="30767" xr:uid="{00000000-0005-0000-0000-0000760E0000}"/>
    <cellStyle name="Normal 19 2 2 3 3 3 3" xfId="10649" xr:uid="{00000000-0005-0000-0000-0000770E0000}"/>
    <cellStyle name="Normal 19 2 2 3 3 3 3 2" xfId="40983" xr:uid="{00000000-0005-0000-0000-0000780E0000}"/>
    <cellStyle name="Normal 19 2 2 3 3 3 3 3" xfId="25750" xr:uid="{00000000-0005-0000-0000-0000790E0000}"/>
    <cellStyle name="Normal 19 2 2 3 3 3 4" xfId="35970" xr:uid="{00000000-0005-0000-0000-00007A0E0000}"/>
    <cellStyle name="Normal 19 2 2 3 3 3 5" xfId="20737" xr:uid="{00000000-0005-0000-0000-00007B0E0000}"/>
    <cellStyle name="Normal 19 2 2 3 3 4" xfId="12327" xr:uid="{00000000-0005-0000-0000-00007C0E0000}"/>
    <cellStyle name="Normal 19 2 2 3 3 4 2" xfId="42658" xr:uid="{00000000-0005-0000-0000-00007D0E0000}"/>
    <cellStyle name="Normal 19 2 2 3 3 4 3" xfId="27425" xr:uid="{00000000-0005-0000-0000-00007E0E0000}"/>
    <cellStyle name="Normal 19 2 2 3 3 5" xfId="7306" xr:uid="{00000000-0005-0000-0000-00007F0E0000}"/>
    <cellStyle name="Normal 19 2 2 3 3 5 2" xfId="37641" xr:uid="{00000000-0005-0000-0000-0000800E0000}"/>
    <cellStyle name="Normal 19 2 2 3 3 5 3" xfId="22408" xr:uid="{00000000-0005-0000-0000-0000810E0000}"/>
    <cellStyle name="Normal 19 2 2 3 3 6" xfId="32629" xr:uid="{00000000-0005-0000-0000-0000820E0000}"/>
    <cellStyle name="Normal 19 2 2 3 3 7" xfId="17395" xr:uid="{00000000-0005-0000-0000-0000830E0000}"/>
    <cellStyle name="Normal 19 2 2 3 4" xfId="3088" xr:uid="{00000000-0005-0000-0000-0000840E0000}"/>
    <cellStyle name="Normal 19 2 2 3 4 2" xfId="13162" xr:uid="{00000000-0005-0000-0000-0000850E0000}"/>
    <cellStyle name="Normal 19 2 2 3 4 2 2" xfId="43493" xr:uid="{00000000-0005-0000-0000-0000860E0000}"/>
    <cellStyle name="Normal 19 2 2 3 4 2 3" xfId="28260" xr:uid="{00000000-0005-0000-0000-0000870E0000}"/>
    <cellStyle name="Normal 19 2 2 3 4 3" xfId="8142" xr:uid="{00000000-0005-0000-0000-0000880E0000}"/>
    <cellStyle name="Normal 19 2 2 3 4 3 2" xfId="38476" xr:uid="{00000000-0005-0000-0000-0000890E0000}"/>
    <cellStyle name="Normal 19 2 2 3 4 3 3" xfId="23243" xr:uid="{00000000-0005-0000-0000-00008A0E0000}"/>
    <cellStyle name="Normal 19 2 2 3 4 4" xfId="33463" xr:uid="{00000000-0005-0000-0000-00008B0E0000}"/>
    <cellStyle name="Normal 19 2 2 3 4 5" xfId="18230" xr:uid="{00000000-0005-0000-0000-00008C0E0000}"/>
    <cellStyle name="Normal 19 2 2 3 5" xfId="4781" xr:uid="{00000000-0005-0000-0000-00008D0E0000}"/>
    <cellStyle name="Normal 19 2 2 3 5 2" xfId="14833" xr:uid="{00000000-0005-0000-0000-00008E0E0000}"/>
    <cellStyle name="Normal 19 2 2 3 5 2 2" xfId="45164" xr:uid="{00000000-0005-0000-0000-00008F0E0000}"/>
    <cellStyle name="Normal 19 2 2 3 5 2 3" xfId="29931" xr:uid="{00000000-0005-0000-0000-0000900E0000}"/>
    <cellStyle name="Normal 19 2 2 3 5 3" xfId="9813" xr:uid="{00000000-0005-0000-0000-0000910E0000}"/>
    <cellStyle name="Normal 19 2 2 3 5 3 2" xfId="40147" xr:uid="{00000000-0005-0000-0000-0000920E0000}"/>
    <cellStyle name="Normal 19 2 2 3 5 3 3" xfId="24914" xr:uid="{00000000-0005-0000-0000-0000930E0000}"/>
    <cellStyle name="Normal 19 2 2 3 5 4" xfId="35134" xr:uid="{00000000-0005-0000-0000-0000940E0000}"/>
    <cellStyle name="Normal 19 2 2 3 5 5" xfId="19901" xr:uid="{00000000-0005-0000-0000-0000950E0000}"/>
    <cellStyle name="Normal 19 2 2 3 6" xfId="11491" xr:uid="{00000000-0005-0000-0000-0000960E0000}"/>
    <cellStyle name="Normal 19 2 2 3 6 2" xfId="41822" xr:uid="{00000000-0005-0000-0000-0000970E0000}"/>
    <cellStyle name="Normal 19 2 2 3 6 3" xfId="26589" xr:uid="{00000000-0005-0000-0000-0000980E0000}"/>
    <cellStyle name="Normal 19 2 2 3 7" xfId="6470" xr:uid="{00000000-0005-0000-0000-0000990E0000}"/>
    <cellStyle name="Normal 19 2 2 3 7 2" xfId="36805" xr:uid="{00000000-0005-0000-0000-00009A0E0000}"/>
    <cellStyle name="Normal 19 2 2 3 7 3" xfId="21572" xr:uid="{00000000-0005-0000-0000-00009B0E0000}"/>
    <cellStyle name="Normal 19 2 2 3 8" xfId="31793" xr:uid="{00000000-0005-0000-0000-00009C0E0000}"/>
    <cellStyle name="Normal 19 2 2 3 9" xfId="16559" xr:uid="{00000000-0005-0000-0000-00009D0E0000}"/>
    <cellStyle name="Normal 19 2 2 4" xfId="1606" xr:uid="{00000000-0005-0000-0000-00009E0E0000}"/>
    <cellStyle name="Normal 19 2 2 4 2" xfId="2445" xr:uid="{00000000-0005-0000-0000-00009F0E0000}"/>
    <cellStyle name="Normal 19 2 2 4 2 2" xfId="4135" xr:uid="{00000000-0005-0000-0000-0000A00E0000}"/>
    <cellStyle name="Normal 19 2 2 4 2 2 2" xfId="14208" xr:uid="{00000000-0005-0000-0000-0000A10E0000}"/>
    <cellStyle name="Normal 19 2 2 4 2 2 2 2" xfId="44539" xr:uid="{00000000-0005-0000-0000-0000A20E0000}"/>
    <cellStyle name="Normal 19 2 2 4 2 2 2 3" xfId="29306" xr:uid="{00000000-0005-0000-0000-0000A30E0000}"/>
    <cellStyle name="Normal 19 2 2 4 2 2 3" xfId="9188" xr:uid="{00000000-0005-0000-0000-0000A40E0000}"/>
    <cellStyle name="Normal 19 2 2 4 2 2 3 2" xfId="39522" xr:uid="{00000000-0005-0000-0000-0000A50E0000}"/>
    <cellStyle name="Normal 19 2 2 4 2 2 3 3" xfId="24289" xr:uid="{00000000-0005-0000-0000-0000A60E0000}"/>
    <cellStyle name="Normal 19 2 2 4 2 2 4" xfId="34509" xr:uid="{00000000-0005-0000-0000-0000A70E0000}"/>
    <cellStyle name="Normal 19 2 2 4 2 2 5" xfId="19276" xr:uid="{00000000-0005-0000-0000-0000A80E0000}"/>
    <cellStyle name="Normal 19 2 2 4 2 3" xfId="5827" xr:uid="{00000000-0005-0000-0000-0000A90E0000}"/>
    <cellStyle name="Normal 19 2 2 4 2 3 2" xfId="15879" xr:uid="{00000000-0005-0000-0000-0000AA0E0000}"/>
    <cellStyle name="Normal 19 2 2 4 2 3 2 2" xfId="46210" xr:uid="{00000000-0005-0000-0000-0000AB0E0000}"/>
    <cellStyle name="Normal 19 2 2 4 2 3 2 3" xfId="30977" xr:uid="{00000000-0005-0000-0000-0000AC0E0000}"/>
    <cellStyle name="Normal 19 2 2 4 2 3 3" xfId="10859" xr:uid="{00000000-0005-0000-0000-0000AD0E0000}"/>
    <cellStyle name="Normal 19 2 2 4 2 3 3 2" xfId="41193" xr:uid="{00000000-0005-0000-0000-0000AE0E0000}"/>
    <cellStyle name="Normal 19 2 2 4 2 3 3 3" xfId="25960" xr:uid="{00000000-0005-0000-0000-0000AF0E0000}"/>
    <cellStyle name="Normal 19 2 2 4 2 3 4" xfId="36180" xr:uid="{00000000-0005-0000-0000-0000B00E0000}"/>
    <cellStyle name="Normal 19 2 2 4 2 3 5" xfId="20947" xr:uid="{00000000-0005-0000-0000-0000B10E0000}"/>
    <cellStyle name="Normal 19 2 2 4 2 4" xfId="12537" xr:uid="{00000000-0005-0000-0000-0000B20E0000}"/>
    <cellStyle name="Normal 19 2 2 4 2 4 2" xfId="42868" xr:uid="{00000000-0005-0000-0000-0000B30E0000}"/>
    <cellStyle name="Normal 19 2 2 4 2 4 3" xfId="27635" xr:uid="{00000000-0005-0000-0000-0000B40E0000}"/>
    <cellStyle name="Normal 19 2 2 4 2 5" xfId="7516" xr:uid="{00000000-0005-0000-0000-0000B50E0000}"/>
    <cellStyle name="Normal 19 2 2 4 2 5 2" xfId="37851" xr:uid="{00000000-0005-0000-0000-0000B60E0000}"/>
    <cellStyle name="Normal 19 2 2 4 2 5 3" xfId="22618" xr:uid="{00000000-0005-0000-0000-0000B70E0000}"/>
    <cellStyle name="Normal 19 2 2 4 2 6" xfId="32839" xr:uid="{00000000-0005-0000-0000-0000B80E0000}"/>
    <cellStyle name="Normal 19 2 2 4 2 7" xfId="17605" xr:uid="{00000000-0005-0000-0000-0000B90E0000}"/>
    <cellStyle name="Normal 19 2 2 4 3" xfId="3298" xr:uid="{00000000-0005-0000-0000-0000BA0E0000}"/>
    <cellStyle name="Normal 19 2 2 4 3 2" xfId="13372" xr:uid="{00000000-0005-0000-0000-0000BB0E0000}"/>
    <cellStyle name="Normal 19 2 2 4 3 2 2" xfId="43703" xr:uid="{00000000-0005-0000-0000-0000BC0E0000}"/>
    <cellStyle name="Normal 19 2 2 4 3 2 3" xfId="28470" xr:uid="{00000000-0005-0000-0000-0000BD0E0000}"/>
    <cellStyle name="Normal 19 2 2 4 3 3" xfId="8352" xr:uid="{00000000-0005-0000-0000-0000BE0E0000}"/>
    <cellStyle name="Normal 19 2 2 4 3 3 2" xfId="38686" xr:uid="{00000000-0005-0000-0000-0000BF0E0000}"/>
    <cellStyle name="Normal 19 2 2 4 3 3 3" xfId="23453" xr:uid="{00000000-0005-0000-0000-0000C00E0000}"/>
    <cellStyle name="Normal 19 2 2 4 3 4" xfId="33673" xr:uid="{00000000-0005-0000-0000-0000C10E0000}"/>
    <cellStyle name="Normal 19 2 2 4 3 5" xfId="18440" xr:uid="{00000000-0005-0000-0000-0000C20E0000}"/>
    <cellStyle name="Normal 19 2 2 4 4" xfId="4991" xr:uid="{00000000-0005-0000-0000-0000C30E0000}"/>
    <cellStyle name="Normal 19 2 2 4 4 2" xfId="15043" xr:uid="{00000000-0005-0000-0000-0000C40E0000}"/>
    <cellStyle name="Normal 19 2 2 4 4 2 2" xfId="45374" xr:uid="{00000000-0005-0000-0000-0000C50E0000}"/>
    <cellStyle name="Normal 19 2 2 4 4 2 3" xfId="30141" xr:uid="{00000000-0005-0000-0000-0000C60E0000}"/>
    <cellStyle name="Normal 19 2 2 4 4 3" xfId="10023" xr:uid="{00000000-0005-0000-0000-0000C70E0000}"/>
    <cellStyle name="Normal 19 2 2 4 4 3 2" xfId="40357" xr:uid="{00000000-0005-0000-0000-0000C80E0000}"/>
    <cellStyle name="Normal 19 2 2 4 4 3 3" xfId="25124" xr:uid="{00000000-0005-0000-0000-0000C90E0000}"/>
    <cellStyle name="Normal 19 2 2 4 4 4" xfId="35344" xr:uid="{00000000-0005-0000-0000-0000CA0E0000}"/>
    <cellStyle name="Normal 19 2 2 4 4 5" xfId="20111" xr:uid="{00000000-0005-0000-0000-0000CB0E0000}"/>
    <cellStyle name="Normal 19 2 2 4 5" xfId="11701" xr:uid="{00000000-0005-0000-0000-0000CC0E0000}"/>
    <cellStyle name="Normal 19 2 2 4 5 2" xfId="42032" xr:uid="{00000000-0005-0000-0000-0000CD0E0000}"/>
    <cellStyle name="Normal 19 2 2 4 5 3" xfId="26799" xr:uid="{00000000-0005-0000-0000-0000CE0E0000}"/>
    <cellStyle name="Normal 19 2 2 4 6" xfId="6680" xr:uid="{00000000-0005-0000-0000-0000CF0E0000}"/>
    <cellStyle name="Normal 19 2 2 4 6 2" xfId="37015" xr:uid="{00000000-0005-0000-0000-0000D00E0000}"/>
    <cellStyle name="Normal 19 2 2 4 6 3" xfId="21782" xr:uid="{00000000-0005-0000-0000-0000D10E0000}"/>
    <cellStyle name="Normal 19 2 2 4 7" xfId="32003" xr:uid="{00000000-0005-0000-0000-0000D20E0000}"/>
    <cellStyle name="Normal 19 2 2 4 8" xfId="16769" xr:uid="{00000000-0005-0000-0000-0000D30E0000}"/>
    <cellStyle name="Normal 19 2 2 5" xfId="2027" xr:uid="{00000000-0005-0000-0000-0000D40E0000}"/>
    <cellStyle name="Normal 19 2 2 5 2" xfId="3717" xr:uid="{00000000-0005-0000-0000-0000D50E0000}"/>
    <cellStyle name="Normal 19 2 2 5 2 2" xfId="13790" xr:uid="{00000000-0005-0000-0000-0000D60E0000}"/>
    <cellStyle name="Normal 19 2 2 5 2 2 2" xfId="44121" xr:uid="{00000000-0005-0000-0000-0000D70E0000}"/>
    <cellStyle name="Normal 19 2 2 5 2 2 3" xfId="28888" xr:uid="{00000000-0005-0000-0000-0000D80E0000}"/>
    <cellStyle name="Normal 19 2 2 5 2 3" xfId="8770" xr:uid="{00000000-0005-0000-0000-0000D90E0000}"/>
    <cellStyle name="Normal 19 2 2 5 2 3 2" xfId="39104" xr:uid="{00000000-0005-0000-0000-0000DA0E0000}"/>
    <cellStyle name="Normal 19 2 2 5 2 3 3" xfId="23871" xr:uid="{00000000-0005-0000-0000-0000DB0E0000}"/>
    <cellStyle name="Normal 19 2 2 5 2 4" xfId="34091" xr:uid="{00000000-0005-0000-0000-0000DC0E0000}"/>
    <cellStyle name="Normal 19 2 2 5 2 5" xfId="18858" xr:uid="{00000000-0005-0000-0000-0000DD0E0000}"/>
    <cellStyle name="Normal 19 2 2 5 3" xfId="5409" xr:uid="{00000000-0005-0000-0000-0000DE0E0000}"/>
    <cellStyle name="Normal 19 2 2 5 3 2" xfId="15461" xr:uid="{00000000-0005-0000-0000-0000DF0E0000}"/>
    <cellStyle name="Normal 19 2 2 5 3 2 2" xfId="45792" xr:uid="{00000000-0005-0000-0000-0000E00E0000}"/>
    <cellStyle name="Normal 19 2 2 5 3 2 3" xfId="30559" xr:uid="{00000000-0005-0000-0000-0000E10E0000}"/>
    <cellStyle name="Normal 19 2 2 5 3 3" xfId="10441" xr:uid="{00000000-0005-0000-0000-0000E20E0000}"/>
    <cellStyle name="Normal 19 2 2 5 3 3 2" xfId="40775" xr:uid="{00000000-0005-0000-0000-0000E30E0000}"/>
    <cellStyle name="Normal 19 2 2 5 3 3 3" xfId="25542" xr:uid="{00000000-0005-0000-0000-0000E40E0000}"/>
    <cellStyle name="Normal 19 2 2 5 3 4" xfId="35762" xr:uid="{00000000-0005-0000-0000-0000E50E0000}"/>
    <cellStyle name="Normal 19 2 2 5 3 5" xfId="20529" xr:uid="{00000000-0005-0000-0000-0000E60E0000}"/>
    <cellStyle name="Normal 19 2 2 5 4" xfId="12119" xr:uid="{00000000-0005-0000-0000-0000E70E0000}"/>
    <cellStyle name="Normal 19 2 2 5 4 2" xfId="42450" xr:uid="{00000000-0005-0000-0000-0000E80E0000}"/>
    <cellStyle name="Normal 19 2 2 5 4 3" xfId="27217" xr:uid="{00000000-0005-0000-0000-0000E90E0000}"/>
    <cellStyle name="Normal 19 2 2 5 5" xfId="7098" xr:uid="{00000000-0005-0000-0000-0000EA0E0000}"/>
    <cellStyle name="Normal 19 2 2 5 5 2" xfId="37433" xr:uid="{00000000-0005-0000-0000-0000EB0E0000}"/>
    <cellStyle name="Normal 19 2 2 5 5 3" xfId="22200" xr:uid="{00000000-0005-0000-0000-0000EC0E0000}"/>
    <cellStyle name="Normal 19 2 2 5 6" xfId="32421" xr:uid="{00000000-0005-0000-0000-0000ED0E0000}"/>
    <cellStyle name="Normal 19 2 2 5 7" xfId="17187" xr:uid="{00000000-0005-0000-0000-0000EE0E0000}"/>
    <cellStyle name="Normal 19 2 2 6" xfId="2880" xr:uid="{00000000-0005-0000-0000-0000EF0E0000}"/>
    <cellStyle name="Normal 19 2 2 6 2" xfId="12954" xr:uid="{00000000-0005-0000-0000-0000F00E0000}"/>
    <cellStyle name="Normal 19 2 2 6 2 2" xfId="43285" xr:uid="{00000000-0005-0000-0000-0000F10E0000}"/>
    <cellStyle name="Normal 19 2 2 6 2 3" xfId="28052" xr:uid="{00000000-0005-0000-0000-0000F20E0000}"/>
    <cellStyle name="Normal 19 2 2 6 3" xfId="7934" xr:uid="{00000000-0005-0000-0000-0000F30E0000}"/>
    <cellStyle name="Normal 19 2 2 6 3 2" xfId="38268" xr:uid="{00000000-0005-0000-0000-0000F40E0000}"/>
    <cellStyle name="Normal 19 2 2 6 3 3" xfId="23035" xr:uid="{00000000-0005-0000-0000-0000F50E0000}"/>
    <cellStyle name="Normal 19 2 2 6 4" xfId="33255" xr:uid="{00000000-0005-0000-0000-0000F60E0000}"/>
    <cellStyle name="Normal 19 2 2 6 5" xfId="18022" xr:uid="{00000000-0005-0000-0000-0000F70E0000}"/>
    <cellStyle name="Normal 19 2 2 7" xfId="4573" xr:uid="{00000000-0005-0000-0000-0000F80E0000}"/>
    <cellStyle name="Normal 19 2 2 7 2" xfId="14625" xr:uid="{00000000-0005-0000-0000-0000F90E0000}"/>
    <cellStyle name="Normal 19 2 2 7 2 2" xfId="44956" xr:uid="{00000000-0005-0000-0000-0000FA0E0000}"/>
    <cellStyle name="Normal 19 2 2 7 2 3" xfId="29723" xr:uid="{00000000-0005-0000-0000-0000FB0E0000}"/>
    <cellStyle name="Normal 19 2 2 7 3" xfId="9605" xr:uid="{00000000-0005-0000-0000-0000FC0E0000}"/>
    <cellStyle name="Normal 19 2 2 7 3 2" xfId="39939" xr:uid="{00000000-0005-0000-0000-0000FD0E0000}"/>
    <cellStyle name="Normal 19 2 2 7 3 3" xfId="24706" xr:uid="{00000000-0005-0000-0000-0000FE0E0000}"/>
    <cellStyle name="Normal 19 2 2 7 4" xfId="34926" xr:uid="{00000000-0005-0000-0000-0000FF0E0000}"/>
    <cellStyle name="Normal 19 2 2 7 5" xfId="19693" xr:uid="{00000000-0005-0000-0000-0000000F0000}"/>
    <cellStyle name="Normal 19 2 2 8" xfId="11283" xr:uid="{00000000-0005-0000-0000-0000010F0000}"/>
    <cellStyle name="Normal 19 2 2 8 2" xfId="41614" xr:uid="{00000000-0005-0000-0000-0000020F0000}"/>
    <cellStyle name="Normal 19 2 2 8 3" xfId="26381" xr:uid="{00000000-0005-0000-0000-0000030F0000}"/>
    <cellStyle name="Normal 19 2 2 9" xfId="6262" xr:uid="{00000000-0005-0000-0000-0000040F0000}"/>
    <cellStyle name="Normal 19 2 2 9 2" xfId="36597" xr:uid="{00000000-0005-0000-0000-0000050F0000}"/>
    <cellStyle name="Normal 19 2 2 9 3" xfId="21364" xr:uid="{00000000-0005-0000-0000-0000060F0000}"/>
    <cellStyle name="Normal 19 2 3" xfId="1226" xr:uid="{00000000-0005-0000-0000-0000070F0000}"/>
    <cellStyle name="Normal 19 2 3 10" xfId="16403" xr:uid="{00000000-0005-0000-0000-0000080F0000}"/>
    <cellStyle name="Normal 19 2 3 2" xfId="1445" xr:uid="{00000000-0005-0000-0000-0000090F0000}"/>
    <cellStyle name="Normal 19 2 3 2 2" xfId="1866" xr:uid="{00000000-0005-0000-0000-00000A0F0000}"/>
    <cellStyle name="Normal 19 2 3 2 2 2" xfId="2705" xr:uid="{00000000-0005-0000-0000-00000B0F0000}"/>
    <cellStyle name="Normal 19 2 3 2 2 2 2" xfId="4395" xr:uid="{00000000-0005-0000-0000-00000C0F0000}"/>
    <cellStyle name="Normal 19 2 3 2 2 2 2 2" xfId="14468" xr:uid="{00000000-0005-0000-0000-00000D0F0000}"/>
    <cellStyle name="Normal 19 2 3 2 2 2 2 2 2" xfId="44799" xr:uid="{00000000-0005-0000-0000-00000E0F0000}"/>
    <cellStyle name="Normal 19 2 3 2 2 2 2 2 3" xfId="29566" xr:uid="{00000000-0005-0000-0000-00000F0F0000}"/>
    <cellStyle name="Normal 19 2 3 2 2 2 2 3" xfId="9448" xr:uid="{00000000-0005-0000-0000-0000100F0000}"/>
    <cellStyle name="Normal 19 2 3 2 2 2 2 3 2" xfId="39782" xr:uid="{00000000-0005-0000-0000-0000110F0000}"/>
    <cellStyle name="Normal 19 2 3 2 2 2 2 3 3" xfId="24549" xr:uid="{00000000-0005-0000-0000-0000120F0000}"/>
    <cellStyle name="Normal 19 2 3 2 2 2 2 4" xfId="34769" xr:uid="{00000000-0005-0000-0000-0000130F0000}"/>
    <cellStyle name="Normal 19 2 3 2 2 2 2 5" xfId="19536" xr:uid="{00000000-0005-0000-0000-0000140F0000}"/>
    <cellStyle name="Normal 19 2 3 2 2 2 3" xfId="6087" xr:uid="{00000000-0005-0000-0000-0000150F0000}"/>
    <cellStyle name="Normal 19 2 3 2 2 2 3 2" xfId="16139" xr:uid="{00000000-0005-0000-0000-0000160F0000}"/>
    <cellStyle name="Normal 19 2 3 2 2 2 3 2 2" xfId="46470" xr:uid="{00000000-0005-0000-0000-0000170F0000}"/>
    <cellStyle name="Normal 19 2 3 2 2 2 3 2 3" xfId="31237" xr:uid="{00000000-0005-0000-0000-0000180F0000}"/>
    <cellStyle name="Normal 19 2 3 2 2 2 3 3" xfId="11119" xr:uid="{00000000-0005-0000-0000-0000190F0000}"/>
    <cellStyle name="Normal 19 2 3 2 2 2 3 3 2" xfId="41453" xr:uid="{00000000-0005-0000-0000-00001A0F0000}"/>
    <cellStyle name="Normal 19 2 3 2 2 2 3 3 3" xfId="26220" xr:uid="{00000000-0005-0000-0000-00001B0F0000}"/>
    <cellStyle name="Normal 19 2 3 2 2 2 3 4" xfId="36440" xr:uid="{00000000-0005-0000-0000-00001C0F0000}"/>
    <cellStyle name="Normal 19 2 3 2 2 2 3 5" xfId="21207" xr:uid="{00000000-0005-0000-0000-00001D0F0000}"/>
    <cellStyle name="Normal 19 2 3 2 2 2 4" xfId="12797" xr:uid="{00000000-0005-0000-0000-00001E0F0000}"/>
    <cellStyle name="Normal 19 2 3 2 2 2 4 2" xfId="43128" xr:uid="{00000000-0005-0000-0000-00001F0F0000}"/>
    <cellStyle name="Normal 19 2 3 2 2 2 4 3" xfId="27895" xr:uid="{00000000-0005-0000-0000-0000200F0000}"/>
    <cellStyle name="Normal 19 2 3 2 2 2 5" xfId="7776" xr:uid="{00000000-0005-0000-0000-0000210F0000}"/>
    <cellStyle name="Normal 19 2 3 2 2 2 5 2" xfId="38111" xr:uid="{00000000-0005-0000-0000-0000220F0000}"/>
    <cellStyle name="Normal 19 2 3 2 2 2 5 3" xfId="22878" xr:uid="{00000000-0005-0000-0000-0000230F0000}"/>
    <cellStyle name="Normal 19 2 3 2 2 2 6" xfId="33099" xr:uid="{00000000-0005-0000-0000-0000240F0000}"/>
    <cellStyle name="Normal 19 2 3 2 2 2 7" xfId="17865" xr:uid="{00000000-0005-0000-0000-0000250F0000}"/>
    <cellStyle name="Normal 19 2 3 2 2 3" xfId="3558" xr:uid="{00000000-0005-0000-0000-0000260F0000}"/>
    <cellStyle name="Normal 19 2 3 2 2 3 2" xfId="13632" xr:uid="{00000000-0005-0000-0000-0000270F0000}"/>
    <cellStyle name="Normal 19 2 3 2 2 3 2 2" xfId="43963" xr:uid="{00000000-0005-0000-0000-0000280F0000}"/>
    <cellStyle name="Normal 19 2 3 2 2 3 2 3" xfId="28730" xr:uid="{00000000-0005-0000-0000-0000290F0000}"/>
    <cellStyle name="Normal 19 2 3 2 2 3 3" xfId="8612" xr:uid="{00000000-0005-0000-0000-00002A0F0000}"/>
    <cellStyle name="Normal 19 2 3 2 2 3 3 2" xfId="38946" xr:uid="{00000000-0005-0000-0000-00002B0F0000}"/>
    <cellStyle name="Normal 19 2 3 2 2 3 3 3" xfId="23713" xr:uid="{00000000-0005-0000-0000-00002C0F0000}"/>
    <cellStyle name="Normal 19 2 3 2 2 3 4" xfId="33933" xr:uid="{00000000-0005-0000-0000-00002D0F0000}"/>
    <cellStyle name="Normal 19 2 3 2 2 3 5" xfId="18700" xr:uid="{00000000-0005-0000-0000-00002E0F0000}"/>
    <cellStyle name="Normal 19 2 3 2 2 4" xfId="5251" xr:uid="{00000000-0005-0000-0000-00002F0F0000}"/>
    <cellStyle name="Normal 19 2 3 2 2 4 2" xfId="15303" xr:uid="{00000000-0005-0000-0000-0000300F0000}"/>
    <cellStyle name="Normal 19 2 3 2 2 4 2 2" xfId="45634" xr:uid="{00000000-0005-0000-0000-0000310F0000}"/>
    <cellStyle name="Normal 19 2 3 2 2 4 2 3" xfId="30401" xr:uid="{00000000-0005-0000-0000-0000320F0000}"/>
    <cellStyle name="Normal 19 2 3 2 2 4 3" xfId="10283" xr:uid="{00000000-0005-0000-0000-0000330F0000}"/>
    <cellStyle name="Normal 19 2 3 2 2 4 3 2" xfId="40617" xr:uid="{00000000-0005-0000-0000-0000340F0000}"/>
    <cellStyle name="Normal 19 2 3 2 2 4 3 3" xfId="25384" xr:uid="{00000000-0005-0000-0000-0000350F0000}"/>
    <cellStyle name="Normal 19 2 3 2 2 4 4" xfId="35604" xr:uid="{00000000-0005-0000-0000-0000360F0000}"/>
    <cellStyle name="Normal 19 2 3 2 2 4 5" xfId="20371" xr:uid="{00000000-0005-0000-0000-0000370F0000}"/>
    <cellStyle name="Normal 19 2 3 2 2 5" xfId="11961" xr:uid="{00000000-0005-0000-0000-0000380F0000}"/>
    <cellStyle name="Normal 19 2 3 2 2 5 2" xfId="42292" xr:uid="{00000000-0005-0000-0000-0000390F0000}"/>
    <cellStyle name="Normal 19 2 3 2 2 5 3" xfId="27059" xr:uid="{00000000-0005-0000-0000-00003A0F0000}"/>
    <cellStyle name="Normal 19 2 3 2 2 6" xfId="6940" xr:uid="{00000000-0005-0000-0000-00003B0F0000}"/>
    <cellStyle name="Normal 19 2 3 2 2 6 2" xfId="37275" xr:uid="{00000000-0005-0000-0000-00003C0F0000}"/>
    <cellStyle name="Normal 19 2 3 2 2 6 3" xfId="22042" xr:uid="{00000000-0005-0000-0000-00003D0F0000}"/>
    <cellStyle name="Normal 19 2 3 2 2 7" xfId="32263" xr:uid="{00000000-0005-0000-0000-00003E0F0000}"/>
    <cellStyle name="Normal 19 2 3 2 2 8" xfId="17029" xr:uid="{00000000-0005-0000-0000-00003F0F0000}"/>
    <cellStyle name="Normal 19 2 3 2 3" xfId="2287" xr:uid="{00000000-0005-0000-0000-0000400F0000}"/>
    <cellStyle name="Normal 19 2 3 2 3 2" xfId="3977" xr:uid="{00000000-0005-0000-0000-0000410F0000}"/>
    <cellStyle name="Normal 19 2 3 2 3 2 2" xfId="14050" xr:uid="{00000000-0005-0000-0000-0000420F0000}"/>
    <cellStyle name="Normal 19 2 3 2 3 2 2 2" xfId="44381" xr:uid="{00000000-0005-0000-0000-0000430F0000}"/>
    <cellStyle name="Normal 19 2 3 2 3 2 2 3" xfId="29148" xr:uid="{00000000-0005-0000-0000-0000440F0000}"/>
    <cellStyle name="Normal 19 2 3 2 3 2 3" xfId="9030" xr:uid="{00000000-0005-0000-0000-0000450F0000}"/>
    <cellStyle name="Normal 19 2 3 2 3 2 3 2" xfId="39364" xr:uid="{00000000-0005-0000-0000-0000460F0000}"/>
    <cellStyle name="Normal 19 2 3 2 3 2 3 3" xfId="24131" xr:uid="{00000000-0005-0000-0000-0000470F0000}"/>
    <cellStyle name="Normal 19 2 3 2 3 2 4" xfId="34351" xr:uid="{00000000-0005-0000-0000-0000480F0000}"/>
    <cellStyle name="Normal 19 2 3 2 3 2 5" xfId="19118" xr:uid="{00000000-0005-0000-0000-0000490F0000}"/>
    <cellStyle name="Normal 19 2 3 2 3 3" xfId="5669" xr:uid="{00000000-0005-0000-0000-00004A0F0000}"/>
    <cellStyle name="Normal 19 2 3 2 3 3 2" xfId="15721" xr:uid="{00000000-0005-0000-0000-00004B0F0000}"/>
    <cellStyle name="Normal 19 2 3 2 3 3 2 2" xfId="46052" xr:uid="{00000000-0005-0000-0000-00004C0F0000}"/>
    <cellStyle name="Normal 19 2 3 2 3 3 2 3" xfId="30819" xr:uid="{00000000-0005-0000-0000-00004D0F0000}"/>
    <cellStyle name="Normal 19 2 3 2 3 3 3" xfId="10701" xr:uid="{00000000-0005-0000-0000-00004E0F0000}"/>
    <cellStyle name="Normal 19 2 3 2 3 3 3 2" xfId="41035" xr:uid="{00000000-0005-0000-0000-00004F0F0000}"/>
    <cellStyle name="Normal 19 2 3 2 3 3 3 3" xfId="25802" xr:uid="{00000000-0005-0000-0000-0000500F0000}"/>
    <cellStyle name="Normal 19 2 3 2 3 3 4" xfId="36022" xr:uid="{00000000-0005-0000-0000-0000510F0000}"/>
    <cellStyle name="Normal 19 2 3 2 3 3 5" xfId="20789" xr:uid="{00000000-0005-0000-0000-0000520F0000}"/>
    <cellStyle name="Normal 19 2 3 2 3 4" xfId="12379" xr:uid="{00000000-0005-0000-0000-0000530F0000}"/>
    <cellStyle name="Normal 19 2 3 2 3 4 2" xfId="42710" xr:uid="{00000000-0005-0000-0000-0000540F0000}"/>
    <cellStyle name="Normal 19 2 3 2 3 4 3" xfId="27477" xr:uid="{00000000-0005-0000-0000-0000550F0000}"/>
    <cellStyle name="Normal 19 2 3 2 3 5" xfId="7358" xr:uid="{00000000-0005-0000-0000-0000560F0000}"/>
    <cellStyle name="Normal 19 2 3 2 3 5 2" xfId="37693" xr:uid="{00000000-0005-0000-0000-0000570F0000}"/>
    <cellStyle name="Normal 19 2 3 2 3 5 3" xfId="22460" xr:uid="{00000000-0005-0000-0000-0000580F0000}"/>
    <cellStyle name="Normal 19 2 3 2 3 6" xfId="32681" xr:uid="{00000000-0005-0000-0000-0000590F0000}"/>
    <cellStyle name="Normal 19 2 3 2 3 7" xfId="17447" xr:uid="{00000000-0005-0000-0000-00005A0F0000}"/>
    <cellStyle name="Normal 19 2 3 2 4" xfId="3140" xr:uid="{00000000-0005-0000-0000-00005B0F0000}"/>
    <cellStyle name="Normal 19 2 3 2 4 2" xfId="13214" xr:uid="{00000000-0005-0000-0000-00005C0F0000}"/>
    <cellStyle name="Normal 19 2 3 2 4 2 2" xfId="43545" xr:uid="{00000000-0005-0000-0000-00005D0F0000}"/>
    <cellStyle name="Normal 19 2 3 2 4 2 3" xfId="28312" xr:uid="{00000000-0005-0000-0000-00005E0F0000}"/>
    <cellStyle name="Normal 19 2 3 2 4 3" xfId="8194" xr:uid="{00000000-0005-0000-0000-00005F0F0000}"/>
    <cellStyle name="Normal 19 2 3 2 4 3 2" xfId="38528" xr:uid="{00000000-0005-0000-0000-0000600F0000}"/>
    <cellStyle name="Normal 19 2 3 2 4 3 3" xfId="23295" xr:uid="{00000000-0005-0000-0000-0000610F0000}"/>
    <cellStyle name="Normal 19 2 3 2 4 4" xfId="33515" xr:uid="{00000000-0005-0000-0000-0000620F0000}"/>
    <cellStyle name="Normal 19 2 3 2 4 5" xfId="18282" xr:uid="{00000000-0005-0000-0000-0000630F0000}"/>
    <cellStyle name="Normal 19 2 3 2 5" xfId="4833" xr:uid="{00000000-0005-0000-0000-0000640F0000}"/>
    <cellStyle name="Normal 19 2 3 2 5 2" xfId="14885" xr:uid="{00000000-0005-0000-0000-0000650F0000}"/>
    <cellStyle name="Normal 19 2 3 2 5 2 2" xfId="45216" xr:uid="{00000000-0005-0000-0000-0000660F0000}"/>
    <cellStyle name="Normal 19 2 3 2 5 2 3" xfId="29983" xr:uid="{00000000-0005-0000-0000-0000670F0000}"/>
    <cellStyle name="Normal 19 2 3 2 5 3" xfId="9865" xr:uid="{00000000-0005-0000-0000-0000680F0000}"/>
    <cellStyle name="Normal 19 2 3 2 5 3 2" xfId="40199" xr:uid="{00000000-0005-0000-0000-0000690F0000}"/>
    <cellStyle name="Normal 19 2 3 2 5 3 3" xfId="24966" xr:uid="{00000000-0005-0000-0000-00006A0F0000}"/>
    <cellStyle name="Normal 19 2 3 2 5 4" xfId="35186" xr:uid="{00000000-0005-0000-0000-00006B0F0000}"/>
    <cellStyle name="Normal 19 2 3 2 5 5" xfId="19953" xr:uid="{00000000-0005-0000-0000-00006C0F0000}"/>
    <cellStyle name="Normal 19 2 3 2 6" xfId="11543" xr:uid="{00000000-0005-0000-0000-00006D0F0000}"/>
    <cellStyle name="Normal 19 2 3 2 6 2" xfId="41874" xr:uid="{00000000-0005-0000-0000-00006E0F0000}"/>
    <cellStyle name="Normal 19 2 3 2 6 3" xfId="26641" xr:uid="{00000000-0005-0000-0000-00006F0F0000}"/>
    <cellStyle name="Normal 19 2 3 2 7" xfId="6522" xr:uid="{00000000-0005-0000-0000-0000700F0000}"/>
    <cellStyle name="Normal 19 2 3 2 7 2" xfId="36857" xr:uid="{00000000-0005-0000-0000-0000710F0000}"/>
    <cellStyle name="Normal 19 2 3 2 7 3" xfId="21624" xr:uid="{00000000-0005-0000-0000-0000720F0000}"/>
    <cellStyle name="Normal 19 2 3 2 8" xfId="31845" xr:uid="{00000000-0005-0000-0000-0000730F0000}"/>
    <cellStyle name="Normal 19 2 3 2 9" xfId="16611" xr:uid="{00000000-0005-0000-0000-0000740F0000}"/>
    <cellStyle name="Normal 19 2 3 3" xfId="1658" xr:uid="{00000000-0005-0000-0000-0000750F0000}"/>
    <cellStyle name="Normal 19 2 3 3 2" xfId="2497" xr:uid="{00000000-0005-0000-0000-0000760F0000}"/>
    <cellStyle name="Normal 19 2 3 3 2 2" xfId="4187" xr:uid="{00000000-0005-0000-0000-0000770F0000}"/>
    <cellStyle name="Normal 19 2 3 3 2 2 2" xfId="14260" xr:uid="{00000000-0005-0000-0000-0000780F0000}"/>
    <cellStyle name="Normal 19 2 3 3 2 2 2 2" xfId="44591" xr:uid="{00000000-0005-0000-0000-0000790F0000}"/>
    <cellStyle name="Normal 19 2 3 3 2 2 2 3" xfId="29358" xr:uid="{00000000-0005-0000-0000-00007A0F0000}"/>
    <cellStyle name="Normal 19 2 3 3 2 2 3" xfId="9240" xr:uid="{00000000-0005-0000-0000-00007B0F0000}"/>
    <cellStyle name="Normal 19 2 3 3 2 2 3 2" xfId="39574" xr:uid="{00000000-0005-0000-0000-00007C0F0000}"/>
    <cellStyle name="Normal 19 2 3 3 2 2 3 3" xfId="24341" xr:uid="{00000000-0005-0000-0000-00007D0F0000}"/>
    <cellStyle name="Normal 19 2 3 3 2 2 4" xfId="34561" xr:uid="{00000000-0005-0000-0000-00007E0F0000}"/>
    <cellStyle name="Normal 19 2 3 3 2 2 5" xfId="19328" xr:uid="{00000000-0005-0000-0000-00007F0F0000}"/>
    <cellStyle name="Normal 19 2 3 3 2 3" xfId="5879" xr:uid="{00000000-0005-0000-0000-0000800F0000}"/>
    <cellStyle name="Normal 19 2 3 3 2 3 2" xfId="15931" xr:uid="{00000000-0005-0000-0000-0000810F0000}"/>
    <cellStyle name="Normal 19 2 3 3 2 3 2 2" xfId="46262" xr:uid="{00000000-0005-0000-0000-0000820F0000}"/>
    <cellStyle name="Normal 19 2 3 3 2 3 2 3" xfId="31029" xr:uid="{00000000-0005-0000-0000-0000830F0000}"/>
    <cellStyle name="Normal 19 2 3 3 2 3 3" xfId="10911" xr:uid="{00000000-0005-0000-0000-0000840F0000}"/>
    <cellStyle name="Normal 19 2 3 3 2 3 3 2" xfId="41245" xr:uid="{00000000-0005-0000-0000-0000850F0000}"/>
    <cellStyle name="Normal 19 2 3 3 2 3 3 3" xfId="26012" xr:uid="{00000000-0005-0000-0000-0000860F0000}"/>
    <cellStyle name="Normal 19 2 3 3 2 3 4" xfId="36232" xr:uid="{00000000-0005-0000-0000-0000870F0000}"/>
    <cellStyle name="Normal 19 2 3 3 2 3 5" xfId="20999" xr:uid="{00000000-0005-0000-0000-0000880F0000}"/>
    <cellStyle name="Normal 19 2 3 3 2 4" xfId="12589" xr:uid="{00000000-0005-0000-0000-0000890F0000}"/>
    <cellStyle name="Normal 19 2 3 3 2 4 2" xfId="42920" xr:uid="{00000000-0005-0000-0000-00008A0F0000}"/>
    <cellStyle name="Normal 19 2 3 3 2 4 3" xfId="27687" xr:uid="{00000000-0005-0000-0000-00008B0F0000}"/>
    <cellStyle name="Normal 19 2 3 3 2 5" xfId="7568" xr:uid="{00000000-0005-0000-0000-00008C0F0000}"/>
    <cellStyle name="Normal 19 2 3 3 2 5 2" xfId="37903" xr:uid="{00000000-0005-0000-0000-00008D0F0000}"/>
    <cellStyle name="Normal 19 2 3 3 2 5 3" xfId="22670" xr:uid="{00000000-0005-0000-0000-00008E0F0000}"/>
    <cellStyle name="Normal 19 2 3 3 2 6" xfId="32891" xr:uid="{00000000-0005-0000-0000-00008F0F0000}"/>
    <cellStyle name="Normal 19 2 3 3 2 7" xfId="17657" xr:uid="{00000000-0005-0000-0000-0000900F0000}"/>
    <cellStyle name="Normal 19 2 3 3 3" xfId="3350" xr:uid="{00000000-0005-0000-0000-0000910F0000}"/>
    <cellStyle name="Normal 19 2 3 3 3 2" xfId="13424" xr:uid="{00000000-0005-0000-0000-0000920F0000}"/>
    <cellStyle name="Normal 19 2 3 3 3 2 2" xfId="43755" xr:uid="{00000000-0005-0000-0000-0000930F0000}"/>
    <cellStyle name="Normal 19 2 3 3 3 2 3" xfId="28522" xr:uid="{00000000-0005-0000-0000-0000940F0000}"/>
    <cellStyle name="Normal 19 2 3 3 3 3" xfId="8404" xr:uid="{00000000-0005-0000-0000-0000950F0000}"/>
    <cellStyle name="Normal 19 2 3 3 3 3 2" xfId="38738" xr:uid="{00000000-0005-0000-0000-0000960F0000}"/>
    <cellStyle name="Normal 19 2 3 3 3 3 3" xfId="23505" xr:uid="{00000000-0005-0000-0000-0000970F0000}"/>
    <cellStyle name="Normal 19 2 3 3 3 4" xfId="33725" xr:uid="{00000000-0005-0000-0000-0000980F0000}"/>
    <cellStyle name="Normal 19 2 3 3 3 5" xfId="18492" xr:uid="{00000000-0005-0000-0000-0000990F0000}"/>
    <cellStyle name="Normal 19 2 3 3 4" xfId="5043" xr:uid="{00000000-0005-0000-0000-00009A0F0000}"/>
    <cellStyle name="Normal 19 2 3 3 4 2" xfId="15095" xr:uid="{00000000-0005-0000-0000-00009B0F0000}"/>
    <cellStyle name="Normal 19 2 3 3 4 2 2" xfId="45426" xr:uid="{00000000-0005-0000-0000-00009C0F0000}"/>
    <cellStyle name="Normal 19 2 3 3 4 2 3" xfId="30193" xr:uid="{00000000-0005-0000-0000-00009D0F0000}"/>
    <cellStyle name="Normal 19 2 3 3 4 3" xfId="10075" xr:uid="{00000000-0005-0000-0000-00009E0F0000}"/>
    <cellStyle name="Normal 19 2 3 3 4 3 2" xfId="40409" xr:uid="{00000000-0005-0000-0000-00009F0F0000}"/>
    <cellStyle name="Normal 19 2 3 3 4 3 3" xfId="25176" xr:uid="{00000000-0005-0000-0000-0000A00F0000}"/>
    <cellStyle name="Normal 19 2 3 3 4 4" xfId="35396" xr:uid="{00000000-0005-0000-0000-0000A10F0000}"/>
    <cellStyle name="Normal 19 2 3 3 4 5" xfId="20163" xr:uid="{00000000-0005-0000-0000-0000A20F0000}"/>
    <cellStyle name="Normal 19 2 3 3 5" xfId="11753" xr:uid="{00000000-0005-0000-0000-0000A30F0000}"/>
    <cellStyle name="Normal 19 2 3 3 5 2" xfId="42084" xr:uid="{00000000-0005-0000-0000-0000A40F0000}"/>
    <cellStyle name="Normal 19 2 3 3 5 3" xfId="26851" xr:uid="{00000000-0005-0000-0000-0000A50F0000}"/>
    <cellStyle name="Normal 19 2 3 3 6" xfId="6732" xr:uid="{00000000-0005-0000-0000-0000A60F0000}"/>
    <cellStyle name="Normal 19 2 3 3 6 2" xfId="37067" xr:uid="{00000000-0005-0000-0000-0000A70F0000}"/>
    <cellStyle name="Normal 19 2 3 3 6 3" xfId="21834" xr:uid="{00000000-0005-0000-0000-0000A80F0000}"/>
    <cellStyle name="Normal 19 2 3 3 7" xfId="32055" xr:uid="{00000000-0005-0000-0000-0000A90F0000}"/>
    <cellStyle name="Normal 19 2 3 3 8" xfId="16821" xr:uid="{00000000-0005-0000-0000-0000AA0F0000}"/>
    <cellStyle name="Normal 19 2 3 4" xfId="2079" xr:uid="{00000000-0005-0000-0000-0000AB0F0000}"/>
    <cellStyle name="Normal 19 2 3 4 2" xfId="3769" xr:uid="{00000000-0005-0000-0000-0000AC0F0000}"/>
    <cellStyle name="Normal 19 2 3 4 2 2" xfId="13842" xr:uid="{00000000-0005-0000-0000-0000AD0F0000}"/>
    <cellStyle name="Normal 19 2 3 4 2 2 2" xfId="44173" xr:uid="{00000000-0005-0000-0000-0000AE0F0000}"/>
    <cellStyle name="Normal 19 2 3 4 2 2 3" xfId="28940" xr:uid="{00000000-0005-0000-0000-0000AF0F0000}"/>
    <cellStyle name="Normal 19 2 3 4 2 3" xfId="8822" xr:uid="{00000000-0005-0000-0000-0000B00F0000}"/>
    <cellStyle name="Normal 19 2 3 4 2 3 2" xfId="39156" xr:uid="{00000000-0005-0000-0000-0000B10F0000}"/>
    <cellStyle name="Normal 19 2 3 4 2 3 3" xfId="23923" xr:uid="{00000000-0005-0000-0000-0000B20F0000}"/>
    <cellStyle name="Normal 19 2 3 4 2 4" xfId="34143" xr:uid="{00000000-0005-0000-0000-0000B30F0000}"/>
    <cellStyle name="Normal 19 2 3 4 2 5" xfId="18910" xr:uid="{00000000-0005-0000-0000-0000B40F0000}"/>
    <cellStyle name="Normal 19 2 3 4 3" xfId="5461" xr:uid="{00000000-0005-0000-0000-0000B50F0000}"/>
    <cellStyle name="Normal 19 2 3 4 3 2" xfId="15513" xr:uid="{00000000-0005-0000-0000-0000B60F0000}"/>
    <cellStyle name="Normal 19 2 3 4 3 2 2" xfId="45844" xr:uid="{00000000-0005-0000-0000-0000B70F0000}"/>
    <cellStyle name="Normal 19 2 3 4 3 2 3" xfId="30611" xr:uid="{00000000-0005-0000-0000-0000B80F0000}"/>
    <cellStyle name="Normal 19 2 3 4 3 3" xfId="10493" xr:uid="{00000000-0005-0000-0000-0000B90F0000}"/>
    <cellStyle name="Normal 19 2 3 4 3 3 2" xfId="40827" xr:uid="{00000000-0005-0000-0000-0000BA0F0000}"/>
    <cellStyle name="Normal 19 2 3 4 3 3 3" xfId="25594" xr:uid="{00000000-0005-0000-0000-0000BB0F0000}"/>
    <cellStyle name="Normal 19 2 3 4 3 4" xfId="35814" xr:uid="{00000000-0005-0000-0000-0000BC0F0000}"/>
    <cellStyle name="Normal 19 2 3 4 3 5" xfId="20581" xr:uid="{00000000-0005-0000-0000-0000BD0F0000}"/>
    <cellStyle name="Normal 19 2 3 4 4" xfId="12171" xr:uid="{00000000-0005-0000-0000-0000BE0F0000}"/>
    <cellStyle name="Normal 19 2 3 4 4 2" xfId="42502" xr:uid="{00000000-0005-0000-0000-0000BF0F0000}"/>
    <cellStyle name="Normal 19 2 3 4 4 3" xfId="27269" xr:uid="{00000000-0005-0000-0000-0000C00F0000}"/>
    <cellStyle name="Normal 19 2 3 4 5" xfId="7150" xr:uid="{00000000-0005-0000-0000-0000C10F0000}"/>
    <cellStyle name="Normal 19 2 3 4 5 2" xfId="37485" xr:uid="{00000000-0005-0000-0000-0000C20F0000}"/>
    <cellStyle name="Normal 19 2 3 4 5 3" xfId="22252" xr:uid="{00000000-0005-0000-0000-0000C30F0000}"/>
    <cellStyle name="Normal 19 2 3 4 6" xfId="32473" xr:uid="{00000000-0005-0000-0000-0000C40F0000}"/>
    <cellStyle name="Normal 19 2 3 4 7" xfId="17239" xr:uid="{00000000-0005-0000-0000-0000C50F0000}"/>
    <cellStyle name="Normal 19 2 3 5" xfId="2932" xr:uid="{00000000-0005-0000-0000-0000C60F0000}"/>
    <cellStyle name="Normal 19 2 3 5 2" xfId="13006" xr:uid="{00000000-0005-0000-0000-0000C70F0000}"/>
    <cellStyle name="Normal 19 2 3 5 2 2" xfId="43337" xr:uid="{00000000-0005-0000-0000-0000C80F0000}"/>
    <cellStyle name="Normal 19 2 3 5 2 3" xfId="28104" xr:uid="{00000000-0005-0000-0000-0000C90F0000}"/>
    <cellStyle name="Normal 19 2 3 5 3" xfId="7986" xr:uid="{00000000-0005-0000-0000-0000CA0F0000}"/>
    <cellStyle name="Normal 19 2 3 5 3 2" xfId="38320" xr:uid="{00000000-0005-0000-0000-0000CB0F0000}"/>
    <cellStyle name="Normal 19 2 3 5 3 3" xfId="23087" xr:uid="{00000000-0005-0000-0000-0000CC0F0000}"/>
    <cellStyle name="Normal 19 2 3 5 4" xfId="33307" xr:uid="{00000000-0005-0000-0000-0000CD0F0000}"/>
    <cellStyle name="Normal 19 2 3 5 5" xfId="18074" xr:uid="{00000000-0005-0000-0000-0000CE0F0000}"/>
    <cellStyle name="Normal 19 2 3 6" xfId="4625" xr:uid="{00000000-0005-0000-0000-0000CF0F0000}"/>
    <cellStyle name="Normal 19 2 3 6 2" xfId="14677" xr:uid="{00000000-0005-0000-0000-0000D00F0000}"/>
    <cellStyle name="Normal 19 2 3 6 2 2" xfId="45008" xr:uid="{00000000-0005-0000-0000-0000D10F0000}"/>
    <cellStyle name="Normal 19 2 3 6 2 3" xfId="29775" xr:uid="{00000000-0005-0000-0000-0000D20F0000}"/>
    <cellStyle name="Normal 19 2 3 6 3" xfId="9657" xr:uid="{00000000-0005-0000-0000-0000D30F0000}"/>
    <cellStyle name="Normal 19 2 3 6 3 2" xfId="39991" xr:uid="{00000000-0005-0000-0000-0000D40F0000}"/>
    <cellStyle name="Normal 19 2 3 6 3 3" xfId="24758" xr:uid="{00000000-0005-0000-0000-0000D50F0000}"/>
    <cellStyle name="Normal 19 2 3 6 4" xfId="34978" xr:uid="{00000000-0005-0000-0000-0000D60F0000}"/>
    <cellStyle name="Normal 19 2 3 6 5" xfId="19745" xr:uid="{00000000-0005-0000-0000-0000D70F0000}"/>
    <cellStyle name="Normal 19 2 3 7" xfId="11335" xr:uid="{00000000-0005-0000-0000-0000D80F0000}"/>
    <cellStyle name="Normal 19 2 3 7 2" xfId="41666" xr:uid="{00000000-0005-0000-0000-0000D90F0000}"/>
    <cellStyle name="Normal 19 2 3 7 3" xfId="26433" xr:uid="{00000000-0005-0000-0000-0000DA0F0000}"/>
    <cellStyle name="Normal 19 2 3 8" xfId="6314" xr:uid="{00000000-0005-0000-0000-0000DB0F0000}"/>
    <cellStyle name="Normal 19 2 3 8 2" xfId="36649" xr:uid="{00000000-0005-0000-0000-0000DC0F0000}"/>
    <cellStyle name="Normal 19 2 3 8 3" xfId="21416" xr:uid="{00000000-0005-0000-0000-0000DD0F0000}"/>
    <cellStyle name="Normal 19 2 3 9" xfId="31638" xr:uid="{00000000-0005-0000-0000-0000DE0F0000}"/>
    <cellStyle name="Normal 19 2 4" xfId="1339" xr:uid="{00000000-0005-0000-0000-0000DF0F0000}"/>
    <cellStyle name="Normal 19 2 4 2" xfId="1762" xr:uid="{00000000-0005-0000-0000-0000E00F0000}"/>
    <cellStyle name="Normal 19 2 4 2 2" xfId="2601" xr:uid="{00000000-0005-0000-0000-0000E10F0000}"/>
    <cellStyle name="Normal 19 2 4 2 2 2" xfId="4291" xr:uid="{00000000-0005-0000-0000-0000E20F0000}"/>
    <cellStyle name="Normal 19 2 4 2 2 2 2" xfId="14364" xr:uid="{00000000-0005-0000-0000-0000E30F0000}"/>
    <cellStyle name="Normal 19 2 4 2 2 2 2 2" xfId="44695" xr:uid="{00000000-0005-0000-0000-0000E40F0000}"/>
    <cellStyle name="Normal 19 2 4 2 2 2 2 3" xfId="29462" xr:uid="{00000000-0005-0000-0000-0000E50F0000}"/>
    <cellStyle name="Normal 19 2 4 2 2 2 3" xfId="9344" xr:uid="{00000000-0005-0000-0000-0000E60F0000}"/>
    <cellStyle name="Normal 19 2 4 2 2 2 3 2" xfId="39678" xr:uid="{00000000-0005-0000-0000-0000E70F0000}"/>
    <cellStyle name="Normal 19 2 4 2 2 2 3 3" xfId="24445" xr:uid="{00000000-0005-0000-0000-0000E80F0000}"/>
    <cellStyle name="Normal 19 2 4 2 2 2 4" xfId="34665" xr:uid="{00000000-0005-0000-0000-0000E90F0000}"/>
    <cellStyle name="Normal 19 2 4 2 2 2 5" xfId="19432" xr:uid="{00000000-0005-0000-0000-0000EA0F0000}"/>
    <cellStyle name="Normal 19 2 4 2 2 3" xfId="5983" xr:uid="{00000000-0005-0000-0000-0000EB0F0000}"/>
    <cellStyle name="Normal 19 2 4 2 2 3 2" xfId="16035" xr:uid="{00000000-0005-0000-0000-0000EC0F0000}"/>
    <cellStyle name="Normal 19 2 4 2 2 3 2 2" xfId="46366" xr:uid="{00000000-0005-0000-0000-0000ED0F0000}"/>
    <cellStyle name="Normal 19 2 4 2 2 3 2 3" xfId="31133" xr:uid="{00000000-0005-0000-0000-0000EE0F0000}"/>
    <cellStyle name="Normal 19 2 4 2 2 3 3" xfId="11015" xr:uid="{00000000-0005-0000-0000-0000EF0F0000}"/>
    <cellStyle name="Normal 19 2 4 2 2 3 3 2" xfId="41349" xr:uid="{00000000-0005-0000-0000-0000F00F0000}"/>
    <cellStyle name="Normal 19 2 4 2 2 3 3 3" xfId="26116" xr:uid="{00000000-0005-0000-0000-0000F10F0000}"/>
    <cellStyle name="Normal 19 2 4 2 2 3 4" xfId="36336" xr:uid="{00000000-0005-0000-0000-0000F20F0000}"/>
    <cellStyle name="Normal 19 2 4 2 2 3 5" xfId="21103" xr:uid="{00000000-0005-0000-0000-0000F30F0000}"/>
    <cellStyle name="Normal 19 2 4 2 2 4" xfId="12693" xr:uid="{00000000-0005-0000-0000-0000F40F0000}"/>
    <cellStyle name="Normal 19 2 4 2 2 4 2" xfId="43024" xr:uid="{00000000-0005-0000-0000-0000F50F0000}"/>
    <cellStyle name="Normal 19 2 4 2 2 4 3" xfId="27791" xr:uid="{00000000-0005-0000-0000-0000F60F0000}"/>
    <cellStyle name="Normal 19 2 4 2 2 5" xfId="7672" xr:uid="{00000000-0005-0000-0000-0000F70F0000}"/>
    <cellStyle name="Normal 19 2 4 2 2 5 2" xfId="38007" xr:uid="{00000000-0005-0000-0000-0000F80F0000}"/>
    <cellStyle name="Normal 19 2 4 2 2 5 3" xfId="22774" xr:uid="{00000000-0005-0000-0000-0000F90F0000}"/>
    <cellStyle name="Normal 19 2 4 2 2 6" xfId="32995" xr:uid="{00000000-0005-0000-0000-0000FA0F0000}"/>
    <cellStyle name="Normal 19 2 4 2 2 7" xfId="17761" xr:uid="{00000000-0005-0000-0000-0000FB0F0000}"/>
    <cellStyle name="Normal 19 2 4 2 3" xfId="3454" xr:uid="{00000000-0005-0000-0000-0000FC0F0000}"/>
    <cellStyle name="Normal 19 2 4 2 3 2" xfId="13528" xr:uid="{00000000-0005-0000-0000-0000FD0F0000}"/>
    <cellStyle name="Normal 19 2 4 2 3 2 2" xfId="43859" xr:uid="{00000000-0005-0000-0000-0000FE0F0000}"/>
    <cellStyle name="Normal 19 2 4 2 3 2 3" xfId="28626" xr:uid="{00000000-0005-0000-0000-0000FF0F0000}"/>
    <cellStyle name="Normal 19 2 4 2 3 3" xfId="8508" xr:uid="{00000000-0005-0000-0000-000000100000}"/>
    <cellStyle name="Normal 19 2 4 2 3 3 2" xfId="38842" xr:uid="{00000000-0005-0000-0000-000001100000}"/>
    <cellStyle name="Normal 19 2 4 2 3 3 3" xfId="23609" xr:uid="{00000000-0005-0000-0000-000002100000}"/>
    <cellStyle name="Normal 19 2 4 2 3 4" xfId="33829" xr:uid="{00000000-0005-0000-0000-000003100000}"/>
    <cellStyle name="Normal 19 2 4 2 3 5" xfId="18596" xr:uid="{00000000-0005-0000-0000-000004100000}"/>
    <cellStyle name="Normal 19 2 4 2 4" xfId="5147" xr:uid="{00000000-0005-0000-0000-000005100000}"/>
    <cellStyle name="Normal 19 2 4 2 4 2" xfId="15199" xr:uid="{00000000-0005-0000-0000-000006100000}"/>
    <cellStyle name="Normal 19 2 4 2 4 2 2" xfId="45530" xr:uid="{00000000-0005-0000-0000-000007100000}"/>
    <cellStyle name="Normal 19 2 4 2 4 2 3" xfId="30297" xr:uid="{00000000-0005-0000-0000-000008100000}"/>
    <cellStyle name="Normal 19 2 4 2 4 3" xfId="10179" xr:uid="{00000000-0005-0000-0000-000009100000}"/>
    <cellStyle name="Normal 19 2 4 2 4 3 2" xfId="40513" xr:uid="{00000000-0005-0000-0000-00000A100000}"/>
    <cellStyle name="Normal 19 2 4 2 4 3 3" xfId="25280" xr:uid="{00000000-0005-0000-0000-00000B100000}"/>
    <cellStyle name="Normal 19 2 4 2 4 4" xfId="35500" xr:uid="{00000000-0005-0000-0000-00000C100000}"/>
    <cellStyle name="Normal 19 2 4 2 4 5" xfId="20267" xr:uid="{00000000-0005-0000-0000-00000D100000}"/>
    <cellStyle name="Normal 19 2 4 2 5" xfId="11857" xr:uid="{00000000-0005-0000-0000-00000E100000}"/>
    <cellStyle name="Normal 19 2 4 2 5 2" xfId="42188" xr:uid="{00000000-0005-0000-0000-00000F100000}"/>
    <cellStyle name="Normal 19 2 4 2 5 3" xfId="26955" xr:uid="{00000000-0005-0000-0000-000010100000}"/>
    <cellStyle name="Normal 19 2 4 2 6" xfId="6836" xr:uid="{00000000-0005-0000-0000-000011100000}"/>
    <cellStyle name="Normal 19 2 4 2 6 2" xfId="37171" xr:uid="{00000000-0005-0000-0000-000012100000}"/>
    <cellStyle name="Normal 19 2 4 2 6 3" xfId="21938" xr:uid="{00000000-0005-0000-0000-000013100000}"/>
    <cellStyle name="Normal 19 2 4 2 7" xfId="32159" xr:uid="{00000000-0005-0000-0000-000014100000}"/>
    <cellStyle name="Normal 19 2 4 2 8" xfId="16925" xr:uid="{00000000-0005-0000-0000-000015100000}"/>
    <cellStyle name="Normal 19 2 4 3" xfId="2183" xr:uid="{00000000-0005-0000-0000-000016100000}"/>
    <cellStyle name="Normal 19 2 4 3 2" xfId="3873" xr:uid="{00000000-0005-0000-0000-000017100000}"/>
    <cellStyle name="Normal 19 2 4 3 2 2" xfId="13946" xr:uid="{00000000-0005-0000-0000-000018100000}"/>
    <cellStyle name="Normal 19 2 4 3 2 2 2" xfId="44277" xr:uid="{00000000-0005-0000-0000-000019100000}"/>
    <cellStyle name="Normal 19 2 4 3 2 2 3" xfId="29044" xr:uid="{00000000-0005-0000-0000-00001A100000}"/>
    <cellStyle name="Normal 19 2 4 3 2 3" xfId="8926" xr:uid="{00000000-0005-0000-0000-00001B100000}"/>
    <cellStyle name="Normal 19 2 4 3 2 3 2" xfId="39260" xr:uid="{00000000-0005-0000-0000-00001C100000}"/>
    <cellStyle name="Normal 19 2 4 3 2 3 3" xfId="24027" xr:uid="{00000000-0005-0000-0000-00001D100000}"/>
    <cellStyle name="Normal 19 2 4 3 2 4" xfId="34247" xr:uid="{00000000-0005-0000-0000-00001E100000}"/>
    <cellStyle name="Normal 19 2 4 3 2 5" xfId="19014" xr:uid="{00000000-0005-0000-0000-00001F100000}"/>
    <cellStyle name="Normal 19 2 4 3 3" xfId="5565" xr:uid="{00000000-0005-0000-0000-000020100000}"/>
    <cellStyle name="Normal 19 2 4 3 3 2" xfId="15617" xr:uid="{00000000-0005-0000-0000-000021100000}"/>
    <cellStyle name="Normal 19 2 4 3 3 2 2" xfId="45948" xr:uid="{00000000-0005-0000-0000-000022100000}"/>
    <cellStyle name="Normal 19 2 4 3 3 2 3" xfId="30715" xr:uid="{00000000-0005-0000-0000-000023100000}"/>
    <cellStyle name="Normal 19 2 4 3 3 3" xfId="10597" xr:uid="{00000000-0005-0000-0000-000024100000}"/>
    <cellStyle name="Normal 19 2 4 3 3 3 2" xfId="40931" xr:uid="{00000000-0005-0000-0000-000025100000}"/>
    <cellStyle name="Normal 19 2 4 3 3 3 3" xfId="25698" xr:uid="{00000000-0005-0000-0000-000026100000}"/>
    <cellStyle name="Normal 19 2 4 3 3 4" xfId="35918" xr:uid="{00000000-0005-0000-0000-000027100000}"/>
    <cellStyle name="Normal 19 2 4 3 3 5" xfId="20685" xr:uid="{00000000-0005-0000-0000-000028100000}"/>
    <cellStyle name="Normal 19 2 4 3 4" xfId="12275" xr:uid="{00000000-0005-0000-0000-000029100000}"/>
    <cellStyle name="Normal 19 2 4 3 4 2" xfId="42606" xr:uid="{00000000-0005-0000-0000-00002A100000}"/>
    <cellStyle name="Normal 19 2 4 3 4 3" xfId="27373" xr:uid="{00000000-0005-0000-0000-00002B100000}"/>
    <cellStyle name="Normal 19 2 4 3 5" xfId="7254" xr:uid="{00000000-0005-0000-0000-00002C100000}"/>
    <cellStyle name="Normal 19 2 4 3 5 2" xfId="37589" xr:uid="{00000000-0005-0000-0000-00002D100000}"/>
    <cellStyle name="Normal 19 2 4 3 5 3" xfId="22356" xr:uid="{00000000-0005-0000-0000-00002E100000}"/>
    <cellStyle name="Normal 19 2 4 3 6" xfId="32577" xr:uid="{00000000-0005-0000-0000-00002F100000}"/>
    <cellStyle name="Normal 19 2 4 3 7" xfId="17343" xr:uid="{00000000-0005-0000-0000-000030100000}"/>
    <cellStyle name="Normal 19 2 4 4" xfId="3036" xr:uid="{00000000-0005-0000-0000-000031100000}"/>
    <cellStyle name="Normal 19 2 4 4 2" xfId="13110" xr:uid="{00000000-0005-0000-0000-000032100000}"/>
    <cellStyle name="Normal 19 2 4 4 2 2" xfId="43441" xr:uid="{00000000-0005-0000-0000-000033100000}"/>
    <cellStyle name="Normal 19 2 4 4 2 3" xfId="28208" xr:uid="{00000000-0005-0000-0000-000034100000}"/>
    <cellStyle name="Normal 19 2 4 4 3" xfId="8090" xr:uid="{00000000-0005-0000-0000-000035100000}"/>
    <cellStyle name="Normal 19 2 4 4 3 2" xfId="38424" xr:uid="{00000000-0005-0000-0000-000036100000}"/>
    <cellStyle name="Normal 19 2 4 4 3 3" xfId="23191" xr:uid="{00000000-0005-0000-0000-000037100000}"/>
    <cellStyle name="Normal 19 2 4 4 4" xfId="33411" xr:uid="{00000000-0005-0000-0000-000038100000}"/>
    <cellStyle name="Normal 19 2 4 4 5" xfId="18178" xr:uid="{00000000-0005-0000-0000-000039100000}"/>
    <cellStyle name="Normal 19 2 4 5" xfId="4729" xr:uid="{00000000-0005-0000-0000-00003A100000}"/>
    <cellStyle name="Normal 19 2 4 5 2" xfId="14781" xr:uid="{00000000-0005-0000-0000-00003B100000}"/>
    <cellStyle name="Normal 19 2 4 5 2 2" xfId="45112" xr:uid="{00000000-0005-0000-0000-00003C100000}"/>
    <cellStyle name="Normal 19 2 4 5 2 3" xfId="29879" xr:uid="{00000000-0005-0000-0000-00003D100000}"/>
    <cellStyle name="Normal 19 2 4 5 3" xfId="9761" xr:uid="{00000000-0005-0000-0000-00003E100000}"/>
    <cellStyle name="Normal 19 2 4 5 3 2" xfId="40095" xr:uid="{00000000-0005-0000-0000-00003F100000}"/>
    <cellStyle name="Normal 19 2 4 5 3 3" xfId="24862" xr:uid="{00000000-0005-0000-0000-000040100000}"/>
    <cellStyle name="Normal 19 2 4 5 4" xfId="35082" xr:uid="{00000000-0005-0000-0000-000041100000}"/>
    <cellStyle name="Normal 19 2 4 5 5" xfId="19849" xr:uid="{00000000-0005-0000-0000-000042100000}"/>
    <cellStyle name="Normal 19 2 4 6" xfId="11439" xr:uid="{00000000-0005-0000-0000-000043100000}"/>
    <cellStyle name="Normal 19 2 4 6 2" xfId="41770" xr:uid="{00000000-0005-0000-0000-000044100000}"/>
    <cellStyle name="Normal 19 2 4 6 3" xfId="26537" xr:uid="{00000000-0005-0000-0000-000045100000}"/>
    <cellStyle name="Normal 19 2 4 7" xfId="6418" xr:uid="{00000000-0005-0000-0000-000046100000}"/>
    <cellStyle name="Normal 19 2 4 7 2" xfId="36753" xr:uid="{00000000-0005-0000-0000-000047100000}"/>
    <cellStyle name="Normal 19 2 4 7 3" xfId="21520" xr:uid="{00000000-0005-0000-0000-000048100000}"/>
    <cellStyle name="Normal 19 2 4 8" xfId="31741" xr:uid="{00000000-0005-0000-0000-000049100000}"/>
    <cellStyle name="Normal 19 2 4 9" xfId="16507" xr:uid="{00000000-0005-0000-0000-00004A100000}"/>
    <cellStyle name="Normal 19 2 5" xfId="1552" xr:uid="{00000000-0005-0000-0000-00004B100000}"/>
    <cellStyle name="Normal 19 2 5 2" xfId="2393" xr:uid="{00000000-0005-0000-0000-00004C100000}"/>
    <cellStyle name="Normal 19 2 5 2 2" xfId="4083" xr:uid="{00000000-0005-0000-0000-00004D100000}"/>
    <cellStyle name="Normal 19 2 5 2 2 2" xfId="14156" xr:uid="{00000000-0005-0000-0000-00004E100000}"/>
    <cellStyle name="Normal 19 2 5 2 2 2 2" xfId="44487" xr:uid="{00000000-0005-0000-0000-00004F100000}"/>
    <cellStyle name="Normal 19 2 5 2 2 2 3" xfId="29254" xr:uid="{00000000-0005-0000-0000-000050100000}"/>
    <cellStyle name="Normal 19 2 5 2 2 3" xfId="9136" xr:uid="{00000000-0005-0000-0000-000051100000}"/>
    <cellStyle name="Normal 19 2 5 2 2 3 2" xfId="39470" xr:uid="{00000000-0005-0000-0000-000052100000}"/>
    <cellStyle name="Normal 19 2 5 2 2 3 3" xfId="24237" xr:uid="{00000000-0005-0000-0000-000053100000}"/>
    <cellStyle name="Normal 19 2 5 2 2 4" xfId="34457" xr:uid="{00000000-0005-0000-0000-000054100000}"/>
    <cellStyle name="Normal 19 2 5 2 2 5" xfId="19224" xr:uid="{00000000-0005-0000-0000-000055100000}"/>
    <cellStyle name="Normal 19 2 5 2 3" xfId="5775" xr:uid="{00000000-0005-0000-0000-000056100000}"/>
    <cellStyle name="Normal 19 2 5 2 3 2" xfId="15827" xr:uid="{00000000-0005-0000-0000-000057100000}"/>
    <cellStyle name="Normal 19 2 5 2 3 2 2" xfId="46158" xr:uid="{00000000-0005-0000-0000-000058100000}"/>
    <cellStyle name="Normal 19 2 5 2 3 2 3" xfId="30925" xr:uid="{00000000-0005-0000-0000-000059100000}"/>
    <cellStyle name="Normal 19 2 5 2 3 3" xfId="10807" xr:uid="{00000000-0005-0000-0000-00005A100000}"/>
    <cellStyle name="Normal 19 2 5 2 3 3 2" xfId="41141" xr:uid="{00000000-0005-0000-0000-00005B100000}"/>
    <cellStyle name="Normal 19 2 5 2 3 3 3" xfId="25908" xr:uid="{00000000-0005-0000-0000-00005C100000}"/>
    <cellStyle name="Normal 19 2 5 2 3 4" xfId="36128" xr:uid="{00000000-0005-0000-0000-00005D100000}"/>
    <cellStyle name="Normal 19 2 5 2 3 5" xfId="20895" xr:uid="{00000000-0005-0000-0000-00005E100000}"/>
    <cellStyle name="Normal 19 2 5 2 4" xfId="12485" xr:uid="{00000000-0005-0000-0000-00005F100000}"/>
    <cellStyle name="Normal 19 2 5 2 4 2" xfId="42816" xr:uid="{00000000-0005-0000-0000-000060100000}"/>
    <cellStyle name="Normal 19 2 5 2 4 3" xfId="27583" xr:uid="{00000000-0005-0000-0000-000061100000}"/>
    <cellStyle name="Normal 19 2 5 2 5" xfId="7464" xr:uid="{00000000-0005-0000-0000-000062100000}"/>
    <cellStyle name="Normal 19 2 5 2 5 2" xfId="37799" xr:uid="{00000000-0005-0000-0000-000063100000}"/>
    <cellStyle name="Normal 19 2 5 2 5 3" xfId="22566" xr:uid="{00000000-0005-0000-0000-000064100000}"/>
    <cellStyle name="Normal 19 2 5 2 6" xfId="32787" xr:uid="{00000000-0005-0000-0000-000065100000}"/>
    <cellStyle name="Normal 19 2 5 2 7" xfId="17553" xr:uid="{00000000-0005-0000-0000-000066100000}"/>
    <cellStyle name="Normal 19 2 5 3" xfId="3246" xr:uid="{00000000-0005-0000-0000-000067100000}"/>
    <cellStyle name="Normal 19 2 5 3 2" xfId="13320" xr:uid="{00000000-0005-0000-0000-000068100000}"/>
    <cellStyle name="Normal 19 2 5 3 2 2" xfId="43651" xr:uid="{00000000-0005-0000-0000-000069100000}"/>
    <cellStyle name="Normal 19 2 5 3 2 3" xfId="28418" xr:uid="{00000000-0005-0000-0000-00006A100000}"/>
    <cellStyle name="Normal 19 2 5 3 3" xfId="8300" xr:uid="{00000000-0005-0000-0000-00006B100000}"/>
    <cellStyle name="Normal 19 2 5 3 3 2" xfId="38634" xr:uid="{00000000-0005-0000-0000-00006C100000}"/>
    <cellStyle name="Normal 19 2 5 3 3 3" xfId="23401" xr:uid="{00000000-0005-0000-0000-00006D100000}"/>
    <cellStyle name="Normal 19 2 5 3 4" xfId="33621" xr:uid="{00000000-0005-0000-0000-00006E100000}"/>
    <cellStyle name="Normal 19 2 5 3 5" xfId="18388" xr:uid="{00000000-0005-0000-0000-00006F100000}"/>
    <cellStyle name="Normal 19 2 5 4" xfId="4939" xr:uid="{00000000-0005-0000-0000-000070100000}"/>
    <cellStyle name="Normal 19 2 5 4 2" xfId="14991" xr:uid="{00000000-0005-0000-0000-000071100000}"/>
    <cellStyle name="Normal 19 2 5 4 2 2" xfId="45322" xr:uid="{00000000-0005-0000-0000-000072100000}"/>
    <cellStyle name="Normal 19 2 5 4 2 3" xfId="30089" xr:uid="{00000000-0005-0000-0000-000073100000}"/>
    <cellStyle name="Normal 19 2 5 4 3" xfId="9971" xr:uid="{00000000-0005-0000-0000-000074100000}"/>
    <cellStyle name="Normal 19 2 5 4 3 2" xfId="40305" xr:uid="{00000000-0005-0000-0000-000075100000}"/>
    <cellStyle name="Normal 19 2 5 4 3 3" xfId="25072" xr:uid="{00000000-0005-0000-0000-000076100000}"/>
    <cellStyle name="Normal 19 2 5 4 4" xfId="35292" xr:uid="{00000000-0005-0000-0000-000077100000}"/>
    <cellStyle name="Normal 19 2 5 4 5" xfId="20059" xr:uid="{00000000-0005-0000-0000-000078100000}"/>
    <cellStyle name="Normal 19 2 5 5" xfId="11649" xr:uid="{00000000-0005-0000-0000-000079100000}"/>
    <cellStyle name="Normal 19 2 5 5 2" xfId="41980" xr:uid="{00000000-0005-0000-0000-00007A100000}"/>
    <cellStyle name="Normal 19 2 5 5 3" xfId="26747" xr:uid="{00000000-0005-0000-0000-00007B100000}"/>
    <cellStyle name="Normal 19 2 5 6" xfId="6628" xr:uid="{00000000-0005-0000-0000-00007C100000}"/>
    <cellStyle name="Normal 19 2 5 6 2" xfId="36963" xr:uid="{00000000-0005-0000-0000-00007D100000}"/>
    <cellStyle name="Normal 19 2 5 6 3" xfId="21730" xr:uid="{00000000-0005-0000-0000-00007E100000}"/>
    <cellStyle name="Normal 19 2 5 7" xfId="31951" xr:uid="{00000000-0005-0000-0000-00007F100000}"/>
    <cellStyle name="Normal 19 2 5 8" xfId="16717" xr:uid="{00000000-0005-0000-0000-000080100000}"/>
    <cellStyle name="Normal 19 2 6" xfId="1973" xr:uid="{00000000-0005-0000-0000-000081100000}"/>
    <cellStyle name="Normal 19 2 6 2" xfId="3665" xr:uid="{00000000-0005-0000-0000-000082100000}"/>
    <cellStyle name="Normal 19 2 6 2 2" xfId="13738" xr:uid="{00000000-0005-0000-0000-000083100000}"/>
    <cellStyle name="Normal 19 2 6 2 2 2" xfId="44069" xr:uid="{00000000-0005-0000-0000-000084100000}"/>
    <cellStyle name="Normal 19 2 6 2 2 3" xfId="28836" xr:uid="{00000000-0005-0000-0000-000085100000}"/>
    <cellStyle name="Normal 19 2 6 2 3" xfId="8718" xr:uid="{00000000-0005-0000-0000-000086100000}"/>
    <cellStyle name="Normal 19 2 6 2 3 2" xfId="39052" xr:uid="{00000000-0005-0000-0000-000087100000}"/>
    <cellStyle name="Normal 19 2 6 2 3 3" xfId="23819" xr:uid="{00000000-0005-0000-0000-000088100000}"/>
    <cellStyle name="Normal 19 2 6 2 4" xfId="34039" xr:uid="{00000000-0005-0000-0000-000089100000}"/>
    <cellStyle name="Normal 19 2 6 2 5" xfId="18806" xr:uid="{00000000-0005-0000-0000-00008A100000}"/>
    <cellStyle name="Normal 19 2 6 3" xfId="5357" xr:uid="{00000000-0005-0000-0000-00008B100000}"/>
    <cellStyle name="Normal 19 2 6 3 2" xfId="15409" xr:uid="{00000000-0005-0000-0000-00008C100000}"/>
    <cellStyle name="Normal 19 2 6 3 2 2" xfId="45740" xr:uid="{00000000-0005-0000-0000-00008D100000}"/>
    <cellStyle name="Normal 19 2 6 3 2 3" xfId="30507" xr:uid="{00000000-0005-0000-0000-00008E100000}"/>
    <cellStyle name="Normal 19 2 6 3 3" xfId="10389" xr:uid="{00000000-0005-0000-0000-00008F100000}"/>
    <cellStyle name="Normal 19 2 6 3 3 2" xfId="40723" xr:uid="{00000000-0005-0000-0000-000090100000}"/>
    <cellStyle name="Normal 19 2 6 3 3 3" xfId="25490" xr:uid="{00000000-0005-0000-0000-000091100000}"/>
    <cellStyle name="Normal 19 2 6 3 4" xfId="35710" xr:uid="{00000000-0005-0000-0000-000092100000}"/>
    <cellStyle name="Normal 19 2 6 3 5" xfId="20477" xr:uid="{00000000-0005-0000-0000-000093100000}"/>
    <cellStyle name="Normal 19 2 6 4" xfId="12067" xr:uid="{00000000-0005-0000-0000-000094100000}"/>
    <cellStyle name="Normal 19 2 6 4 2" xfId="42398" xr:uid="{00000000-0005-0000-0000-000095100000}"/>
    <cellStyle name="Normal 19 2 6 4 3" xfId="27165" xr:uid="{00000000-0005-0000-0000-000096100000}"/>
    <cellStyle name="Normal 19 2 6 5" xfId="7046" xr:uid="{00000000-0005-0000-0000-000097100000}"/>
    <cellStyle name="Normal 19 2 6 5 2" xfId="37381" xr:uid="{00000000-0005-0000-0000-000098100000}"/>
    <cellStyle name="Normal 19 2 6 5 3" xfId="22148" xr:uid="{00000000-0005-0000-0000-000099100000}"/>
    <cellStyle name="Normal 19 2 6 6" xfId="32369" xr:uid="{00000000-0005-0000-0000-00009A100000}"/>
    <cellStyle name="Normal 19 2 6 7" xfId="17135" xr:uid="{00000000-0005-0000-0000-00009B100000}"/>
    <cellStyle name="Normal 19 2 7" xfId="2824" xr:uid="{00000000-0005-0000-0000-00009C100000}"/>
    <cellStyle name="Normal 19 2 7 2" xfId="12902" xr:uid="{00000000-0005-0000-0000-00009D100000}"/>
    <cellStyle name="Normal 19 2 7 2 2" xfId="43233" xr:uid="{00000000-0005-0000-0000-00009E100000}"/>
    <cellStyle name="Normal 19 2 7 2 3" xfId="28000" xr:uid="{00000000-0005-0000-0000-00009F100000}"/>
    <cellStyle name="Normal 19 2 7 3" xfId="7882" xr:uid="{00000000-0005-0000-0000-0000A0100000}"/>
    <cellStyle name="Normal 19 2 7 3 2" xfId="38216" xr:uid="{00000000-0005-0000-0000-0000A1100000}"/>
    <cellStyle name="Normal 19 2 7 3 3" xfId="22983" xr:uid="{00000000-0005-0000-0000-0000A2100000}"/>
    <cellStyle name="Normal 19 2 7 4" xfId="33203" xr:uid="{00000000-0005-0000-0000-0000A3100000}"/>
    <cellStyle name="Normal 19 2 7 5" xfId="17970" xr:uid="{00000000-0005-0000-0000-0000A4100000}"/>
    <cellStyle name="Normal 19 2 8" xfId="4518" xr:uid="{00000000-0005-0000-0000-0000A5100000}"/>
    <cellStyle name="Normal 19 2 8 2" xfId="14573" xr:uid="{00000000-0005-0000-0000-0000A6100000}"/>
    <cellStyle name="Normal 19 2 8 2 2" xfId="44904" xr:uid="{00000000-0005-0000-0000-0000A7100000}"/>
    <cellStyle name="Normal 19 2 8 2 3" xfId="29671" xr:uid="{00000000-0005-0000-0000-0000A8100000}"/>
    <cellStyle name="Normal 19 2 8 3" xfId="9553" xr:uid="{00000000-0005-0000-0000-0000A9100000}"/>
    <cellStyle name="Normal 19 2 8 3 2" xfId="39887" xr:uid="{00000000-0005-0000-0000-0000AA100000}"/>
    <cellStyle name="Normal 19 2 8 3 3" xfId="24654" xr:uid="{00000000-0005-0000-0000-0000AB100000}"/>
    <cellStyle name="Normal 19 2 8 4" xfId="34874" xr:uid="{00000000-0005-0000-0000-0000AC100000}"/>
    <cellStyle name="Normal 19 2 8 5" xfId="19641" xr:uid="{00000000-0005-0000-0000-0000AD100000}"/>
    <cellStyle name="Normal 19 2 9" xfId="11229" xr:uid="{00000000-0005-0000-0000-0000AE100000}"/>
    <cellStyle name="Normal 19 2 9 2" xfId="41562" xr:uid="{00000000-0005-0000-0000-0000AF100000}"/>
    <cellStyle name="Normal 19 2 9 3" xfId="26329" xr:uid="{00000000-0005-0000-0000-0000B0100000}"/>
    <cellStyle name="Normal 2" xfId="133" xr:uid="{00000000-0005-0000-0000-0000B1100000}"/>
    <cellStyle name="Normal 2 2" xfId="134" xr:uid="{00000000-0005-0000-0000-0000B2100000}"/>
    <cellStyle name="Normal 2 2 2" xfId="525" xr:uid="{00000000-0005-0000-0000-0000B3100000}"/>
    <cellStyle name="Normal 2 2 3" xfId="838" xr:uid="{00000000-0005-0000-0000-0000B4100000}"/>
    <cellStyle name="Normal 2 2 3 10" xfId="6209" xr:uid="{00000000-0005-0000-0000-0000B5100000}"/>
    <cellStyle name="Normal 2 2 3 10 2" xfId="36546" xr:uid="{00000000-0005-0000-0000-0000B6100000}"/>
    <cellStyle name="Normal 2 2 3 10 3" xfId="21313" xr:uid="{00000000-0005-0000-0000-0000B7100000}"/>
    <cellStyle name="Normal 2 2 3 11" xfId="31537" xr:uid="{00000000-0005-0000-0000-0000B8100000}"/>
    <cellStyle name="Normal 2 2 3 12" xfId="16298" xr:uid="{00000000-0005-0000-0000-0000B9100000}"/>
    <cellStyle name="Normal 2 2 3 2" xfId="1173" xr:uid="{00000000-0005-0000-0000-0000BA100000}"/>
    <cellStyle name="Normal 2 2 3 2 10" xfId="31589" xr:uid="{00000000-0005-0000-0000-0000BB100000}"/>
    <cellStyle name="Normal 2 2 3 2 11" xfId="16352" xr:uid="{00000000-0005-0000-0000-0000BC100000}"/>
    <cellStyle name="Normal 2 2 3 2 2" xfId="1281" xr:uid="{00000000-0005-0000-0000-0000BD100000}"/>
    <cellStyle name="Normal 2 2 3 2 2 10" xfId="16456" xr:uid="{00000000-0005-0000-0000-0000BE100000}"/>
    <cellStyle name="Normal 2 2 3 2 2 2" xfId="1498" xr:uid="{00000000-0005-0000-0000-0000BF100000}"/>
    <cellStyle name="Normal 2 2 3 2 2 2 2" xfId="1919" xr:uid="{00000000-0005-0000-0000-0000C0100000}"/>
    <cellStyle name="Normal 2 2 3 2 2 2 2 2" xfId="2758" xr:uid="{00000000-0005-0000-0000-0000C1100000}"/>
    <cellStyle name="Normal 2 2 3 2 2 2 2 2 2" xfId="4448" xr:uid="{00000000-0005-0000-0000-0000C2100000}"/>
    <cellStyle name="Normal 2 2 3 2 2 2 2 2 2 2" xfId="14521" xr:uid="{00000000-0005-0000-0000-0000C3100000}"/>
    <cellStyle name="Normal 2 2 3 2 2 2 2 2 2 2 2" xfId="44852" xr:uid="{00000000-0005-0000-0000-0000C4100000}"/>
    <cellStyle name="Normal 2 2 3 2 2 2 2 2 2 2 3" xfId="29619" xr:uid="{00000000-0005-0000-0000-0000C5100000}"/>
    <cellStyle name="Normal 2 2 3 2 2 2 2 2 2 3" xfId="9501" xr:uid="{00000000-0005-0000-0000-0000C6100000}"/>
    <cellStyle name="Normal 2 2 3 2 2 2 2 2 2 3 2" xfId="39835" xr:uid="{00000000-0005-0000-0000-0000C7100000}"/>
    <cellStyle name="Normal 2 2 3 2 2 2 2 2 2 3 3" xfId="24602" xr:uid="{00000000-0005-0000-0000-0000C8100000}"/>
    <cellStyle name="Normal 2 2 3 2 2 2 2 2 2 4" xfId="34822" xr:uid="{00000000-0005-0000-0000-0000C9100000}"/>
    <cellStyle name="Normal 2 2 3 2 2 2 2 2 2 5" xfId="19589" xr:uid="{00000000-0005-0000-0000-0000CA100000}"/>
    <cellStyle name="Normal 2 2 3 2 2 2 2 2 3" xfId="6140" xr:uid="{00000000-0005-0000-0000-0000CB100000}"/>
    <cellStyle name="Normal 2 2 3 2 2 2 2 2 3 2" xfId="16192" xr:uid="{00000000-0005-0000-0000-0000CC100000}"/>
    <cellStyle name="Normal 2 2 3 2 2 2 2 2 3 2 2" xfId="46523" xr:uid="{00000000-0005-0000-0000-0000CD100000}"/>
    <cellStyle name="Normal 2 2 3 2 2 2 2 2 3 2 3" xfId="31290" xr:uid="{00000000-0005-0000-0000-0000CE100000}"/>
    <cellStyle name="Normal 2 2 3 2 2 2 2 2 3 3" xfId="11172" xr:uid="{00000000-0005-0000-0000-0000CF100000}"/>
    <cellStyle name="Normal 2 2 3 2 2 2 2 2 3 3 2" xfId="41506" xr:uid="{00000000-0005-0000-0000-0000D0100000}"/>
    <cellStyle name="Normal 2 2 3 2 2 2 2 2 3 3 3" xfId="26273" xr:uid="{00000000-0005-0000-0000-0000D1100000}"/>
    <cellStyle name="Normal 2 2 3 2 2 2 2 2 3 4" xfId="36493" xr:uid="{00000000-0005-0000-0000-0000D2100000}"/>
    <cellStyle name="Normal 2 2 3 2 2 2 2 2 3 5" xfId="21260" xr:uid="{00000000-0005-0000-0000-0000D3100000}"/>
    <cellStyle name="Normal 2 2 3 2 2 2 2 2 4" xfId="12850" xr:uid="{00000000-0005-0000-0000-0000D4100000}"/>
    <cellStyle name="Normal 2 2 3 2 2 2 2 2 4 2" xfId="43181" xr:uid="{00000000-0005-0000-0000-0000D5100000}"/>
    <cellStyle name="Normal 2 2 3 2 2 2 2 2 4 3" xfId="27948" xr:uid="{00000000-0005-0000-0000-0000D6100000}"/>
    <cellStyle name="Normal 2 2 3 2 2 2 2 2 5" xfId="7829" xr:uid="{00000000-0005-0000-0000-0000D7100000}"/>
    <cellStyle name="Normal 2 2 3 2 2 2 2 2 5 2" xfId="38164" xr:uid="{00000000-0005-0000-0000-0000D8100000}"/>
    <cellStyle name="Normal 2 2 3 2 2 2 2 2 5 3" xfId="22931" xr:uid="{00000000-0005-0000-0000-0000D9100000}"/>
    <cellStyle name="Normal 2 2 3 2 2 2 2 2 6" xfId="33152" xr:uid="{00000000-0005-0000-0000-0000DA100000}"/>
    <cellStyle name="Normal 2 2 3 2 2 2 2 2 7" xfId="17918" xr:uid="{00000000-0005-0000-0000-0000DB100000}"/>
    <cellStyle name="Normal 2 2 3 2 2 2 2 3" xfId="3611" xr:uid="{00000000-0005-0000-0000-0000DC100000}"/>
    <cellStyle name="Normal 2 2 3 2 2 2 2 3 2" xfId="13685" xr:uid="{00000000-0005-0000-0000-0000DD100000}"/>
    <cellStyle name="Normal 2 2 3 2 2 2 2 3 2 2" xfId="44016" xr:uid="{00000000-0005-0000-0000-0000DE100000}"/>
    <cellStyle name="Normal 2 2 3 2 2 2 2 3 2 3" xfId="28783" xr:uid="{00000000-0005-0000-0000-0000DF100000}"/>
    <cellStyle name="Normal 2 2 3 2 2 2 2 3 3" xfId="8665" xr:uid="{00000000-0005-0000-0000-0000E0100000}"/>
    <cellStyle name="Normal 2 2 3 2 2 2 2 3 3 2" xfId="38999" xr:uid="{00000000-0005-0000-0000-0000E1100000}"/>
    <cellStyle name="Normal 2 2 3 2 2 2 2 3 3 3" xfId="23766" xr:uid="{00000000-0005-0000-0000-0000E2100000}"/>
    <cellStyle name="Normal 2 2 3 2 2 2 2 3 4" xfId="33986" xr:uid="{00000000-0005-0000-0000-0000E3100000}"/>
    <cellStyle name="Normal 2 2 3 2 2 2 2 3 5" xfId="18753" xr:uid="{00000000-0005-0000-0000-0000E4100000}"/>
    <cellStyle name="Normal 2 2 3 2 2 2 2 4" xfId="5304" xr:uid="{00000000-0005-0000-0000-0000E5100000}"/>
    <cellStyle name="Normal 2 2 3 2 2 2 2 4 2" xfId="15356" xr:uid="{00000000-0005-0000-0000-0000E6100000}"/>
    <cellStyle name="Normal 2 2 3 2 2 2 2 4 2 2" xfId="45687" xr:uid="{00000000-0005-0000-0000-0000E7100000}"/>
    <cellStyle name="Normal 2 2 3 2 2 2 2 4 2 3" xfId="30454" xr:uid="{00000000-0005-0000-0000-0000E8100000}"/>
    <cellStyle name="Normal 2 2 3 2 2 2 2 4 3" xfId="10336" xr:uid="{00000000-0005-0000-0000-0000E9100000}"/>
    <cellStyle name="Normal 2 2 3 2 2 2 2 4 3 2" xfId="40670" xr:uid="{00000000-0005-0000-0000-0000EA100000}"/>
    <cellStyle name="Normal 2 2 3 2 2 2 2 4 3 3" xfId="25437" xr:uid="{00000000-0005-0000-0000-0000EB100000}"/>
    <cellStyle name="Normal 2 2 3 2 2 2 2 4 4" xfId="35657" xr:uid="{00000000-0005-0000-0000-0000EC100000}"/>
    <cellStyle name="Normal 2 2 3 2 2 2 2 4 5" xfId="20424" xr:uid="{00000000-0005-0000-0000-0000ED100000}"/>
    <cellStyle name="Normal 2 2 3 2 2 2 2 5" xfId="12014" xr:uid="{00000000-0005-0000-0000-0000EE100000}"/>
    <cellStyle name="Normal 2 2 3 2 2 2 2 5 2" xfId="42345" xr:uid="{00000000-0005-0000-0000-0000EF100000}"/>
    <cellStyle name="Normal 2 2 3 2 2 2 2 5 3" xfId="27112" xr:uid="{00000000-0005-0000-0000-0000F0100000}"/>
    <cellStyle name="Normal 2 2 3 2 2 2 2 6" xfId="6993" xr:uid="{00000000-0005-0000-0000-0000F1100000}"/>
    <cellStyle name="Normal 2 2 3 2 2 2 2 6 2" xfId="37328" xr:uid="{00000000-0005-0000-0000-0000F2100000}"/>
    <cellStyle name="Normal 2 2 3 2 2 2 2 6 3" xfId="22095" xr:uid="{00000000-0005-0000-0000-0000F3100000}"/>
    <cellStyle name="Normal 2 2 3 2 2 2 2 7" xfId="32316" xr:uid="{00000000-0005-0000-0000-0000F4100000}"/>
    <cellStyle name="Normal 2 2 3 2 2 2 2 8" xfId="17082" xr:uid="{00000000-0005-0000-0000-0000F5100000}"/>
    <cellStyle name="Normal 2 2 3 2 2 2 3" xfId="2340" xr:uid="{00000000-0005-0000-0000-0000F6100000}"/>
    <cellStyle name="Normal 2 2 3 2 2 2 3 2" xfId="4030" xr:uid="{00000000-0005-0000-0000-0000F7100000}"/>
    <cellStyle name="Normal 2 2 3 2 2 2 3 2 2" xfId="14103" xr:uid="{00000000-0005-0000-0000-0000F8100000}"/>
    <cellStyle name="Normal 2 2 3 2 2 2 3 2 2 2" xfId="44434" xr:uid="{00000000-0005-0000-0000-0000F9100000}"/>
    <cellStyle name="Normal 2 2 3 2 2 2 3 2 2 3" xfId="29201" xr:uid="{00000000-0005-0000-0000-0000FA100000}"/>
    <cellStyle name="Normal 2 2 3 2 2 2 3 2 3" xfId="9083" xr:uid="{00000000-0005-0000-0000-0000FB100000}"/>
    <cellStyle name="Normal 2 2 3 2 2 2 3 2 3 2" xfId="39417" xr:uid="{00000000-0005-0000-0000-0000FC100000}"/>
    <cellStyle name="Normal 2 2 3 2 2 2 3 2 3 3" xfId="24184" xr:uid="{00000000-0005-0000-0000-0000FD100000}"/>
    <cellStyle name="Normal 2 2 3 2 2 2 3 2 4" xfId="34404" xr:uid="{00000000-0005-0000-0000-0000FE100000}"/>
    <cellStyle name="Normal 2 2 3 2 2 2 3 2 5" xfId="19171" xr:uid="{00000000-0005-0000-0000-0000FF100000}"/>
    <cellStyle name="Normal 2 2 3 2 2 2 3 3" xfId="5722" xr:uid="{00000000-0005-0000-0000-000000110000}"/>
    <cellStyle name="Normal 2 2 3 2 2 2 3 3 2" xfId="15774" xr:uid="{00000000-0005-0000-0000-000001110000}"/>
    <cellStyle name="Normal 2 2 3 2 2 2 3 3 2 2" xfId="46105" xr:uid="{00000000-0005-0000-0000-000002110000}"/>
    <cellStyle name="Normal 2 2 3 2 2 2 3 3 2 3" xfId="30872" xr:uid="{00000000-0005-0000-0000-000003110000}"/>
    <cellStyle name="Normal 2 2 3 2 2 2 3 3 3" xfId="10754" xr:uid="{00000000-0005-0000-0000-000004110000}"/>
    <cellStyle name="Normal 2 2 3 2 2 2 3 3 3 2" xfId="41088" xr:uid="{00000000-0005-0000-0000-000005110000}"/>
    <cellStyle name="Normal 2 2 3 2 2 2 3 3 3 3" xfId="25855" xr:uid="{00000000-0005-0000-0000-000006110000}"/>
    <cellStyle name="Normal 2 2 3 2 2 2 3 3 4" xfId="36075" xr:uid="{00000000-0005-0000-0000-000007110000}"/>
    <cellStyle name="Normal 2 2 3 2 2 2 3 3 5" xfId="20842" xr:uid="{00000000-0005-0000-0000-000008110000}"/>
    <cellStyle name="Normal 2 2 3 2 2 2 3 4" xfId="12432" xr:uid="{00000000-0005-0000-0000-000009110000}"/>
    <cellStyle name="Normal 2 2 3 2 2 2 3 4 2" xfId="42763" xr:uid="{00000000-0005-0000-0000-00000A110000}"/>
    <cellStyle name="Normal 2 2 3 2 2 2 3 4 3" xfId="27530" xr:uid="{00000000-0005-0000-0000-00000B110000}"/>
    <cellStyle name="Normal 2 2 3 2 2 2 3 5" xfId="7411" xr:uid="{00000000-0005-0000-0000-00000C110000}"/>
    <cellStyle name="Normal 2 2 3 2 2 2 3 5 2" xfId="37746" xr:uid="{00000000-0005-0000-0000-00000D110000}"/>
    <cellStyle name="Normal 2 2 3 2 2 2 3 5 3" xfId="22513" xr:uid="{00000000-0005-0000-0000-00000E110000}"/>
    <cellStyle name="Normal 2 2 3 2 2 2 3 6" xfId="32734" xr:uid="{00000000-0005-0000-0000-00000F110000}"/>
    <cellStyle name="Normal 2 2 3 2 2 2 3 7" xfId="17500" xr:uid="{00000000-0005-0000-0000-000010110000}"/>
    <cellStyle name="Normal 2 2 3 2 2 2 4" xfId="3193" xr:uid="{00000000-0005-0000-0000-000011110000}"/>
    <cellStyle name="Normal 2 2 3 2 2 2 4 2" xfId="13267" xr:uid="{00000000-0005-0000-0000-000012110000}"/>
    <cellStyle name="Normal 2 2 3 2 2 2 4 2 2" xfId="43598" xr:uid="{00000000-0005-0000-0000-000013110000}"/>
    <cellStyle name="Normal 2 2 3 2 2 2 4 2 3" xfId="28365" xr:uid="{00000000-0005-0000-0000-000014110000}"/>
    <cellStyle name="Normal 2 2 3 2 2 2 4 3" xfId="8247" xr:uid="{00000000-0005-0000-0000-000015110000}"/>
    <cellStyle name="Normal 2 2 3 2 2 2 4 3 2" xfId="38581" xr:uid="{00000000-0005-0000-0000-000016110000}"/>
    <cellStyle name="Normal 2 2 3 2 2 2 4 3 3" xfId="23348" xr:uid="{00000000-0005-0000-0000-000017110000}"/>
    <cellStyle name="Normal 2 2 3 2 2 2 4 4" xfId="33568" xr:uid="{00000000-0005-0000-0000-000018110000}"/>
    <cellStyle name="Normal 2 2 3 2 2 2 4 5" xfId="18335" xr:uid="{00000000-0005-0000-0000-000019110000}"/>
    <cellStyle name="Normal 2 2 3 2 2 2 5" xfId="4886" xr:uid="{00000000-0005-0000-0000-00001A110000}"/>
    <cellStyle name="Normal 2 2 3 2 2 2 5 2" xfId="14938" xr:uid="{00000000-0005-0000-0000-00001B110000}"/>
    <cellStyle name="Normal 2 2 3 2 2 2 5 2 2" xfId="45269" xr:uid="{00000000-0005-0000-0000-00001C110000}"/>
    <cellStyle name="Normal 2 2 3 2 2 2 5 2 3" xfId="30036" xr:uid="{00000000-0005-0000-0000-00001D110000}"/>
    <cellStyle name="Normal 2 2 3 2 2 2 5 3" xfId="9918" xr:uid="{00000000-0005-0000-0000-00001E110000}"/>
    <cellStyle name="Normal 2 2 3 2 2 2 5 3 2" xfId="40252" xr:uid="{00000000-0005-0000-0000-00001F110000}"/>
    <cellStyle name="Normal 2 2 3 2 2 2 5 3 3" xfId="25019" xr:uid="{00000000-0005-0000-0000-000020110000}"/>
    <cellStyle name="Normal 2 2 3 2 2 2 5 4" xfId="35239" xr:uid="{00000000-0005-0000-0000-000021110000}"/>
    <cellStyle name="Normal 2 2 3 2 2 2 5 5" xfId="20006" xr:uid="{00000000-0005-0000-0000-000022110000}"/>
    <cellStyle name="Normal 2 2 3 2 2 2 6" xfId="11596" xr:uid="{00000000-0005-0000-0000-000023110000}"/>
    <cellStyle name="Normal 2 2 3 2 2 2 6 2" xfId="41927" xr:uid="{00000000-0005-0000-0000-000024110000}"/>
    <cellStyle name="Normal 2 2 3 2 2 2 6 3" xfId="26694" xr:uid="{00000000-0005-0000-0000-000025110000}"/>
    <cellStyle name="Normal 2 2 3 2 2 2 7" xfId="6575" xr:uid="{00000000-0005-0000-0000-000026110000}"/>
    <cellStyle name="Normal 2 2 3 2 2 2 7 2" xfId="36910" xr:uid="{00000000-0005-0000-0000-000027110000}"/>
    <cellStyle name="Normal 2 2 3 2 2 2 7 3" xfId="21677" xr:uid="{00000000-0005-0000-0000-000028110000}"/>
    <cellStyle name="Normal 2 2 3 2 2 2 8" xfId="31898" xr:uid="{00000000-0005-0000-0000-000029110000}"/>
    <cellStyle name="Normal 2 2 3 2 2 2 9" xfId="16664" xr:uid="{00000000-0005-0000-0000-00002A110000}"/>
    <cellStyle name="Normal 2 2 3 2 2 3" xfId="1711" xr:uid="{00000000-0005-0000-0000-00002B110000}"/>
    <cellStyle name="Normal 2 2 3 2 2 3 2" xfId="2550" xr:uid="{00000000-0005-0000-0000-00002C110000}"/>
    <cellStyle name="Normal 2 2 3 2 2 3 2 2" xfId="4240" xr:uid="{00000000-0005-0000-0000-00002D110000}"/>
    <cellStyle name="Normal 2 2 3 2 2 3 2 2 2" xfId="14313" xr:uid="{00000000-0005-0000-0000-00002E110000}"/>
    <cellStyle name="Normal 2 2 3 2 2 3 2 2 2 2" xfId="44644" xr:uid="{00000000-0005-0000-0000-00002F110000}"/>
    <cellStyle name="Normal 2 2 3 2 2 3 2 2 2 3" xfId="29411" xr:uid="{00000000-0005-0000-0000-000030110000}"/>
    <cellStyle name="Normal 2 2 3 2 2 3 2 2 3" xfId="9293" xr:uid="{00000000-0005-0000-0000-000031110000}"/>
    <cellStyle name="Normal 2 2 3 2 2 3 2 2 3 2" xfId="39627" xr:uid="{00000000-0005-0000-0000-000032110000}"/>
    <cellStyle name="Normal 2 2 3 2 2 3 2 2 3 3" xfId="24394" xr:uid="{00000000-0005-0000-0000-000033110000}"/>
    <cellStyle name="Normal 2 2 3 2 2 3 2 2 4" xfId="34614" xr:uid="{00000000-0005-0000-0000-000034110000}"/>
    <cellStyle name="Normal 2 2 3 2 2 3 2 2 5" xfId="19381" xr:uid="{00000000-0005-0000-0000-000035110000}"/>
    <cellStyle name="Normal 2 2 3 2 2 3 2 3" xfId="5932" xr:uid="{00000000-0005-0000-0000-000036110000}"/>
    <cellStyle name="Normal 2 2 3 2 2 3 2 3 2" xfId="15984" xr:uid="{00000000-0005-0000-0000-000037110000}"/>
    <cellStyle name="Normal 2 2 3 2 2 3 2 3 2 2" xfId="46315" xr:uid="{00000000-0005-0000-0000-000038110000}"/>
    <cellStyle name="Normal 2 2 3 2 2 3 2 3 2 3" xfId="31082" xr:uid="{00000000-0005-0000-0000-000039110000}"/>
    <cellStyle name="Normal 2 2 3 2 2 3 2 3 3" xfId="10964" xr:uid="{00000000-0005-0000-0000-00003A110000}"/>
    <cellStyle name="Normal 2 2 3 2 2 3 2 3 3 2" xfId="41298" xr:uid="{00000000-0005-0000-0000-00003B110000}"/>
    <cellStyle name="Normal 2 2 3 2 2 3 2 3 3 3" xfId="26065" xr:uid="{00000000-0005-0000-0000-00003C110000}"/>
    <cellStyle name="Normal 2 2 3 2 2 3 2 3 4" xfId="36285" xr:uid="{00000000-0005-0000-0000-00003D110000}"/>
    <cellStyle name="Normal 2 2 3 2 2 3 2 3 5" xfId="21052" xr:uid="{00000000-0005-0000-0000-00003E110000}"/>
    <cellStyle name="Normal 2 2 3 2 2 3 2 4" xfId="12642" xr:uid="{00000000-0005-0000-0000-00003F110000}"/>
    <cellStyle name="Normal 2 2 3 2 2 3 2 4 2" xfId="42973" xr:uid="{00000000-0005-0000-0000-000040110000}"/>
    <cellStyle name="Normal 2 2 3 2 2 3 2 4 3" xfId="27740" xr:uid="{00000000-0005-0000-0000-000041110000}"/>
    <cellStyle name="Normal 2 2 3 2 2 3 2 5" xfId="7621" xr:uid="{00000000-0005-0000-0000-000042110000}"/>
    <cellStyle name="Normal 2 2 3 2 2 3 2 5 2" xfId="37956" xr:uid="{00000000-0005-0000-0000-000043110000}"/>
    <cellStyle name="Normal 2 2 3 2 2 3 2 5 3" xfId="22723" xr:uid="{00000000-0005-0000-0000-000044110000}"/>
    <cellStyle name="Normal 2 2 3 2 2 3 2 6" xfId="32944" xr:uid="{00000000-0005-0000-0000-000045110000}"/>
    <cellStyle name="Normal 2 2 3 2 2 3 2 7" xfId="17710" xr:uid="{00000000-0005-0000-0000-000046110000}"/>
    <cellStyle name="Normal 2 2 3 2 2 3 3" xfId="3403" xr:uid="{00000000-0005-0000-0000-000047110000}"/>
    <cellStyle name="Normal 2 2 3 2 2 3 3 2" xfId="13477" xr:uid="{00000000-0005-0000-0000-000048110000}"/>
    <cellStyle name="Normal 2 2 3 2 2 3 3 2 2" xfId="43808" xr:uid="{00000000-0005-0000-0000-000049110000}"/>
    <cellStyle name="Normal 2 2 3 2 2 3 3 2 3" xfId="28575" xr:uid="{00000000-0005-0000-0000-00004A110000}"/>
    <cellStyle name="Normal 2 2 3 2 2 3 3 3" xfId="8457" xr:uid="{00000000-0005-0000-0000-00004B110000}"/>
    <cellStyle name="Normal 2 2 3 2 2 3 3 3 2" xfId="38791" xr:uid="{00000000-0005-0000-0000-00004C110000}"/>
    <cellStyle name="Normal 2 2 3 2 2 3 3 3 3" xfId="23558" xr:uid="{00000000-0005-0000-0000-00004D110000}"/>
    <cellStyle name="Normal 2 2 3 2 2 3 3 4" xfId="33778" xr:uid="{00000000-0005-0000-0000-00004E110000}"/>
    <cellStyle name="Normal 2 2 3 2 2 3 3 5" xfId="18545" xr:uid="{00000000-0005-0000-0000-00004F110000}"/>
    <cellStyle name="Normal 2 2 3 2 2 3 4" xfId="5096" xr:uid="{00000000-0005-0000-0000-000050110000}"/>
    <cellStyle name="Normal 2 2 3 2 2 3 4 2" xfId="15148" xr:uid="{00000000-0005-0000-0000-000051110000}"/>
    <cellStyle name="Normal 2 2 3 2 2 3 4 2 2" xfId="45479" xr:uid="{00000000-0005-0000-0000-000052110000}"/>
    <cellStyle name="Normal 2 2 3 2 2 3 4 2 3" xfId="30246" xr:uid="{00000000-0005-0000-0000-000053110000}"/>
    <cellStyle name="Normal 2 2 3 2 2 3 4 3" xfId="10128" xr:uid="{00000000-0005-0000-0000-000054110000}"/>
    <cellStyle name="Normal 2 2 3 2 2 3 4 3 2" xfId="40462" xr:uid="{00000000-0005-0000-0000-000055110000}"/>
    <cellStyle name="Normal 2 2 3 2 2 3 4 3 3" xfId="25229" xr:uid="{00000000-0005-0000-0000-000056110000}"/>
    <cellStyle name="Normal 2 2 3 2 2 3 4 4" xfId="35449" xr:uid="{00000000-0005-0000-0000-000057110000}"/>
    <cellStyle name="Normal 2 2 3 2 2 3 4 5" xfId="20216" xr:uid="{00000000-0005-0000-0000-000058110000}"/>
    <cellStyle name="Normal 2 2 3 2 2 3 5" xfId="11806" xr:uid="{00000000-0005-0000-0000-000059110000}"/>
    <cellStyle name="Normal 2 2 3 2 2 3 5 2" xfId="42137" xr:uid="{00000000-0005-0000-0000-00005A110000}"/>
    <cellStyle name="Normal 2 2 3 2 2 3 5 3" xfId="26904" xr:uid="{00000000-0005-0000-0000-00005B110000}"/>
    <cellStyle name="Normal 2 2 3 2 2 3 6" xfId="6785" xr:uid="{00000000-0005-0000-0000-00005C110000}"/>
    <cellStyle name="Normal 2 2 3 2 2 3 6 2" xfId="37120" xr:uid="{00000000-0005-0000-0000-00005D110000}"/>
    <cellStyle name="Normal 2 2 3 2 2 3 6 3" xfId="21887" xr:uid="{00000000-0005-0000-0000-00005E110000}"/>
    <cellStyle name="Normal 2 2 3 2 2 3 7" xfId="32108" xr:uid="{00000000-0005-0000-0000-00005F110000}"/>
    <cellStyle name="Normal 2 2 3 2 2 3 8" xfId="16874" xr:uid="{00000000-0005-0000-0000-000060110000}"/>
    <cellStyle name="Normal 2 2 3 2 2 4" xfId="2132" xr:uid="{00000000-0005-0000-0000-000061110000}"/>
    <cellStyle name="Normal 2 2 3 2 2 4 2" xfId="3822" xr:uid="{00000000-0005-0000-0000-000062110000}"/>
    <cellStyle name="Normal 2 2 3 2 2 4 2 2" xfId="13895" xr:uid="{00000000-0005-0000-0000-000063110000}"/>
    <cellStyle name="Normal 2 2 3 2 2 4 2 2 2" xfId="44226" xr:uid="{00000000-0005-0000-0000-000064110000}"/>
    <cellStyle name="Normal 2 2 3 2 2 4 2 2 3" xfId="28993" xr:uid="{00000000-0005-0000-0000-000065110000}"/>
    <cellStyle name="Normal 2 2 3 2 2 4 2 3" xfId="8875" xr:uid="{00000000-0005-0000-0000-000066110000}"/>
    <cellStyle name="Normal 2 2 3 2 2 4 2 3 2" xfId="39209" xr:uid="{00000000-0005-0000-0000-000067110000}"/>
    <cellStyle name="Normal 2 2 3 2 2 4 2 3 3" xfId="23976" xr:uid="{00000000-0005-0000-0000-000068110000}"/>
    <cellStyle name="Normal 2 2 3 2 2 4 2 4" xfId="34196" xr:uid="{00000000-0005-0000-0000-000069110000}"/>
    <cellStyle name="Normal 2 2 3 2 2 4 2 5" xfId="18963" xr:uid="{00000000-0005-0000-0000-00006A110000}"/>
    <cellStyle name="Normal 2 2 3 2 2 4 3" xfId="5514" xr:uid="{00000000-0005-0000-0000-00006B110000}"/>
    <cellStyle name="Normal 2 2 3 2 2 4 3 2" xfId="15566" xr:uid="{00000000-0005-0000-0000-00006C110000}"/>
    <cellStyle name="Normal 2 2 3 2 2 4 3 2 2" xfId="45897" xr:uid="{00000000-0005-0000-0000-00006D110000}"/>
    <cellStyle name="Normal 2 2 3 2 2 4 3 2 3" xfId="30664" xr:uid="{00000000-0005-0000-0000-00006E110000}"/>
    <cellStyle name="Normal 2 2 3 2 2 4 3 3" xfId="10546" xr:uid="{00000000-0005-0000-0000-00006F110000}"/>
    <cellStyle name="Normal 2 2 3 2 2 4 3 3 2" xfId="40880" xr:uid="{00000000-0005-0000-0000-000070110000}"/>
    <cellStyle name="Normal 2 2 3 2 2 4 3 3 3" xfId="25647" xr:uid="{00000000-0005-0000-0000-000071110000}"/>
    <cellStyle name="Normal 2 2 3 2 2 4 3 4" xfId="35867" xr:uid="{00000000-0005-0000-0000-000072110000}"/>
    <cellStyle name="Normal 2 2 3 2 2 4 3 5" xfId="20634" xr:uid="{00000000-0005-0000-0000-000073110000}"/>
    <cellStyle name="Normal 2 2 3 2 2 4 4" xfId="12224" xr:uid="{00000000-0005-0000-0000-000074110000}"/>
    <cellStyle name="Normal 2 2 3 2 2 4 4 2" xfId="42555" xr:uid="{00000000-0005-0000-0000-000075110000}"/>
    <cellStyle name="Normal 2 2 3 2 2 4 4 3" xfId="27322" xr:uid="{00000000-0005-0000-0000-000076110000}"/>
    <cellStyle name="Normal 2 2 3 2 2 4 5" xfId="7203" xr:uid="{00000000-0005-0000-0000-000077110000}"/>
    <cellStyle name="Normal 2 2 3 2 2 4 5 2" xfId="37538" xr:uid="{00000000-0005-0000-0000-000078110000}"/>
    <cellStyle name="Normal 2 2 3 2 2 4 5 3" xfId="22305" xr:uid="{00000000-0005-0000-0000-000079110000}"/>
    <cellStyle name="Normal 2 2 3 2 2 4 6" xfId="32526" xr:uid="{00000000-0005-0000-0000-00007A110000}"/>
    <cellStyle name="Normal 2 2 3 2 2 4 7" xfId="17292" xr:uid="{00000000-0005-0000-0000-00007B110000}"/>
    <cellStyle name="Normal 2 2 3 2 2 5" xfId="2985" xr:uid="{00000000-0005-0000-0000-00007C110000}"/>
    <cellStyle name="Normal 2 2 3 2 2 5 2" xfId="13059" xr:uid="{00000000-0005-0000-0000-00007D110000}"/>
    <cellStyle name="Normal 2 2 3 2 2 5 2 2" xfId="43390" xr:uid="{00000000-0005-0000-0000-00007E110000}"/>
    <cellStyle name="Normal 2 2 3 2 2 5 2 3" xfId="28157" xr:uid="{00000000-0005-0000-0000-00007F110000}"/>
    <cellStyle name="Normal 2 2 3 2 2 5 3" xfId="8039" xr:uid="{00000000-0005-0000-0000-000080110000}"/>
    <cellStyle name="Normal 2 2 3 2 2 5 3 2" xfId="38373" xr:uid="{00000000-0005-0000-0000-000081110000}"/>
    <cellStyle name="Normal 2 2 3 2 2 5 3 3" xfId="23140" xr:uid="{00000000-0005-0000-0000-000082110000}"/>
    <cellStyle name="Normal 2 2 3 2 2 5 4" xfId="33360" xr:uid="{00000000-0005-0000-0000-000083110000}"/>
    <cellStyle name="Normal 2 2 3 2 2 5 5" xfId="18127" xr:uid="{00000000-0005-0000-0000-000084110000}"/>
    <cellStyle name="Normal 2 2 3 2 2 6" xfId="4678" xr:uid="{00000000-0005-0000-0000-000085110000}"/>
    <cellStyle name="Normal 2 2 3 2 2 6 2" xfId="14730" xr:uid="{00000000-0005-0000-0000-000086110000}"/>
    <cellStyle name="Normal 2 2 3 2 2 6 2 2" xfId="45061" xr:uid="{00000000-0005-0000-0000-000087110000}"/>
    <cellStyle name="Normal 2 2 3 2 2 6 2 3" xfId="29828" xr:uid="{00000000-0005-0000-0000-000088110000}"/>
    <cellStyle name="Normal 2 2 3 2 2 6 3" xfId="9710" xr:uid="{00000000-0005-0000-0000-000089110000}"/>
    <cellStyle name="Normal 2 2 3 2 2 6 3 2" xfId="40044" xr:uid="{00000000-0005-0000-0000-00008A110000}"/>
    <cellStyle name="Normal 2 2 3 2 2 6 3 3" xfId="24811" xr:uid="{00000000-0005-0000-0000-00008B110000}"/>
    <cellStyle name="Normal 2 2 3 2 2 6 4" xfId="35031" xr:uid="{00000000-0005-0000-0000-00008C110000}"/>
    <cellStyle name="Normal 2 2 3 2 2 6 5" xfId="19798" xr:uid="{00000000-0005-0000-0000-00008D110000}"/>
    <cellStyle name="Normal 2 2 3 2 2 7" xfId="11388" xr:uid="{00000000-0005-0000-0000-00008E110000}"/>
    <cellStyle name="Normal 2 2 3 2 2 7 2" xfId="41719" xr:uid="{00000000-0005-0000-0000-00008F110000}"/>
    <cellStyle name="Normal 2 2 3 2 2 7 3" xfId="26486" xr:uid="{00000000-0005-0000-0000-000090110000}"/>
    <cellStyle name="Normal 2 2 3 2 2 8" xfId="6367" xr:uid="{00000000-0005-0000-0000-000091110000}"/>
    <cellStyle name="Normal 2 2 3 2 2 8 2" xfId="36702" xr:uid="{00000000-0005-0000-0000-000092110000}"/>
    <cellStyle name="Normal 2 2 3 2 2 8 3" xfId="21469" xr:uid="{00000000-0005-0000-0000-000093110000}"/>
    <cellStyle name="Normal 2 2 3 2 2 9" xfId="31690" xr:uid="{00000000-0005-0000-0000-000094110000}"/>
    <cellStyle name="Normal 2 2 3 2 3" xfId="1394" xr:uid="{00000000-0005-0000-0000-000095110000}"/>
    <cellStyle name="Normal 2 2 3 2 3 2" xfId="1815" xr:uid="{00000000-0005-0000-0000-000096110000}"/>
    <cellStyle name="Normal 2 2 3 2 3 2 2" xfId="2654" xr:uid="{00000000-0005-0000-0000-000097110000}"/>
    <cellStyle name="Normal 2 2 3 2 3 2 2 2" xfId="4344" xr:uid="{00000000-0005-0000-0000-000098110000}"/>
    <cellStyle name="Normal 2 2 3 2 3 2 2 2 2" xfId="14417" xr:uid="{00000000-0005-0000-0000-000099110000}"/>
    <cellStyle name="Normal 2 2 3 2 3 2 2 2 2 2" xfId="44748" xr:uid="{00000000-0005-0000-0000-00009A110000}"/>
    <cellStyle name="Normal 2 2 3 2 3 2 2 2 2 3" xfId="29515" xr:uid="{00000000-0005-0000-0000-00009B110000}"/>
    <cellStyle name="Normal 2 2 3 2 3 2 2 2 3" xfId="9397" xr:uid="{00000000-0005-0000-0000-00009C110000}"/>
    <cellStyle name="Normal 2 2 3 2 3 2 2 2 3 2" xfId="39731" xr:uid="{00000000-0005-0000-0000-00009D110000}"/>
    <cellStyle name="Normal 2 2 3 2 3 2 2 2 3 3" xfId="24498" xr:uid="{00000000-0005-0000-0000-00009E110000}"/>
    <cellStyle name="Normal 2 2 3 2 3 2 2 2 4" xfId="34718" xr:uid="{00000000-0005-0000-0000-00009F110000}"/>
    <cellStyle name="Normal 2 2 3 2 3 2 2 2 5" xfId="19485" xr:uid="{00000000-0005-0000-0000-0000A0110000}"/>
    <cellStyle name="Normal 2 2 3 2 3 2 2 3" xfId="6036" xr:uid="{00000000-0005-0000-0000-0000A1110000}"/>
    <cellStyle name="Normal 2 2 3 2 3 2 2 3 2" xfId="16088" xr:uid="{00000000-0005-0000-0000-0000A2110000}"/>
    <cellStyle name="Normal 2 2 3 2 3 2 2 3 2 2" xfId="46419" xr:uid="{00000000-0005-0000-0000-0000A3110000}"/>
    <cellStyle name="Normal 2 2 3 2 3 2 2 3 2 3" xfId="31186" xr:uid="{00000000-0005-0000-0000-0000A4110000}"/>
    <cellStyle name="Normal 2 2 3 2 3 2 2 3 3" xfId="11068" xr:uid="{00000000-0005-0000-0000-0000A5110000}"/>
    <cellStyle name="Normal 2 2 3 2 3 2 2 3 3 2" xfId="41402" xr:uid="{00000000-0005-0000-0000-0000A6110000}"/>
    <cellStyle name="Normal 2 2 3 2 3 2 2 3 3 3" xfId="26169" xr:uid="{00000000-0005-0000-0000-0000A7110000}"/>
    <cellStyle name="Normal 2 2 3 2 3 2 2 3 4" xfId="36389" xr:uid="{00000000-0005-0000-0000-0000A8110000}"/>
    <cellStyle name="Normal 2 2 3 2 3 2 2 3 5" xfId="21156" xr:uid="{00000000-0005-0000-0000-0000A9110000}"/>
    <cellStyle name="Normal 2 2 3 2 3 2 2 4" xfId="12746" xr:uid="{00000000-0005-0000-0000-0000AA110000}"/>
    <cellStyle name="Normal 2 2 3 2 3 2 2 4 2" xfId="43077" xr:uid="{00000000-0005-0000-0000-0000AB110000}"/>
    <cellStyle name="Normal 2 2 3 2 3 2 2 4 3" xfId="27844" xr:uid="{00000000-0005-0000-0000-0000AC110000}"/>
    <cellStyle name="Normal 2 2 3 2 3 2 2 5" xfId="7725" xr:uid="{00000000-0005-0000-0000-0000AD110000}"/>
    <cellStyle name="Normal 2 2 3 2 3 2 2 5 2" xfId="38060" xr:uid="{00000000-0005-0000-0000-0000AE110000}"/>
    <cellStyle name="Normal 2 2 3 2 3 2 2 5 3" xfId="22827" xr:uid="{00000000-0005-0000-0000-0000AF110000}"/>
    <cellStyle name="Normal 2 2 3 2 3 2 2 6" xfId="33048" xr:uid="{00000000-0005-0000-0000-0000B0110000}"/>
    <cellStyle name="Normal 2 2 3 2 3 2 2 7" xfId="17814" xr:uid="{00000000-0005-0000-0000-0000B1110000}"/>
    <cellStyle name="Normal 2 2 3 2 3 2 3" xfId="3507" xr:uid="{00000000-0005-0000-0000-0000B2110000}"/>
    <cellStyle name="Normal 2 2 3 2 3 2 3 2" xfId="13581" xr:uid="{00000000-0005-0000-0000-0000B3110000}"/>
    <cellStyle name="Normal 2 2 3 2 3 2 3 2 2" xfId="43912" xr:uid="{00000000-0005-0000-0000-0000B4110000}"/>
    <cellStyle name="Normal 2 2 3 2 3 2 3 2 3" xfId="28679" xr:uid="{00000000-0005-0000-0000-0000B5110000}"/>
    <cellStyle name="Normal 2 2 3 2 3 2 3 3" xfId="8561" xr:uid="{00000000-0005-0000-0000-0000B6110000}"/>
    <cellStyle name="Normal 2 2 3 2 3 2 3 3 2" xfId="38895" xr:uid="{00000000-0005-0000-0000-0000B7110000}"/>
    <cellStyle name="Normal 2 2 3 2 3 2 3 3 3" xfId="23662" xr:uid="{00000000-0005-0000-0000-0000B8110000}"/>
    <cellStyle name="Normal 2 2 3 2 3 2 3 4" xfId="33882" xr:uid="{00000000-0005-0000-0000-0000B9110000}"/>
    <cellStyle name="Normal 2 2 3 2 3 2 3 5" xfId="18649" xr:uid="{00000000-0005-0000-0000-0000BA110000}"/>
    <cellStyle name="Normal 2 2 3 2 3 2 4" xfId="5200" xr:uid="{00000000-0005-0000-0000-0000BB110000}"/>
    <cellStyle name="Normal 2 2 3 2 3 2 4 2" xfId="15252" xr:uid="{00000000-0005-0000-0000-0000BC110000}"/>
    <cellStyle name="Normal 2 2 3 2 3 2 4 2 2" xfId="45583" xr:uid="{00000000-0005-0000-0000-0000BD110000}"/>
    <cellStyle name="Normal 2 2 3 2 3 2 4 2 3" xfId="30350" xr:uid="{00000000-0005-0000-0000-0000BE110000}"/>
    <cellStyle name="Normal 2 2 3 2 3 2 4 3" xfId="10232" xr:uid="{00000000-0005-0000-0000-0000BF110000}"/>
    <cellStyle name="Normal 2 2 3 2 3 2 4 3 2" xfId="40566" xr:uid="{00000000-0005-0000-0000-0000C0110000}"/>
    <cellStyle name="Normal 2 2 3 2 3 2 4 3 3" xfId="25333" xr:uid="{00000000-0005-0000-0000-0000C1110000}"/>
    <cellStyle name="Normal 2 2 3 2 3 2 4 4" xfId="35553" xr:uid="{00000000-0005-0000-0000-0000C2110000}"/>
    <cellStyle name="Normal 2 2 3 2 3 2 4 5" xfId="20320" xr:uid="{00000000-0005-0000-0000-0000C3110000}"/>
    <cellStyle name="Normal 2 2 3 2 3 2 5" xfId="11910" xr:uid="{00000000-0005-0000-0000-0000C4110000}"/>
    <cellStyle name="Normal 2 2 3 2 3 2 5 2" xfId="42241" xr:uid="{00000000-0005-0000-0000-0000C5110000}"/>
    <cellStyle name="Normal 2 2 3 2 3 2 5 3" xfId="27008" xr:uid="{00000000-0005-0000-0000-0000C6110000}"/>
    <cellStyle name="Normal 2 2 3 2 3 2 6" xfId="6889" xr:uid="{00000000-0005-0000-0000-0000C7110000}"/>
    <cellStyle name="Normal 2 2 3 2 3 2 6 2" xfId="37224" xr:uid="{00000000-0005-0000-0000-0000C8110000}"/>
    <cellStyle name="Normal 2 2 3 2 3 2 6 3" xfId="21991" xr:uid="{00000000-0005-0000-0000-0000C9110000}"/>
    <cellStyle name="Normal 2 2 3 2 3 2 7" xfId="32212" xr:uid="{00000000-0005-0000-0000-0000CA110000}"/>
    <cellStyle name="Normal 2 2 3 2 3 2 8" xfId="16978" xr:uid="{00000000-0005-0000-0000-0000CB110000}"/>
    <cellStyle name="Normal 2 2 3 2 3 3" xfId="2236" xr:uid="{00000000-0005-0000-0000-0000CC110000}"/>
    <cellStyle name="Normal 2 2 3 2 3 3 2" xfId="3926" xr:uid="{00000000-0005-0000-0000-0000CD110000}"/>
    <cellStyle name="Normal 2 2 3 2 3 3 2 2" xfId="13999" xr:uid="{00000000-0005-0000-0000-0000CE110000}"/>
    <cellStyle name="Normal 2 2 3 2 3 3 2 2 2" xfId="44330" xr:uid="{00000000-0005-0000-0000-0000CF110000}"/>
    <cellStyle name="Normal 2 2 3 2 3 3 2 2 3" xfId="29097" xr:uid="{00000000-0005-0000-0000-0000D0110000}"/>
    <cellStyle name="Normal 2 2 3 2 3 3 2 3" xfId="8979" xr:uid="{00000000-0005-0000-0000-0000D1110000}"/>
    <cellStyle name="Normal 2 2 3 2 3 3 2 3 2" xfId="39313" xr:uid="{00000000-0005-0000-0000-0000D2110000}"/>
    <cellStyle name="Normal 2 2 3 2 3 3 2 3 3" xfId="24080" xr:uid="{00000000-0005-0000-0000-0000D3110000}"/>
    <cellStyle name="Normal 2 2 3 2 3 3 2 4" xfId="34300" xr:uid="{00000000-0005-0000-0000-0000D4110000}"/>
    <cellStyle name="Normal 2 2 3 2 3 3 2 5" xfId="19067" xr:uid="{00000000-0005-0000-0000-0000D5110000}"/>
    <cellStyle name="Normal 2 2 3 2 3 3 3" xfId="5618" xr:uid="{00000000-0005-0000-0000-0000D6110000}"/>
    <cellStyle name="Normal 2 2 3 2 3 3 3 2" xfId="15670" xr:uid="{00000000-0005-0000-0000-0000D7110000}"/>
    <cellStyle name="Normal 2 2 3 2 3 3 3 2 2" xfId="46001" xr:uid="{00000000-0005-0000-0000-0000D8110000}"/>
    <cellStyle name="Normal 2 2 3 2 3 3 3 2 3" xfId="30768" xr:uid="{00000000-0005-0000-0000-0000D9110000}"/>
    <cellStyle name="Normal 2 2 3 2 3 3 3 3" xfId="10650" xr:uid="{00000000-0005-0000-0000-0000DA110000}"/>
    <cellStyle name="Normal 2 2 3 2 3 3 3 3 2" xfId="40984" xr:uid="{00000000-0005-0000-0000-0000DB110000}"/>
    <cellStyle name="Normal 2 2 3 2 3 3 3 3 3" xfId="25751" xr:uid="{00000000-0005-0000-0000-0000DC110000}"/>
    <cellStyle name="Normal 2 2 3 2 3 3 3 4" xfId="35971" xr:uid="{00000000-0005-0000-0000-0000DD110000}"/>
    <cellStyle name="Normal 2 2 3 2 3 3 3 5" xfId="20738" xr:uid="{00000000-0005-0000-0000-0000DE110000}"/>
    <cellStyle name="Normal 2 2 3 2 3 3 4" xfId="12328" xr:uid="{00000000-0005-0000-0000-0000DF110000}"/>
    <cellStyle name="Normal 2 2 3 2 3 3 4 2" xfId="42659" xr:uid="{00000000-0005-0000-0000-0000E0110000}"/>
    <cellStyle name="Normal 2 2 3 2 3 3 4 3" xfId="27426" xr:uid="{00000000-0005-0000-0000-0000E1110000}"/>
    <cellStyle name="Normal 2 2 3 2 3 3 5" xfId="7307" xr:uid="{00000000-0005-0000-0000-0000E2110000}"/>
    <cellStyle name="Normal 2 2 3 2 3 3 5 2" xfId="37642" xr:uid="{00000000-0005-0000-0000-0000E3110000}"/>
    <cellStyle name="Normal 2 2 3 2 3 3 5 3" xfId="22409" xr:uid="{00000000-0005-0000-0000-0000E4110000}"/>
    <cellStyle name="Normal 2 2 3 2 3 3 6" xfId="32630" xr:uid="{00000000-0005-0000-0000-0000E5110000}"/>
    <cellStyle name="Normal 2 2 3 2 3 3 7" xfId="17396" xr:uid="{00000000-0005-0000-0000-0000E6110000}"/>
    <cellStyle name="Normal 2 2 3 2 3 4" xfId="3089" xr:uid="{00000000-0005-0000-0000-0000E7110000}"/>
    <cellStyle name="Normal 2 2 3 2 3 4 2" xfId="13163" xr:uid="{00000000-0005-0000-0000-0000E8110000}"/>
    <cellStyle name="Normal 2 2 3 2 3 4 2 2" xfId="43494" xr:uid="{00000000-0005-0000-0000-0000E9110000}"/>
    <cellStyle name="Normal 2 2 3 2 3 4 2 3" xfId="28261" xr:uid="{00000000-0005-0000-0000-0000EA110000}"/>
    <cellStyle name="Normal 2 2 3 2 3 4 3" xfId="8143" xr:uid="{00000000-0005-0000-0000-0000EB110000}"/>
    <cellStyle name="Normal 2 2 3 2 3 4 3 2" xfId="38477" xr:uid="{00000000-0005-0000-0000-0000EC110000}"/>
    <cellStyle name="Normal 2 2 3 2 3 4 3 3" xfId="23244" xr:uid="{00000000-0005-0000-0000-0000ED110000}"/>
    <cellStyle name="Normal 2 2 3 2 3 4 4" xfId="33464" xr:uid="{00000000-0005-0000-0000-0000EE110000}"/>
    <cellStyle name="Normal 2 2 3 2 3 4 5" xfId="18231" xr:uid="{00000000-0005-0000-0000-0000EF110000}"/>
    <cellStyle name="Normal 2 2 3 2 3 5" xfId="4782" xr:uid="{00000000-0005-0000-0000-0000F0110000}"/>
    <cellStyle name="Normal 2 2 3 2 3 5 2" xfId="14834" xr:uid="{00000000-0005-0000-0000-0000F1110000}"/>
    <cellStyle name="Normal 2 2 3 2 3 5 2 2" xfId="45165" xr:uid="{00000000-0005-0000-0000-0000F2110000}"/>
    <cellStyle name="Normal 2 2 3 2 3 5 2 3" xfId="29932" xr:uid="{00000000-0005-0000-0000-0000F3110000}"/>
    <cellStyle name="Normal 2 2 3 2 3 5 3" xfId="9814" xr:uid="{00000000-0005-0000-0000-0000F4110000}"/>
    <cellStyle name="Normal 2 2 3 2 3 5 3 2" xfId="40148" xr:uid="{00000000-0005-0000-0000-0000F5110000}"/>
    <cellStyle name="Normal 2 2 3 2 3 5 3 3" xfId="24915" xr:uid="{00000000-0005-0000-0000-0000F6110000}"/>
    <cellStyle name="Normal 2 2 3 2 3 5 4" xfId="35135" xr:uid="{00000000-0005-0000-0000-0000F7110000}"/>
    <cellStyle name="Normal 2 2 3 2 3 5 5" xfId="19902" xr:uid="{00000000-0005-0000-0000-0000F8110000}"/>
    <cellStyle name="Normal 2 2 3 2 3 6" xfId="11492" xr:uid="{00000000-0005-0000-0000-0000F9110000}"/>
    <cellStyle name="Normal 2 2 3 2 3 6 2" xfId="41823" xr:uid="{00000000-0005-0000-0000-0000FA110000}"/>
    <cellStyle name="Normal 2 2 3 2 3 6 3" xfId="26590" xr:uid="{00000000-0005-0000-0000-0000FB110000}"/>
    <cellStyle name="Normal 2 2 3 2 3 7" xfId="6471" xr:uid="{00000000-0005-0000-0000-0000FC110000}"/>
    <cellStyle name="Normal 2 2 3 2 3 7 2" xfId="36806" xr:uid="{00000000-0005-0000-0000-0000FD110000}"/>
    <cellStyle name="Normal 2 2 3 2 3 7 3" xfId="21573" xr:uid="{00000000-0005-0000-0000-0000FE110000}"/>
    <cellStyle name="Normal 2 2 3 2 3 8" xfId="31794" xr:uid="{00000000-0005-0000-0000-0000FF110000}"/>
    <cellStyle name="Normal 2 2 3 2 3 9" xfId="16560" xr:uid="{00000000-0005-0000-0000-000000120000}"/>
    <cellStyle name="Normal 2 2 3 2 4" xfId="1607" xr:uid="{00000000-0005-0000-0000-000001120000}"/>
    <cellStyle name="Normal 2 2 3 2 4 2" xfId="2446" xr:uid="{00000000-0005-0000-0000-000002120000}"/>
    <cellStyle name="Normal 2 2 3 2 4 2 2" xfId="4136" xr:uid="{00000000-0005-0000-0000-000003120000}"/>
    <cellStyle name="Normal 2 2 3 2 4 2 2 2" xfId="14209" xr:uid="{00000000-0005-0000-0000-000004120000}"/>
    <cellStyle name="Normal 2 2 3 2 4 2 2 2 2" xfId="44540" xr:uid="{00000000-0005-0000-0000-000005120000}"/>
    <cellStyle name="Normal 2 2 3 2 4 2 2 2 3" xfId="29307" xr:uid="{00000000-0005-0000-0000-000006120000}"/>
    <cellStyle name="Normal 2 2 3 2 4 2 2 3" xfId="9189" xr:uid="{00000000-0005-0000-0000-000007120000}"/>
    <cellStyle name="Normal 2 2 3 2 4 2 2 3 2" xfId="39523" xr:uid="{00000000-0005-0000-0000-000008120000}"/>
    <cellStyle name="Normal 2 2 3 2 4 2 2 3 3" xfId="24290" xr:uid="{00000000-0005-0000-0000-000009120000}"/>
    <cellStyle name="Normal 2 2 3 2 4 2 2 4" xfId="34510" xr:uid="{00000000-0005-0000-0000-00000A120000}"/>
    <cellStyle name="Normal 2 2 3 2 4 2 2 5" xfId="19277" xr:uid="{00000000-0005-0000-0000-00000B120000}"/>
    <cellStyle name="Normal 2 2 3 2 4 2 3" xfId="5828" xr:uid="{00000000-0005-0000-0000-00000C120000}"/>
    <cellStyle name="Normal 2 2 3 2 4 2 3 2" xfId="15880" xr:uid="{00000000-0005-0000-0000-00000D120000}"/>
    <cellStyle name="Normal 2 2 3 2 4 2 3 2 2" xfId="46211" xr:uid="{00000000-0005-0000-0000-00000E120000}"/>
    <cellStyle name="Normal 2 2 3 2 4 2 3 2 3" xfId="30978" xr:uid="{00000000-0005-0000-0000-00000F120000}"/>
    <cellStyle name="Normal 2 2 3 2 4 2 3 3" xfId="10860" xr:uid="{00000000-0005-0000-0000-000010120000}"/>
    <cellStyle name="Normal 2 2 3 2 4 2 3 3 2" xfId="41194" xr:uid="{00000000-0005-0000-0000-000011120000}"/>
    <cellStyle name="Normal 2 2 3 2 4 2 3 3 3" xfId="25961" xr:uid="{00000000-0005-0000-0000-000012120000}"/>
    <cellStyle name="Normal 2 2 3 2 4 2 3 4" xfId="36181" xr:uid="{00000000-0005-0000-0000-000013120000}"/>
    <cellStyle name="Normal 2 2 3 2 4 2 3 5" xfId="20948" xr:uid="{00000000-0005-0000-0000-000014120000}"/>
    <cellStyle name="Normal 2 2 3 2 4 2 4" xfId="12538" xr:uid="{00000000-0005-0000-0000-000015120000}"/>
    <cellStyle name="Normal 2 2 3 2 4 2 4 2" xfId="42869" xr:uid="{00000000-0005-0000-0000-000016120000}"/>
    <cellStyle name="Normal 2 2 3 2 4 2 4 3" xfId="27636" xr:uid="{00000000-0005-0000-0000-000017120000}"/>
    <cellStyle name="Normal 2 2 3 2 4 2 5" xfId="7517" xr:uid="{00000000-0005-0000-0000-000018120000}"/>
    <cellStyle name="Normal 2 2 3 2 4 2 5 2" xfId="37852" xr:uid="{00000000-0005-0000-0000-000019120000}"/>
    <cellStyle name="Normal 2 2 3 2 4 2 5 3" xfId="22619" xr:uid="{00000000-0005-0000-0000-00001A120000}"/>
    <cellStyle name="Normal 2 2 3 2 4 2 6" xfId="32840" xr:uid="{00000000-0005-0000-0000-00001B120000}"/>
    <cellStyle name="Normal 2 2 3 2 4 2 7" xfId="17606" xr:uid="{00000000-0005-0000-0000-00001C120000}"/>
    <cellStyle name="Normal 2 2 3 2 4 3" xfId="3299" xr:uid="{00000000-0005-0000-0000-00001D120000}"/>
    <cellStyle name="Normal 2 2 3 2 4 3 2" xfId="13373" xr:uid="{00000000-0005-0000-0000-00001E120000}"/>
    <cellStyle name="Normal 2 2 3 2 4 3 2 2" xfId="43704" xr:uid="{00000000-0005-0000-0000-00001F120000}"/>
    <cellStyle name="Normal 2 2 3 2 4 3 2 3" xfId="28471" xr:uid="{00000000-0005-0000-0000-000020120000}"/>
    <cellStyle name="Normal 2 2 3 2 4 3 3" xfId="8353" xr:uid="{00000000-0005-0000-0000-000021120000}"/>
    <cellStyle name="Normal 2 2 3 2 4 3 3 2" xfId="38687" xr:uid="{00000000-0005-0000-0000-000022120000}"/>
    <cellStyle name="Normal 2 2 3 2 4 3 3 3" xfId="23454" xr:uid="{00000000-0005-0000-0000-000023120000}"/>
    <cellStyle name="Normal 2 2 3 2 4 3 4" xfId="33674" xr:uid="{00000000-0005-0000-0000-000024120000}"/>
    <cellStyle name="Normal 2 2 3 2 4 3 5" xfId="18441" xr:uid="{00000000-0005-0000-0000-000025120000}"/>
    <cellStyle name="Normal 2 2 3 2 4 4" xfId="4992" xr:uid="{00000000-0005-0000-0000-000026120000}"/>
    <cellStyle name="Normal 2 2 3 2 4 4 2" xfId="15044" xr:uid="{00000000-0005-0000-0000-000027120000}"/>
    <cellStyle name="Normal 2 2 3 2 4 4 2 2" xfId="45375" xr:uid="{00000000-0005-0000-0000-000028120000}"/>
    <cellStyle name="Normal 2 2 3 2 4 4 2 3" xfId="30142" xr:uid="{00000000-0005-0000-0000-000029120000}"/>
    <cellStyle name="Normal 2 2 3 2 4 4 3" xfId="10024" xr:uid="{00000000-0005-0000-0000-00002A120000}"/>
    <cellStyle name="Normal 2 2 3 2 4 4 3 2" xfId="40358" xr:uid="{00000000-0005-0000-0000-00002B120000}"/>
    <cellStyle name="Normal 2 2 3 2 4 4 3 3" xfId="25125" xr:uid="{00000000-0005-0000-0000-00002C120000}"/>
    <cellStyle name="Normal 2 2 3 2 4 4 4" xfId="35345" xr:uid="{00000000-0005-0000-0000-00002D120000}"/>
    <cellStyle name="Normal 2 2 3 2 4 4 5" xfId="20112" xr:uid="{00000000-0005-0000-0000-00002E120000}"/>
    <cellStyle name="Normal 2 2 3 2 4 5" xfId="11702" xr:uid="{00000000-0005-0000-0000-00002F120000}"/>
    <cellStyle name="Normal 2 2 3 2 4 5 2" xfId="42033" xr:uid="{00000000-0005-0000-0000-000030120000}"/>
    <cellStyle name="Normal 2 2 3 2 4 5 3" xfId="26800" xr:uid="{00000000-0005-0000-0000-000031120000}"/>
    <cellStyle name="Normal 2 2 3 2 4 6" xfId="6681" xr:uid="{00000000-0005-0000-0000-000032120000}"/>
    <cellStyle name="Normal 2 2 3 2 4 6 2" xfId="37016" xr:uid="{00000000-0005-0000-0000-000033120000}"/>
    <cellStyle name="Normal 2 2 3 2 4 6 3" xfId="21783" xr:uid="{00000000-0005-0000-0000-000034120000}"/>
    <cellStyle name="Normal 2 2 3 2 4 7" xfId="32004" xr:uid="{00000000-0005-0000-0000-000035120000}"/>
    <cellStyle name="Normal 2 2 3 2 4 8" xfId="16770" xr:uid="{00000000-0005-0000-0000-000036120000}"/>
    <cellStyle name="Normal 2 2 3 2 5" xfId="2028" xr:uid="{00000000-0005-0000-0000-000037120000}"/>
    <cellStyle name="Normal 2 2 3 2 5 2" xfId="3718" xr:uid="{00000000-0005-0000-0000-000038120000}"/>
    <cellStyle name="Normal 2 2 3 2 5 2 2" xfId="13791" xr:uid="{00000000-0005-0000-0000-000039120000}"/>
    <cellStyle name="Normal 2 2 3 2 5 2 2 2" xfId="44122" xr:uid="{00000000-0005-0000-0000-00003A120000}"/>
    <cellStyle name="Normal 2 2 3 2 5 2 2 3" xfId="28889" xr:uid="{00000000-0005-0000-0000-00003B120000}"/>
    <cellStyle name="Normal 2 2 3 2 5 2 3" xfId="8771" xr:uid="{00000000-0005-0000-0000-00003C120000}"/>
    <cellStyle name="Normal 2 2 3 2 5 2 3 2" xfId="39105" xr:uid="{00000000-0005-0000-0000-00003D120000}"/>
    <cellStyle name="Normal 2 2 3 2 5 2 3 3" xfId="23872" xr:uid="{00000000-0005-0000-0000-00003E120000}"/>
    <cellStyle name="Normal 2 2 3 2 5 2 4" xfId="34092" xr:uid="{00000000-0005-0000-0000-00003F120000}"/>
    <cellStyle name="Normal 2 2 3 2 5 2 5" xfId="18859" xr:uid="{00000000-0005-0000-0000-000040120000}"/>
    <cellStyle name="Normal 2 2 3 2 5 3" xfId="5410" xr:uid="{00000000-0005-0000-0000-000041120000}"/>
    <cellStyle name="Normal 2 2 3 2 5 3 2" xfId="15462" xr:uid="{00000000-0005-0000-0000-000042120000}"/>
    <cellStyle name="Normal 2 2 3 2 5 3 2 2" xfId="45793" xr:uid="{00000000-0005-0000-0000-000043120000}"/>
    <cellStyle name="Normal 2 2 3 2 5 3 2 3" xfId="30560" xr:uid="{00000000-0005-0000-0000-000044120000}"/>
    <cellStyle name="Normal 2 2 3 2 5 3 3" xfId="10442" xr:uid="{00000000-0005-0000-0000-000045120000}"/>
    <cellStyle name="Normal 2 2 3 2 5 3 3 2" xfId="40776" xr:uid="{00000000-0005-0000-0000-000046120000}"/>
    <cellStyle name="Normal 2 2 3 2 5 3 3 3" xfId="25543" xr:uid="{00000000-0005-0000-0000-000047120000}"/>
    <cellStyle name="Normal 2 2 3 2 5 3 4" xfId="35763" xr:uid="{00000000-0005-0000-0000-000048120000}"/>
    <cellStyle name="Normal 2 2 3 2 5 3 5" xfId="20530" xr:uid="{00000000-0005-0000-0000-000049120000}"/>
    <cellStyle name="Normal 2 2 3 2 5 4" xfId="12120" xr:uid="{00000000-0005-0000-0000-00004A120000}"/>
    <cellStyle name="Normal 2 2 3 2 5 4 2" xfId="42451" xr:uid="{00000000-0005-0000-0000-00004B120000}"/>
    <cellStyle name="Normal 2 2 3 2 5 4 3" xfId="27218" xr:uid="{00000000-0005-0000-0000-00004C120000}"/>
    <cellStyle name="Normal 2 2 3 2 5 5" xfId="7099" xr:uid="{00000000-0005-0000-0000-00004D120000}"/>
    <cellStyle name="Normal 2 2 3 2 5 5 2" xfId="37434" xr:uid="{00000000-0005-0000-0000-00004E120000}"/>
    <cellStyle name="Normal 2 2 3 2 5 5 3" xfId="22201" xr:uid="{00000000-0005-0000-0000-00004F120000}"/>
    <cellStyle name="Normal 2 2 3 2 5 6" xfId="32422" xr:uid="{00000000-0005-0000-0000-000050120000}"/>
    <cellStyle name="Normal 2 2 3 2 5 7" xfId="17188" xr:uid="{00000000-0005-0000-0000-000051120000}"/>
    <cellStyle name="Normal 2 2 3 2 6" xfId="2881" xr:uid="{00000000-0005-0000-0000-000052120000}"/>
    <cellStyle name="Normal 2 2 3 2 6 2" xfId="12955" xr:uid="{00000000-0005-0000-0000-000053120000}"/>
    <cellStyle name="Normal 2 2 3 2 6 2 2" xfId="43286" xr:uid="{00000000-0005-0000-0000-000054120000}"/>
    <cellStyle name="Normal 2 2 3 2 6 2 3" xfId="28053" xr:uid="{00000000-0005-0000-0000-000055120000}"/>
    <cellStyle name="Normal 2 2 3 2 6 3" xfId="7935" xr:uid="{00000000-0005-0000-0000-000056120000}"/>
    <cellStyle name="Normal 2 2 3 2 6 3 2" xfId="38269" xr:uid="{00000000-0005-0000-0000-000057120000}"/>
    <cellStyle name="Normal 2 2 3 2 6 3 3" xfId="23036" xr:uid="{00000000-0005-0000-0000-000058120000}"/>
    <cellStyle name="Normal 2 2 3 2 6 4" xfId="33256" xr:uid="{00000000-0005-0000-0000-000059120000}"/>
    <cellStyle name="Normal 2 2 3 2 6 5" xfId="18023" xr:uid="{00000000-0005-0000-0000-00005A120000}"/>
    <cellStyle name="Normal 2 2 3 2 7" xfId="4574" xr:uid="{00000000-0005-0000-0000-00005B120000}"/>
    <cellStyle name="Normal 2 2 3 2 7 2" xfId="14626" xr:uid="{00000000-0005-0000-0000-00005C120000}"/>
    <cellStyle name="Normal 2 2 3 2 7 2 2" xfId="44957" xr:uid="{00000000-0005-0000-0000-00005D120000}"/>
    <cellStyle name="Normal 2 2 3 2 7 2 3" xfId="29724" xr:uid="{00000000-0005-0000-0000-00005E120000}"/>
    <cellStyle name="Normal 2 2 3 2 7 3" xfId="9606" xr:uid="{00000000-0005-0000-0000-00005F120000}"/>
    <cellStyle name="Normal 2 2 3 2 7 3 2" xfId="39940" xr:uid="{00000000-0005-0000-0000-000060120000}"/>
    <cellStyle name="Normal 2 2 3 2 7 3 3" xfId="24707" xr:uid="{00000000-0005-0000-0000-000061120000}"/>
    <cellStyle name="Normal 2 2 3 2 7 4" xfId="34927" xr:uid="{00000000-0005-0000-0000-000062120000}"/>
    <cellStyle name="Normal 2 2 3 2 7 5" xfId="19694" xr:uid="{00000000-0005-0000-0000-000063120000}"/>
    <cellStyle name="Normal 2 2 3 2 8" xfId="11284" xr:uid="{00000000-0005-0000-0000-000064120000}"/>
    <cellStyle name="Normal 2 2 3 2 8 2" xfId="41615" xr:uid="{00000000-0005-0000-0000-000065120000}"/>
    <cellStyle name="Normal 2 2 3 2 8 3" xfId="26382" xr:uid="{00000000-0005-0000-0000-000066120000}"/>
    <cellStyle name="Normal 2 2 3 2 9" xfId="6263" xr:uid="{00000000-0005-0000-0000-000067120000}"/>
    <cellStyle name="Normal 2 2 3 2 9 2" xfId="36598" xr:uid="{00000000-0005-0000-0000-000068120000}"/>
    <cellStyle name="Normal 2 2 3 2 9 3" xfId="21365" xr:uid="{00000000-0005-0000-0000-000069120000}"/>
    <cellStyle name="Normal 2 2 3 3" xfId="1227" xr:uid="{00000000-0005-0000-0000-00006A120000}"/>
    <cellStyle name="Normal 2 2 3 3 10" xfId="16404" xr:uid="{00000000-0005-0000-0000-00006B120000}"/>
    <cellStyle name="Normal 2 2 3 3 2" xfId="1446" xr:uid="{00000000-0005-0000-0000-00006C120000}"/>
    <cellStyle name="Normal 2 2 3 3 2 2" xfId="1867" xr:uid="{00000000-0005-0000-0000-00006D120000}"/>
    <cellStyle name="Normal 2 2 3 3 2 2 2" xfId="2706" xr:uid="{00000000-0005-0000-0000-00006E120000}"/>
    <cellStyle name="Normal 2 2 3 3 2 2 2 2" xfId="4396" xr:uid="{00000000-0005-0000-0000-00006F120000}"/>
    <cellStyle name="Normal 2 2 3 3 2 2 2 2 2" xfId="14469" xr:uid="{00000000-0005-0000-0000-000070120000}"/>
    <cellStyle name="Normal 2 2 3 3 2 2 2 2 2 2" xfId="44800" xr:uid="{00000000-0005-0000-0000-000071120000}"/>
    <cellStyle name="Normal 2 2 3 3 2 2 2 2 2 3" xfId="29567" xr:uid="{00000000-0005-0000-0000-000072120000}"/>
    <cellStyle name="Normal 2 2 3 3 2 2 2 2 3" xfId="9449" xr:uid="{00000000-0005-0000-0000-000073120000}"/>
    <cellStyle name="Normal 2 2 3 3 2 2 2 2 3 2" xfId="39783" xr:uid="{00000000-0005-0000-0000-000074120000}"/>
    <cellStyle name="Normal 2 2 3 3 2 2 2 2 3 3" xfId="24550" xr:uid="{00000000-0005-0000-0000-000075120000}"/>
    <cellStyle name="Normal 2 2 3 3 2 2 2 2 4" xfId="34770" xr:uid="{00000000-0005-0000-0000-000076120000}"/>
    <cellStyle name="Normal 2 2 3 3 2 2 2 2 5" xfId="19537" xr:uid="{00000000-0005-0000-0000-000077120000}"/>
    <cellStyle name="Normal 2 2 3 3 2 2 2 3" xfId="6088" xr:uid="{00000000-0005-0000-0000-000078120000}"/>
    <cellStyle name="Normal 2 2 3 3 2 2 2 3 2" xfId="16140" xr:uid="{00000000-0005-0000-0000-000079120000}"/>
    <cellStyle name="Normal 2 2 3 3 2 2 2 3 2 2" xfId="46471" xr:uid="{00000000-0005-0000-0000-00007A120000}"/>
    <cellStyle name="Normal 2 2 3 3 2 2 2 3 2 3" xfId="31238" xr:uid="{00000000-0005-0000-0000-00007B120000}"/>
    <cellStyle name="Normal 2 2 3 3 2 2 2 3 3" xfId="11120" xr:uid="{00000000-0005-0000-0000-00007C120000}"/>
    <cellStyle name="Normal 2 2 3 3 2 2 2 3 3 2" xfId="41454" xr:uid="{00000000-0005-0000-0000-00007D120000}"/>
    <cellStyle name="Normal 2 2 3 3 2 2 2 3 3 3" xfId="26221" xr:uid="{00000000-0005-0000-0000-00007E120000}"/>
    <cellStyle name="Normal 2 2 3 3 2 2 2 3 4" xfId="36441" xr:uid="{00000000-0005-0000-0000-00007F120000}"/>
    <cellStyle name="Normal 2 2 3 3 2 2 2 3 5" xfId="21208" xr:uid="{00000000-0005-0000-0000-000080120000}"/>
    <cellStyle name="Normal 2 2 3 3 2 2 2 4" xfId="12798" xr:uid="{00000000-0005-0000-0000-000081120000}"/>
    <cellStyle name="Normal 2 2 3 3 2 2 2 4 2" xfId="43129" xr:uid="{00000000-0005-0000-0000-000082120000}"/>
    <cellStyle name="Normal 2 2 3 3 2 2 2 4 3" xfId="27896" xr:uid="{00000000-0005-0000-0000-000083120000}"/>
    <cellStyle name="Normal 2 2 3 3 2 2 2 5" xfId="7777" xr:uid="{00000000-0005-0000-0000-000084120000}"/>
    <cellStyle name="Normal 2 2 3 3 2 2 2 5 2" xfId="38112" xr:uid="{00000000-0005-0000-0000-000085120000}"/>
    <cellStyle name="Normal 2 2 3 3 2 2 2 5 3" xfId="22879" xr:uid="{00000000-0005-0000-0000-000086120000}"/>
    <cellStyle name="Normal 2 2 3 3 2 2 2 6" xfId="33100" xr:uid="{00000000-0005-0000-0000-000087120000}"/>
    <cellStyle name="Normal 2 2 3 3 2 2 2 7" xfId="17866" xr:uid="{00000000-0005-0000-0000-000088120000}"/>
    <cellStyle name="Normal 2 2 3 3 2 2 3" xfId="3559" xr:uid="{00000000-0005-0000-0000-000089120000}"/>
    <cellStyle name="Normal 2 2 3 3 2 2 3 2" xfId="13633" xr:uid="{00000000-0005-0000-0000-00008A120000}"/>
    <cellStyle name="Normal 2 2 3 3 2 2 3 2 2" xfId="43964" xr:uid="{00000000-0005-0000-0000-00008B120000}"/>
    <cellStyle name="Normal 2 2 3 3 2 2 3 2 3" xfId="28731" xr:uid="{00000000-0005-0000-0000-00008C120000}"/>
    <cellStyle name="Normal 2 2 3 3 2 2 3 3" xfId="8613" xr:uid="{00000000-0005-0000-0000-00008D120000}"/>
    <cellStyle name="Normal 2 2 3 3 2 2 3 3 2" xfId="38947" xr:uid="{00000000-0005-0000-0000-00008E120000}"/>
    <cellStyle name="Normal 2 2 3 3 2 2 3 3 3" xfId="23714" xr:uid="{00000000-0005-0000-0000-00008F120000}"/>
    <cellStyle name="Normal 2 2 3 3 2 2 3 4" xfId="33934" xr:uid="{00000000-0005-0000-0000-000090120000}"/>
    <cellStyle name="Normal 2 2 3 3 2 2 3 5" xfId="18701" xr:uid="{00000000-0005-0000-0000-000091120000}"/>
    <cellStyle name="Normal 2 2 3 3 2 2 4" xfId="5252" xr:uid="{00000000-0005-0000-0000-000092120000}"/>
    <cellStyle name="Normal 2 2 3 3 2 2 4 2" xfId="15304" xr:uid="{00000000-0005-0000-0000-000093120000}"/>
    <cellStyle name="Normal 2 2 3 3 2 2 4 2 2" xfId="45635" xr:uid="{00000000-0005-0000-0000-000094120000}"/>
    <cellStyle name="Normal 2 2 3 3 2 2 4 2 3" xfId="30402" xr:uid="{00000000-0005-0000-0000-000095120000}"/>
    <cellStyle name="Normal 2 2 3 3 2 2 4 3" xfId="10284" xr:uid="{00000000-0005-0000-0000-000096120000}"/>
    <cellStyle name="Normal 2 2 3 3 2 2 4 3 2" xfId="40618" xr:uid="{00000000-0005-0000-0000-000097120000}"/>
    <cellStyle name="Normal 2 2 3 3 2 2 4 3 3" xfId="25385" xr:uid="{00000000-0005-0000-0000-000098120000}"/>
    <cellStyle name="Normal 2 2 3 3 2 2 4 4" xfId="35605" xr:uid="{00000000-0005-0000-0000-000099120000}"/>
    <cellStyle name="Normal 2 2 3 3 2 2 4 5" xfId="20372" xr:uid="{00000000-0005-0000-0000-00009A120000}"/>
    <cellStyle name="Normal 2 2 3 3 2 2 5" xfId="11962" xr:uid="{00000000-0005-0000-0000-00009B120000}"/>
    <cellStyle name="Normal 2 2 3 3 2 2 5 2" xfId="42293" xr:uid="{00000000-0005-0000-0000-00009C120000}"/>
    <cellStyle name="Normal 2 2 3 3 2 2 5 3" xfId="27060" xr:uid="{00000000-0005-0000-0000-00009D120000}"/>
    <cellStyle name="Normal 2 2 3 3 2 2 6" xfId="6941" xr:uid="{00000000-0005-0000-0000-00009E120000}"/>
    <cellStyle name="Normal 2 2 3 3 2 2 6 2" xfId="37276" xr:uid="{00000000-0005-0000-0000-00009F120000}"/>
    <cellStyle name="Normal 2 2 3 3 2 2 6 3" xfId="22043" xr:uid="{00000000-0005-0000-0000-0000A0120000}"/>
    <cellStyle name="Normal 2 2 3 3 2 2 7" xfId="32264" xr:uid="{00000000-0005-0000-0000-0000A1120000}"/>
    <cellStyle name="Normal 2 2 3 3 2 2 8" xfId="17030" xr:uid="{00000000-0005-0000-0000-0000A2120000}"/>
    <cellStyle name="Normal 2 2 3 3 2 3" xfId="2288" xr:uid="{00000000-0005-0000-0000-0000A3120000}"/>
    <cellStyle name="Normal 2 2 3 3 2 3 2" xfId="3978" xr:uid="{00000000-0005-0000-0000-0000A4120000}"/>
    <cellStyle name="Normal 2 2 3 3 2 3 2 2" xfId="14051" xr:uid="{00000000-0005-0000-0000-0000A5120000}"/>
    <cellStyle name="Normal 2 2 3 3 2 3 2 2 2" xfId="44382" xr:uid="{00000000-0005-0000-0000-0000A6120000}"/>
    <cellStyle name="Normal 2 2 3 3 2 3 2 2 3" xfId="29149" xr:uid="{00000000-0005-0000-0000-0000A7120000}"/>
    <cellStyle name="Normal 2 2 3 3 2 3 2 3" xfId="9031" xr:uid="{00000000-0005-0000-0000-0000A8120000}"/>
    <cellStyle name="Normal 2 2 3 3 2 3 2 3 2" xfId="39365" xr:uid="{00000000-0005-0000-0000-0000A9120000}"/>
    <cellStyle name="Normal 2 2 3 3 2 3 2 3 3" xfId="24132" xr:uid="{00000000-0005-0000-0000-0000AA120000}"/>
    <cellStyle name="Normal 2 2 3 3 2 3 2 4" xfId="34352" xr:uid="{00000000-0005-0000-0000-0000AB120000}"/>
    <cellStyle name="Normal 2 2 3 3 2 3 2 5" xfId="19119" xr:uid="{00000000-0005-0000-0000-0000AC120000}"/>
    <cellStyle name="Normal 2 2 3 3 2 3 3" xfId="5670" xr:uid="{00000000-0005-0000-0000-0000AD120000}"/>
    <cellStyle name="Normal 2 2 3 3 2 3 3 2" xfId="15722" xr:uid="{00000000-0005-0000-0000-0000AE120000}"/>
    <cellStyle name="Normal 2 2 3 3 2 3 3 2 2" xfId="46053" xr:uid="{00000000-0005-0000-0000-0000AF120000}"/>
    <cellStyle name="Normal 2 2 3 3 2 3 3 2 3" xfId="30820" xr:uid="{00000000-0005-0000-0000-0000B0120000}"/>
    <cellStyle name="Normal 2 2 3 3 2 3 3 3" xfId="10702" xr:uid="{00000000-0005-0000-0000-0000B1120000}"/>
    <cellStyle name="Normal 2 2 3 3 2 3 3 3 2" xfId="41036" xr:uid="{00000000-0005-0000-0000-0000B2120000}"/>
    <cellStyle name="Normal 2 2 3 3 2 3 3 3 3" xfId="25803" xr:uid="{00000000-0005-0000-0000-0000B3120000}"/>
    <cellStyle name="Normal 2 2 3 3 2 3 3 4" xfId="36023" xr:uid="{00000000-0005-0000-0000-0000B4120000}"/>
    <cellStyle name="Normal 2 2 3 3 2 3 3 5" xfId="20790" xr:uid="{00000000-0005-0000-0000-0000B5120000}"/>
    <cellStyle name="Normal 2 2 3 3 2 3 4" xfId="12380" xr:uid="{00000000-0005-0000-0000-0000B6120000}"/>
    <cellStyle name="Normal 2 2 3 3 2 3 4 2" xfId="42711" xr:uid="{00000000-0005-0000-0000-0000B7120000}"/>
    <cellStyle name="Normal 2 2 3 3 2 3 4 3" xfId="27478" xr:uid="{00000000-0005-0000-0000-0000B8120000}"/>
    <cellStyle name="Normal 2 2 3 3 2 3 5" xfId="7359" xr:uid="{00000000-0005-0000-0000-0000B9120000}"/>
    <cellStyle name="Normal 2 2 3 3 2 3 5 2" xfId="37694" xr:uid="{00000000-0005-0000-0000-0000BA120000}"/>
    <cellStyle name="Normal 2 2 3 3 2 3 5 3" xfId="22461" xr:uid="{00000000-0005-0000-0000-0000BB120000}"/>
    <cellStyle name="Normal 2 2 3 3 2 3 6" xfId="32682" xr:uid="{00000000-0005-0000-0000-0000BC120000}"/>
    <cellStyle name="Normal 2 2 3 3 2 3 7" xfId="17448" xr:uid="{00000000-0005-0000-0000-0000BD120000}"/>
    <cellStyle name="Normal 2 2 3 3 2 4" xfId="3141" xr:uid="{00000000-0005-0000-0000-0000BE120000}"/>
    <cellStyle name="Normal 2 2 3 3 2 4 2" xfId="13215" xr:uid="{00000000-0005-0000-0000-0000BF120000}"/>
    <cellStyle name="Normal 2 2 3 3 2 4 2 2" xfId="43546" xr:uid="{00000000-0005-0000-0000-0000C0120000}"/>
    <cellStyle name="Normal 2 2 3 3 2 4 2 3" xfId="28313" xr:uid="{00000000-0005-0000-0000-0000C1120000}"/>
    <cellStyle name="Normal 2 2 3 3 2 4 3" xfId="8195" xr:uid="{00000000-0005-0000-0000-0000C2120000}"/>
    <cellStyle name="Normal 2 2 3 3 2 4 3 2" xfId="38529" xr:uid="{00000000-0005-0000-0000-0000C3120000}"/>
    <cellStyle name="Normal 2 2 3 3 2 4 3 3" xfId="23296" xr:uid="{00000000-0005-0000-0000-0000C4120000}"/>
    <cellStyle name="Normal 2 2 3 3 2 4 4" xfId="33516" xr:uid="{00000000-0005-0000-0000-0000C5120000}"/>
    <cellStyle name="Normal 2 2 3 3 2 4 5" xfId="18283" xr:uid="{00000000-0005-0000-0000-0000C6120000}"/>
    <cellStyle name="Normal 2 2 3 3 2 5" xfId="4834" xr:uid="{00000000-0005-0000-0000-0000C7120000}"/>
    <cellStyle name="Normal 2 2 3 3 2 5 2" xfId="14886" xr:uid="{00000000-0005-0000-0000-0000C8120000}"/>
    <cellStyle name="Normal 2 2 3 3 2 5 2 2" xfId="45217" xr:uid="{00000000-0005-0000-0000-0000C9120000}"/>
    <cellStyle name="Normal 2 2 3 3 2 5 2 3" xfId="29984" xr:uid="{00000000-0005-0000-0000-0000CA120000}"/>
    <cellStyle name="Normal 2 2 3 3 2 5 3" xfId="9866" xr:uid="{00000000-0005-0000-0000-0000CB120000}"/>
    <cellStyle name="Normal 2 2 3 3 2 5 3 2" xfId="40200" xr:uid="{00000000-0005-0000-0000-0000CC120000}"/>
    <cellStyle name="Normal 2 2 3 3 2 5 3 3" xfId="24967" xr:uid="{00000000-0005-0000-0000-0000CD120000}"/>
    <cellStyle name="Normal 2 2 3 3 2 5 4" xfId="35187" xr:uid="{00000000-0005-0000-0000-0000CE120000}"/>
    <cellStyle name="Normal 2 2 3 3 2 5 5" xfId="19954" xr:uid="{00000000-0005-0000-0000-0000CF120000}"/>
    <cellStyle name="Normal 2 2 3 3 2 6" xfId="11544" xr:uid="{00000000-0005-0000-0000-0000D0120000}"/>
    <cellStyle name="Normal 2 2 3 3 2 6 2" xfId="41875" xr:uid="{00000000-0005-0000-0000-0000D1120000}"/>
    <cellStyle name="Normal 2 2 3 3 2 6 3" xfId="26642" xr:uid="{00000000-0005-0000-0000-0000D2120000}"/>
    <cellStyle name="Normal 2 2 3 3 2 7" xfId="6523" xr:uid="{00000000-0005-0000-0000-0000D3120000}"/>
    <cellStyle name="Normal 2 2 3 3 2 7 2" xfId="36858" xr:uid="{00000000-0005-0000-0000-0000D4120000}"/>
    <cellStyle name="Normal 2 2 3 3 2 7 3" xfId="21625" xr:uid="{00000000-0005-0000-0000-0000D5120000}"/>
    <cellStyle name="Normal 2 2 3 3 2 8" xfId="31846" xr:uid="{00000000-0005-0000-0000-0000D6120000}"/>
    <cellStyle name="Normal 2 2 3 3 2 9" xfId="16612" xr:uid="{00000000-0005-0000-0000-0000D7120000}"/>
    <cellStyle name="Normal 2 2 3 3 3" xfId="1659" xr:uid="{00000000-0005-0000-0000-0000D8120000}"/>
    <cellStyle name="Normal 2 2 3 3 3 2" xfId="2498" xr:uid="{00000000-0005-0000-0000-0000D9120000}"/>
    <cellStyle name="Normal 2 2 3 3 3 2 2" xfId="4188" xr:uid="{00000000-0005-0000-0000-0000DA120000}"/>
    <cellStyle name="Normal 2 2 3 3 3 2 2 2" xfId="14261" xr:uid="{00000000-0005-0000-0000-0000DB120000}"/>
    <cellStyle name="Normal 2 2 3 3 3 2 2 2 2" xfId="44592" xr:uid="{00000000-0005-0000-0000-0000DC120000}"/>
    <cellStyle name="Normal 2 2 3 3 3 2 2 2 3" xfId="29359" xr:uid="{00000000-0005-0000-0000-0000DD120000}"/>
    <cellStyle name="Normal 2 2 3 3 3 2 2 3" xfId="9241" xr:uid="{00000000-0005-0000-0000-0000DE120000}"/>
    <cellStyle name="Normal 2 2 3 3 3 2 2 3 2" xfId="39575" xr:uid="{00000000-0005-0000-0000-0000DF120000}"/>
    <cellStyle name="Normal 2 2 3 3 3 2 2 3 3" xfId="24342" xr:uid="{00000000-0005-0000-0000-0000E0120000}"/>
    <cellStyle name="Normal 2 2 3 3 3 2 2 4" xfId="34562" xr:uid="{00000000-0005-0000-0000-0000E1120000}"/>
    <cellStyle name="Normal 2 2 3 3 3 2 2 5" xfId="19329" xr:uid="{00000000-0005-0000-0000-0000E2120000}"/>
    <cellStyle name="Normal 2 2 3 3 3 2 3" xfId="5880" xr:uid="{00000000-0005-0000-0000-0000E3120000}"/>
    <cellStyle name="Normal 2 2 3 3 3 2 3 2" xfId="15932" xr:uid="{00000000-0005-0000-0000-0000E4120000}"/>
    <cellStyle name="Normal 2 2 3 3 3 2 3 2 2" xfId="46263" xr:uid="{00000000-0005-0000-0000-0000E5120000}"/>
    <cellStyle name="Normal 2 2 3 3 3 2 3 2 3" xfId="31030" xr:uid="{00000000-0005-0000-0000-0000E6120000}"/>
    <cellStyle name="Normal 2 2 3 3 3 2 3 3" xfId="10912" xr:uid="{00000000-0005-0000-0000-0000E7120000}"/>
    <cellStyle name="Normal 2 2 3 3 3 2 3 3 2" xfId="41246" xr:uid="{00000000-0005-0000-0000-0000E8120000}"/>
    <cellStyle name="Normal 2 2 3 3 3 2 3 3 3" xfId="26013" xr:uid="{00000000-0005-0000-0000-0000E9120000}"/>
    <cellStyle name="Normal 2 2 3 3 3 2 3 4" xfId="36233" xr:uid="{00000000-0005-0000-0000-0000EA120000}"/>
    <cellStyle name="Normal 2 2 3 3 3 2 3 5" xfId="21000" xr:uid="{00000000-0005-0000-0000-0000EB120000}"/>
    <cellStyle name="Normal 2 2 3 3 3 2 4" xfId="12590" xr:uid="{00000000-0005-0000-0000-0000EC120000}"/>
    <cellStyle name="Normal 2 2 3 3 3 2 4 2" xfId="42921" xr:uid="{00000000-0005-0000-0000-0000ED120000}"/>
    <cellStyle name="Normal 2 2 3 3 3 2 4 3" xfId="27688" xr:uid="{00000000-0005-0000-0000-0000EE120000}"/>
    <cellStyle name="Normal 2 2 3 3 3 2 5" xfId="7569" xr:uid="{00000000-0005-0000-0000-0000EF120000}"/>
    <cellStyle name="Normal 2 2 3 3 3 2 5 2" xfId="37904" xr:uid="{00000000-0005-0000-0000-0000F0120000}"/>
    <cellStyle name="Normal 2 2 3 3 3 2 5 3" xfId="22671" xr:uid="{00000000-0005-0000-0000-0000F1120000}"/>
    <cellStyle name="Normal 2 2 3 3 3 2 6" xfId="32892" xr:uid="{00000000-0005-0000-0000-0000F2120000}"/>
    <cellStyle name="Normal 2 2 3 3 3 2 7" xfId="17658" xr:uid="{00000000-0005-0000-0000-0000F3120000}"/>
    <cellStyle name="Normal 2 2 3 3 3 3" xfId="3351" xr:uid="{00000000-0005-0000-0000-0000F4120000}"/>
    <cellStyle name="Normal 2 2 3 3 3 3 2" xfId="13425" xr:uid="{00000000-0005-0000-0000-0000F5120000}"/>
    <cellStyle name="Normal 2 2 3 3 3 3 2 2" xfId="43756" xr:uid="{00000000-0005-0000-0000-0000F6120000}"/>
    <cellStyle name="Normal 2 2 3 3 3 3 2 3" xfId="28523" xr:uid="{00000000-0005-0000-0000-0000F7120000}"/>
    <cellStyle name="Normal 2 2 3 3 3 3 3" xfId="8405" xr:uid="{00000000-0005-0000-0000-0000F8120000}"/>
    <cellStyle name="Normal 2 2 3 3 3 3 3 2" xfId="38739" xr:uid="{00000000-0005-0000-0000-0000F9120000}"/>
    <cellStyle name="Normal 2 2 3 3 3 3 3 3" xfId="23506" xr:uid="{00000000-0005-0000-0000-0000FA120000}"/>
    <cellStyle name="Normal 2 2 3 3 3 3 4" xfId="33726" xr:uid="{00000000-0005-0000-0000-0000FB120000}"/>
    <cellStyle name="Normal 2 2 3 3 3 3 5" xfId="18493" xr:uid="{00000000-0005-0000-0000-0000FC120000}"/>
    <cellStyle name="Normal 2 2 3 3 3 4" xfId="5044" xr:uid="{00000000-0005-0000-0000-0000FD120000}"/>
    <cellStyle name="Normal 2 2 3 3 3 4 2" xfId="15096" xr:uid="{00000000-0005-0000-0000-0000FE120000}"/>
    <cellStyle name="Normal 2 2 3 3 3 4 2 2" xfId="45427" xr:uid="{00000000-0005-0000-0000-0000FF120000}"/>
    <cellStyle name="Normal 2 2 3 3 3 4 2 3" xfId="30194" xr:uid="{00000000-0005-0000-0000-000000130000}"/>
    <cellStyle name="Normal 2 2 3 3 3 4 3" xfId="10076" xr:uid="{00000000-0005-0000-0000-000001130000}"/>
    <cellStyle name="Normal 2 2 3 3 3 4 3 2" xfId="40410" xr:uid="{00000000-0005-0000-0000-000002130000}"/>
    <cellStyle name="Normal 2 2 3 3 3 4 3 3" xfId="25177" xr:uid="{00000000-0005-0000-0000-000003130000}"/>
    <cellStyle name="Normal 2 2 3 3 3 4 4" xfId="35397" xr:uid="{00000000-0005-0000-0000-000004130000}"/>
    <cellStyle name="Normal 2 2 3 3 3 4 5" xfId="20164" xr:uid="{00000000-0005-0000-0000-000005130000}"/>
    <cellStyle name="Normal 2 2 3 3 3 5" xfId="11754" xr:uid="{00000000-0005-0000-0000-000006130000}"/>
    <cellStyle name="Normal 2 2 3 3 3 5 2" xfId="42085" xr:uid="{00000000-0005-0000-0000-000007130000}"/>
    <cellStyle name="Normal 2 2 3 3 3 5 3" xfId="26852" xr:uid="{00000000-0005-0000-0000-000008130000}"/>
    <cellStyle name="Normal 2 2 3 3 3 6" xfId="6733" xr:uid="{00000000-0005-0000-0000-000009130000}"/>
    <cellStyle name="Normal 2 2 3 3 3 6 2" xfId="37068" xr:uid="{00000000-0005-0000-0000-00000A130000}"/>
    <cellStyle name="Normal 2 2 3 3 3 6 3" xfId="21835" xr:uid="{00000000-0005-0000-0000-00000B130000}"/>
    <cellStyle name="Normal 2 2 3 3 3 7" xfId="32056" xr:uid="{00000000-0005-0000-0000-00000C130000}"/>
    <cellStyle name="Normal 2 2 3 3 3 8" xfId="16822" xr:uid="{00000000-0005-0000-0000-00000D130000}"/>
    <cellStyle name="Normal 2 2 3 3 4" xfId="2080" xr:uid="{00000000-0005-0000-0000-00000E130000}"/>
    <cellStyle name="Normal 2 2 3 3 4 2" xfId="3770" xr:uid="{00000000-0005-0000-0000-00000F130000}"/>
    <cellStyle name="Normal 2 2 3 3 4 2 2" xfId="13843" xr:uid="{00000000-0005-0000-0000-000010130000}"/>
    <cellStyle name="Normal 2 2 3 3 4 2 2 2" xfId="44174" xr:uid="{00000000-0005-0000-0000-000011130000}"/>
    <cellStyle name="Normal 2 2 3 3 4 2 2 3" xfId="28941" xr:uid="{00000000-0005-0000-0000-000012130000}"/>
    <cellStyle name="Normal 2 2 3 3 4 2 3" xfId="8823" xr:uid="{00000000-0005-0000-0000-000013130000}"/>
    <cellStyle name="Normal 2 2 3 3 4 2 3 2" xfId="39157" xr:uid="{00000000-0005-0000-0000-000014130000}"/>
    <cellStyle name="Normal 2 2 3 3 4 2 3 3" xfId="23924" xr:uid="{00000000-0005-0000-0000-000015130000}"/>
    <cellStyle name="Normal 2 2 3 3 4 2 4" xfId="34144" xr:uid="{00000000-0005-0000-0000-000016130000}"/>
    <cellStyle name="Normal 2 2 3 3 4 2 5" xfId="18911" xr:uid="{00000000-0005-0000-0000-000017130000}"/>
    <cellStyle name="Normal 2 2 3 3 4 3" xfId="5462" xr:uid="{00000000-0005-0000-0000-000018130000}"/>
    <cellStyle name="Normal 2 2 3 3 4 3 2" xfId="15514" xr:uid="{00000000-0005-0000-0000-000019130000}"/>
    <cellStyle name="Normal 2 2 3 3 4 3 2 2" xfId="45845" xr:uid="{00000000-0005-0000-0000-00001A130000}"/>
    <cellStyle name="Normal 2 2 3 3 4 3 2 3" xfId="30612" xr:uid="{00000000-0005-0000-0000-00001B130000}"/>
    <cellStyle name="Normal 2 2 3 3 4 3 3" xfId="10494" xr:uid="{00000000-0005-0000-0000-00001C130000}"/>
    <cellStyle name="Normal 2 2 3 3 4 3 3 2" xfId="40828" xr:uid="{00000000-0005-0000-0000-00001D130000}"/>
    <cellStyle name="Normal 2 2 3 3 4 3 3 3" xfId="25595" xr:uid="{00000000-0005-0000-0000-00001E130000}"/>
    <cellStyle name="Normal 2 2 3 3 4 3 4" xfId="35815" xr:uid="{00000000-0005-0000-0000-00001F130000}"/>
    <cellStyle name="Normal 2 2 3 3 4 3 5" xfId="20582" xr:uid="{00000000-0005-0000-0000-000020130000}"/>
    <cellStyle name="Normal 2 2 3 3 4 4" xfId="12172" xr:uid="{00000000-0005-0000-0000-000021130000}"/>
    <cellStyle name="Normal 2 2 3 3 4 4 2" xfId="42503" xr:uid="{00000000-0005-0000-0000-000022130000}"/>
    <cellStyle name="Normal 2 2 3 3 4 4 3" xfId="27270" xr:uid="{00000000-0005-0000-0000-000023130000}"/>
    <cellStyle name="Normal 2 2 3 3 4 5" xfId="7151" xr:uid="{00000000-0005-0000-0000-000024130000}"/>
    <cellStyle name="Normal 2 2 3 3 4 5 2" xfId="37486" xr:uid="{00000000-0005-0000-0000-000025130000}"/>
    <cellStyle name="Normal 2 2 3 3 4 5 3" xfId="22253" xr:uid="{00000000-0005-0000-0000-000026130000}"/>
    <cellStyle name="Normal 2 2 3 3 4 6" xfId="32474" xr:uid="{00000000-0005-0000-0000-000027130000}"/>
    <cellStyle name="Normal 2 2 3 3 4 7" xfId="17240" xr:uid="{00000000-0005-0000-0000-000028130000}"/>
    <cellStyle name="Normal 2 2 3 3 5" xfId="2933" xr:uid="{00000000-0005-0000-0000-000029130000}"/>
    <cellStyle name="Normal 2 2 3 3 5 2" xfId="13007" xr:uid="{00000000-0005-0000-0000-00002A130000}"/>
    <cellStyle name="Normal 2 2 3 3 5 2 2" xfId="43338" xr:uid="{00000000-0005-0000-0000-00002B130000}"/>
    <cellStyle name="Normal 2 2 3 3 5 2 3" xfId="28105" xr:uid="{00000000-0005-0000-0000-00002C130000}"/>
    <cellStyle name="Normal 2 2 3 3 5 3" xfId="7987" xr:uid="{00000000-0005-0000-0000-00002D130000}"/>
    <cellStyle name="Normal 2 2 3 3 5 3 2" xfId="38321" xr:uid="{00000000-0005-0000-0000-00002E130000}"/>
    <cellStyle name="Normal 2 2 3 3 5 3 3" xfId="23088" xr:uid="{00000000-0005-0000-0000-00002F130000}"/>
    <cellStyle name="Normal 2 2 3 3 5 4" xfId="33308" xr:uid="{00000000-0005-0000-0000-000030130000}"/>
    <cellStyle name="Normal 2 2 3 3 5 5" xfId="18075" xr:uid="{00000000-0005-0000-0000-000031130000}"/>
    <cellStyle name="Normal 2 2 3 3 6" xfId="4626" xr:uid="{00000000-0005-0000-0000-000032130000}"/>
    <cellStyle name="Normal 2 2 3 3 6 2" xfId="14678" xr:uid="{00000000-0005-0000-0000-000033130000}"/>
    <cellStyle name="Normal 2 2 3 3 6 2 2" xfId="45009" xr:uid="{00000000-0005-0000-0000-000034130000}"/>
    <cellStyle name="Normal 2 2 3 3 6 2 3" xfId="29776" xr:uid="{00000000-0005-0000-0000-000035130000}"/>
    <cellStyle name="Normal 2 2 3 3 6 3" xfId="9658" xr:uid="{00000000-0005-0000-0000-000036130000}"/>
    <cellStyle name="Normal 2 2 3 3 6 3 2" xfId="39992" xr:uid="{00000000-0005-0000-0000-000037130000}"/>
    <cellStyle name="Normal 2 2 3 3 6 3 3" xfId="24759" xr:uid="{00000000-0005-0000-0000-000038130000}"/>
    <cellStyle name="Normal 2 2 3 3 6 4" xfId="34979" xr:uid="{00000000-0005-0000-0000-000039130000}"/>
    <cellStyle name="Normal 2 2 3 3 6 5" xfId="19746" xr:uid="{00000000-0005-0000-0000-00003A130000}"/>
    <cellStyle name="Normal 2 2 3 3 7" xfId="11336" xr:uid="{00000000-0005-0000-0000-00003B130000}"/>
    <cellStyle name="Normal 2 2 3 3 7 2" xfId="41667" xr:uid="{00000000-0005-0000-0000-00003C130000}"/>
    <cellStyle name="Normal 2 2 3 3 7 3" xfId="26434" xr:uid="{00000000-0005-0000-0000-00003D130000}"/>
    <cellStyle name="Normal 2 2 3 3 8" xfId="6315" xr:uid="{00000000-0005-0000-0000-00003E130000}"/>
    <cellStyle name="Normal 2 2 3 3 8 2" xfId="36650" xr:uid="{00000000-0005-0000-0000-00003F130000}"/>
    <cellStyle name="Normal 2 2 3 3 8 3" xfId="21417" xr:uid="{00000000-0005-0000-0000-000040130000}"/>
    <cellStyle name="Normal 2 2 3 3 9" xfId="31639" xr:uid="{00000000-0005-0000-0000-000041130000}"/>
    <cellStyle name="Normal 2 2 3 4" xfId="1340" xr:uid="{00000000-0005-0000-0000-000042130000}"/>
    <cellStyle name="Normal 2 2 3 4 2" xfId="1763" xr:uid="{00000000-0005-0000-0000-000043130000}"/>
    <cellStyle name="Normal 2 2 3 4 2 2" xfId="2602" xr:uid="{00000000-0005-0000-0000-000044130000}"/>
    <cellStyle name="Normal 2 2 3 4 2 2 2" xfId="4292" xr:uid="{00000000-0005-0000-0000-000045130000}"/>
    <cellStyle name="Normal 2 2 3 4 2 2 2 2" xfId="14365" xr:uid="{00000000-0005-0000-0000-000046130000}"/>
    <cellStyle name="Normal 2 2 3 4 2 2 2 2 2" xfId="44696" xr:uid="{00000000-0005-0000-0000-000047130000}"/>
    <cellStyle name="Normal 2 2 3 4 2 2 2 2 3" xfId="29463" xr:uid="{00000000-0005-0000-0000-000048130000}"/>
    <cellStyle name="Normal 2 2 3 4 2 2 2 3" xfId="9345" xr:uid="{00000000-0005-0000-0000-000049130000}"/>
    <cellStyle name="Normal 2 2 3 4 2 2 2 3 2" xfId="39679" xr:uid="{00000000-0005-0000-0000-00004A130000}"/>
    <cellStyle name="Normal 2 2 3 4 2 2 2 3 3" xfId="24446" xr:uid="{00000000-0005-0000-0000-00004B130000}"/>
    <cellStyle name="Normal 2 2 3 4 2 2 2 4" xfId="34666" xr:uid="{00000000-0005-0000-0000-00004C130000}"/>
    <cellStyle name="Normal 2 2 3 4 2 2 2 5" xfId="19433" xr:uid="{00000000-0005-0000-0000-00004D130000}"/>
    <cellStyle name="Normal 2 2 3 4 2 2 3" xfId="5984" xr:uid="{00000000-0005-0000-0000-00004E130000}"/>
    <cellStyle name="Normal 2 2 3 4 2 2 3 2" xfId="16036" xr:uid="{00000000-0005-0000-0000-00004F130000}"/>
    <cellStyle name="Normal 2 2 3 4 2 2 3 2 2" xfId="46367" xr:uid="{00000000-0005-0000-0000-000050130000}"/>
    <cellStyle name="Normal 2 2 3 4 2 2 3 2 3" xfId="31134" xr:uid="{00000000-0005-0000-0000-000051130000}"/>
    <cellStyle name="Normal 2 2 3 4 2 2 3 3" xfId="11016" xr:uid="{00000000-0005-0000-0000-000052130000}"/>
    <cellStyle name="Normal 2 2 3 4 2 2 3 3 2" xfId="41350" xr:uid="{00000000-0005-0000-0000-000053130000}"/>
    <cellStyle name="Normal 2 2 3 4 2 2 3 3 3" xfId="26117" xr:uid="{00000000-0005-0000-0000-000054130000}"/>
    <cellStyle name="Normal 2 2 3 4 2 2 3 4" xfId="36337" xr:uid="{00000000-0005-0000-0000-000055130000}"/>
    <cellStyle name="Normal 2 2 3 4 2 2 3 5" xfId="21104" xr:uid="{00000000-0005-0000-0000-000056130000}"/>
    <cellStyle name="Normal 2 2 3 4 2 2 4" xfId="12694" xr:uid="{00000000-0005-0000-0000-000057130000}"/>
    <cellStyle name="Normal 2 2 3 4 2 2 4 2" xfId="43025" xr:uid="{00000000-0005-0000-0000-000058130000}"/>
    <cellStyle name="Normal 2 2 3 4 2 2 4 3" xfId="27792" xr:uid="{00000000-0005-0000-0000-000059130000}"/>
    <cellStyle name="Normal 2 2 3 4 2 2 5" xfId="7673" xr:uid="{00000000-0005-0000-0000-00005A130000}"/>
    <cellStyle name="Normal 2 2 3 4 2 2 5 2" xfId="38008" xr:uid="{00000000-0005-0000-0000-00005B130000}"/>
    <cellStyle name="Normal 2 2 3 4 2 2 5 3" xfId="22775" xr:uid="{00000000-0005-0000-0000-00005C130000}"/>
    <cellStyle name="Normal 2 2 3 4 2 2 6" xfId="32996" xr:uid="{00000000-0005-0000-0000-00005D130000}"/>
    <cellStyle name="Normal 2 2 3 4 2 2 7" xfId="17762" xr:uid="{00000000-0005-0000-0000-00005E130000}"/>
    <cellStyle name="Normal 2 2 3 4 2 3" xfId="3455" xr:uid="{00000000-0005-0000-0000-00005F130000}"/>
    <cellStyle name="Normal 2 2 3 4 2 3 2" xfId="13529" xr:uid="{00000000-0005-0000-0000-000060130000}"/>
    <cellStyle name="Normal 2 2 3 4 2 3 2 2" xfId="43860" xr:uid="{00000000-0005-0000-0000-000061130000}"/>
    <cellStyle name="Normal 2 2 3 4 2 3 2 3" xfId="28627" xr:uid="{00000000-0005-0000-0000-000062130000}"/>
    <cellStyle name="Normal 2 2 3 4 2 3 3" xfId="8509" xr:uid="{00000000-0005-0000-0000-000063130000}"/>
    <cellStyle name="Normal 2 2 3 4 2 3 3 2" xfId="38843" xr:uid="{00000000-0005-0000-0000-000064130000}"/>
    <cellStyle name="Normal 2 2 3 4 2 3 3 3" xfId="23610" xr:uid="{00000000-0005-0000-0000-000065130000}"/>
    <cellStyle name="Normal 2 2 3 4 2 3 4" xfId="33830" xr:uid="{00000000-0005-0000-0000-000066130000}"/>
    <cellStyle name="Normal 2 2 3 4 2 3 5" xfId="18597" xr:uid="{00000000-0005-0000-0000-000067130000}"/>
    <cellStyle name="Normal 2 2 3 4 2 4" xfId="5148" xr:uid="{00000000-0005-0000-0000-000068130000}"/>
    <cellStyle name="Normal 2 2 3 4 2 4 2" xfId="15200" xr:uid="{00000000-0005-0000-0000-000069130000}"/>
    <cellStyle name="Normal 2 2 3 4 2 4 2 2" xfId="45531" xr:uid="{00000000-0005-0000-0000-00006A130000}"/>
    <cellStyle name="Normal 2 2 3 4 2 4 2 3" xfId="30298" xr:uid="{00000000-0005-0000-0000-00006B130000}"/>
    <cellStyle name="Normal 2 2 3 4 2 4 3" xfId="10180" xr:uid="{00000000-0005-0000-0000-00006C130000}"/>
    <cellStyle name="Normal 2 2 3 4 2 4 3 2" xfId="40514" xr:uid="{00000000-0005-0000-0000-00006D130000}"/>
    <cellStyle name="Normal 2 2 3 4 2 4 3 3" xfId="25281" xr:uid="{00000000-0005-0000-0000-00006E130000}"/>
    <cellStyle name="Normal 2 2 3 4 2 4 4" xfId="35501" xr:uid="{00000000-0005-0000-0000-00006F130000}"/>
    <cellStyle name="Normal 2 2 3 4 2 4 5" xfId="20268" xr:uid="{00000000-0005-0000-0000-000070130000}"/>
    <cellStyle name="Normal 2 2 3 4 2 5" xfId="11858" xr:uid="{00000000-0005-0000-0000-000071130000}"/>
    <cellStyle name="Normal 2 2 3 4 2 5 2" xfId="42189" xr:uid="{00000000-0005-0000-0000-000072130000}"/>
    <cellStyle name="Normal 2 2 3 4 2 5 3" xfId="26956" xr:uid="{00000000-0005-0000-0000-000073130000}"/>
    <cellStyle name="Normal 2 2 3 4 2 6" xfId="6837" xr:uid="{00000000-0005-0000-0000-000074130000}"/>
    <cellStyle name="Normal 2 2 3 4 2 6 2" xfId="37172" xr:uid="{00000000-0005-0000-0000-000075130000}"/>
    <cellStyle name="Normal 2 2 3 4 2 6 3" xfId="21939" xr:uid="{00000000-0005-0000-0000-000076130000}"/>
    <cellStyle name="Normal 2 2 3 4 2 7" xfId="32160" xr:uid="{00000000-0005-0000-0000-000077130000}"/>
    <cellStyle name="Normal 2 2 3 4 2 8" xfId="16926" xr:uid="{00000000-0005-0000-0000-000078130000}"/>
    <cellStyle name="Normal 2 2 3 4 3" xfId="2184" xr:uid="{00000000-0005-0000-0000-000079130000}"/>
    <cellStyle name="Normal 2 2 3 4 3 2" xfId="3874" xr:uid="{00000000-0005-0000-0000-00007A130000}"/>
    <cellStyle name="Normal 2 2 3 4 3 2 2" xfId="13947" xr:uid="{00000000-0005-0000-0000-00007B130000}"/>
    <cellStyle name="Normal 2 2 3 4 3 2 2 2" xfId="44278" xr:uid="{00000000-0005-0000-0000-00007C130000}"/>
    <cellStyle name="Normal 2 2 3 4 3 2 2 3" xfId="29045" xr:uid="{00000000-0005-0000-0000-00007D130000}"/>
    <cellStyle name="Normal 2 2 3 4 3 2 3" xfId="8927" xr:uid="{00000000-0005-0000-0000-00007E130000}"/>
    <cellStyle name="Normal 2 2 3 4 3 2 3 2" xfId="39261" xr:uid="{00000000-0005-0000-0000-00007F130000}"/>
    <cellStyle name="Normal 2 2 3 4 3 2 3 3" xfId="24028" xr:uid="{00000000-0005-0000-0000-000080130000}"/>
    <cellStyle name="Normal 2 2 3 4 3 2 4" xfId="34248" xr:uid="{00000000-0005-0000-0000-000081130000}"/>
    <cellStyle name="Normal 2 2 3 4 3 2 5" xfId="19015" xr:uid="{00000000-0005-0000-0000-000082130000}"/>
    <cellStyle name="Normal 2 2 3 4 3 3" xfId="5566" xr:uid="{00000000-0005-0000-0000-000083130000}"/>
    <cellStyle name="Normal 2 2 3 4 3 3 2" xfId="15618" xr:uid="{00000000-0005-0000-0000-000084130000}"/>
    <cellStyle name="Normal 2 2 3 4 3 3 2 2" xfId="45949" xr:uid="{00000000-0005-0000-0000-000085130000}"/>
    <cellStyle name="Normal 2 2 3 4 3 3 2 3" xfId="30716" xr:uid="{00000000-0005-0000-0000-000086130000}"/>
    <cellStyle name="Normal 2 2 3 4 3 3 3" xfId="10598" xr:uid="{00000000-0005-0000-0000-000087130000}"/>
    <cellStyle name="Normal 2 2 3 4 3 3 3 2" xfId="40932" xr:uid="{00000000-0005-0000-0000-000088130000}"/>
    <cellStyle name="Normal 2 2 3 4 3 3 3 3" xfId="25699" xr:uid="{00000000-0005-0000-0000-000089130000}"/>
    <cellStyle name="Normal 2 2 3 4 3 3 4" xfId="35919" xr:uid="{00000000-0005-0000-0000-00008A130000}"/>
    <cellStyle name="Normal 2 2 3 4 3 3 5" xfId="20686" xr:uid="{00000000-0005-0000-0000-00008B130000}"/>
    <cellStyle name="Normal 2 2 3 4 3 4" xfId="12276" xr:uid="{00000000-0005-0000-0000-00008C130000}"/>
    <cellStyle name="Normal 2 2 3 4 3 4 2" xfId="42607" xr:uid="{00000000-0005-0000-0000-00008D130000}"/>
    <cellStyle name="Normal 2 2 3 4 3 4 3" xfId="27374" xr:uid="{00000000-0005-0000-0000-00008E130000}"/>
    <cellStyle name="Normal 2 2 3 4 3 5" xfId="7255" xr:uid="{00000000-0005-0000-0000-00008F130000}"/>
    <cellStyle name="Normal 2 2 3 4 3 5 2" xfId="37590" xr:uid="{00000000-0005-0000-0000-000090130000}"/>
    <cellStyle name="Normal 2 2 3 4 3 5 3" xfId="22357" xr:uid="{00000000-0005-0000-0000-000091130000}"/>
    <cellStyle name="Normal 2 2 3 4 3 6" xfId="32578" xr:uid="{00000000-0005-0000-0000-000092130000}"/>
    <cellStyle name="Normal 2 2 3 4 3 7" xfId="17344" xr:uid="{00000000-0005-0000-0000-000093130000}"/>
    <cellStyle name="Normal 2 2 3 4 4" xfId="3037" xr:uid="{00000000-0005-0000-0000-000094130000}"/>
    <cellStyle name="Normal 2 2 3 4 4 2" xfId="13111" xr:uid="{00000000-0005-0000-0000-000095130000}"/>
    <cellStyle name="Normal 2 2 3 4 4 2 2" xfId="43442" xr:uid="{00000000-0005-0000-0000-000096130000}"/>
    <cellStyle name="Normal 2 2 3 4 4 2 3" xfId="28209" xr:uid="{00000000-0005-0000-0000-000097130000}"/>
    <cellStyle name="Normal 2 2 3 4 4 3" xfId="8091" xr:uid="{00000000-0005-0000-0000-000098130000}"/>
    <cellStyle name="Normal 2 2 3 4 4 3 2" xfId="38425" xr:uid="{00000000-0005-0000-0000-000099130000}"/>
    <cellStyle name="Normal 2 2 3 4 4 3 3" xfId="23192" xr:uid="{00000000-0005-0000-0000-00009A130000}"/>
    <cellStyle name="Normal 2 2 3 4 4 4" xfId="33412" xr:uid="{00000000-0005-0000-0000-00009B130000}"/>
    <cellStyle name="Normal 2 2 3 4 4 5" xfId="18179" xr:uid="{00000000-0005-0000-0000-00009C130000}"/>
    <cellStyle name="Normal 2 2 3 4 5" xfId="4730" xr:uid="{00000000-0005-0000-0000-00009D130000}"/>
    <cellStyle name="Normal 2 2 3 4 5 2" xfId="14782" xr:uid="{00000000-0005-0000-0000-00009E130000}"/>
    <cellStyle name="Normal 2 2 3 4 5 2 2" xfId="45113" xr:uid="{00000000-0005-0000-0000-00009F130000}"/>
    <cellStyle name="Normal 2 2 3 4 5 2 3" xfId="29880" xr:uid="{00000000-0005-0000-0000-0000A0130000}"/>
    <cellStyle name="Normal 2 2 3 4 5 3" xfId="9762" xr:uid="{00000000-0005-0000-0000-0000A1130000}"/>
    <cellStyle name="Normal 2 2 3 4 5 3 2" xfId="40096" xr:uid="{00000000-0005-0000-0000-0000A2130000}"/>
    <cellStyle name="Normal 2 2 3 4 5 3 3" xfId="24863" xr:uid="{00000000-0005-0000-0000-0000A3130000}"/>
    <cellStyle name="Normal 2 2 3 4 5 4" xfId="35083" xr:uid="{00000000-0005-0000-0000-0000A4130000}"/>
    <cellStyle name="Normal 2 2 3 4 5 5" xfId="19850" xr:uid="{00000000-0005-0000-0000-0000A5130000}"/>
    <cellStyle name="Normal 2 2 3 4 6" xfId="11440" xr:uid="{00000000-0005-0000-0000-0000A6130000}"/>
    <cellStyle name="Normal 2 2 3 4 6 2" xfId="41771" xr:uid="{00000000-0005-0000-0000-0000A7130000}"/>
    <cellStyle name="Normal 2 2 3 4 6 3" xfId="26538" xr:uid="{00000000-0005-0000-0000-0000A8130000}"/>
    <cellStyle name="Normal 2 2 3 4 7" xfId="6419" xr:uid="{00000000-0005-0000-0000-0000A9130000}"/>
    <cellStyle name="Normal 2 2 3 4 7 2" xfId="36754" xr:uid="{00000000-0005-0000-0000-0000AA130000}"/>
    <cellStyle name="Normal 2 2 3 4 7 3" xfId="21521" xr:uid="{00000000-0005-0000-0000-0000AB130000}"/>
    <cellStyle name="Normal 2 2 3 4 8" xfId="31742" xr:uid="{00000000-0005-0000-0000-0000AC130000}"/>
    <cellStyle name="Normal 2 2 3 4 9" xfId="16508" xr:uid="{00000000-0005-0000-0000-0000AD130000}"/>
    <cellStyle name="Normal 2 2 3 5" xfId="1553" xr:uid="{00000000-0005-0000-0000-0000AE130000}"/>
    <cellStyle name="Normal 2 2 3 5 2" xfId="2394" xr:uid="{00000000-0005-0000-0000-0000AF130000}"/>
    <cellStyle name="Normal 2 2 3 5 2 2" xfId="4084" xr:uid="{00000000-0005-0000-0000-0000B0130000}"/>
    <cellStyle name="Normal 2 2 3 5 2 2 2" xfId="14157" xr:uid="{00000000-0005-0000-0000-0000B1130000}"/>
    <cellStyle name="Normal 2 2 3 5 2 2 2 2" xfId="44488" xr:uid="{00000000-0005-0000-0000-0000B2130000}"/>
    <cellStyle name="Normal 2 2 3 5 2 2 2 3" xfId="29255" xr:uid="{00000000-0005-0000-0000-0000B3130000}"/>
    <cellStyle name="Normal 2 2 3 5 2 2 3" xfId="9137" xr:uid="{00000000-0005-0000-0000-0000B4130000}"/>
    <cellStyle name="Normal 2 2 3 5 2 2 3 2" xfId="39471" xr:uid="{00000000-0005-0000-0000-0000B5130000}"/>
    <cellStyle name="Normal 2 2 3 5 2 2 3 3" xfId="24238" xr:uid="{00000000-0005-0000-0000-0000B6130000}"/>
    <cellStyle name="Normal 2 2 3 5 2 2 4" xfId="34458" xr:uid="{00000000-0005-0000-0000-0000B7130000}"/>
    <cellStyle name="Normal 2 2 3 5 2 2 5" xfId="19225" xr:uid="{00000000-0005-0000-0000-0000B8130000}"/>
    <cellStyle name="Normal 2 2 3 5 2 3" xfId="5776" xr:uid="{00000000-0005-0000-0000-0000B9130000}"/>
    <cellStyle name="Normal 2 2 3 5 2 3 2" xfId="15828" xr:uid="{00000000-0005-0000-0000-0000BA130000}"/>
    <cellStyle name="Normal 2 2 3 5 2 3 2 2" xfId="46159" xr:uid="{00000000-0005-0000-0000-0000BB130000}"/>
    <cellStyle name="Normal 2 2 3 5 2 3 2 3" xfId="30926" xr:uid="{00000000-0005-0000-0000-0000BC130000}"/>
    <cellStyle name="Normal 2 2 3 5 2 3 3" xfId="10808" xr:uid="{00000000-0005-0000-0000-0000BD130000}"/>
    <cellStyle name="Normal 2 2 3 5 2 3 3 2" xfId="41142" xr:uid="{00000000-0005-0000-0000-0000BE130000}"/>
    <cellStyle name="Normal 2 2 3 5 2 3 3 3" xfId="25909" xr:uid="{00000000-0005-0000-0000-0000BF130000}"/>
    <cellStyle name="Normal 2 2 3 5 2 3 4" xfId="36129" xr:uid="{00000000-0005-0000-0000-0000C0130000}"/>
    <cellStyle name="Normal 2 2 3 5 2 3 5" xfId="20896" xr:uid="{00000000-0005-0000-0000-0000C1130000}"/>
    <cellStyle name="Normal 2 2 3 5 2 4" xfId="12486" xr:uid="{00000000-0005-0000-0000-0000C2130000}"/>
    <cellStyle name="Normal 2 2 3 5 2 4 2" xfId="42817" xr:uid="{00000000-0005-0000-0000-0000C3130000}"/>
    <cellStyle name="Normal 2 2 3 5 2 4 3" xfId="27584" xr:uid="{00000000-0005-0000-0000-0000C4130000}"/>
    <cellStyle name="Normal 2 2 3 5 2 5" xfId="7465" xr:uid="{00000000-0005-0000-0000-0000C5130000}"/>
    <cellStyle name="Normal 2 2 3 5 2 5 2" xfId="37800" xr:uid="{00000000-0005-0000-0000-0000C6130000}"/>
    <cellStyle name="Normal 2 2 3 5 2 5 3" xfId="22567" xr:uid="{00000000-0005-0000-0000-0000C7130000}"/>
    <cellStyle name="Normal 2 2 3 5 2 6" xfId="32788" xr:uid="{00000000-0005-0000-0000-0000C8130000}"/>
    <cellStyle name="Normal 2 2 3 5 2 7" xfId="17554" xr:uid="{00000000-0005-0000-0000-0000C9130000}"/>
    <cellStyle name="Normal 2 2 3 5 3" xfId="3247" xr:uid="{00000000-0005-0000-0000-0000CA130000}"/>
    <cellStyle name="Normal 2 2 3 5 3 2" xfId="13321" xr:uid="{00000000-0005-0000-0000-0000CB130000}"/>
    <cellStyle name="Normal 2 2 3 5 3 2 2" xfId="43652" xr:uid="{00000000-0005-0000-0000-0000CC130000}"/>
    <cellStyle name="Normal 2 2 3 5 3 2 3" xfId="28419" xr:uid="{00000000-0005-0000-0000-0000CD130000}"/>
    <cellStyle name="Normal 2 2 3 5 3 3" xfId="8301" xr:uid="{00000000-0005-0000-0000-0000CE130000}"/>
    <cellStyle name="Normal 2 2 3 5 3 3 2" xfId="38635" xr:uid="{00000000-0005-0000-0000-0000CF130000}"/>
    <cellStyle name="Normal 2 2 3 5 3 3 3" xfId="23402" xr:uid="{00000000-0005-0000-0000-0000D0130000}"/>
    <cellStyle name="Normal 2 2 3 5 3 4" xfId="33622" xr:uid="{00000000-0005-0000-0000-0000D1130000}"/>
    <cellStyle name="Normal 2 2 3 5 3 5" xfId="18389" xr:uid="{00000000-0005-0000-0000-0000D2130000}"/>
    <cellStyle name="Normal 2 2 3 5 4" xfId="4940" xr:uid="{00000000-0005-0000-0000-0000D3130000}"/>
    <cellStyle name="Normal 2 2 3 5 4 2" xfId="14992" xr:uid="{00000000-0005-0000-0000-0000D4130000}"/>
    <cellStyle name="Normal 2 2 3 5 4 2 2" xfId="45323" xr:uid="{00000000-0005-0000-0000-0000D5130000}"/>
    <cellStyle name="Normal 2 2 3 5 4 2 3" xfId="30090" xr:uid="{00000000-0005-0000-0000-0000D6130000}"/>
    <cellStyle name="Normal 2 2 3 5 4 3" xfId="9972" xr:uid="{00000000-0005-0000-0000-0000D7130000}"/>
    <cellStyle name="Normal 2 2 3 5 4 3 2" xfId="40306" xr:uid="{00000000-0005-0000-0000-0000D8130000}"/>
    <cellStyle name="Normal 2 2 3 5 4 3 3" xfId="25073" xr:uid="{00000000-0005-0000-0000-0000D9130000}"/>
    <cellStyle name="Normal 2 2 3 5 4 4" xfId="35293" xr:uid="{00000000-0005-0000-0000-0000DA130000}"/>
    <cellStyle name="Normal 2 2 3 5 4 5" xfId="20060" xr:uid="{00000000-0005-0000-0000-0000DB130000}"/>
    <cellStyle name="Normal 2 2 3 5 5" xfId="11650" xr:uid="{00000000-0005-0000-0000-0000DC130000}"/>
    <cellStyle name="Normal 2 2 3 5 5 2" xfId="41981" xr:uid="{00000000-0005-0000-0000-0000DD130000}"/>
    <cellStyle name="Normal 2 2 3 5 5 3" xfId="26748" xr:uid="{00000000-0005-0000-0000-0000DE130000}"/>
    <cellStyle name="Normal 2 2 3 5 6" xfId="6629" xr:uid="{00000000-0005-0000-0000-0000DF130000}"/>
    <cellStyle name="Normal 2 2 3 5 6 2" xfId="36964" xr:uid="{00000000-0005-0000-0000-0000E0130000}"/>
    <cellStyle name="Normal 2 2 3 5 6 3" xfId="21731" xr:uid="{00000000-0005-0000-0000-0000E1130000}"/>
    <cellStyle name="Normal 2 2 3 5 7" xfId="31952" xr:uid="{00000000-0005-0000-0000-0000E2130000}"/>
    <cellStyle name="Normal 2 2 3 5 8" xfId="16718" xr:uid="{00000000-0005-0000-0000-0000E3130000}"/>
    <cellStyle name="Normal 2 2 3 6" xfId="1974" xr:uid="{00000000-0005-0000-0000-0000E4130000}"/>
    <cellStyle name="Normal 2 2 3 6 2" xfId="3666" xr:uid="{00000000-0005-0000-0000-0000E5130000}"/>
    <cellStyle name="Normal 2 2 3 6 2 2" xfId="13739" xr:uid="{00000000-0005-0000-0000-0000E6130000}"/>
    <cellStyle name="Normal 2 2 3 6 2 2 2" xfId="44070" xr:uid="{00000000-0005-0000-0000-0000E7130000}"/>
    <cellStyle name="Normal 2 2 3 6 2 2 3" xfId="28837" xr:uid="{00000000-0005-0000-0000-0000E8130000}"/>
    <cellStyle name="Normal 2 2 3 6 2 3" xfId="8719" xr:uid="{00000000-0005-0000-0000-0000E9130000}"/>
    <cellStyle name="Normal 2 2 3 6 2 3 2" xfId="39053" xr:uid="{00000000-0005-0000-0000-0000EA130000}"/>
    <cellStyle name="Normal 2 2 3 6 2 3 3" xfId="23820" xr:uid="{00000000-0005-0000-0000-0000EB130000}"/>
    <cellStyle name="Normal 2 2 3 6 2 4" xfId="34040" xr:uid="{00000000-0005-0000-0000-0000EC130000}"/>
    <cellStyle name="Normal 2 2 3 6 2 5" xfId="18807" xr:uid="{00000000-0005-0000-0000-0000ED130000}"/>
    <cellStyle name="Normal 2 2 3 6 3" xfId="5358" xr:uid="{00000000-0005-0000-0000-0000EE130000}"/>
    <cellStyle name="Normal 2 2 3 6 3 2" xfId="15410" xr:uid="{00000000-0005-0000-0000-0000EF130000}"/>
    <cellStyle name="Normal 2 2 3 6 3 2 2" xfId="45741" xr:uid="{00000000-0005-0000-0000-0000F0130000}"/>
    <cellStyle name="Normal 2 2 3 6 3 2 3" xfId="30508" xr:uid="{00000000-0005-0000-0000-0000F1130000}"/>
    <cellStyle name="Normal 2 2 3 6 3 3" xfId="10390" xr:uid="{00000000-0005-0000-0000-0000F2130000}"/>
    <cellStyle name="Normal 2 2 3 6 3 3 2" xfId="40724" xr:uid="{00000000-0005-0000-0000-0000F3130000}"/>
    <cellStyle name="Normal 2 2 3 6 3 3 3" xfId="25491" xr:uid="{00000000-0005-0000-0000-0000F4130000}"/>
    <cellStyle name="Normal 2 2 3 6 3 4" xfId="35711" xr:uid="{00000000-0005-0000-0000-0000F5130000}"/>
    <cellStyle name="Normal 2 2 3 6 3 5" xfId="20478" xr:uid="{00000000-0005-0000-0000-0000F6130000}"/>
    <cellStyle name="Normal 2 2 3 6 4" xfId="12068" xr:uid="{00000000-0005-0000-0000-0000F7130000}"/>
    <cellStyle name="Normal 2 2 3 6 4 2" xfId="42399" xr:uid="{00000000-0005-0000-0000-0000F8130000}"/>
    <cellStyle name="Normal 2 2 3 6 4 3" xfId="27166" xr:uid="{00000000-0005-0000-0000-0000F9130000}"/>
    <cellStyle name="Normal 2 2 3 6 5" xfId="7047" xr:uid="{00000000-0005-0000-0000-0000FA130000}"/>
    <cellStyle name="Normal 2 2 3 6 5 2" xfId="37382" xr:uid="{00000000-0005-0000-0000-0000FB130000}"/>
    <cellStyle name="Normal 2 2 3 6 5 3" xfId="22149" xr:uid="{00000000-0005-0000-0000-0000FC130000}"/>
    <cellStyle name="Normal 2 2 3 6 6" xfId="32370" xr:uid="{00000000-0005-0000-0000-0000FD130000}"/>
    <cellStyle name="Normal 2 2 3 6 7" xfId="17136" xr:uid="{00000000-0005-0000-0000-0000FE130000}"/>
    <cellStyle name="Normal 2 2 3 7" xfId="2825" xr:uid="{00000000-0005-0000-0000-0000FF130000}"/>
    <cellStyle name="Normal 2 2 3 7 2" xfId="12903" xr:uid="{00000000-0005-0000-0000-000000140000}"/>
    <cellStyle name="Normal 2 2 3 7 2 2" xfId="43234" xr:uid="{00000000-0005-0000-0000-000001140000}"/>
    <cellStyle name="Normal 2 2 3 7 2 3" xfId="28001" xr:uid="{00000000-0005-0000-0000-000002140000}"/>
    <cellStyle name="Normal 2 2 3 7 3" xfId="7883" xr:uid="{00000000-0005-0000-0000-000003140000}"/>
    <cellStyle name="Normal 2 2 3 7 3 2" xfId="38217" xr:uid="{00000000-0005-0000-0000-000004140000}"/>
    <cellStyle name="Normal 2 2 3 7 3 3" xfId="22984" xr:uid="{00000000-0005-0000-0000-000005140000}"/>
    <cellStyle name="Normal 2 2 3 7 4" xfId="33204" xr:uid="{00000000-0005-0000-0000-000006140000}"/>
    <cellStyle name="Normal 2 2 3 7 5" xfId="17971" xr:uid="{00000000-0005-0000-0000-000007140000}"/>
    <cellStyle name="Normal 2 2 3 8" xfId="4519" xr:uid="{00000000-0005-0000-0000-000008140000}"/>
    <cellStyle name="Normal 2 2 3 8 2" xfId="14574" xr:uid="{00000000-0005-0000-0000-000009140000}"/>
    <cellStyle name="Normal 2 2 3 8 2 2" xfId="44905" xr:uid="{00000000-0005-0000-0000-00000A140000}"/>
    <cellStyle name="Normal 2 2 3 8 2 3" xfId="29672" xr:uid="{00000000-0005-0000-0000-00000B140000}"/>
    <cellStyle name="Normal 2 2 3 8 3" xfId="9554" xr:uid="{00000000-0005-0000-0000-00000C140000}"/>
    <cellStyle name="Normal 2 2 3 8 3 2" xfId="39888" xr:uid="{00000000-0005-0000-0000-00000D140000}"/>
    <cellStyle name="Normal 2 2 3 8 3 3" xfId="24655" xr:uid="{00000000-0005-0000-0000-00000E140000}"/>
    <cellStyle name="Normal 2 2 3 8 4" xfId="34875" xr:uid="{00000000-0005-0000-0000-00000F140000}"/>
    <cellStyle name="Normal 2 2 3 8 5" xfId="19642" xr:uid="{00000000-0005-0000-0000-000010140000}"/>
    <cellStyle name="Normal 2 2 3 9" xfId="11230" xr:uid="{00000000-0005-0000-0000-000011140000}"/>
    <cellStyle name="Normal 2 2 3 9 2" xfId="41563" xr:uid="{00000000-0005-0000-0000-000012140000}"/>
    <cellStyle name="Normal 2 2 3 9 3" xfId="26330" xr:uid="{00000000-0005-0000-0000-000013140000}"/>
    <cellStyle name="Normal 2 2 4" xfId="426" xr:uid="{00000000-0005-0000-0000-000014140000}"/>
    <cellStyle name="Normal 2 2 5" xfId="31437" xr:uid="{00000000-0005-0000-0000-000015140000}"/>
    <cellStyle name="Normal 2 3" xfId="135" xr:uid="{00000000-0005-0000-0000-000016140000}"/>
    <cellStyle name="Normal 2 3 2" xfId="840" xr:uid="{00000000-0005-0000-0000-000017140000}"/>
    <cellStyle name="Normal 2 3 2 10" xfId="6211" xr:uid="{00000000-0005-0000-0000-000018140000}"/>
    <cellStyle name="Normal 2 3 2 10 2" xfId="36548" xr:uid="{00000000-0005-0000-0000-000019140000}"/>
    <cellStyle name="Normal 2 3 2 10 3" xfId="21315" xr:uid="{00000000-0005-0000-0000-00001A140000}"/>
    <cellStyle name="Normal 2 3 2 11" xfId="31539" xr:uid="{00000000-0005-0000-0000-00001B140000}"/>
    <cellStyle name="Normal 2 3 2 12" xfId="16300" xr:uid="{00000000-0005-0000-0000-00001C140000}"/>
    <cellStyle name="Normal 2 3 2 2" xfId="1175" xr:uid="{00000000-0005-0000-0000-00001D140000}"/>
    <cellStyle name="Normal 2 3 2 2 10" xfId="31591" xr:uid="{00000000-0005-0000-0000-00001E140000}"/>
    <cellStyle name="Normal 2 3 2 2 11" xfId="16354" xr:uid="{00000000-0005-0000-0000-00001F140000}"/>
    <cellStyle name="Normal 2 3 2 2 2" xfId="1283" xr:uid="{00000000-0005-0000-0000-000020140000}"/>
    <cellStyle name="Normal 2 3 2 2 2 10" xfId="16458" xr:uid="{00000000-0005-0000-0000-000021140000}"/>
    <cellStyle name="Normal 2 3 2 2 2 2" xfId="1500" xr:uid="{00000000-0005-0000-0000-000022140000}"/>
    <cellStyle name="Normal 2 3 2 2 2 2 2" xfId="1921" xr:uid="{00000000-0005-0000-0000-000023140000}"/>
    <cellStyle name="Normal 2 3 2 2 2 2 2 2" xfId="2760" xr:uid="{00000000-0005-0000-0000-000024140000}"/>
    <cellStyle name="Normal 2 3 2 2 2 2 2 2 2" xfId="4450" xr:uid="{00000000-0005-0000-0000-000025140000}"/>
    <cellStyle name="Normal 2 3 2 2 2 2 2 2 2 2" xfId="14523" xr:uid="{00000000-0005-0000-0000-000026140000}"/>
    <cellStyle name="Normal 2 3 2 2 2 2 2 2 2 2 2" xfId="44854" xr:uid="{00000000-0005-0000-0000-000027140000}"/>
    <cellStyle name="Normal 2 3 2 2 2 2 2 2 2 2 3" xfId="29621" xr:uid="{00000000-0005-0000-0000-000028140000}"/>
    <cellStyle name="Normal 2 3 2 2 2 2 2 2 2 3" xfId="9503" xr:uid="{00000000-0005-0000-0000-000029140000}"/>
    <cellStyle name="Normal 2 3 2 2 2 2 2 2 2 3 2" xfId="39837" xr:uid="{00000000-0005-0000-0000-00002A140000}"/>
    <cellStyle name="Normal 2 3 2 2 2 2 2 2 2 3 3" xfId="24604" xr:uid="{00000000-0005-0000-0000-00002B140000}"/>
    <cellStyle name="Normal 2 3 2 2 2 2 2 2 2 4" xfId="34824" xr:uid="{00000000-0005-0000-0000-00002C140000}"/>
    <cellStyle name="Normal 2 3 2 2 2 2 2 2 2 5" xfId="19591" xr:uid="{00000000-0005-0000-0000-00002D140000}"/>
    <cellStyle name="Normal 2 3 2 2 2 2 2 2 3" xfId="6142" xr:uid="{00000000-0005-0000-0000-00002E140000}"/>
    <cellStyle name="Normal 2 3 2 2 2 2 2 2 3 2" xfId="16194" xr:uid="{00000000-0005-0000-0000-00002F140000}"/>
    <cellStyle name="Normal 2 3 2 2 2 2 2 2 3 2 2" xfId="46525" xr:uid="{00000000-0005-0000-0000-000030140000}"/>
    <cellStyle name="Normal 2 3 2 2 2 2 2 2 3 2 3" xfId="31292" xr:uid="{00000000-0005-0000-0000-000031140000}"/>
    <cellStyle name="Normal 2 3 2 2 2 2 2 2 3 3" xfId="11174" xr:uid="{00000000-0005-0000-0000-000032140000}"/>
    <cellStyle name="Normal 2 3 2 2 2 2 2 2 3 3 2" xfId="41508" xr:uid="{00000000-0005-0000-0000-000033140000}"/>
    <cellStyle name="Normal 2 3 2 2 2 2 2 2 3 3 3" xfId="26275" xr:uid="{00000000-0005-0000-0000-000034140000}"/>
    <cellStyle name="Normal 2 3 2 2 2 2 2 2 3 4" xfId="36495" xr:uid="{00000000-0005-0000-0000-000035140000}"/>
    <cellStyle name="Normal 2 3 2 2 2 2 2 2 3 5" xfId="21262" xr:uid="{00000000-0005-0000-0000-000036140000}"/>
    <cellStyle name="Normal 2 3 2 2 2 2 2 2 4" xfId="12852" xr:uid="{00000000-0005-0000-0000-000037140000}"/>
    <cellStyle name="Normal 2 3 2 2 2 2 2 2 4 2" xfId="43183" xr:uid="{00000000-0005-0000-0000-000038140000}"/>
    <cellStyle name="Normal 2 3 2 2 2 2 2 2 4 3" xfId="27950" xr:uid="{00000000-0005-0000-0000-000039140000}"/>
    <cellStyle name="Normal 2 3 2 2 2 2 2 2 5" xfId="7831" xr:uid="{00000000-0005-0000-0000-00003A140000}"/>
    <cellStyle name="Normal 2 3 2 2 2 2 2 2 5 2" xfId="38166" xr:uid="{00000000-0005-0000-0000-00003B140000}"/>
    <cellStyle name="Normal 2 3 2 2 2 2 2 2 5 3" xfId="22933" xr:uid="{00000000-0005-0000-0000-00003C140000}"/>
    <cellStyle name="Normal 2 3 2 2 2 2 2 2 6" xfId="33154" xr:uid="{00000000-0005-0000-0000-00003D140000}"/>
    <cellStyle name="Normal 2 3 2 2 2 2 2 2 7" xfId="17920" xr:uid="{00000000-0005-0000-0000-00003E140000}"/>
    <cellStyle name="Normal 2 3 2 2 2 2 2 3" xfId="3613" xr:uid="{00000000-0005-0000-0000-00003F140000}"/>
    <cellStyle name="Normal 2 3 2 2 2 2 2 3 2" xfId="13687" xr:uid="{00000000-0005-0000-0000-000040140000}"/>
    <cellStyle name="Normal 2 3 2 2 2 2 2 3 2 2" xfId="44018" xr:uid="{00000000-0005-0000-0000-000041140000}"/>
    <cellStyle name="Normal 2 3 2 2 2 2 2 3 2 3" xfId="28785" xr:uid="{00000000-0005-0000-0000-000042140000}"/>
    <cellStyle name="Normal 2 3 2 2 2 2 2 3 3" xfId="8667" xr:uid="{00000000-0005-0000-0000-000043140000}"/>
    <cellStyle name="Normal 2 3 2 2 2 2 2 3 3 2" xfId="39001" xr:uid="{00000000-0005-0000-0000-000044140000}"/>
    <cellStyle name="Normal 2 3 2 2 2 2 2 3 3 3" xfId="23768" xr:uid="{00000000-0005-0000-0000-000045140000}"/>
    <cellStyle name="Normal 2 3 2 2 2 2 2 3 4" xfId="33988" xr:uid="{00000000-0005-0000-0000-000046140000}"/>
    <cellStyle name="Normal 2 3 2 2 2 2 2 3 5" xfId="18755" xr:uid="{00000000-0005-0000-0000-000047140000}"/>
    <cellStyle name="Normal 2 3 2 2 2 2 2 4" xfId="5306" xr:uid="{00000000-0005-0000-0000-000048140000}"/>
    <cellStyle name="Normal 2 3 2 2 2 2 2 4 2" xfId="15358" xr:uid="{00000000-0005-0000-0000-000049140000}"/>
    <cellStyle name="Normal 2 3 2 2 2 2 2 4 2 2" xfId="45689" xr:uid="{00000000-0005-0000-0000-00004A140000}"/>
    <cellStyle name="Normal 2 3 2 2 2 2 2 4 2 3" xfId="30456" xr:uid="{00000000-0005-0000-0000-00004B140000}"/>
    <cellStyle name="Normal 2 3 2 2 2 2 2 4 3" xfId="10338" xr:uid="{00000000-0005-0000-0000-00004C140000}"/>
    <cellStyle name="Normal 2 3 2 2 2 2 2 4 3 2" xfId="40672" xr:uid="{00000000-0005-0000-0000-00004D140000}"/>
    <cellStyle name="Normal 2 3 2 2 2 2 2 4 3 3" xfId="25439" xr:uid="{00000000-0005-0000-0000-00004E140000}"/>
    <cellStyle name="Normal 2 3 2 2 2 2 2 4 4" xfId="35659" xr:uid="{00000000-0005-0000-0000-00004F140000}"/>
    <cellStyle name="Normal 2 3 2 2 2 2 2 4 5" xfId="20426" xr:uid="{00000000-0005-0000-0000-000050140000}"/>
    <cellStyle name="Normal 2 3 2 2 2 2 2 5" xfId="12016" xr:uid="{00000000-0005-0000-0000-000051140000}"/>
    <cellStyle name="Normal 2 3 2 2 2 2 2 5 2" xfId="42347" xr:uid="{00000000-0005-0000-0000-000052140000}"/>
    <cellStyle name="Normal 2 3 2 2 2 2 2 5 3" xfId="27114" xr:uid="{00000000-0005-0000-0000-000053140000}"/>
    <cellStyle name="Normal 2 3 2 2 2 2 2 6" xfId="6995" xr:uid="{00000000-0005-0000-0000-000054140000}"/>
    <cellStyle name="Normal 2 3 2 2 2 2 2 6 2" xfId="37330" xr:uid="{00000000-0005-0000-0000-000055140000}"/>
    <cellStyle name="Normal 2 3 2 2 2 2 2 6 3" xfId="22097" xr:uid="{00000000-0005-0000-0000-000056140000}"/>
    <cellStyle name="Normal 2 3 2 2 2 2 2 7" xfId="32318" xr:uid="{00000000-0005-0000-0000-000057140000}"/>
    <cellStyle name="Normal 2 3 2 2 2 2 2 8" xfId="17084" xr:uid="{00000000-0005-0000-0000-000058140000}"/>
    <cellStyle name="Normal 2 3 2 2 2 2 3" xfId="2342" xr:uid="{00000000-0005-0000-0000-000059140000}"/>
    <cellStyle name="Normal 2 3 2 2 2 2 3 2" xfId="4032" xr:uid="{00000000-0005-0000-0000-00005A140000}"/>
    <cellStyle name="Normal 2 3 2 2 2 2 3 2 2" xfId="14105" xr:uid="{00000000-0005-0000-0000-00005B140000}"/>
    <cellStyle name="Normal 2 3 2 2 2 2 3 2 2 2" xfId="44436" xr:uid="{00000000-0005-0000-0000-00005C140000}"/>
    <cellStyle name="Normal 2 3 2 2 2 2 3 2 2 3" xfId="29203" xr:uid="{00000000-0005-0000-0000-00005D140000}"/>
    <cellStyle name="Normal 2 3 2 2 2 2 3 2 3" xfId="9085" xr:uid="{00000000-0005-0000-0000-00005E140000}"/>
    <cellStyle name="Normal 2 3 2 2 2 2 3 2 3 2" xfId="39419" xr:uid="{00000000-0005-0000-0000-00005F140000}"/>
    <cellStyle name="Normal 2 3 2 2 2 2 3 2 3 3" xfId="24186" xr:uid="{00000000-0005-0000-0000-000060140000}"/>
    <cellStyle name="Normal 2 3 2 2 2 2 3 2 4" xfId="34406" xr:uid="{00000000-0005-0000-0000-000061140000}"/>
    <cellStyle name="Normal 2 3 2 2 2 2 3 2 5" xfId="19173" xr:uid="{00000000-0005-0000-0000-000062140000}"/>
    <cellStyle name="Normal 2 3 2 2 2 2 3 3" xfId="5724" xr:uid="{00000000-0005-0000-0000-000063140000}"/>
    <cellStyle name="Normal 2 3 2 2 2 2 3 3 2" xfId="15776" xr:uid="{00000000-0005-0000-0000-000064140000}"/>
    <cellStyle name="Normal 2 3 2 2 2 2 3 3 2 2" xfId="46107" xr:uid="{00000000-0005-0000-0000-000065140000}"/>
    <cellStyle name="Normal 2 3 2 2 2 2 3 3 2 3" xfId="30874" xr:uid="{00000000-0005-0000-0000-000066140000}"/>
    <cellStyle name="Normal 2 3 2 2 2 2 3 3 3" xfId="10756" xr:uid="{00000000-0005-0000-0000-000067140000}"/>
    <cellStyle name="Normal 2 3 2 2 2 2 3 3 3 2" xfId="41090" xr:uid="{00000000-0005-0000-0000-000068140000}"/>
    <cellStyle name="Normal 2 3 2 2 2 2 3 3 3 3" xfId="25857" xr:uid="{00000000-0005-0000-0000-000069140000}"/>
    <cellStyle name="Normal 2 3 2 2 2 2 3 3 4" xfId="36077" xr:uid="{00000000-0005-0000-0000-00006A140000}"/>
    <cellStyle name="Normal 2 3 2 2 2 2 3 3 5" xfId="20844" xr:uid="{00000000-0005-0000-0000-00006B140000}"/>
    <cellStyle name="Normal 2 3 2 2 2 2 3 4" xfId="12434" xr:uid="{00000000-0005-0000-0000-00006C140000}"/>
    <cellStyle name="Normal 2 3 2 2 2 2 3 4 2" xfId="42765" xr:uid="{00000000-0005-0000-0000-00006D140000}"/>
    <cellStyle name="Normal 2 3 2 2 2 2 3 4 3" xfId="27532" xr:uid="{00000000-0005-0000-0000-00006E140000}"/>
    <cellStyle name="Normal 2 3 2 2 2 2 3 5" xfId="7413" xr:uid="{00000000-0005-0000-0000-00006F140000}"/>
    <cellStyle name="Normal 2 3 2 2 2 2 3 5 2" xfId="37748" xr:uid="{00000000-0005-0000-0000-000070140000}"/>
    <cellStyle name="Normal 2 3 2 2 2 2 3 5 3" xfId="22515" xr:uid="{00000000-0005-0000-0000-000071140000}"/>
    <cellStyle name="Normal 2 3 2 2 2 2 3 6" xfId="32736" xr:uid="{00000000-0005-0000-0000-000072140000}"/>
    <cellStyle name="Normal 2 3 2 2 2 2 3 7" xfId="17502" xr:uid="{00000000-0005-0000-0000-000073140000}"/>
    <cellStyle name="Normal 2 3 2 2 2 2 4" xfId="3195" xr:uid="{00000000-0005-0000-0000-000074140000}"/>
    <cellStyle name="Normal 2 3 2 2 2 2 4 2" xfId="13269" xr:uid="{00000000-0005-0000-0000-000075140000}"/>
    <cellStyle name="Normal 2 3 2 2 2 2 4 2 2" xfId="43600" xr:uid="{00000000-0005-0000-0000-000076140000}"/>
    <cellStyle name="Normal 2 3 2 2 2 2 4 2 3" xfId="28367" xr:uid="{00000000-0005-0000-0000-000077140000}"/>
    <cellStyle name="Normal 2 3 2 2 2 2 4 3" xfId="8249" xr:uid="{00000000-0005-0000-0000-000078140000}"/>
    <cellStyle name="Normal 2 3 2 2 2 2 4 3 2" xfId="38583" xr:uid="{00000000-0005-0000-0000-000079140000}"/>
    <cellStyle name="Normal 2 3 2 2 2 2 4 3 3" xfId="23350" xr:uid="{00000000-0005-0000-0000-00007A140000}"/>
    <cellStyle name="Normal 2 3 2 2 2 2 4 4" xfId="33570" xr:uid="{00000000-0005-0000-0000-00007B140000}"/>
    <cellStyle name="Normal 2 3 2 2 2 2 4 5" xfId="18337" xr:uid="{00000000-0005-0000-0000-00007C140000}"/>
    <cellStyle name="Normal 2 3 2 2 2 2 5" xfId="4888" xr:uid="{00000000-0005-0000-0000-00007D140000}"/>
    <cellStyle name="Normal 2 3 2 2 2 2 5 2" xfId="14940" xr:uid="{00000000-0005-0000-0000-00007E140000}"/>
    <cellStyle name="Normal 2 3 2 2 2 2 5 2 2" xfId="45271" xr:uid="{00000000-0005-0000-0000-00007F140000}"/>
    <cellStyle name="Normal 2 3 2 2 2 2 5 2 3" xfId="30038" xr:uid="{00000000-0005-0000-0000-000080140000}"/>
    <cellStyle name="Normal 2 3 2 2 2 2 5 3" xfId="9920" xr:uid="{00000000-0005-0000-0000-000081140000}"/>
    <cellStyle name="Normal 2 3 2 2 2 2 5 3 2" xfId="40254" xr:uid="{00000000-0005-0000-0000-000082140000}"/>
    <cellStyle name="Normal 2 3 2 2 2 2 5 3 3" xfId="25021" xr:uid="{00000000-0005-0000-0000-000083140000}"/>
    <cellStyle name="Normal 2 3 2 2 2 2 5 4" xfId="35241" xr:uid="{00000000-0005-0000-0000-000084140000}"/>
    <cellStyle name="Normal 2 3 2 2 2 2 5 5" xfId="20008" xr:uid="{00000000-0005-0000-0000-000085140000}"/>
    <cellStyle name="Normal 2 3 2 2 2 2 6" xfId="11598" xr:uid="{00000000-0005-0000-0000-000086140000}"/>
    <cellStyle name="Normal 2 3 2 2 2 2 6 2" xfId="41929" xr:uid="{00000000-0005-0000-0000-000087140000}"/>
    <cellStyle name="Normal 2 3 2 2 2 2 6 3" xfId="26696" xr:uid="{00000000-0005-0000-0000-000088140000}"/>
    <cellStyle name="Normal 2 3 2 2 2 2 7" xfId="6577" xr:uid="{00000000-0005-0000-0000-000089140000}"/>
    <cellStyle name="Normal 2 3 2 2 2 2 7 2" xfId="36912" xr:uid="{00000000-0005-0000-0000-00008A140000}"/>
    <cellStyle name="Normal 2 3 2 2 2 2 7 3" xfId="21679" xr:uid="{00000000-0005-0000-0000-00008B140000}"/>
    <cellStyle name="Normal 2 3 2 2 2 2 8" xfId="31900" xr:uid="{00000000-0005-0000-0000-00008C140000}"/>
    <cellStyle name="Normal 2 3 2 2 2 2 9" xfId="16666" xr:uid="{00000000-0005-0000-0000-00008D140000}"/>
    <cellStyle name="Normal 2 3 2 2 2 3" xfId="1713" xr:uid="{00000000-0005-0000-0000-00008E140000}"/>
    <cellStyle name="Normal 2 3 2 2 2 3 2" xfId="2552" xr:uid="{00000000-0005-0000-0000-00008F140000}"/>
    <cellStyle name="Normal 2 3 2 2 2 3 2 2" xfId="4242" xr:uid="{00000000-0005-0000-0000-000090140000}"/>
    <cellStyle name="Normal 2 3 2 2 2 3 2 2 2" xfId="14315" xr:uid="{00000000-0005-0000-0000-000091140000}"/>
    <cellStyle name="Normal 2 3 2 2 2 3 2 2 2 2" xfId="44646" xr:uid="{00000000-0005-0000-0000-000092140000}"/>
    <cellStyle name="Normal 2 3 2 2 2 3 2 2 2 3" xfId="29413" xr:uid="{00000000-0005-0000-0000-000093140000}"/>
    <cellStyle name="Normal 2 3 2 2 2 3 2 2 3" xfId="9295" xr:uid="{00000000-0005-0000-0000-000094140000}"/>
    <cellStyle name="Normal 2 3 2 2 2 3 2 2 3 2" xfId="39629" xr:uid="{00000000-0005-0000-0000-000095140000}"/>
    <cellStyle name="Normal 2 3 2 2 2 3 2 2 3 3" xfId="24396" xr:uid="{00000000-0005-0000-0000-000096140000}"/>
    <cellStyle name="Normal 2 3 2 2 2 3 2 2 4" xfId="34616" xr:uid="{00000000-0005-0000-0000-000097140000}"/>
    <cellStyle name="Normal 2 3 2 2 2 3 2 2 5" xfId="19383" xr:uid="{00000000-0005-0000-0000-000098140000}"/>
    <cellStyle name="Normal 2 3 2 2 2 3 2 3" xfId="5934" xr:uid="{00000000-0005-0000-0000-000099140000}"/>
    <cellStyle name="Normal 2 3 2 2 2 3 2 3 2" xfId="15986" xr:uid="{00000000-0005-0000-0000-00009A140000}"/>
    <cellStyle name="Normal 2 3 2 2 2 3 2 3 2 2" xfId="46317" xr:uid="{00000000-0005-0000-0000-00009B140000}"/>
    <cellStyle name="Normal 2 3 2 2 2 3 2 3 2 3" xfId="31084" xr:uid="{00000000-0005-0000-0000-00009C140000}"/>
    <cellStyle name="Normal 2 3 2 2 2 3 2 3 3" xfId="10966" xr:uid="{00000000-0005-0000-0000-00009D140000}"/>
    <cellStyle name="Normal 2 3 2 2 2 3 2 3 3 2" xfId="41300" xr:uid="{00000000-0005-0000-0000-00009E140000}"/>
    <cellStyle name="Normal 2 3 2 2 2 3 2 3 3 3" xfId="26067" xr:uid="{00000000-0005-0000-0000-00009F140000}"/>
    <cellStyle name="Normal 2 3 2 2 2 3 2 3 4" xfId="36287" xr:uid="{00000000-0005-0000-0000-0000A0140000}"/>
    <cellStyle name="Normal 2 3 2 2 2 3 2 3 5" xfId="21054" xr:uid="{00000000-0005-0000-0000-0000A1140000}"/>
    <cellStyle name="Normal 2 3 2 2 2 3 2 4" xfId="12644" xr:uid="{00000000-0005-0000-0000-0000A2140000}"/>
    <cellStyle name="Normal 2 3 2 2 2 3 2 4 2" xfId="42975" xr:uid="{00000000-0005-0000-0000-0000A3140000}"/>
    <cellStyle name="Normal 2 3 2 2 2 3 2 4 3" xfId="27742" xr:uid="{00000000-0005-0000-0000-0000A4140000}"/>
    <cellStyle name="Normal 2 3 2 2 2 3 2 5" xfId="7623" xr:uid="{00000000-0005-0000-0000-0000A5140000}"/>
    <cellStyle name="Normal 2 3 2 2 2 3 2 5 2" xfId="37958" xr:uid="{00000000-0005-0000-0000-0000A6140000}"/>
    <cellStyle name="Normal 2 3 2 2 2 3 2 5 3" xfId="22725" xr:uid="{00000000-0005-0000-0000-0000A7140000}"/>
    <cellStyle name="Normal 2 3 2 2 2 3 2 6" xfId="32946" xr:uid="{00000000-0005-0000-0000-0000A8140000}"/>
    <cellStyle name="Normal 2 3 2 2 2 3 2 7" xfId="17712" xr:uid="{00000000-0005-0000-0000-0000A9140000}"/>
    <cellStyle name="Normal 2 3 2 2 2 3 3" xfId="3405" xr:uid="{00000000-0005-0000-0000-0000AA140000}"/>
    <cellStyle name="Normal 2 3 2 2 2 3 3 2" xfId="13479" xr:uid="{00000000-0005-0000-0000-0000AB140000}"/>
    <cellStyle name="Normal 2 3 2 2 2 3 3 2 2" xfId="43810" xr:uid="{00000000-0005-0000-0000-0000AC140000}"/>
    <cellStyle name="Normal 2 3 2 2 2 3 3 2 3" xfId="28577" xr:uid="{00000000-0005-0000-0000-0000AD140000}"/>
    <cellStyle name="Normal 2 3 2 2 2 3 3 3" xfId="8459" xr:uid="{00000000-0005-0000-0000-0000AE140000}"/>
    <cellStyle name="Normal 2 3 2 2 2 3 3 3 2" xfId="38793" xr:uid="{00000000-0005-0000-0000-0000AF140000}"/>
    <cellStyle name="Normal 2 3 2 2 2 3 3 3 3" xfId="23560" xr:uid="{00000000-0005-0000-0000-0000B0140000}"/>
    <cellStyle name="Normal 2 3 2 2 2 3 3 4" xfId="33780" xr:uid="{00000000-0005-0000-0000-0000B1140000}"/>
    <cellStyle name="Normal 2 3 2 2 2 3 3 5" xfId="18547" xr:uid="{00000000-0005-0000-0000-0000B2140000}"/>
    <cellStyle name="Normal 2 3 2 2 2 3 4" xfId="5098" xr:uid="{00000000-0005-0000-0000-0000B3140000}"/>
    <cellStyle name="Normal 2 3 2 2 2 3 4 2" xfId="15150" xr:uid="{00000000-0005-0000-0000-0000B4140000}"/>
    <cellStyle name="Normal 2 3 2 2 2 3 4 2 2" xfId="45481" xr:uid="{00000000-0005-0000-0000-0000B5140000}"/>
    <cellStyle name="Normal 2 3 2 2 2 3 4 2 3" xfId="30248" xr:uid="{00000000-0005-0000-0000-0000B6140000}"/>
    <cellStyle name="Normal 2 3 2 2 2 3 4 3" xfId="10130" xr:uid="{00000000-0005-0000-0000-0000B7140000}"/>
    <cellStyle name="Normal 2 3 2 2 2 3 4 3 2" xfId="40464" xr:uid="{00000000-0005-0000-0000-0000B8140000}"/>
    <cellStyle name="Normal 2 3 2 2 2 3 4 3 3" xfId="25231" xr:uid="{00000000-0005-0000-0000-0000B9140000}"/>
    <cellStyle name="Normal 2 3 2 2 2 3 4 4" xfId="35451" xr:uid="{00000000-0005-0000-0000-0000BA140000}"/>
    <cellStyle name="Normal 2 3 2 2 2 3 4 5" xfId="20218" xr:uid="{00000000-0005-0000-0000-0000BB140000}"/>
    <cellStyle name="Normal 2 3 2 2 2 3 5" xfId="11808" xr:uid="{00000000-0005-0000-0000-0000BC140000}"/>
    <cellStyle name="Normal 2 3 2 2 2 3 5 2" xfId="42139" xr:uid="{00000000-0005-0000-0000-0000BD140000}"/>
    <cellStyle name="Normal 2 3 2 2 2 3 5 3" xfId="26906" xr:uid="{00000000-0005-0000-0000-0000BE140000}"/>
    <cellStyle name="Normal 2 3 2 2 2 3 6" xfId="6787" xr:uid="{00000000-0005-0000-0000-0000BF140000}"/>
    <cellStyle name="Normal 2 3 2 2 2 3 6 2" xfId="37122" xr:uid="{00000000-0005-0000-0000-0000C0140000}"/>
    <cellStyle name="Normal 2 3 2 2 2 3 6 3" xfId="21889" xr:uid="{00000000-0005-0000-0000-0000C1140000}"/>
    <cellStyle name="Normal 2 3 2 2 2 3 7" xfId="32110" xr:uid="{00000000-0005-0000-0000-0000C2140000}"/>
    <cellStyle name="Normal 2 3 2 2 2 3 8" xfId="16876" xr:uid="{00000000-0005-0000-0000-0000C3140000}"/>
    <cellStyle name="Normal 2 3 2 2 2 4" xfId="2134" xr:uid="{00000000-0005-0000-0000-0000C4140000}"/>
    <cellStyle name="Normal 2 3 2 2 2 4 2" xfId="3824" xr:uid="{00000000-0005-0000-0000-0000C5140000}"/>
    <cellStyle name="Normal 2 3 2 2 2 4 2 2" xfId="13897" xr:uid="{00000000-0005-0000-0000-0000C6140000}"/>
    <cellStyle name="Normal 2 3 2 2 2 4 2 2 2" xfId="44228" xr:uid="{00000000-0005-0000-0000-0000C7140000}"/>
    <cellStyle name="Normal 2 3 2 2 2 4 2 2 3" xfId="28995" xr:uid="{00000000-0005-0000-0000-0000C8140000}"/>
    <cellStyle name="Normal 2 3 2 2 2 4 2 3" xfId="8877" xr:uid="{00000000-0005-0000-0000-0000C9140000}"/>
    <cellStyle name="Normal 2 3 2 2 2 4 2 3 2" xfId="39211" xr:uid="{00000000-0005-0000-0000-0000CA140000}"/>
    <cellStyle name="Normal 2 3 2 2 2 4 2 3 3" xfId="23978" xr:uid="{00000000-0005-0000-0000-0000CB140000}"/>
    <cellStyle name="Normal 2 3 2 2 2 4 2 4" xfId="34198" xr:uid="{00000000-0005-0000-0000-0000CC140000}"/>
    <cellStyle name="Normal 2 3 2 2 2 4 2 5" xfId="18965" xr:uid="{00000000-0005-0000-0000-0000CD140000}"/>
    <cellStyle name="Normal 2 3 2 2 2 4 3" xfId="5516" xr:uid="{00000000-0005-0000-0000-0000CE140000}"/>
    <cellStyle name="Normal 2 3 2 2 2 4 3 2" xfId="15568" xr:uid="{00000000-0005-0000-0000-0000CF140000}"/>
    <cellStyle name="Normal 2 3 2 2 2 4 3 2 2" xfId="45899" xr:uid="{00000000-0005-0000-0000-0000D0140000}"/>
    <cellStyle name="Normal 2 3 2 2 2 4 3 2 3" xfId="30666" xr:uid="{00000000-0005-0000-0000-0000D1140000}"/>
    <cellStyle name="Normal 2 3 2 2 2 4 3 3" xfId="10548" xr:uid="{00000000-0005-0000-0000-0000D2140000}"/>
    <cellStyle name="Normal 2 3 2 2 2 4 3 3 2" xfId="40882" xr:uid="{00000000-0005-0000-0000-0000D3140000}"/>
    <cellStyle name="Normal 2 3 2 2 2 4 3 3 3" xfId="25649" xr:uid="{00000000-0005-0000-0000-0000D4140000}"/>
    <cellStyle name="Normal 2 3 2 2 2 4 3 4" xfId="35869" xr:uid="{00000000-0005-0000-0000-0000D5140000}"/>
    <cellStyle name="Normal 2 3 2 2 2 4 3 5" xfId="20636" xr:uid="{00000000-0005-0000-0000-0000D6140000}"/>
    <cellStyle name="Normal 2 3 2 2 2 4 4" xfId="12226" xr:uid="{00000000-0005-0000-0000-0000D7140000}"/>
    <cellStyle name="Normal 2 3 2 2 2 4 4 2" xfId="42557" xr:uid="{00000000-0005-0000-0000-0000D8140000}"/>
    <cellStyle name="Normal 2 3 2 2 2 4 4 3" xfId="27324" xr:uid="{00000000-0005-0000-0000-0000D9140000}"/>
    <cellStyle name="Normal 2 3 2 2 2 4 5" xfId="7205" xr:uid="{00000000-0005-0000-0000-0000DA140000}"/>
    <cellStyle name="Normal 2 3 2 2 2 4 5 2" xfId="37540" xr:uid="{00000000-0005-0000-0000-0000DB140000}"/>
    <cellStyle name="Normal 2 3 2 2 2 4 5 3" xfId="22307" xr:uid="{00000000-0005-0000-0000-0000DC140000}"/>
    <cellStyle name="Normal 2 3 2 2 2 4 6" xfId="32528" xr:uid="{00000000-0005-0000-0000-0000DD140000}"/>
    <cellStyle name="Normal 2 3 2 2 2 4 7" xfId="17294" xr:uid="{00000000-0005-0000-0000-0000DE140000}"/>
    <cellStyle name="Normal 2 3 2 2 2 5" xfId="2987" xr:uid="{00000000-0005-0000-0000-0000DF140000}"/>
    <cellStyle name="Normal 2 3 2 2 2 5 2" xfId="13061" xr:uid="{00000000-0005-0000-0000-0000E0140000}"/>
    <cellStyle name="Normal 2 3 2 2 2 5 2 2" xfId="43392" xr:uid="{00000000-0005-0000-0000-0000E1140000}"/>
    <cellStyle name="Normal 2 3 2 2 2 5 2 3" xfId="28159" xr:uid="{00000000-0005-0000-0000-0000E2140000}"/>
    <cellStyle name="Normal 2 3 2 2 2 5 3" xfId="8041" xr:uid="{00000000-0005-0000-0000-0000E3140000}"/>
    <cellStyle name="Normal 2 3 2 2 2 5 3 2" xfId="38375" xr:uid="{00000000-0005-0000-0000-0000E4140000}"/>
    <cellStyle name="Normal 2 3 2 2 2 5 3 3" xfId="23142" xr:uid="{00000000-0005-0000-0000-0000E5140000}"/>
    <cellStyle name="Normal 2 3 2 2 2 5 4" xfId="33362" xr:uid="{00000000-0005-0000-0000-0000E6140000}"/>
    <cellStyle name="Normal 2 3 2 2 2 5 5" xfId="18129" xr:uid="{00000000-0005-0000-0000-0000E7140000}"/>
    <cellStyle name="Normal 2 3 2 2 2 6" xfId="4680" xr:uid="{00000000-0005-0000-0000-0000E8140000}"/>
    <cellStyle name="Normal 2 3 2 2 2 6 2" xfId="14732" xr:uid="{00000000-0005-0000-0000-0000E9140000}"/>
    <cellStyle name="Normal 2 3 2 2 2 6 2 2" xfId="45063" xr:uid="{00000000-0005-0000-0000-0000EA140000}"/>
    <cellStyle name="Normal 2 3 2 2 2 6 2 3" xfId="29830" xr:uid="{00000000-0005-0000-0000-0000EB140000}"/>
    <cellStyle name="Normal 2 3 2 2 2 6 3" xfId="9712" xr:uid="{00000000-0005-0000-0000-0000EC140000}"/>
    <cellStyle name="Normal 2 3 2 2 2 6 3 2" xfId="40046" xr:uid="{00000000-0005-0000-0000-0000ED140000}"/>
    <cellStyle name="Normal 2 3 2 2 2 6 3 3" xfId="24813" xr:uid="{00000000-0005-0000-0000-0000EE140000}"/>
    <cellStyle name="Normal 2 3 2 2 2 6 4" xfId="35033" xr:uid="{00000000-0005-0000-0000-0000EF140000}"/>
    <cellStyle name="Normal 2 3 2 2 2 6 5" xfId="19800" xr:uid="{00000000-0005-0000-0000-0000F0140000}"/>
    <cellStyle name="Normal 2 3 2 2 2 7" xfId="11390" xr:uid="{00000000-0005-0000-0000-0000F1140000}"/>
    <cellStyle name="Normal 2 3 2 2 2 7 2" xfId="41721" xr:uid="{00000000-0005-0000-0000-0000F2140000}"/>
    <cellStyle name="Normal 2 3 2 2 2 7 3" xfId="26488" xr:uid="{00000000-0005-0000-0000-0000F3140000}"/>
    <cellStyle name="Normal 2 3 2 2 2 8" xfId="6369" xr:uid="{00000000-0005-0000-0000-0000F4140000}"/>
    <cellStyle name="Normal 2 3 2 2 2 8 2" xfId="36704" xr:uid="{00000000-0005-0000-0000-0000F5140000}"/>
    <cellStyle name="Normal 2 3 2 2 2 8 3" xfId="21471" xr:uid="{00000000-0005-0000-0000-0000F6140000}"/>
    <cellStyle name="Normal 2 3 2 2 2 9" xfId="31692" xr:uid="{00000000-0005-0000-0000-0000F7140000}"/>
    <cellStyle name="Normal 2 3 2 2 3" xfId="1396" xr:uid="{00000000-0005-0000-0000-0000F8140000}"/>
    <cellStyle name="Normal 2 3 2 2 3 2" xfId="1817" xr:uid="{00000000-0005-0000-0000-0000F9140000}"/>
    <cellStyle name="Normal 2 3 2 2 3 2 2" xfId="2656" xr:uid="{00000000-0005-0000-0000-0000FA140000}"/>
    <cellStyle name="Normal 2 3 2 2 3 2 2 2" xfId="4346" xr:uid="{00000000-0005-0000-0000-0000FB140000}"/>
    <cellStyle name="Normal 2 3 2 2 3 2 2 2 2" xfId="14419" xr:uid="{00000000-0005-0000-0000-0000FC140000}"/>
    <cellStyle name="Normal 2 3 2 2 3 2 2 2 2 2" xfId="44750" xr:uid="{00000000-0005-0000-0000-0000FD140000}"/>
    <cellStyle name="Normal 2 3 2 2 3 2 2 2 2 3" xfId="29517" xr:uid="{00000000-0005-0000-0000-0000FE140000}"/>
    <cellStyle name="Normal 2 3 2 2 3 2 2 2 3" xfId="9399" xr:uid="{00000000-0005-0000-0000-0000FF140000}"/>
    <cellStyle name="Normal 2 3 2 2 3 2 2 2 3 2" xfId="39733" xr:uid="{00000000-0005-0000-0000-000000150000}"/>
    <cellStyle name="Normal 2 3 2 2 3 2 2 2 3 3" xfId="24500" xr:uid="{00000000-0005-0000-0000-000001150000}"/>
    <cellStyle name="Normal 2 3 2 2 3 2 2 2 4" xfId="34720" xr:uid="{00000000-0005-0000-0000-000002150000}"/>
    <cellStyle name="Normal 2 3 2 2 3 2 2 2 5" xfId="19487" xr:uid="{00000000-0005-0000-0000-000003150000}"/>
    <cellStyle name="Normal 2 3 2 2 3 2 2 3" xfId="6038" xr:uid="{00000000-0005-0000-0000-000004150000}"/>
    <cellStyle name="Normal 2 3 2 2 3 2 2 3 2" xfId="16090" xr:uid="{00000000-0005-0000-0000-000005150000}"/>
    <cellStyle name="Normal 2 3 2 2 3 2 2 3 2 2" xfId="46421" xr:uid="{00000000-0005-0000-0000-000006150000}"/>
    <cellStyle name="Normal 2 3 2 2 3 2 2 3 2 3" xfId="31188" xr:uid="{00000000-0005-0000-0000-000007150000}"/>
    <cellStyle name="Normal 2 3 2 2 3 2 2 3 3" xfId="11070" xr:uid="{00000000-0005-0000-0000-000008150000}"/>
    <cellStyle name="Normal 2 3 2 2 3 2 2 3 3 2" xfId="41404" xr:uid="{00000000-0005-0000-0000-000009150000}"/>
    <cellStyle name="Normal 2 3 2 2 3 2 2 3 3 3" xfId="26171" xr:uid="{00000000-0005-0000-0000-00000A150000}"/>
    <cellStyle name="Normal 2 3 2 2 3 2 2 3 4" xfId="36391" xr:uid="{00000000-0005-0000-0000-00000B150000}"/>
    <cellStyle name="Normal 2 3 2 2 3 2 2 3 5" xfId="21158" xr:uid="{00000000-0005-0000-0000-00000C150000}"/>
    <cellStyle name="Normal 2 3 2 2 3 2 2 4" xfId="12748" xr:uid="{00000000-0005-0000-0000-00000D150000}"/>
    <cellStyle name="Normal 2 3 2 2 3 2 2 4 2" xfId="43079" xr:uid="{00000000-0005-0000-0000-00000E150000}"/>
    <cellStyle name="Normal 2 3 2 2 3 2 2 4 3" xfId="27846" xr:uid="{00000000-0005-0000-0000-00000F150000}"/>
    <cellStyle name="Normal 2 3 2 2 3 2 2 5" xfId="7727" xr:uid="{00000000-0005-0000-0000-000010150000}"/>
    <cellStyle name="Normal 2 3 2 2 3 2 2 5 2" xfId="38062" xr:uid="{00000000-0005-0000-0000-000011150000}"/>
    <cellStyle name="Normal 2 3 2 2 3 2 2 5 3" xfId="22829" xr:uid="{00000000-0005-0000-0000-000012150000}"/>
    <cellStyle name="Normal 2 3 2 2 3 2 2 6" xfId="33050" xr:uid="{00000000-0005-0000-0000-000013150000}"/>
    <cellStyle name="Normal 2 3 2 2 3 2 2 7" xfId="17816" xr:uid="{00000000-0005-0000-0000-000014150000}"/>
    <cellStyle name="Normal 2 3 2 2 3 2 3" xfId="3509" xr:uid="{00000000-0005-0000-0000-000015150000}"/>
    <cellStyle name="Normal 2 3 2 2 3 2 3 2" xfId="13583" xr:uid="{00000000-0005-0000-0000-000016150000}"/>
    <cellStyle name="Normal 2 3 2 2 3 2 3 2 2" xfId="43914" xr:uid="{00000000-0005-0000-0000-000017150000}"/>
    <cellStyle name="Normal 2 3 2 2 3 2 3 2 3" xfId="28681" xr:uid="{00000000-0005-0000-0000-000018150000}"/>
    <cellStyle name="Normal 2 3 2 2 3 2 3 3" xfId="8563" xr:uid="{00000000-0005-0000-0000-000019150000}"/>
    <cellStyle name="Normal 2 3 2 2 3 2 3 3 2" xfId="38897" xr:uid="{00000000-0005-0000-0000-00001A150000}"/>
    <cellStyle name="Normal 2 3 2 2 3 2 3 3 3" xfId="23664" xr:uid="{00000000-0005-0000-0000-00001B150000}"/>
    <cellStyle name="Normal 2 3 2 2 3 2 3 4" xfId="33884" xr:uid="{00000000-0005-0000-0000-00001C150000}"/>
    <cellStyle name="Normal 2 3 2 2 3 2 3 5" xfId="18651" xr:uid="{00000000-0005-0000-0000-00001D150000}"/>
    <cellStyle name="Normal 2 3 2 2 3 2 4" xfId="5202" xr:uid="{00000000-0005-0000-0000-00001E150000}"/>
    <cellStyle name="Normal 2 3 2 2 3 2 4 2" xfId="15254" xr:uid="{00000000-0005-0000-0000-00001F150000}"/>
    <cellStyle name="Normal 2 3 2 2 3 2 4 2 2" xfId="45585" xr:uid="{00000000-0005-0000-0000-000020150000}"/>
    <cellStyle name="Normal 2 3 2 2 3 2 4 2 3" xfId="30352" xr:uid="{00000000-0005-0000-0000-000021150000}"/>
    <cellStyle name="Normal 2 3 2 2 3 2 4 3" xfId="10234" xr:uid="{00000000-0005-0000-0000-000022150000}"/>
    <cellStyle name="Normal 2 3 2 2 3 2 4 3 2" xfId="40568" xr:uid="{00000000-0005-0000-0000-000023150000}"/>
    <cellStyle name="Normal 2 3 2 2 3 2 4 3 3" xfId="25335" xr:uid="{00000000-0005-0000-0000-000024150000}"/>
    <cellStyle name="Normal 2 3 2 2 3 2 4 4" xfId="35555" xr:uid="{00000000-0005-0000-0000-000025150000}"/>
    <cellStyle name="Normal 2 3 2 2 3 2 4 5" xfId="20322" xr:uid="{00000000-0005-0000-0000-000026150000}"/>
    <cellStyle name="Normal 2 3 2 2 3 2 5" xfId="11912" xr:uid="{00000000-0005-0000-0000-000027150000}"/>
    <cellStyle name="Normal 2 3 2 2 3 2 5 2" xfId="42243" xr:uid="{00000000-0005-0000-0000-000028150000}"/>
    <cellStyle name="Normal 2 3 2 2 3 2 5 3" xfId="27010" xr:uid="{00000000-0005-0000-0000-000029150000}"/>
    <cellStyle name="Normal 2 3 2 2 3 2 6" xfId="6891" xr:uid="{00000000-0005-0000-0000-00002A150000}"/>
    <cellStyle name="Normal 2 3 2 2 3 2 6 2" xfId="37226" xr:uid="{00000000-0005-0000-0000-00002B150000}"/>
    <cellStyle name="Normal 2 3 2 2 3 2 6 3" xfId="21993" xr:uid="{00000000-0005-0000-0000-00002C150000}"/>
    <cellStyle name="Normal 2 3 2 2 3 2 7" xfId="32214" xr:uid="{00000000-0005-0000-0000-00002D150000}"/>
    <cellStyle name="Normal 2 3 2 2 3 2 8" xfId="16980" xr:uid="{00000000-0005-0000-0000-00002E150000}"/>
    <cellStyle name="Normal 2 3 2 2 3 3" xfId="2238" xr:uid="{00000000-0005-0000-0000-00002F150000}"/>
    <cellStyle name="Normal 2 3 2 2 3 3 2" xfId="3928" xr:uid="{00000000-0005-0000-0000-000030150000}"/>
    <cellStyle name="Normal 2 3 2 2 3 3 2 2" xfId="14001" xr:uid="{00000000-0005-0000-0000-000031150000}"/>
    <cellStyle name="Normal 2 3 2 2 3 3 2 2 2" xfId="44332" xr:uid="{00000000-0005-0000-0000-000032150000}"/>
    <cellStyle name="Normal 2 3 2 2 3 3 2 2 3" xfId="29099" xr:uid="{00000000-0005-0000-0000-000033150000}"/>
    <cellStyle name="Normal 2 3 2 2 3 3 2 3" xfId="8981" xr:uid="{00000000-0005-0000-0000-000034150000}"/>
    <cellStyle name="Normal 2 3 2 2 3 3 2 3 2" xfId="39315" xr:uid="{00000000-0005-0000-0000-000035150000}"/>
    <cellStyle name="Normal 2 3 2 2 3 3 2 3 3" xfId="24082" xr:uid="{00000000-0005-0000-0000-000036150000}"/>
    <cellStyle name="Normal 2 3 2 2 3 3 2 4" xfId="34302" xr:uid="{00000000-0005-0000-0000-000037150000}"/>
    <cellStyle name="Normal 2 3 2 2 3 3 2 5" xfId="19069" xr:uid="{00000000-0005-0000-0000-000038150000}"/>
    <cellStyle name="Normal 2 3 2 2 3 3 3" xfId="5620" xr:uid="{00000000-0005-0000-0000-000039150000}"/>
    <cellStyle name="Normal 2 3 2 2 3 3 3 2" xfId="15672" xr:uid="{00000000-0005-0000-0000-00003A150000}"/>
    <cellStyle name="Normal 2 3 2 2 3 3 3 2 2" xfId="46003" xr:uid="{00000000-0005-0000-0000-00003B150000}"/>
    <cellStyle name="Normal 2 3 2 2 3 3 3 2 3" xfId="30770" xr:uid="{00000000-0005-0000-0000-00003C150000}"/>
    <cellStyle name="Normal 2 3 2 2 3 3 3 3" xfId="10652" xr:uid="{00000000-0005-0000-0000-00003D150000}"/>
    <cellStyle name="Normal 2 3 2 2 3 3 3 3 2" xfId="40986" xr:uid="{00000000-0005-0000-0000-00003E150000}"/>
    <cellStyle name="Normal 2 3 2 2 3 3 3 3 3" xfId="25753" xr:uid="{00000000-0005-0000-0000-00003F150000}"/>
    <cellStyle name="Normal 2 3 2 2 3 3 3 4" xfId="35973" xr:uid="{00000000-0005-0000-0000-000040150000}"/>
    <cellStyle name="Normal 2 3 2 2 3 3 3 5" xfId="20740" xr:uid="{00000000-0005-0000-0000-000041150000}"/>
    <cellStyle name="Normal 2 3 2 2 3 3 4" xfId="12330" xr:uid="{00000000-0005-0000-0000-000042150000}"/>
    <cellStyle name="Normal 2 3 2 2 3 3 4 2" xfId="42661" xr:uid="{00000000-0005-0000-0000-000043150000}"/>
    <cellStyle name="Normal 2 3 2 2 3 3 4 3" xfId="27428" xr:uid="{00000000-0005-0000-0000-000044150000}"/>
    <cellStyle name="Normal 2 3 2 2 3 3 5" xfId="7309" xr:uid="{00000000-0005-0000-0000-000045150000}"/>
    <cellStyle name="Normal 2 3 2 2 3 3 5 2" xfId="37644" xr:uid="{00000000-0005-0000-0000-000046150000}"/>
    <cellStyle name="Normal 2 3 2 2 3 3 5 3" xfId="22411" xr:uid="{00000000-0005-0000-0000-000047150000}"/>
    <cellStyle name="Normal 2 3 2 2 3 3 6" xfId="32632" xr:uid="{00000000-0005-0000-0000-000048150000}"/>
    <cellStyle name="Normal 2 3 2 2 3 3 7" xfId="17398" xr:uid="{00000000-0005-0000-0000-000049150000}"/>
    <cellStyle name="Normal 2 3 2 2 3 4" xfId="3091" xr:uid="{00000000-0005-0000-0000-00004A150000}"/>
    <cellStyle name="Normal 2 3 2 2 3 4 2" xfId="13165" xr:uid="{00000000-0005-0000-0000-00004B150000}"/>
    <cellStyle name="Normal 2 3 2 2 3 4 2 2" xfId="43496" xr:uid="{00000000-0005-0000-0000-00004C150000}"/>
    <cellStyle name="Normal 2 3 2 2 3 4 2 3" xfId="28263" xr:uid="{00000000-0005-0000-0000-00004D150000}"/>
    <cellStyle name="Normal 2 3 2 2 3 4 3" xfId="8145" xr:uid="{00000000-0005-0000-0000-00004E150000}"/>
    <cellStyle name="Normal 2 3 2 2 3 4 3 2" xfId="38479" xr:uid="{00000000-0005-0000-0000-00004F150000}"/>
    <cellStyle name="Normal 2 3 2 2 3 4 3 3" xfId="23246" xr:uid="{00000000-0005-0000-0000-000050150000}"/>
    <cellStyle name="Normal 2 3 2 2 3 4 4" xfId="33466" xr:uid="{00000000-0005-0000-0000-000051150000}"/>
    <cellStyle name="Normal 2 3 2 2 3 4 5" xfId="18233" xr:uid="{00000000-0005-0000-0000-000052150000}"/>
    <cellStyle name="Normal 2 3 2 2 3 5" xfId="4784" xr:uid="{00000000-0005-0000-0000-000053150000}"/>
    <cellStyle name="Normal 2 3 2 2 3 5 2" xfId="14836" xr:uid="{00000000-0005-0000-0000-000054150000}"/>
    <cellStyle name="Normal 2 3 2 2 3 5 2 2" xfId="45167" xr:uid="{00000000-0005-0000-0000-000055150000}"/>
    <cellStyle name="Normal 2 3 2 2 3 5 2 3" xfId="29934" xr:uid="{00000000-0005-0000-0000-000056150000}"/>
    <cellStyle name="Normal 2 3 2 2 3 5 3" xfId="9816" xr:uid="{00000000-0005-0000-0000-000057150000}"/>
    <cellStyle name="Normal 2 3 2 2 3 5 3 2" xfId="40150" xr:uid="{00000000-0005-0000-0000-000058150000}"/>
    <cellStyle name="Normal 2 3 2 2 3 5 3 3" xfId="24917" xr:uid="{00000000-0005-0000-0000-000059150000}"/>
    <cellStyle name="Normal 2 3 2 2 3 5 4" xfId="35137" xr:uid="{00000000-0005-0000-0000-00005A150000}"/>
    <cellStyle name="Normal 2 3 2 2 3 5 5" xfId="19904" xr:uid="{00000000-0005-0000-0000-00005B150000}"/>
    <cellStyle name="Normal 2 3 2 2 3 6" xfId="11494" xr:uid="{00000000-0005-0000-0000-00005C150000}"/>
    <cellStyle name="Normal 2 3 2 2 3 6 2" xfId="41825" xr:uid="{00000000-0005-0000-0000-00005D150000}"/>
    <cellStyle name="Normal 2 3 2 2 3 6 3" xfId="26592" xr:uid="{00000000-0005-0000-0000-00005E150000}"/>
    <cellStyle name="Normal 2 3 2 2 3 7" xfId="6473" xr:uid="{00000000-0005-0000-0000-00005F150000}"/>
    <cellStyle name="Normal 2 3 2 2 3 7 2" xfId="36808" xr:uid="{00000000-0005-0000-0000-000060150000}"/>
    <cellStyle name="Normal 2 3 2 2 3 7 3" xfId="21575" xr:uid="{00000000-0005-0000-0000-000061150000}"/>
    <cellStyle name="Normal 2 3 2 2 3 8" xfId="31796" xr:uid="{00000000-0005-0000-0000-000062150000}"/>
    <cellStyle name="Normal 2 3 2 2 3 9" xfId="16562" xr:uid="{00000000-0005-0000-0000-000063150000}"/>
    <cellStyle name="Normal 2 3 2 2 4" xfId="1609" xr:uid="{00000000-0005-0000-0000-000064150000}"/>
    <cellStyle name="Normal 2 3 2 2 4 2" xfId="2448" xr:uid="{00000000-0005-0000-0000-000065150000}"/>
    <cellStyle name="Normal 2 3 2 2 4 2 2" xfId="4138" xr:uid="{00000000-0005-0000-0000-000066150000}"/>
    <cellStyle name="Normal 2 3 2 2 4 2 2 2" xfId="14211" xr:uid="{00000000-0005-0000-0000-000067150000}"/>
    <cellStyle name="Normal 2 3 2 2 4 2 2 2 2" xfId="44542" xr:uid="{00000000-0005-0000-0000-000068150000}"/>
    <cellStyle name="Normal 2 3 2 2 4 2 2 2 3" xfId="29309" xr:uid="{00000000-0005-0000-0000-000069150000}"/>
    <cellStyle name="Normal 2 3 2 2 4 2 2 3" xfId="9191" xr:uid="{00000000-0005-0000-0000-00006A150000}"/>
    <cellStyle name="Normal 2 3 2 2 4 2 2 3 2" xfId="39525" xr:uid="{00000000-0005-0000-0000-00006B150000}"/>
    <cellStyle name="Normal 2 3 2 2 4 2 2 3 3" xfId="24292" xr:uid="{00000000-0005-0000-0000-00006C150000}"/>
    <cellStyle name="Normal 2 3 2 2 4 2 2 4" xfId="34512" xr:uid="{00000000-0005-0000-0000-00006D150000}"/>
    <cellStyle name="Normal 2 3 2 2 4 2 2 5" xfId="19279" xr:uid="{00000000-0005-0000-0000-00006E150000}"/>
    <cellStyle name="Normal 2 3 2 2 4 2 3" xfId="5830" xr:uid="{00000000-0005-0000-0000-00006F150000}"/>
    <cellStyle name="Normal 2 3 2 2 4 2 3 2" xfId="15882" xr:uid="{00000000-0005-0000-0000-000070150000}"/>
    <cellStyle name="Normal 2 3 2 2 4 2 3 2 2" xfId="46213" xr:uid="{00000000-0005-0000-0000-000071150000}"/>
    <cellStyle name="Normal 2 3 2 2 4 2 3 2 3" xfId="30980" xr:uid="{00000000-0005-0000-0000-000072150000}"/>
    <cellStyle name="Normal 2 3 2 2 4 2 3 3" xfId="10862" xr:uid="{00000000-0005-0000-0000-000073150000}"/>
    <cellStyle name="Normal 2 3 2 2 4 2 3 3 2" xfId="41196" xr:uid="{00000000-0005-0000-0000-000074150000}"/>
    <cellStyle name="Normal 2 3 2 2 4 2 3 3 3" xfId="25963" xr:uid="{00000000-0005-0000-0000-000075150000}"/>
    <cellStyle name="Normal 2 3 2 2 4 2 3 4" xfId="36183" xr:uid="{00000000-0005-0000-0000-000076150000}"/>
    <cellStyle name="Normal 2 3 2 2 4 2 3 5" xfId="20950" xr:uid="{00000000-0005-0000-0000-000077150000}"/>
    <cellStyle name="Normal 2 3 2 2 4 2 4" xfId="12540" xr:uid="{00000000-0005-0000-0000-000078150000}"/>
    <cellStyle name="Normal 2 3 2 2 4 2 4 2" xfId="42871" xr:uid="{00000000-0005-0000-0000-000079150000}"/>
    <cellStyle name="Normal 2 3 2 2 4 2 4 3" xfId="27638" xr:uid="{00000000-0005-0000-0000-00007A150000}"/>
    <cellStyle name="Normal 2 3 2 2 4 2 5" xfId="7519" xr:uid="{00000000-0005-0000-0000-00007B150000}"/>
    <cellStyle name="Normal 2 3 2 2 4 2 5 2" xfId="37854" xr:uid="{00000000-0005-0000-0000-00007C150000}"/>
    <cellStyle name="Normal 2 3 2 2 4 2 5 3" xfId="22621" xr:uid="{00000000-0005-0000-0000-00007D150000}"/>
    <cellStyle name="Normal 2 3 2 2 4 2 6" xfId="32842" xr:uid="{00000000-0005-0000-0000-00007E150000}"/>
    <cellStyle name="Normal 2 3 2 2 4 2 7" xfId="17608" xr:uid="{00000000-0005-0000-0000-00007F150000}"/>
    <cellStyle name="Normal 2 3 2 2 4 3" xfId="3301" xr:uid="{00000000-0005-0000-0000-000080150000}"/>
    <cellStyle name="Normal 2 3 2 2 4 3 2" xfId="13375" xr:uid="{00000000-0005-0000-0000-000081150000}"/>
    <cellStyle name="Normal 2 3 2 2 4 3 2 2" xfId="43706" xr:uid="{00000000-0005-0000-0000-000082150000}"/>
    <cellStyle name="Normal 2 3 2 2 4 3 2 3" xfId="28473" xr:uid="{00000000-0005-0000-0000-000083150000}"/>
    <cellStyle name="Normal 2 3 2 2 4 3 3" xfId="8355" xr:uid="{00000000-0005-0000-0000-000084150000}"/>
    <cellStyle name="Normal 2 3 2 2 4 3 3 2" xfId="38689" xr:uid="{00000000-0005-0000-0000-000085150000}"/>
    <cellStyle name="Normal 2 3 2 2 4 3 3 3" xfId="23456" xr:uid="{00000000-0005-0000-0000-000086150000}"/>
    <cellStyle name="Normal 2 3 2 2 4 3 4" xfId="33676" xr:uid="{00000000-0005-0000-0000-000087150000}"/>
    <cellStyle name="Normal 2 3 2 2 4 3 5" xfId="18443" xr:uid="{00000000-0005-0000-0000-000088150000}"/>
    <cellStyle name="Normal 2 3 2 2 4 4" xfId="4994" xr:uid="{00000000-0005-0000-0000-000089150000}"/>
    <cellStyle name="Normal 2 3 2 2 4 4 2" xfId="15046" xr:uid="{00000000-0005-0000-0000-00008A150000}"/>
    <cellStyle name="Normal 2 3 2 2 4 4 2 2" xfId="45377" xr:uid="{00000000-0005-0000-0000-00008B150000}"/>
    <cellStyle name="Normal 2 3 2 2 4 4 2 3" xfId="30144" xr:uid="{00000000-0005-0000-0000-00008C150000}"/>
    <cellStyle name="Normal 2 3 2 2 4 4 3" xfId="10026" xr:uid="{00000000-0005-0000-0000-00008D150000}"/>
    <cellStyle name="Normal 2 3 2 2 4 4 3 2" xfId="40360" xr:uid="{00000000-0005-0000-0000-00008E150000}"/>
    <cellStyle name="Normal 2 3 2 2 4 4 3 3" xfId="25127" xr:uid="{00000000-0005-0000-0000-00008F150000}"/>
    <cellStyle name="Normal 2 3 2 2 4 4 4" xfId="35347" xr:uid="{00000000-0005-0000-0000-000090150000}"/>
    <cellStyle name="Normal 2 3 2 2 4 4 5" xfId="20114" xr:uid="{00000000-0005-0000-0000-000091150000}"/>
    <cellStyle name="Normal 2 3 2 2 4 5" xfId="11704" xr:uid="{00000000-0005-0000-0000-000092150000}"/>
    <cellStyle name="Normal 2 3 2 2 4 5 2" xfId="42035" xr:uid="{00000000-0005-0000-0000-000093150000}"/>
    <cellStyle name="Normal 2 3 2 2 4 5 3" xfId="26802" xr:uid="{00000000-0005-0000-0000-000094150000}"/>
    <cellStyle name="Normal 2 3 2 2 4 6" xfId="6683" xr:uid="{00000000-0005-0000-0000-000095150000}"/>
    <cellStyle name="Normal 2 3 2 2 4 6 2" xfId="37018" xr:uid="{00000000-0005-0000-0000-000096150000}"/>
    <cellStyle name="Normal 2 3 2 2 4 6 3" xfId="21785" xr:uid="{00000000-0005-0000-0000-000097150000}"/>
    <cellStyle name="Normal 2 3 2 2 4 7" xfId="32006" xr:uid="{00000000-0005-0000-0000-000098150000}"/>
    <cellStyle name="Normal 2 3 2 2 4 8" xfId="16772" xr:uid="{00000000-0005-0000-0000-000099150000}"/>
    <cellStyle name="Normal 2 3 2 2 5" xfId="2030" xr:uid="{00000000-0005-0000-0000-00009A150000}"/>
    <cellStyle name="Normal 2 3 2 2 5 2" xfId="3720" xr:uid="{00000000-0005-0000-0000-00009B150000}"/>
    <cellStyle name="Normal 2 3 2 2 5 2 2" xfId="13793" xr:uid="{00000000-0005-0000-0000-00009C150000}"/>
    <cellStyle name="Normal 2 3 2 2 5 2 2 2" xfId="44124" xr:uid="{00000000-0005-0000-0000-00009D150000}"/>
    <cellStyle name="Normal 2 3 2 2 5 2 2 3" xfId="28891" xr:uid="{00000000-0005-0000-0000-00009E150000}"/>
    <cellStyle name="Normal 2 3 2 2 5 2 3" xfId="8773" xr:uid="{00000000-0005-0000-0000-00009F150000}"/>
    <cellStyle name="Normal 2 3 2 2 5 2 3 2" xfId="39107" xr:uid="{00000000-0005-0000-0000-0000A0150000}"/>
    <cellStyle name="Normal 2 3 2 2 5 2 3 3" xfId="23874" xr:uid="{00000000-0005-0000-0000-0000A1150000}"/>
    <cellStyle name="Normal 2 3 2 2 5 2 4" xfId="34094" xr:uid="{00000000-0005-0000-0000-0000A2150000}"/>
    <cellStyle name="Normal 2 3 2 2 5 2 5" xfId="18861" xr:uid="{00000000-0005-0000-0000-0000A3150000}"/>
    <cellStyle name="Normal 2 3 2 2 5 3" xfId="5412" xr:uid="{00000000-0005-0000-0000-0000A4150000}"/>
    <cellStyle name="Normal 2 3 2 2 5 3 2" xfId="15464" xr:uid="{00000000-0005-0000-0000-0000A5150000}"/>
    <cellStyle name="Normal 2 3 2 2 5 3 2 2" xfId="45795" xr:uid="{00000000-0005-0000-0000-0000A6150000}"/>
    <cellStyle name="Normal 2 3 2 2 5 3 2 3" xfId="30562" xr:uid="{00000000-0005-0000-0000-0000A7150000}"/>
    <cellStyle name="Normal 2 3 2 2 5 3 3" xfId="10444" xr:uid="{00000000-0005-0000-0000-0000A8150000}"/>
    <cellStyle name="Normal 2 3 2 2 5 3 3 2" xfId="40778" xr:uid="{00000000-0005-0000-0000-0000A9150000}"/>
    <cellStyle name="Normal 2 3 2 2 5 3 3 3" xfId="25545" xr:uid="{00000000-0005-0000-0000-0000AA150000}"/>
    <cellStyle name="Normal 2 3 2 2 5 3 4" xfId="35765" xr:uid="{00000000-0005-0000-0000-0000AB150000}"/>
    <cellStyle name="Normal 2 3 2 2 5 3 5" xfId="20532" xr:uid="{00000000-0005-0000-0000-0000AC150000}"/>
    <cellStyle name="Normal 2 3 2 2 5 4" xfId="12122" xr:uid="{00000000-0005-0000-0000-0000AD150000}"/>
    <cellStyle name="Normal 2 3 2 2 5 4 2" xfId="42453" xr:uid="{00000000-0005-0000-0000-0000AE150000}"/>
    <cellStyle name="Normal 2 3 2 2 5 4 3" xfId="27220" xr:uid="{00000000-0005-0000-0000-0000AF150000}"/>
    <cellStyle name="Normal 2 3 2 2 5 5" xfId="7101" xr:uid="{00000000-0005-0000-0000-0000B0150000}"/>
    <cellStyle name="Normal 2 3 2 2 5 5 2" xfId="37436" xr:uid="{00000000-0005-0000-0000-0000B1150000}"/>
    <cellStyle name="Normal 2 3 2 2 5 5 3" xfId="22203" xr:uid="{00000000-0005-0000-0000-0000B2150000}"/>
    <cellStyle name="Normal 2 3 2 2 5 6" xfId="32424" xr:uid="{00000000-0005-0000-0000-0000B3150000}"/>
    <cellStyle name="Normal 2 3 2 2 5 7" xfId="17190" xr:uid="{00000000-0005-0000-0000-0000B4150000}"/>
    <cellStyle name="Normal 2 3 2 2 6" xfId="2883" xr:uid="{00000000-0005-0000-0000-0000B5150000}"/>
    <cellStyle name="Normal 2 3 2 2 6 2" xfId="12957" xr:uid="{00000000-0005-0000-0000-0000B6150000}"/>
    <cellStyle name="Normal 2 3 2 2 6 2 2" xfId="43288" xr:uid="{00000000-0005-0000-0000-0000B7150000}"/>
    <cellStyle name="Normal 2 3 2 2 6 2 3" xfId="28055" xr:uid="{00000000-0005-0000-0000-0000B8150000}"/>
    <cellStyle name="Normal 2 3 2 2 6 3" xfId="7937" xr:uid="{00000000-0005-0000-0000-0000B9150000}"/>
    <cellStyle name="Normal 2 3 2 2 6 3 2" xfId="38271" xr:uid="{00000000-0005-0000-0000-0000BA150000}"/>
    <cellStyle name="Normal 2 3 2 2 6 3 3" xfId="23038" xr:uid="{00000000-0005-0000-0000-0000BB150000}"/>
    <cellStyle name="Normal 2 3 2 2 6 4" xfId="33258" xr:uid="{00000000-0005-0000-0000-0000BC150000}"/>
    <cellStyle name="Normal 2 3 2 2 6 5" xfId="18025" xr:uid="{00000000-0005-0000-0000-0000BD150000}"/>
    <cellStyle name="Normal 2 3 2 2 7" xfId="4576" xr:uid="{00000000-0005-0000-0000-0000BE150000}"/>
    <cellStyle name="Normal 2 3 2 2 7 2" xfId="14628" xr:uid="{00000000-0005-0000-0000-0000BF150000}"/>
    <cellStyle name="Normal 2 3 2 2 7 2 2" xfId="44959" xr:uid="{00000000-0005-0000-0000-0000C0150000}"/>
    <cellStyle name="Normal 2 3 2 2 7 2 3" xfId="29726" xr:uid="{00000000-0005-0000-0000-0000C1150000}"/>
    <cellStyle name="Normal 2 3 2 2 7 3" xfId="9608" xr:uid="{00000000-0005-0000-0000-0000C2150000}"/>
    <cellStyle name="Normal 2 3 2 2 7 3 2" xfId="39942" xr:uid="{00000000-0005-0000-0000-0000C3150000}"/>
    <cellStyle name="Normal 2 3 2 2 7 3 3" xfId="24709" xr:uid="{00000000-0005-0000-0000-0000C4150000}"/>
    <cellStyle name="Normal 2 3 2 2 7 4" xfId="34929" xr:uid="{00000000-0005-0000-0000-0000C5150000}"/>
    <cellStyle name="Normal 2 3 2 2 7 5" xfId="19696" xr:uid="{00000000-0005-0000-0000-0000C6150000}"/>
    <cellStyle name="Normal 2 3 2 2 8" xfId="11286" xr:uid="{00000000-0005-0000-0000-0000C7150000}"/>
    <cellStyle name="Normal 2 3 2 2 8 2" xfId="41617" xr:uid="{00000000-0005-0000-0000-0000C8150000}"/>
    <cellStyle name="Normal 2 3 2 2 8 3" xfId="26384" xr:uid="{00000000-0005-0000-0000-0000C9150000}"/>
    <cellStyle name="Normal 2 3 2 2 9" xfId="6265" xr:uid="{00000000-0005-0000-0000-0000CA150000}"/>
    <cellStyle name="Normal 2 3 2 2 9 2" xfId="36600" xr:uid="{00000000-0005-0000-0000-0000CB150000}"/>
    <cellStyle name="Normal 2 3 2 2 9 3" xfId="21367" xr:uid="{00000000-0005-0000-0000-0000CC150000}"/>
    <cellStyle name="Normal 2 3 2 3" xfId="1229" xr:uid="{00000000-0005-0000-0000-0000CD150000}"/>
    <cellStyle name="Normal 2 3 2 3 10" xfId="16406" xr:uid="{00000000-0005-0000-0000-0000CE150000}"/>
    <cellStyle name="Normal 2 3 2 3 2" xfId="1448" xr:uid="{00000000-0005-0000-0000-0000CF150000}"/>
    <cellStyle name="Normal 2 3 2 3 2 2" xfId="1869" xr:uid="{00000000-0005-0000-0000-0000D0150000}"/>
    <cellStyle name="Normal 2 3 2 3 2 2 2" xfId="2708" xr:uid="{00000000-0005-0000-0000-0000D1150000}"/>
    <cellStyle name="Normal 2 3 2 3 2 2 2 2" xfId="4398" xr:uid="{00000000-0005-0000-0000-0000D2150000}"/>
    <cellStyle name="Normal 2 3 2 3 2 2 2 2 2" xfId="14471" xr:uid="{00000000-0005-0000-0000-0000D3150000}"/>
    <cellStyle name="Normal 2 3 2 3 2 2 2 2 2 2" xfId="44802" xr:uid="{00000000-0005-0000-0000-0000D4150000}"/>
    <cellStyle name="Normal 2 3 2 3 2 2 2 2 2 3" xfId="29569" xr:uid="{00000000-0005-0000-0000-0000D5150000}"/>
    <cellStyle name="Normal 2 3 2 3 2 2 2 2 3" xfId="9451" xr:uid="{00000000-0005-0000-0000-0000D6150000}"/>
    <cellStyle name="Normal 2 3 2 3 2 2 2 2 3 2" xfId="39785" xr:uid="{00000000-0005-0000-0000-0000D7150000}"/>
    <cellStyle name="Normal 2 3 2 3 2 2 2 2 3 3" xfId="24552" xr:uid="{00000000-0005-0000-0000-0000D8150000}"/>
    <cellStyle name="Normal 2 3 2 3 2 2 2 2 4" xfId="34772" xr:uid="{00000000-0005-0000-0000-0000D9150000}"/>
    <cellStyle name="Normal 2 3 2 3 2 2 2 2 5" xfId="19539" xr:uid="{00000000-0005-0000-0000-0000DA150000}"/>
    <cellStyle name="Normal 2 3 2 3 2 2 2 3" xfId="6090" xr:uid="{00000000-0005-0000-0000-0000DB150000}"/>
    <cellStyle name="Normal 2 3 2 3 2 2 2 3 2" xfId="16142" xr:uid="{00000000-0005-0000-0000-0000DC150000}"/>
    <cellStyle name="Normal 2 3 2 3 2 2 2 3 2 2" xfId="46473" xr:uid="{00000000-0005-0000-0000-0000DD150000}"/>
    <cellStyle name="Normal 2 3 2 3 2 2 2 3 2 3" xfId="31240" xr:uid="{00000000-0005-0000-0000-0000DE150000}"/>
    <cellStyle name="Normal 2 3 2 3 2 2 2 3 3" xfId="11122" xr:uid="{00000000-0005-0000-0000-0000DF150000}"/>
    <cellStyle name="Normal 2 3 2 3 2 2 2 3 3 2" xfId="41456" xr:uid="{00000000-0005-0000-0000-0000E0150000}"/>
    <cellStyle name="Normal 2 3 2 3 2 2 2 3 3 3" xfId="26223" xr:uid="{00000000-0005-0000-0000-0000E1150000}"/>
    <cellStyle name="Normal 2 3 2 3 2 2 2 3 4" xfId="36443" xr:uid="{00000000-0005-0000-0000-0000E2150000}"/>
    <cellStyle name="Normal 2 3 2 3 2 2 2 3 5" xfId="21210" xr:uid="{00000000-0005-0000-0000-0000E3150000}"/>
    <cellStyle name="Normal 2 3 2 3 2 2 2 4" xfId="12800" xr:uid="{00000000-0005-0000-0000-0000E4150000}"/>
    <cellStyle name="Normal 2 3 2 3 2 2 2 4 2" xfId="43131" xr:uid="{00000000-0005-0000-0000-0000E5150000}"/>
    <cellStyle name="Normal 2 3 2 3 2 2 2 4 3" xfId="27898" xr:uid="{00000000-0005-0000-0000-0000E6150000}"/>
    <cellStyle name="Normal 2 3 2 3 2 2 2 5" xfId="7779" xr:uid="{00000000-0005-0000-0000-0000E7150000}"/>
    <cellStyle name="Normal 2 3 2 3 2 2 2 5 2" xfId="38114" xr:uid="{00000000-0005-0000-0000-0000E8150000}"/>
    <cellStyle name="Normal 2 3 2 3 2 2 2 5 3" xfId="22881" xr:uid="{00000000-0005-0000-0000-0000E9150000}"/>
    <cellStyle name="Normal 2 3 2 3 2 2 2 6" xfId="33102" xr:uid="{00000000-0005-0000-0000-0000EA150000}"/>
    <cellStyle name="Normal 2 3 2 3 2 2 2 7" xfId="17868" xr:uid="{00000000-0005-0000-0000-0000EB150000}"/>
    <cellStyle name="Normal 2 3 2 3 2 2 3" xfId="3561" xr:uid="{00000000-0005-0000-0000-0000EC150000}"/>
    <cellStyle name="Normal 2 3 2 3 2 2 3 2" xfId="13635" xr:uid="{00000000-0005-0000-0000-0000ED150000}"/>
    <cellStyle name="Normal 2 3 2 3 2 2 3 2 2" xfId="43966" xr:uid="{00000000-0005-0000-0000-0000EE150000}"/>
    <cellStyle name="Normal 2 3 2 3 2 2 3 2 3" xfId="28733" xr:uid="{00000000-0005-0000-0000-0000EF150000}"/>
    <cellStyle name="Normal 2 3 2 3 2 2 3 3" xfId="8615" xr:uid="{00000000-0005-0000-0000-0000F0150000}"/>
    <cellStyle name="Normal 2 3 2 3 2 2 3 3 2" xfId="38949" xr:uid="{00000000-0005-0000-0000-0000F1150000}"/>
    <cellStyle name="Normal 2 3 2 3 2 2 3 3 3" xfId="23716" xr:uid="{00000000-0005-0000-0000-0000F2150000}"/>
    <cellStyle name="Normal 2 3 2 3 2 2 3 4" xfId="33936" xr:uid="{00000000-0005-0000-0000-0000F3150000}"/>
    <cellStyle name="Normal 2 3 2 3 2 2 3 5" xfId="18703" xr:uid="{00000000-0005-0000-0000-0000F4150000}"/>
    <cellStyle name="Normal 2 3 2 3 2 2 4" xfId="5254" xr:uid="{00000000-0005-0000-0000-0000F5150000}"/>
    <cellStyle name="Normal 2 3 2 3 2 2 4 2" xfId="15306" xr:uid="{00000000-0005-0000-0000-0000F6150000}"/>
    <cellStyle name="Normal 2 3 2 3 2 2 4 2 2" xfId="45637" xr:uid="{00000000-0005-0000-0000-0000F7150000}"/>
    <cellStyle name="Normal 2 3 2 3 2 2 4 2 3" xfId="30404" xr:uid="{00000000-0005-0000-0000-0000F8150000}"/>
    <cellStyle name="Normal 2 3 2 3 2 2 4 3" xfId="10286" xr:uid="{00000000-0005-0000-0000-0000F9150000}"/>
    <cellStyle name="Normal 2 3 2 3 2 2 4 3 2" xfId="40620" xr:uid="{00000000-0005-0000-0000-0000FA150000}"/>
    <cellStyle name="Normal 2 3 2 3 2 2 4 3 3" xfId="25387" xr:uid="{00000000-0005-0000-0000-0000FB150000}"/>
    <cellStyle name="Normal 2 3 2 3 2 2 4 4" xfId="35607" xr:uid="{00000000-0005-0000-0000-0000FC150000}"/>
    <cellStyle name="Normal 2 3 2 3 2 2 4 5" xfId="20374" xr:uid="{00000000-0005-0000-0000-0000FD150000}"/>
    <cellStyle name="Normal 2 3 2 3 2 2 5" xfId="11964" xr:uid="{00000000-0005-0000-0000-0000FE150000}"/>
    <cellStyle name="Normal 2 3 2 3 2 2 5 2" xfId="42295" xr:uid="{00000000-0005-0000-0000-0000FF150000}"/>
    <cellStyle name="Normal 2 3 2 3 2 2 5 3" xfId="27062" xr:uid="{00000000-0005-0000-0000-000000160000}"/>
    <cellStyle name="Normal 2 3 2 3 2 2 6" xfId="6943" xr:uid="{00000000-0005-0000-0000-000001160000}"/>
    <cellStyle name="Normal 2 3 2 3 2 2 6 2" xfId="37278" xr:uid="{00000000-0005-0000-0000-000002160000}"/>
    <cellStyle name="Normal 2 3 2 3 2 2 6 3" xfId="22045" xr:uid="{00000000-0005-0000-0000-000003160000}"/>
    <cellStyle name="Normal 2 3 2 3 2 2 7" xfId="32266" xr:uid="{00000000-0005-0000-0000-000004160000}"/>
    <cellStyle name="Normal 2 3 2 3 2 2 8" xfId="17032" xr:uid="{00000000-0005-0000-0000-000005160000}"/>
    <cellStyle name="Normal 2 3 2 3 2 3" xfId="2290" xr:uid="{00000000-0005-0000-0000-000006160000}"/>
    <cellStyle name="Normal 2 3 2 3 2 3 2" xfId="3980" xr:uid="{00000000-0005-0000-0000-000007160000}"/>
    <cellStyle name="Normal 2 3 2 3 2 3 2 2" xfId="14053" xr:uid="{00000000-0005-0000-0000-000008160000}"/>
    <cellStyle name="Normal 2 3 2 3 2 3 2 2 2" xfId="44384" xr:uid="{00000000-0005-0000-0000-000009160000}"/>
    <cellStyle name="Normal 2 3 2 3 2 3 2 2 3" xfId="29151" xr:uid="{00000000-0005-0000-0000-00000A160000}"/>
    <cellStyle name="Normal 2 3 2 3 2 3 2 3" xfId="9033" xr:uid="{00000000-0005-0000-0000-00000B160000}"/>
    <cellStyle name="Normal 2 3 2 3 2 3 2 3 2" xfId="39367" xr:uid="{00000000-0005-0000-0000-00000C160000}"/>
    <cellStyle name="Normal 2 3 2 3 2 3 2 3 3" xfId="24134" xr:uid="{00000000-0005-0000-0000-00000D160000}"/>
    <cellStyle name="Normal 2 3 2 3 2 3 2 4" xfId="34354" xr:uid="{00000000-0005-0000-0000-00000E160000}"/>
    <cellStyle name="Normal 2 3 2 3 2 3 2 5" xfId="19121" xr:uid="{00000000-0005-0000-0000-00000F160000}"/>
    <cellStyle name="Normal 2 3 2 3 2 3 3" xfId="5672" xr:uid="{00000000-0005-0000-0000-000010160000}"/>
    <cellStyle name="Normal 2 3 2 3 2 3 3 2" xfId="15724" xr:uid="{00000000-0005-0000-0000-000011160000}"/>
    <cellStyle name="Normal 2 3 2 3 2 3 3 2 2" xfId="46055" xr:uid="{00000000-0005-0000-0000-000012160000}"/>
    <cellStyle name="Normal 2 3 2 3 2 3 3 2 3" xfId="30822" xr:uid="{00000000-0005-0000-0000-000013160000}"/>
    <cellStyle name="Normal 2 3 2 3 2 3 3 3" xfId="10704" xr:uid="{00000000-0005-0000-0000-000014160000}"/>
    <cellStyle name="Normal 2 3 2 3 2 3 3 3 2" xfId="41038" xr:uid="{00000000-0005-0000-0000-000015160000}"/>
    <cellStyle name="Normal 2 3 2 3 2 3 3 3 3" xfId="25805" xr:uid="{00000000-0005-0000-0000-000016160000}"/>
    <cellStyle name="Normal 2 3 2 3 2 3 3 4" xfId="36025" xr:uid="{00000000-0005-0000-0000-000017160000}"/>
    <cellStyle name="Normal 2 3 2 3 2 3 3 5" xfId="20792" xr:uid="{00000000-0005-0000-0000-000018160000}"/>
    <cellStyle name="Normal 2 3 2 3 2 3 4" xfId="12382" xr:uid="{00000000-0005-0000-0000-000019160000}"/>
    <cellStyle name="Normal 2 3 2 3 2 3 4 2" xfId="42713" xr:uid="{00000000-0005-0000-0000-00001A160000}"/>
    <cellStyle name="Normal 2 3 2 3 2 3 4 3" xfId="27480" xr:uid="{00000000-0005-0000-0000-00001B160000}"/>
    <cellStyle name="Normal 2 3 2 3 2 3 5" xfId="7361" xr:uid="{00000000-0005-0000-0000-00001C160000}"/>
    <cellStyle name="Normal 2 3 2 3 2 3 5 2" xfId="37696" xr:uid="{00000000-0005-0000-0000-00001D160000}"/>
    <cellStyle name="Normal 2 3 2 3 2 3 5 3" xfId="22463" xr:uid="{00000000-0005-0000-0000-00001E160000}"/>
    <cellStyle name="Normal 2 3 2 3 2 3 6" xfId="32684" xr:uid="{00000000-0005-0000-0000-00001F160000}"/>
    <cellStyle name="Normal 2 3 2 3 2 3 7" xfId="17450" xr:uid="{00000000-0005-0000-0000-000020160000}"/>
    <cellStyle name="Normal 2 3 2 3 2 4" xfId="3143" xr:uid="{00000000-0005-0000-0000-000021160000}"/>
    <cellStyle name="Normal 2 3 2 3 2 4 2" xfId="13217" xr:uid="{00000000-0005-0000-0000-000022160000}"/>
    <cellStyle name="Normal 2 3 2 3 2 4 2 2" xfId="43548" xr:uid="{00000000-0005-0000-0000-000023160000}"/>
    <cellStyle name="Normal 2 3 2 3 2 4 2 3" xfId="28315" xr:uid="{00000000-0005-0000-0000-000024160000}"/>
    <cellStyle name="Normal 2 3 2 3 2 4 3" xfId="8197" xr:uid="{00000000-0005-0000-0000-000025160000}"/>
    <cellStyle name="Normal 2 3 2 3 2 4 3 2" xfId="38531" xr:uid="{00000000-0005-0000-0000-000026160000}"/>
    <cellStyle name="Normal 2 3 2 3 2 4 3 3" xfId="23298" xr:uid="{00000000-0005-0000-0000-000027160000}"/>
    <cellStyle name="Normal 2 3 2 3 2 4 4" xfId="33518" xr:uid="{00000000-0005-0000-0000-000028160000}"/>
    <cellStyle name="Normal 2 3 2 3 2 4 5" xfId="18285" xr:uid="{00000000-0005-0000-0000-000029160000}"/>
    <cellStyle name="Normal 2 3 2 3 2 5" xfId="4836" xr:uid="{00000000-0005-0000-0000-00002A160000}"/>
    <cellStyle name="Normal 2 3 2 3 2 5 2" xfId="14888" xr:uid="{00000000-0005-0000-0000-00002B160000}"/>
    <cellStyle name="Normal 2 3 2 3 2 5 2 2" xfId="45219" xr:uid="{00000000-0005-0000-0000-00002C160000}"/>
    <cellStyle name="Normal 2 3 2 3 2 5 2 3" xfId="29986" xr:uid="{00000000-0005-0000-0000-00002D160000}"/>
    <cellStyle name="Normal 2 3 2 3 2 5 3" xfId="9868" xr:uid="{00000000-0005-0000-0000-00002E160000}"/>
    <cellStyle name="Normal 2 3 2 3 2 5 3 2" xfId="40202" xr:uid="{00000000-0005-0000-0000-00002F160000}"/>
    <cellStyle name="Normal 2 3 2 3 2 5 3 3" xfId="24969" xr:uid="{00000000-0005-0000-0000-000030160000}"/>
    <cellStyle name="Normal 2 3 2 3 2 5 4" xfId="35189" xr:uid="{00000000-0005-0000-0000-000031160000}"/>
    <cellStyle name="Normal 2 3 2 3 2 5 5" xfId="19956" xr:uid="{00000000-0005-0000-0000-000032160000}"/>
    <cellStyle name="Normal 2 3 2 3 2 6" xfId="11546" xr:uid="{00000000-0005-0000-0000-000033160000}"/>
    <cellStyle name="Normal 2 3 2 3 2 6 2" xfId="41877" xr:uid="{00000000-0005-0000-0000-000034160000}"/>
    <cellStyle name="Normal 2 3 2 3 2 6 3" xfId="26644" xr:uid="{00000000-0005-0000-0000-000035160000}"/>
    <cellStyle name="Normal 2 3 2 3 2 7" xfId="6525" xr:uid="{00000000-0005-0000-0000-000036160000}"/>
    <cellStyle name="Normal 2 3 2 3 2 7 2" xfId="36860" xr:uid="{00000000-0005-0000-0000-000037160000}"/>
    <cellStyle name="Normal 2 3 2 3 2 7 3" xfId="21627" xr:uid="{00000000-0005-0000-0000-000038160000}"/>
    <cellStyle name="Normal 2 3 2 3 2 8" xfId="31848" xr:uid="{00000000-0005-0000-0000-000039160000}"/>
    <cellStyle name="Normal 2 3 2 3 2 9" xfId="16614" xr:uid="{00000000-0005-0000-0000-00003A160000}"/>
    <cellStyle name="Normal 2 3 2 3 3" xfId="1661" xr:uid="{00000000-0005-0000-0000-00003B160000}"/>
    <cellStyle name="Normal 2 3 2 3 3 2" xfId="2500" xr:uid="{00000000-0005-0000-0000-00003C160000}"/>
    <cellStyle name="Normal 2 3 2 3 3 2 2" xfId="4190" xr:uid="{00000000-0005-0000-0000-00003D160000}"/>
    <cellStyle name="Normal 2 3 2 3 3 2 2 2" xfId="14263" xr:uid="{00000000-0005-0000-0000-00003E160000}"/>
    <cellStyle name="Normal 2 3 2 3 3 2 2 2 2" xfId="44594" xr:uid="{00000000-0005-0000-0000-00003F160000}"/>
    <cellStyle name="Normal 2 3 2 3 3 2 2 2 3" xfId="29361" xr:uid="{00000000-0005-0000-0000-000040160000}"/>
    <cellStyle name="Normal 2 3 2 3 3 2 2 3" xfId="9243" xr:uid="{00000000-0005-0000-0000-000041160000}"/>
    <cellStyle name="Normal 2 3 2 3 3 2 2 3 2" xfId="39577" xr:uid="{00000000-0005-0000-0000-000042160000}"/>
    <cellStyle name="Normal 2 3 2 3 3 2 2 3 3" xfId="24344" xr:uid="{00000000-0005-0000-0000-000043160000}"/>
    <cellStyle name="Normal 2 3 2 3 3 2 2 4" xfId="34564" xr:uid="{00000000-0005-0000-0000-000044160000}"/>
    <cellStyle name="Normal 2 3 2 3 3 2 2 5" xfId="19331" xr:uid="{00000000-0005-0000-0000-000045160000}"/>
    <cellStyle name="Normal 2 3 2 3 3 2 3" xfId="5882" xr:uid="{00000000-0005-0000-0000-000046160000}"/>
    <cellStyle name="Normal 2 3 2 3 3 2 3 2" xfId="15934" xr:uid="{00000000-0005-0000-0000-000047160000}"/>
    <cellStyle name="Normal 2 3 2 3 3 2 3 2 2" xfId="46265" xr:uid="{00000000-0005-0000-0000-000048160000}"/>
    <cellStyle name="Normal 2 3 2 3 3 2 3 2 3" xfId="31032" xr:uid="{00000000-0005-0000-0000-000049160000}"/>
    <cellStyle name="Normal 2 3 2 3 3 2 3 3" xfId="10914" xr:uid="{00000000-0005-0000-0000-00004A160000}"/>
    <cellStyle name="Normal 2 3 2 3 3 2 3 3 2" xfId="41248" xr:uid="{00000000-0005-0000-0000-00004B160000}"/>
    <cellStyle name="Normal 2 3 2 3 3 2 3 3 3" xfId="26015" xr:uid="{00000000-0005-0000-0000-00004C160000}"/>
    <cellStyle name="Normal 2 3 2 3 3 2 3 4" xfId="36235" xr:uid="{00000000-0005-0000-0000-00004D160000}"/>
    <cellStyle name="Normal 2 3 2 3 3 2 3 5" xfId="21002" xr:uid="{00000000-0005-0000-0000-00004E160000}"/>
    <cellStyle name="Normal 2 3 2 3 3 2 4" xfId="12592" xr:uid="{00000000-0005-0000-0000-00004F160000}"/>
    <cellStyle name="Normal 2 3 2 3 3 2 4 2" xfId="42923" xr:uid="{00000000-0005-0000-0000-000050160000}"/>
    <cellStyle name="Normal 2 3 2 3 3 2 4 3" xfId="27690" xr:uid="{00000000-0005-0000-0000-000051160000}"/>
    <cellStyle name="Normal 2 3 2 3 3 2 5" xfId="7571" xr:uid="{00000000-0005-0000-0000-000052160000}"/>
    <cellStyle name="Normal 2 3 2 3 3 2 5 2" xfId="37906" xr:uid="{00000000-0005-0000-0000-000053160000}"/>
    <cellStyle name="Normal 2 3 2 3 3 2 5 3" xfId="22673" xr:uid="{00000000-0005-0000-0000-000054160000}"/>
    <cellStyle name="Normal 2 3 2 3 3 2 6" xfId="32894" xr:uid="{00000000-0005-0000-0000-000055160000}"/>
    <cellStyle name="Normal 2 3 2 3 3 2 7" xfId="17660" xr:uid="{00000000-0005-0000-0000-000056160000}"/>
    <cellStyle name="Normal 2 3 2 3 3 3" xfId="3353" xr:uid="{00000000-0005-0000-0000-000057160000}"/>
    <cellStyle name="Normal 2 3 2 3 3 3 2" xfId="13427" xr:uid="{00000000-0005-0000-0000-000058160000}"/>
    <cellStyle name="Normal 2 3 2 3 3 3 2 2" xfId="43758" xr:uid="{00000000-0005-0000-0000-000059160000}"/>
    <cellStyle name="Normal 2 3 2 3 3 3 2 3" xfId="28525" xr:uid="{00000000-0005-0000-0000-00005A160000}"/>
    <cellStyle name="Normal 2 3 2 3 3 3 3" xfId="8407" xr:uid="{00000000-0005-0000-0000-00005B160000}"/>
    <cellStyle name="Normal 2 3 2 3 3 3 3 2" xfId="38741" xr:uid="{00000000-0005-0000-0000-00005C160000}"/>
    <cellStyle name="Normal 2 3 2 3 3 3 3 3" xfId="23508" xr:uid="{00000000-0005-0000-0000-00005D160000}"/>
    <cellStyle name="Normal 2 3 2 3 3 3 4" xfId="33728" xr:uid="{00000000-0005-0000-0000-00005E160000}"/>
    <cellStyle name="Normal 2 3 2 3 3 3 5" xfId="18495" xr:uid="{00000000-0005-0000-0000-00005F160000}"/>
    <cellStyle name="Normal 2 3 2 3 3 4" xfId="5046" xr:uid="{00000000-0005-0000-0000-000060160000}"/>
    <cellStyle name="Normal 2 3 2 3 3 4 2" xfId="15098" xr:uid="{00000000-0005-0000-0000-000061160000}"/>
    <cellStyle name="Normal 2 3 2 3 3 4 2 2" xfId="45429" xr:uid="{00000000-0005-0000-0000-000062160000}"/>
    <cellStyle name="Normal 2 3 2 3 3 4 2 3" xfId="30196" xr:uid="{00000000-0005-0000-0000-000063160000}"/>
    <cellStyle name="Normal 2 3 2 3 3 4 3" xfId="10078" xr:uid="{00000000-0005-0000-0000-000064160000}"/>
    <cellStyle name="Normal 2 3 2 3 3 4 3 2" xfId="40412" xr:uid="{00000000-0005-0000-0000-000065160000}"/>
    <cellStyle name="Normal 2 3 2 3 3 4 3 3" xfId="25179" xr:uid="{00000000-0005-0000-0000-000066160000}"/>
    <cellStyle name="Normal 2 3 2 3 3 4 4" xfId="35399" xr:uid="{00000000-0005-0000-0000-000067160000}"/>
    <cellStyle name="Normal 2 3 2 3 3 4 5" xfId="20166" xr:uid="{00000000-0005-0000-0000-000068160000}"/>
    <cellStyle name="Normal 2 3 2 3 3 5" xfId="11756" xr:uid="{00000000-0005-0000-0000-000069160000}"/>
    <cellStyle name="Normal 2 3 2 3 3 5 2" xfId="42087" xr:uid="{00000000-0005-0000-0000-00006A160000}"/>
    <cellStyle name="Normal 2 3 2 3 3 5 3" xfId="26854" xr:uid="{00000000-0005-0000-0000-00006B160000}"/>
    <cellStyle name="Normal 2 3 2 3 3 6" xfId="6735" xr:uid="{00000000-0005-0000-0000-00006C160000}"/>
    <cellStyle name="Normal 2 3 2 3 3 6 2" xfId="37070" xr:uid="{00000000-0005-0000-0000-00006D160000}"/>
    <cellStyle name="Normal 2 3 2 3 3 6 3" xfId="21837" xr:uid="{00000000-0005-0000-0000-00006E160000}"/>
    <cellStyle name="Normal 2 3 2 3 3 7" xfId="32058" xr:uid="{00000000-0005-0000-0000-00006F160000}"/>
    <cellStyle name="Normal 2 3 2 3 3 8" xfId="16824" xr:uid="{00000000-0005-0000-0000-000070160000}"/>
    <cellStyle name="Normal 2 3 2 3 4" xfId="2082" xr:uid="{00000000-0005-0000-0000-000071160000}"/>
    <cellStyle name="Normal 2 3 2 3 4 2" xfId="3772" xr:uid="{00000000-0005-0000-0000-000072160000}"/>
    <cellStyle name="Normal 2 3 2 3 4 2 2" xfId="13845" xr:uid="{00000000-0005-0000-0000-000073160000}"/>
    <cellStyle name="Normal 2 3 2 3 4 2 2 2" xfId="44176" xr:uid="{00000000-0005-0000-0000-000074160000}"/>
    <cellStyle name="Normal 2 3 2 3 4 2 2 3" xfId="28943" xr:uid="{00000000-0005-0000-0000-000075160000}"/>
    <cellStyle name="Normal 2 3 2 3 4 2 3" xfId="8825" xr:uid="{00000000-0005-0000-0000-000076160000}"/>
    <cellStyle name="Normal 2 3 2 3 4 2 3 2" xfId="39159" xr:uid="{00000000-0005-0000-0000-000077160000}"/>
    <cellStyle name="Normal 2 3 2 3 4 2 3 3" xfId="23926" xr:uid="{00000000-0005-0000-0000-000078160000}"/>
    <cellStyle name="Normal 2 3 2 3 4 2 4" xfId="34146" xr:uid="{00000000-0005-0000-0000-000079160000}"/>
    <cellStyle name="Normal 2 3 2 3 4 2 5" xfId="18913" xr:uid="{00000000-0005-0000-0000-00007A160000}"/>
    <cellStyle name="Normal 2 3 2 3 4 3" xfId="5464" xr:uid="{00000000-0005-0000-0000-00007B160000}"/>
    <cellStyle name="Normal 2 3 2 3 4 3 2" xfId="15516" xr:uid="{00000000-0005-0000-0000-00007C160000}"/>
    <cellStyle name="Normal 2 3 2 3 4 3 2 2" xfId="45847" xr:uid="{00000000-0005-0000-0000-00007D160000}"/>
    <cellStyle name="Normal 2 3 2 3 4 3 2 3" xfId="30614" xr:uid="{00000000-0005-0000-0000-00007E160000}"/>
    <cellStyle name="Normal 2 3 2 3 4 3 3" xfId="10496" xr:uid="{00000000-0005-0000-0000-00007F160000}"/>
    <cellStyle name="Normal 2 3 2 3 4 3 3 2" xfId="40830" xr:uid="{00000000-0005-0000-0000-000080160000}"/>
    <cellStyle name="Normal 2 3 2 3 4 3 3 3" xfId="25597" xr:uid="{00000000-0005-0000-0000-000081160000}"/>
    <cellStyle name="Normal 2 3 2 3 4 3 4" xfId="35817" xr:uid="{00000000-0005-0000-0000-000082160000}"/>
    <cellStyle name="Normal 2 3 2 3 4 3 5" xfId="20584" xr:uid="{00000000-0005-0000-0000-000083160000}"/>
    <cellStyle name="Normal 2 3 2 3 4 4" xfId="12174" xr:uid="{00000000-0005-0000-0000-000084160000}"/>
    <cellStyle name="Normal 2 3 2 3 4 4 2" xfId="42505" xr:uid="{00000000-0005-0000-0000-000085160000}"/>
    <cellStyle name="Normal 2 3 2 3 4 4 3" xfId="27272" xr:uid="{00000000-0005-0000-0000-000086160000}"/>
    <cellStyle name="Normal 2 3 2 3 4 5" xfId="7153" xr:uid="{00000000-0005-0000-0000-000087160000}"/>
    <cellStyle name="Normal 2 3 2 3 4 5 2" xfId="37488" xr:uid="{00000000-0005-0000-0000-000088160000}"/>
    <cellStyle name="Normal 2 3 2 3 4 5 3" xfId="22255" xr:uid="{00000000-0005-0000-0000-000089160000}"/>
    <cellStyle name="Normal 2 3 2 3 4 6" xfId="32476" xr:uid="{00000000-0005-0000-0000-00008A160000}"/>
    <cellStyle name="Normal 2 3 2 3 4 7" xfId="17242" xr:uid="{00000000-0005-0000-0000-00008B160000}"/>
    <cellStyle name="Normal 2 3 2 3 5" xfId="2935" xr:uid="{00000000-0005-0000-0000-00008C160000}"/>
    <cellStyle name="Normal 2 3 2 3 5 2" xfId="13009" xr:uid="{00000000-0005-0000-0000-00008D160000}"/>
    <cellStyle name="Normal 2 3 2 3 5 2 2" xfId="43340" xr:uid="{00000000-0005-0000-0000-00008E160000}"/>
    <cellStyle name="Normal 2 3 2 3 5 2 3" xfId="28107" xr:uid="{00000000-0005-0000-0000-00008F160000}"/>
    <cellStyle name="Normal 2 3 2 3 5 3" xfId="7989" xr:uid="{00000000-0005-0000-0000-000090160000}"/>
    <cellStyle name="Normal 2 3 2 3 5 3 2" xfId="38323" xr:uid="{00000000-0005-0000-0000-000091160000}"/>
    <cellStyle name="Normal 2 3 2 3 5 3 3" xfId="23090" xr:uid="{00000000-0005-0000-0000-000092160000}"/>
    <cellStyle name="Normal 2 3 2 3 5 4" xfId="33310" xr:uid="{00000000-0005-0000-0000-000093160000}"/>
    <cellStyle name="Normal 2 3 2 3 5 5" xfId="18077" xr:uid="{00000000-0005-0000-0000-000094160000}"/>
    <cellStyle name="Normal 2 3 2 3 6" xfId="4628" xr:uid="{00000000-0005-0000-0000-000095160000}"/>
    <cellStyle name="Normal 2 3 2 3 6 2" xfId="14680" xr:uid="{00000000-0005-0000-0000-000096160000}"/>
    <cellStyle name="Normal 2 3 2 3 6 2 2" xfId="45011" xr:uid="{00000000-0005-0000-0000-000097160000}"/>
    <cellStyle name="Normal 2 3 2 3 6 2 3" xfId="29778" xr:uid="{00000000-0005-0000-0000-000098160000}"/>
    <cellStyle name="Normal 2 3 2 3 6 3" xfId="9660" xr:uid="{00000000-0005-0000-0000-000099160000}"/>
    <cellStyle name="Normal 2 3 2 3 6 3 2" xfId="39994" xr:uid="{00000000-0005-0000-0000-00009A160000}"/>
    <cellStyle name="Normal 2 3 2 3 6 3 3" xfId="24761" xr:uid="{00000000-0005-0000-0000-00009B160000}"/>
    <cellStyle name="Normal 2 3 2 3 6 4" xfId="34981" xr:uid="{00000000-0005-0000-0000-00009C160000}"/>
    <cellStyle name="Normal 2 3 2 3 6 5" xfId="19748" xr:uid="{00000000-0005-0000-0000-00009D160000}"/>
    <cellStyle name="Normal 2 3 2 3 7" xfId="11338" xr:uid="{00000000-0005-0000-0000-00009E160000}"/>
    <cellStyle name="Normal 2 3 2 3 7 2" xfId="41669" xr:uid="{00000000-0005-0000-0000-00009F160000}"/>
    <cellStyle name="Normal 2 3 2 3 7 3" xfId="26436" xr:uid="{00000000-0005-0000-0000-0000A0160000}"/>
    <cellStyle name="Normal 2 3 2 3 8" xfId="6317" xr:uid="{00000000-0005-0000-0000-0000A1160000}"/>
    <cellStyle name="Normal 2 3 2 3 8 2" xfId="36652" xr:uid="{00000000-0005-0000-0000-0000A2160000}"/>
    <cellStyle name="Normal 2 3 2 3 8 3" xfId="21419" xr:uid="{00000000-0005-0000-0000-0000A3160000}"/>
    <cellStyle name="Normal 2 3 2 3 9" xfId="31641" xr:uid="{00000000-0005-0000-0000-0000A4160000}"/>
    <cellStyle name="Normal 2 3 2 4" xfId="1342" xr:uid="{00000000-0005-0000-0000-0000A5160000}"/>
    <cellStyle name="Normal 2 3 2 4 2" xfId="1765" xr:uid="{00000000-0005-0000-0000-0000A6160000}"/>
    <cellStyle name="Normal 2 3 2 4 2 2" xfId="2604" xr:uid="{00000000-0005-0000-0000-0000A7160000}"/>
    <cellStyle name="Normal 2 3 2 4 2 2 2" xfId="4294" xr:uid="{00000000-0005-0000-0000-0000A8160000}"/>
    <cellStyle name="Normal 2 3 2 4 2 2 2 2" xfId="14367" xr:uid="{00000000-0005-0000-0000-0000A9160000}"/>
    <cellStyle name="Normal 2 3 2 4 2 2 2 2 2" xfId="44698" xr:uid="{00000000-0005-0000-0000-0000AA160000}"/>
    <cellStyle name="Normal 2 3 2 4 2 2 2 2 3" xfId="29465" xr:uid="{00000000-0005-0000-0000-0000AB160000}"/>
    <cellStyle name="Normal 2 3 2 4 2 2 2 3" xfId="9347" xr:uid="{00000000-0005-0000-0000-0000AC160000}"/>
    <cellStyle name="Normal 2 3 2 4 2 2 2 3 2" xfId="39681" xr:uid="{00000000-0005-0000-0000-0000AD160000}"/>
    <cellStyle name="Normal 2 3 2 4 2 2 2 3 3" xfId="24448" xr:uid="{00000000-0005-0000-0000-0000AE160000}"/>
    <cellStyle name="Normal 2 3 2 4 2 2 2 4" xfId="34668" xr:uid="{00000000-0005-0000-0000-0000AF160000}"/>
    <cellStyle name="Normal 2 3 2 4 2 2 2 5" xfId="19435" xr:uid="{00000000-0005-0000-0000-0000B0160000}"/>
    <cellStyle name="Normal 2 3 2 4 2 2 3" xfId="5986" xr:uid="{00000000-0005-0000-0000-0000B1160000}"/>
    <cellStyle name="Normal 2 3 2 4 2 2 3 2" xfId="16038" xr:uid="{00000000-0005-0000-0000-0000B2160000}"/>
    <cellStyle name="Normal 2 3 2 4 2 2 3 2 2" xfId="46369" xr:uid="{00000000-0005-0000-0000-0000B3160000}"/>
    <cellStyle name="Normal 2 3 2 4 2 2 3 2 3" xfId="31136" xr:uid="{00000000-0005-0000-0000-0000B4160000}"/>
    <cellStyle name="Normal 2 3 2 4 2 2 3 3" xfId="11018" xr:uid="{00000000-0005-0000-0000-0000B5160000}"/>
    <cellStyle name="Normal 2 3 2 4 2 2 3 3 2" xfId="41352" xr:uid="{00000000-0005-0000-0000-0000B6160000}"/>
    <cellStyle name="Normal 2 3 2 4 2 2 3 3 3" xfId="26119" xr:uid="{00000000-0005-0000-0000-0000B7160000}"/>
    <cellStyle name="Normal 2 3 2 4 2 2 3 4" xfId="36339" xr:uid="{00000000-0005-0000-0000-0000B8160000}"/>
    <cellStyle name="Normal 2 3 2 4 2 2 3 5" xfId="21106" xr:uid="{00000000-0005-0000-0000-0000B9160000}"/>
    <cellStyle name="Normal 2 3 2 4 2 2 4" xfId="12696" xr:uid="{00000000-0005-0000-0000-0000BA160000}"/>
    <cellStyle name="Normal 2 3 2 4 2 2 4 2" xfId="43027" xr:uid="{00000000-0005-0000-0000-0000BB160000}"/>
    <cellStyle name="Normal 2 3 2 4 2 2 4 3" xfId="27794" xr:uid="{00000000-0005-0000-0000-0000BC160000}"/>
    <cellStyle name="Normal 2 3 2 4 2 2 5" xfId="7675" xr:uid="{00000000-0005-0000-0000-0000BD160000}"/>
    <cellStyle name="Normal 2 3 2 4 2 2 5 2" xfId="38010" xr:uid="{00000000-0005-0000-0000-0000BE160000}"/>
    <cellStyle name="Normal 2 3 2 4 2 2 5 3" xfId="22777" xr:uid="{00000000-0005-0000-0000-0000BF160000}"/>
    <cellStyle name="Normal 2 3 2 4 2 2 6" xfId="32998" xr:uid="{00000000-0005-0000-0000-0000C0160000}"/>
    <cellStyle name="Normal 2 3 2 4 2 2 7" xfId="17764" xr:uid="{00000000-0005-0000-0000-0000C1160000}"/>
    <cellStyle name="Normal 2 3 2 4 2 3" xfId="3457" xr:uid="{00000000-0005-0000-0000-0000C2160000}"/>
    <cellStyle name="Normal 2 3 2 4 2 3 2" xfId="13531" xr:uid="{00000000-0005-0000-0000-0000C3160000}"/>
    <cellStyle name="Normal 2 3 2 4 2 3 2 2" xfId="43862" xr:uid="{00000000-0005-0000-0000-0000C4160000}"/>
    <cellStyle name="Normal 2 3 2 4 2 3 2 3" xfId="28629" xr:uid="{00000000-0005-0000-0000-0000C5160000}"/>
    <cellStyle name="Normal 2 3 2 4 2 3 3" xfId="8511" xr:uid="{00000000-0005-0000-0000-0000C6160000}"/>
    <cellStyle name="Normal 2 3 2 4 2 3 3 2" xfId="38845" xr:uid="{00000000-0005-0000-0000-0000C7160000}"/>
    <cellStyle name="Normal 2 3 2 4 2 3 3 3" xfId="23612" xr:uid="{00000000-0005-0000-0000-0000C8160000}"/>
    <cellStyle name="Normal 2 3 2 4 2 3 4" xfId="33832" xr:uid="{00000000-0005-0000-0000-0000C9160000}"/>
    <cellStyle name="Normal 2 3 2 4 2 3 5" xfId="18599" xr:uid="{00000000-0005-0000-0000-0000CA160000}"/>
    <cellStyle name="Normal 2 3 2 4 2 4" xfId="5150" xr:uid="{00000000-0005-0000-0000-0000CB160000}"/>
    <cellStyle name="Normal 2 3 2 4 2 4 2" xfId="15202" xr:uid="{00000000-0005-0000-0000-0000CC160000}"/>
    <cellStyle name="Normal 2 3 2 4 2 4 2 2" xfId="45533" xr:uid="{00000000-0005-0000-0000-0000CD160000}"/>
    <cellStyle name="Normal 2 3 2 4 2 4 2 3" xfId="30300" xr:uid="{00000000-0005-0000-0000-0000CE160000}"/>
    <cellStyle name="Normal 2 3 2 4 2 4 3" xfId="10182" xr:uid="{00000000-0005-0000-0000-0000CF160000}"/>
    <cellStyle name="Normal 2 3 2 4 2 4 3 2" xfId="40516" xr:uid="{00000000-0005-0000-0000-0000D0160000}"/>
    <cellStyle name="Normal 2 3 2 4 2 4 3 3" xfId="25283" xr:uid="{00000000-0005-0000-0000-0000D1160000}"/>
    <cellStyle name="Normal 2 3 2 4 2 4 4" xfId="35503" xr:uid="{00000000-0005-0000-0000-0000D2160000}"/>
    <cellStyle name="Normal 2 3 2 4 2 4 5" xfId="20270" xr:uid="{00000000-0005-0000-0000-0000D3160000}"/>
    <cellStyle name="Normal 2 3 2 4 2 5" xfId="11860" xr:uid="{00000000-0005-0000-0000-0000D4160000}"/>
    <cellStyle name="Normal 2 3 2 4 2 5 2" xfId="42191" xr:uid="{00000000-0005-0000-0000-0000D5160000}"/>
    <cellStyle name="Normal 2 3 2 4 2 5 3" xfId="26958" xr:uid="{00000000-0005-0000-0000-0000D6160000}"/>
    <cellStyle name="Normal 2 3 2 4 2 6" xfId="6839" xr:uid="{00000000-0005-0000-0000-0000D7160000}"/>
    <cellStyle name="Normal 2 3 2 4 2 6 2" xfId="37174" xr:uid="{00000000-0005-0000-0000-0000D8160000}"/>
    <cellStyle name="Normal 2 3 2 4 2 6 3" xfId="21941" xr:uid="{00000000-0005-0000-0000-0000D9160000}"/>
    <cellStyle name="Normal 2 3 2 4 2 7" xfId="32162" xr:uid="{00000000-0005-0000-0000-0000DA160000}"/>
    <cellStyle name="Normal 2 3 2 4 2 8" xfId="16928" xr:uid="{00000000-0005-0000-0000-0000DB160000}"/>
    <cellStyle name="Normal 2 3 2 4 3" xfId="2186" xr:uid="{00000000-0005-0000-0000-0000DC160000}"/>
    <cellStyle name="Normal 2 3 2 4 3 2" xfId="3876" xr:uid="{00000000-0005-0000-0000-0000DD160000}"/>
    <cellStyle name="Normal 2 3 2 4 3 2 2" xfId="13949" xr:uid="{00000000-0005-0000-0000-0000DE160000}"/>
    <cellStyle name="Normal 2 3 2 4 3 2 2 2" xfId="44280" xr:uid="{00000000-0005-0000-0000-0000DF160000}"/>
    <cellStyle name="Normal 2 3 2 4 3 2 2 3" xfId="29047" xr:uid="{00000000-0005-0000-0000-0000E0160000}"/>
    <cellStyle name="Normal 2 3 2 4 3 2 3" xfId="8929" xr:uid="{00000000-0005-0000-0000-0000E1160000}"/>
    <cellStyle name="Normal 2 3 2 4 3 2 3 2" xfId="39263" xr:uid="{00000000-0005-0000-0000-0000E2160000}"/>
    <cellStyle name="Normal 2 3 2 4 3 2 3 3" xfId="24030" xr:uid="{00000000-0005-0000-0000-0000E3160000}"/>
    <cellStyle name="Normal 2 3 2 4 3 2 4" xfId="34250" xr:uid="{00000000-0005-0000-0000-0000E4160000}"/>
    <cellStyle name="Normal 2 3 2 4 3 2 5" xfId="19017" xr:uid="{00000000-0005-0000-0000-0000E5160000}"/>
    <cellStyle name="Normal 2 3 2 4 3 3" xfId="5568" xr:uid="{00000000-0005-0000-0000-0000E6160000}"/>
    <cellStyle name="Normal 2 3 2 4 3 3 2" xfId="15620" xr:uid="{00000000-0005-0000-0000-0000E7160000}"/>
    <cellStyle name="Normal 2 3 2 4 3 3 2 2" xfId="45951" xr:uid="{00000000-0005-0000-0000-0000E8160000}"/>
    <cellStyle name="Normal 2 3 2 4 3 3 2 3" xfId="30718" xr:uid="{00000000-0005-0000-0000-0000E9160000}"/>
    <cellStyle name="Normal 2 3 2 4 3 3 3" xfId="10600" xr:uid="{00000000-0005-0000-0000-0000EA160000}"/>
    <cellStyle name="Normal 2 3 2 4 3 3 3 2" xfId="40934" xr:uid="{00000000-0005-0000-0000-0000EB160000}"/>
    <cellStyle name="Normal 2 3 2 4 3 3 3 3" xfId="25701" xr:uid="{00000000-0005-0000-0000-0000EC160000}"/>
    <cellStyle name="Normal 2 3 2 4 3 3 4" xfId="35921" xr:uid="{00000000-0005-0000-0000-0000ED160000}"/>
    <cellStyle name="Normal 2 3 2 4 3 3 5" xfId="20688" xr:uid="{00000000-0005-0000-0000-0000EE160000}"/>
    <cellStyle name="Normal 2 3 2 4 3 4" xfId="12278" xr:uid="{00000000-0005-0000-0000-0000EF160000}"/>
    <cellStyle name="Normal 2 3 2 4 3 4 2" xfId="42609" xr:uid="{00000000-0005-0000-0000-0000F0160000}"/>
    <cellStyle name="Normal 2 3 2 4 3 4 3" xfId="27376" xr:uid="{00000000-0005-0000-0000-0000F1160000}"/>
    <cellStyle name="Normal 2 3 2 4 3 5" xfId="7257" xr:uid="{00000000-0005-0000-0000-0000F2160000}"/>
    <cellStyle name="Normal 2 3 2 4 3 5 2" xfId="37592" xr:uid="{00000000-0005-0000-0000-0000F3160000}"/>
    <cellStyle name="Normal 2 3 2 4 3 5 3" xfId="22359" xr:uid="{00000000-0005-0000-0000-0000F4160000}"/>
    <cellStyle name="Normal 2 3 2 4 3 6" xfId="32580" xr:uid="{00000000-0005-0000-0000-0000F5160000}"/>
    <cellStyle name="Normal 2 3 2 4 3 7" xfId="17346" xr:uid="{00000000-0005-0000-0000-0000F6160000}"/>
    <cellStyle name="Normal 2 3 2 4 4" xfId="3039" xr:uid="{00000000-0005-0000-0000-0000F7160000}"/>
    <cellStyle name="Normal 2 3 2 4 4 2" xfId="13113" xr:uid="{00000000-0005-0000-0000-0000F8160000}"/>
    <cellStyle name="Normal 2 3 2 4 4 2 2" xfId="43444" xr:uid="{00000000-0005-0000-0000-0000F9160000}"/>
    <cellStyle name="Normal 2 3 2 4 4 2 3" xfId="28211" xr:uid="{00000000-0005-0000-0000-0000FA160000}"/>
    <cellStyle name="Normal 2 3 2 4 4 3" xfId="8093" xr:uid="{00000000-0005-0000-0000-0000FB160000}"/>
    <cellStyle name="Normal 2 3 2 4 4 3 2" xfId="38427" xr:uid="{00000000-0005-0000-0000-0000FC160000}"/>
    <cellStyle name="Normal 2 3 2 4 4 3 3" xfId="23194" xr:uid="{00000000-0005-0000-0000-0000FD160000}"/>
    <cellStyle name="Normal 2 3 2 4 4 4" xfId="33414" xr:uid="{00000000-0005-0000-0000-0000FE160000}"/>
    <cellStyle name="Normal 2 3 2 4 4 5" xfId="18181" xr:uid="{00000000-0005-0000-0000-0000FF160000}"/>
    <cellStyle name="Normal 2 3 2 4 5" xfId="4732" xr:uid="{00000000-0005-0000-0000-000000170000}"/>
    <cellStyle name="Normal 2 3 2 4 5 2" xfId="14784" xr:uid="{00000000-0005-0000-0000-000001170000}"/>
    <cellStyle name="Normal 2 3 2 4 5 2 2" xfId="45115" xr:uid="{00000000-0005-0000-0000-000002170000}"/>
    <cellStyle name="Normal 2 3 2 4 5 2 3" xfId="29882" xr:uid="{00000000-0005-0000-0000-000003170000}"/>
    <cellStyle name="Normal 2 3 2 4 5 3" xfId="9764" xr:uid="{00000000-0005-0000-0000-000004170000}"/>
    <cellStyle name="Normal 2 3 2 4 5 3 2" xfId="40098" xr:uid="{00000000-0005-0000-0000-000005170000}"/>
    <cellStyle name="Normal 2 3 2 4 5 3 3" xfId="24865" xr:uid="{00000000-0005-0000-0000-000006170000}"/>
    <cellStyle name="Normal 2 3 2 4 5 4" xfId="35085" xr:uid="{00000000-0005-0000-0000-000007170000}"/>
    <cellStyle name="Normal 2 3 2 4 5 5" xfId="19852" xr:uid="{00000000-0005-0000-0000-000008170000}"/>
    <cellStyle name="Normal 2 3 2 4 6" xfId="11442" xr:uid="{00000000-0005-0000-0000-000009170000}"/>
    <cellStyle name="Normal 2 3 2 4 6 2" xfId="41773" xr:uid="{00000000-0005-0000-0000-00000A170000}"/>
    <cellStyle name="Normal 2 3 2 4 6 3" xfId="26540" xr:uid="{00000000-0005-0000-0000-00000B170000}"/>
    <cellStyle name="Normal 2 3 2 4 7" xfId="6421" xr:uid="{00000000-0005-0000-0000-00000C170000}"/>
    <cellStyle name="Normal 2 3 2 4 7 2" xfId="36756" xr:uid="{00000000-0005-0000-0000-00000D170000}"/>
    <cellStyle name="Normal 2 3 2 4 7 3" xfId="21523" xr:uid="{00000000-0005-0000-0000-00000E170000}"/>
    <cellStyle name="Normal 2 3 2 4 8" xfId="31744" xr:uid="{00000000-0005-0000-0000-00000F170000}"/>
    <cellStyle name="Normal 2 3 2 4 9" xfId="16510" xr:uid="{00000000-0005-0000-0000-000010170000}"/>
    <cellStyle name="Normal 2 3 2 5" xfId="1555" xr:uid="{00000000-0005-0000-0000-000011170000}"/>
    <cellStyle name="Normal 2 3 2 5 2" xfId="2396" xr:uid="{00000000-0005-0000-0000-000012170000}"/>
    <cellStyle name="Normal 2 3 2 5 2 2" xfId="4086" xr:uid="{00000000-0005-0000-0000-000013170000}"/>
    <cellStyle name="Normal 2 3 2 5 2 2 2" xfId="14159" xr:uid="{00000000-0005-0000-0000-000014170000}"/>
    <cellStyle name="Normal 2 3 2 5 2 2 2 2" xfId="44490" xr:uid="{00000000-0005-0000-0000-000015170000}"/>
    <cellStyle name="Normal 2 3 2 5 2 2 2 3" xfId="29257" xr:uid="{00000000-0005-0000-0000-000016170000}"/>
    <cellStyle name="Normal 2 3 2 5 2 2 3" xfId="9139" xr:uid="{00000000-0005-0000-0000-000017170000}"/>
    <cellStyle name="Normal 2 3 2 5 2 2 3 2" xfId="39473" xr:uid="{00000000-0005-0000-0000-000018170000}"/>
    <cellStyle name="Normal 2 3 2 5 2 2 3 3" xfId="24240" xr:uid="{00000000-0005-0000-0000-000019170000}"/>
    <cellStyle name="Normal 2 3 2 5 2 2 4" xfId="34460" xr:uid="{00000000-0005-0000-0000-00001A170000}"/>
    <cellStyle name="Normal 2 3 2 5 2 2 5" xfId="19227" xr:uid="{00000000-0005-0000-0000-00001B170000}"/>
    <cellStyle name="Normal 2 3 2 5 2 3" xfId="5778" xr:uid="{00000000-0005-0000-0000-00001C170000}"/>
    <cellStyle name="Normal 2 3 2 5 2 3 2" xfId="15830" xr:uid="{00000000-0005-0000-0000-00001D170000}"/>
    <cellStyle name="Normal 2 3 2 5 2 3 2 2" xfId="46161" xr:uid="{00000000-0005-0000-0000-00001E170000}"/>
    <cellStyle name="Normal 2 3 2 5 2 3 2 3" xfId="30928" xr:uid="{00000000-0005-0000-0000-00001F170000}"/>
    <cellStyle name="Normal 2 3 2 5 2 3 3" xfId="10810" xr:uid="{00000000-0005-0000-0000-000020170000}"/>
    <cellStyle name="Normal 2 3 2 5 2 3 3 2" xfId="41144" xr:uid="{00000000-0005-0000-0000-000021170000}"/>
    <cellStyle name="Normal 2 3 2 5 2 3 3 3" xfId="25911" xr:uid="{00000000-0005-0000-0000-000022170000}"/>
    <cellStyle name="Normal 2 3 2 5 2 3 4" xfId="36131" xr:uid="{00000000-0005-0000-0000-000023170000}"/>
    <cellStyle name="Normal 2 3 2 5 2 3 5" xfId="20898" xr:uid="{00000000-0005-0000-0000-000024170000}"/>
    <cellStyle name="Normal 2 3 2 5 2 4" xfId="12488" xr:uid="{00000000-0005-0000-0000-000025170000}"/>
    <cellStyle name="Normal 2 3 2 5 2 4 2" xfId="42819" xr:uid="{00000000-0005-0000-0000-000026170000}"/>
    <cellStyle name="Normal 2 3 2 5 2 4 3" xfId="27586" xr:uid="{00000000-0005-0000-0000-000027170000}"/>
    <cellStyle name="Normal 2 3 2 5 2 5" xfId="7467" xr:uid="{00000000-0005-0000-0000-000028170000}"/>
    <cellStyle name="Normal 2 3 2 5 2 5 2" xfId="37802" xr:uid="{00000000-0005-0000-0000-000029170000}"/>
    <cellStyle name="Normal 2 3 2 5 2 5 3" xfId="22569" xr:uid="{00000000-0005-0000-0000-00002A170000}"/>
    <cellStyle name="Normal 2 3 2 5 2 6" xfId="32790" xr:uid="{00000000-0005-0000-0000-00002B170000}"/>
    <cellStyle name="Normal 2 3 2 5 2 7" xfId="17556" xr:uid="{00000000-0005-0000-0000-00002C170000}"/>
    <cellStyle name="Normal 2 3 2 5 3" xfId="3249" xr:uid="{00000000-0005-0000-0000-00002D170000}"/>
    <cellStyle name="Normal 2 3 2 5 3 2" xfId="13323" xr:uid="{00000000-0005-0000-0000-00002E170000}"/>
    <cellStyle name="Normal 2 3 2 5 3 2 2" xfId="43654" xr:uid="{00000000-0005-0000-0000-00002F170000}"/>
    <cellStyle name="Normal 2 3 2 5 3 2 3" xfId="28421" xr:uid="{00000000-0005-0000-0000-000030170000}"/>
    <cellStyle name="Normal 2 3 2 5 3 3" xfId="8303" xr:uid="{00000000-0005-0000-0000-000031170000}"/>
    <cellStyle name="Normal 2 3 2 5 3 3 2" xfId="38637" xr:uid="{00000000-0005-0000-0000-000032170000}"/>
    <cellStyle name="Normal 2 3 2 5 3 3 3" xfId="23404" xr:uid="{00000000-0005-0000-0000-000033170000}"/>
    <cellStyle name="Normal 2 3 2 5 3 4" xfId="33624" xr:uid="{00000000-0005-0000-0000-000034170000}"/>
    <cellStyle name="Normal 2 3 2 5 3 5" xfId="18391" xr:uid="{00000000-0005-0000-0000-000035170000}"/>
    <cellStyle name="Normal 2 3 2 5 4" xfId="4942" xr:uid="{00000000-0005-0000-0000-000036170000}"/>
    <cellStyle name="Normal 2 3 2 5 4 2" xfId="14994" xr:uid="{00000000-0005-0000-0000-000037170000}"/>
    <cellStyle name="Normal 2 3 2 5 4 2 2" xfId="45325" xr:uid="{00000000-0005-0000-0000-000038170000}"/>
    <cellStyle name="Normal 2 3 2 5 4 2 3" xfId="30092" xr:uid="{00000000-0005-0000-0000-000039170000}"/>
    <cellStyle name="Normal 2 3 2 5 4 3" xfId="9974" xr:uid="{00000000-0005-0000-0000-00003A170000}"/>
    <cellStyle name="Normal 2 3 2 5 4 3 2" xfId="40308" xr:uid="{00000000-0005-0000-0000-00003B170000}"/>
    <cellStyle name="Normal 2 3 2 5 4 3 3" xfId="25075" xr:uid="{00000000-0005-0000-0000-00003C170000}"/>
    <cellStyle name="Normal 2 3 2 5 4 4" xfId="35295" xr:uid="{00000000-0005-0000-0000-00003D170000}"/>
    <cellStyle name="Normal 2 3 2 5 4 5" xfId="20062" xr:uid="{00000000-0005-0000-0000-00003E170000}"/>
    <cellStyle name="Normal 2 3 2 5 5" xfId="11652" xr:uid="{00000000-0005-0000-0000-00003F170000}"/>
    <cellStyle name="Normal 2 3 2 5 5 2" xfId="41983" xr:uid="{00000000-0005-0000-0000-000040170000}"/>
    <cellStyle name="Normal 2 3 2 5 5 3" xfId="26750" xr:uid="{00000000-0005-0000-0000-000041170000}"/>
    <cellStyle name="Normal 2 3 2 5 6" xfId="6631" xr:uid="{00000000-0005-0000-0000-000042170000}"/>
    <cellStyle name="Normal 2 3 2 5 6 2" xfId="36966" xr:uid="{00000000-0005-0000-0000-000043170000}"/>
    <cellStyle name="Normal 2 3 2 5 6 3" xfId="21733" xr:uid="{00000000-0005-0000-0000-000044170000}"/>
    <cellStyle name="Normal 2 3 2 5 7" xfId="31954" xr:uid="{00000000-0005-0000-0000-000045170000}"/>
    <cellStyle name="Normal 2 3 2 5 8" xfId="16720" xr:uid="{00000000-0005-0000-0000-000046170000}"/>
    <cellStyle name="Normal 2 3 2 6" xfId="1976" xr:uid="{00000000-0005-0000-0000-000047170000}"/>
    <cellStyle name="Normal 2 3 2 6 2" xfId="3668" xr:uid="{00000000-0005-0000-0000-000048170000}"/>
    <cellStyle name="Normal 2 3 2 6 2 2" xfId="13741" xr:uid="{00000000-0005-0000-0000-000049170000}"/>
    <cellStyle name="Normal 2 3 2 6 2 2 2" xfId="44072" xr:uid="{00000000-0005-0000-0000-00004A170000}"/>
    <cellStyle name="Normal 2 3 2 6 2 2 3" xfId="28839" xr:uid="{00000000-0005-0000-0000-00004B170000}"/>
    <cellStyle name="Normal 2 3 2 6 2 3" xfId="8721" xr:uid="{00000000-0005-0000-0000-00004C170000}"/>
    <cellStyle name="Normal 2 3 2 6 2 3 2" xfId="39055" xr:uid="{00000000-0005-0000-0000-00004D170000}"/>
    <cellStyle name="Normal 2 3 2 6 2 3 3" xfId="23822" xr:uid="{00000000-0005-0000-0000-00004E170000}"/>
    <cellStyle name="Normal 2 3 2 6 2 4" xfId="34042" xr:uid="{00000000-0005-0000-0000-00004F170000}"/>
    <cellStyle name="Normal 2 3 2 6 2 5" xfId="18809" xr:uid="{00000000-0005-0000-0000-000050170000}"/>
    <cellStyle name="Normal 2 3 2 6 3" xfId="5360" xr:uid="{00000000-0005-0000-0000-000051170000}"/>
    <cellStyle name="Normal 2 3 2 6 3 2" xfId="15412" xr:uid="{00000000-0005-0000-0000-000052170000}"/>
    <cellStyle name="Normal 2 3 2 6 3 2 2" xfId="45743" xr:uid="{00000000-0005-0000-0000-000053170000}"/>
    <cellStyle name="Normal 2 3 2 6 3 2 3" xfId="30510" xr:uid="{00000000-0005-0000-0000-000054170000}"/>
    <cellStyle name="Normal 2 3 2 6 3 3" xfId="10392" xr:uid="{00000000-0005-0000-0000-000055170000}"/>
    <cellStyle name="Normal 2 3 2 6 3 3 2" xfId="40726" xr:uid="{00000000-0005-0000-0000-000056170000}"/>
    <cellStyle name="Normal 2 3 2 6 3 3 3" xfId="25493" xr:uid="{00000000-0005-0000-0000-000057170000}"/>
    <cellStyle name="Normal 2 3 2 6 3 4" xfId="35713" xr:uid="{00000000-0005-0000-0000-000058170000}"/>
    <cellStyle name="Normal 2 3 2 6 3 5" xfId="20480" xr:uid="{00000000-0005-0000-0000-000059170000}"/>
    <cellStyle name="Normal 2 3 2 6 4" xfId="12070" xr:uid="{00000000-0005-0000-0000-00005A170000}"/>
    <cellStyle name="Normal 2 3 2 6 4 2" xfId="42401" xr:uid="{00000000-0005-0000-0000-00005B170000}"/>
    <cellStyle name="Normal 2 3 2 6 4 3" xfId="27168" xr:uid="{00000000-0005-0000-0000-00005C170000}"/>
    <cellStyle name="Normal 2 3 2 6 5" xfId="7049" xr:uid="{00000000-0005-0000-0000-00005D170000}"/>
    <cellStyle name="Normal 2 3 2 6 5 2" xfId="37384" xr:uid="{00000000-0005-0000-0000-00005E170000}"/>
    <cellStyle name="Normal 2 3 2 6 5 3" xfId="22151" xr:uid="{00000000-0005-0000-0000-00005F170000}"/>
    <cellStyle name="Normal 2 3 2 6 6" xfId="32372" xr:uid="{00000000-0005-0000-0000-000060170000}"/>
    <cellStyle name="Normal 2 3 2 6 7" xfId="17138" xr:uid="{00000000-0005-0000-0000-000061170000}"/>
    <cellStyle name="Normal 2 3 2 7" xfId="2827" xr:uid="{00000000-0005-0000-0000-000062170000}"/>
    <cellStyle name="Normal 2 3 2 7 2" xfId="12905" xr:uid="{00000000-0005-0000-0000-000063170000}"/>
    <cellStyle name="Normal 2 3 2 7 2 2" xfId="43236" xr:uid="{00000000-0005-0000-0000-000064170000}"/>
    <cellStyle name="Normal 2 3 2 7 2 3" xfId="28003" xr:uid="{00000000-0005-0000-0000-000065170000}"/>
    <cellStyle name="Normal 2 3 2 7 3" xfId="7885" xr:uid="{00000000-0005-0000-0000-000066170000}"/>
    <cellStyle name="Normal 2 3 2 7 3 2" xfId="38219" xr:uid="{00000000-0005-0000-0000-000067170000}"/>
    <cellStyle name="Normal 2 3 2 7 3 3" xfId="22986" xr:uid="{00000000-0005-0000-0000-000068170000}"/>
    <cellStyle name="Normal 2 3 2 7 4" xfId="33206" xr:uid="{00000000-0005-0000-0000-000069170000}"/>
    <cellStyle name="Normal 2 3 2 7 5" xfId="17973" xr:uid="{00000000-0005-0000-0000-00006A170000}"/>
    <cellStyle name="Normal 2 3 2 8" xfId="4521" xr:uid="{00000000-0005-0000-0000-00006B170000}"/>
    <cellStyle name="Normal 2 3 2 8 2" xfId="14576" xr:uid="{00000000-0005-0000-0000-00006C170000}"/>
    <cellStyle name="Normal 2 3 2 8 2 2" xfId="44907" xr:uid="{00000000-0005-0000-0000-00006D170000}"/>
    <cellStyle name="Normal 2 3 2 8 2 3" xfId="29674" xr:uid="{00000000-0005-0000-0000-00006E170000}"/>
    <cellStyle name="Normal 2 3 2 8 3" xfId="9556" xr:uid="{00000000-0005-0000-0000-00006F170000}"/>
    <cellStyle name="Normal 2 3 2 8 3 2" xfId="39890" xr:uid="{00000000-0005-0000-0000-000070170000}"/>
    <cellStyle name="Normal 2 3 2 8 3 3" xfId="24657" xr:uid="{00000000-0005-0000-0000-000071170000}"/>
    <cellStyle name="Normal 2 3 2 8 4" xfId="34877" xr:uid="{00000000-0005-0000-0000-000072170000}"/>
    <cellStyle name="Normal 2 3 2 8 5" xfId="19644" xr:uid="{00000000-0005-0000-0000-000073170000}"/>
    <cellStyle name="Normal 2 3 2 9" xfId="11232" xr:uid="{00000000-0005-0000-0000-000074170000}"/>
    <cellStyle name="Normal 2 3 2 9 2" xfId="41565" xr:uid="{00000000-0005-0000-0000-000075170000}"/>
    <cellStyle name="Normal 2 3 2 9 3" xfId="26332" xr:uid="{00000000-0005-0000-0000-000076170000}"/>
    <cellStyle name="Normal 2 3 3" xfId="841" xr:uid="{00000000-0005-0000-0000-000077170000}"/>
    <cellStyle name="Normal 2 3 4" xfId="842" xr:uid="{00000000-0005-0000-0000-000078170000}"/>
    <cellStyle name="Normal 2 3 4 10" xfId="6212" xr:uid="{00000000-0005-0000-0000-000079170000}"/>
    <cellStyle name="Normal 2 3 4 10 2" xfId="36549" xr:uid="{00000000-0005-0000-0000-00007A170000}"/>
    <cellStyle name="Normal 2 3 4 10 3" xfId="21316" xr:uid="{00000000-0005-0000-0000-00007B170000}"/>
    <cellStyle name="Normal 2 3 4 11" xfId="31540" xr:uid="{00000000-0005-0000-0000-00007C170000}"/>
    <cellStyle name="Normal 2 3 4 12" xfId="16301" xr:uid="{00000000-0005-0000-0000-00007D170000}"/>
    <cellStyle name="Normal 2 3 4 2" xfId="1176" xr:uid="{00000000-0005-0000-0000-00007E170000}"/>
    <cellStyle name="Normal 2 3 4 2 10" xfId="31592" xr:uid="{00000000-0005-0000-0000-00007F170000}"/>
    <cellStyle name="Normal 2 3 4 2 11" xfId="16355" xr:uid="{00000000-0005-0000-0000-000080170000}"/>
    <cellStyle name="Normal 2 3 4 2 2" xfId="1284" xr:uid="{00000000-0005-0000-0000-000081170000}"/>
    <cellStyle name="Normal 2 3 4 2 2 10" xfId="16459" xr:uid="{00000000-0005-0000-0000-000082170000}"/>
    <cellStyle name="Normal 2 3 4 2 2 2" xfId="1501" xr:uid="{00000000-0005-0000-0000-000083170000}"/>
    <cellStyle name="Normal 2 3 4 2 2 2 2" xfId="1922" xr:uid="{00000000-0005-0000-0000-000084170000}"/>
    <cellStyle name="Normal 2 3 4 2 2 2 2 2" xfId="2761" xr:uid="{00000000-0005-0000-0000-000085170000}"/>
    <cellStyle name="Normal 2 3 4 2 2 2 2 2 2" xfId="4451" xr:uid="{00000000-0005-0000-0000-000086170000}"/>
    <cellStyle name="Normal 2 3 4 2 2 2 2 2 2 2" xfId="14524" xr:uid="{00000000-0005-0000-0000-000087170000}"/>
    <cellStyle name="Normal 2 3 4 2 2 2 2 2 2 2 2" xfId="44855" xr:uid="{00000000-0005-0000-0000-000088170000}"/>
    <cellStyle name="Normal 2 3 4 2 2 2 2 2 2 2 3" xfId="29622" xr:uid="{00000000-0005-0000-0000-000089170000}"/>
    <cellStyle name="Normal 2 3 4 2 2 2 2 2 2 3" xfId="9504" xr:uid="{00000000-0005-0000-0000-00008A170000}"/>
    <cellStyle name="Normal 2 3 4 2 2 2 2 2 2 3 2" xfId="39838" xr:uid="{00000000-0005-0000-0000-00008B170000}"/>
    <cellStyle name="Normal 2 3 4 2 2 2 2 2 2 3 3" xfId="24605" xr:uid="{00000000-0005-0000-0000-00008C170000}"/>
    <cellStyle name="Normal 2 3 4 2 2 2 2 2 2 4" xfId="34825" xr:uid="{00000000-0005-0000-0000-00008D170000}"/>
    <cellStyle name="Normal 2 3 4 2 2 2 2 2 2 5" xfId="19592" xr:uid="{00000000-0005-0000-0000-00008E170000}"/>
    <cellStyle name="Normal 2 3 4 2 2 2 2 2 3" xfId="6143" xr:uid="{00000000-0005-0000-0000-00008F170000}"/>
    <cellStyle name="Normal 2 3 4 2 2 2 2 2 3 2" xfId="16195" xr:uid="{00000000-0005-0000-0000-000090170000}"/>
    <cellStyle name="Normal 2 3 4 2 2 2 2 2 3 2 2" xfId="46526" xr:uid="{00000000-0005-0000-0000-000091170000}"/>
    <cellStyle name="Normal 2 3 4 2 2 2 2 2 3 2 3" xfId="31293" xr:uid="{00000000-0005-0000-0000-000092170000}"/>
    <cellStyle name="Normal 2 3 4 2 2 2 2 2 3 3" xfId="11175" xr:uid="{00000000-0005-0000-0000-000093170000}"/>
    <cellStyle name="Normal 2 3 4 2 2 2 2 2 3 3 2" xfId="41509" xr:uid="{00000000-0005-0000-0000-000094170000}"/>
    <cellStyle name="Normal 2 3 4 2 2 2 2 2 3 3 3" xfId="26276" xr:uid="{00000000-0005-0000-0000-000095170000}"/>
    <cellStyle name="Normal 2 3 4 2 2 2 2 2 3 4" xfId="36496" xr:uid="{00000000-0005-0000-0000-000096170000}"/>
    <cellStyle name="Normal 2 3 4 2 2 2 2 2 3 5" xfId="21263" xr:uid="{00000000-0005-0000-0000-000097170000}"/>
    <cellStyle name="Normal 2 3 4 2 2 2 2 2 4" xfId="12853" xr:uid="{00000000-0005-0000-0000-000098170000}"/>
    <cellStyle name="Normal 2 3 4 2 2 2 2 2 4 2" xfId="43184" xr:uid="{00000000-0005-0000-0000-000099170000}"/>
    <cellStyle name="Normal 2 3 4 2 2 2 2 2 4 3" xfId="27951" xr:uid="{00000000-0005-0000-0000-00009A170000}"/>
    <cellStyle name="Normal 2 3 4 2 2 2 2 2 5" xfId="7832" xr:uid="{00000000-0005-0000-0000-00009B170000}"/>
    <cellStyle name="Normal 2 3 4 2 2 2 2 2 5 2" xfId="38167" xr:uid="{00000000-0005-0000-0000-00009C170000}"/>
    <cellStyle name="Normal 2 3 4 2 2 2 2 2 5 3" xfId="22934" xr:uid="{00000000-0005-0000-0000-00009D170000}"/>
    <cellStyle name="Normal 2 3 4 2 2 2 2 2 6" xfId="33155" xr:uid="{00000000-0005-0000-0000-00009E170000}"/>
    <cellStyle name="Normal 2 3 4 2 2 2 2 2 7" xfId="17921" xr:uid="{00000000-0005-0000-0000-00009F170000}"/>
    <cellStyle name="Normal 2 3 4 2 2 2 2 3" xfId="3614" xr:uid="{00000000-0005-0000-0000-0000A0170000}"/>
    <cellStyle name="Normal 2 3 4 2 2 2 2 3 2" xfId="13688" xr:uid="{00000000-0005-0000-0000-0000A1170000}"/>
    <cellStyle name="Normal 2 3 4 2 2 2 2 3 2 2" xfId="44019" xr:uid="{00000000-0005-0000-0000-0000A2170000}"/>
    <cellStyle name="Normal 2 3 4 2 2 2 2 3 2 3" xfId="28786" xr:uid="{00000000-0005-0000-0000-0000A3170000}"/>
    <cellStyle name="Normal 2 3 4 2 2 2 2 3 3" xfId="8668" xr:uid="{00000000-0005-0000-0000-0000A4170000}"/>
    <cellStyle name="Normal 2 3 4 2 2 2 2 3 3 2" xfId="39002" xr:uid="{00000000-0005-0000-0000-0000A5170000}"/>
    <cellStyle name="Normal 2 3 4 2 2 2 2 3 3 3" xfId="23769" xr:uid="{00000000-0005-0000-0000-0000A6170000}"/>
    <cellStyle name="Normal 2 3 4 2 2 2 2 3 4" xfId="33989" xr:uid="{00000000-0005-0000-0000-0000A7170000}"/>
    <cellStyle name="Normal 2 3 4 2 2 2 2 3 5" xfId="18756" xr:uid="{00000000-0005-0000-0000-0000A8170000}"/>
    <cellStyle name="Normal 2 3 4 2 2 2 2 4" xfId="5307" xr:uid="{00000000-0005-0000-0000-0000A9170000}"/>
    <cellStyle name="Normal 2 3 4 2 2 2 2 4 2" xfId="15359" xr:uid="{00000000-0005-0000-0000-0000AA170000}"/>
    <cellStyle name="Normal 2 3 4 2 2 2 2 4 2 2" xfId="45690" xr:uid="{00000000-0005-0000-0000-0000AB170000}"/>
    <cellStyle name="Normal 2 3 4 2 2 2 2 4 2 3" xfId="30457" xr:uid="{00000000-0005-0000-0000-0000AC170000}"/>
    <cellStyle name="Normal 2 3 4 2 2 2 2 4 3" xfId="10339" xr:uid="{00000000-0005-0000-0000-0000AD170000}"/>
    <cellStyle name="Normal 2 3 4 2 2 2 2 4 3 2" xfId="40673" xr:uid="{00000000-0005-0000-0000-0000AE170000}"/>
    <cellStyle name="Normal 2 3 4 2 2 2 2 4 3 3" xfId="25440" xr:uid="{00000000-0005-0000-0000-0000AF170000}"/>
    <cellStyle name="Normal 2 3 4 2 2 2 2 4 4" xfId="35660" xr:uid="{00000000-0005-0000-0000-0000B0170000}"/>
    <cellStyle name="Normal 2 3 4 2 2 2 2 4 5" xfId="20427" xr:uid="{00000000-0005-0000-0000-0000B1170000}"/>
    <cellStyle name="Normal 2 3 4 2 2 2 2 5" xfId="12017" xr:uid="{00000000-0005-0000-0000-0000B2170000}"/>
    <cellStyle name="Normal 2 3 4 2 2 2 2 5 2" xfId="42348" xr:uid="{00000000-0005-0000-0000-0000B3170000}"/>
    <cellStyle name="Normal 2 3 4 2 2 2 2 5 3" xfId="27115" xr:uid="{00000000-0005-0000-0000-0000B4170000}"/>
    <cellStyle name="Normal 2 3 4 2 2 2 2 6" xfId="6996" xr:uid="{00000000-0005-0000-0000-0000B5170000}"/>
    <cellStyle name="Normal 2 3 4 2 2 2 2 6 2" xfId="37331" xr:uid="{00000000-0005-0000-0000-0000B6170000}"/>
    <cellStyle name="Normal 2 3 4 2 2 2 2 6 3" xfId="22098" xr:uid="{00000000-0005-0000-0000-0000B7170000}"/>
    <cellStyle name="Normal 2 3 4 2 2 2 2 7" xfId="32319" xr:uid="{00000000-0005-0000-0000-0000B8170000}"/>
    <cellStyle name="Normal 2 3 4 2 2 2 2 8" xfId="17085" xr:uid="{00000000-0005-0000-0000-0000B9170000}"/>
    <cellStyle name="Normal 2 3 4 2 2 2 3" xfId="2343" xr:uid="{00000000-0005-0000-0000-0000BA170000}"/>
    <cellStyle name="Normal 2 3 4 2 2 2 3 2" xfId="4033" xr:uid="{00000000-0005-0000-0000-0000BB170000}"/>
    <cellStyle name="Normal 2 3 4 2 2 2 3 2 2" xfId="14106" xr:uid="{00000000-0005-0000-0000-0000BC170000}"/>
    <cellStyle name="Normal 2 3 4 2 2 2 3 2 2 2" xfId="44437" xr:uid="{00000000-0005-0000-0000-0000BD170000}"/>
    <cellStyle name="Normal 2 3 4 2 2 2 3 2 2 3" xfId="29204" xr:uid="{00000000-0005-0000-0000-0000BE170000}"/>
    <cellStyle name="Normal 2 3 4 2 2 2 3 2 3" xfId="9086" xr:uid="{00000000-0005-0000-0000-0000BF170000}"/>
    <cellStyle name="Normal 2 3 4 2 2 2 3 2 3 2" xfId="39420" xr:uid="{00000000-0005-0000-0000-0000C0170000}"/>
    <cellStyle name="Normal 2 3 4 2 2 2 3 2 3 3" xfId="24187" xr:uid="{00000000-0005-0000-0000-0000C1170000}"/>
    <cellStyle name="Normal 2 3 4 2 2 2 3 2 4" xfId="34407" xr:uid="{00000000-0005-0000-0000-0000C2170000}"/>
    <cellStyle name="Normal 2 3 4 2 2 2 3 2 5" xfId="19174" xr:uid="{00000000-0005-0000-0000-0000C3170000}"/>
    <cellStyle name="Normal 2 3 4 2 2 2 3 3" xfId="5725" xr:uid="{00000000-0005-0000-0000-0000C4170000}"/>
    <cellStyle name="Normal 2 3 4 2 2 2 3 3 2" xfId="15777" xr:uid="{00000000-0005-0000-0000-0000C5170000}"/>
    <cellStyle name="Normal 2 3 4 2 2 2 3 3 2 2" xfId="46108" xr:uid="{00000000-0005-0000-0000-0000C6170000}"/>
    <cellStyle name="Normal 2 3 4 2 2 2 3 3 2 3" xfId="30875" xr:uid="{00000000-0005-0000-0000-0000C7170000}"/>
    <cellStyle name="Normal 2 3 4 2 2 2 3 3 3" xfId="10757" xr:uid="{00000000-0005-0000-0000-0000C8170000}"/>
    <cellStyle name="Normal 2 3 4 2 2 2 3 3 3 2" xfId="41091" xr:uid="{00000000-0005-0000-0000-0000C9170000}"/>
    <cellStyle name="Normal 2 3 4 2 2 2 3 3 3 3" xfId="25858" xr:uid="{00000000-0005-0000-0000-0000CA170000}"/>
    <cellStyle name="Normal 2 3 4 2 2 2 3 3 4" xfId="36078" xr:uid="{00000000-0005-0000-0000-0000CB170000}"/>
    <cellStyle name="Normal 2 3 4 2 2 2 3 3 5" xfId="20845" xr:uid="{00000000-0005-0000-0000-0000CC170000}"/>
    <cellStyle name="Normal 2 3 4 2 2 2 3 4" xfId="12435" xr:uid="{00000000-0005-0000-0000-0000CD170000}"/>
    <cellStyle name="Normal 2 3 4 2 2 2 3 4 2" xfId="42766" xr:uid="{00000000-0005-0000-0000-0000CE170000}"/>
    <cellStyle name="Normal 2 3 4 2 2 2 3 4 3" xfId="27533" xr:uid="{00000000-0005-0000-0000-0000CF170000}"/>
    <cellStyle name="Normal 2 3 4 2 2 2 3 5" xfId="7414" xr:uid="{00000000-0005-0000-0000-0000D0170000}"/>
    <cellStyle name="Normal 2 3 4 2 2 2 3 5 2" xfId="37749" xr:uid="{00000000-0005-0000-0000-0000D1170000}"/>
    <cellStyle name="Normal 2 3 4 2 2 2 3 5 3" xfId="22516" xr:uid="{00000000-0005-0000-0000-0000D2170000}"/>
    <cellStyle name="Normal 2 3 4 2 2 2 3 6" xfId="32737" xr:uid="{00000000-0005-0000-0000-0000D3170000}"/>
    <cellStyle name="Normal 2 3 4 2 2 2 3 7" xfId="17503" xr:uid="{00000000-0005-0000-0000-0000D4170000}"/>
    <cellStyle name="Normal 2 3 4 2 2 2 4" xfId="3196" xr:uid="{00000000-0005-0000-0000-0000D5170000}"/>
    <cellStyle name="Normal 2 3 4 2 2 2 4 2" xfId="13270" xr:uid="{00000000-0005-0000-0000-0000D6170000}"/>
    <cellStyle name="Normal 2 3 4 2 2 2 4 2 2" xfId="43601" xr:uid="{00000000-0005-0000-0000-0000D7170000}"/>
    <cellStyle name="Normal 2 3 4 2 2 2 4 2 3" xfId="28368" xr:uid="{00000000-0005-0000-0000-0000D8170000}"/>
    <cellStyle name="Normal 2 3 4 2 2 2 4 3" xfId="8250" xr:uid="{00000000-0005-0000-0000-0000D9170000}"/>
    <cellStyle name="Normal 2 3 4 2 2 2 4 3 2" xfId="38584" xr:uid="{00000000-0005-0000-0000-0000DA170000}"/>
    <cellStyle name="Normal 2 3 4 2 2 2 4 3 3" xfId="23351" xr:uid="{00000000-0005-0000-0000-0000DB170000}"/>
    <cellStyle name="Normal 2 3 4 2 2 2 4 4" xfId="33571" xr:uid="{00000000-0005-0000-0000-0000DC170000}"/>
    <cellStyle name="Normal 2 3 4 2 2 2 4 5" xfId="18338" xr:uid="{00000000-0005-0000-0000-0000DD170000}"/>
    <cellStyle name="Normal 2 3 4 2 2 2 5" xfId="4889" xr:uid="{00000000-0005-0000-0000-0000DE170000}"/>
    <cellStyle name="Normal 2 3 4 2 2 2 5 2" xfId="14941" xr:uid="{00000000-0005-0000-0000-0000DF170000}"/>
    <cellStyle name="Normal 2 3 4 2 2 2 5 2 2" xfId="45272" xr:uid="{00000000-0005-0000-0000-0000E0170000}"/>
    <cellStyle name="Normal 2 3 4 2 2 2 5 2 3" xfId="30039" xr:uid="{00000000-0005-0000-0000-0000E1170000}"/>
    <cellStyle name="Normal 2 3 4 2 2 2 5 3" xfId="9921" xr:uid="{00000000-0005-0000-0000-0000E2170000}"/>
    <cellStyle name="Normal 2 3 4 2 2 2 5 3 2" xfId="40255" xr:uid="{00000000-0005-0000-0000-0000E3170000}"/>
    <cellStyle name="Normal 2 3 4 2 2 2 5 3 3" xfId="25022" xr:uid="{00000000-0005-0000-0000-0000E4170000}"/>
    <cellStyle name="Normal 2 3 4 2 2 2 5 4" xfId="35242" xr:uid="{00000000-0005-0000-0000-0000E5170000}"/>
    <cellStyle name="Normal 2 3 4 2 2 2 5 5" xfId="20009" xr:uid="{00000000-0005-0000-0000-0000E6170000}"/>
    <cellStyle name="Normal 2 3 4 2 2 2 6" xfId="11599" xr:uid="{00000000-0005-0000-0000-0000E7170000}"/>
    <cellStyle name="Normal 2 3 4 2 2 2 6 2" xfId="41930" xr:uid="{00000000-0005-0000-0000-0000E8170000}"/>
    <cellStyle name="Normal 2 3 4 2 2 2 6 3" xfId="26697" xr:uid="{00000000-0005-0000-0000-0000E9170000}"/>
    <cellStyle name="Normal 2 3 4 2 2 2 7" xfId="6578" xr:uid="{00000000-0005-0000-0000-0000EA170000}"/>
    <cellStyle name="Normal 2 3 4 2 2 2 7 2" xfId="36913" xr:uid="{00000000-0005-0000-0000-0000EB170000}"/>
    <cellStyle name="Normal 2 3 4 2 2 2 7 3" xfId="21680" xr:uid="{00000000-0005-0000-0000-0000EC170000}"/>
    <cellStyle name="Normal 2 3 4 2 2 2 8" xfId="31901" xr:uid="{00000000-0005-0000-0000-0000ED170000}"/>
    <cellStyle name="Normal 2 3 4 2 2 2 9" xfId="16667" xr:uid="{00000000-0005-0000-0000-0000EE170000}"/>
    <cellStyle name="Normal 2 3 4 2 2 3" xfId="1714" xr:uid="{00000000-0005-0000-0000-0000EF170000}"/>
    <cellStyle name="Normal 2 3 4 2 2 3 2" xfId="2553" xr:uid="{00000000-0005-0000-0000-0000F0170000}"/>
    <cellStyle name="Normal 2 3 4 2 2 3 2 2" xfId="4243" xr:uid="{00000000-0005-0000-0000-0000F1170000}"/>
    <cellStyle name="Normal 2 3 4 2 2 3 2 2 2" xfId="14316" xr:uid="{00000000-0005-0000-0000-0000F2170000}"/>
    <cellStyle name="Normal 2 3 4 2 2 3 2 2 2 2" xfId="44647" xr:uid="{00000000-0005-0000-0000-0000F3170000}"/>
    <cellStyle name="Normal 2 3 4 2 2 3 2 2 2 3" xfId="29414" xr:uid="{00000000-0005-0000-0000-0000F4170000}"/>
    <cellStyle name="Normal 2 3 4 2 2 3 2 2 3" xfId="9296" xr:uid="{00000000-0005-0000-0000-0000F5170000}"/>
    <cellStyle name="Normal 2 3 4 2 2 3 2 2 3 2" xfId="39630" xr:uid="{00000000-0005-0000-0000-0000F6170000}"/>
    <cellStyle name="Normal 2 3 4 2 2 3 2 2 3 3" xfId="24397" xr:uid="{00000000-0005-0000-0000-0000F7170000}"/>
    <cellStyle name="Normal 2 3 4 2 2 3 2 2 4" xfId="34617" xr:uid="{00000000-0005-0000-0000-0000F8170000}"/>
    <cellStyle name="Normal 2 3 4 2 2 3 2 2 5" xfId="19384" xr:uid="{00000000-0005-0000-0000-0000F9170000}"/>
    <cellStyle name="Normal 2 3 4 2 2 3 2 3" xfId="5935" xr:uid="{00000000-0005-0000-0000-0000FA170000}"/>
    <cellStyle name="Normal 2 3 4 2 2 3 2 3 2" xfId="15987" xr:uid="{00000000-0005-0000-0000-0000FB170000}"/>
    <cellStyle name="Normal 2 3 4 2 2 3 2 3 2 2" xfId="46318" xr:uid="{00000000-0005-0000-0000-0000FC170000}"/>
    <cellStyle name="Normal 2 3 4 2 2 3 2 3 2 3" xfId="31085" xr:uid="{00000000-0005-0000-0000-0000FD170000}"/>
    <cellStyle name="Normal 2 3 4 2 2 3 2 3 3" xfId="10967" xr:uid="{00000000-0005-0000-0000-0000FE170000}"/>
    <cellStyle name="Normal 2 3 4 2 2 3 2 3 3 2" xfId="41301" xr:uid="{00000000-0005-0000-0000-0000FF170000}"/>
    <cellStyle name="Normal 2 3 4 2 2 3 2 3 3 3" xfId="26068" xr:uid="{00000000-0005-0000-0000-000000180000}"/>
    <cellStyle name="Normal 2 3 4 2 2 3 2 3 4" xfId="36288" xr:uid="{00000000-0005-0000-0000-000001180000}"/>
    <cellStyle name="Normal 2 3 4 2 2 3 2 3 5" xfId="21055" xr:uid="{00000000-0005-0000-0000-000002180000}"/>
    <cellStyle name="Normal 2 3 4 2 2 3 2 4" xfId="12645" xr:uid="{00000000-0005-0000-0000-000003180000}"/>
    <cellStyle name="Normal 2 3 4 2 2 3 2 4 2" xfId="42976" xr:uid="{00000000-0005-0000-0000-000004180000}"/>
    <cellStyle name="Normal 2 3 4 2 2 3 2 4 3" xfId="27743" xr:uid="{00000000-0005-0000-0000-000005180000}"/>
    <cellStyle name="Normal 2 3 4 2 2 3 2 5" xfId="7624" xr:uid="{00000000-0005-0000-0000-000006180000}"/>
    <cellStyle name="Normal 2 3 4 2 2 3 2 5 2" xfId="37959" xr:uid="{00000000-0005-0000-0000-000007180000}"/>
    <cellStyle name="Normal 2 3 4 2 2 3 2 5 3" xfId="22726" xr:uid="{00000000-0005-0000-0000-000008180000}"/>
    <cellStyle name="Normal 2 3 4 2 2 3 2 6" xfId="32947" xr:uid="{00000000-0005-0000-0000-000009180000}"/>
    <cellStyle name="Normal 2 3 4 2 2 3 2 7" xfId="17713" xr:uid="{00000000-0005-0000-0000-00000A180000}"/>
    <cellStyle name="Normal 2 3 4 2 2 3 3" xfId="3406" xr:uid="{00000000-0005-0000-0000-00000B180000}"/>
    <cellStyle name="Normal 2 3 4 2 2 3 3 2" xfId="13480" xr:uid="{00000000-0005-0000-0000-00000C180000}"/>
    <cellStyle name="Normal 2 3 4 2 2 3 3 2 2" xfId="43811" xr:uid="{00000000-0005-0000-0000-00000D180000}"/>
    <cellStyle name="Normal 2 3 4 2 2 3 3 2 3" xfId="28578" xr:uid="{00000000-0005-0000-0000-00000E180000}"/>
    <cellStyle name="Normal 2 3 4 2 2 3 3 3" xfId="8460" xr:uid="{00000000-0005-0000-0000-00000F180000}"/>
    <cellStyle name="Normal 2 3 4 2 2 3 3 3 2" xfId="38794" xr:uid="{00000000-0005-0000-0000-000010180000}"/>
    <cellStyle name="Normal 2 3 4 2 2 3 3 3 3" xfId="23561" xr:uid="{00000000-0005-0000-0000-000011180000}"/>
    <cellStyle name="Normal 2 3 4 2 2 3 3 4" xfId="33781" xr:uid="{00000000-0005-0000-0000-000012180000}"/>
    <cellStyle name="Normal 2 3 4 2 2 3 3 5" xfId="18548" xr:uid="{00000000-0005-0000-0000-000013180000}"/>
    <cellStyle name="Normal 2 3 4 2 2 3 4" xfId="5099" xr:uid="{00000000-0005-0000-0000-000014180000}"/>
    <cellStyle name="Normal 2 3 4 2 2 3 4 2" xfId="15151" xr:uid="{00000000-0005-0000-0000-000015180000}"/>
    <cellStyle name="Normal 2 3 4 2 2 3 4 2 2" xfId="45482" xr:uid="{00000000-0005-0000-0000-000016180000}"/>
    <cellStyle name="Normal 2 3 4 2 2 3 4 2 3" xfId="30249" xr:uid="{00000000-0005-0000-0000-000017180000}"/>
    <cellStyle name="Normal 2 3 4 2 2 3 4 3" xfId="10131" xr:uid="{00000000-0005-0000-0000-000018180000}"/>
    <cellStyle name="Normal 2 3 4 2 2 3 4 3 2" xfId="40465" xr:uid="{00000000-0005-0000-0000-000019180000}"/>
    <cellStyle name="Normal 2 3 4 2 2 3 4 3 3" xfId="25232" xr:uid="{00000000-0005-0000-0000-00001A180000}"/>
    <cellStyle name="Normal 2 3 4 2 2 3 4 4" xfId="35452" xr:uid="{00000000-0005-0000-0000-00001B180000}"/>
    <cellStyle name="Normal 2 3 4 2 2 3 4 5" xfId="20219" xr:uid="{00000000-0005-0000-0000-00001C180000}"/>
    <cellStyle name="Normal 2 3 4 2 2 3 5" xfId="11809" xr:uid="{00000000-0005-0000-0000-00001D180000}"/>
    <cellStyle name="Normal 2 3 4 2 2 3 5 2" xfId="42140" xr:uid="{00000000-0005-0000-0000-00001E180000}"/>
    <cellStyle name="Normal 2 3 4 2 2 3 5 3" xfId="26907" xr:uid="{00000000-0005-0000-0000-00001F180000}"/>
    <cellStyle name="Normal 2 3 4 2 2 3 6" xfId="6788" xr:uid="{00000000-0005-0000-0000-000020180000}"/>
    <cellStyle name="Normal 2 3 4 2 2 3 6 2" xfId="37123" xr:uid="{00000000-0005-0000-0000-000021180000}"/>
    <cellStyle name="Normal 2 3 4 2 2 3 6 3" xfId="21890" xr:uid="{00000000-0005-0000-0000-000022180000}"/>
    <cellStyle name="Normal 2 3 4 2 2 3 7" xfId="32111" xr:uid="{00000000-0005-0000-0000-000023180000}"/>
    <cellStyle name="Normal 2 3 4 2 2 3 8" xfId="16877" xr:uid="{00000000-0005-0000-0000-000024180000}"/>
    <cellStyle name="Normal 2 3 4 2 2 4" xfId="2135" xr:uid="{00000000-0005-0000-0000-000025180000}"/>
    <cellStyle name="Normal 2 3 4 2 2 4 2" xfId="3825" xr:uid="{00000000-0005-0000-0000-000026180000}"/>
    <cellStyle name="Normal 2 3 4 2 2 4 2 2" xfId="13898" xr:uid="{00000000-0005-0000-0000-000027180000}"/>
    <cellStyle name="Normal 2 3 4 2 2 4 2 2 2" xfId="44229" xr:uid="{00000000-0005-0000-0000-000028180000}"/>
    <cellStyle name="Normal 2 3 4 2 2 4 2 2 3" xfId="28996" xr:uid="{00000000-0005-0000-0000-000029180000}"/>
    <cellStyle name="Normal 2 3 4 2 2 4 2 3" xfId="8878" xr:uid="{00000000-0005-0000-0000-00002A180000}"/>
    <cellStyle name="Normal 2 3 4 2 2 4 2 3 2" xfId="39212" xr:uid="{00000000-0005-0000-0000-00002B180000}"/>
    <cellStyle name="Normal 2 3 4 2 2 4 2 3 3" xfId="23979" xr:uid="{00000000-0005-0000-0000-00002C180000}"/>
    <cellStyle name="Normal 2 3 4 2 2 4 2 4" xfId="34199" xr:uid="{00000000-0005-0000-0000-00002D180000}"/>
    <cellStyle name="Normal 2 3 4 2 2 4 2 5" xfId="18966" xr:uid="{00000000-0005-0000-0000-00002E180000}"/>
    <cellStyle name="Normal 2 3 4 2 2 4 3" xfId="5517" xr:uid="{00000000-0005-0000-0000-00002F180000}"/>
    <cellStyle name="Normal 2 3 4 2 2 4 3 2" xfId="15569" xr:uid="{00000000-0005-0000-0000-000030180000}"/>
    <cellStyle name="Normal 2 3 4 2 2 4 3 2 2" xfId="45900" xr:uid="{00000000-0005-0000-0000-000031180000}"/>
    <cellStyle name="Normal 2 3 4 2 2 4 3 2 3" xfId="30667" xr:uid="{00000000-0005-0000-0000-000032180000}"/>
    <cellStyle name="Normal 2 3 4 2 2 4 3 3" xfId="10549" xr:uid="{00000000-0005-0000-0000-000033180000}"/>
    <cellStyle name="Normal 2 3 4 2 2 4 3 3 2" xfId="40883" xr:uid="{00000000-0005-0000-0000-000034180000}"/>
    <cellStyle name="Normal 2 3 4 2 2 4 3 3 3" xfId="25650" xr:uid="{00000000-0005-0000-0000-000035180000}"/>
    <cellStyle name="Normal 2 3 4 2 2 4 3 4" xfId="35870" xr:uid="{00000000-0005-0000-0000-000036180000}"/>
    <cellStyle name="Normal 2 3 4 2 2 4 3 5" xfId="20637" xr:uid="{00000000-0005-0000-0000-000037180000}"/>
    <cellStyle name="Normal 2 3 4 2 2 4 4" xfId="12227" xr:uid="{00000000-0005-0000-0000-000038180000}"/>
    <cellStyle name="Normal 2 3 4 2 2 4 4 2" xfId="42558" xr:uid="{00000000-0005-0000-0000-000039180000}"/>
    <cellStyle name="Normal 2 3 4 2 2 4 4 3" xfId="27325" xr:uid="{00000000-0005-0000-0000-00003A180000}"/>
    <cellStyle name="Normal 2 3 4 2 2 4 5" xfId="7206" xr:uid="{00000000-0005-0000-0000-00003B180000}"/>
    <cellStyle name="Normal 2 3 4 2 2 4 5 2" xfId="37541" xr:uid="{00000000-0005-0000-0000-00003C180000}"/>
    <cellStyle name="Normal 2 3 4 2 2 4 5 3" xfId="22308" xr:uid="{00000000-0005-0000-0000-00003D180000}"/>
    <cellStyle name="Normal 2 3 4 2 2 4 6" xfId="32529" xr:uid="{00000000-0005-0000-0000-00003E180000}"/>
    <cellStyle name="Normal 2 3 4 2 2 4 7" xfId="17295" xr:uid="{00000000-0005-0000-0000-00003F180000}"/>
    <cellStyle name="Normal 2 3 4 2 2 5" xfId="2988" xr:uid="{00000000-0005-0000-0000-000040180000}"/>
    <cellStyle name="Normal 2 3 4 2 2 5 2" xfId="13062" xr:uid="{00000000-0005-0000-0000-000041180000}"/>
    <cellStyle name="Normal 2 3 4 2 2 5 2 2" xfId="43393" xr:uid="{00000000-0005-0000-0000-000042180000}"/>
    <cellStyle name="Normal 2 3 4 2 2 5 2 3" xfId="28160" xr:uid="{00000000-0005-0000-0000-000043180000}"/>
    <cellStyle name="Normal 2 3 4 2 2 5 3" xfId="8042" xr:uid="{00000000-0005-0000-0000-000044180000}"/>
    <cellStyle name="Normal 2 3 4 2 2 5 3 2" xfId="38376" xr:uid="{00000000-0005-0000-0000-000045180000}"/>
    <cellStyle name="Normal 2 3 4 2 2 5 3 3" xfId="23143" xr:uid="{00000000-0005-0000-0000-000046180000}"/>
    <cellStyle name="Normal 2 3 4 2 2 5 4" xfId="33363" xr:uid="{00000000-0005-0000-0000-000047180000}"/>
    <cellStyle name="Normal 2 3 4 2 2 5 5" xfId="18130" xr:uid="{00000000-0005-0000-0000-000048180000}"/>
    <cellStyle name="Normal 2 3 4 2 2 6" xfId="4681" xr:uid="{00000000-0005-0000-0000-000049180000}"/>
    <cellStyle name="Normal 2 3 4 2 2 6 2" xfId="14733" xr:uid="{00000000-0005-0000-0000-00004A180000}"/>
    <cellStyle name="Normal 2 3 4 2 2 6 2 2" xfId="45064" xr:uid="{00000000-0005-0000-0000-00004B180000}"/>
    <cellStyle name="Normal 2 3 4 2 2 6 2 3" xfId="29831" xr:uid="{00000000-0005-0000-0000-00004C180000}"/>
    <cellStyle name="Normal 2 3 4 2 2 6 3" xfId="9713" xr:uid="{00000000-0005-0000-0000-00004D180000}"/>
    <cellStyle name="Normal 2 3 4 2 2 6 3 2" xfId="40047" xr:uid="{00000000-0005-0000-0000-00004E180000}"/>
    <cellStyle name="Normal 2 3 4 2 2 6 3 3" xfId="24814" xr:uid="{00000000-0005-0000-0000-00004F180000}"/>
    <cellStyle name="Normal 2 3 4 2 2 6 4" xfId="35034" xr:uid="{00000000-0005-0000-0000-000050180000}"/>
    <cellStyle name="Normal 2 3 4 2 2 6 5" xfId="19801" xr:uid="{00000000-0005-0000-0000-000051180000}"/>
    <cellStyle name="Normal 2 3 4 2 2 7" xfId="11391" xr:uid="{00000000-0005-0000-0000-000052180000}"/>
    <cellStyle name="Normal 2 3 4 2 2 7 2" xfId="41722" xr:uid="{00000000-0005-0000-0000-000053180000}"/>
    <cellStyle name="Normal 2 3 4 2 2 7 3" xfId="26489" xr:uid="{00000000-0005-0000-0000-000054180000}"/>
    <cellStyle name="Normal 2 3 4 2 2 8" xfId="6370" xr:uid="{00000000-0005-0000-0000-000055180000}"/>
    <cellStyle name="Normal 2 3 4 2 2 8 2" xfId="36705" xr:uid="{00000000-0005-0000-0000-000056180000}"/>
    <cellStyle name="Normal 2 3 4 2 2 8 3" xfId="21472" xr:uid="{00000000-0005-0000-0000-000057180000}"/>
    <cellStyle name="Normal 2 3 4 2 2 9" xfId="31693" xr:uid="{00000000-0005-0000-0000-000058180000}"/>
    <cellStyle name="Normal 2 3 4 2 3" xfId="1397" xr:uid="{00000000-0005-0000-0000-000059180000}"/>
    <cellStyle name="Normal 2 3 4 2 3 2" xfId="1818" xr:uid="{00000000-0005-0000-0000-00005A180000}"/>
    <cellStyle name="Normal 2 3 4 2 3 2 2" xfId="2657" xr:uid="{00000000-0005-0000-0000-00005B180000}"/>
    <cellStyle name="Normal 2 3 4 2 3 2 2 2" xfId="4347" xr:uid="{00000000-0005-0000-0000-00005C180000}"/>
    <cellStyle name="Normal 2 3 4 2 3 2 2 2 2" xfId="14420" xr:uid="{00000000-0005-0000-0000-00005D180000}"/>
    <cellStyle name="Normal 2 3 4 2 3 2 2 2 2 2" xfId="44751" xr:uid="{00000000-0005-0000-0000-00005E180000}"/>
    <cellStyle name="Normal 2 3 4 2 3 2 2 2 2 3" xfId="29518" xr:uid="{00000000-0005-0000-0000-00005F180000}"/>
    <cellStyle name="Normal 2 3 4 2 3 2 2 2 3" xfId="9400" xr:uid="{00000000-0005-0000-0000-000060180000}"/>
    <cellStyle name="Normal 2 3 4 2 3 2 2 2 3 2" xfId="39734" xr:uid="{00000000-0005-0000-0000-000061180000}"/>
    <cellStyle name="Normal 2 3 4 2 3 2 2 2 3 3" xfId="24501" xr:uid="{00000000-0005-0000-0000-000062180000}"/>
    <cellStyle name="Normal 2 3 4 2 3 2 2 2 4" xfId="34721" xr:uid="{00000000-0005-0000-0000-000063180000}"/>
    <cellStyle name="Normal 2 3 4 2 3 2 2 2 5" xfId="19488" xr:uid="{00000000-0005-0000-0000-000064180000}"/>
    <cellStyle name="Normal 2 3 4 2 3 2 2 3" xfId="6039" xr:uid="{00000000-0005-0000-0000-000065180000}"/>
    <cellStyle name="Normal 2 3 4 2 3 2 2 3 2" xfId="16091" xr:uid="{00000000-0005-0000-0000-000066180000}"/>
    <cellStyle name="Normal 2 3 4 2 3 2 2 3 2 2" xfId="46422" xr:uid="{00000000-0005-0000-0000-000067180000}"/>
    <cellStyle name="Normal 2 3 4 2 3 2 2 3 2 3" xfId="31189" xr:uid="{00000000-0005-0000-0000-000068180000}"/>
    <cellStyle name="Normal 2 3 4 2 3 2 2 3 3" xfId="11071" xr:uid="{00000000-0005-0000-0000-000069180000}"/>
    <cellStyle name="Normal 2 3 4 2 3 2 2 3 3 2" xfId="41405" xr:uid="{00000000-0005-0000-0000-00006A180000}"/>
    <cellStyle name="Normal 2 3 4 2 3 2 2 3 3 3" xfId="26172" xr:uid="{00000000-0005-0000-0000-00006B180000}"/>
    <cellStyle name="Normal 2 3 4 2 3 2 2 3 4" xfId="36392" xr:uid="{00000000-0005-0000-0000-00006C180000}"/>
    <cellStyle name="Normal 2 3 4 2 3 2 2 3 5" xfId="21159" xr:uid="{00000000-0005-0000-0000-00006D180000}"/>
    <cellStyle name="Normal 2 3 4 2 3 2 2 4" xfId="12749" xr:uid="{00000000-0005-0000-0000-00006E180000}"/>
    <cellStyle name="Normal 2 3 4 2 3 2 2 4 2" xfId="43080" xr:uid="{00000000-0005-0000-0000-00006F180000}"/>
    <cellStyle name="Normal 2 3 4 2 3 2 2 4 3" xfId="27847" xr:uid="{00000000-0005-0000-0000-000070180000}"/>
    <cellStyle name="Normal 2 3 4 2 3 2 2 5" xfId="7728" xr:uid="{00000000-0005-0000-0000-000071180000}"/>
    <cellStyle name="Normal 2 3 4 2 3 2 2 5 2" xfId="38063" xr:uid="{00000000-0005-0000-0000-000072180000}"/>
    <cellStyle name="Normal 2 3 4 2 3 2 2 5 3" xfId="22830" xr:uid="{00000000-0005-0000-0000-000073180000}"/>
    <cellStyle name="Normal 2 3 4 2 3 2 2 6" xfId="33051" xr:uid="{00000000-0005-0000-0000-000074180000}"/>
    <cellStyle name="Normal 2 3 4 2 3 2 2 7" xfId="17817" xr:uid="{00000000-0005-0000-0000-000075180000}"/>
    <cellStyle name="Normal 2 3 4 2 3 2 3" xfId="3510" xr:uid="{00000000-0005-0000-0000-000076180000}"/>
    <cellStyle name="Normal 2 3 4 2 3 2 3 2" xfId="13584" xr:uid="{00000000-0005-0000-0000-000077180000}"/>
    <cellStyle name="Normal 2 3 4 2 3 2 3 2 2" xfId="43915" xr:uid="{00000000-0005-0000-0000-000078180000}"/>
    <cellStyle name="Normal 2 3 4 2 3 2 3 2 3" xfId="28682" xr:uid="{00000000-0005-0000-0000-000079180000}"/>
    <cellStyle name="Normal 2 3 4 2 3 2 3 3" xfId="8564" xr:uid="{00000000-0005-0000-0000-00007A180000}"/>
    <cellStyle name="Normal 2 3 4 2 3 2 3 3 2" xfId="38898" xr:uid="{00000000-0005-0000-0000-00007B180000}"/>
    <cellStyle name="Normal 2 3 4 2 3 2 3 3 3" xfId="23665" xr:uid="{00000000-0005-0000-0000-00007C180000}"/>
    <cellStyle name="Normal 2 3 4 2 3 2 3 4" xfId="33885" xr:uid="{00000000-0005-0000-0000-00007D180000}"/>
    <cellStyle name="Normal 2 3 4 2 3 2 3 5" xfId="18652" xr:uid="{00000000-0005-0000-0000-00007E180000}"/>
    <cellStyle name="Normal 2 3 4 2 3 2 4" xfId="5203" xr:uid="{00000000-0005-0000-0000-00007F180000}"/>
    <cellStyle name="Normal 2 3 4 2 3 2 4 2" xfId="15255" xr:uid="{00000000-0005-0000-0000-000080180000}"/>
    <cellStyle name="Normal 2 3 4 2 3 2 4 2 2" xfId="45586" xr:uid="{00000000-0005-0000-0000-000081180000}"/>
    <cellStyle name="Normal 2 3 4 2 3 2 4 2 3" xfId="30353" xr:uid="{00000000-0005-0000-0000-000082180000}"/>
    <cellStyle name="Normal 2 3 4 2 3 2 4 3" xfId="10235" xr:uid="{00000000-0005-0000-0000-000083180000}"/>
    <cellStyle name="Normal 2 3 4 2 3 2 4 3 2" xfId="40569" xr:uid="{00000000-0005-0000-0000-000084180000}"/>
    <cellStyle name="Normal 2 3 4 2 3 2 4 3 3" xfId="25336" xr:uid="{00000000-0005-0000-0000-000085180000}"/>
    <cellStyle name="Normal 2 3 4 2 3 2 4 4" xfId="35556" xr:uid="{00000000-0005-0000-0000-000086180000}"/>
    <cellStyle name="Normal 2 3 4 2 3 2 4 5" xfId="20323" xr:uid="{00000000-0005-0000-0000-000087180000}"/>
    <cellStyle name="Normal 2 3 4 2 3 2 5" xfId="11913" xr:uid="{00000000-0005-0000-0000-000088180000}"/>
    <cellStyle name="Normal 2 3 4 2 3 2 5 2" xfId="42244" xr:uid="{00000000-0005-0000-0000-000089180000}"/>
    <cellStyle name="Normal 2 3 4 2 3 2 5 3" xfId="27011" xr:uid="{00000000-0005-0000-0000-00008A180000}"/>
    <cellStyle name="Normal 2 3 4 2 3 2 6" xfId="6892" xr:uid="{00000000-0005-0000-0000-00008B180000}"/>
    <cellStyle name="Normal 2 3 4 2 3 2 6 2" xfId="37227" xr:uid="{00000000-0005-0000-0000-00008C180000}"/>
    <cellStyle name="Normal 2 3 4 2 3 2 6 3" xfId="21994" xr:uid="{00000000-0005-0000-0000-00008D180000}"/>
    <cellStyle name="Normal 2 3 4 2 3 2 7" xfId="32215" xr:uid="{00000000-0005-0000-0000-00008E180000}"/>
    <cellStyle name="Normal 2 3 4 2 3 2 8" xfId="16981" xr:uid="{00000000-0005-0000-0000-00008F180000}"/>
    <cellStyle name="Normal 2 3 4 2 3 3" xfId="2239" xr:uid="{00000000-0005-0000-0000-000090180000}"/>
    <cellStyle name="Normal 2 3 4 2 3 3 2" xfId="3929" xr:uid="{00000000-0005-0000-0000-000091180000}"/>
    <cellStyle name="Normal 2 3 4 2 3 3 2 2" xfId="14002" xr:uid="{00000000-0005-0000-0000-000092180000}"/>
    <cellStyle name="Normal 2 3 4 2 3 3 2 2 2" xfId="44333" xr:uid="{00000000-0005-0000-0000-000093180000}"/>
    <cellStyle name="Normal 2 3 4 2 3 3 2 2 3" xfId="29100" xr:uid="{00000000-0005-0000-0000-000094180000}"/>
    <cellStyle name="Normal 2 3 4 2 3 3 2 3" xfId="8982" xr:uid="{00000000-0005-0000-0000-000095180000}"/>
    <cellStyle name="Normal 2 3 4 2 3 3 2 3 2" xfId="39316" xr:uid="{00000000-0005-0000-0000-000096180000}"/>
    <cellStyle name="Normal 2 3 4 2 3 3 2 3 3" xfId="24083" xr:uid="{00000000-0005-0000-0000-000097180000}"/>
    <cellStyle name="Normal 2 3 4 2 3 3 2 4" xfId="34303" xr:uid="{00000000-0005-0000-0000-000098180000}"/>
    <cellStyle name="Normal 2 3 4 2 3 3 2 5" xfId="19070" xr:uid="{00000000-0005-0000-0000-000099180000}"/>
    <cellStyle name="Normal 2 3 4 2 3 3 3" xfId="5621" xr:uid="{00000000-0005-0000-0000-00009A180000}"/>
    <cellStyle name="Normal 2 3 4 2 3 3 3 2" xfId="15673" xr:uid="{00000000-0005-0000-0000-00009B180000}"/>
    <cellStyle name="Normal 2 3 4 2 3 3 3 2 2" xfId="46004" xr:uid="{00000000-0005-0000-0000-00009C180000}"/>
    <cellStyle name="Normal 2 3 4 2 3 3 3 2 3" xfId="30771" xr:uid="{00000000-0005-0000-0000-00009D180000}"/>
    <cellStyle name="Normal 2 3 4 2 3 3 3 3" xfId="10653" xr:uid="{00000000-0005-0000-0000-00009E180000}"/>
    <cellStyle name="Normal 2 3 4 2 3 3 3 3 2" xfId="40987" xr:uid="{00000000-0005-0000-0000-00009F180000}"/>
    <cellStyle name="Normal 2 3 4 2 3 3 3 3 3" xfId="25754" xr:uid="{00000000-0005-0000-0000-0000A0180000}"/>
    <cellStyle name="Normal 2 3 4 2 3 3 3 4" xfId="35974" xr:uid="{00000000-0005-0000-0000-0000A1180000}"/>
    <cellStyle name="Normal 2 3 4 2 3 3 3 5" xfId="20741" xr:uid="{00000000-0005-0000-0000-0000A2180000}"/>
    <cellStyle name="Normal 2 3 4 2 3 3 4" xfId="12331" xr:uid="{00000000-0005-0000-0000-0000A3180000}"/>
    <cellStyle name="Normal 2 3 4 2 3 3 4 2" xfId="42662" xr:uid="{00000000-0005-0000-0000-0000A4180000}"/>
    <cellStyle name="Normal 2 3 4 2 3 3 4 3" xfId="27429" xr:uid="{00000000-0005-0000-0000-0000A5180000}"/>
    <cellStyle name="Normal 2 3 4 2 3 3 5" xfId="7310" xr:uid="{00000000-0005-0000-0000-0000A6180000}"/>
    <cellStyle name="Normal 2 3 4 2 3 3 5 2" xfId="37645" xr:uid="{00000000-0005-0000-0000-0000A7180000}"/>
    <cellStyle name="Normal 2 3 4 2 3 3 5 3" xfId="22412" xr:uid="{00000000-0005-0000-0000-0000A8180000}"/>
    <cellStyle name="Normal 2 3 4 2 3 3 6" xfId="32633" xr:uid="{00000000-0005-0000-0000-0000A9180000}"/>
    <cellStyle name="Normal 2 3 4 2 3 3 7" xfId="17399" xr:uid="{00000000-0005-0000-0000-0000AA180000}"/>
    <cellStyle name="Normal 2 3 4 2 3 4" xfId="3092" xr:uid="{00000000-0005-0000-0000-0000AB180000}"/>
    <cellStyle name="Normal 2 3 4 2 3 4 2" xfId="13166" xr:uid="{00000000-0005-0000-0000-0000AC180000}"/>
    <cellStyle name="Normal 2 3 4 2 3 4 2 2" xfId="43497" xr:uid="{00000000-0005-0000-0000-0000AD180000}"/>
    <cellStyle name="Normal 2 3 4 2 3 4 2 3" xfId="28264" xr:uid="{00000000-0005-0000-0000-0000AE180000}"/>
    <cellStyle name="Normal 2 3 4 2 3 4 3" xfId="8146" xr:uid="{00000000-0005-0000-0000-0000AF180000}"/>
    <cellStyle name="Normal 2 3 4 2 3 4 3 2" xfId="38480" xr:uid="{00000000-0005-0000-0000-0000B0180000}"/>
    <cellStyle name="Normal 2 3 4 2 3 4 3 3" xfId="23247" xr:uid="{00000000-0005-0000-0000-0000B1180000}"/>
    <cellStyle name="Normal 2 3 4 2 3 4 4" xfId="33467" xr:uid="{00000000-0005-0000-0000-0000B2180000}"/>
    <cellStyle name="Normal 2 3 4 2 3 4 5" xfId="18234" xr:uid="{00000000-0005-0000-0000-0000B3180000}"/>
    <cellStyle name="Normal 2 3 4 2 3 5" xfId="4785" xr:uid="{00000000-0005-0000-0000-0000B4180000}"/>
    <cellStyle name="Normal 2 3 4 2 3 5 2" xfId="14837" xr:uid="{00000000-0005-0000-0000-0000B5180000}"/>
    <cellStyle name="Normal 2 3 4 2 3 5 2 2" xfId="45168" xr:uid="{00000000-0005-0000-0000-0000B6180000}"/>
    <cellStyle name="Normal 2 3 4 2 3 5 2 3" xfId="29935" xr:uid="{00000000-0005-0000-0000-0000B7180000}"/>
    <cellStyle name="Normal 2 3 4 2 3 5 3" xfId="9817" xr:uid="{00000000-0005-0000-0000-0000B8180000}"/>
    <cellStyle name="Normal 2 3 4 2 3 5 3 2" xfId="40151" xr:uid="{00000000-0005-0000-0000-0000B9180000}"/>
    <cellStyle name="Normal 2 3 4 2 3 5 3 3" xfId="24918" xr:uid="{00000000-0005-0000-0000-0000BA180000}"/>
    <cellStyle name="Normal 2 3 4 2 3 5 4" xfId="35138" xr:uid="{00000000-0005-0000-0000-0000BB180000}"/>
    <cellStyle name="Normal 2 3 4 2 3 5 5" xfId="19905" xr:uid="{00000000-0005-0000-0000-0000BC180000}"/>
    <cellStyle name="Normal 2 3 4 2 3 6" xfId="11495" xr:uid="{00000000-0005-0000-0000-0000BD180000}"/>
    <cellStyle name="Normal 2 3 4 2 3 6 2" xfId="41826" xr:uid="{00000000-0005-0000-0000-0000BE180000}"/>
    <cellStyle name="Normal 2 3 4 2 3 6 3" xfId="26593" xr:uid="{00000000-0005-0000-0000-0000BF180000}"/>
    <cellStyle name="Normal 2 3 4 2 3 7" xfId="6474" xr:uid="{00000000-0005-0000-0000-0000C0180000}"/>
    <cellStyle name="Normal 2 3 4 2 3 7 2" xfId="36809" xr:uid="{00000000-0005-0000-0000-0000C1180000}"/>
    <cellStyle name="Normal 2 3 4 2 3 7 3" xfId="21576" xr:uid="{00000000-0005-0000-0000-0000C2180000}"/>
    <cellStyle name="Normal 2 3 4 2 3 8" xfId="31797" xr:uid="{00000000-0005-0000-0000-0000C3180000}"/>
    <cellStyle name="Normal 2 3 4 2 3 9" xfId="16563" xr:uid="{00000000-0005-0000-0000-0000C4180000}"/>
    <cellStyle name="Normal 2 3 4 2 4" xfId="1610" xr:uid="{00000000-0005-0000-0000-0000C5180000}"/>
    <cellStyle name="Normal 2 3 4 2 4 2" xfId="2449" xr:uid="{00000000-0005-0000-0000-0000C6180000}"/>
    <cellStyle name="Normal 2 3 4 2 4 2 2" xfId="4139" xr:uid="{00000000-0005-0000-0000-0000C7180000}"/>
    <cellStyle name="Normal 2 3 4 2 4 2 2 2" xfId="14212" xr:uid="{00000000-0005-0000-0000-0000C8180000}"/>
    <cellStyle name="Normal 2 3 4 2 4 2 2 2 2" xfId="44543" xr:uid="{00000000-0005-0000-0000-0000C9180000}"/>
    <cellStyle name="Normal 2 3 4 2 4 2 2 2 3" xfId="29310" xr:uid="{00000000-0005-0000-0000-0000CA180000}"/>
    <cellStyle name="Normal 2 3 4 2 4 2 2 3" xfId="9192" xr:uid="{00000000-0005-0000-0000-0000CB180000}"/>
    <cellStyle name="Normal 2 3 4 2 4 2 2 3 2" xfId="39526" xr:uid="{00000000-0005-0000-0000-0000CC180000}"/>
    <cellStyle name="Normal 2 3 4 2 4 2 2 3 3" xfId="24293" xr:uid="{00000000-0005-0000-0000-0000CD180000}"/>
    <cellStyle name="Normal 2 3 4 2 4 2 2 4" xfId="34513" xr:uid="{00000000-0005-0000-0000-0000CE180000}"/>
    <cellStyle name="Normal 2 3 4 2 4 2 2 5" xfId="19280" xr:uid="{00000000-0005-0000-0000-0000CF180000}"/>
    <cellStyle name="Normal 2 3 4 2 4 2 3" xfId="5831" xr:uid="{00000000-0005-0000-0000-0000D0180000}"/>
    <cellStyle name="Normal 2 3 4 2 4 2 3 2" xfId="15883" xr:uid="{00000000-0005-0000-0000-0000D1180000}"/>
    <cellStyle name="Normal 2 3 4 2 4 2 3 2 2" xfId="46214" xr:uid="{00000000-0005-0000-0000-0000D2180000}"/>
    <cellStyle name="Normal 2 3 4 2 4 2 3 2 3" xfId="30981" xr:uid="{00000000-0005-0000-0000-0000D3180000}"/>
    <cellStyle name="Normal 2 3 4 2 4 2 3 3" xfId="10863" xr:uid="{00000000-0005-0000-0000-0000D4180000}"/>
    <cellStyle name="Normal 2 3 4 2 4 2 3 3 2" xfId="41197" xr:uid="{00000000-0005-0000-0000-0000D5180000}"/>
    <cellStyle name="Normal 2 3 4 2 4 2 3 3 3" xfId="25964" xr:uid="{00000000-0005-0000-0000-0000D6180000}"/>
    <cellStyle name="Normal 2 3 4 2 4 2 3 4" xfId="36184" xr:uid="{00000000-0005-0000-0000-0000D7180000}"/>
    <cellStyle name="Normal 2 3 4 2 4 2 3 5" xfId="20951" xr:uid="{00000000-0005-0000-0000-0000D8180000}"/>
    <cellStyle name="Normal 2 3 4 2 4 2 4" xfId="12541" xr:uid="{00000000-0005-0000-0000-0000D9180000}"/>
    <cellStyle name="Normal 2 3 4 2 4 2 4 2" xfId="42872" xr:uid="{00000000-0005-0000-0000-0000DA180000}"/>
    <cellStyle name="Normal 2 3 4 2 4 2 4 3" xfId="27639" xr:uid="{00000000-0005-0000-0000-0000DB180000}"/>
    <cellStyle name="Normal 2 3 4 2 4 2 5" xfId="7520" xr:uid="{00000000-0005-0000-0000-0000DC180000}"/>
    <cellStyle name="Normal 2 3 4 2 4 2 5 2" xfId="37855" xr:uid="{00000000-0005-0000-0000-0000DD180000}"/>
    <cellStyle name="Normal 2 3 4 2 4 2 5 3" xfId="22622" xr:uid="{00000000-0005-0000-0000-0000DE180000}"/>
    <cellStyle name="Normal 2 3 4 2 4 2 6" xfId="32843" xr:uid="{00000000-0005-0000-0000-0000DF180000}"/>
    <cellStyle name="Normal 2 3 4 2 4 2 7" xfId="17609" xr:uid="{00000000-0005-0000-0000-0000E0180000}"/>
    <cellStyle name="Normal 2 3 4 2 4 3" xfId="3302" xr:uid="{00000000-0005-0000-0000-0000E1180000}"/>
    <cellStyle name="Normal 2 3 4 2 4 3 2" xfId="13376" xr:uid="{00000000-0005-0000-0000-0000E2180000}"/>
    <cellStyle name="Normal 2 3 4 2 4 3 2 2" xfId="43707" xr:uid="{00000000-0005-0000-0000-0000E3180000}"/>
    <cellStyle name="Normal 2 3 4 2 4 3 2 3" xfId="28474" xr:uid="{00000000-0005-0000-0000-0000E4180000}"/>
    <cellStyle name="Normal 2 3 4 2 4 3 3" xfId="8356" xr:uid="{00000000-0005-0000-0000-0000E5180000}"/>
    <cellStyle name="Normal 2 3 4 2 4 3 3 2" xfId="38690" xr:uid="{00000000-0005-0000-0000-0000E6180000}"/>
    <cellStyle name="Normal 2 3 4 2 4 3 3 3" xfId="23457" xr:uid="{00000000-0005-0000-0000-0000E7180000}"/>
    <cellStyle name="Normal 2 3 4 2 4 3 4" xfId="33677" xr:uid="{00000000-0005-0000-0000-0000E8180000}"/>
    <cellStyle name="Normal 2 3 4 2 4 3 5" xfId="18444" xr:uid="{00000000-0005-0000-0000-0000E9180000}"/>
    <cellStyle name="Normal 2 3 4 2 4 4" xfId="4995" xr:uid="{00000000-0005-0000-0000-0000EA180000}"/>
    <cellStyle name="Normal 2 3 4 2 4 4 2" xfId="15047" xr:uid="{00000000-0005-0000-0000-0000EB180000}"/>
    <cellStyle name="Normal 2 3 4 2 4 4 2 2" xfId="45378" xr:uid="{00000000-0005-0000-0000-0000EC180000}"/>
    <cellStyle name="Normal 2 3 4 2 4 4 2 3" xfId="30145" xr:uid="{00000000-0005-0000-0000-0000ED180000}"/>
    <cellStyle name="Normal 2 3 4 2 4 4 3" xfId="10027" xr:uid="{00000000-0005-0000-0000-0000EE180000}"/>
    <cellStyle name="Normal 2 3 4 2 4 4 3 2" xfId="40361" xr:uid="{00000000-0005-0000-0000-0000EF180000}"/>
    <cellStyle name="Normal 2 3 4 2 4 4 3 3" xfId="25128" xr:uid="{00000000-0005-0000-0000-0000F0180000}"/>
    <cellStyle name="Normal 2 3 4 2 4 4 4" xfId="35348" xr:uid="{00000000-0005-0000-0000-0000F1180000}"/>
    <cellStyle name="Normal 2 3 4 2 4 4 5" xfId="20115" xr:uid="{00000000-0005-0000-0000-0000F2180000}"/>
    <cellStyle name="Normal 2 3 4 2 4 5" xfId="11705" xr:uid="{00000000-0005-0000-0000-0000F3180000}"/>
    <cellStyle name="Normal 2 3 4 2 4 5 2" xfId="42036" xr:uid="{00000000-0005-0000-0000-0000F4180000}"/>
    <cellStyle name="Normal 2 3 4 2 4 5 3" xfId="26803" xr:uid="{00000000-0005-0000-0000-0000F5180000}"/>
    <cellStyle name="Normal 2 3 4 2 4 6" xfId="6684" xr:uid="{00000000-0005-0000-0000-0000F6180000}"/>
    <cellStyle name="Normal 2 3 4 2 4 6 2" xfId="37019" xr:uid="{00000000-0005-0000-0000-0000F7180000}"/>
    <cellStyle name="Normal 2 3 4 2 4 6 3" xfId="21786" xr:uid="{00000000-0005-0000-0000-0000F8180000}"/>
    <cellStyle name="Normal 2 3 4 2 4 7" xfId="32007" xr:uid="{00000000-0005-0000-0000-0000F9180000}"/>
    <cellStyle name="Normal 2 3 4 2 4 8" xfId="16773" xr:uid="{00000000-0005-0000-0000-0000FA180000}"/>
    <cellStyle name="Normal 2 3 4 2 5" xfId="2031" xr:uid="{00000000-0005-0000-0000-0000FB180000}"/>
    <cellStyle name="Normal 2 3 4 2 5 2" xfId="3721" xr:uid="{00000000-0005-0000-0000-0000FC180000}"/>
    <cellStyle name="Normal 2 3 4 2 5 2 2" xfId="13794" xr:uid="{00000000-0005-0000-0000-0000FD180000}"/>
    <cellStyle name="Normal 2 3 4 2 5 2 2 2" xfId="44125" xr:uid="{00000000-0005-0000-0000-0000FE180000}"/>
    <cellStyle name="Normal 2 3 4 2 5 2 2 3" xfId="28892" xr:uid="{00000000-0005-0000-0000-0000FF180000}"/>
    <cellStyle name="Normal 2 3 4 2 5 2 3" xfId="8774" xr:uid="{00000000-0005-0000-0000-000000190000}"/>
    <cellStyle name="Normal 2 3 4 2 5 2 3 2" xfId="39108" xr:uid="{00000000-0005-0000-0000-000001190000}"/>
    <cellStyle name="Normal 2 3 4 2 5 2 3 3" xfId="23875" xr:uid="{00000000-0005-0000-0000-000002190000}"/>
    <cellStyle name="Normal 2 3 4 2 5 2 4" xfId="34095" xr:uid="{00000000-0005-0000-0000-000003190000}"/>
    <cellStyle name="Normal 2 3 4 2 5 2 5" xfId="18862" xr:uid="{00000000-0005-0000-0000-000004190000}"/>
    <cellStyle name="Normal 2 3 4 2 5 3" xfId="5413" xr:uid="{00000000-0005-0000-0000-000005190000}"/>
    <cellStyle name="Normal 2 3 4 2 5 3 2" xfId="15465" xr:uid="{00000000-0005-0000-0000-000006190000}"/>
    <cellStyle name="Normal 2 3 4 2 5 3 2 2" xfId="45796" xr:uid="{00000000-0005-0000-0000-000007190000}"/>
    <cellStyle name="Normal 2 3 4 2 5 3 2 3" xfId="30563" xr:uid="{00000000-0005-0000-0000-000008190000}"/>
    <cellStyle name="Normal 2 3 4 2 5 3 3" xfId="10445" xr:uid="{00000000-0005-0000-0000-000009190000}"/>
    <cellStyle name="Normal 2 3 4 2 5 3 3 2" xfId="40779" xr:uid="{00000000-0005-0000-0000-00000A190000}"/>
    <cellStyle name="Normal 2 3 4 2 5 3 3 3" xfId="25546" xr:uid="{00000000-0005-0000-0000-00000B190000}"/>
    <cellStyle name="Normal 2 3 4 2 5 3 4" xfId="35766" xr:uid="{00000000-0005-0000-0000-00000C190000}"/>
    <cellStyle name="Normal 2 3 4 2 5 3 5" xfId="20533" xr:uid="{00000000-0005-0000-0000-00000D190000}"/>
    <cellStyle name="Normal 2 3 4 2 5 4" xfId="12123" xr:uid="{00000000-0005-0000-0000-00000E190000}"/>
    <cellStyle name="Normal 2 3 4 2 5 4 2" xfId="42454" xr:uid="{00000000-0005-0000-0000-00000F190000}"/>
    <cellStyle name="Normal 2 3 4 2 5 4 3" xfId="27221" xr:uid="{00000000-0005-0000-0000-000010190000}"/>
    <cellStyle name="Normal 2 3 4 2 5 5" xfId="7102" xr:uid="{00000000-0005-0000-0000-000011190000}"/>
    <cellStyle name="Normal 2 3 4 2 5 5 2" xfId="37437" xr:uid="{00000000-0005-0000-0000-000012190000}"/>
    <cellStyle name="Normal 2 3 4 2 5 5 3" xfId="22204" xr:uid="{00000000-0005-0000-0000-000013190000}"/>
    <cellStyle name="Normal 2 3 4 2 5 6" xfId="32425" xr:uid="{00000000-0005-0000-0000-000014190000}"/>
    <cellStyle name="Normal 2 3 4 2 5 7" xfId="17191" xr:uid="{00000000-0005-0000-0000-000015190000}"/>
    <cellStyle name="Normal 2 3 4 2 6" xfId="2884" xr:uid="{00000000-0005-0000-0000-000016190000}"/>
    <cellStyle name="Normal 2 3 4 2 6 2" xfId="12958" xr:uid="{00000000-0005-0000-0000-000017190000}"/>
    <cellStyle name="Normal 2 3 4 2 6 2 2" xfId="43289" xr:uid="{00000000-0005-0000-0000-000018190000}"/>
    <cellStyle name="Normal 2 3 4 2 6 2 3" xfId="28056" xr:uid="{00000000-0005-0000-0000-000019190000}"/>
    <cellStyle name="Normal 2 3 4 2 6 3" xfId="7938" xr:uid="{00000000-0005-0000-0000-00001A190000}"/>
    <cellStyle name="Normal 2 3 4 2 6 3 2" xfId="38272" xr:uid="{00000000-0005-0000-0000-00001B190000}"/>
    <cellStyle name="Normal 2 3 4 2 6 3 3" xfId="23039" xr:uid="{00000000-0005-0000-0000-00001C190000}"/>
    <cellStyle name="Normal 2 3 4 2 6 4" xfId="33259" xr:uid="{00000000-0005-0000-0000-00001D190000}"/>
    <cellStyle name="Normal 2 3 4 2 6 5" xfId="18026" xr:uid="{00000000-0005-0000-0000-00001E190000}"/>
    <cellStyle name="Normal 2 3 4 2 7" xfId="4577" xr:uid="{00000000-0005-0000-0000-00001F190000}"/>
    <cellStyle name="Normal 2 3 4 2 7 2" xfId="14629" xr:uid="{00000000-0005-0000-0000-000020190000}"/>
    <cellStyle name="Normal 2 3 4 2 7 2 2" xfId="44960" xr:uid="{00000000-0005-0000-0000-000021190000}"/>
    <cellStyle name="Normal 2 3 4 2 7 2 3" xfId="29727" xr:uid="{00000000-0005-0000-0000-000022190000}"/>
    <cellStyle name="Normal 2 3 4 2 7 3" xfId="9609" xr:uid="{00000000-0005-0000-0000-000023190000}"/>
    <cellStyle name="Normal 2 3 4 2 7 3 2" xfId="39943" xr:uid="{00000000-0005-0000-0000-000024190000}"/>
    <cellStyle name="Normal 2 3 4 2 7 3 3" xfId="24710" xr:uid="{00000000-0005-0000-0000-000025190000}"/>
    <cellStyle name="Normal 2 3 4 2 7 4" xfId="34930" xr:uid="{00000000-0005-0000-0000-000026190000}"/>
    <cellStyle name="Normal 2 3 4 2 7 5" xfId="19697" xr:uid="{00000000-0005-0000-0000-000027190000}"/>
    <cellStyle name="Normal 2 3 4 2 8" xfId="11287" xr:uid="{00000000-0005-0000-0000-000028190000}"/>
    <cellStyle name="Normal 2 3 4 2 8 2" xfId="41618" xr:uid="{00000000-0005-0000-0000-000029190000}"/>
    <cellStyle name="Normal 2 3 4 2 8 3" xfId="26385" xr:uid="{00000000-0005-0000-0000-00002A190000}"/>
    <cellStyle name="Normal 2 3 4 2 9" xfId="6266" xr:uid="{00000000-0005-0000-0000-00002B190000}"/>
    <cellStyle name="Normal 2 3 4 2 9 2" xfId="36601" xr:uid="{00000000-0005-0000-0000-00002C190000}"/>
    <cellStyle name="Normal 2 3 4 2 9 3" xfId="21368" xr:uid="{00000000-0005-0000-0000-00002D190000}"/>
    <cellStyle name="Normal 2 3 4 3" xfId="1230" xr:uid="{00000000-0005-0000-0000-00002E190000}"/>
    <cellStyle name="Normal 2 3 4 3 10" xfId="16407" xr:uid="{00000000-0005-0000-0000-00002F190000}"/>
    <cellStyle name="Normal 2 3 4 3 2" xfId="1449" xr:uid="{00000000-0005-0000-0000-000030190000}"/>
    <cellStyle name="Normal 2 3 4 3 2 2" xfId="1870" xr:uid="{00000000-0005-0000-0000-000031190000}"/>
    <cellStyle name="Normal 2 3 4 3 2 2 2" xfId="2709" xr:uid="{00000000-0005-0000-0000-000032190000}"/>
    <cellStyle name="Normal 2 3 4 3 2 2 2 2" xfId="4399" xr:uid="{00000000-0005-0000-0000-000033190000}"/>
    <cellStyle name="Normal 2 3 4 3 2 2 2 2 2" xfId="14472" xr:uid="{00000000-0005-0000-0000-000034190000}"/>
    <cellStyle name="Normal 2 3 4 3 2 2 2 2 2 2" xfId="44803" xr:uid="{00000000-0005-0000-0000-000035190000}"/>
    <cellStyle name="Normal 2 3 4 3 2 2 2 2 2 3" xfId="29570" xr:uid="{00000000-0005-0000-0000-000036190000}"/>
    <cellStyle name="Normal 2 3 4 3 2 2 2 2 3" xfId="9452" xr:uid="{00000000-0005-0000-0000-000037190000}"/>
    <cellStyle name="Normal 2 3 4 3 2 2 2 2 3 2" xfId="39786" xr:uid="{00000000-0005-0000-0000-000038190000}"/>
    <cellStyle name="Normal 2 3 4 3 2 2 2 2 3 3" xfId="24553" xr:uid="{00000000-0005-0000-0000-000039190000}"/>
    <cellStyle name="Normal 2 3 4 3 2 2 2 2 4" xfId="34773" xr:uid="{00000000-0005-0000-0000-00003A190000}"/>
    <cellStyle name="Normal 2 3 4 3 2 2 2 2 5" xfId="19540" xr:uid="{00000000-0005-0000-0000-00003B190000}"/>
    <cellStyle name="Normal 2 3 4 3 2 2 2 3" xfId="6091" xr:uid="{00000000-0005-0000-0000-00003C190000}"/>
    <cellStyle name="Normal 2 3 4 3 2 2 2 3 2" xfId="16143" xr:uid="{00000000-0005-0000-0000-00003D190000}"/>
    <cellStyle name="Normal 2 3 4 3 2 2 2 3 2 2" xfId="46474" xr:uid="{00000000-0005-0000-0000-00003E190000}"/>
    <cellStyle name="Normal 2 3 4 3 2 2 2 3 2 3" xfId="31241" xr:uid="{00000000-0005-0000-0000-00003F190000}"/>
    <cellStyle name="Normal 2 3 4 3 2 2 2 3 3" xfId="11123" xr:uid="{00000000-0005-0000-0000-000040190000}"/>
    <cellStyle name="Normal 2 3 4 3 2 2 2 3 3 2" xfId="41457" xr:uid="{00000000-0005-0000-0000-000041190000}"/>
    <cellStyle name="Normal 2 3 4 3 2 2 2 3 3 3" xfId="26224" xr:uid="{00000000-0005-0000-0000-000042190000}"/>
    <cellStyle name="Normal 2 3 4 3 2 2 2 3 4" xfId="36444" xr:uid="{00000000-0005-0000-0000-000043190000}"/>
    <cellStyle name="Normal 2 3 4 3 2 2 2 3 5" xfId="21211" xr:uid="{00000000-0005-0000-0000-000044190000}"/>
    <cellStyle name="Normal 2 3 4 3 2 2 2 4" xfId="12801" xr:uid="{00000000-0005-0000-0000-000045190000}"/>
    <cellStyle name="Normal 2 3 4 3 2 2 2 4 2" xfId="43132" xr:uid="{00000000-0005-0000-0000-000046190000}"/>
    <cellStyle name="Normal 2 3 4 3 2 2 2 4 3" xfId="27899" xr:uid="{00000000-0005-0000-0000-000047190000}"/>
    <cellStyle name="Normal 2 3 4 3 2 2 2 5" xfId="7780" xr:uid="{00000000-0005-0000-0000-000048190000}"/>
    <cellStyle name="Normal 2 3 4 3 2 2 2 5 2" xfId="38115" xr:uid="{00000000-0005-0000-0000-000049190000}"/>
    <cellStyle name="Normal 2 3 4 3 2 2 2 5 3" xfId="22882" xr:uid="{00000000-0005-0000-0000-00004A190000}"/>
    <cellStyle name="Normal 2 3 4 3 2 2 2 6" xfId="33103" xr:uid="{00000000-0005-0000-0000-00004B190000}"/>
    <cellStyle name="Normal 2 3 4 3 2 2 2 7" xfId="17869" xr:uid="{00000000-0005-0000-0000-00004C190000}"/>
    <cellStyle name="Normal 2 3 4 3 2 2 3" xfId="3562" xr:uid="{00000000-0005-0000-0000-00004D190000}"/>
    <cellStyle name="Normal 2 3 4 3 2 2 3 2" xfId="13636" xr:uid="{00000000-0005-0000-0000-00004E190000}"/>
    <cellStyle name="Normal 2 3 4 3 2 2 3 2 2" xfId="43967" xr:uid="{00000000-0005-0000-0000-00004F190000}"/>
    <cellStyle name="Normal 2 3 4 3 2 2 3 2 3" xfId="28734" xr:uid="{00000000-0005-0000-0000-000050190000}"/>
    <cellStyle name="Normal 2 3 4 3 2 2 3 3" xfId="8616" xr:uid="{00000000-0005-0000-0000-000051190000}"/>
    <cellStyle name="Normal 2 3 4 3 2 2 3 3 2" xfId="38950" xr:uid="{00000000-0005-0000-0000-000052190000}"/>
    <cellStyle name="Normal 2 3 4 3 2 2 3 3 3" xfId="23717" xr:uid="{00000000-0005-0000-0000-000053190000}"/>
    <cellStyle name="Normal 2 3 4 3 2 2 3 4" xfId="33937" xr:uid="{00000000-0005-0000-0000-000054190000}"/>
    <cellStyle name="Normal 2 3 4 3 2 2 3 5" xfId="18704" xr:uid="{00000000-0005-0000-0000-000055190000}"/>
    <cellStyle name="Normal 2 3 4 3 2 2 4" xfId="5255" xr:uid="{00000000-0005-0000-0000-000056190000}"/>
    <cellStyle name="Normal 2 3 4 3 2 2 4 2" xfId="15307" xr:uid="{00000000-0005-0000-0000-000057190000}"/>
    <cellStyle name="Normal 2 3 4 3 2 2 4 2 2" xfId="45638" xr:uid="{00000000-0005-0000-0000-000058190000}"/>
    <cellStyle name="Normal 2 3 4 3 2 2 4 2 3" xfId="30405" xr:uid="{00000000-0005-0000-0000-000059190000}"/>
    <cellStyle name="Normal 2 3 4 3 2 2 4 3" xfId="10287" xr:uid="{00000000-0005-0000-0000-00005A190000}"/>
    <cellStyle name="Normal 2 3 4 3 2 2 4 3 2" xfId="40621" xr:uid="{00000000-0005-0000-0000-00005B190000}"/>
    <cellStyle name="Normal 2 3 4 3 2 2 4 3 3" xfId="25388" xr:uid="{00000000-0005-0000-0000-00005C190000}"/>
    <cellStyle name="Normal 2 3 4 3 2 2 4 4" xfId="35608" xr:uid="{00000000-0005-0000-0000-00005D190000}"/>
    <cellStyle name="Normal 2 3 4 3 2 2 4 5" xfId="20375" xr:uid="{00000000-0005-0000-0000-00005E190000}"/>
    <cellStyle name="Normal 2 3 4 3 2 2 5" xfId="11965" xr:uid="{00000000-0005-0000-0000-00005F190000}"/>
    <cellStyle name="Normal 2 3 4 3 2 2 5 2" xfId="42296" xr:uid="{00000000-0005-0000-0000-000060190000}"/>
    <cellStyle name="Normal 2 3 4 3 2 2 5 3" xfId="27063" xr:uid="{00000000-0005-0000-0000-000061190000}"/>
    <cellStyle name="Normal 2 3 4 3 2 2 6" xfId="6944" xr:uid="{00000000-0005-0000-0000-000062190000}"/>
    <cellStyle name="Normal 2 3 4 3 2 2 6 2" xfId="37279" xr:uid="{00000000-0005-0000-0000-000063190000}"/>
    <cellStyle name="Normal 2 3 4 3 2 2 6 3" xfId="22046" xr:uid="{00000000-0005-0000-0000-000064190000}"/>
    <cellStyle name="Normal 2 3 4 3 2 2 7" xfId="32267" xr:uid="{00000000-0005-0000-0000-000065190000}"/>
    <cellStyle name="Normal 2 3 4 3 2 2 8" xfId="17033" xr:uid="{00000000-0005-0000-0000-000066190000}"/>
    <cellStyle name="Normal 2 3 4 3 2 3" xfId="2291" xr:uid="{00000000-0005-0000-0000-000067190000}"/>
    <cellStyle name="Normal 2 3 4 3 2 3 2" xfId="3981" xr:uid="{00000000-0005-0000-0000-000068190000}"/>
    <cellStyle name="Normal 2 3 4 3 2 3 2 2" xfId="14054" xr:uid="{00000000-0005-0000-0000-000069190000}"/>
    <cellStyle name="Normal 2 3 4 3 2 3 2 2 2" xfId="44385" xr:uid="{00000000-0005-0000-0000-00006A190000}"/>
    <cellStyle name="Normal 2 3 4 3 2 3 2 2 3" xfId="29152" xr:uid="{00000000-0005-0000-0000-00006B190000}"/>
    <cellStyle name="Normal 2 3 4 3 2 3 2 3" xfId="9034" xr:uid="{00000000-0005-0000-0000-00006C190000}"/>
    <cellStyle name="Normal 2 3 4 3 2 3 2 3 2" xfId="39368" xr:uid="{00000000-0005-0000-0000-00006D190000}"/>
    <cellStyle name="Normal 2 3 4 3 2 3 2 3 3" xfId="24135" xr:uid="{00000000-0005-0000-0000-00006E190000}"/>
    <cellStyle name="Normal 2 3 4 3 2 3 2 4" xfId="34355" xr:uid="{00000000-0005-0000-0000-00006F190000}"/>
    <cellStyle name="Normal 2 3 4 3 2 3 2 5" xfId="19122" xr:uid="{00000000-0005-0000-0000-000070190000}"/>
    <cellStyle name="Normal 2 3 4 3 2 3 3" xfId="5673" xr:uid="{00000000-0005-0000-0000-000071190000}"/>
    <cellStyle name="Normal 2 3 4 3 2 3 3 2" xfId="15725" xr:uid="{00000000-0005-0000-0000-000072190000}"/>
    <cellStyle name="Normal 2 3 4 3 2 3 3 2 2" xfId="46056" xr:uid="{00000000-0005-0000-0000-000073190000}"/>
    <cellStyle name="Normal 2 3 4 3 2 3 3 2 3" xfId="30823" xr:uid="{00000000-0005-0000-0000-000074190000}"/>
    <cellStyle name="Normal 2 3 4 3 2 3 3 3" xfId="10705" xr:uid="{00000000-0005-0000-0000-000075190000}"/>
    <cellStyle name="Normal 2 3 4 3 2 3 3 3 2" xfId="41039" xr:uid="{00000000-0005-0000-0000-000076190000}"/>
    <cellStyle name="Normal 2 3 4 3 2 3 3 3 3" xfId="25806" xr:uid="{00000000-0005-0000-0000-000077190000}"/>
    <cellStyle name="Normal 2 3 4 3 2 3 3 4" xfId="36026" xr:uid="{00000000-0005-0000-0000-000078190000}"/>
    <cellStyle name="Normal 2 3 4 3 2 3 3 5" xfId="20793" xr:uid="{00000000-0005-0000-0000-000079190000}"/>
    <cellStyle name="Normal 2 3 4 3 2 3 4" xfId="12383" xr:uid="{00000000-0005-0000-0000-00007A190000}"/>
    <cellStyle name="Normal 2 3 4 3 2 3 4 2" xfId="42714" xr:uid="{00000000-0005-0000-0000-00007B190000}"/>
    <cellStyle name="Normal 2 3 4 3 2 3 4 3" xfId="27481" xr:uid="{00000000-0005-0000-0000-00007C190000}"/>
    <cellStyle name="Normal 2 3 4 3 2 3 5" xfId="7362" xr:uid="{00000000-0005-0000-0000-00007D190000}"/>
    <cellStyle name="Normal 2 3 4 3 2 3 5 2" xfId="37697" xr:uid="{00000000-0005-0000-0000-00007E190000}"/>
    <cellStyle name="Normal 2 3 4 3 2 3 5 3" xfId="22464" xr:uid="{00000000-0005-0000-0000-00007F190000}"/>
    <cellStyle name="Normal 2 3 4 3 2 3 6" xfId="32685" xr:uid="{00000000-0005-0000-0000-000080190000}"/>
    <cellStyle name="Normal 2 3 4 3 2 3 7" xfId="17451" xr:uid="{00000000-0005-0000-0000-000081190000}"/>
    <cellStyle name="Normal 2 3 4 3 2 4" xfId="3144" xr:uid="{00000000-0005-0000-0000-000082190000}"/>
    <cellStyle name="Normal 2 3 4 3 2 4 2" xfId="13218" xr:uid="{00000000-0005-0000-0000-000083190000}"/>
    <cellStyle name="Normal 2 3 4 3 2 4 2 2" xfId="43549" xr:uid="{00000000-0005-0000-0000-000084190000}"/>
    <cellStyle name="Normal 2 3 4 3 2 4 2 3" xfId="28316" xr:uid="{00000000-0005-0000-0000-000085190000}"/>
    <cellStyle name="Normal 2 3 4 3 2 4 3" xfId="8198" xr:uid="{00000000-0005-0000-0000-000086190000}"/>
    <cellStyle name="Normal 2 3 4 3 2 4 3 2" xfId="38532" xr:uid="{00000000-0005-0000-0000-000087190000}"/>
    <cellStyle name="Normal 2 3 4 3 2 4 3 3" xfId="23299" xr:uid="{00000000-0005-0000-0000-000088190000}"/>
    <cellStyle name="Normal 2 3 4 3 2 4 4" xfId="33519" xr:uid="{00000000-0005-0000-0000-000089190000}"/>
    <cellStyle name="Normal 2 3 4 3 2 4 5" xfId="18286" xr:uid="{00000000-0005-0000-0000-00008A190000}"/>
    <cellStyle name="Normal 2 3 4 3 2 5" xfId="4837" xr:uid="{00000000-0005-0000-0000-00008B190000}"/>
    <cellStyle name="Normal 2 3 4 3 2 5 2" xfId="14889" xr:uid="{00000000-0005-0000-0000-00008C190000}"/>
    <cellStyle name="Normal 2 3 4 3 2 5 2 2" xfId="45220" xr:uid="{00000000-0005-0000-0000-00008D190000}"/>
    <cellStyle name="Normal 2 3 4 3 2 5 2 3" xfId="29987" xr:uid="{00000000-0005-0000-0000-00008E190000}"/>
    <cellStyle name="Normal 2 3 4 3 2 5 3" xfId="9869" xr:uid="{00000000-0005-0000-0000-00008F190000}"/>
    <cellStyle name="Normal 2 3 4 3 2 5 3 2" xfId="40203" xr:uid="{00000000-0005-0000-0000-000090190000}"/>
    <cellStyle name="Normal 2 3 4 3 2 5 3 3" xfId="24970" xr:uid="{00000000-0005-0000-0000-000091190000}"/>
    <cellStyle name="Normal 2 3 4 3 2 5 4" xfId="35190" xr:uid="{00000000-0005-0000-0000-000092190000}"/>
    <cellStyle name="Normal 2 3 4 3 2 5 5" xfId="19957" xr:uid="{00000000-0005-0000-0000-000093190000}"/>
    <cellStyle name="Normal 2 3 4 3 2 6" xfId="11547" xr:uid="{00000000-0005-0000-0000-000094190000}"/>
    <cellStyle name="Normal 2 3 4 3 2 6 2" xfId="41878" xr:uid="{00000000-0005-0000-0000-000095190000}"/>
    <cellStyle name="Normal 2 3 4 3 2 6 3" xfId="26645" xr:uid="{00000000-0005-0000-0000-000096190000}"/>
    <cellStyle name="Normal 2 3 4 3 2 7" xfId="6526" xr:uid="{00000000-0005-0000-0000-000097190000}"/>
    <cellStyle name="Normal 2 3 4 3 2 7 2" xfId="36861" xr:uid="{00000000-0005-0000-0000-000098190000}"/>
    <cellStyle name="Normal 2 3 4 3 2 7 3" xfId="21628" xr:uid="{00000000-0005-0000-0000-000099190000}"/>
    <cellStyle name="Normal 2 3 4 3 2 8" xfId="31849" xr:uid="{00000000-0005-0000-0000-00009A190000}"/>
    <cellStyle name="Normal 2 3 4 3 2 9" xfId="16615" xr:uid="{00000000-0005-0000-0000-00009B190000}"/>
    <cellStyle name="Normal 2 3 4 3 3" xfId="1662" xr:uid="{00000000-0005-0000-0000-00009C190000}"/>
    <cellStyle name="Normal 2 3 4 3 3 2" xfId="2501" xr:uid="{00000000-0005-0000-0000-00009D190000}"/>
    <cellStyle name="Normal 2 3 4 3 3 2 2" xfId="4191" xr:uid="{00000000-0005-0000-0000-00009E190000}"/>
    <cellStyle name="Normal 2 3 4 3 3 2 2 2" xfId="14264" xr:uid="{00000000-0005-0000-0000-00009F190000}"/>
    <cellStyle name="Normal 2 3 4 3 3 2 2 2 2" xfId="44595" xr:uid="{00000000-0005-0000-0000-0000A0190000}"/>
    <cellStyle name="Normal 2 3 4 3 3 2 2 2 3" xfId="29362" xr:uid="{00000000-0005-0000-0000-0000A1190000}"/>
    <cellStyle name="Normal 2 3 4 3 3 2 2 3" xfId="9244" xr:uid="{00000000-0005-0000-0000-0000A2190000}"/>
    <cellStyle name="Normal 2 3 4 3 3 2 2 3 2" xfId="39578" xr:uid="{00000000-0005-0000-0000-0000A3190000}"/>
    <cellStyle name="Normal 2 3 4 3 3 2 2 3 3" xfId="24345" xr:uid="{00000000-0005-0000-0000-0000A4190000}"/>
    <cellStyle name="Normal 2 3 4 3 3 2 2 4" xfId="34565" xr:uid="{00000000-0005-0000-0000-0000A5190000}"/>
    <cellStyle name="Normal 2 3 4 3 3 2 2 5" xfId="19332" xr:uid="{00000000-0005-0000-0000-0000A6190000}"/>
    <cellStyle name="Normal 2 3 4 3 3 2 3" xfId="5883" xr:uid="{00000000-0005-0000-0000-0000A7190000}"/>
    <cellStyle name="Normal 2 3 4 3 3 2 3 2" xfId="15935" xr:uid="{00000000-0005-0000-0000-0000A8190000}"/>
    <cellStyle name="Normal 2 3 4 3 3 2 3 2 2" xfId="46266" xr:uid="{00000000-0005-0000-0000-0000A9190000}"/>
    <cellStyle name="Normal 2 3 4 3 3 2 3 2 3" xfId="31033" xr:uid="{00000000-0005-0000-0000-0000AA190000}"/>
    <cellStyle name="Normal 2 3 4 3 3 2 3 3" xfId="10915" xr:uid="{00000000-0005-0000-0000-0000AB190000}"/>
    <cellStyle name="Normal 2 3 4 3 3 2 3 3 2" xfId="41249" xr:uid="{00000000-0005-0000-0000-0000AC190000}"/>
    <cellStyle name="Normal 2 3 4 3 3 2 3 3 3" xfId="26016" xr:uid="{00000000-0005-0000-0000-0000AD190000}"/>
    <cellStyle name="Normal 2 3 4 3 3 2 3 4" xfId="36236" xr:uid="{00000000-0005-0000-0000-0000AE190000}"/>
    <cellStyle name="Normal 2 3 4 3 3 2 3 5" xfId="21003" xr:uid="{00000000-0005-0000-0000-0000AF190000}"/>
    <cellStyle name="Normal 2 3 4 3 3 2 4" xfId="12593" xr:uid="{00000000-0005-0000-0000-0000B0190000}"/>
    <cellStyle name="Normal 2 3 4 3 3 2 4 2" xfId="42924" xr:uid="{00000000-0005-0000-0000-0000B1190000}"/>
    <cellStyle name="Normal 2 3 4 3 3 2 4 3" xfId="27691" xr:uid="{00000000-0005-0000-0000-0000B2190000}"/>
    <cellStyle name="Normal 2 3 4 3 3 2 5" xfId="7572" xr:uid="{00000000-0005-0000-0000-0000B3190000}"/>
    <cellStyle name="Normal 2 3 4 3 3 2 5 2" xfId="37907" xr:uid="{00000000-0005-0000-0000-0000B4190000}"/>
    <cellStyle name="Normal 2 3 4 3 3 2 5 3" xfId="22674" xr:uid="{00000000-0005-0000-0000-0000B5190000}"/>
    <cellStyle name="Normal 2 3 4 3 3 2 6" xfId="32895" xr:uid="{00000000-0005-0000-0000-0000B6190000}"/>
    <cellStyle name="Normal 2 3 4 3 3 2 7" xfId="17661" xr:uid="{00000000-0005-0000-0000-0000B7190000}"/>
    <cellStyle name="Normal 2 3 4 3 3 3" xfId="3354" xr:uid="{00000000-0005-0000-0000-0000B8190000}"/>
    <cellStyle name="Normal 2 3 4 3 3 3 2" xfId="13428" xr:uid="{00000000-0005-0000-0000-0000B9190000}"/>
    <cellStyle name="Normal 2 3 4 3 3 3 2 2" xfId="43759" xr:uid="{00000000-0005-0000-0000-0000BA190000}"/>
    <cellStyle name="Normal 2 3 4 3 3 3 2 3" xfId="28526" xr:uid="{00000000-0005-0000-0000-0000BB190000}"/>
    <cellStyle name="Normal 2 3 4 3 3 3 3" xfId="8408" xr:uid="{00000000-0005-0000-0000-0000BC190000}"/>
    <cellStyle name="Normal 2 3 4 3 3 3 3 2" xfId="38742" xr:uid="{00000000-0005-0000-0000-0000BD190000}"/>
    <cellStyle name="Normal 2 3 4 3 3 3 3 3" xfId="23509" xr:uid="{00000000-0005-0000-0000-0000BE190000}"/>
    <cellStyle name="Normal 2 3 4 3 3 3 4" xfId="33729" xr:uid="{00000000-0005-0000-0000-0000BF190000}"/>
    <cellStyle name="Normal 2 3 4 3 3 3 5" xfId="18496" xr:uid="{00000000-0005-0000-0000-0000C0190000}"/>
    <cellStyle name="Normal 2 3 4 3 3 4" xfId="5047" xr:uid="{00000000-0005-0000-0000-0000C1190000}"/>
    <cellStyle name="Normal 2 3 4 3 3 4 2" xfId="15099" xr:uid="{00000000-0005-0000-0000-0000C2190000}"/>
    <cellStyle name="Normal 2 3 4 3 3 4 2 2" xfId="45430" xr:uid="{00000000-0005-0000-0000-0000C3190000}"/>
    <cellStyle name="Normal 2 3 4 3 3 4 2 3" xfId="30197" xr:uid="{00000000-0005-0000-0000-0000C4190000}"/>
    <cellStyle name="Normal 2 3 4 3 3 4 3" xfId="10079" xr:uid="{00000000-0005-0000-0000-0000C5190000}"/>
    <cellStyle name="Normal 2 3 4 3 3 4 3 2" xfId="40413" xr:uid="{00000000-0005-0000-0000-0000C6190000}"/>
    <cellStyle name="Normal 2 3 4 3 3 4 3 3" xfId="25180" xr:uid="{00000000-0005-0000-0000-0000C7190000}"/>
    <cellStyle name="Normal 2 3 4 3 3 4 4" xfId="35400" xr:uid="{00000000-0005-0000-0000-0000C8190000}"/>
    <cellStyle name="Normal 2 3 4 3 3 4 5" xfId="20167" xr:uid="{00000000-0005-0000-0000-0000C9190000}"/>
    <cellStyle name="Normal 2 3 4 3 3 5" xfId="11757" xr:uid="{00000000-0005-0000-0000-0000CA190000}"/>
    <cellStyle name="Normal 2 3 4 3 3 5 2" xfId="42088" xr:uid="{00000000-0005-0000-0000-0000CB190000}"/>
    <cellStyle name="Normal 2 3 4 3 3 5 3" xfId="26855" xr:uid="{00000000-0005-0000-0000-0000CC190000}"/>
    <cellStyle name="Normal 2 3 4 3 3 6" xfId="6736" xr:uid="{00000000-0005-0000-0000-0000CD190000}"/>
    <cellStyle name="Normal 2 3 4 3 3 6 2" xfId="37071" xr:uid="{00000000-0005-0000-0000-0000CE190000}"/>
    <cellStyle name="Normal 2 3 4 3 3 6 3" xfId="21838" xr:uid="{00000000-0005-0000-0000-0000CF190000}"/>
    <cellStyle name="Normal 2 3 4 3 3 7" xfId="32059" xr:uid="{00000000-0005-0000-0000-0000D0190000}"/>
    <cellStyle name="Normal 2 3 4 3 3 8" xfId="16825" xr:uid="{00000000-0005-0000-0000-0000D1190000}"/>
    <cellStyle name="Normal 2 3 4 3 4" xfId="2083" xr:uid="{00000000-0005-0000-0000-0000D2190000}"/>
    <cellStyle name="Normal 2 3 4 3 4 2" xfId="3773" xr:uid="{00000000-0005-0000-0000-0000D3190000}"/>
    <cellStyle name="Normal 2 3 4 3 4 2 2" xfId="13846" xr:uid="{00000000-0005-0000-0000-0000D4190000}"/>
    <cellStyle name="Normal 2 3 4 3 4 2 2 2" xfId="44177" xr:uid="{00000000-0005-0000-0000-0000D5190000}"/>
    <cellStyle name="Normal 2 3 4 3 4 2 2 3" xfId="28944" xr:uid="{00000000-0005-0000-0000-0000D6190000}"/>
    <cellStyle name="Normal 2 3 4 3 4 2 3" xfId="8826" xr:uid="{00000000-0005-0000-0000-0000D7190000}"/>
    <cellStyle name="Normal 2 3 4 3 4 2 3 2" xfId="39160" xr:uid="{00000000-0005-0000-0000-0000D8190000}"/>
    <cellStyle name="Normal 2 3 4 3 4 2 3 3" xfId="23927" xr:uid="{00000000-0005-0000-0000-0000D9190000}"/>
    <cellStyle name="Normal 2 3 4 3 4 2 4" xfId="34147" xr:uid="{00000000-0005-0000-0000-0000DA190000}"/>
    <cellStyle name="Normal 2 3 4 3 4 2 5" xfId="18914" xr:uid="{00000000-0005-0000-0000-0000DB190000}"/>
    <cellStyle name="Normal 2 3 4 3 4 3" xfId="5465" xr:uid="{00000000-0005-0000-0000-0000DC190000}"/>
    <cellStyle name="Normal 2 3 4 3 4 3 2" xfId="15517" xr:uid="{00000000-0005-0000-0000-0000DD190000}"/>
    <cellStyle name="Normal 2 3 4 3 4 3 2 2" xfId="45848" xr:uid="{00000000-0005-0000-0000-0000DE190000}"/>
    <cellStyle name="Normal 2 3 4 3 4 3 2 3" xfId="30615" xr:uid="{00000000-0005-0000-0000-0000DF190000}"/>
    <cellStyle name="Normal 2 3 4 3 4 3 3" xfId="10497" xr:uid="{00000000-0005-0000-0000-0000E0190000}"/>
    <cellStyle name="Normal 2 3 4 3 4 3 3 2" xfId="40831" xr:uid="{00000000-0005-0000-0000-0000E1190000}"/>
    <cellStyle name="Normal 2 3 4 3 4 3 3 3" xfId="25598" xr:uid="{00000000-0005-0000-0000-0000E2190000}"/>
    <cellStyle name="Normal 2 3 4 3 4 3 4" xfId="35818" xr:uid="{00000000-0005-0000-0000-0000E3190000}"/>
    <cellStyle name="Normal 2 3 4 3 4 3 5" xfId="20585" xr:uid="{00000000-0005-0000-0000-0000E4190000}"/>
    <cellStyle name="Normal 2 3 4 3 4 4" xfId="12175" xr:uid="{00000000-0005-0000-0000-0000E5190000}"/>
    <cellStyle name="Normal 2 3 4 3 4 4 2" xfId="42506" xr:uid="{00000000-0005-0000-0000-0000E6190000}"/>
    <cellStyle name="Normal 2 3 4 3 4 4 3" xfId="27273" xr:uid="{00000000-0005-0000-0000-0000E7190000}"/>
    <cellStyle name="Normal 2 3 4 3 4 5" xfId="7154" xr:uid="{00000000-0005-0000-0000-0000E8190000}"/>
    <cellStyle name="Normal 2 3 4 3 4 5 2" xfId="37489" xr:uid="{00000000-0005-0000-0000-0000E9190000}"/>
    <cellStyle name="Normal 2 3 4 3 4 5 3" xfId="22256" xr:uid="{00000000-0005-0000-0000-0000EA190000}"/>
    <cellStyle name="Normal 2 3 4 3 4 6" xfId="32477" xr:uid="{00000000-0005-0000-0000-0000EB190000}"/>
    <cellStyle name="Normal 2 3 4 3 4 7" xfId="17243" xr:uid="{00000000-0005-0000-0000-0000EC190000}"/>
    <cellStyle name="Normal 2 3 4 3 5" xfId="2936" xr:uid="{00000000-0005-0000-0000-0000ED190000}"/>
    <cellStyle name="Normal 2 3 4 3 5 2" xfId="13010" xr:uid="{00000000-0005-0000-0000-0000EE190000}"/>
    <cellStyle name="Normal 2 3 4 3 5 2 2" xfId="43341" xr:uid="{00000000-0005-0000-0000-0000EF190000}"/>
    <cellStyle name="Normal 2 3 4 3 5 2 3" xfId="28108" xr:uid="{00000000-0005-0000-0000-0000F0190000}"/>
    <cellStyle name="Normal 2 3 4 3 5 3" xfId="7990" xr:uid="{00000000-0005-0000-0000-0000F1190000}"/>
    <cellStyle name="Normal 2 3 4 3 5 3 2" xfId="38324" xr:uid="{00000000-0005-0000-0000-0000F2190000}"/>
    <cellStyle name="Normal 2 3 4 3 5 3 3" xfId="23091" xr:uid="{00000000-0005-0000-0000-0000F3190000}"/>
    <cellStyle name="Normal 2 3 4 3 5 4" xfId="33311" xr:uid="{00000000-0005-0000-0000-0000F4190000}"/>
    <cellStyle name="Normal 2 3 4 3 5 5" xfId="18078" xr:uid="{00000000-0005-0000-0000-0000F5190000}"/>
    <cellStyle name="Normal 2 3 4 3 6" xfId="4629" xr:uid="{00000000-0005-0000-0000-0000F6190000}"/>
    <cellStyle name="Normal 2 3 4 3 6 2" xfId="14681" xr:uid="{00000000-0005-0000-0000-0000F7190000}"/>
    <cellStyle name="Normal 2 3 4 3 6 2 2" xfId="45012" xr:uid="{00000000-0005-0000-0000-0000F8190000}"/>
    <cellStyle name="Normal 2 3 4 3 6 2 3" xfId="29779" xr:uid="{00000000-0005-0000-0000-0000F9190000}"/>
    <cellStyle name="Normal 2 3 4 3 6 3" xfId="9661" xr:uid="{00000000-0005-0000-0000-0000FA190000}"/>
    <cellStyle name="Normal 2 3 4 3 6 3 2" xfId="39995" xr:uid="{00000000-0005-0000-0000-0000FB190000}"/>
    <cellStyle name="Normal 2 3 4 3 6 3 3" xfId="24762" xr:uid="{00000000-0005-0000-0000-0000FC190000}"/>
    <cellStyle name="Normal 2 3 4 3 6 4" xfId="34982" xr:uid="{00000000-0005-0000-0000-0000FD190000}"/>
    <cellStyle name="Normal 2 3 4 3 6 5" xfId="19749" xr:uid="{00000000-0005-0000-0000-0000FE190000}"/>
    <cellStyle name="Normal 2 3 4 3 7" xfId="11339" xr:uid="{00000000-0005-0000-0000-0000FF190000}"/>
    <cellStyle name="Normal 2 3 4 3 7 2" xfId="41670" xr:uid="{00000000-0005-0000-0000-0000001A0000}"/>
    <cellStyle name="Normal 2 3 4 3 7 3" xfId="26437" xr:uid="{00000000-0005-0000-0000-0000011A0000}"/>
    <cellStyle name="Normal 2 3 4 3 8" xfId="6318" xr:uid="{00000000-0005-0000-0000-0000021A0000}"/>
    <cellStyle name="Normal 2 3 4 3 8 2" xfId="36653" xr:uid="{00000000-0005-0000-0000-0000031A0000}"/>
    <cellStyle name="Normal 2 3 4 3 8 3" xfId="21420" xr:uid="{00000000-0005-0000-0000-0000041A0000}"/>
    <cellStyle name="Normal 2 3 4 3 9" xfId="31642" xr:uid="{00000000-0005-0000-0000-0000051A0000}"/>
    <cellStyle name="Normal 2 3 4 4" xfId="1343" xr:uid="{00000000-0005-0000-0000-0000061A0000}"/>
    <cellStyle name="Normal 2 3 4 4 2" xfId="1766" xr:uid="{00000000-0005-0000-0000-0000071A0000}"/>
    <cellStyle name="Normal 2 3 4 4 2 2" xfId="2605" xr:uid="{00000000-0005-0000-0000-0000081A0000}"/>
    <cellStyle name="Normal 2 3 4 4 2 2 2" xfId="4295" xr:uid="{00000000-0005-0000-0000-0000091A0000}"/>
    <cellStyle name="Normal 2 3 4 4 2 2 2 2" xfId="14368" xr:uid="{00000000-0005-0000-0000-00000A1A0000}"/>
    <cellStyle name="Normal 2 3 4 4 2 2 2 2 2" xfId="44699" xr:uid="{00000000-0005-0000-0000-00000B1A0000}"/>
    <cellStyle name="Normal 2 3 4 4 2 2 2 2 3" xfId="29466" xr:uid="{00000000-0005-0000-0000-00000C1A0000}"/>
    <cellStyle name="Normal 2 3 4 4 2 2 2 3" xfId="9348" xr:uid="{00000000-0005-0000-0000-00000D1A0000}"/>
    <cellStyle name="Normal 2 3 4 4 2 2 2 3 2" xfId="39682" xr:uid="{00000000-0005-0000-0000-00000E1A0000}"/>
    <cellStyle name="Normal 2 3 4 4 2 2 2 3 3" xfId="24449" xr:uid="{00000000-0005-0000-0000-00000F1A0000}"/>
    <cellStyle name="Normal 2 3 4 4 2 2 2 4" xfId="34669" xr:uid="{00000000-0005-0000-0000-0000101A0000}"/>
    <cellStyle name="Normal 2 3 4 4 2 2 2 5" xfId="19436" xr:uid="{00000000-0005-0000-0000-0000111A0000}"/>
    <cellStyle name="Normal 2 3 4 4 2 2 3" xfId="5987" xr:uid="{00000000-0005-0000-0000-0000121A0000}"/>
    <cellStyle name="Normal 2 3 4 4 2 2 3 2" xfId="16039" xr:uid="{00000000-0005-0000-0000-0000131A0000}"/>
    <cellStyle name="Normal 2 3 4 4 2 2 3 2 2" xfId="46370" xr:uid="{00000000-0005-0000-0000-0000141A0000}"/>
    <cellStyle name="Normal 2 3 4 4 2 2 3 2 3" xfId="31137" xr:uid="{00000000-0005-0000-0000-0000151A0000}"/>
    <cellStyle name="Normal 2 3 4 4 2 2 3 3" xfId="11019" xr:uid="{00000000-0005-0000-0000-0000161A0000}"/>
    <cellStyle name="Normal 2 3 4 4 2 2 3 3 2" xfId="41353" xr:uid="{00000000-0005-0000-0000-0000171A0000}"/>
    <cellStyle name="Normal 2 3 4 4 2 2 3 3 3" xfId="26120" xr:uid="{00000000-0005-0000-0000-0000181A0000}"/>
    <cellStyle name="Normal 2 3 4 4 2 2 3 4" xfId="36340" xr:uid="{00000000-0005-0000-0000-0000191A0000}"/>
    <cellStyle name="Normal 2 3 4 4 2 2 3 5" xfId="21107" xr:uid="{00000000-0005-0000-0000-00001A1A0000}"/>
    <cellStyle name="Normal 2 3 4 4 2 2 4" xfId="12697" xr:uid="{00000000-0005-0000-0000-00001B1A0000}"/>
    <cellStyle name="Normal 2 3 4 4 2 2 4 2" xfId="43028" xr:uid="{00000000-0005-0000-0000-00001C1A0000}"/>
    <cellStyle name="Normal 2 3 4 4 2 2 4 3" xfId="27795" xr:uid="{00000000-0005-0000-0000-00001D1A0000}"/>
    <cellStyle name="Normal 2 3 4 4 2 2 5" xfId="7676" xr:uid="{00000000-0005-0000-0000-00001E1A0000}"/>
    <cellStyle name="Normal 2 3 4 4 2 2 5 2" xfId="38011" xr:uid="{00000000-0005-0000-0000-00001F1A0000}"/>
    <cellStyle name="Normal 2 3 4 4 2 2 5 3" xfId="22778" xr:uid="{00000000-0005-0000-0000-0000201A0000}"/>
    <cellStyle name="Normal 2 3 4 4 2 2 6" xfId="32999" xr:uid="{00000000-0005-0000-0000-0000211A0000}"/>
    <cellStyle name="Normal 2 3 4 4 2 2 7" xfId="17765" xr:uid="{00000000-0005-0000-0000-0000221A0000}"/>
    <cellStyle name="Normal 2 3 4 4 2 3" xfId="3458" xr:uid="{00000000-0005-0000-0000-0000231A0000}"/>
    <cellStyle name="Normal 2 3 4 4 2 3 2" xfId="13532" xr:uid="{00000000-0005-0000-0000-0000241A0000}"/>
    <cellStyle name="Normal 2 3 4 4 2 3 2 2" xfId="43863" xr:uid="{00000000-0005-0000-0000-0000251A0000}"/>
    <cellStyle name="Normal 2 3 4 4 2 3 2 3" xfId="28630" xr:uid="{00000000-0005-0000-0000-0000261A0000}"/>
    <cellStyle name="Normal 2 3 4 4 2 3 3" xfId="8512" xr:uid="{00000000-0005-0000-0000-0000271A0000}"/>
    <cellStyle name="Normal 2 3 4 4 2 3 3 2" xfId="38846" xr:uid="{00000000-0005-0000-0000-0000281A0000}"/>
    <cellStyle name="Normal 2 3 4 4 2 3 3 3" xfId="23613" xr:uid="{00000000-0005-0000-0000-0000291A0000}"/>
    <cellStyle name="Normal 2 3 4 4 2 3 4" xfId="33833" xr:uid="{00000000-0005-0000-0000-00002A1A0000}"/>
    <cellStyle name="Normal 2 3 4 4 2 3 5" xfId="18600" xr:uid="{00000000-0005-0000-0000-00002B1A0000}"/>
    <cellStyle name="Normal 2 3 4 4 2 4" xfId="5151" xr:uid="{00000000-0005-0000-0000-00002C1A0000}"/>
    <cellStyle name="Normal 2 3 4 4 2 4 2" xfId="15203" xr:uid="{00000000-0005-0000-0000-00002D1A0000}"/>
    <cellStyle name="Normal 2 3 4 4 2 4 2 2" xfId="45534" xr:uid="{00000000-0005-0000-0000-00002E1A0000}"/>
    <cellStyle name="Normal 2 3 4 4 2 4 2 3" xfId="30301" xr:uid="{00000000-0005-0000-0000-00002F1A0000}"/>
    <cellStyle name="Normal 2 3 4 4 2 4 3" xfId="10183" xr:uid="{00000000-0005-0000-0000-0000301A0000}"/>
    <cellStyle name="Normal 2 3 4 4 2 4 3 2" xfId="40517" xr:uid="{00000000-0005-0000-0000-0000311A0000}"/>
    <cellStyle name="Normal 2 3 4 4 2 4 3 3" xfId="25284" xr:uid="{00000000-0005-0000-0000-0000321A0000}"/>
    <cellStyle name="Normal 2 3 4 4 2 4 4" xfId="35504" xr:uid="{00000000-0005-0000-0000-0000331A0000}"/>
    <cellStyle name="Normal 2 3 4 4 2 4 5" xfId="20271" xr:uid="{00000000-0005-0000-0000-0000341A0000}"/>
    <cellStyle name="Normal 2 3 4 4 2 5" xfId="11861" xr:uid="{00000000-0005-0000-0000-0000351A0000}"/>
    <cellStyle name="Normal 2 3 4 4 2 5 2" xfId="42192" xr:uid="{00000000-0005-0000-0000-0000361A0000}"/>
    <cellStyle name="Normal 2 3 4 4 2 5 3" xfId="26959" xr:uid="{00000000-0005-0000-0000-0000371A0000}"/>
    <cellStyle name="Normal 2 3 4 4 2 6" xfId="6840" xr:uid="{00000000-0005-0000-0000-0000381A0000}"/>
    <cellStyle name="Normal 2 3 4 4 2 6 2" xfId="37175" xr:uid="{00000000-0005-0000-0000-0000391A0000}"/>
    <cellStyle name="Normal 2 3 4 4 2 6 3" xfId="21942" xr:uid="{00000000-0005-0000-0000-00003A1A0000}"/>
    <cellStyle name="Normal 2 3 4 4 2 7" xfId="32163" xr:uid="{00000000-0005-0000-0000-00003B1A0000}"/>
    <cellStyle name="Normal 2 3 4 4 2 8" xfId="16929" xr:uid="{00000000-0005-0000-0000-00003C1A0000}"/>
    <cellStyle name="Normal 2 3 4 4 3" xfId="2187" xr:uid="{00000000-0005-0000-0000-00003D1A0000}"/>
    <cellStyle name="Normal 2 3 4 4 3 2" xfId="3877" xr:uid="{00000000-0005-0000-0000-00003E1A0000}"/>
    <cellStyle name="Normal 2 3 4 4 3 2 2" xfId="13950" xr:uid="{00000000-0005-0000-0000-00003F1A0000}"/>
    <cellStyle name="Normal 2 3 4 4 3 2 2 2" xfId="44281" xr:uid="{00000000-0005-0000-0000-0000401A0000}"/>
    <cellStyle name="Normal 2 3 4 4 3 2 2 3" xfId="29048" xr:uid="{00000000-0005-0000-0000-0000411A0000}"/>
    <cellStyle name="Normal 2 3 4 4 3 2 3" xfId="8930" xr:uid="{00000000-0005-0000-0000-0000421A0000}"/>
    <cellStyle name="Normal 2 3 4 4 3 2 3 2" xfId="39264" xr:uid="{00000000-0005-0000-0000-0000431A0000}"/>
    <cellStyle name="Normal 2 3 4 4 3 2 3 3" xfId="24031" xr:uid="{00000000-0005-0000-0000-0000441A0000}"/>
    <cellStyle name="Normal 2 3 4 4 3 2 4" xfId="34251" xr:uid="{00000000-0005-0000-0000-0000451A0000}"/>
    <cellStyle name="Normal 2 3 4 4 3 2 5" xfId="19018" xr:uid="{00000000-0005-0000-0000-0000461A0000}"/>
    <cellStyle name="Normal 2 3 4 4 3 3" xfId="5569" xr:uid="{00000000-0005-0000-0000-0000471A0000}"/>
    <cellStyle name="Normal 2 3 4 4 3 3 2" xfId="15621" xr:uid="{00000000-0005-0000-0000-0000481A0000}"/>
    <cellStyle name="Normal 2 3 4 4 3 3 2 2" xfId="45952" xr:uid="{00000000-0005-0000-0000-0000491A0000}"/>
    <cellStyle name="Normal 2 3 4 4 3 3 2 3" xfId="30719" xr:uid="{00000000-0005-0000-0000-00004A1A0000}"/>
    <cellStyle name="Normal 2 3 4 4 3 3 3" xfId="10601" xr:uid="{00000000-0005-0000-0000-00004B1A0000}"/>
    <cellStyle name="Normal 2 3 4 4 3 3 3 2" xfId="40935" xr:uid="{00000000-0005-0000-0000-00004C1A0000}"/>
    <cellStyle name="Normal 2 3 4 4 3 3 3 3" xfId="25702" xr:uid="{00000000-0005-0000-0000-00004D1A0000}"/>
    <cellStyle name="Normal 2 3 4 4 3 3 4" xfId="35922" xr:uid="{00000000-0005-0000-0000-00004E1A0000}"/>
    <cellStyle name="Normal 2 3 4 4 3 3 5" xfId="20689" xr:uid="{00000000-0005-0000-0000-00004F1A0000}"/>
    <cellStyle name="Normal 2 3 4 4 3 4" xfId="12279" xr:uid="{00000000-0005-0000-0000-0000501A0000}"/>
    <cellStyle name="Normal 2 3 4 4 3 4 2" xfId="42610" xr:uid="{00000000-0005-0000-0000-0000511A0000}"/>
    <cellStyle name="Normal 2 3 4 4 3 4 3" xfId="27377" xr:uid="{00000000-0005-0000-0000-0000521A0000}"/>
    <cellStyle name="Normal 2 3 4 4 3 5" xfId="7258" xr:uid="{00000000-0005-0000-0000-0000531A0000}"/>
    <cellStyle name="Normal 2 3 4 4 3 5 2" xfId="37593" xr:uid="{00000000-0005-0000-0000-0000541A0000}"/>
    <cellStyle name="Normal 2 3 4 4 3 5 3" xfId="22360" xr:uid="{00000000-0005-0000-0000-0000551A0000}"/>
    <cellStyle name="Normal 2 3 4 4 3 6" xfId="32581" xr:uid="{00000000-0005-0000-0000-0000561A0000}"/>
    <cellStyle name="Normal 2 3 4 4 3 7" xfId="17347" xr:uid="{00000000-0005-0000-0000-0000571A0000}"/>
    <cellStyle name="Normal 2 3 4 4 4" xfId="3040" xr:uid="{00000000-0005-0000-0000-0000581A0000}"/>
    <cellStyle name="Normal 2 3 4 4 4 2" xfId="13114" xr:uid="{00000000-0005-0000-0000-0000591A0000}"/>
    <cellStyle name="Normal 2 3 4 4 4 2 2" xfId="43445" xr:uid="{00000000-0005-0000-0000-00005A1A0000}"/>
    <cellStyle name="Normal 2 3 4 4 4 2 3" xfId="28212" xr:uid="{00000000-0005-0000-0000-00005B1A0000}"/>
    <cellStyle name="Normal 2 3 4 4 4 3" xfId="8094" xr:uid="{00000000-0005-0000-0000-00005C1A0000}"/>
    <cellStyle name="Normal 2 3 4 4 4 3 2" xfId="38428" xr:uid="{00000000-0005-0000-0000-00005D1A0000}"/>
    <cellStyle name="Normal 2 3 4 4 4 3 3" xfId="23195" xr:uid="{00000000-0005-0000-0000-00005E1A0000}"/>
    <cellStyle name="Normal 2 3 4 4 4 4" xfId="33415" xr:uid="{00000000-0005-0000-0000-00005F1A0000}"/>
    <cellStyle name="Normal 2 3 4 4 4 5" xfId="18182" xr:uid="{00000000-0005-0000-0000-0000601A0000}"/>
    <cellStyle name="Normal 2 3 4 4 5" xfId="4733" xr:uid="{00000000-0005-0000-0000-0000611A0000}"/>
    <cellStyle name="Normal 2 3 4 4 5 2" xfId="14785" xr:uid="{00000000-0005-0000-0000-0000621A0000}"/>
    <cellStyle name="Normal 2 3 4 4 5 2 2" xfId="45116" xr:uid="{00000000-0005-0000-0000-0000631A0000}"/>
    <cellStyle name="Normal 2 3 4 4 5 2 3" xfId="29883" xr:uid="{00000000-0005-0000-0000-0000641A0000}"/>
    <cellStyle name="Normal 2 3 4 4 5 3" xfId="9765" xr:uid="{00000000-0005-0000-0000-0000651A0000}"/>
    <cellStyle name="Normal 2 3 4 4 5 3 2" xfId="40099" xr:uid="{00000000-0005-0000-0000-0000661A0000}"/>
    <cellStyle name="Normal 2 3 4 4 5 3 3" xfId="24866" xr:uid="{00000000-0005-0000-0000-0000671A0000}"/>
    <cellStyle name="Normal 2 3 4 4 5 4" xfId="35086" xr:uid="{00000000-0005-0000-0000-0000681A0000}"/>
    <cellStyle name="Normal 2 3 4 4 5 5" xfId="19853" xr:uid="{00000000-0005-0000-0000-0000691A0000}"/>
    <cellStyle name="Normal 2 3 4 4 6" xfId="11443" xr:uid="{00000000-0005-0000-0000-00006A1A0000}"/>
    <cellStyle name="Normal 2 3 4 4 6 2" xfId="41774" xr:uid="{00000000-0005-0000-0000-00006B1A0000}"/>
    <cellStyle name="Normal 2 3 4 4 6 3" xfId="26541" xr:uid="{00000000-0005-0000-0000-00006C1A0000}"/>
    <cellStyle name="Normal 2 3 4 4 7" xfId="6422" xr:uid="{00000000-0005-0000-0000-00006D1A0000}"/>
    <cellStyle name="Normal 2 3 4 4 7 2" xfId="36757" xr:uid="{00000000-0005-0000-0000-00006E1A0000}"/>
    <cellStyle name="Normal 2 3 4 4 7 3" xfId="21524" xr:uid="{00000000-0005-0000-0000-00006F1A0000}"/>
    <cellStyle name="Normal 2 3 4 4 8" xfId="31745" xr:uid="{00000000-0005-0000-0000-0000701A0000}"/>
    <cellStyle name="Normal 2 3 4 4 9" xfId="16511" xr:uid="{00000000-0005-0000-0000-0000711A0000}"/>
    <cellStyle name="Normal 2 3 4 5" xfId="1556" xr:uid="{00000000-0005-0000-0000-0000721A0000}"/>
    <cellStyle name="Normal 2 3 4 5 2" xfId="2397" xr:uid="{00000000-0005-0000-0000-0000731A0000}"/>
    <cellStyle name="Normal 2 3 4 5 2 2" xfId="4087" xr:uid="{00000000-0005-0000-0000-0000741A0000}"/>
    <cellStyle name="Normal 2 3 4 5 2 2 2" xfId="14160" xr:uid="{00000000-0005-0000-0000-0000751A0000}"/>
    <cellStyle name="Normal 2 3 4 5 2 2 2 2" xfId="44491" xr:uid="{00000000-0005-0000-0000-0000761A0000}"/>
    <cellStyle name="Normal 2 3 4 5 2 2 2 3" xfId="29258" xr:uid="{00000000-0005-0000-0000-0000771A0000}"/>
    <cellStyle name="Normal 2 3 4 5 2 2 3" xfId="9140" xr:uid="{00000000-0005-0000-0000-0000781A0000}"/>
    <cellStyle name="Normal 2 3 4 5 2 2 3 2" xfId="39474" xr:uid="{00000000-0005-0000-0000-0000791A0000}"/>
    <cellStyle name="Normal 2 3 4 5 2 2 3 3" xfId="24241" xr:uid="{00000000-0005-0000-0000-00007A1A0000}"/>
    <cellStyle name="Normal 2 3 4 5 2 2 4" xfId="34461" xr:uid="{00000000-0005-0000-0000-00007B1A0000}"/>
    <cellStyle name="Normal 2 3 4 5 2 2 5" xfId="19228" xr:uid="{00000000-0005-0000-0000-00007C1A0000}"/>
    <cellStyle name="Normal 2 3 4 5 2 3" xfId="5779" xr:uid="{00000000-0005-0000-0000-00007D1A0000}"/>
    <cellStyle name="Normal 2 3 4 5 2 3 2" xfId="15831" xr:uid="{00000000-0005-0000-0000-00007E1A0000}"/>
    <cellStyle name="Normal 2 3 4 5 2 3 2 2" xfId="46162" xr:uid="{00000000-0005-0000-0000-00007F1A0000}"/>
    <cellStyle name="Normal 2 3 4 5 2 3 2 3" xfId="30929" xr:uid="{00000000-0005-0000-0000-0000801A0000}"/>
    <cellStyle name="Normal 2 3 4 5 2 3 3" xfId="10811" xr:uid="{00000000-0005-0000-0000-0000811A0000}"/>
    <cellStyle name="Normal 2 3 4 5 2 3 3 2" xfId="41145" xr:uid="{00000000-0005-0000-0000-0000821A0000}"/>
    <cellStyle name="Normal 2 3 4 5 2 3 3 3" xfId="25912" xr:uid="{00000000-0005-0000-0000-0000831A0000}"/>
    <cellStyle name="Normal 2 3 4 5 2 3 4" xfId="36132" xr:uid="{00000000-0005-0000-0000-0000841A0000}"/>
    <cellStyle name="Normal 2 3 4 5 2 3 5" xfId="20899" xr:uid="{00000000-0005-0000-0000-0000851A0000}"/>
    <cellStyle name="Normal 2 3 4 5 2 4" xfId="12489" xr:uid="{00000000-0005-0000-0000-0000861A0000}"/>
    <cellStyle name="Normal 2 3 4 5 2 4 2" xfId="42820" xr:uid="{00000000-0005-0000-0000-0000871A0000}"/>
    <cellStyle name="Normal 2 3 4 5 2 4 3" xfId="27587" xr:uid="{00000000-0005-0000-0000-0000881A0000}"/>
    <cellStyle name="Normal 2 3 4 5 2 5" xfId="7468" xr:uid="{00000000-0005-0000-0000-0000891A0000}"/>
    <cellStyle name="Normal 2 3 4 5 2 5 2" xfId="37803" xr:uid="{00000000-0005-0000-0000-00008A1A0000}"/>
    <cellStyle name="Normal 2 3 4 5 2 5 3" xfId="22570" xr:uid="{00000000-0005-0000-0000-00008B1A0000}"/>
    <cellStyle name="Normal 2 3 4 5 2 6" xfId="32791" xr:uid="{00000000-0005-0000-0000-00008C1A0000}"/>
    <cellStyle name="Normal 2 3 4 5 2 7" xfId="17557" xr:uid="{00000000-0005-0000-0000-00008D1A0000}"/>
    <cellStyle name="Normal 2 3 4 5 3" xfId="3250" xr:uid="{00000000-0005-0000-0000-00008E1A0000}"/>
    <cellStyle name="Normal 2 3 4 5 3 2" xfId="13324" xr:uid="{00000000-0005-0000-0000-00008F1A0000}"/>
    <cellStyle name="Normal 2 3 4 5 3 2 2" xfId="43655" xr:uid="{00000000-0005-0000-0000-0000901A0000}"/>
    <cellStyle name="Normal 2 3 4 5 3 2 3" xfId="28422" xr:uid="{00000000-0005-0000-0000-0000911A0000}"/>
    <cellStyle name="Normal 2 3 4 5 3 3" xfId="8304" xr:uid="{00000000-0005-0000-0000-0000921A0000}"/>
    <cellStyle name="Normal 2 3 4 5 3 3 2" xfId="38638" xr:uid="{00000000-0005-0000-0000-0000931A0000}"/>
    <cellStyle name="Normal 2 3 4 5 3 3 3" xfId="23405" xr:uid="{00000000-0005-0000-0000-0000941A0000}"/>
    <cellStyle name="Normal 2 3 4 5 3 4" xfId="33625" xr:uid="{00000000-0005-0000-0000-0000951A0000}"/>
    <cellStyle name="Normal 2 3 4 5 3 5" xfId="18392" xr:uid="{00000000-0005-0000-0000-0000961A0000}"/>
    <cellStyle name="Normal 2 3 4 5 4" xfId="4943" xr:uid="{00000000-0005-0000-0000-0000971A0000}"/>
    <cellStyle name="Normal 2 3 4 5 4 2" xfId="14995" xr:uid="{00000000-0005-0000-0000-0000981A0000}"/>
    <cellStyle name="Normal 2 3 4 5 4 2 2" xfId="45326" xr:uid="{00000000-0005-0000-0000-0000991A0000}"/>
    <cellStyle name="Normal 2 3 4 5 4 2 3" xfId="30093" xr:uid="{00000000-0005-0000-0000-00009A1A0000}"/>
    <cellStyle name="Normal 2 3 4 5 4 3" xfId="9975" xr:uid="{00000000-0005-0000-0000-00009B1A0000}"/>
    <cellStyle name="Normal 2 3 4 5 4 3 2" xfId="40309" xr:uid="{00000000-0005-0000-0000-00009C1A0000}"/>
    <cellStyle name="Normal 2 3 4 5 4 3 3" xfId="25076" xr:uid="{00000000-0005-0000-0000-00009D1A0000}"/>
    <cellStyle name="Normal 2 3 4 5 4 4" xfId="35296" xr:uid="{00000000-0005-0000-0000-00009E1A0000}"/>
    <cellStyle name="Normal 2 3 4 5 4 5" xfId="20063" xr:uid="{00000000-0005-0000-0000-00009F1A0000}"/>
    <cellStyle name="Normal 2 3 4 5 5" xfId="11653" xr:uid="{00000000-0005-0000-0000-0000A01A0000}"/>
    <cellStyle name="Normal 2 3 4 5 5 2" xfId="41984" xr:uid="{00000000-0005-0000-0000-0000A11A0000}"/>
    <cellStyle name="Normal 2 3 4 5 5 3" xfId="26751" xr:uid="{00000000-0005-0000-0000-0000A21A0000}"/>
    <cellStyle name="Normal 2 3 4 5 6" xfId="6632" xr:uid="{00000000-0005-0000-0000-0000A31A0000}"/>
    <cellStyle name="Normal 2 3 4 5 6 2" xfId="36967" xr:uid="{00000000-0005-0000-0000-0000A41A0000}"/>
    <cellStyle name="Normal 2 3 4 5 6 3" xfId="21734" xr:uid="{00000000-0005-0000-0000-0000A51A0000}"/>
    <cellStyle name="Normal 2 3 4 5 7" xfId="31955" xr:uid="{00000000-0005-0000-0000-0000A61A0000}"/>
    <cellStyle name="Normal 2 3 4 5 8" xfId="16721" xr:uid="{00000000-0005-0000-0000-0000A71A0000}"/>
    <cellStyle name="Normal 2 3 4 6" xfId="1977" xr:uid="{00000000-0005-0000-0000-0000A81A0000}"/>
    <cellStyle name="Normal 2 3 4 6 2" xfId="3669" xr:uid="{00000000-0005-0000-0000-0000A91A0000}"/>
    <cellStyle name="Normal 2 3 4 6 2 2" xfId="13742" xr:uid="{00000000-0005-0000-0000-0000AA1A0000}"/>
    <cellStyle name="Normal 2 3 4 6 2 2 2" xfId="44073" xr:uid="{00000000-0005-0000-0000-0000AB1A0000}"/>
    <cellStyle name="Normal 2 3 4 6 2 2 3" xfId="28840" xr:uid="{00000000-0005-0000-0000-0000AC1A0000}"/>
    <cellStyle name="Normal 2 3 4 6 2 3" xfId="8722" xr:uid="{00000000-0005-0000-0000-0000AD1A0000}"/>
    <cellStyle name="Normal 2 3 4 6 2 3 2" xfId="39056" xr:uid="{00000000-0005-0000-0000-0000AE1A0000}"/>
    <cellStyle name="Normal 2 3 4 6 2 3 3" xfId="23823" xr:uid="{00000000-0005-0000-0000-0000AF1A0000}"/>
    <cellStyle name="Normal 2 3 4 6 2 4" xfId="34043" xr:uid="{00000000-0005-0000-0000-0000B01A0000}"/>
    <cellStyle name="Normal 2 3 4 6 2 5" xfId="18810" xr:uid="{00000000-0005-0000-0000-0000B11A0000}"/>
    <cellStyle name="Normal 2 3 4 6 3" xfId="5361" xr:uid="{00000000-0005-0000-0000-0000B21A0000}"/>
    <cellStyle name="Normal 2 3 4 6 3 2" xfId="15413" xr:uid="{00000000-0005-0000-0000-0000B31A0000}"/>
    <cellStyle name="Normal 2 3 4 6 3 2 2" xfId="45744" xr:uid="{00000000-0005-0000-0000-0000B41A0000}"/>
    <cellStyle name="Normal 2 3 4 6 3 2 3" xfId="30511" xr:uid="{00000000-0005-0000-0000-0000B51A0000}"/>
    <cellStyle name="Normal 2 3 4 6 3 3" xfId="10393" xr:uid="{00000000-0005-0000-0000-0000B61A0000}"/>
    <cellStyle name="Normal 2 3 4 6 3 3 2" xfId="40727" xr:uid="{00000000-0005-0000-0000-0000B71A0000}"/>
    <cellStyle name="Normal 2 3 4 6 3 3 3" xfId="25494" xr:uid="{00000000-0005-0000-0000-0000B81A0000}"/>
    <cellStyle name="Normal 2 3 4 6 3 4" xfId="35714" xr:uid="{00000000-0005-0000-0000-0000B91A0000}"/>
    <cellStyle name="Normal 2 3 4 6 3 5" xfId="20481" xr:uid="{00000000-0005-0000-0000-0000BA1A0000}"/>
    <cellStyle name="Normal 2 3 4 6 4" xfId="12071" xr:uid="{00000000-0005-0000-0000-0000BB1A0000}"/>
    <cellStyle name="Normal 2 3 4 6 4 2" xfId="42402" xr:uid="{00000000-0005-0000-0000-0000BC1A0000}"/>
    <cellStyle name="Normal 2 3 4 6 4 3" xfId="27169" xr:uid="{00000000-0005-0000-0000-0000BD1A0000}"/>
    <cellStyle name="Normal 2 3 4 6 5" xfId="7050" xr:uid="{00000000-0005-0000-0000-0000BE1A0000}"/>
    <cellStyle name="Normal 2 3 4 6 5 2" xfId="37385" xr:uid="{00000000-0005-0000-0000-0000BF1A0000}"/>
    <cellStyle name="Normal 2 3 4 6 5 3" xfId="22152" xr:uid="{00000000-0005-0000-0000-0000C01A0000}"/>
    <cellStyle name="Normal 2 3 4 6 6" xfId="32373" xr:uid="{00000000-0005-0000-0000-0000C11A0000}"/>
    <cellStyle name="Normal 2 3 4 6 7" xfId="17139" xr:uid="{00000000-0005-0000-0000-0000C21A0000}"/>
    <cellStyle name="Normal 2 3 4 7" xfId="2828" xr:uid="{00000000-0005-0000-0000-0000C31A0000}"/>
    <cellStyle name="Normal 2 3 4 7 2" xfId="12906" xr:uid="{00000000-0005-0000-0000-0000C41A0000}"/>
    <cellStyle name="Normal 2 3 4 7 2 2" xfId="43237" xr:uid="{00000000-0005-0000-0000-0000C51A0000}"/>
    <cellStyle name="Normal 2 3 4 7 2 3" xfId="28004" xr:uid="{00000000-0005-0000-0000-0000C61A0000}"/>
    <cellStyle name="Normal 2 3 4 7 3" xfId="7886" xr:uid="{00000000-0005-0000-0000-0000C71A0000}"/>
    <cellStyle name="Normal 2 3 4 7 3 2" xfId="38220" xr:uid="{00000000-0005-0000-0000-0000C81A0000}"/>
    <cellStyle name="Normal 2 3 4 7 3 3" xfId="22987" xr:uid="{00000000-0005-0000-0000-0000C91A0000}"/>
    <cellStyle name="Normal 2 3 4 7 4" xfId="33207" xr:uid="{00000000-0005-0000-0000-0000CA1A0000}"/>
    <cellStyle name="Normal 2 3 4 7 5" xfId="17974" xr:uid="{00000000-0005-0000-0000-0000CB1A0000}"/>
    <cellStyle name="Normal 2 3 4 8" xfId="4522" xr:uid="{00000000-0005-0000-0000-0000CC1A0000}"/>
    <cellStyle name="Normal 2 3 4 8 2" xfId="14577" xr:uid="{00000000-0005-0000-0000-0000CD1A0000}"/>
    <cellStyle name="Normal 2 3 4 8 2 2" xfId="44908" xr:uid="{00000000-0005-0000-0000-0000CE1A0000}"/>
    <cellStyle name="Normal 2 3 4 8 2 3" xfId="29675" xr:uid="{00000000-0005-0000-0000-0000CF1A0000}"/>
    <cellStyle name="Normal 2 3 4 8 3" xfId="9557" xr:uid="{00000000-0005-0000-0000-0000D01A0000}"/>
    <cellStyle name="Normal 2 3 4 8 3 2" xfId="39891" xr:uid="{00000000-0005-0000-0000-0000D11A0000}"/>
    <cellStyle name="Normal 2 3 4 8 3 3" xfId="24658" xr:uid="{00000000-0005-0000-0000-0000D21A0000}"/>
    <cellStyle name="Normal 2 3 4 8 4" xfId="34878" xr:uid="{00000000-0005-0000-0000-0000D31A0000}"/>
    <cellStyle name="Normal 2 3 4 8 5" xfId="19645" xr:uid="{00000000-0005-0000-0000-0000D41A0000}"/>
    <cellStyle name="Normal 2 3 4 9" xfId="11233" xr:uid="{00000000-0005-0000-0000-0000D51A0000}"/>
    <cellStyle name="Normal 2 3 4 9 2" xfId="41566" xr:uid="{00000000-0005-0000-0000-0000D61A0000}"/>
    <cellStyle name="Normal 2 3 4 9 3" xfId="26333" xr:uid="{00000000-0005-0000-0000-0000D71A0000}"/>
    <cellStyle name="Normal 2 3 5" xfId="843" xr:uid="{00000000-0005-0000-0000-0000D81A0000}"/>
    <cellStyle name="Normal 2 3 5 10" xfId="6213" xr:uid="{00000000-0005-0000-0000-0000D91A0000}"/>
    <cellStyle name="Normal 2 3 5 10 2" xfId="36550" xr:uid="{00000000-0005-0000-0000-0000DA1A0000}"/>
    <cellStyle name="Normal 2 3 5 10 3" xfId="21317" xr:uid="{00000000-0005-0000-0000-0000DB1A0000}"/>
    <cellStyle name="Normal 2 3 5 11" xfId="31541" xr:uid="{00000000-0005-0000-0000-0000DC1A0000}"/>
    <cellStyle name="Normal 2 3 5 12" xfId="16302" xr:uid="{00000000-0005-0000-0000-0000DD1A0000}"/>
    <cellStyle name="Normal 2 3 5 2" xfId="1177" xr:uid="{00000000-0005-0000-0000-0000DE1A0000}"/>
    <cellStyle name="Normal 2 3 5 2 10" xfId="31593" xr:uid="{00000000-0005-0000-0000-0000DF1A0000}"/>
    <cellStyle name="Normal 2 3 5 2 11" xfId="16356" xr:uid="{00000000-0005-0000-0000-0000E01A0000}"/>
    <cellStyle name="Normal 2 3 5 2 2" xfId="1285" xr:uid="{00000000-0005-0000-0000-0000E11A0000}"/>
    <cellStyle name="Normal 2 3 5 2 2 10" xfId="16460" xr:uid="{00000000-0005-0000-0000-0000E21A0000}"/>
    <cellStyle name="Normal 2 3 5 2 2 2" xfId="1502" xr:uid="{00000000-0005-0000-0000-0000E31A0000}"/>
    <cellStyle name="Normal 2 3 5 2 2 2 2" xfId="1923" xr:uid="{00000000-0005-0000-0000-0000E41A0000}"/>
    <cellStyle name="Normal 2 3 5 2 2 2 2 2" xfId="2762" xr:uid="{00000000-0005-0000-0000-0000E51A0000}"/>
    <cellStyle name="Normal 2 3 5 2 2 2 2 2 2" xfId="4452" xr:uid="{00000000-0005-0000-0000-0000E61A0000}"/>
    <cellStyle name="Normal 2 3 5 2 2 2 2 2 2 2" xfId="14525" xr:uid="{00000000-0005-0000-0000-0000E71A0000}"/>
    <cellStyle name="Normal 2 3 5 2 2 2 2 2 2 2 2" xfId="44856" xr:uid="{00000000-0005-0000-0000-0000E81A0000}"/>
    <cellStyle name="Normal 2 3 5 2 2 2 2 2 2 2 3" xfId="29623" xr:uid="{00000000-0005-0000-0000-0000E91A0000}"/>
    <cellStyle name="Normal 2 3 5 2 2 2 2 2 2 3" xfId="9505" xr:uid="{00000000-0005-0000-0000-0000EA1A0000}"/>
    <cellStyle name="Normal 2 3 5 2 2 2 2 2 2 3 2" xfId="39839" xr:uid="{00000000-0005-0000-0000-0000EB1A0000}"/>
    <cellStyle name="Normal 2 3 5 2 2 2 2 2 2 3 3" xfId="24606" xr:uid="{00000000-0005-0000-0000-0000EC1A0000}"/>
    <cellStyle name="Normal 2 3 5 2 2 2 2 2 2 4" xfId="34826" xr:uid="{00000000-0005-0000-0000-0000ED1A0000}"/>
    <cellStyle name="Normal 2 3 5 2 2 2 2 2 2 5" xfId="19593" xr:uid="{00000000-0005-0000-0000-0000EE1A0000}"/>
    <cellStyle name="Normal 2 3 5 2 2 2 2 2 3" xfId="6144" xr:uid="{00000000-0005-0000-0000-0000EF1A0000}"/>
    <cellStyle name="Normal 2 3 5 2 2 2 2 2 3 2" xfId="16196" xr:uid="{00000000-0005-0000-0000-0000F01A0000}"/>
    <cellStyle name="Normal 2 3 5 2 2 2 2 2 3 2 2" xfId="46527" xr:uid="{00000000-0005-0000-0000-0000F11A0000}"/>
    <cellStyle name="Normal 2 3 5 2 2 2 2 2 3 2 3" xfId="31294" xr:uid="{00000000-0005-0000-0000-0000F21A0000}"/>
    <cellStyle name="Normal 2 3 5 2 2 2 2 2 3 3" xfId="11176" xr:uid="{00000000-0005-0000-0000-0000F31A0000}"/>
    <cellStyle name="Normal 2 3 5 2 2 2 2 2 3 3 2" xfId="41510" xr:uid="{00000000-0005-0000-0000-0000F41A0000}"/>
    <cellStyle name="Normal 2 3 5 2 2 2 2 2 3 3 3" xfId="26277" xr:uid="{00000000-0005-0000-0000-0000F51A0000}"/>
    <cellStyle name="Normal 2 3 5 2 2 2 2 2 3 4" xfId="36497" xr:uid="{00000000-0005-0000-0000-0000F61A0000}"/>
    <cellStyle name="Normal 2 3 5 2 2 2 2 2 3 5" xfId="21264" xr:uid="{00000000-0005-0000-0000-0000F71A0000}"/>
    <cellStyle name="Normal 2 3 5 2 2 2 2 2 4" xfId="12854" xr:uid="{00000000-0005-0000-0000-0000F81A0000}"/>
    <cellStyle name="Normal 2 3 5 2 2 2 2 2 4 2" xfId="43185" xr:uid="{00000000-0005-0000-0000-0000F91A0000}"/>
    <cellStyle name="Normal 2 3 5 2 2 2 2 2 4 3" xfId="27952" xr:uid="{00000000-0005-0000-0000-0000FA1A0000}"/>
    <cellStyle name="Normal 2 3 5 2 2 2 2 2 5" xfId="7833" xr:uid="{00000000-0005-0000-0000-0000FB1A0000}"/>
    <cellStyle name="Normal 2 3 5 2 2 2 2 2 5 2" xfId="38168" xr:uid="{00000000-0005-0000-0000-0000FC1A0000}"/>
    <cellStyle name="Normal 2 3 5 2 2 2 2 2 5 3" xfId="22935" xr:uid="{00000000-0005-0000-0000-0000FD1A0000}"/>
    <cellStyle name="Normal 2 3 5 2 2 2 2 2 6" xfId="33156" xr:uid="{00000000-0005-0000-0000-0000FE1A0000}"/>
    <cellStyle name="Normal 2 3 5 2 2 2 2 2 7" xfId="17922" xr:uid="{00000000-0005-0000-0000-0000FF1A0000}"/>
    <cellStyle name="Normal 2 3 5 2 2 2 2 3" xfId="3615" xr:uid="{00000000-0005-0000-0000-0000001B0000}"/>
    <cellStyle name="Normal 2 3 5 2 2 2 2 3 2" xfId="13689" xr:uid="{00000000-0005-0000-0000-0000011B0000}"/>
    <cellStyle name="Normal 2 3 5 2 2 2 2 3 2 2" xfId="44020" xr:uid="{00000000-0005-0000-0000-0000021B0000}"/>
    <cellStyle name="Normal 2 3 5 2 2 2 2 3 2 3" xfId="28787" xr:uid="{00000000-0005-0000-0000-0000031B0000}"/>
    <cellStyle name="Normal 2 3 5 2 2 2 2 3 3" xfId="8669" xr:uid="{00000000-0005-0000-0000-0000041B0000}"/>
    <cellStyle name="Normal 2 3 5 2 2 2 2 3 3 2" xfId="39003" xr:uid="{00000000-0005-0000-0000-0000051B0000}"/>
    <cellStyle name="Normal 2 3 5 2 2 2 2 3 3 3" xfId="23770" xr:uid="{00000000-0005-0000-0000-0000061B0000}"/>
    <cellStyle name="Normal 2 3 5 2 2 2 2 3 4" xfId="33990" xr:uid="{00000000-0005-0000-0000-0000071B0000}"/>
    <cellStyle name="Normal 2 3 5 2 2 2 2 3 5" xfId="18757" xr:uid="{00000000-0005-0000-0000-0000081B0000}"/>
    <cellStyle name="Normal 2 3 5 2 2 2 2 4" xfId="5308" xr:uid="{00000000-0005-0000-0000-0000091B0000}"/>
    <cellStyle name="Normal 2 3 5 2 2 2 2 4 2" xfId="15360" xr:uid="{00000000-0005-0000-0000-00000A1B0000}"/>
    <cellStyle name="Normal 2 3 5 2 2 2 2 4 2 2" xfId="45691" xr:uid="{00000000-0005-0000-0000-00000B1B0000}"/>
    <cellStyle name="Normal 2 3 5 2 2 2 2 4 2 3" xfId="30458" xr:uid="{00000000-0005-0000-0000-00000C1B0000}"/>
    <cellStyle name="Normal 2 3 5 2 2 2 2 4 3" xfId="10340" xr:uid="{00000000-0005-0000-0000-00000D1B0000}"/>
    <cellStyle name="Normal 2 3 5 2 2 2 2 4 3 2" xfId="40674" xr:uid="{00000000-0005-0000-0000-00000E1B0000}"/>
    <cellStyle name="Normal 2 3 5 2 2 2 2 4 3 3" xfId="25441" xr:uid="{00000000-0005-0000-0000-00000F1B0000}"/>
    <cellStyle name="Normal 2 3 5 2 2 2 2 4 4" xfId="35661" xr:uid="{00000000-0005-0000-0000-0000101B0000}"/>
    <cellStyle name="Normal 2 3 5 2 2 2 2 4 5" xfId="20428" xr:uid="{00000000-0005-0000-0000-0000111B0000}"/>
    <cellStyle name="Normal 2 3 5 2 2 2 2 5" xfId="12018" xr:uid="{00000000-0005-0000-0000-0000121B0000}"/>
    <cellStyle name="Normal 2 3 5 2 2 2 2 5 2" xfId="42349" xr:uid="{00000000-0005-0000-0000-0000131B0000}"/>
    <cellStyle name="Normal 2 3 5 2 2 2 2 5 3" xfId="27116" xr:uid="{00000000-0005-0000-0000-0000141B0000}"/>
    <cellStyle name="Normal 2 3 5 2 2 2 2 6" xfId="6997" xr:uid="{00000000-0005-0000-0000-0000151B0000}"/>
    <cellStyle name="Normal 2 3 5 2 2 2 2 6 2" xfId="37332" xr:uid="{00000000-0005-0000-0000-0000161B0000}"/>
    <cellStyle name="Normal 2 3 5 2 2 2 2 6 3" xfId="22099" xr:uid="{00000000-0005-0000-0000-0000171B0000}"/>
    <cellStyle name="Normal 2 3 5 2 2 2 2 7" xfId="32320" xr:uid="{00000000-0005-0000-0000-0000181B0000}"/>
    <cellStyle name="Normal 2 3 5 2 2 2 2 8" xfId="17086" xr:uid="{00000000-0005-0000-0000-0000191B0000}"/>
    <cellStyle name="Normal 2 3 5 2 2 2 3" xfId="2344" xr:uid="{00000000-0005-0000-0000-00001A1B0000}"/>
    <cellStyle name="Normal 2 3 5 2 2 2 3 2" xfId="4034" xr:uid="{00000000-0005-0000-0000-00001B1B0000}"/>
    <cellStyle name="Normal 2 3 5 2 2 2 3 2 2" xfId="14107" xr:uid="{00000000-0005-0000-0000-00001C1B0000}"/>
    <cellStyle name="Normal 2 3 5 2 2 2 3 2 2 2" xfId="44438" xr:uid="{00000000-0005-0000-0000-00001D1B0000}"/>
    <cellStyle name="Normal 2 3 5 2 2 2 3 2 2 3" xfId="29205" xr:uid="{00000000-0005-0000-0000-00001E1B0000}"/>
    <cellStyle name="Normal 2 3 5 2 2 2 3 2 3" xfId="9087" xr:uid="{00000000-0005-0000-0000-00001F1B0000}"/>
    <cellStyle name="Normal 2 3 5 2 2 2 3 2 3 2" xfId="39421" xr:uid="{00000000-0005-0000-0000-0000201B0000}"/>
    <cellStyle name="Normal 2 3 5 2 2 2 3 2 3 3" xfId="24188" xr:uid="{00000000-0005-0000-0000-0000211B0000}"/>
    <cellStyle name="Normal 2 3 5 2 2 2 3 2 4" xfId="34408" xr:uid="{00000000-0005-0000-0000-0000221B0000}"/>
    <cellStyle name="Normal 2 3 5 2 2 2 3 2 5" xfId="19175" xr:uid="{00000000-0005-0000-0000-0000231B0000}"/>
    <cellStyle name="Normal 2 3 5 2 2 2 3 3" xfId="5726" xr:uid="{00000000-0005-0000-0000-0000241B0000}"/>
    <cellStyle name="Normal 2 3 5 2 2 2 3 3 2" xfId="15778" xr:uid="{00000000-0005-0000-0000-0000251B0000}"/>
    <cellStyle name="Normal 2 3 5 2 2 2 3 3 2 2" xfId="46109" xr:uid="{00000000-0005-0000-0000-0000261B0000}"/>
    <cellStyle name="Normal 2 3 5 2 2 2 3 3 2 3" xfId="30876" xr:uid="{00000000-0005-0000-0000-0000271B0000}"/>
    <cellStyle name="Normal 2 3 5 2 2 2 3 3 3" xfId="10758" xr:uid="{00000000-0005-0000-0000-0000281B0000}"/>
    <cellStyle name="Normal 2 3 5 2 2 2 3 3 3 2" xfId="41092" xr:uid="{00000000-0005-0000-0000-0000291B0000}"/>
    <cellStyle name="Normal 2 3 5 2 2 2 3 3 3 3" xfId="25859" xr:uid="{00000000-0005-0000-0000-00002A1B0000}"/>
    <cellStyle name="Normal 2 3 5 2 2 2 3 3 4" xfId="36079" xr:uid="{00000000-0005-0000-0000-00002B1B0000}"/>
    <cellStyle name="Normal 2 3 5 2 2 2 3 3 5" xfId="20846" xr:uid="{00000000-0005-0000-0000-00002C1B0000}"/>
    <cellStyle name="Normal 2 3 5 2 2 2 3 4" xfId="12436" xr:uid="{00000000-0005-0000-0000-00002D1B0000}"/>
    <cellStyle name="Normal 2 3 5 2 2 2 3 4 2" xfId="42767" xr:uid="{00000000-0005-0000-0000-00002E1B0000}"/>
    <cellStyle name="Normal 2 3 5 2 2 2 3 4 3" xfId="27534" xr:uid="{00000000-0005-0000-0000-00002F1B0000}"/>
    <cellStyle name="Normal 2 3 5 2 2 2 3 5" xfId="7415" xr:uid="{00000000-0005-0000-0000-0000301B0000}"/>
    <cellStyle name="Normal 2 3 5 2 2 2 3 5 2" xfId="37750" xr:uid="{00000000-0005-0000-0000-0000311B0000}"/>
    <cellStyle name="Normal 2 3 5 2 2 2 3 5 3" xfId="22517" xr:uid="{00000000-0005-0000-0000-0000321B0000}"/>
    <cellStyle name="Normal 2 3 5 2 2 2 3 6" xfId="32738" xr:uid="{00000000-0005-0000-0000-0000331B0000}"/>
    <cellStyle name="Normal 2 3 5 2 2 2 3 7" xfId="17504" xr:uid="{00000000-0005-0000-0000-0000341B0000}"/>
    <cellStyle name="Normal 2 3 5 2 2 2 4" xfId="3197" xr:uid="{00000000-0005-0000-0000-0000351B0000}"/>
    <cellStyle name="Normal 2 3 5 2 2 2 4 2" xfId="13271" xr:uid="{00000000-0005-0000-0000-0000361B0000}"/>
    <cellStyle name="Normal 2 3 5 2 2 2 4 2 2" xfId="43602" xr:uid="{00000000-0005-0000-0000-0000371B0000}"/>
    <cellStyle name="Normal 2 3 5 2 2 2 4 2 3" xfId="28369" xr:uid="{00000000-0005-0000-0000-0000381B0000}"/>
    <cellStyle name="Normal 2 3 5 2 2 2 4 3" xfId="8251" xr:uid="{00000000-0005-0000-0000-0000391B0000}"/>
    <cellStyle name="Normal 2 3 5 2 2 2 4 3 2" xfId="38585" xr:uid="{00000000-0005-0000-0000-00003A1B0000}"/>
    <cellStyle name="Normal 2 3 5 2 2 2 4 3 3" xfId="23352" xr:uid="{00000000-0005-0000-0000-00003B1B0000}"/>
    <cellStyle name="Normal 2 3 5 2 2 2 4 4" xfId="33572" xr:uid="{00000000-0005-0000-0000-00003C1B0000}"/>
    <cellStyle name="Normal 2 3 5 2 2 2 4 5" xfId="18339" xr:uid="{00000000-0005-0000-0000-00003D1B0000}"/>
    <cellStyle name="Normal 2 3 5 2 2 2 5" xfId="4890" xr:uid="{00000000-0005-0000-0000-00003E1B0000}"/>
    <cellStyle name="Normal 2 3 5 2 2 2 5 2" xfId="14942" xr:uid="{00000000-0005-0000-0000-00003F1B0000}"/>
    <cellStyle name="Normal 2 3 5 2 2 2 5 2 2" xfId="45273" xr:uid="{00000000-0005-0000-0000-0000401B0000}"/>
    <cellStyle name="Normal 2 3 5 2 2 2 5 2 3" xfId="30040" xr:uid="{00000000-0005-0000-0000-0000411B0000}"/>
    <cellStyle name="Normal 2 3 5 2 2 2 5 3" xfId="9922" xr:uid="{00000000-0005-0000-0000-0000421B0000}"/>
    <cellStyle name="Normal 2 3 5 2 2 2 5 3 2" xfId="40256" xr:uid="{00000000-0005-0000-0000-0000431B0000}"/>
    <cellStyle name="Normal 2 3 5 2 2 2 5 3 3" xfId="25023" xr:uid="{00000000-0005-0000-0000-0000441B0000}"/>
    <cellStyle name="Normal 2 3 5 2 2 2 5 4" xfId="35243" xr:uid="{00000000-0005-0000-0000-0000451B0000}"/>
    <cellStyle name="Normal 2 3 5 2 2 2 5 5" xfId="20010" xr:uid="{00000000-0005-0000-0000-0000461B0000}"/>
    <cellStyle name="Normal 2 3 5 2 2 2 6" xfId="11600" xr:uid="{00000000-0005-0000-0000-0000471B0000}"/>
    <cellStyle name="Normal 2 3 5 2 2 2 6 2" xfId="41931" xr:uid="{00000000-0005-0000-0000-0000481B0000}"/>
    <cellStyle name="Normal 2 3 5 2 2 2 6 3" xfId="26698" xr:uid="{00000000-0005-0000-0000-0000491B0000}"/>
    <cellStyle name="Normal 2 3 5 2 2 2 7" xfId="6579" xr:uid="{00000000-0005-0000-0000-00004A1B0000}"/>
    <cellStyle name="Normal 2 3 5 2 2 2 7 2" xfId="36914" xr:uid="{00000000-0005-0000-0000-00004B1B0000}"/>
    <cellStyle name="Normal 2 3 5 2 2 2 7 3" xfId="21681" xr:uid="{00000000-0005-0000-0000-00004C1B0000}"/>
    <cellStyle name="Normal 2 3 5 2 2 2 8" xfId="31902" xr:uid="{00000000-0005-0000-0000-00004D1B0000}"/>
    <cellStyle name="Normal 2 3 5 2 2 2 9" xfId="16668" xr:uid="{00000000-0005-0000-0000-00004E1B0000}"/>
    <cellStyle name="Normal 2 3 5 2 2 3" xfId="1715" xr:uid="{00000000-0005-0000-0000-00004F1B0000}"/>
    <cellStyle name="Normal 2 3 5 2 2 3 2" xfId="2554" xr:uid="{00000000-0005-0000-0000-0000501B0000}"/>
    <cellStyle name="Normal 2 3 5 2 2 3 2 2" xfId="4244" xr:uid="{00000000-0005-0000-0000-0000511B0000}"/>
    <cellStyle name="Normal 2 3 5 2 2 3 2 2 2" xfId="14317" xr:uid="{00000000-0005-0000-0000-0000521B0000}"/>
    <cellStyle name="Normal 2 3 5 2 2 3 2 2 2 2" xfId="44648" xr:uid="{00000000-0005-0000-0000-0000531B0000}"/>
    <cellStyle name="Normal 2 3 5 2 2 3 2 2 2 3" xfId="29415" xr:uid="{00000000-0005-0000-0000-0000541B0000}"/>
    <cellStyle name="Normal 2 3 5 2 2 3 2 2 3" xfId="9297" xr:uid="{00000000-0005-0000-0000-0000551B0000}"/>
    <cellStyle name="Normal 2 3 5 2 2 3 2 2 3 2" xfId="39631" xr:uid="{00000000-0005-0000-0000-0000561B0000}"/>
    <cellStyle name="Normal 2 3 5 2 2 3 2 2 3 3" xfId="24398" xr:uid="{00000000-0005-0000-0000-0000571B0000}"/>
    <cellStyle name="Normal 2 3 5 2 2 3 2 2 4" xfId="34618" xr:uid="{00000000-0005-0000-0000-0000581B0000}"/>
    <cellStyle name="Normal 2 3 5 2 2 3 2 2 5" xfId="19385" xr:uid="{00000000-0005-0000-0000-0000591B0000}"/>
    <cellStyle name="Normal 2 3 5 2 2 3 2 3" xfId="5936" xr:uid="{00000000-0005-0000-0000-00005A1B0000}"/>
    <cellStyle name="Normal 2 3 5 2 2 3 2 3 2" xfId="15988" xr:uid="{00000000-0005-0000-0000-00005B1B0000}"/>
    <cellStyle name="Normal 2 3 5 2 2 3 2 3 2 2" xfId="46319" xr:uid="{00000000-0005-0000-0000-00005C1B0000}"/>
    <cellStyle name="Normal 2 3 5 2 2 3 2 3 2 3" xfId="31086" xr:uid="{00000000-0005-0000-0000-00005D1B0000}"/>
    <cellStyle name="Normal 2 3 5 2 2 3 2 3 3" xfId="10968" xr:uid="{00000000-0005-0000-0000-00005E1B0000}"/>
    <cellStyle name="Normal 2 3 5 2 2 3 2 3 3 2" xfId="41302" xr:uid="{00000000-0005-0000-0000-00005F1B0000}"/>
    <cellStyle name="Normal 2 3 5 2 2 3 2 3 3 3" xfId="26069" xr:uid="{00000000-0005-0000-0000-0000601B0000}"/>
    <cellStyle name="Normal 2 3 5 2 2 3 2 3 4" xfId="36289" xr:uid="{00000000-0005-0000-0000-0000611B0000}"/>
    <cellStyle name="Normal 2 3 5 2 2 3 2 3 5" xfId="21056" xr:uid="{00000000-0005-0000-0000-0000621B0000}"/>
    <cellStyle name="Normal 2 3 5 2 2 3 2 4" xfId="12646" xr:uid="{00000000-0005-0000-0000-0000631B0000}"/>
    <cellStyle name="Normal 2 3 5 2 2 3 2 4 2" xfId="42977" xr:uid="{00000000-0005-0000-0000-0000641B0000}"/>
    <cellStyle name="Normal 2 3 5 2 2 3 2 4 3" xfId="27744" xr:uid="{00000000-0005-0000-0000-0000651B0000}"/>
    <cellStyle name="Normal 2 3 5 2 2 3 2 5" xfId="7625" xr:uid="{00000000-0005-0000-0000-0000661B0000}"/>
    <cellStyle name="Normal 2 3 5 2 2 3 2 5 2" xfId="37960" xr:uid="{00000000-0005-0000-0000-0000671B0000}"/>
    <cellStyle name="Normal 2 3 5 2 2 3 2 5 3" xfId="22727" xr:uid="{00000000-0005-0000-0000-0000681B0000}"/>
    <cellStyle name="Normal 2 3 5 2 2 3 2 6" xfId="32948" xr:uid="{00000000-0005-0000-0000-0000691B0000}"/>
    <cellStyle name="Normal 2 3 5 2 2 3 2 7" xfId="17714" xr:uid="{00000000-0005-0000-0000-00006A1B0000}"/>
    <cellStyle name="Normal 2 3 5 2 2 3 3" xfId="3407" xr:uid="{00000000-0005-0000-0000-00006B1B0000}"/>
    <cellStyle name="Normal 2 3 5 2 2 3 3 2" xfId="13481" xr:uid="{00000000-0005-0000-0000-00006C1B0000}"/>
    <cellStyle name="Normal 2 3 5 2 2 3 3 2 2" xfId="43812" xr:uid="{00000000-0005-0000-0000-00006D1B0000}"/>
    <cellStyle name="Normal 2 3 5 2 2 3 3 2 3" xfId="28579" xr:uid="{00000000-0005-0000-0000-00006E1B0000}"/>
    <cellStyle name="Normal 2 3 5 2 2 3 3 3" xfId="8461" xr:uid="{00000000-0005-0000-0000-00006F1B0000}"/>
    <cellStyle name="Normal 2 3 5 2 2 3 3 3 2" xfId="38795" xr:uid="{00000000-0005-0000-0000-0000701B0000}"/>
    <cellStyle name="Normal 2 3 5 2 2 3 3 3 3" xfId="23562" xr:uid="{00000000-0005-0000-0000-0000711B0000}"/>
    <cellStyle name="Normal 2 3 5 2 2 3 3 4" xfId="33782" xr:uid="{00000000-0005-0000-0000-0000721B0000}"/>
    <cellStyle name="Normal 2 3 5 2 2 3 3 5" xfId="18549" xr:uid="{00000000-0005-0000-0000-0000731B0000}"/>
    <cellStyle name="Normal 2 3 5 2 2 3 4" xfId="5100" xr:uid="{00000000-0005-0000-0000-0000741B0000}"/>
    <cellStyle name="Normal 2 3 5 2 2 3 4 2" xfId="15152" xr:uid="{00000000-0005-0000-0000-0000751B0000}"/>
    <cellStyle name="Normal 2 3 5 2 2 3 4 2 2" xfId="45483" xr:uid="{00000000-0005-0000-0000-0000761B0000}"/>
    <cellStyle name="Normal 2 3 5 2 2 3 4 2 3" xfId="30250" xr:uid="{00000000-0005-0000-0000-0000771B0000}"/>
    <cellStyle name="Normal 2 3 5 2 2 3 4 3" xfId="10132" xr:uid="{00000000-0005-0000-0000-0000781B0000}"/>
    <cellStyle name="Normal 2 3 5 2 2 3 4 3 2" xfId="40466" xr:uid="{00000000-0005-0000-0000-0000791B0000}"/>
    <cellStyle name="Normal 2 3 5 2 2 3 4 3 3" xfId="25233" xr:uid="{00000000-0005-0000-0000-00007A1B0000}"/>
    <cellStyle name="Normal 2 3 5 2 2 3 4 4" xfId="35453" xr:uid="{00000000-0005-0000-0000-00007B1B0000}"/>
    <cellStyle name="Normal 2 3 5 2 2 3 4 5" xfId="20220" xr:uid="{00000000-0005-0000-0000-00007C1B0000}"/>
    <cellStyle name="Normal 2 3 5 2 2 3 5" xfId="11810" xr:uid="{00000000-0005-0000-0000-00007D1B0000}"/>
    <cellStyle name="Normal 2 3 5 2 2 3 5 2" xfId="42141" xr:uid="{00000000-0005-0000-0000-00007E1B0000}"/>
    <cellStyle name="Normal 2 3 5 2 2 3 5 3" xfId="26908" xr:uid="{00000000-0005-0000-0000-00007F1B0000}"/>
    <cellStyle name="Normal 2 3 5 2 2 3 6" xfId="6789" xr:uid="{00000000-0005-0000-0000-0000801B0000}"/>
    <cellStyle name="Normal 2 3 5 2 2 3 6 2" xfId="37124" xr:uid="{00000000-0005-0000-0000-0000811B0000}"/>
    <cellStyle name="Normal 2 3 5 2 2 3 6 3" xfId="21891" xr:uid="{00000000-0005-0000-0000-0000821B0000}"/>
    <cellStyle name="Normal 2 3 5 2 2 3 7" xfId="32112" xr:uid="{00000000-0005-0000-0000-0000831B0000}"/>
    <cellStyle name="Normal 2 3 5 2 2 3 8" xfId="16878" xr:uid="{00000000-0005-0000-0000-0000841B0000}"/>
    <cellStyle name="Normal 2 3 5 2 2 4" xfId="2136" xr:uid="{00000000-0005-0000-0000-0000851B0000}"/>
    <cellStyle name="Normal 2 3 5 2 2 4 2" xfId="3826" xr:uid="{00000000-0005-0000-0000-0000861B0000}"/>
    <cellStyle name="Normal 2 3 5 2 2 4 2 2" xfId="13899" xr:uid="{00000000-0005-0000-0000-0000871B0000}"/>
    <cellStyle name="Normal 2 3 5 2 2 4 2 2 2" xfId="44230" xr:uid="{00000000-0005-0000-0000-0000881B0000}"/>
    <cellStyle name="Normal 2 3 5 2 2 4 2 2 3" xfId="28997" xr:uid="{00000000-0005-0000-0000-0000891B0000}"/>
    <cellStyle name="Normal 2 3 5 2 2 4 2 3" xfId="8879" xr:uid="{00000000-0005-0000-0000-00008A1B0000}"/>
    <cellStyle name="Normal 2 3 5 2 2 4 2 3 2" xfId="39213" xr:uid="{00000000-0005-0000-0000-00008B1B0000}"/>
    <cellStyle name="Normal 2 3 5 2 2 4 2 3 3" xfId="23980" xr:uid="{00000000-0005-0000-0000-00008C1B0000}"/>
    <cellStyle name="Normal 2 3 5 2 2 4 2 4" xfId="34200" xr:uid="{00000000-0005-0000-0000-00008D1B0000}"/>
    <cellStyle name="Normal 2 3 5 2 2 4 2 5" xfId="18967" xr:uid="{00000000-0005-0000-0000-00008E1B0000}"/>
    <cellStyle name="Normal 2 3 5 2 2 4 3" xfId="5518" xr:uid="{00000000-0005-0000-0000-00008F1B0000}"/>
    <cellStyle name="Normal 2 3 5 2 2 4 3 2" xfId="15570" xr:uid="{00000000-0005-0000-0000-0000901B0000}"/>
    <cellStyle name="Normal 2 3 5 2 2 4 3 2 2" xfId="45901" xr:uid="{00000000-0005-0000-0000-0000911B0000}"/>
    <cellStyle name="Normal 2 3 5 2 2 4 3 2 3" xfId="30668" xr:uid="{00000000-0005-0000-0000-0000921B0000}"/>
    <cellStyle name="Normal 2 3 5 2 2 4 3 3" xfId="10550" xr:uid="{00000000-0005-0000-0000-0000931B0000}"/>
    <cellStyle name="Normal 2 3 5 2 2 4 3 3 2" xfId="40884" xr:uid="{00000000-0005-0000-0000-0000941B0000}"/>
    <cellStyle name="Normal 2 3 5 2 2 4 3 3 3" xfId="25651" xr:uid="{00000000-0005-0000-0000-0000951B0000}"/>
    <cellStyle name="Normal 2 3 5 2 2 4 3 4" xfId="35871" xr:uid="{00000000-0005-0000-0000-0000961B0000}"/>
    <cellStyle name="Normal 2 3 5 2 2 4 3 5" xfId="20638" xr:uid="{00000000-0005-0000-0000-0000971B0000}"/>
    <cellStyle name="Normal 2 3 5 2 2 4 4" xfId="12228" xr:uid="{00000000-0005-0000-0000-0000981B0000}"/>
    <cellStyle name="Normal 2 3 5 2 2 4 4 2" xfId="42559" xr:uid="{00000000-0005-0000-0000-0000991B0000}"/>
    <cellStyle name="Normal 2 3 5 2 2 4 4 3" xfId="27326" xr:uid="{00000000-0005-0000-0000-00009A1B0000}"/>
    <cellStyle name="Normal 2 3 5 2 2 4 5" xfId="7207" xr:uid="{00000000-0005-0000-0000-00009B1B0000}"/>
    <cellStyle name="Normal 2 3 5 2 2 4 5 2" xfId="37542" xr:uid="{00000000-0005-0000-0000-00009C1B0000}"/>
    <cellStyle name="Normal 2 3 5 2 2 4 5 3" xfId="22309" xr:uid="{00000000-0005-0000-0000-00009D1B0000}"/>
    <cellStyle name="Normal 2 3 5 2 2 4 6" xfId="32530" xr:uid="{00000000-0005-0000-0000-00009E1B0000}"/>
    <cellStyle name="Normal 2 3 5 2 2 4 7" xfId="17296" xr:uid="{00000000-0005-0000-0000-00009F1B0000}"/>
    <cellStyle name="Normal 2 3 5 2 2 5" xfId="2989" xr:uid="{00000000-0005-0000-0000-0000A01B0000}"/>
    <cellStyle name="Normal 2 3 5 2 2 5 2" xfId="13063" xr:uid="{00000000-0005-0000-0000-0000A11B0000}"/>
    <cellStyle name="Normal 2 3 5 2 2 5 2 2" xfId="43394" xr:uid="{00000000-0005-0000-0000-0000A21B0000}"/>
    <cellStyle name="Normal 2 3 5 2 2 5 2 3" xfId="28161" xr:uid="{00000000-0005-0000-0000-0000A31B0000}"/>
    <cellStyle name="Normal 2 3 5 2 2 5 3" xfId="8043" xr:uid="{00000000-0005-0000-0000-0000A41B0000}"/>
    <cellStyle name="Normal 2 3 5 2 2 5 3 2" xfId="38377" xr:uid="{00000000-0005-0000-0000-0000A51B0000}"/>
    <cellStyle name="Normal 2 3 5 2 2 5 3 3" xfId="23144" xr:uid="{00000000-0005-0000-0000-0000A61B0000}"/>
    <cellStyle name="Normal 2 3 5 2 2 5 4" xfId="33364" xr:uid="{00000000-0005-0000-0000-0000A71B0000}"/>
    <cellStyle name="Normal 2 3 5 2 2 5 5" xfId="18131" xr:uid="{00000000-0005-0000-0000-0000A81B0000}"/>
    <cellStyle name="Normal 2 3 5 2 2 6" xfId="4682" xr:uid="{00000000-0005-0000-0000-0000A91B0000}"/>
    <cellStyle name="Normal 2 3 5 2 2 6 2" xfId="14734" xr:uid="{00000000-0005-0000-0000-0000AA1B0000}"/>
    <cellStyle name="Normal 2 3 5 2 2 6 2 2" xfId="45065" xr:uid="{00000000-0005-0000-0000-0000AB1B0000}"/>
    <cellStyle name="Normal 2 3 5 2 2 6 2 3" xfId="29832" xr:uid="{00000000-0005-0000-0000-0000AC1B0000}"/>
    <cellStyle name="Normal 2 3 5 2 2 6 3" xfId="9714" xr:uid="{00000000-0005-0000-0000-0000AD1B0000}"/>
    <cellStyle name="Normal 2 3 5 2 2 6 3 2" xfId="40048" xr:uid="{00000000-0005-0000-0000-0000AE1B0000}"/>
    <cellStyle name="Normal 2 3 5 2 2 6 3 3" xfId="24815" xr:uid="{00000000-0005-0000-0000-0000AF1B0000}"/>
    <cellStyle name="Normal 2 3 5 2 2 6 4" xfId="35035" xr:uid="{00000000-0005-0000-0000-0000B01B0000}"/>
    <cellStyle name="Normal 2 3 5 2 2 6 5" xfId="19802" xr:uid="{00000000-0005-0000-0000-0000B11B0000}"/>
    <cellStyle name="Normal 2 3 5 2 2 7" xfId="11392" xr:uid="{00000000-0005-0000-0000-0000B21B0000}"/>
    <cellStyle name="Normal 2 3 5 2 2 7 2" xfId="41723" xr:uid="{00000000-0005-0000-0000-0000B31B0000}"/>
    <cellStyle name="Normal 2 3 5 2 2 7 3" xfId="26490" xr:uid="{00000000-0005-0000-0000-0000B41B0000}"/>
    <cellStyle name="Normal 2 3 5 2 2 8" xfId="6371" xr:uid="{00000000-0005-0000-0000-0000B51B0000}"/>
    <cellStyle name="Normal 2 3 5 2 2 8 2" xfId="36706" xr:uid="{00000000-0005-0000-0000-0000B61B0000}"/>
    <cellStyle name="Normal 2 3 5 2 2 8 3" xfId="21473" xr:uid="{00000000-0005-0000-0000-0000B71B0000}"/>
    <cellStyle name="Normal 2 3 5 2 2 9" xfId="31694" xr:uid="{00000000-0005-0000-0000-0000B81B0000}"/>
    <cellStyle name="Normal 2 3 5 2 3" xfId="1398" xr:uid="{00000000-0005-0000-0000-0000B91B0000}"/>
    <cellStyle name="Normal 2 3 5 2 3 2" xfId="1819" xr:uid="{00000000-0005-0000-0000-0000BA1B0000}"/>
    <cellStyle name="Normal 2 3 5 2 3 2 2" xfId="2658" xr:uid="{00000000-0005-0000-0000-0000BB1B0000}"/>
    <cellStyle name="Normal 2 3 5 2 3 2 2 2" xfId="4348" xr:uid="{00000000-0005-0000-0000-0000BC1B0000}"/>
    <cellStyle name="Normal 2 3 5 2 3 2 2 2 2" xfId="14421" xr:uid="{00000000-0005-0000-0000-0000BD1B0000}"/>
    <cellStyle name="Normal 2 3 5 2 3 2 2 2 2 2" xfId="44752" xr:uid="{00000000-0005-0000-0000-0000BE1B0000}"/>
    <cellStyle name="Normal 2 3 5 2 3 2 2 2 2 3" xfId="29519" xr:uid="{00000000-0005-0000-0000-0000BF1B0000}"/>
    <cellStyle name="Normal 2 3 5 2 3 2 2 2 3" xfId="9401" xr:uid="{00000000-0005-0000-0000-0000C01B0000}"/>
    <cellStyle name="Normal 2 3 5 2 3 2 2 2 3 2" xfId="39735" xr:uid="{00000000-0005-0000-0000-0000C11B0000}"/>
    <cellStyle name="Normal 2 3 5 2 3 2 2 2 3 3" xfId="24502" xr:uid="{00000000-0005-0000-0000-0000C21B0000}"/>
    <cellStyle name="Normal 2 3 5 2 3 2 2 2 4" xfId="34722" xr:uid="{00000000-0005-0000-0000-0000C31B0000}"/>
    <cellStyle name="Normal 2 3 5 2 3 2 2 2 5" xfId="19489" xr:uid="{00000000-0005-0000-0000-0000C41B0000}"/>
    <cellStyle name="Normal 2 3 5 2 3 2 2 3" xfId="6040" xr:uid="{00000000-0005-0000-0000-0000C51B0000}"/>
    <cellStyle name="Normal 2 3 5 2 3 2 2 3 2" xfId="16092" xr:uid="{00000000-0005-0000-0000-0000C61B0000}"/>
    <cellStyle name="Normal 2 3 5 2 3 2 2 3 2 2" xfId="46423" xr:uid="{00000000-0005-0000-0000-0000C71B0000}"/>
    <cellStyle name="Normal 2 3 5 2 3 2 2 3 2 3" xfId="31190" xr:uid="{00000000-0005-0000-0000-0000C81B0000}"/>
    <cellStyle name="Normal 2 3 5 2 3 2 2 3 3" xfId="11072" xr:uid="{00000000-0005-0000-0000-0000C91B0000}"/>
    <cellStyle name="Normal 2 3 5 2 3 2 2 3 3 2" xfId="41406" xr:uid="{00000000-0005-0000-0000-0000CA1B0000}"/>
    <cellStyle name="Normal 2 3 5 2 3 2 2 3 3 3" xfId="26173" xr:uid="{00000000-0005-0000-0000-0000CB1B0000}"/>
    <cellStyle name="Normal 2 3 5 2 3 2 2 3 4" xfId="36393" xr:uid="{00000000-0005-0000-0000-0000CC1B0000}"/>
    <cellStyle name="Normal 2 3 5 2 3 2 2 3 5" xfId="21160" xr:uid="{00000000-0005-0000-0000-0000CD1B0000}"/>
    <cellStyle name="Normal 2 3 5 2 3 2 2 4" xfId="12750" xr:uid="{00000000-0005-0000-0000-0000CE1B0000}"/>
    <cellStyle name="Normal 2 3 5 2 3 2 2 4 2" xfId="43081" xr:uid="{00000000-0005-0000-0000-0000CF1B0000}"/>
    <cellStyle name="Normal 2 3 5 2 3 2 2 4 3" xfId="27848" xr:uid="{00000000-0005-0000-0000-0000D01B0000}"/>
    <cellStyle name="Normal 2 3 5 2 3 2 2 5" xfId="7729" xr:uid="{00000000-0005-0000-0000-0000D11B0000}"/>
    <cellStyle name="Normal 2 3 5 2 3 2 2 5 2" xfId="38064" xr:uid="{00000000-0005-0000-0000-0000D21B0000}"/>
    <cellStyle name="Normal 2 3 5 2 3 2 2 5 3" xfId="22831" xr:uid="{00000000-0005-0000-0000-0000D31B0000}"/>
    <cellStyle name="Normal 2 3 5 2 3 2 2 6" xfId="33052" xr:uid="{00000000-0005-0000-0000-0000D41B0000}"/>
    <cellStyle name="Normal 2 3 5 2 3 2 2 7" xfId="17818" xr:uid="{00000000-0005-0000-0000-0000D51B0000}"/>
    <cellStyle name="Normal 2 3 5 2 3 2 3" xfId="3511" xr:uid="{00000000-0005-0000-0000-0000D61B0000}"/>
    <cellStyle name="Normal 2 3 5 2 3 2 3 2" xfId="13585" xr:uid="{00000000-0005-0000-0000-0000D71B0000}"/>
    <cellStyle name="Normal 2 3 5 2 3 2 3 2 2" xfId="43916" xr:uid="{00000000-0005-0000-0000-0000D81B0000}"/>
    <cellStyle name="Normal 2 3 5 2 3 2 3 2 3" xfId="28683" xr:uid="{00000000-0005-0000-0000-0000D91B0000}"/>
    <cellStyle name="Normal 2 3 5 2 3 2 3 3" xfId="8565" xr:uid="{00000000-0005-0000-0000-0000DA1B0000}"/>
    <cellStyle name="Normal 2 3 5 2 3 2 3 3 2" xfId="38899" xr:uid="{00000000-0005-0000-0000-0000DB1B0000}"/>
    <cellStyle name="Normal 2 3 5 2 3 2 3 3 3" xfId="23666" xr:uid="{00000000-0005-0000-0000-0000DC1B0000}"/>
    <cellStyle name="Normal 2 3 5 2 3 2 3 4" xfId="33886" xr:uid="{00000000-0005-0000-0000-0000DD1B0000}"/>
    <cellStyle name="Normal 2 3 5 2 3 2 3 5" xfId="18653" xr:uid="{00000000-0005-0000-0000-0000DE1B0000}"/>
    <cellStyle name="Normal 2 3 5 2 3 2 4" xfId="5204" xr:uid="{00000000-0005-0000-0000-0000DF1B0000}"/>
    <cellStyle name="Normal 2 3 5 2 3 2 4 2" xfId="15256" xr:uid="{00000000-0005-0000-0000-0000E01B0000}"/>
    <cellStyle name="Normal 2 3 5 2 3 2 4 2 2" xfId="45587" xr:uid="{00000000-0005-0000-0000-0000E11B0000}"/>
    <cellStyle name="Normal 2 3 5 2 3 2 4 2 3" xfId="30354" xr:uid="{00000000-0005-0000-0000-0000E21B0000}"/>
    <cellStyle name="Normal 2 3 5 2 3 2 4 3" xfId="10236" xr:uid="{00000000-0005-0000-0000-0000E31B0000}"/>
    <cellStyle name="Normal 2 3 5 2 3 2 4 3 2" xfId="40570" xr:uid="{00000000-0005-0000-0000-0000E41B0000}"/>
    <cellStyle name="Normal 2 3 5 2 3 2 4 3 3" xfId="25337" xr:uid="{00000000-0005-0000-0000-0000E51B0000}"/>
    <cellStyle name="Normal 2 3 5 2 3 2 4 4" xfId="35557" xr:uid="{00000000-0005-0000-0000-0000E61B0000}"/>
    <cellStyle name="Normal 2 3 5 2 3 2 4 5" xfId="20324" xr:uid="{00000000-0005-0000-0000-0000E71B0000}"/>
    <cellStyle name="Normal 2 3 5 2 3 2 5" xfId="11914" xr:uid="{00000000-0005-0000-0000-0000E81B0000}"/>
    <cellStyle name="Normal 2 3 5 2 3 2 5 2" xfId="42245" xr:uid="{00000000-0005-0000-0000-0000E91B0000}"/>
    <cellStyle name="Normal 2 3 5 2 3 2 5 3" xfId="27012" xr:uid="{00000000-0005-0000-0000-0000EA1B0000}"/>
    <cellStyle name="Normal 2 3 5 2 3 2 6" xfId="6893" xr:uid="{00000000-0005-0000-0000-0000EB1B0000}"/>
    <cellStyle name="Normal 2 3 5 2 3 2 6 2" xfId="37228" xr:uid="{00000000-0005-0000-0000-0000EC1B0000}"/>
    <cellStyle name="Normal 2 3 5 2 3 2 6 3" xfId="21995" xr:uid="{00000000-0005-0000-0000-0000ED1B0000}"/>
    <cellStyle name="Normal 2 3 5 2 3 2 7" xfId="32216" xr:uid="{00000000-0005-0000-0000-0000EE1B0000}"/>
    <cellStyle name="Normal 2 3 5 2 3 2 8" xfId="16982" xr:uid="{00000000-0005-0000-0000-0000EF1B0000}"/>
    <cellStyle name="Normal 2 3 5 2 3 3" xfId="2240" xr:uid="{00000000-0005-0000-0000-0000F01B0000}"/>
    <cellStyle name="Normal 2 3 5 2 3 3 2" xfId="3930" xr:uid="{00000000-0005-0000-0000-0000F11B0000}"/>
    <cellStyle name="Normal 2 3 5 2 3 3 2 2" xfId="14003" xr:uid="{00000000-0005-0000-0000-0000F21B0000}"/>
    <cellStyle name="Normal 2 3 5 2 3 3 2 2 2" xfId="44334" xr:uid="{00000000-0005-0000-0000-0000F31B0000}"/>
    <cellStyle name="Normal 2 3 5 2 3 3 2 2 3" xfId="29101" xr:uid="{00000000-0005-0000-0000-0000F41B0000}"/>
    <cellStyle name="Normal 2 3 5 2 3 3 2 3" xfId="8983" xr:uid="{00000000-0005-0000-0000-0000F51B0000}"/>
    <cellStyle name="Normal 2 3 5 2 3 3 2 3 2" xfId="39317" xr:uid="{00000000-0005-0000-0000-0000F61B0000}"/>
    <cellStyle name="Normal 2 3 5 2 3 3 2 3 3" xfId="24084" xr:uid="{00000000-0005-0000-0000-0000F71B0000}"/>
    <cellStyle name="Normal 2 3 5 2 3 3 2 4" xfId="34304" xr:uid="{00000000-0005-0000-0000-0000F81B0000}"/>
    <cellStyle name="Normal 2 3 5 2 3 3 2 5" xfId="19071" xr:uid="{00000000-0005-0000-0000-0000F91B0000}"/>
    <cellStyle name="Normal 2 3 5 2 3 3 3" xfId="5622" xr:uid="{00000000-0005-0000-0000-0000FA1B0000}"/>
    <cellStyle name="Normal 2 3 5 2 3 3 3 2" xfId="15674" xr:uid="{00000000-0005-0000-0000-0000FB1B0000}"/>
    <cellStyle name="Normal 2 3 5 2 3 3 3 2 2" xfId="46005" xr:uid="{00000000-0005-0000-0000-0000FC1B0000}"/>
    <cellStyle name="Normal 2 3 5 2 3 3 3 2 3" xfId="30772" xr:uid="{00000000-0005-0000-0000-0000FD1B0000}"/>
    <cellStyle name="Normal 2 3 5 2 3 3 3 3" xfId="10654" xr:uid="{00000000-0005-0000-0000-0000FE1B0000}"/>
    <cellStyle name="Normal 2 3 5 2 3 3 3 3 2" xfId="40988" xr:uid="{00000000-0005-0000-0000-0000FF1B0000}"/>
    <cellStyle name="Normal 2 3 5 2 3 3 3 3 3" xfId="25755" xr:uid="{00000000-0005-0000-0000-0000001C0000}"/>
    <cellStyle name="Normal 2 3 5 2 3 3 3 4" xfId="35975" xr:uid="{00000000-0005-0000-0000-0000011C0000}"/>
    <cellStyle name="Normal 2 3 5 2 3 3 3 5" xfId="20742" xr:uid="{00000000-0005-0000-0000-0000021C0000}"/>
    <cellStyle name="Normal 2 3 5 2 3 3 4" xfId="12332" xr:uid="{00000000-0005-0000-0000-0000031C0000}"/>
    <cellStyle name="Normal 2 3 5 2 3 3 4 2" xfId="42663" xr:uid="{00000000-0005-0000-0000-0000041C0000}"/>
    <cellStyle name="Normal 2 3 5 2 3 3 4 3" xfId="27430" xr:uid="{00000000-0005-0000-0000-0000051C0000}"/>
    <cellStyle name="Normal 2 3 5 2 3 3 5" xfId="7311" xr:uid="{00000000-0005-0000-0000-0000061C0000}"/>
    <cellStyle name="Normal 2 3 5 2 3 3 5 2" xfId="37646" xr:uid="{00000000-0005-0000-0000-0000071C0000}"/>
    <cellStyle name="Normal 2 3 5 2 3 3 5 3" xfId="22413" xr:uid="{00000000-0005-0000-0000-0000081C0000}"/>
    <cellStyle name="Normal 2 3 5 2 3 3 6" xfId="32634" xr:uid="{00000000-0005-0000-0000-0000091C0000}"/>
    <cellStyle name="Normal 2 3 5 2 3 3 7" xfId="17400" xr:uid="{00000000-0005-0000-0000-00000A1C0000}"/>
    <cellStyle name="Normal 2 3 5 2 3 4" xfId="3093" xr:uid="{00000000-0005-0000-0000-00000B1C0000}"/>
    <cellStyle name="Normal 2 3 5 2 3 4 2" xfId="13167" xr:uid="{00000000-0005-0000-0000-00000C1C0000}"/>
    <cellStyle name="Normal 2 3 5 2 3 4 2 2" xfId="43498" xr:uid="{00000000-0005-0000-0000-00000D1C0000}"/>
    <cellStyle name="Normal 2 3 5 2 3 4 2 3" xfId="28265" xr:uid="{00000000-0005-0000-0000-00000E1C0000}"/>
    <cellStyle name="Normal 2 3 5 2 3 4 3" xfId="8147" xr:uid="{00000000-0005-0000-0000-00000F1C0000}"/>
    <cellStyle name="Normal 2 3 5 2 3 4 3 2" xfId="38481" xr:uid="{00000000-0005-0000-0000-0000101C0000}"/>
    <cellStyle name="Normal 2 3 5 2 3 4 3 3" xfId="23248" xr:uid="{00000000-0005-0000-0000-0000111C0000}"/>
    <cellStyle name="Normal 2 3 5 2 3 4 4" xfId="33468" xr:uid="{00000000-0005-0000-0000-0000121C0000}"/>
    <cellStyle name="Normal 2 3 5 2 3 4 5" xfId="18235" xr:uid="{00000000-0005-0000-0000-0000131C0000}"/>
    <cellStyle name="Normal 2 3 5 2 3 5" xfId="4786" xr:uid="{00000000-0005-0000-0000-0000141C0000}"/>
    <cellStyle name="Normal 2 3 5 2 3 5 2" xfId="14838" xr:uid="{00000000-0005-0000-0000-0000151C0000}"/>
    <cellStyle name="Normal 2 3 5 2 3 5 2 2" xfId="45169" xr:uid="{00000000-0005-0000-0000-0000161C0000}"/>
    <cellStyle name="Normal 2 3 5 2 3 5 2 3" xfId="29936" xr:uid="{00000000-0005-0000-0000-0000171C0000}"/>
    <cellStyle name="Normal 2 3 5 2 3 5 3" xfId="9818" xr:uid="{00000000-0005-0000-0000-0000181C0000}"/>
    <cellStyle name="Normal 2 3 5 2 3 5 3 2" xfId="40152" xr:uid="{00000000-0005-0000-0000-0000191C0000}"/>
    <cellStyle name="Normal 2 3 5 2 3 5 3 3" xfId="24919" xr:uid="{00000000-0005-0000-0000-00001A1C0000}"/>
    <cellStyle name="Normal 2 3 5 2 3 5 4" xfId="35139" xr:uid="{00000000-0005-0000-0000-00001B1C0000}"/>
    <cellStyle name="Normal 2 3 5 2 3 5 5" xfId="19906" xr:uid="{00000000-0005-0000-0000-00001C1C0000}"/>
    <cellStyle name="Normal 2 3 5 2 3 6" xfId="11496" xr:uid="{00000000-0005-0000-0000-00001D1C0000}"/>
    <cellStyle name="Normal 2 3 5 2 3 6 2" xfId="41827" xr:uid="{00000000-0005-0000-0000-00001E1C0000}"/>
    <cellStyle name="Normal 2 3 5 2 3 6 3" xfId="26594" xr:uid="{00000000-0005-0000-0000-00001F1C0000}"/>
    <cellStyle name="Normal 2 3 5 2 3 7" xfId="6475" xr:uid="{00000000-0005-0000-0000-0000201C0000}"/>
    <cellStyle name="Normal 2 3 5 2 3 7 2" xfId="36810" xr:uid="{00000000-0005-0000-0000-0000211C0000}"/>
    <cellStyle name="Normal 2 3 5 2 3 7 3" xfId="21577" xr:uid="{00000000-0005-0000-0000-0000221C0000}"/>
    <cellStyle name="Normal 2 3 5 2 3 8" xfId="31798" xr:uid="{00000000-0005-0000-0000-0000231C0000}"/>
    <cellStyle name="Normal 2 3 5 2 3 9" xfId="16564" xr:uid="{00000000-0005-0000-0000-0000241C0000}"/>
    <cellStyle name="Normal 2 3 5 2 4" xfId="1611" xr:uid="{00000000-0005-0000-0000-0000251C0000}"/>
    <cellStyle name="Normal 2 3 5 2 4 2" xfId="2450" xr:uid="{00000000-0005-0000-0000-0000261C0000}"/>
    <cellStyle name="Normal 2 3 5 2 4 2 2" xfId="4140" xr:uid="{00000000-0005-0000-0000-0000271C0000}"/>
    <cellStyle name="Normal 2 3 5 2 4 2 2 2" xfId="14213" xr:uid="{00000000-0005-0000-0000-0000281C0000}"/>
    <cellStyle name="Normal 2 3 5 2 4 2 2 2 2" xfId="44544" xr:uid="{00000000-0005-0000-0000-0000291C0000}"/>
    <cellStyle name="Normal 2 3 5 2 4 2 2 2 3" xfId="29311" xr:uid="{00000000-0005-0000-0000-00002A1C0000}"/>
    <cellStyle name="Normal 2 3 5 2 4 2 2 3" xfId="9193" xr:uid="{00000000-0005-0000-0000-00002B1C0000}"/>
    <cellStyle name="Normal 2 3 5 2 4 2 2 3 2" xfId="39527" xr:uid="{00000000-0005-0000-0000-00002C1C0000}"/>
    <cellStyle name="Normal 2 3 5 2 4 2 2 3 3" xfId="24294" xr:uid="{00000000-0005-0000-0000-00002D1C0000}"/>
    <cellStyle name="Normal 2 3 5 2 4 2 2 4" xfId="34514" xr:uid="{00000000-0005-0000-0000-00002E1C0000}"/>
    <cellStyle name="Normal 2 3 5 2 4 2 2 5" xfId="19281" xr:uid="{00000000-0005-0000-0000-00002F1C0000}"/>
    <cellStyle name="Normal 2 3 5 2 4 2 3" xfId="5832" xr:uid="{00000000-0005-0000-0000-0000301C0000}"/>
    <cellStyle name="Normal 2 3 5 2 4 2 3 2" xfId="15884" xr:uid="{00000000-0005-0000-0000-0000311C0000}"/>
    <cellStyle name="Normal 2 3 5 2 4 2 3 2 2" xfId="46215" xr:uid="{00000000-0005-0000-0000-0000321C0000}"/>
    <cellStyle name="Normal 2 3 5 2 4 2 3 2 3" xfId="30982" xr:uid="{00000000-0005-0000-0000-0000331C0000}"/>
    <cellStyle name="Normal 2 3 5 2 4 2 3 3" xfId="10864" xr:uid="{00000000-0005-0000-0000-0000341C0000}"/>
    <cellStyle name="Normal 2 3 5 2 4 2 3 3 2" xfId="41198" xr:uid="{00000000-0005-0000-0000-0000351C0000}"/>
    <cellStyle name="Normal 2 3 5 2 4 2 3 3 3" xfId="25965" xr:uid="{00000000-0005-0000-0000-0000361C0000}"/>
    <cellStyle name="Normal 2 3 5 2 4 2 3 4" xfId="36185" xr:uid="{00000000-0005-0000-0000-0000371C0000}"/>
    <cellStyle name="Normal 2 3 5 2 4 2 3 5" xfId="20952" xr:uid="{00000000-0005-0000-0000-0000381C0000}"/>
    <cellStyle name="Normal 2 3 5 2 4 2 4" xfId="12542" xr:uid="{00000000-0005-0000-0000-0000391C0000}"/>
    <cellStyle name="Normal 2 3 5 2 4 2 4 2" xfId="42873" xr:uid="{00000000-0005-0000-0000-00003A1C0000}"/>
    <cellStyle name="Normal 2 3 5 2 4 2 4 3" xfId="27640" xr:uid="{00000000-0005-0000-0000-00003B1C0000}"/>
    <cellStyle name="Normal 2 3 5 2 4 2 5" xfId="7521" xr:uid="{00000000-0005-0000-0000-00003C1C0000}"/>
    <cellStyle name="Normal 2 3 5 2 4 2 5 2" xfId="37856" xr:uid="{00000000-0005-0000-0000-00003D1C0000}"/>
    <cellStyle name="Normal 2 3 5 2 4 2 5 3" xfId="22623" xr:uid="{00000000-0005-0000-0000-00003E1C0000}"/>
    <cellStyle name="Normal 2 3 5 2 4 2 6" xfId="32844" xr:uid="{00000000-0005-0000-0000-00003F1C0000}"/>
    <cellStyle name="Normal 2 3 5 2 4 2 7" xfId="17610" xr:uid="{00000000-0005-0000-0000-0000401C0000}"/>
    <cellStyle name="Normal 2 3 5 2 4 3" xfId="3303" xr:uid="{00000000-0005-0000-0000-0000411C0000}"/>
    <cellStyle name="Normal 2 3 5 2 4 3 2" xfId="13377" xr:uid="{00000000-0005-0000-0000-0000421C0000}"/>
    <cellStyle name="Normal 2 3 5 2 4 3 2 2" xfId="43708" xr:uid="{00000000-0005-0000-0000-0000431C0000}"/>
    <cellStyle name="Normal 2 3 5 2 4 3 2 3" xfId="28475" xr:uid="{00000000-0005-0000-0000-0000441C0000}"/>
    <cellStyle name="Normal 2 3 5 2 4 3 3" xfId="8357" xr:uid="{00000000-0005-0000-0000-0000451C0000}"/>
    <cellStyle name="Normal 2 3 5 2 4 3 3 2" xfId="38691" xr:uid="{00000000-0005-0000-0000-0000461C0000}"/>
    <cellStyle name="Normal 2 3 5 2 4 3 3 3" xfId="23458" xr:uid="{00000000-0005-0000-0000-0000471C0000}"/>
    <cellStyle name="Normal 2 3 5 2 4 3 4" xfId="33678" xr:uid="{00000000-0005-0000-0000-0000481C0000}"/>
    <cellStyle name="Normal 2 3 5 2 4 3 5" xfId="18445" xr:uid="{00000000-0005-0000-0000-0000491C0000}"/>
    <cellStyle name="Normal 2 3 5 2 4 4" xfId="4996" xr:uid="{00000000-0005-0000-0000-00004A1C0000}"/>
    <cellStyle name="Normal 2 3 5 2 4 4 2" xfId="15048" xr:uid="{00000000-0005-0000-0000-00004B1C0000}"/>
    <cellStyle name="Normal 2 3 5 2 4 4 2 2" xfId="45379" xr:uid="{00000000-0005-0000-0000-00004C1C0000}"/>
    <cellStyle name="Normal 2 3 5 2 4 4 2 3" xfId="30146" xr:uid="{00000000-0005-0000-0000-00004D1C0000}"/>
    <cellStyle name="Normal 2 3 5 2 4 4 3" xfId="10028" xr:uid="{00000000-0005-0000-0000-00004E1C0000}"/>
    <cellStyle name="Normal 2 3 5 2 4 4 3 2" xfId="40362" xr:uid="{00000000-0005-0000-0000-00004F1C0000}"/>
    <cellStyle name="Normal 2 3 5 2 4 4 3 3" xfId="25129" xr:uid="{00000000-0005-0000-0000-0000501C0000}"/>
    <cellStyle name="Normal 2 3 5 2 4 4 4" xfId="35349" xr:uid="{00000000-0005-0000-0000-0000511C0000}"/>
    <cellStyle name="Normal 2 3 5 2 4 4 5" xfId="20116" xr:uid="{00000000-0005-0000-0000-0000521C0000}"/>
    <cellStyle name="Normal 2 3 5 2 4 5" xfId="11706" xr:uid="{00000000-0005-0000-0000-0000531C0000}"/>
    <cellStyle name="Normal 2 3 5 2 4 5 2" xfId="42037" xr:uid="{00000000-0005-0000-0000-0000541C0000}"/>
    <cellStyle name="Normal 2 3 5 2 4 5 3" xfId="26804" xr:uid="{00000000-0005-0000-0000-0000551C0000}"/>
    <cellStyle name="Normal 2 3 5 2 4 6" xfId="6685" xr:uid="{00000000-0005-0000-0000-0000561C0000}"/>
    <cellStyle name="Normal 2 3 5 2 4 6 2" xfId="37020" xr:uid="{00000000-0005-0000-0000-0000571C0000}"/>
    <cellStyle name="Normal 2 3 5 2 4 6 3" xfId="21787" xr:uid="{00000000-0005-0000-0000-0000581C0000}"/>
    <cellStyle name="Normal 2 3 5 2 4 7" xfId="32008" xr:uid="{00000000-0005-0000-0000-0000591C0000}"/>
    <cellStyle name="Normal 2 3 5 2 4 8" xfId="16774" xr:uid="{00000000-0005-0000-0000-00005A1C0000}"/>
    <cellStyle name="Normal 2 3 5 2 5" xfId="2032" xr:uid="{00000000-0005-0000-0000-00005B1C0000}"/>
    <cellStyle name="Normal 2 3 5 2 5 2" xfId="3722" xr:uid="{00000000-0005-0000-0000-00005C1C0000}"/>
    <cellStyle name="Normal 2 3 5 2 5 2 2" xfId="13795" xr:uid="{00000000-0005-0000-0000-00005D1C0000}"/>
    <cellStyle name="Normal 2 3 5 2 5 2 2 2" xfId="44126" xr:uid="{00000000-0005-0000-0000-00005E1C0000}"/>
    <cellStyle name="Normal 2 3 5 2 5 2 2 3" xfId="28893" xr:uid="{00000000-0005-0000-0000-00005F1C0000}"/>
    <cellStyle name="Normal 2 3 5 2 5 2 3" xfId="8775" xr:uid="{00000000-0005-0000-0000-0000601C0000}"/>
    <cellStyle name="Normal 2 3 5 2 5 2 3 2" xfId="39109" xr:uid="{00000000-0005-0000-0000-0000611C0000}"/>
    <cellStyle name="Normal 2 3 5 2 5 2 3 3" xfId="23876" xr:uid="{00000000-0005-0000-0000-0000621C0000}"/>
    <cellStyle name="Normal 2 3 5 2 5 2 4" xfId="34096" xr:uid="{00000000-0005-0000-0000-0000631C0000}"/>
    <cellStyle name="Normal 2 3 5 2 5 2 5" xfId="18863" xr:uid="{00000000-0005-0000-0000-0000641C0000}"/>
    <cellStyle name="Normal 2 3 5 2 5 3" xfId="5414" xr:uid="{00000000-0005-0000-0000-0000651C0000}"/>
    <cellStyle name="Normal 2 3 5 2 5 3 2" xfId="15466" xr:uid="{00000000-0005-0000-0000-0000661C0000}"/>
    <cellStyle name="Normal 2 3 5 2 5 3 2 2" xfId="45797" xr:uid="{00000000-0005-0000-0000-0000671C0000}"/>
    <cellStyle name="Normal 2 3 5 2 5 3 2 3" xfId="30564" xr:uid="{00000000-0005-0000-0000-0000681C0000}"/>
    <cellStyle name="Normal 2 3 5 2 5 3 3" xfId="10446" xr:uid="{00000000-0005-0000-0000-0000691C0000}"/>
    <cellStyle name="Normal 2 3 5 2 5 3 3 2" xfId="40780" xr:uid="{00000000-0005-0000-0000-00006A1C0000}"/>
    <cellStyle name="Normal 2 3 5 2 5 3 3 3" xfId="25547" xr:uid="{00000000-0005-0000-0000-00006B1C0000}"/>
    <cellStyle name="Normal 2 3 5 2 5 3 4" xfId="35767" xr:uid="{00000000-0005-0000-0000-00006C1C0000}"/>
    <cellStyle name="Normal 2 3 5 2 5 3 5" xfId="20534" xr:uid="{00000000-0005-0000-0000-00006D1C0000}"/>
    <cellStyle name="Normal 2 3 5 2 5 4" xfId="12124" xr:uid="{00000000-0005-0000-0000-00006E1C0000}"/>
    <cellStyle name="Normal 2 3 5 2 5 4 2" xfId="42455" xr:uid="{00000000-0005-0000-0000-00006F1C0000}"/>
    <cellStyle name="Normal 2 3 5 2 5 4 3" xfId="27222" xr:uid="{00000000-0005-0000-0000-0000701C0000}"/>
    <cellStyle name="Normal 2 3 5 2 5 5" xfId="7103" xr:uid="{00000000-0005-0000-0000-0000711C0000}"/>
    <cellStyle name="Normal 2 3 5 2 5 5 2" xfId="37438" xr:uid="{00000000-0005-0000-0000-0000721C0000}"/>
    <cellStyle name="Normal 2 3 5 2 5 5 3" xfId="22205" xr:uid="{00000000-0005-0000-0000-0000731C0000}"/>
    <cellStyle name="Normal 2 3 5 2 5 6" xfId="32426" xr:uid="{00000000-0005-0000-0000-0000741C0000}"/>
    <cellStyle name="Normal 2 3 5 2 5 7" xfId="17192" xr:uid="{00000000-0005-0000-0000-0000751C0000}"/>
    <cellStyle name="Normal 2 3 5 2 6" xfId="2885" xr:uid="{00000000-0005-0000-0000-0000761C0000}"/>
    <cellStyle name="Normal 2 3 5 2 6 2" xfId="12959" xr:uid="{00000000-0005-0000-0000-0000771C0000}"/>
    <cellStyle name="Normal 2 3 5 2 6 2 2" xfId="43290" xr:uid="{00000000-0005-0000-0000-0000781C0000}"/>
    <cellStyle name="Normal 2 3 5 2 6 2 3" xfId="28057" xr:uid="{00000000-0005-0000-0000-0000791C0000}"/>
    <cellStyle name="Normal 2 3 5 2 6 3" xfId="7939" xr:uid="{00000000-0005-0000-0000-00007A1C0000}"/>
    <cellStyle name="Normal 2 3 5 2 6 3 2" xfId="38273" xr:uid="{00000000-0005-0000-0000-00007B1C0000}"/>
    <cellStyle name="Normal 2 3 5 2 6 3 3" xfId="23040" xr:uid="{00000000-0005-0000-0000-00007C1C0000}"/>
    <cellStyle name="Normal 2 3 5 2 6 4" xfId="33260" xr:uid="{00000000-0005-0000-0000-00007D1C0000}"/>
    <cellStyle name="Normal 2 3 5 2 6 5" xfId="18027" xr:uid="{00000000-0005-0000-0000-00007E1C0000}"/>
    <cellStyle name="Normal 2 3 5 2 7" xfId="4578" xr:uid="{00000000-0005-0000-0000-00007F1C0000}"/>
    <cellStyle name="Normal 2 3 5 2 7 2" xfId="14630" xr:uid="{00000000-0005-0000-0000-0000801C0000}"/>
    <cellStyle name="Normal 2 3 5 2 7 2 2" xfId="44961" xr:uid="{00000000-0005-0000-0000-0000811C0000}"/>
    <cellStyle name="Normal 2 3 5 2 7 2 3" xfId="29728" xr:uid="{00000000-0005-0000-0000-0000821C0000}"/>
    <cellStyle name="Normal 2 3 5 2 7 3" xfId="9610" xr:uid="{00000000-0005-0000-0000-0000831C0000}"/>
    <cellStyle name="Normal 2 3 5 2 7 3 2" xfId="39944" xr:uid="{00000000-0005-0000-0000-0000841C0000}"/>
    <cellStyle name="Normal 2 3 5 2 7 3 3" xfId="24711" xr:uid="{00000000-0005-0000-0000-0000851C0000}"/>
    <cellStyle name="Normal 2 3 5 2 7 4" xfId="34931" xr:uid="{00000000-0005-0000-0000-0000861C0000}"/>
    <cellStyle name="Normal 2 3 5 2 7 5" xfId="19698" xr:uid="{00000000-0005-0000-0000-0000871C0000}"/>
    <cellStyle name="Normal 2 3 5 2 8" xfId="11288" xr:uid="{00000000-0005-0000-0000-0000881C0000}"/>
    <cellStyle name="Normal 2 3 5 2 8 2" xfId="41619" xr:uid="{00000000-0005-0000-0000-0000891C0000}"/>
    <cellStyle name="Normal 2 3 5 2 8 3" xfId="26386" xr:uid="{00000000-0005-0000-0000-00008A1C0000}"/>
    <cellStyle name="Normal 2 3 5 2 9" xfId="6267" xr:uid="{00000000-0005-0000-0000-00008B1C0000}"/>
    <cellStyle name="Normal 2 3 5 2 9 2" xfId="36602" xr:uid="{00000000-0005-0000-0000-00008C1C0000}"/>
    <cellStyle name="Normal 2 3 5 2 9 3" xfId="21369" xr:uid="{00000000-0005-0000-0000-00008D1C0000}"/>
    <cellStyle name="Normal 2 3 5 3" xfId="1231" xr:uid="{00000000-0005-0000-0000-00008E1C0000}"/>
    <cellStyle name="Normal 2 3 5 3 10" xfId="16408" xr:uid="{00000000-0005-0000-0000-00008F1C0000}"/>
    <cellStyle name="Normal 2 3 5 3 2" xfId="1450" xr:uid="{00000000-0005-0000-0000-0000901C0000}"/>
    <cellStyle name="Normal 2 3 5 3 2 2" xfId="1871" xr:uid="{00000000-0005-0000-0000-0000911C0000}"/>
    <cellStyle name="Normal 2 3 5 3 2 2 2" xfId="2710" xr:uid="{00000000-0005-0000-0000-0000921C0000}"/>
    <cellStyle name="Normal 2 3 5 3 2 2 2 2" xfId="4400" xr:uid="{00000000-0005-0000-0000-0000931C0000}"/>
    <cellStyle name="Normal 2 3 5 3 2 2 2 2 2" xfId="14473" xr:uid="{00000000-0005-0000-0000-0000941C0000}"/>
    <cellStyle name="Normal 2 3 5 3 2 2 2 2 2 2" xfId="44804" xr:uid="{00000000-0005-0000-0000-0000951C0000}"/>
    <cellStyle name="Normal 2 3 5 3 2 2 2 2 2 3" xfId="29571" xr:uid="{00000000-0005-0000-0000-0000961C0000}"/>
    <cellStyle name="Normal 2 3 5 3 2 2 2 2 3" xfId="9453" xr:uid="{00000000-0005-0000-0000-0000971C0000}"/>
    <cellStyle name="Normal 2 3 5 3 2 2 2 2 3 2" xfId="39787" xr:uid="{00000000-0005-0000-0000-0000981C0000}"/>
    <cellStyle name="Normal 2 3 5 3 2 2 2 2 3 3" xfId="24554" xr:uid="{00000000-0005-0000-0000-0000991C0000}"/>
    <cellStyle name="Normal 2 3 5 3 2 2 2 2 4" xfId="34774" xr:uid="{00000000-0005-0000-0000-00009A1C0000}"/>
    <cellStyle name="Normal 2 3 5 3 2 2 2 2 5" xfId="19541" xr:uid="{00000000-0005-0000-0000-00009B1C0000}"/>
    <cellStyle name="Normal 2 3 5 3 2 2 2 3" xfId="6092" xr:uid="{00000000-0005-0000-0000-00009C1C0000}"/>
    <cellStyle name="Normal 2 3 5 3 2 2 2 3 2" xfId="16144" xr:uid="{00000000-0005-0000-0000-00009D1C0000}"/>
    <cellStyle name="Normal 2 3 5 3 2 2 2 3 2 2" xfId="46475" xr:uid="{00000000-0005-0000-0000-00009E1C0000}"/>
    <cellStyle name="Normal 2 3 5 3 2 2 2 3 2 3" xfId="31242" xr:uid="{00000000-0005-0000-0000-00009F1C0000}"/>
    <cellStyle name="Normal 2 3 5 3 2 2 2 3 3" xfId="11124" xr:uid="{00000000-0005-0000-0000-0000A01C0000}"/>
    <cellStyle name="Normal 2 3 5 3 2 2 2 3 3 2" xfId="41458" xr:uid="{00000000-0005-0000-0000-0000A11C0000}"/>
    <cellStyle name="Normal 2 3 5 3 2 2 2 3 3 3" xfId="26225" xr:uid="{00000000-0005-0000-0000-0000A21C0000}"/>
    <cellStyle name="Normal 2 3 5 3 2 2 2 3 4" xfId="36445" xr:uid="{00000000-0005-0000-0000-0000A31C0000}"/>
    <cellStyle name="Normal 2 3 5 3 2 2 2 3 5" xfId="21212" xr:uid="{00000000-0005-0000-0000-0000A41C0000}"/>
    <cellStyle name="Normal 2 3 5 3 2 2 2 4" xfId="12802" xr:uid="{00000000-0005-0000-0000-0000A51C0000}"/>
    <cellStyle name="Normal 2 3 5 3 2 2 2 4 2" xfId="43133" xr:uid="{00000000-0005-0000-0000-0000A61C0000}"/>
    <cellStyle name="Normal 2 3 5 3 2 2 2 4 3" xfId="27900" xr:uid="{00000000-0005-0000-0000-0000A71C0000}"/>
    <cellStyle name="Normal 2 3 5 3 2 2 2 5" xfId="7781" xr:uid="{00000000-0005-0000-0000-0000A81C0000}"/>
    <cellStyle name="Normal 2 3 5 3 2 2 2 5 2" xfId="38116" xr:uid="{00000000-0005-0000-0000-0000A91C0000}"/>
    <cellStyle name="Normal 2 3 5 3 2 2 2 5 3" xfId="22883" xr:uid="{00000000-0005-0000-0000-0000AA1C0000}"/>
    <cellStyle name="Normal 2 3 5 3 2 2 2 6" xfId="33104" xr:uid="{00000000-0005-0000-0000-0000AB1C0000}"/>
    <cellStyle name="Normal 2 3 5 3 2 2 2 7" xfId="17870" xr:uid="{00000000-0005-0000-0000-0000AC1C0000}"/>
    <cellStyle name="Normal 2 3 5 3 2 2 3" xfId="3563" xr:uid="{00000000-0005-0000-0000-0000AD1C0000}"/>
    <cellStyle name="Normal 2 3 5 3 2 2 3 2" xfId="13637" xr:uid="{00000000-0005-0000-0000-0000AE1C0000}"/>
    <cellStyle name="Normal 2 3 5 3 2 2 3 2 2" xfId="43968" xr:uid="{00000000-0005-0000-0000-0000AF1C0000}"/>
    <cellStyle name="Normal 2 3 5 3 2 2 3 2 3" xfId="28735" xr:uid="{00000000-0005-0000-0000-0000B01C0000}"/>
    <cellStyle name="Normal 2 3 5 3 2 2 3 3" xfId="8617" xr:uid="{00000000-0005-0000-0000-0000B11C0000}"/>
    <cellStyle name="Normal 2 3 5 3 2 2 3 3 2" xfId="38951" xr:uid="{00000000-0005-0000-0000-0000B21C0000}"/>
    <cellStyle name="Normal 2 3 5 3 2 2 3 3 3" xfId="23718" xr:uid="{00000000-0005-0000-0000-0000B31C0000}"/>
    <cellStyle name="Normal 2 3 5 3 2 2 3 4" xfId="33938" xr:uid="{00000000-0005-0000-0000-0000B41C0000}"/>
    <cellStyle name="Normal 2 3 5 3 2 2 3 5" xfId="18705" xr:uid="{00000000-0005-0000-0000-0000B51C0000}"/>
    <cellStyle name="Normal 2 3 5 3 2 2 4" xfId="5256" xr:uid="{00000000-0005-0000-0000-0000B61C0000}"/>
    <cellStyle name="Normal 2 3 5 3 2 2 4 2" xfId="15308" xr:uid="{00000000-0005-0000-0000-0000B71C0000}"/>
    <cellStyle name="Normal 2 3 5 3 2 2 4 2 2" xfId="45639" xr:uid="{00000000-0005-0000-0000-0000B81C0000}"/>
    <cellStyle name="Normal 2 3 5 3 2 2 4 2 3" xfId="30406" xr:uid="{00000000-0005-0000-0000-0000B91C0000}"/>
    <cellStyle name="Normal 2 3 5 3 2 2 4 3" xfId="10288" xr:uid="{00000000-0005-0000-0000-0000BA1C0000}"/>
    <cellStyle name="Normal 2 3 5 3 2 2 4 3 2" xfId="40622" xr:uid="{00000000-0005-0000-0000-0000BB1C0000}"/>
    <cellStyle name="Normal 2 3 5 3 2 2 4 3 3" xfId="25389" xr:uid="{00000000-0005-0000-0000-0000BC1C0000}"/>
    <cellStyle name="Normal 2 3 5 3 2 2 4 4" xfId="35609" xr:uid="{00000000-0005-0000-0000-0000BD1C0000}"/>
    <cellStyle name="Normal 2 3 5 3 2 2 4 5" xfId="20376" xr:uid="{00000000-0005-0000-0000-0000BE1C0000}"/>
    <cellStyle name="Normal 2 3 5 3 2 2 5" xfId="11966" xr:uid="{00000000-0005-0000-0000-0000BF1C0000}"/>
    <cellStyle name="Normal 2 3 5 3 2 2 5 2" xfId="42297" xr:uid="{00000000-0005-0000-0000-0000C01C0000}"/>
    <cellStyle name="Normal 2 3 5 3 2 2 5 3" xfId="27064" xr:uid="{00000000-0005-0000-0000-0000C11C0000}"/>
    <cellStyle name="Normal 2 3 5 3 2 2 6" xfId="6945" xr:uid="{00000000-0005-0000-0000-0000C21C0000}"/>
    <cellStyle name="Normal 2 3 5 3 2 2 6 2" xfId="37280" xr:uid="{00000000-0005-0000-0000-0000C31C0000}"/>
    <cellStyle name="Normal 2 3 5 3 2 2 6 3" xfId="22047" xr:uid="{00000000-0005-0000-0000-0000C41C0000}"/>
    <cellStyle name="Normal 2 3 5 3 2 2 7" xfId="32268" xr:uid="{00000000-0005-0000-0000-0000C51C0000}"/>
    <cellStyle name="Normal 2 3 5 3 2 2 8" xfId="17034" xr:uid="{00000000-0005-0000-0000-0000C61C0000}"/>
    <cellStyle name="Normal 2 3 5 3 2 3" xfId="2292" xr:uid="{00000000-0005-0000-0000-0000C71C0000}"/>
    <cellStyle name="Normal 2 3 5 3 2 3 2" xfId="3982" xr:uid="{00000000-0005-0000-0000-0000C81C0000}"/>
    <cellStyle name="Normal 2 3 5 3 2 3 2 2" xfId="14055" xr:uid="{00000000-0005-0000-0000-0000C91C0000}"/>
    <cellStyle name="Normal 2 3 5 3 2 3 2 2 2" xfId="44386" xr:uid="{00000000-0005-0000-0000-0000CA1C0000}"/>
    <cellStyle name="Normal 2 3 5 3 2 3 2 2 3" xfId="29153" xr:uid="{00000000-0005-0000-0000-0000CB1C0000}"/>
    <cellStyle name="Normal 2 3 5 3 2 3 2 3" xfId="9035" xr:uid="{00000000-0005-0000-0000-0000CC1C0000}"/>
    <cellStyle name="Normal 2 3 5 3 2 3 2 3 2" xfId="39369" xr:uid="{00000000-0005-0000-0000-0000CD1C0000}"/>
    <cellStyle name="Normal 2 3 5 3 2 3 2 3 3" xfId="24136" xr:uid="{00000000-0005-0000-0000-0000CE1C0000}"/>
    <cellStyle name="Normal 2 3 5 3 2 3 2 4" xfId="34356" xr:uid="{00000000-0005-0000-0000-0000CF1C0000}"/>
    <cellStyle name="Normal 2 3 5 3 2 3 2 5" xfId="19123" xr:uid="{00000000-0005-0000-0000-0000D01C0000}"/>
    <cellStyle name="Normal 2 3 5 3 2 3 3" xfId="5674" xr:uid="{00000000-0005-0000-0000-0000D11C0000}"/>
    <cellStyle name="Normal 2 3 5 3 2 3 3 2" xfId="15726" xr:uid="{00000000-0005-0000-0000-0000D21C0000}"/>
    <cellStyle name="Normal 2 3 5 3 2 3 3 2 2" xfId="46057" xr:uid="{00000000-0005-0000-0000-0000D31C0000}"/>
    <cellStyle name="Normal 2 3 5 3 2 3 3 2 3" xfId="30824" xr:uid="{00000000-0005-0000-0000-0000D41C0000}"/>
    <cellStyle name="Normal 2 3 5 3 2 3 3 3" xfId="10706" xr:uid="{00000000-0005-0000-0000-0000D51C0000}"/>
    <cellStyle name="Normal 2 3 5 3 2 3 3 3 2" xfId="41040" xr:uid="{00000000-0005-0000-0000-0000D61C0000}"/>
    <cellStyle name="Normal 2 3 5 3 2 3 3 3 3" xfId="25807" xr:uid="{00000000-0005-0000-0000-0000D71C0000}"/>
    <cellStyle name="Normal 2 3 5 3 2 3 3 4" xfId="36027" xr:uid="{00000000-0005-0000-0000-0000D81C0000}"/>
    <cellStyle name="Normal 2 3 5 3 2 3 3 5" xfId="20794" xr:uid="{00000000-0005-0000-0000-0000D91C0000}"/>
    <cellStyle name="Normal 2 3 5 3 2 3 4" xfId="12384" xr:uid="{00000000-0005-0000-0000-0000DA1C0000}"/>
    <cellStyle name="Normal 2 3 5 3 2 3 4 2" xfId="42715" xr:uid="{00000000-0005-0000-0000-0000DB1C0000}"/>
    <cellStyle name="Normal 2 3 5 3 2 3 4 3" xfId="27482" xr:uid="{00000000-0005-0000-0000-0000DC1C0000}"/>
    <cellStyle name="Normal 2 3 5 3 2 3 5" xfId="7363" xr:uid="{00000000-0005-0000-0000-0000DD1C0000}"/>
    <cellStyle name="Normal 2 3 5 3 2 3 5 2" xfId="37698" xr:uid="{00000000-0005-0000-0000-0000DE1C0000}"/>
    <cellStyle name="Normal 2 3 5 3 2 3 5 3" xfId="22465" xr:uid="{00000000-0005-0000-0000-0000DF1C0000}"/>
    <cellStyle name="Normal 2 3 5 3 2 3 6" xfId="32686" xr:uid="{00000000-0005-0000-0000-0000E01C0000}"/>
    <cellStyle name="Normal 2 3 5 3 2 3 7" xfId="17452" xr:uid="{00000000-0005-0000-0000-0000E11C0000}"/>
    <cellStyle name="Normal 2 3 5 3 2 4" xfId="3145" xr:uid="{00000000-0005-0000-0000-0000E21C0000}"/>
    <cellStyle name="Normal 2 3 5 3 2 4 2" xfId="13219" xr:uid="{00000000-0005-0000-0000-0000E31C0000}"/>
    <cellStyle name="Normal 2 3 5 3 2 4 2 2" xfId="43550" xr:uid="{00000000-0005-0000-0000-0000E41C0000}"/>
    <cellStyle name="Normal 2 3 5 3 2 4 2 3" xfId="28317" xr:uid="{00000000-0005-0000-0000-0000E51C0000}"/>
    <cellStyle name="Normal 2 3 5 3 2 4 3" xfId="8199" xr:uid="{00000000-0005-0000-0000-0000E61C0000}"/>
    <cellStyle name="Normal 2 3 5 3 2 4 3 2" xfId="38533" xr:uid="{00000000-0005-0000-0000-0000E71C0000}"/>
    <cellStyle name="Normal 2 3 5 3 2 4 3 3" xfId="23300" xr:uid="{00000000-0005-0000-0000-0000E81C0000}"/>
    <cellStyle name="Normal 2 3 5 3 2 4 4" xfId="33520" xr:uid="{00000000-0005-0000-0000-0000E91C0000}"/>
    <cellStyle name="Normal 2 3 5 3 2 4 5" xfId="18287" xr:uid="{00000000-0005-0000-0000-0000EA1C0000}"/>
    <cellStyle name="Normal 2 3 5 3 2 5" xfId="4838" xr:uid="{00000000-0005-0000-0000-0000EB1C0000}"/>
    <cellStyle name="Normal 2 3 5 3 2 5 2" xfId="14890" xr:uid="{00000000-0005-0000-0000-0000EC1C0000}"/>
    <cellStyle name="Normal 2 3 5 3 2 5 2 2" xfId="45221" xr:uid="{00000000-0005-0000-0000-0000ED1C0000}"/>
    <cellStyle name="Normal 2 3 5 3 2 5 2 3" xfId="29988" xr:uid="{00000000-0005-0000-0000-0000EE1C0000}"/>
    <cellStyle name="Normal 2 3 5 3 2 5 3" xfId="9870" xr:uid="{00000000-0005-0000-0000-0000EF1C0000}"/>
    <cellStyle name="Normal 2 3 5 3 2 5 3 2" xfId="40204" xr:uid="{00000000-0005-0000-0000-0000F01C0000}"/>
    <cellStyle name="Normal 2 3 5 3 2 5 3 3" xfId="24971" xr:uid="{00000000-0005-0000-0000-0000F11C0000}"/>
    <cellStyle name="Normal 2 3 5 3 2 5 4" xfId="35191" xr:uid="{00000000-0005-0000-0000-0000F21C0000}"/>
    <cellStyle name="Normal 2 3 5 3 2 5 5" xfId="19958" xr:uid="{00000000-0005-0000-0000-0000F31C0000}"/>
    <cellStyle name="Normal 2 3 5 3 2 6" xfId="11548" xr:uid="{00000000-0005-0000-0000-0000F41C0000}"/>
    <cellStyle name="Normal 2 3 5 3 2 6 2" xfId="41879" xr:uid="{00000000-0005-0000-0000-0000F51C0000}"/>
    <cellStyle name="Normal 2 3 5 3 2 6 3" xfId="26646" xr:uid="{00000000-0005-0000-0000-0000F61C0000}"/>
    <cellStyle name="Normal 2 3 5 3 2 7" xfId="6527" xr:uid="{00000000-0005-0000-0000-0000F71C0000}"/>
    <cellStyle name="Normal 2 3 5 3 2 7 2" xfId="36862" xr:uid="{00000000-0005-0000-0000-0000F81C0000}"/>
    <cellStyle name="Normal 2 3 5 3 2 7 3" xfId="21629" xr:uid="{00000000-0005-0000-0000-0000F91C0000}"/>
    <cellStyle name="Normal 2 3 5 3 2 8" xfId="31850" xr:uid="{00000000-0005-0000-0000-0000FA1C0000}"/>
    <cellStyle name="Normal 2 3 5 3 2 9" xfId="16616" xr:uid="{00000000-0005-0000-0000-0000FB1C0000}"/>
    <cellStyle name="Normal 2 3 5 3 3" xfId="1663" xr:uid="{00000000-0005-0000-0000-0000FC1C0000}"/>
    <cellStyle name="Normal 2 3 5 3 3 2" xfId="2502" xr:uid="{00000000-0005-0000-0000-0000FD1C0000}"/>
    <cellStyle name="Normal 2 3 5 3 3 2 2" xfId="4192" xr:uid="{00000000-0005-0000-0000-0000FE1C0000}"/>
    <cellStyle name="Normal 2 3 5 3 3 2 2 2" xfId="14265" xr:uid="{00000000-0005-0000-0000-0000FF1C0000}"/>
    <cellStyle name="Normal 2 3 5 3 3 2 2 2 2" xfId="44596" xr:uid="{00000000-0005-0000-0000-0000001D0000}"/>
    <cellStyle name="Normal 2 3 5 3 3 2 2 2 3" xfId="29363" xr:uid="{00000000-0005-0000-0000-0000011D0000}"/>
    <cellStyle name="Normal 2 3 5 3 3 2 2 3" xfId="9245" xr:uid="{00000000-0005-0000-0000-0000021D0000}"/>
    <cellStyle name="Normal 2 3 5 3 3 2 2 3 2" xfId="39579" xr:uid="{00000000-0005-0000-0000-0000031D0000}"/>
    <cellStyle name="Normal 2 3 5 3 3 2 2 3 3" xfId="24346" xr:uid="{00000000-0005-0000-0000-0000041D0000}"/>
    <cellStyle name="Normal 2 3 5 3 3 2 2 4" xfId="34566" xr:uid="{00000000-0005-0000-0000-0000051D0000}"/>
    <cellStyle name="Normal 2 3 5 3 3 2 2 5" xfId="19333" xr:uid="{00000000-0005-0000-0000-0000061D0000}"/>
    <cellStyle name="Normal 2 3 5 3 3 2 3" xfId="5884" xr:uid="{00000000-0005-0000-0000-0000071D0000}"/>
    <cellStyle name="Normal 2 3 5 3 3 2 3 2" xfId="15936" xr:uid="{00000000-0005-0000-0000-0000081D0000}"/>
    <cellStyle name="Normal 2 3 5 3 3 2 3 2 2" xfId="46267" xr:uid="{00000000-0005-0000-0000-0000091D0000}"/>
    <cellStyle name="Normal 2 3 5 3 3 2 3 2 3" xfId="31034" xr:uid="{00000000-0005-0000-0000-00000A1D0000}"/>
    <cellStyle name="Normal 2 3 5 3 3 2 3 3" xfId="10916" xr:uid="{00000000-0005-0000-0000-00000B1D0000}"/>
    <cellStyle name="Normal 2 3 5 3 3 2 3 3 2" xfId="41250" xr:uid="{00000000-0005-0000-0000-00000C1D0000}"/>
    <cellStyle name="Normal 2 3 5 3 3 2 3 3 3" xfId="26017" xr:uid="{00000000-0005-0000-0000-00000D1D0000}"/>
    <cellStyle name="Normal 2 3 5 3 3 2 3 4" xfId="36237" xr:uid="{00000000-0005-0000-0000-00000E1D0000}"/>
    <cellStyle name="Normal 2 3 5 3 3 2 3 5" xfId="21004" xr:uid="{00000000-0005-0000-0000-00000F1D0000}"/>
    <cellStyle name="Normal 2 3 5 3 3 2 4" xfId="12594" xr:uid="{00000000-0005-0000-0000-0000101D0000}"/>
    <cellStyle name="Normal 2 3 5 3 3 2 4 2" xfId="42925" xr:uid="{00000000-0005-0000-0000-0000111D0000}"/>
    <cellStyle name="Normal 2 3 5 3 3 2 4 3" xfId="27692" xr:uid="{00000000-0005-0000-0000-0000121D0000}"/>
    <cellStyle name="Normal 2 3 5 3 3 2 5" xfId="7573" xr:uid="{00000000-0005-0000-0000-0000131D0000}"/>
    <cellStyle name="Normal 2 3 5 3 3 2 5 2" xfId="37908" xr:uid="{00000000-0005-0000-0000-0000141D0000}"/>
    <cellStyle name="Normal 2 3 5 3 3 2 5 3" xfId="22675" xr:uid="{00000000-0005-0000-0000-0000151D0000}"/>
    <cellStyle name="Normal 2 3 5 3 3 2 6" xfId="32896" xr:uid="{00000000-0005-0000-0000-0000161D0000}"/>
    <cellStyle name="Normal 2 3 5 3 3 2 7" xfId="17662" xr:uid="{00000000-0005-0000-0000-0000171D0000}"/>
    <cellStyle name="Normal 2 3 5 3 3 3" xfId="3355" xr:uid="{00000000-0005-0000-0000-0000181D0000}"/>
    <cellStyle name="Normal 2 3 5 3 3 3 2" xfId="13429" xr:uid="{00000000-0005-0000-0000-0000191D0000}"/>
    <cellStyle name="Normal 2 3 5 3 3 3 2 2" xfId="43760" xr:uid="{00000000-0005-0000-0000-00001A1D0000}"/>
    <cellStyle name="Normal 2 3 5 3 3 3 2 3" xfId="28527" xr:uid="{00000000-0005-0000-0000-00001B1D0000}"/>
    <cellStyle name="Normal 2 3 5 3 3 3 3" xfId="8409" xr:uid="{00000000-0005-0000-0000-00001C1D0000}"/>
    <cellStyle name="Normal 2 3 5 3 3 3 3 2" xfId="38743" xr:uid="{00000000-0005-0000-0000-00001D1D0000}"/>
    <cellStyle name="Normal 2 3 5 3 3 3 3 3" xfId="23510" xr:uid="{00000000-0005-0000-0000-00001E1D0000}"/>
    <cellStyle name="Normal 2 3 5 3 3 3 4" xfId="33730" xr:uid="{00000000-0005-0000-0000-00001F1D0000}"/>
    <cellStyle name="Normal 2 3 5 3 3 3 5" xfId="18497" xr:uid="{00000000-0005-0000-0000-0000201D0000}"/>
    <cellStyle name="Normal 2 3 5 3 3 4" xfId="5048" xr:uid="{00000000-0005-0000-0000-0000211D0000}"/>
    <cellStyle name="Normal 2 3 5 3 3 4 2" xfId="15100" xr:uid="{00000000-0005-0000-0000-0000221D0000}"/>
    <cellStyle name="Normal 2 3 5 3 3 4 2 2" xfId="45431" xr:uid="{00000000-0005-0000-0000-0000231D0000}"/>
    <cellStyle name="Normal 2 3 5 3 3 4 2 3" xfId="30198" xr:uid="{00000000-0005-0000-0000-0000241D0000}"/>
    <cellStyle name="Normal 2 3 5 3 3 4 3" xfId="10080" xr:uid="{00000000-0005-0000-0000-0000251D0000}"/>
    <cellStyle name="Normal 2 3 5 3 3 4 3 2" xfId="40414" xr:uid="{00000000-0005-0000-0000-0000261D0000}"/>
    <cellStyle name="Normal 2 3 5 3 3 4 3 3" xfId="25181" xr:uid="{00000000-0005-0000-0000-0000271D0000}"/>
    <cellStyle name="Normal 2 3 5 3 3 4 4" xfId="35401" xr:uid="{00000000-0005-0000-0000-0000281D0000}"/>
    <cellStyle name="Normal 2 3 5 3 3 4 5" xfId="20168" xr:uid="{00000000-0005-0000-0000-0000291D0000}"/>
    <cellStyle name="Normal 2 3 5 3 3 5" xfId="11758" xr:uid="{00000000-0005-0000-0000-00002A1D0000}"/>
    <cellStyle name="Normal 2 3 5 3 3 5 2" xfId="42089" xr:uid="{00000000-0005-0000-0000-00002B1D0000}"/>
    <cellStyle name="Normal 2 3 5 3 3 5 3" xfId="26856" xr:uid="{00000000-0005-0000-0000-00002C1D0000}"/>
    <cellStyle name="Normal 2 3 5 3 3 6" xfId="6737" xr:uid="{00000000-0005-0000-0000-00002D1D0000}"/>
    <cellStyle name="Normal 2 3 5 3 3 6 2" xfId="37072" xr:uid="{00000000-0005-0000-0000-00002E1D0000}"/>
    <cellStyle name="Normal 2 3 5 3 3 6 3" xfId="21839" xr:uid="{00000000-0005-0000-0000-00002F1D0000}"/>
    <cellStyle name="Normal 2 3 5 3 3 7" xfId="32060" xr:uid="{00000000-0005-0000-0000-0000301D0000}"/>
    <cellStyle name="Normal 2 3 5 3 3 8" xfId="16826" xr:uid="{00000000-0005-0000-0000-0000311D0000}"/>
    <cellStyle name="Normal 2 3 5 3 4" xfId="2084" xr:uid="{00000000-0005-0000-0000-0000321D0000}"/>
    <cellStyle name="Normal 2 3 5 3 4 2" xfId="3774" xr:uid="{00000000-0005-0000-0000-0000331D0000}"/>
    <cellStyle name="Normal 2 3 5 3 4 2 2" xfId="13847" xr:uid="{00000000-0005-0000-0000-0000341D0000}"/>
    <cellStyle name="Normal 2 3 5 3 4 2 2 2" xfId="44178" xr:uid="{00000000-0005-0000-0000-0000351D0000}"/>
    <cellStyle name="Normal 2 3 5 3 4 2 2 3" xfId="28945" xr:uid="{00000000-0005-0000-0000-0000361D0000}"/>
    <cellStyle name="Normal 2 3 5 3 4 2 3" xfId="8827" xr:uid="{00000000-0005-0000-0000-0000371D0000}"/>
    <cellStyle name="Normal 2 3 5 3 4 2 3 2" xfId="39161" xr:uid="{00000000-0005-0000-0000-0000381D0000}"/>
    <cellStyle name="Normal 2 3 5 3 4 2 3 3" xfId="23928" xr:uid="{00000000-0005-0000-0000-0000391D0000}"/>
    <cellStyle name="Normal 2 3 5 3 4 2 4" xfId="34148" xr:uid="{00000000-0005-0000-0000-00003A1D0000}"/>
    <cellStyle name="Normal 2 3 5 3 4 2 5" xfId="18915" xr:uid="{00000000-0005-0000-0000-00003B1D0000}"/>
    <cellStyle name="Normal 2 3 5 3 4 3" xfId="5466" xr:uid="{00000000-0005-0000-0000-00003C1D0000}"/>
    <cellStyle name="Normal 2 3 5 3 4 3 2" xfId="15518" xr:uid="{00000000-0005-0000-0000-00003D1D0000}"/>
    <cellStyle name="Normal 2 3 5 3 4 3 2 2" xfId="45849" xr:uid="{00000000-0005-0000-0000-00003E1D0000}"/>
    <cellStyle name="Normal 2 3 5 3 4 3 2 3" xfId="30616" xr:uid="{00000000-0005-0000-0000-00003F1D0000}"/>
    <cellStyle name="Normal 2 3 5 3 4 3 3" xfId="10498" xr:uid="{00000000-0005-0000-0000-0000401D0000}"/>
    <cellStyle name="Normal 2 3 5 3 4 3 3 2" xfId="40832" xr:uid="{00000000-0005-0000-0000-0000411D0000}"/>
    <cellStyle name="Normal 2 3 5 3 4 3 3 3" xfId="25599" xr:uid="{00000000-0005-0000-0000-0000421D0000}"/>
    <cellStyle name="Normal 2 3 5 3 4 3 4" xfId="35819" xr:uid="{00000000-0005-0000-0000-0000431D0000}"/>
    <cellStyle name="Normal 2 3 5 3 4 3 5" xfId="20586" xr:uid="{00000000-0005-0000-0000-0000441D0000}"/>
    <cellStyle name="Normal 2 3 5 3 4 4" xfId="12176" xr:uid="{00000000-0005-0000-0000-0000451D0000}"/>
    <cellStyle name="Normal 2 3 5 3 4 4 2" xfId="42507" xr:uid="{00000000-0005-0000-0000-0000461D0000}"/>
    <cellStyle name="Normal 2 3 5 3 4 4 3" xfId="27274" xr:uid="{00000000-0005-0000-0000-0000471D0000}"/>
    <cellStyle name="Normal 2 3 5 3 4 5" xfId="7155" xr:uid="{00000000-0005-0000-0000-0000481D0000}"/>
    <cellStyle name="Normal 2 3 5 3 4 5 2" xfId="37490" xr:uid="{00000000-0005-0000-0000-0000491D0000}"/>
    <cellStyle name="Normal 2 3 5 3 4 5 3" xfId="22257" xr:uid="{00000000-0005-0000-0000-00004A1D0000}"/>
    <cellStyle name="Normal 2 3 5 3 4 6" xfId="32478" xr:uid="{00000000-0005-0000-0000-00004B1D0000}"/>
    <cellStyle name="Normal 2 3 5 3 4 7" xfId="17244" xr:uid="{00000000-0005-0000-0000-00004C1D0000}"/>
    <cellStyle name="Normal 2 3 5 3 5" xfId="2937" xr:uid="{00000000-0005-0000-0000-00004D1D0000}"/>
    <cellStyle name="Normal 2 3 5 3 5 2" xfId="13011" xr:uid="{00000000-0005-0000-0000-00004E1D0000}"/>
    <cellStyle name="Normal 2 3 5 3 5 2 2" xfId="43342" xr:uid="{00000000-0005-0000-0000-00004F1D0000}"/>
    <cellStyle name="Normal 2 3 5 3 5 2 3" xfId="28109" xr:uid="{00000000-0005-0000-0000-0000501D0000}"/>
    <cellStyle name="Normal 2 3 5 3 5 3" xfId="7991" xr:uid="{00000000-0005-0000-0000-0000511D0000}"/>
    <cellStyle name="Normal 2 3 5 3 5 3 2" xfId="38325" xr:uid="{00000000-0005-0000-0000-0000521D0000}"/>
    <cellStyle name="Normal 2 3 5 3 5 3 3" xfId="23092" xr:uid="{00000000-0005-0000-0000-0000531D0000}"/>
    <cellStyle name="Normal 2 3 5 3 5 4" xfId="33312" xr:uid="{00000000-0005-0000-0000-0000541D0000}"/>
    <cellStyle name="Normal 2 3 5 3 5 5" xfId="18079" xr:uid="{00000000-0005-0000-0000-0000551D0000}"/>
    <cellStyle name="Normal 2 3 5 3 6" xfId="4630" xr:uid="{00000000-0005-0000-0000-0000561D0000}"/>
    <cellStyle name="Normal 2 3 5 3 6 2" xfId="14682" xr:uid="{00000000-0005-0000-0000-0000571D0000}"/>
    <cellStyle name="Normal 2 3 5 3 6 2 2" xfId="45013" xr:uid="{00000000-0005-0000-0000-0000581D0000}"/>
    <cellStyle name="Normal 2 3 5 3 6 2 3" xfId="29780" xr:uid="{00000000-0005-0000-0000-0000591D0000}"/>
    <cellStyle name="Normal 2 3 5 3 6 3" xfId="9662" xr:uid="{00000000-0005-0000-0000-00005A1D0000}"/>
    <cellStyle name="Normal 2 3 5 3 6 3 2" xfId="39996" xr:uid="{00000000-0005-0000-0000-00005B1D0000}"/>
    <cellStyle name="Normal 2 3 5 3 6 3 3" xfId="24763" xr:uid="{00000000-0005-0000-0000-00005C1D0000}"/>
    <cellStyle name="Normal 2 3 5 3 6 4" xfId="34983" xr:uid="{00000000-0005-0000-0000-00005D1D0000}"/>
    <cellStyle name="Normal 2 3 5 3 6 5" xfId="19750" xr:uid="{00000000-0005-0000-0000-00005E1D0000}"/>
    <cellStyle name="Normal 2 3 5 3 7" xfId="11340" xr:uid="{00000000-0005-0000-0000-00005F1D0000}"/>
    <cellStyle name="Normal 2 3 5 3 7 2" xfId="41671" xr:uid="{00000000-0005-0000-0000-0000601D0000}"/>
    <cellStyle name="Normal 2 3 5 3 7 3" xfId="26438" xr:uid="{00000000-0005-0000-0000-0000611D0000}"/>
    <cellStyle name="Normal 2 3 5 3 8" xfId="6319" xr:uid="{00000000-0005-0000-0000-0000621D0000}"/>
    <cellStyle name="Normal 2 3 5 3 8 2" xfId="36654" xr:uid="{00000000-0005-0000-0000-0000631D0000}"/>
    <cellStyle name="Normal 2 3 5 3 8 3" xfId="21421" xr:uid="{00000000-0005-0000-0000-0000641D0000}"/>
    <cellStyle name="Normal 2 3 5 3 9" xfId="31643" xr:uid="{00000000-0005-0000-0000-0000651D0000}"/>
    <cellStyle name="Normal 2 3 5 4" xfId="1344" xr:uid="{00000000-0005-0000-0000-0000661D0000}"/>
    <cellStyle name="Normal 2 3 5 4 2" xfId="1767" xr:uid="{00000000-0005-0000-0000-0000671D0000}"/>
    <cellStyle name="Normal 2 3 5 4 2 2" xfId="2606" xr:uid="{00000000-0005-0000-0000-0000681D0000}"/>
    <cellStyle name="Normal 2 3 5 4 2 2 2" xfId="4296" xr:uid="{00000000-0005-0000-0000-0000691D0000}"/>
    <cellStyle name="Normal 2 3 5 4 2 2 2 2" xfId="14369" xr:uid="{00000000-0005-0000-0000-00006A1D0000}"/>
    <cellStyle name="Normal 2 3 5 4 2 2 2 2 2" xfId="44700" xr:uid="{00000000-0005-0000-0000-00006B1D0000}"/>
    <cellStyle name="Normal 2 3 5 4 2 2 2 2 3" xfId="29467" xr:uid="{00000000-0005-0000-0000-00006C1D0000}"/>
    <cellStyle name="Normal 2 3 5 4 2 2 2 3" xfId="9349" xr:uid="{00000000-0005-0000-0000-00006D1D0000}"/>
    <cellStyle name="Normal 2 3 5 4 2 2 2 3 2" xfId="39683" xr:uid="{00000000-0005-0000-0000-00006E1D0000}"/>
    <cellStyle name="Normal 2 3 5 4 2 2 2 3 3" xfId="24450" xr:uid="{00000000-0005-0000-0000-00006F1D0000}"/>
    <cellStyle name="Normal 2 3 5 4 2 2 2 4" xfId="34670" xr:uid="{00000000-0005-0000-0000-0000701D0000}"/>
    <cellStyle name="Normal 2 3 5 4 2 2 2 5" xfId="19437" xr:uid="{00000000-0005-0000-0000-0000711D0000}"/>
    <cellStyle name="Normal 2 3 5 4 2 2 3" xfId="5988" xr:uid="{00000000-0005-0000-0000-0000721D0000}"/>
    <cellStyle name="Normal 2 3 5 4 2 2 3 2" xfId="16040" xr:uid="{00000000-0005-0000-0000-0000731D0000}"/>
    <cellStyle name="Normal 2 3 5 4 2 2 3 2 2" xfId="46371" xr:uid="{00000000-0005-0000-0000-0000741D0000}"/>
    <cellStyle name="Normal 2 3 5 4 2 2 3 2 3" xfId="31138" xr:uid="{00000000-0005-0000-0000-0000751D0000}"/>
    <cellStyle name="Normal 2 3 5 4 2 2 3 3" xfId="11020" xr:uid="{00000000-0005-0000-0000-0000761D0000}"/>
    <cellStyle name="Normal 2 3 5 4 2 2 3 3 2" xfId="41354" xr:uid="{00000000-0005-0000-0000-0000771D0000}"/>
    <cellStyle name="Normal 2 3 5 4 2 2 3 3 3" xfId="26121" xr:uid="{00000000-0005-0000-0000-0000781D0000}"/>
    <cellStyle name="Normal 2 3 5 4 2 2 3 4" xfId="36341" xr:uid="{00000000-0005-0000-0000-0000791D0000}"/>
    <cellStyle name="Normal 2 3 5 4 2 2 3 5" xfId="21108" xr:uid="{00000000-0005-0000-0000-00007A1D0000}"/>
    <cellStyle name="Normal 2 3 5 4 2 2 4" xfId="12698" xr:uid="{00000000-0005-0000-0000-00007B1D0000}"/>
    <cellStyle name="Normal 2 3 5 4 2 2 4 2" xfId="43029" xr:uid="{00000000-0005-0000-0000-00007C1D0000}"/>
    <cellStyle name="Normal 2 3 5 4 2 2 4 3" xfId="27796" xr:uid="{00000000-0005-0000-0000-00007D1D0000}"/>
    <cellStyle name="Normal 2 3 5 4 2 2 5" xfId="7677" xr:uid="{00000000-0005-0000-0000-00007E1D0000}"/>
    <cellStyle name="Normal 2 3 5 4 2 2 5 2" xfId="38012" xr:uid="{00000000-0005-0000-0000-00007F1D0000}"/>
    <cellStyle name="Normal 2 3 5 4 2 2 5 3" xfId="22779" xr:uid="{00000000-0005-0000-0000-0000801D0000}"/>
    <cellStyle name="Normal 2 3 5 4 2 2 6" xfId="33000" xr:uid="{00000000-0005-0000-0000-0000811D0000}"/>
    <cellStyle name="Normal 2 3 5 4 2 2 7" xfId="17766" xr:uid="{00000000-0005-0000-0000-0000821D0000}"/>
    <cellStyle name="Normal 2 3 5 4 2 3" xfId="3459" xr:uid="{00000000-0005-0000-0000-0000831D0000}"/>
    <cellStyle name="Normal 2 3 5 4 2 3 2" xfId="13533" xr:uid="{00000000-0005-0000-0000-0000841D0000}"/>
    <cellStyle name="Normal 2 3 5 4 2 3 2 2" xfId="43864" xr:uid="{00000000-0005-0000-0000-0000851D0000}"/>
    <cellStyle name="Normal 2 3 5 4 2 3 2 3" xfId="28631" xr:uid="{00000000-0005-0000-0000-0000861D0000}"/>
    <cellStyle name="Normal 2 3 5 4 2 3 3" xfId="8513" xr:uid="{00000000-0005-0000-0000-0000871D0000}"/>
    <cellStyle name="Normal 2 3 5 4 2 3 3 2" xfId="38847" xr:uid="{00000000-0005-0000-0000-0000881D0000}"/>
    <cellStyle name="Normal 2 3 5 4 2 3 3 3" xfId="23614" xr:uid="{00000000-0005-0000-0000-0000891D0000}"/>
    <cellStyle name="Normal 2 3 5 4 2 3 4" xfId="33834" xr:uid="{00000000-0005-0000-0000-00008A1D0000}"/>
    <cellStyle name="Normal 2 3 5 4 2 3 5" xfId="18601" xr:uid="{00000000-0005-0000-0000-00008B1D0000}"/>
    <cellStyle name="Normal 2 3 5 4 2 4" xfId="5152" xr:uid="{00000000-0005-0000-0000-00008C1D0000}"/>
    <cellStyle name="Normal 2 3 5 4 2 4 2" xfId="15204" xr:uid="{00000000-0005-0000-0000-00008D1D0000}"/>
    <cellStyle name="Normal 2 3 5 4 2 4 2 2" xfId="45535" xr:uid="{00000000-0005-0000-0000-00008E1D0000}"/>
    <cellStyle name="Normal 2 3 5 4 2 4 2 3" xfId="30302" xr:uid="{00000000-0005-0000-0000-00008F1D0000}"/>
    <cellStyle name="Normal 2 3 5 4 2 4 3" xfId="10184" xr:uid="{00000000-0005-0000-0000-0000901D0000}"/>
    <cellStyle name="Normal 2 3 5 4 2 4 3 2" xfId="40518" xr:uid="{00000000-0005-0000-0000-0000911D0000}"/>
    <cellStyle name="Normal 2 3 5 4 2 4 3 3" xfId="25285" xr:uid="{00000000-0005-0000-0000-0000921D0000}"/>
    <cellStyle name="Normal 2 3 5 4 2 4 4" xfId="35505" xr:uid="{00000000-0005-0000-0000-0000931D0000}"/>
    <cellStyle name="Normal 2 3 5 4 2 4 5" xfId="20272" xr:uid="{00000000-0005-0000-0000-0000941D0000}"/>
    <cellStyle name="Normal 2 3 5 4 2 5" xfId="11862" xr:uid="{00000000-0005-0000-0000-0000951D0000}"/>
    <cellStyle name="Normal 2 3 5 4 2 5 2" xfId="42193" xr:uid="{00000000-0005-0000-0000-0000961D0000}"/>
    <cellStyle name="Normal 2 3 5 4 2 5 3" xfId="26960" xr:uid="{00000000-0005-0000-0000-0000971D0000}"/>
    <cellStyle name="Normal 2 3 5 4 2 6" xfId="6841" xr:uid="{00000000-0005-0000-0000-0000981D0000}"/>
    <cellStyle name="Normal 2 3 5 4 2 6 2" xfId="37176" xr:uid="{00000000-0005-0000-0000-0000991D0000}"/>
    <cellStyle name="Normal 2 3 5 4 2 6 3" xfId="21943" xr:uid="{00000000-0005-0000-0000-00009A1D0000}"/>
    <cellStyle name="Normal 2 3 5 4 2 7" xfId="32164" xr:uid="{00000000-0005-0000-0000-00009B1D0000}"/>
    <cellStyle name="Normal 2 3 5 4 2 8" xfId="16930" xr:uid="{00000000-0005-0000-0000-00009C1D0000}"/>
    <cellStyle name="Normal 2 3 5 4 3" xfId="2188" xr:uid="{00000000-0005-0000-0000-00009D1D0000}"/>
    <cellStyle name="Normal 2 3 5 4 3 2" xfId="3878" xr:uid="{00000000-0005-0000-0000-00009E1D0000}"/>
    <cellStyle name="Normal 2 3 5 4 3 2 2" xfId="13951" xr:uid="{00000000-0005-0000-0000-00009F1D0000}"/>
    <cellStyle name="Normal 2 3 5 4 3 2 2 2" xfId="44282" xr:uid="{00000000-0005-0000-0000-0000A01D0000}"/>
    <cellStyle name="Normal 2 3 5 4 3 2 2 3" xfId="29049" xr:uid="{00000000-0005-0000-0000-0000A11D0000}"/>
    <cellStyle name="Normal 2 3 5 4 3 2 3" xfId="8931" xr:uid="{00000000-0005-0000-0000-0000A21D0000}"/>
    <cellStyle name="Normal 2 3 5 4 3 2 3 2" xfId="39265" xr:uid="{00000000-0005-0000-0000-0000A31D0000}"/>
    <cellStyle name="Normal 2 3 5 4 3 2 3 3" xfId="24032" xr:uid="{00000000-0005-0000-0000-0000A41D0000}"/>
    <cellStyle name="Normal 2 3 5 4 3 2 4" xfId="34252" xr:uid="{00000000-0005-0000-0000-0000A51D0000}"/>
    <cellStyle name="Normal 2 3 5 4 3 2 5" xfId="19019" xr:uid="{00000000-0005-0000-0000-0000A61D0000}"/>
    <cellStyle name="Normal 2 3 5 4 3 3" xfId="5570" xr:uid="{00000000-0005-0000-0000-0000A71D0000}"/>
    <cellStyle name="Normal 2 3 5 4 3 3 2" xfId="15622" xr:uid="{00000000-0005-0000-0000-0000A81D0000}"/>
    <cellStyle name="Normal 2 3 5 4 3 3 2 2" xfId="45953" xr:uid="{00000000-0005-0000-0000-0000A91D0000}"/>
    <cellStyle name="Normal 2 3 5 4 3 3 2 3" xfId="30720" xr:uid="{00000000-0005-0000-0000-0000AA1D0000}"/>
    <cellStyle name="Normal 2 3 5 4 3 3 3" xfId="10602" xr:uid="{00000000-0005-0000-0000-0000AB1D0000}"/>
    <cellStyle name="Normal 2 3 5 4 3 3 3 2" xfId="40936" xr:uid="{00000000-0005-0000-0000-0000AC1D0000}"/>
    <cellStyle name="Normal 2 3 5 4 3 3 3 3" xfId="25703" xr:uid="{00000000-0005-0000-0000-0000AD1D0000}"/>
    <cellStyle name="Normal 2 3 5 4 3 3 4" xfId="35923" xr:uid="{00000000-0005-0000-0000-0000AE1D0000}"/>
    <cellStyle name="Normal 2 3 5 4 3 3 5" xfId="20690" xr:uid="{00000000-0005-0000-0000-0000AF1D0000}"/>
    <cellStyle name="Normal 2 3 5 4 3 4" xfId="12280" xr:uid="{00000000-0005-0000-0000-0000B01D0000}"/>
    <cellStyle name="Normal 2 3 5 4 3 4 2" xfId="42611" xr:uid="{00000000-0005-0000-0000-0000B11D0000}"/>
    <cellStyle name="Normal 2 3 5 4 3 4 3" xfId="27378" xr:uid="{00000000-0005-0000-0000-0000B21D0000}"/>
    <cellStyle name="Normal 2 3 5 4 3 5" xfId="7259" xr:uid="{00000000-0005-0000-0000-0000B31D0000}"/>
    <cellStyle name="Normal 2 3 5 4 3 5 2" xfId="37594" xr:uid="{00000000-0005-0000-0000-0000B41D0000}"/>
    <cellStyle name="Normal 2 3 5 4 3 5 3" xfId="22361" xr:uid="{00000000-0005-0000-0000-0000B51D0000}"/>
    <cellStyle name="Normal 2 3 5 4 3 6" xfId="32582" xr:uid="{00000000-0005-0000-0000-0000B61D0000}"/>
    <cellStyle name="Normal 2 3 5 4 3 7" xfId="17348" xr:uid="{00000000-0005-0000-0000-0000B71D0000}"/>
    <cellStyle name="Normal 2 3 5 4 4" xfId="3041" xr:uid="{00000000-0005-0000-0000-0000B81D0000}"/>
    <cellStyle name="Normal 2 3 5 4 4 2" xfId="13115" xr:uid="{00000000-0005-0000-0000-0000B91D0000}"/>
    <cellStyle name="Normal 2 3 5 4 4 2 2" xfId="43446" xr:uid="{00000000-0005-0000-0000-0000BA1D0000}"/>
    <cellStyle name="Normal 2 3 5 4 4 2 3" xfId="28213" xr:uid="{00000000-0005-0000-0000-0000BB1D0000}"/>
    <cellStyle name="Normal 2 3 5 4 4 3" xfId="8095" xr:uid="{00000000-0005-0000-0000-0000BC1D0000}"/>
    <cellStyle name="Normal 2 3 5 4 4 3 2" xfId="38429" xr:uid="{00000000-0005-0000-0000-0000BD1D0000}"/>
    <cellStyle name="Normal 2 3 5 4 4 3 3" xfId="23196" xr:uid="{00000000-0005-0000-0000-0000BE1D0000}"/>
    <cellStyle name="Normal 2 3 5 4 4 4" xfId="33416" xr:uid="{00000000-0005-0000-0000-0000BF1D0000}"/>
    <cellStyle name="Normal 2 3 5 4 4 5" xfId="18183" xr:uid="{00000000-0005-0000-0000-0000C01D0000}"/>
    <cellStyle name="Normal 2 3 5 4 5" xfId="4734" xr:uid="{00000000-0005-0000-0000-0000C11D0000}"/>
    <cellStyle name="Normal 2 3 5 4 5 2" xfId="14786" xr:uid="{00000000-0005-0000-0000-0000C21D0000}"/>
    <cellStyle name="Normal 2 3 5 4 5 2 2" xfId="45117" xr:uid="{00000000-0005-0000-0000-0000C31D0000}"/>
    <cellStyle name="Normal 2 3 5 4 5 2 3" xfId="29884" xr:uid="{00000000-0005-0000-0000-0000C41D0000}"/>
    <cellStyle name="Normal 2 3 5 4 5 3" xfId="9766" xr:uid="{00000000-0005-0000-0000-0000C51D0000}"/>
    <cellStyle name="Normal 2 3 5 4 5 3 2" xfId="40100" xr:uid="{00000000-0005-0000-0000-0000C61D0000}"/>
    <cellStyle name="Normal 2 3 5 4 5 3 3" xfId="24867" xr:uid="{00000000-0005-0000-0000-0000C71D0000}"/>
    <cellStyle name="Normal 2 3 5 4 5 4" xfId="35087" xr:uid="{00000000-0005-0000-0000-0000C81D0000}"/>
    <cellStyle name="Normal 2 3 5 4 5 5" xfId="19854" xr:uid="{00000000-0005-0000-0000-0000C91D0000}"/>
    <cellStyle name="Normal 2 3 5 4 6" xfId="11444" xr:uid="{00000000-0005-0000-0000-0000CA1D0000}"/>
    <cellStyle name="Normal 2 3 5 4 6 2" xfId="41775" xr:uid="{00000000-0005-0000-0000-0000CB1D0000}"/>
    <cellStyle name="Normal 2 3 5 4 6 3" xfId="26542" xr:uid="{00000000-0005-0000-0000-0000CC1D0000}"/>
    <cellStyle name="Normal 2 3 5 4 7" xfId="6423" xr:uid="{00000000-0005-0000-0000-0000CD1D0000}"/>
    <cellStyle name="Normal 2 3 5 4 7 2" xfId="36758" xr:uid="{00000000-0005-0000-0000-0000CE1D0000}"/>
    <cellStyle name="Normal 2 3 5 4 7 3" xfId="21525" xr:uid="{00000000-0005-0000-0000-0000CF1D0000}"/>
    <cellStyle name="Normal 2 3 5 4 8" xfId="31746" xr:uid="{00000000-0005-0000-0000-0000D01D0000}"/>
    <cellStyle name="Normal 2 3 5 4 9" xfId="16512" xr:uid="{00000000-0005-0000-0000-0000D11D0000}"/>
    <cellStyle name="Normal 2 3 5 5" xfId="1557" xr:uid="{00000000-0005-0000-0000-0000D21D0000}"/>
    <cellStyle name="Normal 2 3 5 5 2" xfId="2398" xr:uid="{00000000-0005-0000-0000-0000D31D0000}"/>
    <cellStyle name="Normal 2 3 5 5 2 2" xfId="4088" xr:uid="{00000000-0005-0000-0000-0000D41D0000}"/>
    <cellStyle name="Normal 2 3 5 5 2 2 2" xfId="14161" xr:uid="{00000000-0005-0000-0000-0000D51D0000}"/>
    <cellStyle name="Normal 2 3 5 5 2 2 2 2" xfId="44492" xr:uid="{00000000-0005-0000-0000-0000D61D0000}"/>
    <cellStyle name="Normal 2 3 5 5 2 2 2 3" xfId="29259" xr:uid="{00000000-0005-0000-0000-0000D71D0000}"/>
    <cellStyle name="Normal 2 3 5 5 2 2 3" xfId="9141" xr:uid="{00000000-0005-0000-0000-0000D81D0000}"/>
    <cellStyle name="Normal 2 3 5 5 2 2 3 2" xfId="39475" xr:uid="{00000000-0005-0000-0000-0000D91D0000}"/>
    <cellStyle name="Normal 2 3 5 5 2 2 3 3" xfId="24242" xr:uid="{00000000-0005-0000-0000-0000DA1D0000}"/>
    <cellStyle name="Normal 2 3 5 5 2 2 4" xfId="34462" xr:uid="{00000000-0005-0000-0000-0000DB1D0000}"/>
    <cellStyle name="Normal 2 3 5 5 2 2 5" xfId="19229" xr:uid="{00000000-0005-0000-0000-0000DC1D0000}"/>
    <cellStyle name="Normal 2 3 5 5 2 3" xfId="5780" xr:uid="{00000000-0005-0000-0000-0000DD1D0000}"/>
    <cellStyle name="Normal 2 3 5 5 2 3 2" xfId="15832" xr:uid="{00000000-0005-0000-0000-0000DE1D0000}"/>
    <cellStyle name="Normal 2 3 5 5 2 3 2 2" xfId="46163" xr:uid="{00000000-0005-0000-0000-0000DF1D0000}"/>
    <cellStyle name="Normal 2 3 5 5 2 3 2 3" xfId="30930" xr:uid="{00000000-0005-0000-0000-0000E01D0000}"/>
    <cellStyle name="Normal 2 3 5 5 2 3 3" xfId="10812" xr:uid="{00000000-0005-0000-0000-0000E11D0000}"/>
    <cellStyle name="Normal 2 3 5 5 2 3 3 2" xfId="41146" xr:uid="{00000000-0005-0000-0000-0000E21D0000}"/>
    <cellStyle name="Normal 2 3 5 5 2 3 3 3" xfId="25913" xr:uid="{00000000-0005-0000-0000-0000E31D0000}"/>
    <cellStyle name="Normal 2 3 5 5 2 3 4" xfId="36133" xr:uid="{00000000-0005-0000-0000-0000E41D0000}"/>
    <cellStyle name="Normal 2 3 5 5 2 3 5" xfId="20900" xr:uid="{00000000-0005-0000-0000-0000E51D0000}"/>
    <cellStyle name="Normal 2 3 5 5 2 4" xfId="12490" xr:uid="{00000000-0005-0000-0000-0000E61D0000}"/>
    <cellStyle name="Normal 2 3 5 5 2 4 2" xfId="42821" xr:uid="{00000000-0005-0000-0000-0000E71D0000}"/>
    <cellStyle name="Normal 2 3 5 5 2 4 3" xfId="27588" xr:uid="{00000000-0005-0000-0000-0000E81D0000}"/>
    <cellStyle name="Normal 2 3 5 5 2 5" xfId="7469" xr:uid="{00000000-0005-0000-0000-0000E91D0000}"/>
    <cellStyle name="Normal 2 3 5 5 2 5 2" xfId="37804" xr:uid="{00000000-0005-0000-0000-0000EA1D0000}"/>
    <cellStyle name="Normal 2 3 5 5 2 5 3" xfId="22571" xr:uid="{00000000-0005-0000-0000-0000EB1D0000}"/>
    <cellStyle name="Normal 2 3 5 5 2 6" xfId="32792" xr:uid="{00000000-0005-0000-0000-0000EC1D0000}"/>
    <cellStyle name="Normal 2 3 5 5 2 7" xfId="17558" xr:uid="{00000000-0005-0000-0000-0000ED1D0000}"/>
    <cellStyle name="Normal 2 3 5 5 3" xfId="3251" xr:uid="{00000000-0005-0000-0000-0000EE1D0000}"/>
    <cellStyle name="Normal 2 3 5 5 3 2" xfId="13325" xr:uid="{00000000-0005-0000-0000-0000EF1D0000}"/>
    <cellStyle name="Normal 2 3 5 5 3 2 2" xfId="43656" xr:uid="{00000000-0005-0000-0000-0000F01D0000}"/>
    <cellStyle name="Normal 2 3 5 5 3 2 3" xfId="28423" xr:uid="{00000000-0005-0000-0000-0000F11D0000}"/>
    <cellStyle name="Normal 2 3 5 5 3 3" xfId="8305" xr:uid="{00000000-0005-0000-0000-0000F21D0000}"/>
    <cellStyle name="Normal 2 3 5 5 3 3 2" xfId="38639" xr:uid="{00000000-0005-0000-0000-0000F31D0000}"/>
    <cellStyle name="Normal 2 3 5 5 3 3 3" xfId="23406" xr:uid="{00000000-0005-0000-0000-0000F41D0000}"/>
    <cellStyle name="Normal 2 3 5 5 3 4" xfId="33626" xr:uid="{00000000-0005-0000-0000-0000F51D0000}"/>
    <cellStyle name="Normal 2 3 5 5 3 5" xfId="18393" xr:uid="{00000000-0005-0000-0000-0000F61D0000}"/>
    <cellStyle name="Normal 2 3 5 5 4" xfId="4944" xr:uid="{00000000-0005-0000-0000-0000F71D0000}"/>
    <cellStyle name="Normal 2 3 5 5 4 2" xfId="14996" xr:uid="{00000000-0005-0000-0000-0000F81D0000}"/>
    <cellStyle name="Normal 2 3 5 5 4 2 2" xfId="45327" xr:uid="{00000000-0005-0000-0000-0000F91D0000}"/>
    <cellStyle name="Normal 2 3 5 5 4 2 3" xfId="30094" xr:uid="{00000000-0005-0000-0000-0000FA1D0000}"/>
    <cellStyle name="Normal 2 3 5 5 4 3" xfId="9976" xr:uid="{00000000-0005-0000-0000-0000FB1D0000}"/>
    <cellStyle name="Normal 2 3 5 5 4 3 2" xfId="40310" xr:uid="{00000000-0005-0000-0000-0000FC1D0000}"/>
    <cellStyle name="Normal 2 3 5 5 4 3 3" xfId="25077" xr:uid="{00000000-0005-0000-0000-0000FD1D0000}"/>
    <cellStyle name="Normal 2 3 5 5 4 4" xfId="35297" xr:uid="{00000000-0005-0000-0000-0000FE1D0000}"/>
    <cellStyle name="Normal 2 3 5 5 4 5" xfId="20064" xr:uid="{00000000-0005-0000-0000-0000FF1D0000}"/>
    <cellStyle name="Normal 2 3 5 5 5" xfId="11654" xr:uid="{00000000-0005-0000-0000-0000001E0000}"/>
    <cellStyle name="Normal 2 3 5 5 5 2" xfId="41985" xr:uid="{00000000-0005-0000-0000-0000011E0000}"/>
    <cellStyle name="Normal 2 3 5 5 5 3" xfId="26752" xr:uid="{00000000-0005-0000-0000-0000021E0000}"/>
    <cellStyle name="Normal 2 3 5 5 6" xfId="6633" xr:uid="{00000000-0005-0000-0000-0000031E0000}"/>
    <cellStyle name="Normal 2 3 5 5 6 2" xfId="36968" xr:uid="{00000000-0005-0000-0000-0000041E0000}"/>
    <cellStyle name="Normal 2 3 5 5 6 3" xfId="21735" xr:uid="{00000000-0005-0000-0000-0000051E0000}"/>
    <cellStyle name="Normal 2 3 5 5 7" xfId="31956" xr:uid="{00000000-0005-0000-0000-0000061E0000}"/>
    <cellStyle name="Normal 2 3 5 5 8" xfId="16722" xr:uid="{00000000-0005-0000-0000-0000071E0000}"/>
    <cellStyle name="Normal 2 3 5 6" xfId="1978" xr:uid="{00000000-0005-0000-0000-0000081E0000}"/>
    <cellStyle name="Normal 2 3 5 6 2" xfId="3670" xr:uid="{00000000-0005-0000-0000-0000091E0000}"/>
    <cellStyle name="Normal 2 3 5 6 2 2" xfId="13743" xr:uid="{00000000-0005-0000-0000-00000A1E0000}"/>
    <cellStyle name="Normal 2 3 5 6 2 2 2" xfId="44074" xr:uid="{00000000-0005-0000-0000-00000B1E0000}"/>
    <cellStyle name="Normal 2 3 5 6 2 2 3" xfId="28841" xr:uid="{00000000-0005-0000-0000-00000C1E0000}"/>
    <cellStyle name="Normal 2 3 5 6 2 3" xfId="8723" xr:uid="{00000000-0005-0000-0000-00000D1E0000}"/>
    <cellStyle name="Normal 2 3 5 6 2 3 2" xfId="39057" xr:uid="{00000000-0005-0000-0000-00000E1E0000}"/>
    <cellStyle name="Normal 2 3 5 6 2 3 3" xfId="23824" xr:uid="{00000000-0005-0000-0000-00000F1E0000}"/>
    <cellStyle name="Normal 2 3 5 6 2 4" xfId="34044" xr:uid="{00000000-0005-0000-0000-0000101E0000}"/>
    <cellStyle name="Normal 2 3 5 6 2 5" xfId="18811" xr:uid="{00000000-0005-0000-0000-0000111E0000}"/>
    <cellStyle name="Normal 2 3 5 6 3" xfId="5362" xr:uid="{00000000-0005-0000-0000-0000121E0000}"/>
    <cellStyle name="Normal 2 3 5 6 3 2" xfId="15414" xr:uid="{00000000-0005-0000-0000-0000131E0000}"/>
    <cellStyle name="Normal 2 3 5 6 3 2 2" xfId="45745" xr:uid="{00000000-0005-0000-0000-0000141E0000}"/>
    <cellStyle name="Normal 2 3 5 6 3 2 3" xfId="30512" xr:uid="{00000000-0005-0000-0000-0000151E0000}"/>
    <cellStyle name="Normal 2 3 5 6 3 3" xfId="10394" xr:uid="{00000000-0005-0000-0000-0000161E0000}"/>
    <cellStyle name="Normal 2 3 5 6 3 3 2" xfId="40728" xr:uid="{00000000-0005-0000-0000-0000171E0000}"/>
    <cellStyle name="Normal 2 3 5 6 3 3 3" xfId="25495" xr:uid="{00000000-0005-0000-0000-0000181E0000}"/>
    <cellStyle name="Normal 2 3 5 6 3 4" xfId="35715" xr:uid="{00000000-0005-0000-0000-0000191E0000}"/>
    <cellStyle name="Normal 2 3 5 6 3 5" xfId="20482" xr:uid="{00000000-0005-0000-0000-00001A1E0000}"/>
    <cellStyle name="Normal 2 3 5 6 4" xfId="12072" xr:uid="{00000000-0005-0000-0000-00001B1E0000}"/>
    <cellStyle name="Normal 2 3 5 6 4 2" xfId="42403" xr:uid="{00000000-0005-0000-0000-00001C1E0000}"/>
    <cellStyle name="Normal 2 3 5 6 4 3" xfId="27170" xr:uid="{00000000-0005-0000-0000-00001D1E0000}"/>
    <cellStyle name="Normal 2 3 5 6 5" xfId="7051" xr:uid="{00000000-0005-0000-0000-00001E1E0000}"/>
    <cellStyle name="Normal 2 3 5 6 5 2" xfId="37386" xr:uid="{00000000-0005-0000-0000-00001F1E0000}"/>
    <cellStyle name="Normal 2 3 5 6 5 3" xfId="22153" xr:uid="{00000000-0005-0000-0000-0000201E0000}"/>
    <cellStyle name="Normal 2 3 5 6 6" xfId="32374" xr:uid="{00000000-0005-0000-0000-0000211E0000}"/>
    <cellStyle name="Normal 2 3 5 6 7" xfId="17140" xr:uid="{00000000-0005-0000-0000-0000221E0000}"/>
    <cellStyle name="Normal 2 3 5 7" xfId="2829" xr:uid="{00000000-0005-0000-0000-0000231E0000}"/>
    <cellStyle name="Normal 2 3 5 7 2" xfId="12907" xr:uid="{00000000-0005-0000-0000-0000241E0000}"/>
    <cellStyle name="Normal 2 3 5 7 2 2" xfId="43238" xr:uid="{00000000-0005-0000-0000-0000251E0000}"/>
    <cellStyle name="Normal 2 3 5 7 2 3" xfId="28005" xr:uid="{00000000-0005-0000-0000-0000261E0000}"/>
    <cellStyle name="Normal 2 3 5 7 3" xfId="7887" xr:uid="{00000000-0005-0000-0000-0000271E0000}"/>
    <cellStyle name="Normal 2 3 5 7 3 2" xfId="38221" xr:uid="{00000000-0005-0000-0000-0000281E0000}"/>
    <cellStyle name="Normal 2 3 5 7 3 3" xfId="22988" xr:uid="{00000000-0005-0000-0000-0000291E0000}"/>
    <cellStyle name="Normal 2 3 5 7 4" xfId="33208" xr:uid="{00000000-0005-0000-0000-00002A1E0000}"/>
    <cellStyle name="Normal 2 3 5 7 5" xfId="17975" xr:uid="{00000000-0005-0000-0000-00002B1E0000}"/>
    <cellStyle name="Normal 2 3 5 8" xfId="4523" xr:uid="{00000000-0005-0000-0000-00002C1E0000}"/>
    <cellStyle name="Normal 2 3 5 8 2" xfId="14578" xr:uid="{00000000-0005-0000-0000-00002D1E0000}"/>
    <cellStyle name="Normal 2 3 5 8 2 2" xfId="44909" xr:uid="{00000000-0005-0000-0000-00002E1E0000}"/>
    <cellStyle name="Normal 2 3 5 8 2 3" xfId="29676" xr:uid="{00000000-0005-0000-0000-00002F1E0000}"/>
    <cellStyle name="Normal 2 3 5 8 3" xfId="9558" xr:uid="{00000000-0005-0000-0000-0000301E0000}"/>
    <cellStyle name="Normal 2 3 5 8 3 2" xfId="39892" xr:uid="{00000000-0005-0000-0000-0000311E0000}"/>
    <cellStyle name="Normal 2 3 5 8 3 3" xfId="24659" xr:uid="{00000000-0005-0000-0000-0000321E0000}"/>
    <cellStyle name="Normal 2 3 5 8 4" xfId="34879" xr:uid="{00000000-0005-0000-0000-0000331E0000}"/>
    <cellStyle name="Normal 2 3 5 8 5" xfId="19646" xr:uid="{00000000-0005-0000-0000-0000341E0000}"/>
    <cellStyle name="Normal 2 3 5 9" xfId="11234" xr:uid="{00000000-0005-0000-0000-0000351E0000}"/>
    <cellStyle name="Normal 2 3 5 9 2" xfId="41567" xr:uid="{00000000-0005-0000-0000-0000361E0000}"/>
    <cellStyle name="Normal 2 3 5 9 3" xfId="26334" xr:uid="{00000000-0005-0000-0000-0000371E0000}"/>
    <cellStyle name="Normal 2 3 6" xfId="839" xr:uid="{00000000-0005-0000-0000-0000381E0000}"/>
    <cellStyle name="Normal 2 3 6 10" xfId="6210" xr:uid="{00000000-0005-0000-0000-0000391E0000}"/>
    <cellStyle name="Normal 2 3 6 10 2" xfId="36547" xr:uid="{00000000-0005-0000-0000-00003A1E0000}"/>
    <cellStyle name="Normal 2 3 6 10 3" xfId="21314" xr:uid="{00000000-0005-0000-0000-00003B1E0000}"/>
    <cellStyle name="Normal 2 3 6 11" xfId="31538" xr:uid="{00000000-0005-0000-0000-00003C1E0000}"/>
    <cellStyle name="Normal 2 3 6 12" xfId="16299" xr:uid="{00000000-0005-0000-0000-00003D1E0000}"/>
    <cellStyle name="Normal 2 3 6 2" xfId="1174" xr:uid="{00000000-0005-0000-0000-00003E1E0000}"/>
    <cellStyle name="Normal 2 3 6 2 10" xfId="31590" xr:uid="{00000000-0005-0000-0000-00003F1E0000}"/>
    <cellStyle name="Normal 2 3 6 2 11" xfId="16353" xr:uid="{00000000-0005-0000-0000-0000401E0000}"/>
    <cellStyle name="Normal 2 3 6 2 2" xfId="1282" xr:uid="{00000000-0005-0000-0000-0000411E0000}"/>
    <cellStyle name="Normal 2 3 6 2 2 10" xfId="16457" xr:uid="{00000000-0005-0000-0000-0000421E0000}"/>
    <cellStyle name="Normal 2 3 6 2 2 2" xfId="1499" xr:uid="{00000000-0005-0000-0000-0000431E0000}"/>
    <cellStyle name="Normal 2 3 6 2 2 2 2" xfId="1920" xr:uid="{00000000-0005-0000-0000-0000441E0000}"/>
    <cellStyle name="Normal 2 3 6 2 2 2 2 2" xfId="2759" xr:uid="{00000000-0005-0000-0000-0000451E0000}"/>
    <cellStyle name="Normal 2 3 6 2 2 2 2 2 2" xfId="4449" xr:uid="{00000000-0005-0000-0000-0000461E0000}"/>
    <cellStyle name="Normal 2 3 6 2 2 2 2 2 2 2" xfId="14522" xr:uid="{00000000-0005-0000-0000-0000471E0000}"/>
    <cellStyle name="Normal 2 3 6 2 2 2 2 2 2 2 2" xfId="44853" xr:uid="{00000000-0005-0000-0000-0000481E0000}"/>
    <cellStyle name="Normal 2 3 6 2 2 2 2 2 2 2 3" xfId="29620" xr:uid="{00000000-0005-0000-0000-0000491E0000}"/>
    <cellStyle name="Normal 2 3 6 2 2 2 2 2 2 3" xfId="9502" xr:uid="{00000000-0005-0000-0000-00004A1E0000}"/>
    <cellStyle name="Normal 2 3 6 2 2 2 2 2 2 3 2" xfId="39836" xr:uid="{00000000-0005-0000-0000-00004B1E0000}"/>
    <cellStyle name="Normal 2 3 6 2 2 2 2 2 2 3 3" xfId="24603" xr:uid="{00000000-0005-0000-0000-00004C1E0000}"/>
    <cellStyle name="Normal 2 3 6 2 2 2 2 2 2 4" xfId="34823" xr:uid="{00000000-0005-0000-0000-00004D1E0000}"/>
    <cellStyle name="Normal 2 3 6 2 2 2 2 2 2 5" xfId="19590" xr:uid="{00000000-0005-0000-0000-00004E1E0000}"/>
    <cellStyle name="Normal 2 3 6 2 2 2 2 2 3" xfId="6141" xr:uid="{00000000-0005-0000-0000-00004F1E0000}"/>
    <cellStyle name="Normal 2 3 6 2 2 2 2 2 3 2" xfId="16193" xr:uid="{00000000-0005-0000-0000-0000501E0000}"/>
    <cellStyle name="Normal 2 3 6 2 2 2 2 2 3 2 2" xfId="46524" xr:uid="{00000000-0005-0000-0000-0000511E0000}"/>
    <cellStyle name="Normal 2 3 6 2 2 2 2 2 3 2 3" xfId="31291" xr:uid="{00000000-0005-0000-0000-0000521E0000}"/>
    <cellStyle name="Normal 2 3 6 2 2 2 2 2 3 3" xfId="11173" xr:uid="{00000000-0005-0000-0000-0000531E0000}"/>
    <cellStyle name="Normal 2 3 6 2 2 2 2 2 3 3 2" xfId="41507" xr:uid="{00000000-0005-0000-0000-0000541E0000}"/>
    <cellStyle name="Normal 2 3 6 2 2 2 2 2 3 3 3" xfId="26274" xr:uid="{00000000-0005-0000-0000-0000551E0000}"/>
    <cellStyle name="Normal 2 3 6 2 2 2 2 2 3 4" xfId="36494" xr:uid="{00000000-0005-0000-0000-0000561E0000}"/>
    <cellStyle name="Normal 2 3 6 2 2 2 2 2 3 5" xfId="21261" xr:uid="{00000000-0005-0000-0000-0000571E0000}"/>
    <cellStyle name="Normal 2 3 6 2 2 2 2 2 4" xfId="12851" xr:uid="{00000000-0005-0000-0000-0000581E0000}"/>
    <cellStyle name="Normal 2 3 6 2 2 2 2 2 4 2" xfId="43182" xr:uid="{00000000-0005-0000-0000-0000591E0000}"/>
    <cellStyle name="Normal 2 3 6 2 2 2 2 2 4 3" xfId="27949" xr:uid="{00000000-0005-0000-0000-00005A1E0000}"/>
    <cellStyle name="Normal 2 3 6 2 2 2 2 2 5" xfId="7830" xr:uid="{00000000-0005-0000-0000-00005B1E0000}"/>
    <cellStyle name="Normal 2 3 6 2 2 2 2 2 5 2" xfId="38165" xr:uid="{00000000-0005-0000-0000-00005C1E0000}"/>
    <cellStyle name="Normal 2 3 6 2 2 2 2 2 5 3" xfId="22932" xr:uid="{00000000-0005-0000-0000-00005D1E0000}"/>
    <cellStyle name="Normal 2 3 6 2 2 2 2 2 6" xfId="33153" xr:uid="{00000000-0005-0000-0000-00005E1E0000}"/>
    <cellStyle name="Normal 2 3 6 2 2 2 2 2 7" xfId="17919" xr:uid="{00000000-0005-0000-0000-00005F1E0000}"/>
    <cellStyle name="Normal 2 3 6 2 2 2 2 3" xfId="3612" xr:uid="{00000000-0005-0000-0000-0000601E0000}"/>
    <cellStyle name="Normal 2 3 6 2 2 2 2 3 2" xfId="13686" xr:uid="{00000000-0005-0000-0000-0000611E0000}"/>
    <cellStyle name="Normal 2 3 6 2 2 2 2 3 2 2" xfId="44017" xr:uid="{00000000-0005-0000-0000-0000621E0000}"/>
    <cellStyle name="Normal 2 3 6 2 2 2 2 3 2 3" xfId="28784" xr:uid="{00000000-0005-0000-0000-0000631E0000}"/>
    <cellStyle name="Normal 2 3 6 2 2 2 2 3 3" xfId="8666" xr:uid="{00000000-0005-0000-0000-0000641E0000}"/>
    <cellStyle name="Normal 2 3 6 2 2 2 2 3 3 2" xfId="39000" xr:uid="{00000000-0005-0000-0000-0000651E0000}"/>
    <cellStyle name="Normal 2 3 6 2 2 2 2 3 3 3" xfId="23767" xr:uid="{00000000-0005-0000-0000-0000661E0000}"/>
    <cellStyle name="Normal 2 3 6 2 2 2 2 3 4" xfId="33987" xr:uid="{00000000-0005-0000-0000-0000671E0000}"/>
    <cellStyle name="Normal 2 3 6 2 2 2 2 3 5" xfId="18754" xr:uid="{00000000-0005-0000-0000-0000681E0000}"/>
    <cellStyle name="Normal 2 3 6 2 2 2 2 4" xfId="5305" xr:uid="{00000000-0005-0000-0000-0000691E0000}"/>
    <cellStyle name="Normal 2 3 6 2 2 2 2 4 2" xfId="15357" xr:uid="{00000000-0005-0000-0000-00006A1E0000}"/>
    <cellStyle name="Normal 2 3 6 2 2 2 2 4 2 2" xfId="45688" xr:uid="{00000000-0005-0000-0000-00006B1E0000}"/>
    <cellStyle name="Normal 2 3 6 2 2 2 2 4 2 3" xfId="30455" xr:uid="{00000000-0005-0000-0000-00006C1E0000}"/>
    <cellStyle name="Normal 2 3 6 2 2 2 2 4 3" xfId="10337" xr:uid="{00000000-0005-0000-0000-00006D1E0000}"/>
    <cellStyle name="Normal 2 3 6 2 2 2 2 4 3 2" xfId="40671" xr:uid="{00000000-0005-0000-0000-00006E1E0000}"/>
    <cellStyle name="Normal 2 3 6 2 2 2 2 4 3 3" xfId="25438" xr:uid="{00000000-0005-0000-0000-00006F1E0000}"/>
    <cellStyle name="Normal 2 3 6 2 2 2 2 4 4" xfId="35658" xr:uid="{00000000-0005-0000-0000-0000701E0000}"/>
    <cellStyle name="Normal 2 3 6 2 2 2 2 4 5" xfId="20425" xr:uid="{00000000-0005-0000-0000-0000711E0000}"/>
    <cellStyle name="Normal 2 3 6 2 2 2 2 5" xfId="12015" xr:uid="{00000000-0005-0000-0000-0000721E0000}"/>
    <cellStyle name="Normal 2 3 6 2 2 2 2 5 2" xfId="42346" xr:uid="{00000000-0005-0000-0000-0000731E0000}"/>
    <cellStyle name="Normal 2 3 6 2 2 2 2 5 3" xfId="27113" xr:uid="{00000000-0005-0000-0000-0000741E0000}"/>
    <cellStyle name="Normal 2 3 6 2 2 2 2 6" xfId="6994" xr:uid="{00000000-0005-0000-0000-0000751E0000}"/>
    <cellStyle name="Normal 2 3 6 2 2 2 2 6 2" xfId="37329" xr:uid="{00000000-0005-0000-0000-0000761E0000}"/>
    <cellStyle name="Normal 2 3 6 2 2 2 2 6 3" xfId="22096" xr:uid="{00000000-0005-0000-0000-0000771E0000}"/>
    <cellStyle name="Normal 2 3 6 2 2 2 2 7" xfId="32317" xr:uid="{00000000-0005-0000-0000-0000781E0000}"/>
    <cellStyle name="Normal 2 3 6 2 2 2 2 8" xfId="17083" xr:uid="{00000000-0005-0000-0000-0000791E0000}"/>
    <cellStyle name="Normal 2 3 6 2 2 2 3" xfId="2341" xr:uid="{00000000-0005-0000-0000-00007A1E0000}"/>
    <cellStyle name="Normal 2 3 6 2 2 2 3 2" xfId="4031" xr:uid="{00000000-0005-0000-0000-00007B1E0000}"/>
    <cellStyle name="Normal 2 3 6 2 2 2 3 2 2" xfId="14104" xr:uid="{00000000-0005-0000-0000-00007C1E0000}"/>
    <cellStyle name="Normal 2 3 6 2 2 2 3 2 2 2" xfId="44435" xr:uid="{00000000-0005-0000-0000-00007D1E0000}"/>
    <cellStyle name="Normal 2 3 6 2 2 2 3 2 2 3" xfId="29202" xr:uid="{00000000-0005-0000-0000-00007E1E0000}"/>
    <cellStyle name="Normal 2 3 6 2 2 2 3 2 3" xfId="9084" xr:uid="{00000000-0005-0000-0000-00007F1E0000}"/>
    <cellStyle name="Normal 2 3 6 2 2 2 3 2 3 2" xfId="39418" xr:uid="{00000000-0005-0000-0000-0000801E0000}"/>
    <cellStyle name="Normal 2 3 6 2 2 2 3 2 3 3" xfId="24185" xr:uid="{00000000-0005-0000-0000-0000811E0000}"/>
    <cellStyle name="Normal 2 3 6 2 2 2 3 2 4" xfId="34405" xr:uid="{00000000-0005-0000-0000-0000821E0000}"/>
    <cellStyle name="Normal 2 3 6 2 2 2 3 2 5" xfId="19172" xr:uid="{00000000-0005-0000-0000-0000831E0000}"/>
    <cellStyle name="Normal 2 3 6 2 2 2 3 3" xfId="5723" xr:uid="{00000000-0005-0000-0000-0000841E0000}"/>
    <cellStyle name="Normal 2 3 6 2 2 2 3 3 2" xfId="15775" xr:uid="{00000000-0005-0000-0000-0000851E0000}"/>
    <cellStyle name="Normal 2 3 6 2 2 2 3 3 2 2" xfId="46106" xr:uid="{00000000-0005-0000-0000-0000861E0000}"/>
    <cellStyle name="Normal 2 3 6 2 2 2 3 3 2 3" xfId="30873" xr:uid="{00000000-0005-0000-0000-0000871E0000}"/>
    <cellStyle name="Normal 2 3 6 2 2 2 3 3 3" xfId="10755" xr:uid="{00000000-0005-0000-0000-0000881E0000}"/>
    <cellStyle name="Normal 2 3 6 2 2 2 3 3 3 2" xfId="41089" xr:uid="{00000000-0005-0000-0000-0000891E0000}"/>
    <cellStyle name="Normal 2 3 6 2 2 2 3 3 3 3" xfId="25856" xr:uid="{00000000-0005-0000-0000-00008A1E0000}"/>
    <cellStyle name="Normal 2 3 6 2 2 2 3 3 4" xfId="36076" xr:uid="{00000000-0005-0000-0000-00008B1E0000}"/>
    <cellStyle name="Normal 2 3 6 2 2 2 3 3 5" xfId="20843" xr:uid="{00000000-0005-0000-0000-00008C1E0000}"/>
    <cellStyle name="Normal 2 3 6 2 2 2 3 4" xfId="12433" xr:uid="{00000000-0005-0000-0000-00008D1E0000}"/>
    <cellStyle name="Normal 2 3 6 2 2 2 3 4 2" xfId="42764" xr:uid="{00000000-0005-0000-0000-00008E1E0000}"/>
    <cellStyle name="Normal 2 3 6 2 2 2 3 4 3" xfId="27531" xr:uid="{00000000-0005-0000-0000-00008F1E0000}"/>
    <cellStyle name="Normal 2 3 6 2 2 2 3 5" xfId="7412" xr:uid="{00000000-0005-0000-0000-0000901E0000}"/>
    <cellStyle name="Normal 2 3 6 2 2 2 3 5 2" xfId="37747" xr:uid="{00000000-0005-0000-0000-0000911E0000}"/>
    <cellStyle name="Normal 2 3 6 2 2 2 3 5 3" xfId="22514" xr:uid="{00000000-0005-0000-0000-0000921E0000}"/>
    <cellStyle name="Normal 2 3 6 2 2 2 3 6" xfId="32735" xr:uid="{00000000-0005-0000-0000-0000931E0000}"/>
    <cellStyle name="Normal 2 3 6 2 2 2 3 7" xfId="17501" xr:uid="{00000000-0005-0000-0000-0000941E0000}"/>
    <cellStyle name="Normal 2 3 6 2 2 2 4" xfId="3194" xr:uid="{00000000-0005-0000-0000-0000951E0000}"/>
    <cellStyle name="Normal 2 3 6 2 2 2 4 2" xfId="13268" xr:uid="{00000000-0005-0000-0000-0000961E0000}"/>
    <cellStyle name="Normal 2 3 6 2 2 2 4 2 2" xfId="43599" xr:uid="{00000000-0005-0000-0000-0000971E0000}"/>
    <cellStyle name="Normal 2 3 6 2 2 2 4 2 3" xfId="28366" xr:uid="{00000000-0005-0000-0000-0000981E0000}"/>
    <cellStyle name="Normal 2 3 6 2 2 2 4 3" xfId="8248" xr:uid="{00000000-0005-0000-0000-0000991E0000}"/>
    <cellStyle name="Normal 2 3 6 2 2 2 4 3 2" xfId="38582" xr:uid="{00000000-0005-0000-0000-00009A1E0000}"/>
    <cellStyle name="Normal 2 3 6 2 2 2 4 3 3" xfId="23349" xr:uid="{00000000-0005-0000-0000-00009B1E0000}"/>
    <cellStyle name="Normal 2 3 6 2 2 2 4 4" xfId="33569" xr:uid="{00000000-0005-0000-0000-00009C1E0000}"/>
    <cellStyle name="Normal 2 3 6 2 2 2 4 5" xfId="18336" xr:uid="{00000000-0005-0000-0000-00009D1E0000}"/>
    <cellStyle name="Normal 2 3 6 2 2 2 5" xfId="4887" xr:uid="{00000000-0005-0000-0000-00009E1E0000}"/>
    <cellStyle name="Normal 2 3 6 2 2 2 5 2" xfId="14939" xr:uid="{00000000-0005-0000-0000-00009F1E0000}"/>
    <cellStyle name="Normal 2 3 6 2 2 2 5 2 2" xfId="45270" xr:uid="{00000000-0005-0000-0000-0000A01E0000}"/>
    <cellStyle name="Normal 2 3 6 2 2 2 5 2 3" xfId="30037" xr:uid="{00000000-0005-0000-0000-0000A11E0000}"/>
    <cellStyle name="Normal 2 3 6 2 2 2 5 3" xfId="9919" xr:uid="{00000000-0005-0000-0000-0000A21E0000}"/>
    <cellStyle name="Normal 2 3 6 2 2 2 5 3 2" xfId="40253" xr:uid="{00000000-0005-0000-0000-0000A31E0000}"/>
    <cellStyle name="Normal 2 3 6 2 2 2 5 3 3" xfId="25020" xr:uid="{00000000-0005-0000-0000-0000A41E0000}"/>
    <cellStyle name="Normal 2 3 6 2 2 2 5 4" xfId="35240" xr:uid="{00000000-0005-0000-0000-0000A51E0000}"/>
    <cellStyle name="Normal 2 3 6 2 2 2 5 5" xfId="20007" xr:uid="{00000000-0005-0000-0000-0000A61E0000}"/>
    <cellStyle name="Normal 2 3 6 2 2 2 6" xfId="11597" xr:uid="{00000000-0005-0000-0000-0000A71E0000}"/>
    <cellStyle name="Normal 2 3 6 2 2 2 6 2" xfId="41928" xr:uid="{00000000-0005-0000-0000-0000A81E0000}"/>
    <cellStyle name="Normal 2 3 6 2 2 2 6 3" xfId="26695" xr:uid="{00000000-0005-0000-0000-0000A91E0000}"/>
    <cellStyle name="Normal 2 3 6 2 2 2 7" xfId="6576" xr:uid="{00000000-0005-0000-0000-0000AA1E0000}"/>
    <cellStyle name="Normal 2 3 6 2 2 2 7 2" xfId="36911" xr:uid="{00000000-0005-0000-0000-0000AB1E0000}"/>
    <cellStyle name="Normal 2 3 6 2 2 2 7 3" xfId="21678" xr:uid="{00000000-0005-0000-0000-0000AC1E0000}"/>
    <cellStyle name="Normal 2 3 6 2 2 2 8" xfId="31899" xr:uid="{00000000-0005-0000-0000-0000AD1E0000}"/>
    <cellStyle name="Normal 2 3 6 2 2 2 9" xfId="16665" xr:uid="{00000000-0005-0000-0000-0000AE1E0000}"/>
    <cellStyle name="Normal 2 3 6 2 2 3" xfId="1712" xr:uid="{00000000-0005-0000-0000-0000AF1E0000}"/>
    <cellStyle name="Normal 2 3 6 2 2 3 2" xfId="2551" xr:uid="{00000000-0005-0000-0000-0000B01E0000}"/>
    <cellStyle name="Normal 2 3 6 2 2 3 2 2" xfId="4241" xr:uid="{00000000-0005-0000-0000-0000B11E0000}"/>
    <cellStyle name="Normal 2 3 6 2 2 3 2 2 2" xfId="14314" xr:uid="{00000000-0005-0000-0000-0000B21E0000}"/>
    <cellStyle name="Normal 2 3 6 2 2 3 2 2 2 2" xfId="44645" xr:uid="{00000000-0005-0000-0000-0000B31E0000}"/>
    <cellStyle name="Normal 2 3 6 2 2 3 2 2 2 3" xfId="29412" xr:uid="{00000000-0005-0000-0000-0000B41E0000}"/>
    <cellStyle name="Normal 2 3 6 2 2 3 2 2 3" xfId="9294" xr:uid="{00000000-0005-0000-0000-0000B51E0000}"/>
    <cellStyle name="Normal 2 3 6 2 2 3 2 2 3 2" xfId="39628" xr:uid="{00000000-0005-0000-0000-0000B61E0000}"/>
    <cellStyle name="Normal 2 3 6 2 2 3 2 2 3 3" xfId="24395" xr:uid="{00000000-0005-0000-0000-0000B71E0000}"/>
    <cellStyle name="Normal 2 3 6 2 2 3 2 2 4" xfId="34615" xr:uid="{00000000-0005-0000-0000-0000B81E0000}"/>
    <cellStyle name="Normal 2 3 6 2 2 3 2 2 5" xfId="19382" xr:uid="{00000000-0005-0000-0000-0000B91E0000}"/>
    <cellStyle name="Normal 2 3 6 2 2 3 2 3" xfId="5933" xr:uid="{00000000-0005-0000-0000-0000BA1E0000}"/>
    <cellStyle name="Normal 2 3 6 2 2 3 2 3 2" xfId="15985" xr:uid="{00000000-0005-0000-0000-0000BB1E0000}"/>
    <cellStyle name="Normal 2 3 6 2 2 3 2 3 2 2" xfId="46316" xr:uid="{00000000-0005-0000-0000-0000BC1E0000}"/>
    <cellStyle name="Normal 2 3 6 2 2 3 2 3 2 3" xfId="31083" xr:uid="{00000000-0005-0000-0000-0000BD1E0000}"/>
    <cellStyle name="Normal 2 3 6 2 2 3 2 3 3" xfId="10965" xr:uid="{00000000-0005-0000-0000-0000BE1E0000}"/>
    <cellStyle name="Normal 2 3 6 2 2 3 2 3 3 2" xfId="41299" xr:uid="{00000000-0005-0000-0000-0000BF1E0000}"/>
    <cellStyle name="Normal 2 3 6 2 2 3 2 3 3 3" xfId="26066" xr:uid="{00000000-0005-0000-0000-0000C01E0000}"/>
    <cellStyle name="Normal 2 3 6 2 2 3 2 3 4" xfId="36286" xr:uid="{00000000-0005-0000-0000-0000C11E0000}"/>
    <cellStyle name="Normal 2 3 6 2 2 3 2 3 5" xfId="21053" xr:uid="{00000000-0005-0000-0000-0000C21E0000}"/>
    <cellStyle name="Normal 2 3 6 2 2 3 2 4" xfId="12643" xr:uid="{00000000-0005-0000-0000-0000C31E0000}"/>
    <cellStyle name="Normal 2 3 6 2 2 3 2 4 2" xfId="42974" xr:uid="{00000000-0005-0000-0000-0000C41E0000}"/>
    <cellStyle name="Normal 2 3 6 2 2 3 2 4 3" xfId="27741" xr:uid="{00000000-0005-0000-0000-0000C51E0000}"/>
    <cellStyle name="Normal 2 3 6 2 2 3 2 5" xfId="7622" xr:uid="{00000000-0005-0000-0000-0000C61E0000}"/>
    <cellStyle name="Normal 2 3 6 2 2 3 2 5 2" xfId="37957" xr:uid="{00000000-0005-0000-0000-0000C71E0000}"/>
    <cellStyle name="Normal 2 3 6 2 2 3 2 5 3" xfId="22724" xr:uid="{00000000-0005-0000-0000-0000C81E0000}"/>
    <cellStyle name="Normal 2 3 6 2 2 3 2 6" xfId="32945" xr:uid="{00000000-0005-0000-0000-0000C91E0000}"/>
    <cellStyle name="Normal 2 3 6 2 2 3 2 7" xfId="17711" xr:uid="{00000000-0005-0000-0000-0000CA1E0000}"/>
    <cellStyle name="Normal 2 3 6 2 2 3 3" xfId="3404" xr:uid="{00000000-0005-0000-0000-0000CB1E0000}"/>
    <cellStyle name="Normal 2 3 6 2 2 3 3 2" xfId="13478" xr:uid="{00000000-0005-0000-0000-0000CC1E0000}"/>
    <cellStyle name="Normal 2 3 6 2 2 3 3 2 2" xfId="43809" xr:uid="{00000000-0005-0000-0000-0000CD1E0000}"/>
    <cellStyle name="Normal 2 3 6 2 2 3 3 2 3" xfId="28576" xr:uid="{00000000-0005-0000-0000-0000CE1E0000}"/>
    <cellStyle name="Normal 2 3 6 2 2 3 3 3" xfId="8458" xr:uid="{00000000-0005-0000-0000-0000CF1E0000}"/>
    <cellStyle name="Normal 2 3 6 2 2 3 3 3 2" xfId="38792" xr:uid="{00000000-0005-0000-0000-0000D01E0000}"/>
    <cellStyle name="Normal 2 3 6 2 2 3 3 3 3" xfId="23559" xr:uid="{00000000-0005-0000-0000-0000D11E0000}"/>
    <cellStyle name="Normal 2 3 6 2 2 3 3 4" xfId="33779" xr:uid="{00000000-0005-0000-0000-0000D21E0000}"/>
    <cellStyle name="Normal 2 3 6 2 2 3 3 5" xfId="18546" xr:uid="{00000000-0005-0000-0000-0000D31E0000}"/>
    <cellStyle name="Normal 2 3 6 2 2 3 4" xfId="5097" xr:uid="{00000000-0005-0000-0000-0000D41E0000}"/>
    <cellStyle name="Normal 2 3 6 2 2 3 4 2" xfId="15149" xr:uid="{00000000-0005-0000-0000-0000D51E0000}"/>
    <cellStyle name="Normal 2 3 6 2 2 3 4 2 2" xfId="45480" xr:uid="{00000000-0005-0000-0000-0000D61E0000}"/>
    <cellStyle name="Normal 2 3 6 2 2 3 4 2 3" xfId="30247" xr:uid="{00000000-0005-0000-0000-0000D71E0000}"/>
    <cellStyle name="Normal 2 3 6 2 2 3 4 3" xfId="10129" xr:uid="{00000000-0005-0000-0000-0000D81E0000}"/>
    <cellStyle name="Normal 2 3 6 2 2 3 4 3 2" xfId="40463" xr:uid="{00000000-0005-0000-0000-0000D91E0000}"/>
    <cellStyle name="Normal 2 3 6 2 2 3 4 3 3" xfId="25230" xr:uid="{00000000-0005-0000-0000-0000DA1E0000}"/>
    <cellStyle name="Normal 2 3 6 2 2 3 4 4" xfId="35450" xr:uid="{00000000-0005-0000-0000-0000DB1E0000}"/>
    <cellStyle name="Normal 2 3 6 2 2 3 4 5" xfId="20217" xr:uid="{00000000-0005-0000-0000-0000DC1E0000}"/>
    <cellStyle name="Normal 2 3 6 2 2 3 5" xfId="11807" xr:uid="{00000000-0005-0000-0000-0000DD1E0000}"/>
    <cellStyle name="Normal 2 3 6 2 2 3 5 2" xfId="42138" xr:uid="{00000000-0005-0000-0000-0000DE1E0000}"/>
    <cellStyle name="Normal 2 3 6 2 2 3 5 3" xfId="26905" xr:uid="{00000000-0005-0000-0000-0000DF1E0000}"/>
    <cellStyle name="Normal 2 3 6 2 2 3 6" xfId="6786" xr:uid="{00000000-0005-0000-0000-0000E01E0000}"/>
    <cellStyle name="Normal 2 3 6 2 2 3 6 2" xfId="37121" xr:uid="{00000000-0005-0000-0000-0000E11E0000}"/>
    <cellStyle name="Normal 2 3 6 2 2 3 6 3" xfId="21888" xr:uid="{00000000-0005-0000-0000-0000E21E0000}"/>
    <cellStyle name="Normal 2 3 6 2 2 3 7" xfId="32109" xr:uid="{00000000-0005-0000-0000-0000E31E0000}"/>
    <cellStyle name="Normal 2 3 6 2 2 3 8" xfId="16875" xr:uid="{00000000-0005-0000-0000-0000E41E0000}"/>
    <cellStyle name="Normal 2 3 6 2 2 4" xfId="2133" xr:uid="{00000000-0005-0000-0000-0000E51E0000}"/>
    <cellStyle name="Normal 2 3 6 2 2 4 2" xfId="3823" xr:uid="{00000000-0005-0000-0000-0000E61E0000}"/>
    <cellStyle name="Normal 2 3 6 2 2 4 2 2" xfId="13896" xr:uid="{00000000-0005-0000-0000-0000E71E0000}"/>
    <cellStyle name="Normal 2 3 6 2 2 4 2 2 2" xfId="44227" xr:uid="{00000000-0005-0000-0000-0000E81E0000}"/>
    <cellStyle name="Normal 2 3 6 2 2 4 2 2 3" xfId="28994" xr:uid="{00000000-0005-0000-0000-0000E91E0000}"/>
    <cellStyle name="Normal 2 3 6 2 2 4 2 3" xfId="8876" xr:uid="{00000000-0005-0000-0000-0000EA1E0000}"/>
    <cellStyle name="Normal 2 3 6 2 2 4 2 3 2" xfId="39210" xr:uid="{00000000-0005-0000-0000-0000EB1E0000}"/>
    <cellStyle name="Normal 2 3 6 2 2 4 2 3 3" xfId="23977" xr:uid="{00000000-0005-0000-0000-0000EC1E0000}"/>
    <cellStyle name="Normal 2 3 6 2 2 4 2 4" xfId="34197" xr:uid="{00000000-0005-0000-0000-0000ED1E0000}"/>
    <cellStyle name="Normal 2 3 6 2 2 4 2 5" xfId="18964" xr:uid="{00000000-0005-0000-0000-0000EE1E0000}"/>
    <cellStyle name="Normal 2 3 6 2 2 4 3" xfId="5515" xr:uid="{00000000-0005-0000-0000-0000EF1E0000}"/>
    <cellStyle name="Normal 2 3 6 2 2 4 3 2" xfId="15567" xr:uid="{00000000-0005-0000-0000-0000F01E0000}"/>
    <cellStyle name="Normal 2 3 6 2 2 4 3 2 2" xfId="45898" xr:uid="{00000000-0005-0000-0000-0000F11E0000}"/>
    <cellStyle name="Normal 2 3 6 2 2 4 3 2 3" xfId="30665" xr:uid="{00000000-0005-0000-0000-0000F21E0000}"/>
    <cellStyle name="Normal 2 3 6 2 2 4 3 3" xfId="10547" xr:uid="{00000000-0005-0000-0000-0000F31E0000}"/>
    <cellStyle name="Normal 2 3 6 2 2 4 3 3 2" xfId="40881" xr:uid="{00000000-0005-0000-0000-0000F41E0000}"/>
    <cellStyle name="Normal 2 3 6 2 2 4 3 3 3" xfId="25648" xr:uid="{00000000-0005-0000-0000-0000F51E0000}"/>
    <cellStyle name="Normal 2 3 6 2 2 4 3 4" xfId="35868" xr:uid="{00000000-0005-0000-0000-0000F61E0000}"/>
    <cellStyle name="Normal 2 3 6 2 2 4 3 5" xfId="20635" xr:uid="{00000000-0005-0000-0000-0000F71E0000}"/>
    <cellStyle name="Normal 2 3 6 2 2 4 4" xfId="12225" xr:uid="{00000000-0005-0000-0000-0000F81E0000}"/>
    <cellStyle name="Normal 2 3 6 2 2 4 4 2" xfId="42556" xr:uid="{00000000-0005-0000-0000-0000F91E0000}"/>
    <cellStyle name="Normal 2 3 6 2 2 4 4 3" xfId="27323" xr:uid="{00000000-0005-0000-0000-0000FA1E0000}"/>
    <cellStyle name="Normal 2 3 6 2 2 4 5" xfId="7204" xr:uid="{00000000-0005-0000-0000-0000FB1E0000}"/>
    <cellStyle name="Normal 2 3 6 2 2 4 5 2" xfId="37539" xr:uid="{00000000-0005-0000-0000-0000FC1E0000}"/>
    <cellStyle name="Normal 2 3 6 2 2 4 5 3" xfId="22306" xr:uid="{00000000-0005-0000-0000-0000FD1E0000}"/>
    <cellStyle name="Normal 2 3 6 2 2 4 6" xfId="32527" xr:uid="{00000000-0005-0000-0000-0000FE1E0000}"/>
    <cellStyle name="Normal 2 3 6 2 2 4 7" xfId="17293" xr:uid="{00000000-0005-0000-0000-0000FF1E0000}"/>
    <cellStyle name="Normal 2 3 6 2 2 5" xfId="2986" xr:uid="{00000000-0005-0000-0000-0000001F0000}"/>
    <cellStyle name="Normal 2 3 6 2 2 5 2" xfId="13060" xr:uid="{00000000-0005-0000-0000-0000011F0000}"/>
    <cellStyle name="Normal 2 3 6 2 2 5 2 2" xfId="43391" xr:uid="{00000000-0005-0000-0000-0000021F0000}"/>
    <cellStyle name="Normal 2 3 6 2 2 5 2 3" xfId="28158" xr:uid="{00000000-0005-0000-0000-0000031F0000}"/>
    <cellStyle name="Normal 2 3 6 2 2 5 3" xfId="8040" xr:uid="{00000000-0005-0000-0000-0000041F0000}"/>
    <cellStyle name="Normal 2 3 6 2 2 5 3 2" xfId="38374" xr:uid="{00000000-0005-0000-0000-0000051F0000}"/>
    <cellStyle name="Normal 2 3 6 2 2 5 3 3" xfId="23141" xr:uid="{00000000-0005-0000-0000-0000061F0000}"/>
    <cellStyle name="Normal 2 3 6 2 2 5 4" xfId="33361" xr:uid="{00000000-0005-0000-0000-0000071F0000}"/>
    <cellStyle name="Normal 2 3 6 2 2 5 5" xfId="18128" xr:uid="{00000000-0005-0000-0000-0000081F0000}"/>
    <cellStyle name="Normal 2 3 6 2 2 6" xfId="4679" xr:uid="{00000000-0005-0000-0000-0000091F0000}"/>
    <cellStyle name="Normal 2 3 6 2 2 6 2" xfId="14731" xr:uid="{00000000-0005-0000-0000-00000A1F0000}"/>
    <cellStyle name="Normal 2 3 6 2 2 6 2 2" xfId="45062" xr:uid="{00000000-0005-0000-0000-00000B1F0000}"/>
    <cellStyle name="Normal 2 3 6 2 2 6 2 3" xfId="29829" xr:uid="{00000000-0005-0000-0000-00000C1F0000}"/>
    <cellStyle name="Normal 2 3 6 2 2 6 3" xfId="9711" xr:uid="{00000000-0005-0000-0000-00000D1F0000}"/>
    <cellStyle name="Normal 2 3 6 2 2 6 3 2" xfId="40045" xr:uid="{00000000-0005-0000-0000-00000E1F0000}"/>
    <cellStyle name="Normal 2 3 6 2 2 6 3 3" xfId="24812" xr:uid="{00000000-0005-0000-0000-00000F1F0000}"/>
    <cellStyle name="Normal 2 3 6 2 2 6 4" xfId="35032" xr:uid="{00000000-0005-0000-0000-0000101F0000}"/>
    <cellStyle name="Normal 2 3 6 2 2 6 5" xfId="19799" xr:uid="{00000000-0005-0000-0000-0000111F0000}"/>
    <cellStyle name="Normal 2 3 6 2 2 7" xfId="11389" xr:uid="{00000000-0005-0000-0000-0000121F0000}"/>
    <cellStyle name="Normal 2 3 6 2 2 7 2" xfId="41720" xr:uid="{00000000-0005-0000-0000-0000131F0000}"/>
    <cellStyle name="Normal 2 3 6 2 2 7 3" xfId="26487" xr:uid="{00000000-0005-0000-0000-0000141F0000}"/>
    <cellStyle name="Normal 2 3 6 2 2 8" xfId="6368" xr:uid="{00000000-0005-0000-0000-0000151F0000}"/>
    <cellStyle name="Normal 2 3 6 2 2 8 2" xfId="36703" xr:uid="{00000000-0005-0000-0000-0000161F0000}"/>
    <cellStyle name="Normal 2 3 6 2 2 8 3" xfId="21470" xr:uid="{00000000-0005-0000-0000-0000171F0000}"/>
    <cellStyle name="Normal 2 3 6 2 2 9" xfId="31691" xr:uid="{00000000-0005-0000-0000-0000181F0000}"/>
    <cellStyle name="Normal 2 3 6 2 3" xfId="1395" xr:uid="{00000000-0005-0000-0000-0000191F0000}"/>
    <cellStyle name="Normal 2 3 6 2 3 2" xfId="1816" xr:uid="{00000000-0005-0000-0000-00001A1F0000}"/>
    <cellStyle name="Normal 2 3 6 2 3 2 2" xfId="2655" xr:uid="{00000000-0005-0000-0000-00001B1F0000}"/>
    <cellStyle name="Normal 2 3 6 2 3 2 2 2" xfId="4345" xr:uid="{00000000-0005-0000-0000-00001C1F0000}"/>
    <cellStyle name="Normal 2 3 6 2 3 2 2 2 2" xfId="14418" xr:uid="{00000000-0005-0000-0000-00001D1F0000}"/>
    <cellStyle name="Normal 2 3 6 2 3 2 2 2 2 2" xfId="44749" xr:uid="{00000000-0005-0000-0000-00001E1F0000}"/>
    <cellStyle name="Normal 2 3 6 2 3 2 2 2 2 3" xfId="29516" xr:uid="{00000000-0005-0000-0000-00001F1F0000}"/>
    <cellStyle name="Normal 2 3 6 2 3 2 2 2 3" xfId="9398" xr:uid="{00000000-0005-0000-0000-0000201F0000}"/>
    <cellStyle name="Normal 2 3 6 2 3 2 2 2 3 2" xfId="39732" xr:uid="{00000000-0005-0000-0000-0000211F0000}"/>
    <cellStyle name="Normal 2 3 6 2 3 2 2 2 3 3" xfId="24499" xr:uid="{00000000-0005-0000-0000-0000221F0000}"/>
    <cellStyle name="Normal 2 3 6 2 3 2 2 2 4" xfId="34719" xr:uid="{00000000-0005-0000-0000-0000231F0000}"/>
    <cellStyle name="Normal 2 3 6 2 3 2 2 2 5" xfId="19486" xr:uid="{00000000-0005-0000-0000-0000241F0000}"/>
    <cellStyle name="Normal 2 3 6 2 3 2 2 3" xfId="6037" xr:uid="{00000000-0005-0000-0000-0000251F0000}"/>
    <cellStyle name="Normal 2 3 6 2 3 2 2 3 2" xfId="16089" xr:uid="{00000000-0005-0000-0000-0000261F0000}"/>
    <cellStyle name="Normal 2 3 6 2 3 2 2 3 2 2" xfId="46420" xr:uid="{00000000-0005-0000-0000-0000271F0000}"/>
    <cellStyle name="Normal 2 3 6 2 3 2 2 3 2 3" xfId="31187" xr:uid="{00000000-0005-0000-0000-0000281F0000}"/>
    <cellStyle name="Normal 2 3 6 2 3 2 2 3 3" xfId="11069" xr:uid="{00000000-0005-0000-0000-0000291F0000}"/>
    <cellStyle name="Normal 2 3 6 2 3 2 2 3 3 2" xfId="41403" xr:uid="{00000000-0005-0000-0000-00002A1F0000}"/>
    <cellStyle name="Normal 2 3 6 2 3 2 2 3 3 3" xfId="26170" xr:uid="{00000000-0005-0000-0000-00002B1F0000}"/>
    <cellStyle name="Normal 2 3 6 2 3 2 2 3 4" xfId="36390" xr:uid="{00000000-0005-0000-0000-00002C1F0000}"/>
    <cellStyle name="Normal 2 3 6 2 3 2 2 3 5" xfId="21157" xr:uid="{00000000-0005-0000-0000-00002D1F0000}"/>
    <cellStyle name="Normal 2 3 6 2 3 2 2 4" xfId="12747" xr:uid="{00000000-0005-0000-0000-00002E1F0000}"/>
    <cellStyle name="Normal 2 3 6 2 3 2 2 4 2" xfId="43078" xr:uid="{00000000-0005-0000-0000-00002F1F0000}"/>
    <cellStyle name="Normal 2 3 6 2 3 2 2 4 3" xfId="27845" xr:uid="{00000000-0005-0000-0000-0000301F0000}"/>
    <cellStyle name="Normal 2 3 6 2 3 2 2 5" xfId="7726" xr:uid="{00000000-0005-0000-0000-0000311F0000}"/>
    <cellStyle name="Normal 2 3 6 2 3 2 2 5 2" xfId="38061" xr:uid="{00000000-0005-0000-0000-0000321F0000}"/>
    <cellStyle name="Normal 2 3 6 2 3 2 2 5 3" xfId="22828" xr:uid="{00000000-0005-0000-0000-0000331F0000}"/>
    <cellStyle name="Normal 2 3 6 2 3 2 2 6" xfId="33049" xr:uid="{00000000-0005-0000-0000-0000341F0000}"/>
    <cellStyle name="Normal 2 3 6 2 3 2 2 7" xfId="17815" xr:uid="{00000000-0005-0000-0000-0000351F0000}"/>
    <cellStyle name="Normal 2 3 6 2 3 2 3" xfId="3508" xr:uid="{00000000-0005-0000-0000-0000361F0000}"/>
    <cellStyle name="Normal 2 3 6 2 3 2 3 2" xfId="13582" xr:uid="{00000000-0005-0000-0000-0000371F0000}"/>
    <cellStyle name="Normal 2 3 6 2 3 2 3 2 2" xfId="43913" xr:uid="{00000000-0005-0000-0000-0000381F0000}"/>
    <cellStyle name="Normal 2 3 6 2 3 2 3 2 3" xfId="28680" xr:uid="{00000000-0005-0000-0000-0000391F0000}"/>
    <cellStyle name="Normal 2 3 6 2 3 2 3 3" xfId="8562" xr:uid="{00000000-0005-0000-0000-00003A1F0000}"/>
    <cellStyle name="Normal 2 3 6 2 3 2 3 3 2" xfId="38896" xr:uid="{00000000-0005-0000-0000-00003B1F0000}"/>
    <cellStyle name="Normal 2 3 6 2 3 2 3 3 3" xfId="23663" xr:uid="{00000000-0005-0000-0000-00003C1F0000}"/>
    <cellStyle name="Normal 2 3 6 2 3 2 3 4" xfId="33883" xr:uid="{00000000-0005-0000-0000-00003D1F0000}"/>
    <cellStyle name="Normal 2 3 6 2 3 2 3 5" xfId="18650" xr:uid="{00000000-0005-0000-0000-00003E1F0000}"/>
    <cellStyle name="Normal 2 3 6 2 3 2 4" xfId="5201" xr:uid="{00000000-0005-0000-0000-00003F1F0000}"/>
    <cellStyle name="Normal 2 3 6 2 3 2 4 2" xfId="15253" xr:uid="{00000000-0005-0000-0000-0000401F0000}"/>
    <cellStyle name="Normal 2 3 6 2 3 2 4 2 2" xfId="45584" xr:uid="{00000000-0005-0000-0000-0000411F0000}"/>
    <cellStyle name="Normal 2 3 6 2 3 2 4 2 3" xfId="30351" xr:uid="{00000000-0005-0000-0000-0000421F0000}"/>
    <cellStyle name="Normal 2 3 6 2 3 2 4 3" xfId="10233" xr:uid="{00000000-0005-0000-0000-0000431F0000}"/>
    <cellStyle name="Normal 2 3 6 2 3 2 4 3 2" xfId="40567" xr:uid="{00000000-0005-0000-0000-0000441F0000}"/>
    <cellStyle name="Normal 2 3 6 2 3 2 4 3 3" xfId="25334" xr:uid="{00000000-0005-0000-0000-0000451F0000}"/>
    <cellStyle name="Normal 2 3 6 2 3 2 4 4" xfId="35554" xr:uid="{00000000-0005-0000-0000-0000461F0000}"/>
    <cellStyle name="Normal 2 3 6 2 3 2 4 5" xfId="20321" xr:uid="{00000000-0005-0000-0000-0000471F0000}"/>
    <cellStyle name="Normal 2 3 6 2 3 2 5" xfId="11911" xr:uid="{00000000-0005-0000-0000-0000481F0000}"/>
    <cellStyle name="Normal 2 3 6 2 3 2 5 2" xfId="42242" xr:uid="{00000000-0005-0000-0000-0000491F0000}"/>
    <cellStyle name="Normal 2 3 6 2 3 2 5 3" xfId="27009" xr:uid="{00000000-0005-0000-0000-00004A1F0000}"/>
    <cellStyle name="Normal 2 3 6 2 3 2 6" xfId="6890" xr:uid="{00000000-0005-0000-0000-00004B1F0000}"/>
    <cellStyle name="Normal 2 3 6 2 3 2 6 2" xfId="37225" xr:uid="{00000000-0005-0000-0000-00004C1F0000}"/>
    <cellStyle name="Normal 2 3 6 2 3 2 6 3" xfId="21992" xr:uid="{00000000-0005-0000-0000-00004D1F0000}"/>
    <cellStyle name="Normal 2 3 6 2 3 2 7" xfId="32213" xr:uid="{00000000-0005-0000-0000-00004E1F0000}"/>
    <cellStyle name="Normal 2 3 6 2 3 2 8" xfId="16979" xr:uid="{00000000-0005-0000-0000-00004F1F0000}"/>
    <cellStyle name="Normal 2 3 6 2 3 3" xfId="2237" xr:uid="{00000000-0005-0000-0000-0000501F0000}"/>
    <cellStyle name="Normal 2 3 6 2 3 3 2" xfId="3927" xr:uid="{00000000-0005-0000-0000-0000511F0000}"/>
    <cellStyle name="Normal 2 3 6 2 3 3 2 2" xfId="14000" xr:uid="{00000000-0005-0000-0000-0000521F0000}"/>
    <cellStyle name="Normal 2 3 6 2 3 3 2 2 2" xfId="44331" xr:uid="{00000000-0005-0000-0000-0000531F0000}"/>
    <cellStyle name="Normal 2 3 6 2 3 3 2 2 3" xfId="29098" xr:uid="{00000000-0005-0000-0000-0000541F0000}"/>
    <cellStyle name="Normal 2 3 6 2 3 3 2 3" xfId="8980" xr:uid="{00000000-0005-0000-0000-0000551F0000}"/>
    <cellStyle name="Normal 2 3 6 2 3 3 2 3 2" xfId="39314" xr:uid="{00000000-0005-0000-0000-0000561F0000}"/>
    <cellStyle name="Normal 2 3 6 2 3 3 2 3 3" xfId="24081" xr:uid="{00000000-0005-0000-0000-0000571F0000}"/>
    <cellStyle name="Normal 2 3 6 2 3 3 2 4" xfId="34301" xr:uid="{00000000-0005-0000-0000-0000581F0000}"/>
    <cellStyle name="Normal 2 3 6 2 3 3 2 5" xfId="19068" xr:uid="{00000000-0005-0000-0000-0000591F0000}"/>
    <cellStyle name="Normal 2 3 6 2 3 3 3" xfId="5619" xr:uid="{00000000-0005-0000-0000-00005A1F0000}"/>
    <cellStyle name="Normal 2 3 6 2 3 3 3 2" xfId="15671" xr:uid="{00000000-0005-0000-0000-00005B1F0000}"/>
    <cellStyle name="Normal 2 3 6 2 3 3 3 2 2" xfId="46002" xr:uid="{00000000-0005-0000-0000-00005C1F0000}"/>
    <cellStyle name="Normal 2 3 6 2 3 3 3 2 3" xfId="30769" xr:uid="{00000000-0005-0000-0000-00005D1F0000}"/>
    <cellStyle name="Normal 2 3 6 2 3 3 3 3" xfId="10651" xr:uid="{00000000-0005-0000-0000-00005E1F0000}"/>
    <cellStyle name="Normal 2 3 6 2 3 3 3 3 2" xfId="40985" xr:uid="{00000000-0005-0000-0000-00005F1F0000}"/>
    <cellStyle name="Normal 2 3 6 2 3 3 3 3 3" xfId="25752" xr:uid="{00000000-0005-0000-0000-0000601F0000}"/>
    <cellStyle name="Normal 2 3 6 2 3 3 3 4" xfId="35972" xr:uid="{00000000-0005-0000-0000-0000611F0000}"/>
    <cellStyle name="Normal 2 3 6 2 3 3 3 5" xfId="20739" xr:uid="{00000000-0005-0000-0000-0000621F0000}"/>
    <cellStyle name="Normal 2 3 6 2 3 3 4" xfId="12329" xr:uid="{00000000-0005-0000-0000-0000631F0000}"/>
    <cellStyle name="Normal 2 3 6 2 3 3 4 2" xfId="42660" xr:uid="{00000000-0005-0000-0000-0000641F0000}"/>
    <cellStyle name="Normal 2 3 6 2 3 3 4 3" xfId="27427" xr:uid="{00000000-0005-0000-0000-0000651F0000}"/>
    <cellStyle name="Normal 2 3 6 2 3 3 5" xfId="7308" xr:uid="{00000000-0005-0000-0000-0000661F0000}"/>
    <cellStyle name="Normal 2 3 6 2 3 3 5 2" xfId="37643" xr:uid="{00000000-0005-0000-0000-0000671F0000}"/>
    <cellStyle name="Normal 2 3 6 2 3 3 5 3" xfId="22410" xr:uid="{00000000-0005-0000-0000-0000681F0000}"/>
    <cellStyle name="Normal 2 3 6 2 3 3 6" xfId="32631" xr:uid="{00000000-0005-0000-0000-0000691F0000}"/>
    <cellStyle name="Normal 2 3 6 2 3 3 7" xfId="17397" xr:uid="{00000000-0005-0000-0000-00006A1F0000}"/>
    <cellStyle name="Normal 2 3 6 2 3 4" xfId="3090" xr:uid="{00000000-0005-0000-0000-00006B1F0000}"/>
    <cellStyle name="Normal 2 3 6 2 3 4 2" xfId="13164" xr:uid="{00000000-0005-0000-0000-00006C1F0000}"/>
    <cellStyle name="Normal 2 3 6 2 3 4 2 2" xfId="43495" xr:uid="{00000000-0005-0000-0000-00006D1F0000}"/>
    <cellStyle name="Normal 2 3 6 2 3 4 2 3" xfId="28262" xr:uid="{00000000-0005-0000-0000-00006E1F0000}"/>
    <cellStyle name="Normal 2 3 6 2 3 4 3" xfId="8144" xr:uid="{00000000-0005-0000-0000-00006F1F0000}"/>
    <cellStyle name="Normal 2 3 6 2 3 4 3 2" xfId="38478" xr:uid="{00000000-0005-0000-0000-0000701F0000}"/>
    <cellStyle name="Normal 2 3 6 2 3 4 3 3" xfId="23245" xr:uid="{00000000-0005-0000-0000-0000711F0000}"/>
    <cellStyle name="Normal 2 3 6 2 3 4 4" xfId="33465" xr:uid="{00000000-0005-0000-0000-0000721F0000}"/>
    <cellStyle name="Normal 2 3 6 2 3 4 5" xfId="18232" xr:uid="{00000000-0005-0000-0000-0000731F0000}"/>
    <cellStyle name="Normal 2 3 6 2 3 5" xfId="4783" xr:uid="{00000000-0005-0000-0000-0000741F0000}"/>
    <cellStyle name="Normal 2 3 6 2 3 5 2" xfId="14835" xr:uid="{00000000-0005-0000-0000-0000751F0000}"/>
    <cellStyle name="Normal 2 3 6 2 3 5 2 2" xfId="45166" xr:uid="{00000000-0005-0000-0000-0000761F0000}"/>
    <cellStyle name="Normal 2 3 6 2 3 5 2 3" xfId="29933" xr:uid="{00000000-0005-0000-0000-0000771F0000}"/>
    <cellStyle name="Normal 2 3 6 2 3 5 3" xfId="9815" xr:uid="{00000000-0005-0000-0000-0000781F0000}"/>
    <cellStyle name="Normal 2 3 6 2 3 5 3 2" xfId="40149" xr:uid="{00000000-0005-0000-0000-0000791F0000}"/>
    <cellStyle name="Normal 2 3 6 2 3 5 3 3" xfId="24916" xr:uid="{00000000-0005-0000-0000-00007A1F0000}"/>
    <cellStyle name="Normal 2 3 6 2 3 5 4" xfId="35136" xr:uid="{00000000-0005-0000-0000-00007B1F0000}"/>
    <cellStyle name="Normal 2 3 6 2 3 5 5" xfId="19903" xr:uid="{00000000-0005-0000-0000-00007C1F0000}"/>
    <cellStyle name="Normal 2 3 6 2 3 6" xfId="11493" xr:uid="{00000000-0005-0000-0000-00007D1F0000}"/>
    <cellStyle name="Normal 2 3 6 2 3 6 2" xfId="41824" xr:uid="{00000000-0005-0000-0000-00007E1F0000}"/>
    <cellStyle name="Normal 2 3 6 2 3 6 3" xfId="26591" xr:uid="{00000000-0005-0000-0000-00007F1F0000}"/>
    <cellStyle name="Normal 2 3 6 2 3 7" xfId="6472" xr:uid="{00000000-0005-0000-0000-0000801F0000}"/>
    <cellStyle name="Normal 2 3 6 2 3 7 2" xfId="36807" xr:uid="{00000000-0005-0000-0000-0000811F0000}"/>
    <cellStyle name="Normal 2 3 6 2 3 7 3" xfId="21574" xr:uid="{00000000-0005-0000-0000-0000821F0000}"/>
    <cellStyle name="Normal 2 3 6 2 3 8" xfId="31795" xr:uid="{00000000-0005-0000-0000-0000831F0000}"/>
    <cellStyle name="Normal 2 3 6 2 3 9" xfId="16561" xr:uid="{00000000-0005-0000-0000-0000841F0000}"/>
    <cellStyle name="Normal 2 3 6 2 4" xfId="1608" xr:uid="{00000000-0005-0000-0000-0000851F0000}"/>
    <cellStyle name="Normal 2 3 6 2 4 2" xfId="2447" xr:uid="{00000000-0005-0000-0000-0000861F0000}"/>
    <cellStyle name="Normal 2 3 6 2 4 2 2" xfId="4137" xr:uid="{00000000-0005-0000-0000-0000871F0000}"/>
    <cellStyle name="Normal 2 3 6 2 4 2 2 2" xfId="14210" xr:uid="{00000000-0005-0000-0000-0000881F0000}"/>
    <cellStyle name="Normal 2 3 6 2 4 2 2 2 2" xfId="44541" xr:uid="{00000000-0005-0000-0000-0000891F0000}"/>
    <cellStyle name="Normal 2 3 6 2 4 2 2 2 3" xfId="29308" xr:uid="{00000000-0005-0000-0000-00008A1F0000}"/>
    <cellStyle name="Normal 2 3 6 2 4 2 2 3" xfId="9190" xr:uid="{00000000-0005-0000-0000-00008B1F0000}"/>
    <cellStyle name="Normal 2 3 6 2 4 2 2 3 2" xfId="39524" xr:uid="{00000000-0005-0000-0000-00008C1F0000}"/>
    <cellStyle name="Normal 2 3 6 2 4 2 2 3 3" xfId="24291" xr:uid="{00000000-0005-0000-0000-00008D1F0000}"/>
    <cellStyle name="Normal 2 3 6 2 4 2 2 4" xfId="34511" xr:uid="{00000000-0005-0000-0000-00008E1F0000}"/>
    <cellStyle name="Normal 2 3 6 2 4 2 2 5" xfId="19278" xr:uid="{00000000-0005-0000-0000-00008F1F0000}"/>
    <cellStyle name="Normal 2 3 6 2 4 2 3" xfId="5829" xr:uid="{00000000-0005-0000-0000-0000901F0000}"/>
    <cellStyle name="Normal 2 3 6 2 4 2 3 2" xfId="15881" xr:uid="{00000000-0005-0000-0000-0000911F0000}"/>
    <cellStyle name="Normal 2 3 6 2 4 2 3 2 2" xfId="46212" xr:uid="{00000000-0005-0000-0000-0000921F0000}"/>
    <cellStyle name="Normal 2 3 6 2 4 2 3 2 3" xfId="30979" xr:uid="{00000000-0005-0000-0000-0000931F0000}"/>
    <cellStyle name="Normal 2 3 6 2 4 2 3 3" xfId="10861" xr:uid="{00000000-0005-0000-0000-0000941F0000}"/>
    <cellStyle name="Normal 2 3 6 2 4 2 3 3 2" xfId="41195" xr:uid="{00000000-0005-0000-0000-0000951F0000}"/>
    <cellStyle name="Normal 2 3 6 2 4 2 3 3 3" xfId="25962" xr:uid="{00000000-0005-0000-0000-0000961F0000}"/>
    <cellStyle name="Normal 2 3 6 2 4 2 3 4" xfId="36182" xr:uid="{00000000-0005-0000-0000-0000971F0000}"/>
    <cellStyle name="Normal 2 3 6 2 4 2 3 5" xfId="20949" xr:uid="{00000000-0005-0000-0000-0000981F0000}"/>
    <cellStyle name="Normal 2 3 6 2 4 2 4" xfId="12539" xr:uid="{00000000-0005-0000-0000-0000991F0000}"/>
    <cellStyle name="Normal 2 3 6 2 4 2 4 2" xfId="42870" xr:uid="{00000000-0005-0000-0000-00009A1F0000}"/>
    <cellStyle name="Normal 2 3 6 2 4 2 4 3" xfId="27637" xr:uid="{00000000-0005-0000-0000-00009B1F0000}"/>
    <cellStyle name="Normal 2 3 6 2 4 2 5" xfId="7518" xr:uid="{00000000-0005-0000-0000-00009C1F0000}"/>
    <cellStyle name="Normal 2 3 6 2 4 2 5 2" xfId="37853" xr:uid="{00000000-0005-0000-0000-00009D1F0000}"/>
    <cellStyle name="Normal 2 3 6 2 4 2 5 3" xfId="22620" xr:uid="{00000000-0005-0000-0000-00009E1F0000}"/>
    <cellStyle name="Normal 2 3 6 2 4 2 6" xfId="32841" xr:uid="{00000000-0005-0000-0000-00009F1F0000}"/>
    <cellStyle name="Normal 2 3 6 2 4 2 7" xfId="17607" xr:uid="{00000000-0005-0000-0000-0000A01F0000}"/>
    <cellStyle name="Normal 2 3 6 2 4 3" xfId="3300" xr:uid="{00000000-0005-0000-0000-0000A11F0000}"/>
    <cellStyle name="Normal 2 3 6 2 4 3 2" xfId="13374" xr:uid="{00000000-0005-0000-0000-0000A21F0000}"/>
    <cellStyle name="Normal 2 3 6 2 4 3 2 2" xfId="43705" xr:uid="{00000000-0005-0000-0000-0000A31F0000}"/>
    <cellStyle name="Normal 2 3 6 2 4 3 2 3" xfId="28472" xr:uid="{00000000-0005-0000-0000-0000A41F0000}"/>
    <cellStyle name="Normal 2 3 6 2 4 3 3" xfId="8354" xr:uid="{00000000-0005-0000-0000-0000A51F0000}"/>
    <cellStyle name="Normal 2 3 6 2 4 3 3 2" xfId="38688" xr:uid="{00000000-0005-0000-0000-0000A61F0000}"/>
    <cellStyle name="Normal 2 3 6 2 4 3 3 3" xfId="23455" xr:uid="{00000000-0005-0000-0000-0000A71F0000}"/>
    <cellStyle name="Normal 2 3 6 2 4 3 4" xfId="33675" xr:uid="{00000000-0005-0000-0000-0000A81F0000}"/>
    <cellStyle name="Normal 2 3 6 2 4 3 5" xfId="18442" xr:uid="{00000000-0005-0000-0000-0000A91F0000}"/>
    <cellStyle name="Normal 2 3 6 2 4 4" xfId="4993" xr:uid="{00000000-0005-0000-0000-0000AA1F0000}"/>
    <cellStyle name="Normal 2 3 6 2 4 4 2" xfId="15045" xr:uid="{00000000-0005-0000-0000-0000AB1F0000}"/>
    <cellStyle name="Normal 2 3 6 2 4 4 2 2" xfId="45376" xr:uid="{00000000-0005-0000-0000-0000AC1F0000}"/>
    <cellStyle name="Normal 2 3 6 2 4 4 2 3" xfId="30143" xr:uid="{00000000-0005-0000-0000-0000AD1F0000}"/>
    <cellStyle name="Normal 2 3 6 2 4 4 3" xfId="10025" xr:uid="{00000000-0005-0000-0000-0000AE1F0000}"/>
    <cellStyle name="Normal 2 3 6 2 4 4 3 2" xfId="40359" xr:uid="{00000000-0005-0000-0000-0000AF1F0000}"/>
    <cellStyle name="Normal 2 3 6 2 4 4 3 3" xfId="25126" xr:uid="{00000000-0005-0000-0000-0000B01F0000}"/>
    <cellStyle name="Normal 2 3 6 2 4 4 4" xfId="35346" xr:uid="{00000000-0005-0000-0000-0000B11F0000}"/>
    <cellStyle name="Normal 2 3 6 2 4 4 5" xfId="20113" xr:uid="{00000000-0005-0000-0000-0000B21F0000}"/>
    <cellStyle name="Normal 2 3 6 2 4 5" xfId="11703" xr:uid="{00000000-0005-0000-0000-0000B31F0000}"/>
    <cellStyle name="Normal 2 3 6 2 4 5 2" xfId="42034" xr:uid="{00000000-0005-0000-0000-0000B41F0000}"/>
    <cellStyle name="Normal 2 3 6 2 4 5 3" xfId="26801" xr:uid="{00000000-0005-0000-0000-0000B51F0000}"/>
    <cellStyle name="Normal 2 3 6 2 4 6" xfId="6682" xr:uid="{00000000-0005-0000-0000-0000B61F0000}"/>
    <cellStyle name="Normal 2 3 6 2 4 6 2" xfId="37017" xr:uid="{00000000-0005-0000-0000-0000B71F0000}"/>
    <cellStyle name="Normal 2 3 6 2 4 6 3" xfId="21784" xr:uid="{00000000-0005-0000-0000-0000B81F0000}"/>
    <cellStyle name="Normal 2 3 6 2 4 7" xfId="32005" xr:uid="{00000000-0005-0000-0000-0000B91F0000}"/>
    <cellStyle name="Normal 2 3 6 2 4 8" xfId="16771" xr:uid="{00000000-0005-0000-0000-0000BA1F0000}"/>
    <cellStyle name="Normal 2 3 6 2 5" xfId="2029" xr:uid="{00000000-0005-0000-0000-0000BB1F0000}"/>
    <cellStyle name="Normal 2 3 6 2 5 2" xfId="3719" xr:uid="{00000000-0005-0000-0000-0000BC1F0000}"/>
    <cellStyle name="Normal 2 3 6 2 5 2 2" xfId="13792" xr:uid="{00000000-0005-0000-0000-0000BD1F0000}"/>
    <cellStyle name="Normal 2 3 6 2 5 2 2 2" xfId="44123" xr:uid="{00000000-0005-0000-0000-0000BE1F0000}"/>
    <cellStyle name="Normal 2 3 6 2 5 2 2 3" xfId="28890" xr:uid="{00000000-0005-0000-0000-0000BF1F0000}"/>
    <cellStyle name="Normal 2 3 6 2 5 2 3" xfId="8772" xr:uid="{00000000-0005-0000-0000-0000C01F0000}"/>
    <cellStyle name="Normal 2 3 6 2 5 2 3 2" xfId="39106" xr:uid="{00000000-0005-0000-0000-0000C11F0000}"/>
    <cellStyle name="Normal 2 3 6 2 5 2 3 3" xfId="23873" xr:uid="{00000000-0005-0000-0000-0000C21F0000}"/>
    <cellStyle name="Normal 2 3 6 2 5 2 4" xfId="34093" xr:uid="{00000000-0005-0000-0000-0000C31F0000}"/>
    <cellStyle name="Normal 2 3 6 2 5 2 5" xfId="18860" xr:uid="{00000000-0005-0000-0000-0000C41F0000}"/>
    <cellStyle name="Normal 2 3 6 2 5 3" xfId="5411" xr:uid="{00000000-0005-0000-0000-0000C51F0000}"/>
    <cellStyle name="Normal 2 3 6 2 5 3 2" xfId="15463" xr:uid="{00000000-0005-0000-0000-0000C61F0000}"/>
    <cellStyle name="Normal 2 3 6 2 5 3 2 2" xfId="45794" xr:uid="{00000000-0005-0000-0000-0000C71F0000}"/>
    <cellStyle name="Normal 2 3 6 2 5 3 2 3" xfId="30561" xr:uid="{00000000-0005-0000-0000-0000C81F0000}"/>
    <cellStyle name="Normal 2 3 6 2 5 3 3" xfId="10443" xr:uid="{00000000-0005-0000-0000-0000C91F0000}"/>
    <cellStyle name="Normal 2 3 6 2 5 3 3 2" xfId="40777" xr:uid="{00000000-0005-0000-0000-0000CA1F0000}"/>
    <cellStyle name="Normal 2 3 6 2 5 3 3 3" xfId="25544" xr:uid="{00000000-0005-0000-0000-0000CB1F0000}"/>
    <cellStyle name="Normal 2 3 6 2 5 3 4" xfId="35764" xr:uid="{00000000-0005-0000-0000-0000CC1F0000}"/>
    <cellStyle name="Normal 2 3 6 2 5 3 5" xfId="20531" xr:uid="{00000000-0005-0000-0000-0000CD1F0000}"/>
    <cellStyle name="Normal 2 3 6 2 5 4" xfId="12121" xr:uid="{00000000-0005-0000-0000-0000CE1F0000}"/>
    <cellStyle name="Normal 2 3 6 2 5 4 2" xfId="42452" xr:uid="{00000000-0005-0000-0000-0000CF1F0000}"/>
    <cellStyle name="Normal 2 3 6 2 5 4 3" xfId="27219" xr:uid="{00000000-0005-0000-0000-0000D01F0000}"/>
    <cellStyle name="Normal 2 3 6 2 5 5" xfId="7100" xr:uid="{00000000-0005-0000-0000-0000D11F0000}"/>
    <cellStyle name="Normal 2 3 6 2 5 5 2" xfId="37435" xr:uid="{00000000-0005-0000-0000-0000D21F0000}"/>
    <cellStyle name="Normal 2 3 6 2 5 5 3" xfId="22202" xr:uid="{00000000-0005-0000-0000-0000D31F0000}"/>
    <cellStyle name="Normal 2 3 6 2 5 6" xfId="32423" xr:uid="{00000000-0005-0000-0000-0000D41F0000}"/>
    <cellStyle name="Normal 2 3 6 2 5 7" xfId="17189" xr:uid="{00000000-0005-0000-0000-0000D51F0000}"/>
    <cellStyle name="Normal 2 3 6 2 6" xfId="2882" xr:uid="{00000000-0005-0000-0000-0000D61F0000}"/>
    <cellStyle name="Normal 2 3 6 2 6 2" xfId="12956" xr:uid="{00000000-0005-0000-0000-0000D71F0000}"/>
    <cellStyle name="Normal 2 3 6 2 6 2 2" xfId="43287" xr:uid="{00000000-0005-0000-0000-0000D81F0000}"/>
    <cellStyle name="Normal 2 3 6 2 6 2 3" xfId="28054" xr:uid="{00000000-0005-0000-0000-0000D91F0000}"/>
    <cellStyle name="Normal 2 3 6 2 6 3" xfId="7936" xr:uid="{00000000-0005-0000-0000-0000DA1F0000}"/>
    <cellStyle name="Normal 2 3 6 2 6 3 2" xfId="38270" xr:uid="{00000000-0005-0000-0000-0000DB1F0000}"/>
    <cellStyle name="Normal 2 3 6 2 6 3 3" xfId="23037" xr:uid="{00000000-0005-0000-0000-0000DC1F0000}"/>
    <cellStyle name="Normal 2 3 6 2 6 4" xfId="33257" xr:uid="{00000000-0005-0000-0000-0000DD1F0000}"/>
    <cellStyle name="Normal 2 3 6 2 6 5" xfId="18024" xr:uid="{00000000-0005-0000-0000-0000DE1F0000}"/>
    <cellStyle name="Normal 2 3 6 2 7" xfId="4575" xr:uid="{00000000-0005-0000-0000-0000DF1F0000}"/>
    <cellStyle name="Normal 2 3 6 2 7 2" xfId="14627" xr:uid="{00000000-0005-0000-0000-0000E01F0000}"/>
    <cellStyle name="Normal 2 3 6 2 7 2 2" xfId="44958" xr:uid="{00000000-0005-0000-0000-0000E11F0000}"/>
    <cellStyle name="Normal 2 3 6 2 7 2 3" xfId="29725" xr:uid="{00000000-0005-0000-0000-0000E21F0000}"/>
    <cellStyle name="Normal 2 3 6 2 7 3" xfId="9607" xr:uid="{00000000-0005-0000-0000-0000E31F0000}"/>
    <cellStyle name="Normal 2 3 6 2 7 3 2" xfId="39941" xr:uid="{00000000-0005-0000-0000-0000E41F0000}"/>
    <cellStyle name="Normal 2 3 6 2 7 3 3" xfId="24708" xr:uid="{00000000-0005-0000-0000-0000E51F0000}"/>
    <cellStyle name="Normal 2 3 6 2 7 4" xfId="34928" xr:uid="{00000000-0005-0000-0000-0000E61F0000}"/>
    <cellStyle name="Normal 2 3 6 2 7 5" xfId="19695" xr:uid="{00000000-0005-0000-0000-0000E71F0000}"/>
    <cellStyle name="Normal 2 3 6 2 8" xfId="11285" xr:uid="{00000000-0005-0000-0000-0000E81F0000}"/>
    <cellStyle name="Normal 2 3 6 2 8 2" xfId="41616" xr:uid="{00000000-0005-0000-0000-0000E91F0000}"/>
    <cellStyle name="Normal 2 3 6 2 8 3" xfId="26383" xr:uid="{00000000-0005-0000-0000-0000EA1F0000}"/>
    <cellStyle name="Normal 2 3 6 2 9" xfId="6264" xr:uid="{00000000-0005-0000-0000-0000EB1F0000}"/>
    <cellStyle name="Normal 2 3 6 2 9 2" xfId="36599" xr:uid="{00000000-0005-0000-0000-0000EC1F0000}"/>
    <cellStyle name="Normal 2 3 6 2 9 3" xfId="21366" xr:uid="{00000000-0005-0000-0000-0000ED1F0000}"/>
    <cellStyle name="Normal 2 3 6 3" xfId="1228" xr:uid="{00000000-0005-0000-0000-0000EE1F0000}"/>
    <cellStyle name="Normal 2 3 6 3 10" xfId="16405" xr:uid="{00000000-0005-0000-0000-0000EF1F0000}"/>
    <cellStyle name="Normal 2 3 6 3 2" xfId="1447" xr:uid="{00000000-0005-0000-0000-0000F01F0000}"/>
    <cellStyle name="Normal 2 3 6 3 2 2" xfId="1868" xr:uid="{00000000-0005-0000-0000-0000F11F0000}"/>
    <cellStyle name="Normal 2 3 6 3 2 2 2" xfId="2707" xr:uid="{00000000-0005-0000-0000-0000F21F0000}"/>
    <cellStyle name="Normal 2 3 6 3 2 2 2 2" xfId="4397" xr:uid="{00000000-0005-0000-0000-0000F31F0000}"/>
    <cellStyle name="Normal 2 3 6 3 2 2 2 2 2" xfId="14470" xr:uid="{00000000-0005-0000-0000-0000F41F0000}"/>
    <cellStyle name="Normal 2 3 6 3 2 2 2 2 2 2" xfId="44801" xr:uid="{00000000-0005-0000-0000-0000F51F0000}"/>
    <cellStyle name="Normal 2 3 6 3 2 2 2 2 2 3" xfId="29568" xr:uid="{00000000-0005-0000-0000-0000F61F0000}"/>
    <cellStyle name="Normal 2 3 6 3 2 2 2 2 3" xfId="9450" xr:uid="{00000000-0005-0000-0000-0000F71F0000}"/>
    <cellStyle name="Normal 2 3 6 3 2 2 2 2 3 2" xfId="39784" xr:uid="{00000000-0005-0000-0000-0000F81F0000}"/>
    <cellStyle name="Normal 2 3 6 3 2 2 2 2 3 3" xfId="24551" xr:uid="{00000000-0005-0000-0000-0000F91F0000}"/>
    <cellStyle name="Normal 2 3 6 3 2 2 2 2 4" xfId="34771" xr:uid="{00000000-0005-0000-0000-0000FA1F0000}"/>
    <cellStyle name="Normal 2 3 6 3 2 2 2 2 5" xfId="19538" xr:uid="{00000000-0005-0000-0000-0000FB1F0000}"/>
    <cellStyle name="Normal 2 3 6 3 2 2 2 3" xfId="6089" xr:uid="{00000000-0005-0000-0000-0000FC1F0000}"/>
    <cellStyle name="Normal 2 3 6 3 2 2 2 3 2" xfId="16141" xr:uid="{00000000-0005-0000-0000-0000FD1F0000}"/>
    <cellStyle name="Normal 2 3 6 3 2 2 2 3 2 2" xfId="46472" xr:uid="{00000000-0005-0000-0000-0000FE1F0000}"/>
    <cellStyle name="Normal 2 3 6 3 2 2 2 3 2 3" xfId="31239" xr:uid="{00000000-0005-0000-0000-0000FF1F0000}"/>
    <cellStyle name="Normal 2 3 6 3 2 2 2 3 3" xfId="11121" xr:uid="{00000000-0005-0000-0000-000000200000}"/>
    <cellStyle name="Normal 2 3 6 3 2 2 2 3 3 2" xfId="41455" xr:uid="{00000000-0005-0000-0000-000001200000}"/>
    <cellStyle name="Normal 2 3 6 3 2 2 2 3 3 3" xfId="26222" xr:uid="{00000000-0005-0000-0000-000002200000}"/>
    <cellStyle name="Normal 2 3 6 3 2 2 2 3 4" xfId="36442" xr:uid="{00000000-0005-0000-0000-000003200000}"/>
    <cellStyle name="Normal 2 3 6 3 2 2 2 3 5" xfId="21209" xr:uid="{00000000-0005-0000-0000-000004200000}"/>
    <cellStyle name="Normal 2 3 6 3 2 2 2 4" xfId="12799" xr:uid="{00000000-0005-0000-0000-000005200000}"/>
    <cellStyle name="Normal 2 3 6 3 2 2 2 4 2" xfId="43130" xr:uid="{00000000-0005-0000-0000-000006200000}"/>
    <cellStyle name="Normal 2 3 6 3 2 2 2 4 3" xfId="27897" xr:uid="{00000000-0005-0000-0000-000007200000}"/>
    <cellStyle name="Normal 2 3 6 3 2 2 2 5" xfId="7778" xr:uid="{00000000-0005-0000-0000-000008200000}"/>
    <cellStyle name="Normal 2 3 6 3 2 2 2 5 2" xfId="38113" xr:uid="{00000000-0005-0000-0000-000009200000}"/>
    <cellStyle name="Normal 2 3 6 3 2 2 2 5 3" xfId="22880" xr:uid="{00000000-0005-0000-0000-00000A200000}"/>
    <cellStyle name="Normal 2 3 6 3 2 2 2 6" xfId="33101" xr:uid="{00000000-0005-0000-0000-00000B200000}"/>
    <cellStyle name="Normal 2 3 6 3 2 2 2 7" xfId="17867" xr:uid="{00000000-0005-0000-0000-00000C200000}"/>
    <cellStyle name="Normal 2 3 6 3 2 2 3" xfId="3560" xr:uid="{00000000-0005-0000-0000-00000D200000}"/>
    <cellStyle name="Normal 2 3 6 3 2 2 3 2" xfId="13634" xr:uid="{00000000-0005-0000-0000-00000E200000}"/>
    <cellStyle name="Normal 2 3 6 3 2 2 3 2 2" xfId="43965" xr:uid="{00000000-0005-0000-0000-00000F200000}"/>
    <cellStyle name="Normal 2 3 6 3 2 2 3 2 3" xfId="28732" xr:uid="{00000000-0005-0000-0000-000010200000}"/>
    <cellStyle name="Normal 2 3 6 3 2 2 3 3" xfId="8614" xr:uid="{00000000-0005-0000-0000-000011200000}"/>
    <cellStyle name="Normal 2 3 6 3 2 2 3 3 2" xfId="38948" xr:uid="{00000000-0005-0000-0000-000012200000}"/>
    <cellStyle name="Normal 2 3 6 3 2 2 3 3 3" xfId="23715" xr:uid="{00000000-0005-0000-0000-000013200000}"/>
    <cellStyle name="Normal 2 3 6 3 2 2 3 4" xfId="33935" xr:uid="{00000000-0005-0000-0000-000014200000}"/>
    <cellStyle name="Normal 2 3 6 3 2 2 3 5" xfId="18702" xr:uid="{00000000-0005-0000-0000-000015200000}"/>
    <cellStyle name="Normal 2 3 6 3 2 2 4" xfId="5253" xr:uid="{00000000-0005-0000-0000-000016200000}"/>
    <cellStyle name="Normal 2 3 6 3 2 2 4 2" xfId="15305" xr:uid="{00000000-0005-0000-0000-000017200000}"/>
    <cellStyle name="Normal 2 3 6 3 2 2 4 2 2" xfId="45636" xr:uid="{00000000-0005-0000-0000-000018200000}"/>
    <cellStyle name="Normal 2 3 6 3 2 2 4 2 3" xfId="30403" xr:uid="{00000000-0005-0000-0000-000019200000}"/>
    <cellStyle name="Normal 2 3 6 3 2 2 4 3" xfId="10285" xr:uid="{00000000-0005-0000-0000-00001A200000}"/>
    <cellStyle name="Normal 2 3 6 3 2 2 4 3 2" xfId="40619" xr:uid="{00000000-0005-0000-0000-00001B200000}"/>
    <cellStyle name="Normal 2 3 6 3 2 2 4 3 3" xfId="25386" xr:uid="{00000000-0005-0000-0000-00001C200000}"/>
    <cellStyle name="Normal 2 3 6 3 2 2 4 4" xfId="35606" xr:uid="{00000000-0005-0000-0000-00001D200000}"/>
    <cellStyle name="Normal 2 3 6 3 2 2 4 5" xfId="20373" xr:uid="{00000000-0005-0000-0000-00001E200000}"/>
    <cellStyle name="Normal 2 3 6 3 2 2 5" xfId="11963" xr:uid="{00000000-0005-0000-0000-00001F200000}"/>
    <cellStyle name="Normal 2 3 6 3 2 2 5 2" xfId="42294" xr:uid="{00000000-0005-0000-0000-000020200000}"/>
    <cellStyle name="Normal 2 3 6 3 2 2 5 3" xfId="27061" xr:uid="{00000000-0005-0000-0000-000021200000}"/>
    <cellStyle name="Normal 2 3 6 3 2 2 6" xfId="6942" xr:uid="{00000000-0005-0000-0000-000022200000}"/>
    <cellStyle name="Normal 2 3 6 3 2 2 6 2" xfId="37277" xr:uid="{00000000-0005-0000-0000-000023200000}"/>
    <cellStyle name="Normal 2 3 6 3 2 2 6 3" xfId="22044" xr:uid="{00000000-0005-0000-0000-000024200000}"/>
    <cellStyle name="Normal 2 3 6 3 2 2 7" xfId="32265" xr:uid="{00000000-0005-0000-0000-000025200000}"/>
    <cellStyle name="Normal 2 3 6 3 2 2 8" xfId="17031" xr:uid="{00000000-0005-0000-0000-000026200000}"/>
    <cellStyle name="Normal 2 3 6 3 2 3" xfId="2289" xr:uid="{00000000-0005-0000-0000-000027200000}"/>
    <cellStyle name="Normal 2 3 6 3 2 3 2" xfId="3979" xr:uid="{00000000-0005-0000-0000-000028200000}"/>
    <cellStyle name="Normal 2 3 6 3 2 3 2 2" xfId="14052" xr:uid="{00000000-0005-0000-0000-000029200000}"/>
    <cellStyle name="Normal 2 3 6 3 2 3 2 2 2" xfId="44383" xr:uid="{00000000-0005-0000-0000-00002A200000}"/>
    <cellStyle name="Normal 2 3 6 3 2 3 2 2 3" xfId="29150" xr:uid="{00000000-0005-0000-0000-00002B200000}"/>
    <cellStyle name="Normal 2 3 6 3 2 3 2 3" xfId="9032" xr:uid="{00000000-0005-0000-0000-00002C200000}"/>
    <cellStyle name="Normal 2 3 6 3 2 3 2 3 2" xfId="39366" xr:uid="{00000000-0005-0000-0000-00002D200000}"/>
    <cellStyle name="Normal 2 3 6 3 2 3 2 3 3" xfId="24133" xr:uid="{00000000-0005-0000-0000-00002E200000}"/>
    <cellStyle name="Normal 2 3 6 3 2 3 2 4" xfId="34353" xr:uid="{00000000-0005-0000-0000-00002F200000}"/>
    <cellStyle name="Normal 2 3 6 3 2 3 2 5" xfId="19120" xr:uid="{00000000-0005-0000-0000-000030200000}"/>
    <cellStyle name="Normal 2 3 6 3 2 3 3" xfId="5671" xr:uid="{00000000-0005-0000-0000-000031200000}"/>
    <cellStyle name="Normal 2 3 6 3 2 3 3 2" xfId="15723" xr:uid="{00000000-0005-0000-0000-000032200000}"/>
    <cellStyle name="Normal 2 3 6 3 2 3 3 2 2" xfId="46054" xr:uid="{00000000-0005-0000-0000-000033200000}"/>
    <cellStyle name="Normal 2 3 6 3 2 3 3 2 3" xfId="30821" xr:uid="{00000000-0005-0000-0000-000034200000}"/>
    <cellStyle name="Normal 2 3 6 3 2 3 3 3" xfId="10703" xr:uid="{00000000-0005-0000-0000-000035200000}"/>
    <cellStyle name="Normal 2 3 6 3 2 3 3 3 2" xfId="41037" xr:uid="{00000000-0005-0000-0000-000036200000}"/>
    <cellStyle name="Normal 2 3 6 3 2 3 3 3 3" xfId="25804" xr:uid="{00000000-0005-0000-0000-000037200000}"/>
    <cellStyle name="Normal 2 3 6 3 2 3 3 4" xfId="36024" xr:uid="{00000000-0005-0000-0000-000038200000}"/>
    <cellStyle name="Normal 2 3 6 3 2 3 3 5" xfId="20791" xr:uid="{00000000-0005-0000-0000-000039200000}"/>
    <cellStyle name="Normal 2 3 6 3 2 3 4" xfId="12381" xr:uid="{00000000-0005-0000-0000-00003A200000}"/>
    <cellStyle name="Normal 2 3 6 3 2 3 4 2" xfId="42712" xr:uid="{00000000-0005-0000-0000-00003B200000}"/>
    <cellStyle name="Normal 2 3 6 3 2 3 4 3" xfId="27479" xr:uid="{00000000-0005-0000-0000-00003C200000}"/>
    <cellStyle name="Normal 2 3 6 3 2 3 5" xfId="7360" xr:uid="{00000000-0005-0000-0000-00003D200000}"/>
    <cellStyle name="Normal 2 3 6 3 2 3 5 2" xfId="37695" xr:uid="{00000000-0005-0000-0000-00003E200000}"/>
    <cellStyle name="Normal 2 3 6 3 2 3 5 3" xfId="22462" xr:uid="{00000000-0005-0000-0000-00003F200000}"/>
    <cellStyle name="Normal 2 3 6 3 2 3 6" xfId="32683" xr:uid="{00000000-0005-0000-0000-000040200000}"/>
    <cellStyle name="Normal 2 3 6 3 2 3 7" xfId="17449" xr:uid="{00000000-0005-0000-0000-000041200000}"/>
    <cellStyle name="Normal 2 3 6 3 2 4" xfId="3142" xr:uid="{00000000-0005-0000-0000-000042200000}"/>
    <cellStyle name="Normal 2 3 6 3 2 4 2" xfId="13216" xr:uid="{00000000-0005-0000-0000-000043200000}"/>
    <cellStyle name="Normal 2 3 6 3 2 4 2 2" xfId="43547" xr:uid="{00000000-0005-0000-0000-000044200000}"/>
    <cellStyle name="Normal 2 3 6 3 2 4 2 3" xfId="28314" xr:uid="{00000000-0005-0000-0000-000045200000}"/>
    <cellStyle name="Normal 2 3 6 3 2 4 3" xfId="8196" xr:uid="{00000000-0005-0000-0000-000046200000}"/>
    <cellStyle name="Normal 2 3 6 3 2 4 3 2" xfId="38530" xr:uid="{00000000-0005-0000-0000-000047200000}"/>
    <cellStyle name="Normal 2 3 6 3 2 4 3 3" xfId="23297" xr:uid="{00000000-0005-0000-0000-000048200000}"/>
    <cellStyle name="Normal 2 3 6 3 2 4 4" xfId="33517" xr:uid="{00000000-0005-0000-0000-000049200000}"/>
    <cellStyle name="Normal 2 3 6 3 2 4 5" xfId="18284" xr:uid="{00000000-0005-0000-0000-00004A200000}"/>
    <cellStyle name="Normal 2 3 6 3 2 5" xfId="4835" xr:uid="{00000000-0005-0000-0000-00004B200000}"/>
    <cellStyle name="Normal 2 3 6 3 2 5 2" xfId="14887" xr:uid="{00000000-0005-0000-0000-00004C200000}"/>
    <cellStyle name="Normal 2 3 6 3 2 5 2 2" xfId="45218" xr:uid="{00000000-0005-0000-0000-00004D200000}"/>
    <cellStyle name="Normal 2 3 6 3 2 5 2 3" xfId="29985" xr:uid="{00000000-0005-0000-0000-00004E200000}"/>
    <cellStyle name="Normal 2 3 6 3 2 5 3" xfId="9867" xr:uid="{00000000-0005-0000-0000-00004F200000}"/>
    <cellStyle name="Normal 2 3 6 3 2 5 3 2" xfId="40201" xr:uid="{00000000-0005-0000-0000-000050200000}"/>
    <cellStyle name="Normal 2 3 6 3 2 5 3 3" xfId="24968" xr:uid="{00000000-0005-0000-0000-000051200000}"/>
    <cellStyle name="Normal 2 3 6 3 2 5 4" xfId="35188" xr:uid="{00000000-0005-0000-0000-000052200000}"/>
    <cellStyle name="Normal 2 3 6 3 2 5 5" xfId="19955" xr:uid="{00000000-0005-0000-0000-000053200000}"/>
    <cellStyle name="Normal 2 3 6 3 2 6" xfId="11545" xr:uid="{00000000-0005-0000-0000-000054200000}"/>
    <cellStyle name="Normal 2 3 6 3 2 6 2" xfId="41876" xr:uid="{00000000-0005-0000-0000-000055200000}"/>
    <cellStyle name="Normal 2 3 6 3 2 6 3" xfId="26643" xr:uid="{00000000-0005-0000-0000-000056200000}"/>
    <cellStyle name="Normal 2 3 6 3 2 7" xfId="6524" xr:uid="{00000000-0005-0000-0000-000057200000}"/>
    <cellStyle name="Normal 2 3 6 3 2 7 2" xfId="36859" xr:uid="{00000000-0005-0000-0000-000058200000}"/>
    <cellStyle name="Normal 2 3 6 3 2 7 3" xfId="21626" xr:uid="{00000000-0005-0000-0000-000059200000}"/>
    <cellStyle name="Normal 2 3 6 3 2 8" xfId="31847" xr:uid="{00000000-0005-0000-0000-00005A200000}"/>
    <cellStyle name="Normal 2 3 6 3 2 9" xfId="16613" xr:uid="{00000000-0005-0000-0000-00005B200000}"/>
    <cellStyle name="Normal 2 3 6 3 3" xfId="1660" xr:uid="{00000000-0005-0000-0000-00005C200000}"/>
    <cellStyle name="Normal 2 3 6 3 3 2" xfId="2499" xr:uid="{00000000-0005-0000-0000-00005D200000}"/>
    <cellStyle name="Normal 2 3 6 3 3 2 2" xfId="4189" xr:uid="{00000000-0005-0000-0000-00005E200000}"/>
    <cellStyle name="Normal 2 3 6 3 3 2 2 2" xfId="14262" xr:uid="{00000000-0005-0000-0000-00005F200000}"/>
    <cellStyle name="Normal 2 3 6 3 3 2 2 2 2" xfId="44593" xr:uid="{00000000-0005-0000-0000-000060200000}"/>
    <cellStyle name="Normal 2 3 6 3 3 2 2 2 3" xfId="29360" xr:uid="{00000000-0005-0000-0000-000061200000}"/>
    <cellStyle name="Normal 2 3 6 3 3 2 2 3" xfId="9242" xr:uid="{00000000-0005-0000-0000-000062200000}"/>
    <cellStyle name="Normal 2 3 6 3 3 2 2 3 2" xfId="39576" xr:uid="{00000000-0005-0000-0000-000063200000}"/>
    <cellStyle name="Normal 2 3 6 3 3 2 2 3 3" xfId="24343" xr:uid="{00000000-0005-0000-0000-000064200000}"/>
    <cellStyle name="Normal 2 3 6 3 3 2 2 4" xfId="34563" xr:uid="{00000000-0005-0000-0000-000065200000}"/>
    <cellStyle name="Normal 2 3 6 3 3 2 2 5" xfId="19330" xr:uid="{00000000-0005-0000-0000-000066200000}"/>
    <cellStyle name="Normal 2 3 6 3 3 2 3" xfId="5881" xr:uid="{00000000-0005-0000-0000-000067200000}"/>
    <cellStyle name="Normal 2 3 6 3 3 2 3 2" xfId="15933" xr:uid="{00000000-0005-0000-0000-000068200000}"/>
    <cellStyle name="Normal 2 3 6 3 3 2 3 2 2" xfId="46264" xr:uid="{00000000-0005-0000-0000-000069200000}"/>
    <cellStyle name="Normal 2 3 6 3 3 2 3 2 3" xfId="31031" xr:uid="{00000000-0005-0000-0000-00006A200000}"/>
    <cellStyle name="Normal 2 3 6 3 3 2 3 3" xfId="10913" xr:uid="{00000000-0005-0000-0000-00006B200000}"/>
    <cellStyle name="Normal 2 3 6 3 3 2 3 3 2" xfId="41247" xr:uid="{00000000-0005-0000-0000-00006C200000}"/>
    <cellStyle name="Normal 2 3 6 3 3 2 3 3 3" xfId="26014" xr:uid="{00000000-0005-0000-0000-00006D200000}"/>
    <cellStyle name="Normal 2 3 6 3 3 2 3 4" xfId="36234" xr:uid="{00000000-0005-0000-0000-00006E200000}"/>
    <cellStyle name="Normal 2 3 6 3 3 2 3 5" xfId="21001" xr:uid="{00000000-0005-0000-0000-00006F200000}"/>
    <cellStyle name="Normal 2 3 6 3 3 2 4" xfId="12591" xr:uid="{00000000-0005-0000-0000-000070200000}"/>
    <cellStyle name="Normal 2 3 6 3 3 2 4 2" xfId="42922" xr:uid="{00000000-0005-0000-0000-000071200000}"/>
    <cellStyle name="Normal 2 3 6 3 3 2 4 3" xfId="27689" xr:uid="{00000000-0005-0000-0000-000072200000}"/>
    <cellStyle name="Normal 2 3 6 3 3 2 5" xfId="7570" xr:uid="{00000000-0005-0000-0000-000073200000}"/>
    <cellStyle name="Normal 2 3 6 3 3 2 5 2" xfId="37905" xr:uid="{00000000-0005-0000-0000-000074200000}"/>
    <cellStyle name="Normal 2 3 6 3 3 2 5 3" xfId="22672" xr:uid="{00000000-0005-0000-0000-000075200000}"/>
    <cellStyle name="Normal 2 3 6 3 3 2 6" xfId="32893" xr:uid="{00000000-0005-0000-0000-000076200000}"/>
    <cellStyle name="Normal 2 3 6 3 3 2 7" xfId="17659" xr:uid="{00000000-0005-0000-0000-000077200000}"/>
    <cellStyle name="Normal 2 3 6 3 3 3" xfId="3352" xr:uid="{00000000-0005-0000-0000-000078200000}"/>
    <cellStyle name="Normal 2 3 6 3 3 3 2" xfId="13426" xr:uid="{00000000-0005-0000-0000-000079200000}"/>
    <cellStyle name="Normal 2 3 6 3 3 3 2 2" xfId="43757" xr:uid="{00000000-0005-0000-0000-00007A200000}"/>
    <cellStyle name="Normal 2 3 6 3 3 3 2 3" xfId="28524" xr:uid="{00000000-0005-0000-0000-00007B200000}"/>
    <cellStyle name="Normal 2 3 6 3 3 3 3" xfId="8406" xr:uid="{00000000-0005-0000-0000-00007C200000}"/>
    <cellStyle name="Normal 2 3 6 3 3 3 3 2" xfId="38740" xr:uid="{00000000-0005-0000-0000-00007D200000}"/>
    <cellStyle name="Normal 2 3 6 3 3 3 3 3" xfId="23507" xr:uid="{00000000-0005-0000-0000-00007E200000}"/>
    <cellStyle name="Normal 2 3 6 3 3 3 4" xfId="33727" xr:uid="{00000000-0005-0000-0000-00007F200000}"/>
    <cellStyle name="Normal 2 3 6 3 3 3 5" xfId="18494" xr:uid="{00000000-0005-0000-0000-000080200000}"/>
    <cellStyle name="Normal 2 3 6 3 3 4" xfId="5045" xr:uid="{00000000-0005-0000-0000-000081200000}"/>
    <cellStyle name="Normal 2 3 6 3 3 4 2" xfId="15097" xr:uid="{00000000-0005-0000-0000-000082200000}"/>
    <cellStyle name="Normal 2 3 6 3 3 4 2 2" xfId="45428" xr:uid="{00000000-0005-0000-0000-000083200000}"/>
    <cellStyle name="Normal 2 3 6 3 3 4 2 3" xfId="30195" xr:uid="{00000000-0005-0000-0000-000084200000}"/>
    <cellStyle name="Normal 2 3 6 3 3 4 3" xfId="10077" xr:uid="{00000000-0005-0000-0000-000085200000}"/>
    <cellStyle name="Normal 2 3 6 3 3 4 3 2" xfId="40411" xr:uid="{00000000-0005-0000-0000-000086200000}"/>
    <cellStyle name="Normal 2 3 6 3 3 4 3 3" xfId="25178" xr:uid="{00000000-0005-0000-0000-000087200000}"/>
    <cellStyle name="Normal 2 3 6 3 3 4 4" xfId="35398" xr:uid="{00000000-0005-0000-0000-000088200000}"/>
    <cellStyle name="Normal 2 3 6 3 3 4 5" xfId="20165" xr:uid="{00000000-0005-0000-0000-000089200000}"/>
    <cellStyle name="Normal 2 3 6 3 3 5" xfId="11755" xr:uid="{00000000-0005-0000-0000-00008A200000}"/>
    <cellStyle name="Normal 2 3 6 3 3 5 2" xfId="42086" xr:uid="{00000000-0005-0000-0000-00008B200000}"/>
    <cellStyle name="Normal 2 3 6 3 3 5 3" xfId="26853" xr:uid="{00000000-0005-0000-0000-00008C200000}"/>
    <cellStyle name="Normal 2 3 6 3 3 6" xfId="6734" xr:uid="{00000000-0005-0000-0000-00008D200000}"/>
    <cellStyle name="Normal 2 3 6 3 3 6 2" xfId="37069" xr:uid="{00000000-0005-0000-0000-00008E200000}"/>
    <cellStyle name="Normal 2 3 6 3 3 6 3" xfId="21836" xr:uid="{00000000-0005-0000-0000-00008F200000}"/>
    <cellStyle name="Normal 2 3 6 3 3 7" xfId="32057" xr:uid="{00000000-0005-0000-0000-000090200000}"/>
    <cellStyle name="Normal 2 3 6 3 3 8" xfId="16823" xr:uid="{00000000-0005-0000-0000-000091200000}"/>
    <cellStyle name="Normal 2 3 6 3 4" xfId="2081" xr:uid="{00000000-0005-0000-0000-000092200000}"/>
    <cellStyle name="Normal 2 3 6 3 4 2" xfId="3771" xr:uid="{00000000-0005-0000-0000-000093200000}"/>
    <cellStyle name="Normal 2 3 6 3 4 2 2" xfId="13844" xr:uid="{00000000-0005-0000-0000-000094200000}"/>
    <cellStyle name="Normal 2 3 6 3 4 2 2 2" xfId="44175" xr:uid="{00000000-0005-0000-0000-000095200000}"/>
    <cellStyle name="Normal 2 3 6 3 4 2 2 3" xfId="28942" xr:uid="{00000000-0005-0000-0000-000096200000}"/>
    <cellStyle name="Normal 2 3 6 3 4 2 3" xfId="8824" xr:uid="{00000000-0005-0000-0000-000097200000}"/>
    <cellStyle name="Normal 2 3 6 3 4 2 3 2" xfId="39158" xr:uid="{00000000-0005-0000-0000-000098200000}"/>
    <cellStyle name="Normal 2 3 6 3 4 2 3 3" xfId="23925" xr:uid="{00000000-0005-0000-0000-000099200000}"/>
    <cellStyle name="Normal 2 3 6 3 4 2 4" xfId="34145" xr:uid="{00000000-0005-0000-0000-00009A200000}"/>
    <cellStyle name="Normal 2 3 6 3 4 2 5" xfId="18912" xr:uid="{00000000-0005-0000-0000-00009B200000}"/>
    <cellStyle name="Normal 2 3 6 3 4 3" xfId="5463" xr:uid="{00000000-0005-0000-0000-00009C200000}"/>
    <cellStyle name="Normal 2 3 6 3 4 3 2" xfId="15515" xr:uid="{00000000-0005-0000-0000-00009D200000}"/>
    <cellStyle name="Normal 2 3 6 3 4 3 2 2" xfId="45846" xr:uid="{00000000-0005-0000-0000-00009E200000}"/>
    <cellStyle name="Normal 2 3 6 3 4 3 2 3" xfId="30613" xr:uid="{00000000-0005-0000-0000-00009F200000}"/>
    <cellStyle name="Normal 2 3 6 3 4 3 3" xfId="10495" xr:uid="{00000000-0005-0000-0000-0000A0200000}"/>
    <cellStyle name="Normal 2 3 6 3 4 3 3 2" xfId="40829" xr:uid="{00000000-0005-0000-0000-0000A1200000}"/>
    <cellStyle name="Normal 2 3 6 3 4 3 3 3" xfId="25596" xr:uid="{00000000-0005-0000-0000-0000A2200000}"/>
    <cellStyle name="Normal 2 3 6 3 4 3 4" xfId="35816" xr:uid="{00000000-0005-0000-0000-0000A3200000}"/>
    <cellStyle name="Normal 2 3 6 3 4 3 5" xfId="20583" xr:uid="{00000000-0005-0000-0000-0000A4200000}"/>
    <cellStyle name="Normal 2 3 6 3 4 4" xfId="12173" xr:uid="{00000000-0005-0000-0000-0000A5200000}"/>
    <cellStyle name="Normal 2 3 6 3 4 4 2" xfId="42504" xr:uid="{00000000-0005-0000-0000-0000A6200000}"/>
    <cellStyle name="Normal 2 3 6 3 4 4 3" xfId="27271" xr:uid="{00000000-0005-0000-0000-0000A7200000}"/>
    <cellStyle name="Normal 2 3 6 3 4 5" xfId="7152" xr:uid="{00000000-0005-0000-0000-0000A8200000}"/>
    <cellStyle name="Normal 2 3 6 3 4 5 2" xfId="37487" xr:uid="{00000000-0005-0000-0000-0000A9200000}"/>
    <cellStyle name="Normal 2 3 6 3 4 5 3" xfId="22254" xr:uid="{00000000-0005-0000-0000-0000AA200000}"/>
    <cellStyle name="Normal 2 3 6 3 4 6" xfId="32475" xr:uid="{00000000-0005-0000-0000-0000AB200000}"/>
    <cellStyle name="Normal 2 3 6 3 4 7" xfId="17241" xr:uid="{00000000-0005-0000-0000-0000AC200000}"/>
    <cellStyle name="Normal 2 3 6 3 5" xfId="2934" xr:uid="{00000000-0005-0000-0000-0000AD200000}"/>
    <cellStyle name="Normal 2 3 6 3 5 2" xfId="13008" xr:uid="{00000000-0005-0000-0000-0000AE200000}"/>
    <cellStyle name="Normal 2 3 6 3 5 2 2" xfId="43339" xr:uid="{00000000-0005-0000-0000-0000AF200000}"/>
    <cellStyle name="Normal 2 3 6 3 5 2 3" xfId="28106" xr:uid="{00000000-0005-0000-0000-0000B0200000}"/>
    <cellStyle name="Normal 2 3 6 3 5 3" xfId="7988" xr:uid="{00000000-0005-0000-0000-0000B1200000}"/>
    <cellStyle name="Normal 2 3 6 3 5 3 2" xfId="38322" xr:uid="{00000000-0005-0000-0000-0000B2200000}"/>
    <cellStyle name="Normal 2 3 6 3 5 3 3" xfId="23089" xr:uid="{00000000-0005-0000-0000-0000B3200000}"/>
    <cellStyle name="Normal 2 3 6 3 5 4" xfId="33309" xr:uid="{00000000-0005-0000-0000-0000B4200000}"/>
    <cellStyle name="Normal 2 3 6 3 5 5" xfId="18076" xr:uid="{00000000-0005-0000-0000-0000B5200000}"/>
    <cellStyle name="Normal 2 3 6 3 6" xfId="4627" xr:uid="{00000000-0005-0000-0000-0000B6200000}"/>
    <cellStyle name="Normal 2 3 6 3 6 2" xfId="14679" xr:uid="{00000000-0005-0000-0000-0000B7200000}"/>
    <cellStyle name="Normal 2 3 6 3 6 2 2" xfId="45010" xr:uid="{00000000-0005-0000-0000-0000B8200000}"/>
    <cellStyle name="Normal 2 3 6 3 6 2 3" xfId="29777" xr:uid="{00000000-0005-0000-0000-0000B9200000}"/>
    <cellStyle name="Normal 2 3 6 3 6 3" xfId="9659" xr:uid="{00000000-0005-0000-0000-0000BA200000}"/>
    <cellStyle name="Normal 2 3 6 3 6 3 2" xfId="39993" xr:uid="{00000000-0005-0000-0000-0000BB200000}"/>
    <cellStyle name="Normal 2 3 6 3 6 3 3" xfId="24760" xr:uid="{00000000-0005-0000-0000-0000BC200000}"/>
    <cellStyle name="Normal 2 3 6 3 6 4" xfId="34980" xr:uid="{00000000-0005-0000-0000-0000BD200000}"/>
    <cellStyle name="Normal 2 3 6 3 6 5" xfId="19747" xr:uid="{00000000-0005-0000-0000-0000BE200000}"/>
    <cellStyle name="Normal 2 3 6 3 7" xfId="11337" xr:uid="{00000000-0005-0000-0000-0000BF200000}"/>
    <cellStyle name="Normal 2 3 6 3 7 2" xfId="41668" xr:uid="{00000000-0005-0000-0000-0000C0200000}"/>
    <cellStyle name="Normal 2 3 6 3 7 3" xfId="26435" xr:uid="{00000000-0005-0000-0000-0000C1200000}"/>
    <cellStyle name="Normal 2 3 6 3 8" xfId="6316" xr:uid="{00000000-0005-0000-0000-0000C2200000}"/>
    <cellStyle name="Normal 2 3 6 3 8 2" xfId="36651" xr:uid="{00000000-0005-0000-0000-0000C3200000}"/>
    <cellStyle name="Normal 2 3 6 3 8 3" xfId="21418" xr:uid="{00000000-0005-0000-0000-0000C4200000}"/>
    <cellStyle name="Normal 2 3 6 3 9" xfId="31640" xr:uid="{00000000-0005-0000-0000-0000C5200000}"/>
    <cellStyle name="Normal 2 3 6 4" xfId="1341" xr:uid="{00000000-0005-0000-0000-0000C6200000}"/>
    <cellStyle name="Normal 2 3 6 4 2" xfId="1764" xr:uid="{00000000-0005-0000-0000-0000C7200000}"/>
    <cellStyle name="Normal 2 3 6 4 2 2" xfId="2603" xr:uid="{00000000-0005-0000-0000-0000C8200000}"/>
    <cellStyle name="Normal 2 3 6 4 2 2 2" xfId="4293" xr:uid="{00000000-0005-0000-0000-0000C9200000}"/>
    <cellStyle name="Normal 2 3 6 4 2 2 2 2" xfId="14366" xr:uid="{00000000-0005-0000-0000-0000CA200000}"/>
    <cellStyle name="Normal 2 3 6 4 2 2 2 2 2" xfId="44697" xr:uid="{00000000-0005-0000-0000-0000CB200000}"/>
    <cellStyle name="Normal 2 3 6 4 2 2 2 2 3" xfId="29464" xr:uid="{00000000-0005-0000-0000-0000CC200000}"/>
    <cellStyle name="Normal 2 3 6 4 2 2 2 3" xfId="9346" xr:uid="{00000000-0005-0000-0000-0000CD200000}"/>
    <cellStyle name="Normal 2 3 6 4 2 2 2 3 2" xfId="39680" xr:uid="{00000000-0005-0000-0000-0000CE200000}"/>
    <cellStyle name="Normal 2 3 6 4 2 2 2 3 3" xfId="24447" xr:uid="{00000000-0005-0000-0000-0000CF200000}"/>
    <cellStyle name="Normal 2 3 6 4 2 2 2 4" xfId="34667" xr:uid="{00000000-0005-0000-0000-0000D0200000}"/>
    <cellStyle name="Normal 2 3 6 4 2 2 2 5" xfId="19434" xr:uid="{00000000-0005-0000-0000-0000D1200000}"/>
    <cellStyle name="Normal 2 3 6 4 2 2 3" xfId="5985" xr:uid="{00000000-0005-0000-0000-0000D2200000}"/>
    <cellStyle name="Normal 2 3 6 4 2 2 3 2" xfId="16037" xr:uid="{00000000-0005-0000-0000-0000D3200000}"/>
    <cellStyle name="Normal 2 3 6 4 2 2 3 2 2" xfId="46368" xr:uid="{00000000-0005-0000-0000-0000D4200000}"/>
    <cellStyle name="Normal 2 3 6 4 2 2 3 2 3" xfId="31135" xr:uid="{00000000-0005-0000-0000-0000D5200000}"/>
    <cellStyle name="Normal 2 3 6 4 2 2 3 3" xfId="11017" xr:uid="{00000000-0005-0000-0000-0000D6200000}"/>
    <cellStyle name="Normal 2 3 6 4 2 2 3 3 2" xfId="41351" xr:uid="{00000000-0005-0000-0000-0000D7200000}"/>
    <cellStyle name="Normal 2 3 6 4 2 2 3 3 3" xfId="26118" xr:uid="{00000000-0005-0000-0000-0000D8200000}"/>
    <cellStyle name="Normal 2 3 6 4 2 2 3 4" xfId="36338" xr:uid="{00000000-0005-0000-0000-0000D9200000}"/>
    <cellStyle name="Normal 2 3 6 4 2 2 3 5" xfId="21105" xr:uid="{00000000-0005-0000-0000-0000DA200000}"/>
    <cellStyle name="Normal 2 3 6 4 2 2 4" xfId="12695" xr:uid="{00000000-0005-0000-0000-0000DB200000}"/>
    <cellStyle name="Normal 2 3 6 4 2 2 4 2" xfId="43026" xr:uid="{00000000-0005-0000-0000-0000DC200000}"/>
    <cellStyle name="Normal 2 3 6 4 2 2 4 3" xfId="27793" xr:uid="{00000000-0005-0000-0000-0000DD200000}"/>
    <cellStyle name="Normal 2 3 6 4 2 2 5" xfId="7674" xr:uid="{00000000-0005-0000-0000-0000DE200000}"/>
    <cellStyle name="Normal 2 3 6 4 2 2 5 2" xfId="38009" xr:uid="{00000000-0005-0000-0000-0000DF200000}"/>
    <cellStyle name="Normal 2 3 6 4 2 2 5 3" xfId="22776" xr:uid="{00000000-0005-0000-0000-0000E0200000}"/>
    <cellStyle name="Normal 2 3 6 4 2 2 6" xfId="32997" xr:uid="{00000000-0005-0000-0000-0000E1200000}"/>
    <cellStyle name="Normal 2 3 6 4 2 2 7" xfId="17763" xr:uid="{00000000-0005-0000-0000-0000E2200000}"/>
    <cellStyle name="Normal 2 3 6 4 2 3" xfId="3456" xr:uid="{00000000-0005-0000-0000-0000E3200000}"/>
    <cellStyle name="Normal 2 3 6 4 2 3 2" xfId="13530" xr:uid="{00000000-0005-0000-0000-0000E4200000}"/>
    <cellStyle name="Normal 2 3 6 4 2 3 2 2" xfId="43861" xr:uid="{00000000-0005-0000-0000-0000E5200000}"/>
    <cellStyle name="Normal 2 3 6 4 2 3 2 3" xfId="28628" xr:uid="{00000000-0005-0000-0000-0000E6200000}"/>
    <cellStyle name="Normal 2 3 6 4 2 3 3" xfId="8510" xr:uid="{00000000-0005-0000-0000-0000E7200000}"/>
    <cellStyle name="Normal 2 3 6 4 2 3 3 2" xfId="38844" xr:uid="{00000000-0005-0000-0000-0000E8200000}"/>
    <cellStyle name="Normal 2 3 6 4 2 3 3 3" xfId="23611" xr:uid="{00000000-0005-0000-0000-0000E9200000}"/>
    <cellStyle name="Normal 2 3 6 4 2 3 4" xfId="33831" xr:uid="{00000000-0005-0000-0000-0000EA200000}"/>
    <cellStyle name="Normal 2 3 6 4 2 3 5" xfId="18598" xr:uid="{00000000-0005-0000-0000-0000EB200000}"/>
    <cellStyle name="Normal 2 3 6 4 2 4" xfId="5149" xr:uid="{00000000-0005-0000-0000-0000EC200000}"/>
    <cellStyle name="Normal 2 3 6 4 2 4 2" xfId="15201" xr:uid="{00000000-0005-0000-0000-0000ED200000}"/>
    <cellStyle name="Normal 2 3 6 4 2 4 2 2" xfId="45532" xr:uid="{00000000-0005-0000-0000-0000EE200000}"/>
    <cellStyle name="Normal 2 3 6 4 2 4 2 3" xfId="30299" xr:uid="{00000000-0005-0000-0000-0000EF200000}"/>
    <cellStyle name="Normal 2 3 6 4 2 4 3" xfId="10181" xr:uid="{00000000-0005-0000-0000-0000F0200000}"/>
    <cellStyle name="Normal 2 3 6 4 2 4 3 2" xfId="40515" xr:uid="{00000000-0005-0000-0000-0000F1200000}"/>
    <cellStyle name="Normal 2 3 6 4 2 4 3 3" xfId="25282" xr:uid="{00000000-0005-0000-0000-0000F2200000}"/>
    <cellStyle name="Normal 2 3 6 4 2 4 4" xfId="35502" xr:uid="{00000000-0005-0000-0000-0000F3200000}"/>
    <cellStyle name="Normal 2 3 6 4 2 4 5" xfId="20269" xr:uid="{00000000-0005-0000-0000-0000F4200000}"/>
    <cellStyle name="Normal 2 3 6 4 2 5" xfId="11859" xr:uid="{00000000-0005-0000-0000-0000F5200000}"/>
    <cellStyle name="Normal 2 3 6 4 2 5 2" xfId="42190" xr:uid="{00000000-0005-0000-0000-0000F6200000}"/>
    <cellStyle name="Normal 2 3 6 4 2 5 3" xfId="26957" xr:uid="{00000000-0005-0000-0000-0000F7200000}"/>
    <cellStyle name="Normal 2 3 6 4 2 6" xfId="6838" xr:uid="{00000000-0005-0000-0000-0000F8200000}"/>
    <cellStyle name="Normal 2 3 6 4 2 6 2" xfId="37173" xr:uid="{00000000-0005-0000-0000-0000F9200000}"/>
    <cellStyle name="Normal 2 3 6 4 2 6 3" xfId="21940" xr:uid="{00000000-0005-0000-0000-0000FA200000}"/>
    <cellStyle name="Normal 2 3 6 4 2 7" xfId="32161" xr:uid="{00000000-0005-0000-0000-0000FB200000}"/>
    <cellStyle name="Normal 2 3 6 4 2 8" xfId="16927" xr:uid="{00000000-0005-0000-0000-0000FC200000}"/>
    <cellStyle name="Normal 2 3 6 4 3" xfId="2185" xr:uid="{00000000-0005-0000-0000-0000FD200000}"/>
    <cellStyle name="Normal 2 3 6 4 3 2" xfId="3875" xr:uid="{00000000-0005-0000-0000-0000FE200000}"/>
    <cellStyle name="Normal 2 3 6 4 3 2 2" xfId="13948" xr:uid="{00000000-0005-0000-0000-0000FF200000}"/>
    <cellStyle name="Normal 2 3 6 4 3 2 2 2" xfId="44279" xr:uid="{00000000-0005-0000-0000-000000210000}"/>
    <cellStyle name="Normal 2 3 6 4 3 2 2 3" xfId="29046" xr:uid="{00000000-0005-0000-0000-000001210000}"/>
    <cellStyle name="Normal 2 3 6 4 3 2 3" xfId="8928" xr:uid="{00000000-0005-0000-0000-000002210000}"/>
    <cellStyle name="Normal 2 3 6 4 3 2 3 2" xfId="39262" xr:uid="{00000000-0005-0000-0000-000003210000}"/>
    <cellStyle name="Normal 2 3 6 4 3 2 3 3" xfId="24029" xr:uid="{00000000-0005-0000-0000-000004210000}"/>
    <cellStyle name="Normal 2 3 6 4 3 2 4" xfId="34249" xr:uid="{00000000-0005-0000-0000-000005210000}"/>
    <cellStyle name="Normal 2 3 6 4 3 2 5" xfId="19016" xr:uid="{00000000-0005-0000-0000-000006210000}"/>
    <cellStyle name="Normal 2 3 6 4 3 3" xfId="5567" xr:uid="{00000000-0005-0000-0000-000007210000}"/>
    <cellStyle name="Normal 2 3 6 4 3 3 2" xfId="15619" xr:uid="{00000000-0005-0000-0000-000008210000}"/>
    <cellStyle name="Normal 2 3 6 4 3 3 2 2" xfId="45950" xr:uid="{00000000-0005-0000-0000-000009210000}"/>
    <cellStyle name="Normal 2 3 6 4 3 3 2 3" xfId="30717" xr:uid="{00000000-0005-0000-0000-00000A210000}"/>
    <cellStyle name="Normal 2 3 6 4 3 3 3" xfId="10599" xr:uid="{00000000-0005-0000-0000-00000B210000}"/>
    <cellStyle name="Normal 2 3 6 4 3 3 3 2" xfId="40933" xr:uid="{00000000-0005-0000-0000-00000C210000}"/>
    <cellStyle name="Normal 2 3 6 4 3 3 3 3" xfId="25700" xr:uid="{00000000-0005-0000-0000-00000D210000}"/>
    <cellStyle name="Normal 2 3 6 4 3 3 4" xfId="35920" xr:uid="{00000000-0005-0000-0000-00000E210000}"/>
    <cellStyle name="Normal 2 3 6 4 3 3 5" xfId="20687" xr:uid="{00000000-0005-0000-0000-00000F210000}"/>
    <cellStyle name="Normal 2 3 6 4 3 4" xfId="12277" xr:uid="{00000000-0005-0000-0000-000010210000}"/>
    <cellStyle name="Normal 2 3 6 4 3 4 2" xfId="42608" xr:uid="{00000000-0005-0000-0000-000011210000}"/>
    <cellStyle name="Normal 2 3 6 4 3 4 3" xfId="27375" xr:uid="{00000000-0005-0000-0000-000012210000}"/>
    <cellStyle name="Normal 2 3 6 4 3 5" xfId="7256" xr:uid="{00000000-0005-0000-0000-000013210000}"/>
    <cellStyle name="Normal 2 3 6 4 3 5 2" xfId="37591" xr:uid="{00000000-0005-0000-0000-000014210000}"/>
    <cellStyle name="Normal 2 3 6 4 3 5 3" xfId="22358" xr:uid="{00000000-0005-0000-0000-000015210000}"/>
    <cellStyle name="Normal 2 3 6 4 3 6" xfId="32579" xr:uid="{00000000-0005-0000-0000-000016210000}"/>
    <cellStyle name="Normal 2 3 6 4 3 7" xfId="17345" xr:uid="{00000000-0005-0000-0000-000017210000}"/>
    <cellStyle name="Normal 2 3 6 4 4" xfId="3038" xr:uid="{00000000-0005-0000-0000-000018210000}"/>
    <cellStyle name="Normal 2 3 6 4 4 2" xfId="13112" xr:uid="{00000000-0005-0000-0000-000019210000}"/>
    <cellStyle name="Normal 2 3 6 4 4 2 2" xfId="43443" xr:uid="{00000000-0005-0000-0000-00001A210000}"/>
    <cellStyle name="Normal 2 3 6 4 4 2 3" xfId="28210" xr:uid="{00000000-0005-0000-0000-00001B210000}"/>
    <cellStyle name="Normal 2 3 6 4 4 3" xfId="8092" xr:uid="{00000000-0005-0000-0000-00001C210000}"/>
    <cellStyle name="Normal 2 3 6 4 4 3 2" xfId="38426" xr:uid="{00000000-0005-0000-0000-00001D210000}"/>
    <cellStyle name="Normal 2 3 6 4 4 3 3" xfId="23193" xr:uid="{00000000-0005-0000-0000-00001E210000}"/>
    <cellStyle name="Normal 2 3 6 4 4 4" xfId="33413" xr:uid="{00000000-0005-0000-0000-00001F210000}"/>
    <cellStyle name="Normal 2 3 6 4 4 5" xfId="18180" xr:uid="{00000000-0005-0000-0000-000020210000}"/>
    <cellStyle name="Normal 2 3 6 4 5" xfId="4731" xr:uid="{00000000-0005-0000-0000-000021210000}"/>
    <cellStyle name="Normal 2 3 6 4 5 2" xfId="14783" xr:uid="{00000000-0005-0000-0000-000022210000}"/>
    <cellStyle name="Normal 2 3 6 4 5 2 2" xfId="45114" xr:uid="{00000000-0005-0000-0000-000023210000}"/>
    <cellStyle name="Normal 2 3 6 4 5 2 3" xfId="29881" xr:uid="{00000000-0005-0000-0000-000024210000}"/>
    <cellStyle name="Normal 2 3 6 4 5 3" xfId="9763" xr:uid="{00000000-0005-0000-0000-000025210000}"/>
    <cellStyle name="Normal 2 3 6 4 5 3 2" xfId="40097" xr:uid="{00000000-0005-0000-0000-000026210000}"/>
    <cellStyle name="Normal 2 3 6 4 5 3 3" xfId="24864" xr:uid="{00000000-0005-0000-0000-000027210000}"/>
    <cellStyle name="Normal 2 3 6 4 5 4" xfId="35084" xr:uid="{00000000-0005-0000-0000-000028210000}"/>
    <cellStyle name="Normal 2 3 6 4 5 5" xfId="19851" xr:uid="{00000000-0005-0000-0000-000029210000}"/>
    <cellStyle name="Normal 2 3 6 4 6" xfId="11441" xr:uid="{00000000-0005-0000-0000-00002A210000}"/>
    <cellStyle name="Normal 2 3 6 4 6 2" xfId="41772" xr:uid="{00000000-0005-0000-0000-00002B210000}"/>
    <cellStyle name="Normal 2 3 6 4 6 3" xfId="26539" xr:uid="{00000000-0005-0000-0000-00002C210000}"/>
    <cellStyle name="Normal 2 3 6 4 7" xfId="6420" xr:uid="{00000000-0005-0000-0000-00002D210000}"/>
    <cellStyle name="Normal 2 3 6 4 7 2" xfId="36755" xr:uid="{00000000-0005-0000-0000-00002E210000}"/>
    <cellStyle name="Normal 2 3 6 4 7 3" xfId="21522" xr:uid="{00000000-0005-0000-0000-00002F210000}"/>
    <cellStyle name="Normal 2 3 6 4 8" xfId="31743" xr:uid="{00000000-0005-0000-0000-000030210000}"/>
    <cellStyle name="Normal 2 3 6 4 9" xfId="16509" xr:uid="{00000000-0005-0000-0000-000031210000}"/>
    <cellStyle name="Normal 2 3 6 5" xfId="1554" xr:uid="{00000000-0005-0000-0000-000032210000}"/>
    <cellStyle name="Normal 2 3 6 5 2" xfId="2395" xr:uid="{00000000-0005-0000-0000-000033210000}"/>
    <cellStyle name="Normal 2 3 6 5 2 2" xfId="4085" xr:uid="{00000000-0005-0000-0000-000034210000}"/>
    <cellStyle name="Normal 2 3 6 5 2 2 2" xfId="14158" xr:uid="{00000000-0005-0000-0000-000035210000}"/>
    <cellStyle name="Normal 2 3 6 5 2 2 2 2" xfId="44489" xr:uid="{00000000-0005-0000-0000-000036210000}"/>
    <cellStyle name="Normal 2 3 6 5 2 2 2 3" xfId="29256" xr:uid="{00000000-0005-0000-0000-000037210000}"/>
    <cellStyle name="Normal 2 3 6 5 2 2 3" xfId="9138" xr:uid="{00000000-0005-0000-0000-000038210000}"/>
    <cellStyle name="Normal 2 3 6 5 2 2 3 2" xfId="39472" xr:uid="{00000000-0005-0000-0000-000039210000}"/>
    <cellStyle name="Normal 2 3 6 5 2 2 3 3" xfId="24239" xr:uid="{00000000-0005-0000-0000-00003A210000}"/>
    <cellStyle name="Normal 2 3 6 5 2 2 4" xfId="34459" xr:uid="{00000000-0005-0000-0000-00003B210000}"/>
    <cellStyle name="Normal 2 3 6 5 2 2 5" xfId="19226" xr:uid="{00000000-0005-0000-0000-00003C210000}"/>
    <cellStyle name="Normal 2 3 6 5 2 3" xfId="5777" xr:uid="{00000000-0005-0000-0000-00003D210000}"/>
    <cellStyle name="Normal 2 3 6 5 2 3 2" xfId="15829" xr:uid="{00000000-0005-0000-0000-00003E210000}"/>
    <cellStyle name="Normal 2 3 6 5 2 3 2 2" xfId="46160" xr:uid="{00000000-0005-0000-0000-00003F210000}"/>
    <cellStyle name="Normal 2 3 6 5 2 3 2 3" xfId="30927" xr:uid="{00000000-0005-0000-0000-000040210000}"/>
    <cellStyle name="Normal 2 3 6 5 2 3 3" xfId="10809" xr:uid="{00000000-0005-0000-0000-000041210000}"/>
    <cellStyle name="Normal 2 3 6 5 2 3 3 2" xfId="41143" xr:uid="{00000000-0005-0000-0000-000042210000}"/>
    <cellStyle name="Normal 2 3 6 5 2 3 3 3" xfId="25910" xr:uid="{00000000-0005-0000-0000-000043210000}"/>
    <cellStyle name="Normal 2 3 6 5 2 3 4" xfId="36130" xr:uid="{00000000-0005-0000-0000-000044210000}"/>
    <cellStyle name="Normal 2 3 6 5 2 3 5" xfId="20897" xr:uid="{00000000-0005-0000-0000-000045210000}"/>
    <cellStyle name="Normal 2 3 6 5 2 4" xfId="12487" xr:uid="{00000000-0005-0000-0000-000046210000}"/>
    <cellStyle name="Normal 2 3 6 5 2 4 2" xfId="42818" xr:uid="{00000000-0005-0000-0000-000047210000}"/>
    <cellStyle name="Normal 2 3 6 5 2 4 3" xfId="27585" xr:uid="{00000000-0005-0000-0000-000048210000}"/>
    <cellStyle name="Normal 2 3 6 5 2 5" xfId="7466" xr:uid="{00000000-0005-0000-0000-000049210000}"/>
    <cellStyle name="Normal 2 3 6 5 2 5 2" xfId="37801" xr:uid="{00000000-0005-0000-0000-00004A210000}"/>
    <cellStyle name="Normal 2 3 6 5 2 5 3" xfId="22568" xr:uid="{00000000-0005-0000-0000-00004B210000}"/>
    <cellStyle name="Normal 2 3 6 5 2 6" xfId="32789" xr:uid="{00000000-0005-0000-0000-00004C210000}"/>
    <cellStyle name="Normal 2 3 6 5 2 7" xfId="17555" xr:uid="{00000000-0005-0000-0000-00004D210000}"/>
    <cellStyle name="Normal 2 3 6 5 3" xfId="3248" xr:uid="{00000000-0005-0000-0000-00004E210000}"/>
    <cellStyle name="Normal 2 3 6 5 3 2" xfId="13322" xr:uid="{00000000-0005-0000-0000-00004F210000}"/>
    <cellStyle name="Normal 2 3 6 5 3 2 2" xfId="43653" xr:uid="{00000000-0005-0000-0000-000050210000}"/>
    <cellStyle name="Normal 2 3 6 5 3 2 3" xfId="28420" xr:uid="{00000000-0005-0000-0000-000051210000}"/>
    <cellStyle name="Normal 2 3 6 5 3 3" xfId="8302" xr:uid="{00000000-0005-0000-0000-000052210000}"/>
    <cellStyle name="Normal 2 3 6 5 3 3 2" xfId="38636" xr:uid="{00000000-0005-0000-0000-000053210000}"/>
    <cellStyle name="Normal 2 3 6 5 3 3 3" xfId="23403" xr:uid="{00000000-0005-0000-0000-000054210000}"/>
    <cellStyle name="Normal 2 3 6 5 3 4" xfId="33623" xr:uid="{00000000-0005-0000-0000-000055210000}"/>
    <cellStyle name="Normal 2 3 6 5 3 5" xfId="18390" xr:uid="{00000000-0005-0000-0000-000056210000}"/>
    <cellStyle name="Normal 2 3 6 5 4" xfId="4941" xr:uid="{00000000-0005-0000-0000-000057210000}"/>
    <cellStyle name="Normal 2 3 6 5 4 2" xfId="14993" xr:uid="{00000000-0005-0000-0000-000058210000}"/>
    <cellStyle name="Normal 2 3 6 5 4 2 2" xfId="45324" xr:uid="{00000000-0005-0000-0000-000059210000}"/>
    <cellStyle name="Normal 2 3 6 5 4 2 3" xfId="30091" xr:uid="{00000000-0005-0000-0000-00005A210000}"/>
    <cellStyle name="Normal 2 3 6 5 4 3" xfId="9973" xr:uid="{00000000-0005-0000-0000-00005B210000}"/>
    <cellStyle name="Normal 2 3 6 5 4 3 2" xfId="40307" xr:uid="{00000000-0005-0000-0000-00005C210000}"/>
    <cellStyle name="Normal 2 3 6 5 4 3 3" xfId="25074" xr:uid="{00000000-0005-0000-0000-00005D210000}"/>
    <cellStyle name="Normal 2 3 6 5 4 4" xfId="35294" xr:uid="{00000000-0005-0000-0000-00005E210000}"/>
    <cellStyle name="Normal 2 3 6 5 4 5" xfId="20061" xr:uid="{00000000-0005-0000-0000-00005F210000}"/>
    <cellStyle name="Normal 2 3 6 5 5" xfId="11651" xr:uid="{00000000-0005-0000-0000-000060210000}"/>
    <cellStyle name="Normal 2 3 6 5 5 2" xfId="41982" xr:uid="{00000000-0005-0000-0000-000061210000}"/>
    <cellStyle name="Normal 2 3 6 5 5 3" xfId="26749" xr:uid="{00000000-0005-0000-0000-000062210000}"/>
    <cellStyle name="Normal 2 3 6 5 6" xfId="6630" xr:uid="{00000000-0005-0000-0000-000063210000}"/>
    <cellStyle name="Normal 2 3 6 5 6 2" xfId="36965" xr:uid="{00000000-0005-0000-0000-000064210000}"/>
    <cellStyle name="Normal 2 3 6 5 6 3" xfId="21732" xr:uid="{00000000-0005-0000-0000-000065210000}"/>
    <cellStyle name="Normal 2 3 6 5 7" xfId="31953" xr:uid="{00000000-0005-0000-0000-000066210000}"/>
    <cellStyle name="Normal 2 3 6 5 8" xfId="16719" xr:uid="{00000000-0005-0000-0000-000067210000}"/>
    <cellStyle name="Normal 2 3 6 6" xfId="1975" xr:uid="{00000000-0005-0000-0000-000068210000}"/>
    <cellStyle name="Normal 2 3 6 6 2" xfId="3667" xr:uid="{00000000-0005-0000-0000-000069210000}"/>
    <cellStyle name="Normal 2 3 6 6 2 2" xfId="13740" xr:uid="{00000000-0005-0000-0000-00006A210000}"/>
    <cellStyle name="Normal 2 3 6 6 2 2 2" xfId="44071" xr:uid="{00000000-0005-0000-0000-00006B210000}"/>
    <cellStyle name="Normal 2 3 6 6 2 2 3" xfId="28838" xr:uid="{00000000-0005-0000-0000-00006C210000}"/>
    <cellStyle name="Normal 2 3 6 6 2 3" xfId="8720" xr:uid="{00000000-0005-0000-0000-00006D210000}"/>
    <cellStyle name="Normal 2 3 6 6 2 3 2" xfId="39054" xr:uid="{00000000-0005-0000-0000-00006E210000}"/>
    <cellStyle name="Normal 2 3 6 6 2 3 3" xfId="23821" xr:uid="{00000000-0005-0000-0000-00006F210000}"/>
    <cellStyle name="Normal 2 3 6 6 2 4" xfId="34041" xr:uid="{00000000-0005-0000-0000-000070210000}"/>
    <cellStyle name="Normal 2 3 6 6 2 5" xfId="18808" xr:uid="{00000000-0005-0000-0000-000071210000}"/>
    <cellStyle name="Normal 2 3 6 6 3" xfId="5359" xr:uid="{00000000-0005-0000-0000-000072210000}"/>
    <cellStyle name="Normal 2 3 6 6 3 2" xfId="15411" xr:uid="{00000000-0005-0000-0000-000073210000}"/>
    <cellStyle name="Normal 2 3 6 6 3 2 2" xfId="45742" xr:uid="{00000000-0005-0000-0000-000074210000}"/>
    <cellStyle name="Normal 2 3 6 6 3 2 3" xfId="30509" xr:uid="{00000000-0005-0000-0000-000075210000}"/>
    <cellStyle name="Normal 2 3 6 6 3 3" xfId="10391" xr:uid="{00000000-0005-0000-0000-000076210000}"/>
    <cellStyle name="Normal 2 3 6 6 3 3 2" xfId="40725" xr:uid="{00000000-0005-0000-0000-000077210000}"/>
    <cellStyle name="Normal 2 3 6 6 3 3 3" xfId="25492" xr:uid="{00000000-0005-0000-0000-000078210000}"/>
    <cellStyle name="Normal 2 3 6 6 3 4" xfId="35712" xr:uid="{00000000-0005-0000-0000-000079210000}"/>
    <cellStyle name="Normal 2 3 6 6 3 5" xfId="20479" xr:uid="{00000000-0005-0000-0000-00007A210000}"/>
    <cellStyle name="Normal 2 3 6 6 4" xfId="12069" xr:uid="{00000000-0005-0000-0000-00007B210000}"/>
    <cellStyle name="Normal 2 3 6 6 4 2" xfId="42400" xr:uid="{00000000-0005-0000-0000-00007C210000}"/>
    <cellStyle name="Normal 2 3 6 6 4 3" xfId="27167" xr:uid="{00000000-0005-0000-0000-00007D210000}"/>
    <cellStyle name="Normal 2 3 6 6 5" xfId="7048" xr:uid="{00000000-0005-0000-0000-00007E210000}"/>
    <cellStyle name="Normal 2 3 6 6 5 2" xfId="37383" xr:uid="{00000000-0005-0000-0000-00007F210000}"/>
    <cellStyle name="Normal 2 3 6 6 5 3" xfId="22150" xr:uid="{00000000-0005-0000-0000-000080210000}"/>
    <cellStyle name="Normal 2 3 6 6 6" xfId="32371" xr:uid="{00000000-0005-0000-0000-000081210000}"/>
    <cellStyle name="Normal 2 3 6 6 7" xfId="17137" xr:uid="{00000000-0005-0000-0000-000082210000}"/>
    <cellStyle name="Normal 2 3 6 7" xfId="2826" xr:uid="{00000000-0005-0000-0000-000083210000}"/>
    <cellStyle name="Normal 2 3 6 7 2" xfId="12904" xr:uid="{00000000-0005-0000-0000-000084210000}"/>
    <cellStyle name="Normal 2 3 6 7 2 2" xfId="43235" xr:uid="{00000000-0005-0000-0000-000085210000}"/>
    <cellStyle name="Normal 2 3 6 7 2 3" xfId="28002" xr:uid="{00000000-0005-0000-0000-000086210000}"/>
    <cellStyle name="Normal 2 3 6 7 3" xfId="7884" xr:uid="{00000000-0005-0000-0000-000087210000}"/>
    <cellStyle name="Normal 2 3 6 7 3 2" xfId="38218" xr:uid="{00000000-0005-0000-0000-000088210000}"/>
    <cellStyle name="Normal 2 3 6 7 3 3" xfId="22985" xr:uid="{00000000-0005-0000-0000-000089210000}"/>
    <cellStyle name="Normal 2 3 6 7 4" xfId="33205" xr:uid="{00000000-0005-0000-0000-00008A210000}"/>
    <cellStyle name="Normal 2 3 6 7 5" xfId="17972" xr:uid="{00000000-0005-0000-0000-00008B210000}"/>
    <cellStyle name="Normal 2 3 6 8" xfId="4520" xr:uid="{00000000-0005-0000-0000-00008C210000}"/>
    <cellStyle name="Normal 2 3 6 8 2" xfId="14575" xr:uid="{00000000-0005-0000-0000-00008D210000}"/>
    <cellStyle name="Normal 2 3 6 8 2 2" xfId="44906" xr:uid="{00000000-0005-0000-0000-00008E210000}"/>
    <cellStyle name="Normal 2 3 6 8 2 3" xfId="29673" xr:uid="{00000000-0005-0000-0000-00008F210000}"/>
    <cellStyle name="Normal 2 3 6 8 3" xfId="9555" xr:uid="{00000000-0005-0000-0000-000090210000}"/>
    <cellStyle name="Normal 2 3 6 8 3 2" xfId="39889" xr:uid="{00000000-0005-0000-0000-000091210000}"/>
    <cellStyle name="Normal 2 3 6 8 3 3" xfId="24656" xr:uid="{00000000-0005-0000-0000-000092210000}"/>
    <cellStyle name="Normal 2 3 6 8 4" xfId="34876" xr:uid="{00000000-0005-0000-0000-000093210000}"/>
    <cellStyle name="Normal 2 3 6 8 5" xfId="19643" xr:uid="{00000000-0005-0000-0000-000094210000}"/>
    <cellStyle name="Normal 2 3 6 9" xfId="11231" xr:uid="{00000000-0005-0000-0000-000095210000}"/>
    <cellStyle name="Normal 2 3 6 9 2" xfId="41564" xr:uid="{00000000-0005-0000-0000-000096210000}"/>
    <cellStyle name="Normal 2 3 6 9 3" xfId="26331" xr:uid="{00000000-0005-0000-0000-000097210000}"/>
    <cellStyle name="Normal 2 3 7" xfId="524" xr:uid="{00000000-0005-0000-0000-000098210000}"/>
    <cellStyle name="Normal 2 3 8" xfId="31485" xr:uid="{00000000-0005-0000-0000-000099210000}"/>
    <cellStyle name="Normal 2 4" xfId="136" xr:uid="{00000000-0005-0000-0000-00009A210000}"/>
    <cellStyle name="Normal 2 4 2" xfId="844" xr:uid="{00000000-0005-0000-0000-00009B210000}"/>
    <cellStyle name="Normal 2 4 2 10" xfId="6214" xr:uid="{00000000-0005-0000-0000-00009C210000}"/>
    <cellStyle name="Normal 2 4 2 10 2" xfId="36551" xr:uid="{00000000-0005-0000-0000-00009D210000}"/>
    <cellStyle name="Normal 2 4 2 10 3" xfId="21318" xr:uid="{00000000-0005-0000-0000-00009E210000}"/>
    <cellStyle name="Normal 2 4 2 11" xfId="31542" xr:uid="{00000000-0005-0000-0000-00009F210000}"/>
    <cellStyle name="Normal 2 4 2 12" xfId="16303" xr:uid="{00000000-0005-0000-0000-0000A0210000}"/>
    <cellStyle name="Normal 2 4 2 2" xfId="1178" xr:uid="{00000000-0005-0000-0000-0000A1210000}"/>
    <cellStyle name="Normal 2 4 2 2 10" xfId="31594" xr:uid="{00000000-0005-0000-0000-0000A2210000}"/>
    <cellStyle name="Normal 2 4 2 2 11" xfId="16357" xr:uid="{00000000-0005-0000-0000-0000A3210000}"/>
    <cellStyle name="Normal 2 4 2 2 2" xfId="1286" xr:uid="{00000000-0005-0000-0000-0000A4210000}"/>
    <cellStyle name="Normal 2 4 2 2 2 10" xfId="16461" xr:uid="{00000000-0005-0000-0000-0000A5210000}"/>
    <cellStyle name="Normal 2 4 2 2 2 2" xfId="1503" xr:uid="{00000000-0005-0000-0000-0000A6210000}"/>
    <cellStyle name="Normal 2 4 2 2 2 2 2" xfId="1924" xr:uid="{00000000-0005-0000-0000-0000A7210000}"/>
    <cellStyle name="Normal 2 4 2 2 2 2 2 2" xfId="2763" xr:uid="{00000000-0005-0000-0000-0000A8210000}"/>
    <cellStyle name="Normal 2 4 2 2 2 2 2 2 2" xfId="4453" xr:uid="{00000000-0005-0000-0000-0000A9210000}"/>
    <cellStyle name="Normal 2 4 2 2 2 2 2 2 2 2" xfId="14526" xr:uid="{00000000-0005-0000-0000-0000AA210000}"/>
    <cellStyle name="Normal 2 4 2 2 2 2 2 2 2 2 2" xfId="44857" xr:uid="{00000000-0005-0000-0000-0000AB210000}"/>
    <cellStyle name="Normal 2 4 2 2 2 2 2 2 2 2 3" xfId="29624" xr:uid="{00000000-0005-0000-0000-0000AC210000}"/>
    <cellStyle name="Normal 2 4 2 2 2 2 2 2 2 3" xfId="9506" xr:uid="{00000000-0005-0000-0000-0000AD210000}"/>
    <cellStyle name="Normal 2 4 2 2 2 2 2 2 2 3 2" xfId="39840" xr:uid="{00000000-0005-0000-0000-0000AE210000}"/>
    <cellStyle name="Normal 2 4 2 2 2 2 2 2 2 3 3" xfId="24607" xr:uid="{00000000-0005-0000-0000-0000AF210000}"/>
    <cellStyle name="Normal 2 4 2 2 2 2 2 2 2 4" xfId="34827" xr:uid="{00000000-0005-0000-0000-0000B0210000}"/>
    <cellStyle name="Normal 2 4 2 2 2 2 2 2 2 5" xfId="19594" xr:uid="{00000000-0005-0000-0000-0000B1210000}"/>
    <cellStyle name="Normal 2 4 2 2 2 2 2 2 3" xfId="6145" xr:uid="{00000000-0005-0000-0000-0000B2210000}"/>
    <cellStyle name="Normal 2 4 2 2 2 2 2 2 3 2" xfId="16197" xr:uid="{00000000-0005-0000-0000-0000B3210000}"/>
    <cellStyle name="Normal 2 4 2 2 2 2 2 2 3 2 2" xfId="46528" xr:uid="{00000000-0005-0000-0000-0000B4210000}"/>
    <cellStyle name="Normal 2 4 2 2 2 2 2 2 3 2 3" xfId="31295" xr:uid="{00000000-0005-0000-0000-0000B5210000}"/>
    <cellStyle name="Normal 2 4 2 2 2 2 2 2 3 3" xfId="11177" xr:uid="{00000000-0005-0000-0000-0000B6210000}"/>
    <cellStyle name="Normal 2 4 2 2 2 2 2 2 3 3 2" xfId="41511" xr:uid="{00000000-0005-0000-0000-0000B7210000}"/>
    <cellStyle name="Normal 2 4 2 2 2 2 2 2 3 3 3" xfId="26278" xr:uid="{00000000-0005-0000-0000-0000B8210000}"/>
    <cellStyle name="Normal 2 4 2 2 2 2 2 2 3 4" xfId="36498" xr:uid="{00000000-0005-0000-0000-0000B9210000}"/>
    <cellStyle name="Normal 2 4 2 2 2 2 2 2 3 5" xfId="21265" xr:uid="{00000000-0005-0000-0000-0000BA210000}"/>
    <cellStyle name="Normal 2 4 2 2 2 2 2 2 4" xfId="12855" xr:uid="{00000000-0005-0000-0000-0000BB210000}"/>
    <cellStyle name="Normal 2 4 2 2 2 2 2 2 4 2" xfId="43186" xr:uid="{00000000-0005-0000-0000-0000BC210000}"/>
    <cellStyle name="Normal 2 4 2 2 2 2 2 2 4 3" xfId="27953" xr:uid="{00000000-0005-0000-0000-0000BD210000}"/>
    <cellStyle name="Normal 2 4 2 2 2 2 2 2 5" xfId="7834" xr:uid="{00000000-0005-0000-0000-0000BE210000}"/>
    <cellStyle name="Normal 2 4 2 2 2 2 2 2 5 2" xfId="38169" xr:uid="{00000000-0005-0000-0000-0000BF210000}"/>
    <cellStyle name="Normal 2 4 2 2 2 2 2 2 5 3" xfId="22936" xr:uid="{00000000-0005-0000-0000-0000C0210000}"/>
    <cellStyle name="Normal 2 4 2 2 2 2 2 2 6" xfId="33157" xr:uid="{00000000-0005-0000-0000-0000C1210000}"/>
    <cellStyle name="Normal 2 4 2 2 2 2 2 2 7" xfId="17923" xr:uid="{00000000-0005-0000-0000-0000C2210000}"/>
    <cellStyle name="Normal 2 4 2 2 2 2 2 3" xfId="3616" xr:uid="{00000000-0005-0000-0000-0000C3210000}"/>
    <cellStyle name="Normal 2 4 2 2 2 2 2 3 2" xfId="13690" xr:uid="{00000000-0005-0000-0000-0000C4210000}"/>
    <cellStyle name="Normal 2 4 2 2 2 2 2 3 2 2" xfId="44021" xr:uid="{00000000-0005-0000-0000-0000C5210000}"/>
    <cellStyle name="Normal 2 4 2 2 2 2 2 3 2 3" xfId="28788" xr:uid="{00000000-0005-0000-0000-0000C6210000}"/>
    <cellStyle name="Normal 2 4 2 2 2 2 2 3 3" xfId="8670" xr:uid="{00000000-0005-0000-0000-0000C7210000}"/>
    <cellStyle name="Normal 2 4 2 2 2 2 2 3 3 2" xfId="39004" xr:uid="{00000000-0005-0000-0000-0000C8210000}"/>
    <cellStyle name="Normal 2 4 2 2 2 2 2 3 3 3" xfId="23771" xr:uid="{00000000-0005-0000-0000-0000C9210000}"/>
    <cellStyle name="Normal 2 4 2 2 2 2 2 3 4" xfId="33991" xr:uid="{00000000-0005-0000-0000-0000CA210000}"/>
    <cellStyle name="Normal 2 4 2 2 2 2 2 3 5" xfId="18758" xr:uid="{00000000-0005-0000-0000-0000CB210000}"/>
    <cellStyle name="Normal 2 4 2 2 2 2 2 4" xfId="5309" xr:uid="{00000000-0005-0000-0000-0000CC210000}"/>
    <cellStyle name="Normal 2 4 2 2 2 2 2 4 2" xfId="15361" xr:uid="{00000000-0005-0000-0000-0000CD210000}"/>
    <cellStyle name="Normal 2 4 2 2 2 2 2 4 2 2" xfId="45692" xr:uid="{00000000-0005-0000-0000-0000CE210000}"/>
    <cellStyle name="Normal 2 4 2 2 2 2 2 4 2 3" xfId="30459" xr:uid="{00000000-0005-0000-0000-0000CF210000}"/>
    <cellStyle name="Normal 2 4 2 2 2 2 2 4 3" xfId="10341" xr:uid="{00000000-0005-0000-0000-0000D0210000}"/>
    <cellStyle name="Normal 2 4 2 2 2 2 2 4 3 2" xfId="40675" xr:uid="{00000000-0005-0000-0000-0000D1210000}"/>
    <cellStyle name="Normal 2 4 2 2 2 2 2 4 3 3" xfId="25442" xr:uid="{00000000-0005-0000-0000-0000D2210000}"/>
    <cellStyle name="Normal 2 4 2 2 2 2 2 4 4" xfId="35662" xr:uid="{00000000-0005-0000-0000-0000D3210000}"/>
    <cellStyle name="Normal 2 4 2 2 2 2 2 4 5" xfId="20429" xr:uid="{00000000-0005-0000-0000-0000D4210000}"/>
    <cellStyle name="Normal 2 4 2 2 2 2 2 5" xfId="12019" xr:uid="{00000000-0005-0000-0000-0000D5210000}"/>
    <cellStyle name="Normal 2 4 2 2 2 2 2 5 2" xfId="42350" xr:uid="{00000000-0005-0000-0000-0000D6210000}"/>
    <cellStyle name="Normal 2 4 2 2 2 2 2 5 3" xfId="27117" xr:uid="{00000000-0005-0000-0000-0000D7210000}"/>
    <cellStyle name="Normal 2 4 2 2 2 2 2 6" xfId="6998" xr:uid="{00000000-0005-0000-0000-0000D8210000}"/>
    <cellStyle name="Normal 2 4 2 2 2 2 2 6 2" xfId="37333" xr:uid="{00000000-0005-0000-0000-0000D9210000}"/>
    <cellStyle name="Normal 2 4 2 2 2 2 2 6 3" xfId="22100" xr:uid="{00000000-0005-0000-0000-0000DA210000}"/>
    <cellStyle name="Normal 2 4 2 2 2 2 2 7" xfId="32321" xr:uid="{00000000-0005-0000-0000-0000DB210000}"/>
    <cellStyle name="Normal 2 4 2 2 2 2 2 8" xfId="17087" xr:uid="{00000000-0005-0000-0000-0000DC210000}"/>
    <cellStyle name="Normal 2 4 2 2 2 2 3" xfId="2345" xr:uid="{00000000-0005-0000-0000-0000DD210000}"/>
    <cellStyle name="Normal 2 4 2 2 2 2 3 2" xfId="4035" xr:uid="{00000000-0005-0000-0000-0000DE210000}"/>
    <cellStyle name="Normal 2 4 2 2 2 2 3 2 2" xfId="14108" xr:uid="{00000000-0005-0000-0000-0000DF210000}"/>
    <cellStyle name="Normal 2 4 2 2 2 2 3 2 2 2" xfId="44439" xr:uid="{00000000-0005-0000-0000-0000E0210000}"/>
    <cellStyle name="Normal 2 4 2 2 2 2 3 2 2 3" xfId="29206" xr:uid="{00000000-0005-0000-0000-0000E1210000}"/>
    <cellStyle name="Normal 2 4 2 2 2 2 3 2 3" xfId="9088" xr:uid="{00000000-0005-0000-0000-0000E2210000}"/>
    <cellStyle name="Normal 2 4 2 2 2 2 3 2 3 2" xfId="39422" xr:uid="{00000000-0005-0000-0000-0000E3210000}"/>
    <cellStyle name="Normal 2 4 2 2 2 2 3 2 3 3" xfId="24189" xr:uid="{00000000-0005-0000-0000-0000E4210000}"/>
    <cellStyle name="Normal 2 4 2 2 2 2 3 2 4" xfId="34409" xr:uid="{00000000-0005-0000-0000-0000E5210000}"/>
    <cellStyle name="Normal 2 4 2 2 2 2 3 2 5" xfId="19176" xr:uid="{00000000-0005-0000-0000-0000E6210000}"/>
    <cellStyle name="Normal 2 4 2 2 2 2 3 3" xfId="5727" xr:uid="{00000000-0005-0000-0000-0000E7210000}"/>
    <cellStyle name="Normal 2 4 2 2 2 2 3 3 2" xfId="15779" xr:uid="{00000000-0005-0000-0000-0000E8210000}"/>
    <cellStyle name="Normal 2 4 2 2 2 2 3 3 2 2" xfId="46110" xr:uid="{00000000-0005-0000-0000-0000E9210000}"/>
    <cellStyle name="Normal 2 4 2 2 2 2 3 3 2 3" xfId="30877" xr:uid="{00000000-0005-0000-0000-0000EA210000}"/>
    <cellStyle name="Normal 2 4 2 2 2 2 3 3 3" xfId="10759" xr:uid="{00000000-0005-0000-0000-0000EB210000}"/>
    <cellStyle name="Normal 2 4 2 2 2 2 3 3 3 2" xfId="41093" xr:uid="{00000000-0005-0000-0000-0000EC210000}"/>
    <cellStyle name="Normal 2 4 2 2 2 2 3 3 3 3" xfId="25860" xr:uid="{00000000-0005-0000-0000-0000ED210000}"/>
    <cellStyle name="Normal 2 4 2 2 2 2 3 3 4" xfId="36080" xr:uid="{00000000-0005-0000-0000-0000EE210000}"/>
    <cellStyle name="Normal 2 4 2 2 2 2 3 3 5" xfId="20847" xr:uid="{00000000-0005-0000-0000-0000EF210000}"/>
    <cellStyle name="Normal 2 4 2 2 2 2 3 4" xfId="12437" xr:uid="{00000000-0005-0000-0000-0000F0210000}"/>
    <cellStyle name="Normal 2 4 2 2 2 2 3 4 2" xfId="42768" xr:uid="{00000000-0005-0000-0000-0000F1210000}"/>
    <cellStyle name="Normal 2 4 2 2 2 2 3 4 3" xfId="27535" xr:uid="{00000000-0005-0000-0000-0000F2210000}"/>
    <cellStyle name="Normal 2 4 2 2 2 2 3 5" xfId="7416" xr:uid="{00000000-0005-0000-0000-0000F3210000}"/>
    <cellStyle name="Normal 2 4 2 2 2 2 3 5 2" xfId="37751" xr:uid="{00000000-0005-0000-0000-0000F4210000}"/>
    <cellStyle name="Normal 2 4 2 2 2 2 3 5 3" xfId="22518" xr:uid="{00000000-0005-0000-0000-0000F5210000}"/>
    <cellStyle name="Normal 2 4 2 2 2 2 3 6" xfId="32739" xr:uid="{00000000-0005-0000-0000-0000F6210000}"/>
    <cellStyle name="Normal 2 4 2 2 2 2 3 7" xfId="17505" xr:uid="{00000000-0005-0000-0000-0000F7210000}"/>
    <cellStyle name="Normal 2 4 2 2 2 2 4" xfId="3198" xr:uid="{00000000-0005-0000-0000-0000F8210000}"/>
    <cellStyle name="Normal 2 4 2 2 2 2 4 2" xfId="13272" xr:uid="{00000000-0005-0000-0000-0000F9210000}"/>
    <cellStyle name="Normal 2 4 2 2 2 2 4 2 2" xfId="43603" xr:uid="{00000000-0005-0000-0000-0000FA210000}"/>
    <cellStyle name="Normal 2 4 2 2 2 2 4 2 3" xfId="28370" xr:uid="{00000000-0005-0000-0000-0000FB210000}"/>
    <cellStyle name="Normal 2 4 2 2 2 2 4 3" xfId="8252" xr:uid="{00000000-0005-0000-0000-0000FC210000}"/>
    <cellStyle name="Normal 2 4 2 2 2 2 4 3 2" xfId="38586" xr:uid="{00000000-0005-0000-0000-0000FD210000}"/>
    <cellStyle name="Normal 2 4 2 2 2 2 4 3 3" xfId="23353" xr:uid="{00000000-0005-0000-0000-0000FE210000}"/>
    <cellStyle name="Normal 2 4 2 2 2 2 4 4" xfId="33573" xr:uid="{00000000-0005-0000-0000-0000FF210000}"/>
    <cellStyle name="Normal 2 4 2 2 2 2 4 5" xfId="18340" xr:uid="{00000000-0005-0000-0000-000000220000}"/>
    <cellStyle name="Normal 2 4 2 2 2 2 5" xfId="4891" xr:uid="{00000000-0005-0000-0000-000001220000}"/>
    <cellStyle name="Normal 2 4 2 2 2 2 5 2" xfId="14943" xr:uid="{00000000-0005-0000-0000-000002220000}"/>
    <cellStyle name="Normal 2 4 2 2 2 2 5 2 2" xfId="45274" xr:uid="{00000000-0005-0000-0000-000003220000}"/>
    <cellStyle name="Normal 2 4 2 2 2 2 5 2 3" xfId="30041" xr:uid="{00000000-0005-0000-0000-000004220000}"/>
    <cellStyle name="Normal 2 4 2 2 2 2 5 3" xfId="9923" xr:uid="{00000000-0005-0000-0000-000005220000}"/>
    <cellStyle name="Normal 2 4 2 2 2 2 5 3 2" xfId="40257" xr:uid="{00000000-0005-0000-0000-000006220000}"/>
    <cellStyle name="Normal 2 4 2 2 2 2 5 3 3" xfId="25024" xr:uid="{00000000-0005-0000-0000-000007220000}"/>
    <cellStyle name="Normal 2 4 2 2 2 2 5 4" xfId="35244" xr:uid="{00000000-0005-0000-0000-000008220000}"/>
    <cellStyle name="Normal 2 4 2 2 2 2 5 5" xfId="20011" xr:uid="{00000000-0005-0000-0000-000009220000}"/>
    <cellStyle name="Normal 2 4 2 2 2 2 6" xfId="11601" xr:uid="{00000000-0005-0000-0000-00000A220000}"/>
    <cellStyle name="Normal 2 4 2 2 2 2 6 2" xfId="41932" xr:uid="{00000000-0005-0000-0000-00000B220000}"/>
    <cellStyle name="Normal 2 4 2 2 2 2 6 3" xfId="26699" xr:uid="{00000000-0005-0000-0000-00000C220000}"/>
    <cellStyle name="Normal 2 4 2 2 2 2 7" xfId="6580" xr:uid="{00000000-0005-0000-0000-00000D220000}"/>
    <cellStyle name="Normal 2 4 2 2 2 2 7 2" xfId="36915" xr:uid="{00000000-0005-0000-0000-00000E220000}"/>
    <cellStyle name="Normal 2 4 2 2 2 2 7 3" xfId="21682" xr:uid="{00000000-0005-0000-0000-00000F220000}"/>
    <cellStyle name="Normal 2 4 2 2 2 2 8" xfId="31903" xr:uid="{00000000-0005-0000-0000-000010220000}"/>
    <cellStyle name="Normal 2 4 2 2 2 2 9" xfId="16669" xr:uid="{00000000-0005-0000-0000-000011220000}"/>
    <cellStyle name="Normal 2 4 2 2 2 3" xfId="1716" xr:uid="{00000000-0005-0000-0000-000012220000}"/>
    <cellStyle name="Normal 2 4 2 2 2 3 2" xfId="2555" xr:uid="{00000000-0005-0000-0000-000013220000}"/>
    <cellStyle name="Normal 2 4 2 2 2 3 2 2" xfId="4245" xr:uid="{00000000-0005-0000-0000-000014220000}"/>
    <cellStyle name="Normal 2 4 2 2 2 3 2 2 2" xfId="14318" xr:uid="{00000000-0005-0000-0000-000015220000}"/>
    <cellStyle name="Normal 2 4 2 2 2 3 2 2 2 2" xfId="44649" xr:uid="{00000000-0005-0000-0000-000016220000}"/>
    <cellStyle name="Normal 2 4 2 2 2 3 2 2 2 3" xfId="29416" xr:uid="{00000000-0005-0000-0000-000017220000}"/>
    <cellStyle name="Normal 2 4 2 2 2 3 2 2 3" xfId="9298" xr:uid="{00000000-0005-0000-0000-000018220000}"/>
    <cellStyle name="Normal 2 4 2 2 2 3 2 2 3 2" xfId="39632" xr:uid="{00000000-0005-0000-0000-000019220000}"/>
    <cellStyle name="Normal 2 4 2 2 2 3 2 2 3 3" xfId="24399" xr:uid="{00000000-0005-0000-0000-00001A220000}"/>
    <cellStyle name="Normal 2 4 2 2 2 3 2 2 4" xfId="34619" xr:uid="{00000000-0005-0000-0000-00001B220000}"/>
    <cellStyle name="Normal 2 4 2 2 2 3 2 2 5" xfId="19386" xr:uid="{00000000-0005-0000-0000-00001C220000}"/>
    <cellStyle name="Normal 2 4 2 2 2 3 2 3" xfId="5937" xr:uid="{00000000-0005-0000-0000-00001D220000}"/>
    <cellStyle name="Normal 2 4 2 2 2 3 2 3 2" xfId="15989" xr:uid="{00000000-0005-0000-0000-00001E220000}"/>
    <cellStyle name="Normal 2 4 2 2 2 3 2 3 2 2" xfId="46320" xr:uid="{00000000-0005-0000-0000-00001F220000}"/>
    <cellStyle name="Normal 2 4 2 2 2 3 2 3 2 3" xfId="31087" xr:uid="{00000000-0005-0000-0000-000020220000}"/>
    <cellStyle name="Normal 2 4 2 2 2 3 2 3 3" xfId="10969" xr:uid="{00000000-0005-0000-0000-000021220000}"/>
    <cellStyle name="Normal 2 4 2 2 2 3 2 3 3 2" xfId="41303" xr:uid="{00000000-0005-0000-0000-000022220000}"/>
    <cellStyle name="Normal 2 4 2 2 2 3 2 3 3 3" xfId="26070" xr:uid="{00000000-0005-0000-0000-000023220000}"/>
    <cellStyle name="Normal 2 4 2 2 2 3 2 3 4" xfId="36290" xr:uid="{00000000-0005-0000-0000-000024220000}"/>
    <cellStyle name="Normal 2 4 2 2 2 3 2 3 5" xfId="21057" xr:uid="{00000000-0005-0000-0000-000025220000}"/>
    <cellStyle name="Normal 2 4 2 2 2 3 2 4" xfId="12647" xr:uid="{00000000-0005-0000-0000-000026220000}"/>
    <cellStyle name="Normal 2 4 2 2 2 3 2 4 2" xfId="42978" xr:uid="{00000000-0005-0000-0000-000027220000}"/>
    <cellStyle name="Normal 2 4 2 2 2 3 2 4 3" xfId="27745" xr:uid="{00000000-0005-0000-0000-000028220000}"/>
    <cellStyle name="Normal 2 4 2 2 2 3 2 5" xfId="7626" xr:uid="{00000000-0005-0000-0000-000029220000}"/>
    <cellStyle name="Normal 2 4 2 2 2 3 2 5 2" xfId="37961" xr:uid="{00000000-0005-0000-0000-00002A220000}"/>
    <cellStyle name="Normal 2 4 2 2 2 3 2 5 3" xfId="22728" xr:uid="{00000000-0005-0000-0000-00002B220000}"/>
    <cellStyle name="Normal 2 4 2 2 2 3 2 6" xfId="32949" xr:uid="{00000000-0005-0000-0000-00002C220000}"/>
    <cellStyle name="Normal 2 4 2 2 2 3 2 7" xfId="17715" xr:uid="{00000000-0005-0000-0000-00002D220000}"/>
    <cellStyle name="Normal 2 4 2 2 2 3 3" xfId="3408" xr:uid="{00000000-0005-0000-0000-00002E220000}"/>
    <cellStyle name="Normal 2 4 2 2 2 3 3 2" xfId="13482" xr:uid="{00000000-0005-0000-0000-00002F220000}"/>
    <cellStyle name="Normal 2 4 2 2 2 3 3 2 2" xfId="43813" xr:uid="{00000000-0005-0000-0000-000030220000}"/>
    <cellStyle name="Normal 2 4 2 2 2 3 3 2 3" xfId="28580" xr:uid="{00000000-0005-0000-0000-000031220000}"/>
    <cellStyle name="Normal 2 4 2 2 2 3 3 3" xfId="8462" xr:uid="{00000000-0005-0000-0000-000032220000}"/>
    <cellStyle name="Normal 2 4 2 2 2 3 3 3 2" xfId="38796" xr:uid="{00000000-0005-0000-0000-000033220000}"/>
    <cellStyle name="Normal 2 4 2 2 2 3 3 3 3" xfId="23563" xr:uid="{00000000-0005-0000-0000-000034220000}"/>
    <cellStyle name="Normal 2 4 2 2 2 3 3 4" xfId="33783" xr:uid="{00000000-0005-0000-0000-000035220000}"/>
    <cellStyle name="Normal 2 4 2 2 2 3 3 5" xfId="18550" xr:uid="{00000000-0005-0000-0000-000036220000}"/>
    <cellStyle name="Normal 2 4 2 2 2 3 4" xfId="5101" xr:uid="{00000000-0005-0000-0000-000037220000}"/>
    <cellStyle name="Normal 2 4 2 2 2 3 4 2" xfId="15153" xr:uid="{00000000-0005-0000-0000-000038220000}"/>
    <cellStyle name="Normal 2 4 2 2 2 3 4 2 2" xfId="45484" xr:uid="{00000000-0005-0000-0000-000039220000}"/>
    <cellStyle name="Normal 2 4 2 2 2 3 4 2 3" xfId="30251" xr:uid="{00000000-0005-0000-0000-00003A220000}"/>
    <cellStyle name="Normal 2 4 2 2 2 3 4 3" xfId="10133" xr:uid="{00000000-0005-0000-0000-00003B220000}"/>
    <cellStyle name="Normal 2 4 2 2 2 3 4 3 2" xfId="40467" xr:uid="{00000000-0005-0000-0000-00003C220000}"/>
    <cellStyle name="Normal 2 4 2 2 2 3 4 3 3" xfId="25234" xr:uid="{00000000-0005-0000-0000-00003D220000}"/>
    <cellStyle name="Normal 2 4 2 2 2 3 4 4" xfId="35454" xr:uid="{00000000-0005-0000-0000-00003E220000}"/>
    <cellStyle name="Normal 2 4 2 2 2 3 4 5" xfId="20221" xr:uid="{00000000-0005-0000-0000-00003F220000}"/>
    <cellStyle name="Normal 2 4 2 2 2 3 5" xfId="11811" xr:uid="{00000000-0005-0000-0000-000040220000}"/>
    <cellStyle name="Normal 2 4 2 2 2 3 5 2" xfId="42142" xr:uid="{00000000-0005-0000-0000-000041220000}"/>
    <cellStyle name="Normal 2 4 2 2 2 3 5 3" xfId="26909" xr:uid="{00000000-0005-0000-0000-000042220000}"/>
    <cellStyle name="Normal 2 4 2 2 2 3 6" xfId="6790" xr:uid="{00000000-0005-0000-0000-000043220000}"/>
    <cellStyle name="Normal 2 4 2 2 2 3 6 2" xfId="37125" xr:uid="{00000000-0005-0000-0000-000044220000}"/>
    <cellStyle name="Normal 2 4 2 2 2 3 6 3" xfId="21892" xr:uid="{00000000-0005-0000-0000-000045220000}"/>
    <cellStyle name="Normal 2 4 2 2 2 3 7" xfId="32113" xr:uid="{00000000-0005-0000-0000-000046220000}"/>
    <cellStyle name="Normal 2 4 2 2 2 3 8" xfId="16879" xr:uid="{00000000-0005-0000-0000-000047220000}"/>
    <cellStyle name="Normal 2 4 2 2 2 4" xfId="2137" xr:uid="{00000000-0005-0000-0000-000048220000}"/>
    <cellStyle name="Normal 2 4 2 2 2 4 2" xfId="3827" xr:uid="{00000000-0005-0000-0000-000049220000}"/>
    <cellStyle name="Normal 2 4 2 2 2 4 2 2" xfId="13900" xr:uid="{00000000-0005-0000-0000-00004A220000}"/>
    <cellStyle name="Normal 2 4 2 2 2 4 2 2 2" xfId="44231" xr:uid="{00000000-0005-0000-0000-00004B220000}"/>
    <cellStyle name="Normal 2 4 2 2 2 4 2 2 3" xfId="28998" xr:uid="{00000000-0005-0000-0000-00004C220000}"/>
    <cellStyle name="Normal 2 4 2 2 2 4 2 3" xfId="8880" xr:uid="{00000000-0005-0000-0000-00004D220000}"/>
    <cellStyle name="Normal 2 4 2 2 2 4 2 3 2" xfId="39214" xr:uid="{00000000-0005-0000-0000-00004E220000}"/>
    <cellStyle name="Normal 2 4 2 2 2 4 2 3 3" xfId="23981" xr:uid="{00000000-0005-0000-0000-00004F220000}"/>
    <cellStyle name="Normal 2 4 2 2 2 4 2 4" xfId="34201" xr:uid="{00000000-0005-0000-0000-000050220000}"/>
    <cellStyle name="Normal 2 4 2 2 2 4 2 5" xfId="18968" xr:uid="{00000000-0005-0000-0000-000051220000}"/>
    <cellStyle name="Normal 2 4 2 2 2 4 3" xfId="5519" xr:uid="{00000000-0005-0000-0000-000052220000}"/>
    <cellStyle name="Normal 2 4 2 2 2 4 3 2" xfId="15571" xr:uid="{00000000-0005-0000-0000-000053220000}"/>
    <cellStyle name="Normal 2 4 2 2 2 4 3 2 2" xfId="45902" xr:uid="{00000000-0005-0000-0000-000054220000}"/>
    <cellStyle name="Normal 2 4 2 2 2 4 3 2 3" xfId="30669" xr:uid="{00000000-0005-0000-0000-000055220000}"/>
    <cellStyle name="Normal 2 4 2 2 2 4 3 3" xfId="10551" xr:uid="{00000000-0005-0000-0000-000056220000}"/>
    <cellStyle name="Normal 2 4 2 2 2 4 3 3 2" xfId="40885" xr:uid="{00000000-0005-0000-0000-000057220000}"/>
    <cellStyle name="Normal 2 4 2 2 2 4 3 3 3" xfId="25652" xr:uid="{00000000-0005-0000-0000-000058220000}"/>
    <cellStyle name="Normal 2 4 2 2 2 4 3 4" xfId="35872" xr:uid="{00000000-0005-0000-0000-000059220000}"/>
    <cellStyle name="Normal 2 4 2 2 2 4 3 5" xfId="20639" xr:uid="{00000000-0005-0000-0000-00005A220000}"/>
    <cellStyle name="Normal 2 4 2 2 2 4 4" xfId="12229" xr:uid="{00000000-0005-0000-0000-00005B220000}"/>
    <cellStyle name="Normal 2 4 2 2 2 4 4 2" xfId="42560" xr:uid="{00000000-0005-0000-0000-00005C220000}"/>
    <cellStyle name="Normal 2 4 2 2 2 4 4 3" xfId="27327" xr:uid="{00000000-0005-0000-0000-00005D220000}"/>
    <cellStyle name="Normal 2 4 2 2 2 4 5" xfId="7208" xr:uid="{00000000-0005-0000-0000-00005E220000}"/>
    <cellStyle name="Normal 2 4 2 2 2 4 5 2" xfId="37543" xr:uid="{00000000-0005-0000-0000-00005F220000}"/>
    <cellStyle name="Normal 2 4 2 2 2 4 5 3" xfId="22310" xr:uid="{00000000-0005-0000-0000-000060220000}"/>
    <cellStyle name="Normal 2 4 2 2 2 4 6" xfId="32531" xr:uid="{00000000-0005-0000-0000-000061220000}"/>
    <cellStyle name="Normal 2 4 2 2 2 4 7" xfId="17297" xr:uid="{00000000-0005-0000-0000-000062220000}"/>
    <cellStyle name="Normal 2 4 2 2 2 5" xfId="2990" xr:uid="{00000000-0005-0000-0000-000063220000}"/>
    <cellStyle name="Normal 2 4 2 2 2 5 2" xfId="13064" xr:uid="{00000000-0005-0000-0000-000064220000}"/>
    <cellStyle name="Normal 2 4 2 2 2 5 2 2" xfId="43395" xr:uid="{00000000-0005-0000-0000-000065220000}"/>
    <cellStyle name="Normal 2 4 2 2 2 5 2 3" xfId="28162" xr:uid="{00000000-0005-0000-0000-000066220000}"/>
    <cellStyle name="Normal 2 4 2 2 2 5 3" xfId="8044" xr:uid="{00000000-0005-0000-0000-000067220000}"/>
    <cellStyle name="Normal 2 4 2 2 2 5 3 2" xfId="38378" xr:uid="{00000000-0005-0000-0000-000068220000}"/>
    <cellStyle name="Normal 2 4 2 2 2 5 3 3" xfId="23145" xr:uid="{00000000-0005-0000-0000-000069220000}"/>
    <cellStyle name="Normal 2 4 2 2 2 5 4" xfId="33365" xr:uid="{00000000-0005-0000-0000-00006A220000}"/>
    <cellStyle name="Normal 2 4 2 2 2 5 5" xfId="18132" xr:uid="{00000000-0005-0000-0000-00006B220000}"/>
    <cellStyle name="Normal 2 4 2 2 2 6" xfId="4683" xr:uid="{00000000-0005-0000-0000-00006C220000}"/>
    <cellStyle name="Normal 2 4 2 2 2 6 2" xfId="14735" xr:uid="{00000000-0005-0000-0000-00006D220000}"/>
    <cellStyle name="Normal 2 4 2 2 2 6 2 2" xfId="45066" xr:uid="{00000000-0005-0000-0000-00006E220000}"/>
    <cellStyle name="Normal 2 4 2 2 2 6 2 3" xfId="29833" xr:uid="{00000000-0005-0000-0000-00006F220000}"/>
    <cellStyle name="Normal 2 4 2 2 2 6 3" xfId="9715" xr:uid="{00000000-0005-0000-0000-000070220000}"/>
    <cellStyle name="Normal 2 4 2 2 2 6 3 2" xfId="40049" xr:uid="{00000000-0005-0000-0000-000071220000}"/>
    <cellStyle name="Normal 2 4 2 2 2 6 3 3" xfId="24816" xr:uid="{00000000-0005-0000-0000-000072220000}"/>
    <cellStyle name="Normal 2 4 2 2 2 6 4" xfId="35036" xr:uid="{00000000-0005-0000-0000-000073220000}"/>
    <cellStyle name="Normal 2 4 2 2 2 6 5" xfId="19803" xr:uid="{00000000-0005-0000-0000-000074220000}"/>
    <cellStyle name="Normal 2 4 2 2 2 7" xfId="11393" xr:uid="{00000000-0005-0000-0000-000075220000}"/>
    <cellStyle name="Normal 2 4 2 2 2 7 2" xfId="41724" xr:uid="{00000000-0005-0000-0000-000076220000}"/>
    <cellStyle name="Normal 2 4 2 2 2 7 3" xfId="26491" xr:uid="{00000000-0005-0000-0000-000077220000}"/>
    <cellStyle name="Normal 2 4 2 2 2 8" xfId="6372" xr:uid="{00000000-0005-0000-0000-000078220000}"/>
    <cellStyle name="Normal 2 4 2 2 2 8 2" xfId="36707" xr:uid="{00000000-0005-0000-0000-000079220000}"/>
    <cellStyle name="Normal 2 4 2 2 2 8 3" xfId="21474" xr:uid="{00000000-0005-0000-0000-00007A220000}"/>
    <cellStyle name="Normal 2 4 2 2 2 9" xfId="31695" xr:uid="{00000000-0005-0000-0000-00007B220000}"/>
    <cellStyle name="Normal 2 4 2 2 3" xfId="1399" xr:uid="{00000000-0005-0000-0000-00007C220000}"/>
    <cellStyle name="Normal 2 4 2 2 3 2" xfId="1820" xr:uid="{00000000-0005-0000-0000-00007D220000}"/>
    <cellStyle name="Normal 2 4 2 2 3 2 2" xfId="2659" xr:uid="{00000000-0005-0000-0000-00007E220000}"/>
    <cellStyle name="Normal 2 4 2 2 3 2 2 2" xfId="4349" xr:uid="{00000000-0005-0000-0000-00007F220000}"/>
    <cellStyle name="Normal 2 4 2 2 3 2 2 2 2" xfId="14422" xr:uid="{00000000-0005-0000-0000-000080220000}"/>
    <cellStyle name="Normal 2 4 2 2 3 2 2 2 2 2" xfId="44753" xr:uid="{00000000-0005-0000-0000-000081220000}"/>
    <cellStyle name="Normal 2 4 2 2 3 2 2 2 2 3" xfId="29520" xr:uid="{00000000-0005-0000-0000-000082220000}"/>
    <cellStyle name="Normal 2 4 2 2 3 2 2 2 3" xfId="9402" xr:uid="{00000000-0005-0000-0000-000083220000}"/>
    <cellStyle name="Normal 2 4 2 2 3 2 2 2 3 2" xfId="39736" xr:uid="{00000000-0005-0000-0000-000084220000}"/>
    <cellStyle name="Normal 2 4 2 2 3 2 2 2 3 3" xfId="24503" xr:uid="{00000000-0005-0000-0000-000085220000}"/>
    <cellStyle name="Normal 2 4 2 2 3 2 2 2 4" xfId="34723" xr:uid="{00000000-0005-0000-0000-000086220000}"/>
    <cellStyle name="Normal 2 4 2 2 3 2 2 2 5" xfId="19490" xr:uid="{00000000-0005-0000-0000-000087220000}"/>
    <cellStyle name="Normal 2 4 2 2 3 2 2 3" xfId="6041" xr:uid="{00000000-0005-0000-0000-000088220000}"/>
    <cellStyle name="Normal 2 4 2 2 3 2 2 3 2" xfId="16093" xr:uid="{00000000-0005-0000-0000-000089220000}"/>
    <cellStyle name="Normal 2 4 2 2 3 2 2 3 2 2" xfId="46424" xr:uid="{00000000-0005-0000-0000-00008A220000}"/>
    <cellStyle name="Normal 2 4 2 2 3 2 2 3 2 3" xfId="31191" xr:uid="{00000000-0005-0000-0000-00008B220000}"/>
    <cellStyle name="Normal 2 4 2 2 3 2 2 3 3" xfId="11073" xr:uid="{00000000-0005-0000-0000-00008C220000}"/>
    <cellStyle name="Normal 2 4 2 2 3 2 2 3 3 2" xfId="41407" xr:uid="{00000000-0005-0000-0000-00008D220000}"/>
    <cellStyle name="Normal 2 4 2 2 3 2 2 3 3 3" xfId="26174" xr:uid="{00000000-0005-0000-0000-00008E220000}"/>
    <cellStyle name="Normal 2 4 2 2 3 2 2 3 4" xfId="36394" xr:uid="{00000000-0005-0000-0000-00008F220000}"/>
    <cellStyle name="Normal 2 4 2 2 3 2 2 3 5" xfId="21161" xr:uid="{00000000-0005-0000-0000-000090220000}"/>
    <cellStyle name="Normal 2 4 2 2 3 2 2 4" xfId="12751" xr:uid="{00000000-0005-0000-0000-000091220000}"/>
    <cellStyle name="Normal 2 4 2 2 3 2 2 4 2" xfId="43082" xr:uid="{00000000-0005-0000-0000-000092220000}"/>
    <cellStyle name="Normal 2 4 2 2 3 2 2 4 3" xfId="27849" xr:uid="{00000000-0005-0000-0000-000093220000}"/>
    <cellStyle name="Normal 2 4 2 2 3 2 2 5" xfId="7730" xr:uid="{00000000-0005-0000-0000-000094220000}"/>
    <cellStyle name="Normal 2 4 2 2 3 2 2 5 2" xfId="38065" xr:uid="{00000000-0005-0000-0000-000095220000}"/>
    <cellStyle name="Normal 2 4 2 2 3 2 2 5 3" xfId="22832" xr:uid="{00000000-0005-0000-0000-000096220000}"/>
    <cellStyle name="Normal 2 4 2 2 3 2 2 6" xfId="33053" xr:uid="{00000000-0005-0000-0000-000097220000}"/>
    <cellStyle name="Normal 2 4 2 2 3 2 2 7" xfId="17819" xr:uid="{00000000-0005-0000-0000-000098220000}"/>
    <cellStyle name="Normal 2 4 2 2 3 2 3" xfId="3512" xr:uid="{00000000-0005-0000-0000-000099220000}"/>
    <cellStyle name="Normal 2 4 2 2 3 2 3 2" xfId="13586" xr:uid="{00000000-0005-0000-0000-00009A220000}"/>
    <cellStyle name="Normal 2 4 2 2 3 2 3 2 2" xfId="43917" xr:uid="{00000000-0005-0000-0000-00009B220000}"/>
    <cellStyle name="Normal 2 4 2 2 3 2 3 2 3" xfId="28684" xr:uid="{00000000-0005-0000-0000-00009C220000}"/>
    <cellStyle name="Normal 2 4 2 2 3 2 3 3" xfId="8566" xr:uid="{00000000-0005-0000-0000-00009D220000}"/>
    <cellStyle name="Normal 2 4 2 2 3 2 3 3 2" xfId="38900" xr:uid="{00000000-0005-0000-0000-00009E220000}"/>
    <cellStyle name="Normal 2 4 2 2 3 2 3 3 3" xfId="23667" xr:uid="{00000000-0005-0000-0000-00009F220000}"/>
    <cellStyle name="Normal 2 4 2 2 3 2 3 4" xfId="33887" xr:uid="{00000000-0005-0000-0000-0000A0220000}"/>
    <cellStyle name="Normal 2 4 2 2 3 2 3 5" xfId="18654" xr:uid="{00000000-0005-0000-0000-0000A1220000}"/>
    <cellStyle name="Normal 2 4 2 2 3 2 4" xfId="5205" xr:uid="{00000000-0005-0000-0000-0000A2220000}"/>
    <cellStyle name="Normal 2 4 2 2 3 2 4 2" xfId="15257" xr:uid="{00000000-0005-0000-0000-0000A3220000}"/>
    <cellStyle name="Normal 2 4 2 2 3 2 4 2 2" xfId="45588" xr:uid="{00000000-0005-0000-0000-0000A4220000}"/>
    <cellStyle name="Normal 2 4 2 2 3 2 4 2 3" xfId="30355" xr:uid="{00000000-0005-0000-0000-0000A5220000}"/>
    <cellStyle name="Normal 2 4 2 2 3 2 4 3" xfId="10237" xr:uid="{00000000-0005-0000-0000-0000A6220000}"/>
    <cellStyle name="Normal 2 4 2 2 3 2 4 3 2" xfId="40571" xr:uid="{00000000-0005-0000-0000-0000A7220000}"/>
    <cellStyle name="Normal 2 4 2 2 3 2 4 3 3" xfId="25338" xr:uid="{00000000-0005-0000-0000-0000A8220000}"/>
    <cellStyle name="Normal 2 4 2 2 3 2 4 4" xfId="35558" xr:uid="{00000000-0005-0000-0000-0000A9220000}"/>
    <cellStyle name="Normal 2 4 2 2 3 2 4 5" xfId="20325" xr:uid="{00000000-0005-0000-0000-0000AA220000}"/>
    <cellStyle name="Normal 2 4 2 2 3 2 5" xfId="11915" xr:uid="{00000000-0005-0000-0000-0000AB220000}"/>
    <cellStyle name="Normal 2 4 2 2 3 2 5 2" xfId="42246" xr:uid="{00000000-0005-0000-0000-0000AC220000}"/>
    <cellStyle name="Normal 2 4 2 2 3 2 5 3" xfId="27013" xr:uid="{00000000-0005-0000-0000-0000AD220000}"/>
    <cellStyle name="Normal 2 4 2 2 3 2 6" xfId="6894" xr:uid="{00000000-0005-0000-0000-0000AE220000}"/>
    <cellStyle name="Normal 2 4 2 2 3 2 6 2" xfId="37229" xr:uid="{00000000-0005-0000-0000-0000AF220000}"/>
    <cellStyle name="Normal 2 4 2 2 3 2 6 3" xfId="21996" xr:uid="{00000000-0005-0000-0000-0000B0220000}"/>
    <cellStyle name="Normal 2 4 2 2 3 2 7" xfId="32217" xr:uid="{00000000-0005-0000-0000-0000B1220000}"/>
    <cellStyle name="Normal 2 4 2 2 3 2 8" xfId="16983" xr:uid="{00000000-0005-0000-0000-0000B2220000}"/>
    <cellStyle name="Normal 2 4 2 2 3 3" xfId="2241" xr:uid="{00000000-0005-0000-0000-0000B3220000}"/>
    <cellStyle name="Normal 2 4 2 2 3 3 2" xfId="3931" xr:uid="{00000000-0005-0000-0000-0000B4220000}"/>
    <cellStyle name="Normal 2 4 2 2 3 3 2 2" xfId="14004" xr:uid="{00000000-0005-0000-0000-0000B5220000}"/>
    <cellStyle name="Normal 2 4 2 2 3 3 2 2 2" xfId="44335" xr:uid="{00000000-0005-0000-0000-0000B6220000}"/>
    <cellStyle name="Normal 2 4 2 2 3 3 2 2 3" xfId="29102" xr:uid="{00000000-0005-0000-0000-0000B7220000}"/>
    <cellStyle name="Normal 2 4 2 2 3 3 2 3" xfId="8984" xr:uid="{00000000-0005-0000-0000-0000B8220000}"/>
    <cellStyle name="Normal 2 4 2 2 3 3 2 3 2" xfId="39318" xr:uid="{00000000-0005-0000-0000-0000B9220000}"/>
    <cellStyle name="Normal 2 4 2 2 3 3 2 3 3" xfId="24085" xr:uid="{00000000-0005-0000-0000-0000BA220000}"/>
    <cellStyle name="Normal 2 4 2 2 3 3 2 4" xfId="34305" xr:uid="{00000000-0005-0000-0000-0000BB220000}"/>
    <cellStyle name="Normal 2 4 2 2 3 3 2 5" xfId="19072" xr:uid="{00000000-0005-0000-0000-0000BC220000}"/>
    <cellStyle name="Normal 2 4 2 2 3 3 3" xfId="5623" xr:uid="{00000000-0005-0000-0000-0000BD220000}"/>
    <cellStyle name="Normal 2 4 2 2 3 3 3 2" xfId="15675" xr:uid="{00000000-0005-0000-0000-0000BE220000}"/>
    <cellStyle name="Normal 2 4 2 2 3 3 3 2 2" xfId="46006" xr:uid="{00000000-0005-0000-0000-0000BF220000}"/>
    <cellStyle name="Normal 2 4 2 2 3 3 3 2 3" xfId="30773" xr:uid="{00000000-0005-0000-0000-0000C0220000}"/>
    <cellStyle name="Normal 2 4 2 2 3 3 3 3" xfId="10655" xr:uid="{00000000-0005-0000-0000-0000C1220000}"/>
    <cellStyle name="Normal 2 4 2 2 3 3 3 3 2" xfId="40989" xr:uid="{00000000-0005-0000-0000-0000C2220000}"/>
    <cellStyle name="Normal 2 4 2 2 3 3 3 3 3" xfId="25756" xr:uid="{00000000-0005-0000-0000-0000C3220000}"/>
    <cellStyle name="Normal 2 4 2 2 3 3 3 4" xfId="35976" xr:uid="{00000000-0005-0000-0000-0000C4220000}"/>
    <cellStyle name="Normal 2 4 2 2 3 3 3 5" xfId="20743" xr:uid="{00000000-0005-0000-0000-0000C5220000}"/>
    <cellStyle name="Normal 2 4 2 2 3 3 4" xfId="12333" xr:uid="{00000000-0005-0000-0000-0000C6220000}"/>
    <cellStyle name="Normal 2 4 2 2 3 3 4 2" xfId="42664" xr:uid="{00000000-0005-0000-0000-0000C7220000}"/>
    <cellStyle name="Normal 2 4 2 2 3 3 4 3" xfId="27431" xr:uid="{00000000-0005-0000-0000-0000C8220000}"/>
    <cellStyle name="Normal 2 4 2 2 3 3 5" xfId="7312" xr:uid="{00000000-0005-0000-0000-0000C9220000}"/>
    <cellStyle name="Normal 2 4 2 2 3 3 5 2" xfId="37647" xr:uid="{00000000-0005-0000-0000-0000CA220000}"/>
    <cellStyle name="Normal 2 4 2 2 3 3 5 3" xfId="22414" xr:uid="{00000000-0005-0000-0000-0000CB220000}"/>
    <cellStyle name="Normal 2 4 2 2 3 3 6" xfId="32635" xr:uid="{00000000-0005-0000-0000-0000CC220000}"/>
    <cellStyle name="Normal 2 4 2 2 3 3 7" xfId="17401" xr:uid="{00000000-0005-0000-0000-0000CD220000}"/>
    <cellStyle name="Normal 2 4 2 2 3 4" xfId="3094" xr:uid="{00000000-0005-0000-0000-0000CE220000}"/>
    <cellStyle name="Normal 2 4 2 2 3 4 2" xfId="13168" xr:uid="{00000000-0005-0000-0000-0000CF220000}"/>
    <cellStyle name="Normal 2 4 2 2 3 4 2 2" xfId="43499" xr:uid="{00000000-0005-0000-0000-0000D0220000}"/>
    <cellStyle name="Normal 2 4 2 2 3 4 2 3" xfId="28266" xr:uid="{00000000-0005-0000-0000-0000D1220000}"/>
    <cellStyle name="Normal 2 4 2 2 3 4 3" xfId="8148" xr:uid="{00000000-0005-0000-0000-0000D2220000}"/>
    <cellStyle name="Normal 2 4 2 2 3 4 3 2" xfId="38482" xr:uid="{00000000-0005-0000-0000-0000D3220000}"/>
    <cellStyle name="Normal 2 4 2 2 3 4 3 3" xfId="23249" xr:uid="{00000000-0005-0000-0000-0000D4220000}"/>
    <cellStyle name="Normal 2 4 2 2 3 4 4" xfId="33469" xr:uid="{00000000-0005-0000-0000-0000D5220000}"/>
    <cellStyle name="Normal 2 4 2 2 3 4 5" xfId="18236" xr:uid="{00000000-0005-0000-0000-0000D6220000}"/>
    <cellStyle name="Normal 2 4 2 2 3 5" xfId="4787" xr:uid="{00000000-0005-0000-0000-0000D7220000}"/>
    <cellStyle name="Normal 2 4 2 2 3 5 2" xfId="14839" xr:uid="{00000000-0005-0000-0000-0000D8220000}"/>
    <cellStyle name="Normal 2 4 2 2 3 5 2 2" xfId="45170" xr:uid="{00000000-0005-0000-0000-0000D9220000}"/>
    <cellStyle name="Normal 2 4 2 2 3 5 2 3" xfId="29937" xr:uid="{00000000-0005-0000-0000-0000DA220000}"/>
    <cellStyle name="Normal 2 4 2 2 3 5 3" xfId="9819" xr:uid="{00000000-0005-0000-0000-0000DB220000}"/>
    <cellStyle name="Normal 2 4 2 2 3 5 3 2" xfId="40153" xr:uid="{00000000-0005-0000-0000-0000DC220000}"/>
    <cellStyle name="Normal 2 4 2 2 3 5 3 3" xfId="24920" xr:uid="{00000000-0005-0000-0000-0000DD220000}"/>
    <cellStyle name="Normal 2 4 2 2 3 5 4" xfId="35140" xr:uid="{00000000-0005-0000-0000-0000DE220000}"/>
    <cellStyle name="Normal 2 4 2 2 3 5 5" xfId="19907" xr:uid="{00000000-0005-0000-0000-0000DF220000}"/>
    <cellStyle name="Normal 2 4 2 2 3 6" xfId="11497" xr:uid="{00000000-0005-0000-0000-0000E0220000}"/>
    <cellStyle name="Normal 2 4 2 2 3 6 2" xfId="41828" xr:uid="{00000000-0005-0000-0000-0000E1220000}"/>
    <cellStyle name="Normal 2 4 2 2 3 6 3" xfId="26595" xr:uid="{00000000-0005-0000-0000-0000E2220000}"/>
    <cellStyle name="Normal 2 4 2 2 3 7" xfId="6476" xr:uid="{00000000-0005-0000-0000-0000E3220000}"/>
    <cellStyle name="Normal 2 4 2 2 3 7 2" xfId="36811" xr:uid="{00000000-0005-0000-0000-0000E4220000}"/>
    <cellStyle name="Normal 2 4 2 2 3 7 3" xfId="21578" xr:uid="{00000000-0005-0000-0000-0000E5220000}"/>
    <cellStyle name="Normal 2 4 2 2 3 8" xfId="31799" xr:uid="{00000000-0005-0000-0000-0000E6220000}"/>
    <cellStyle name="Normal 2 4 2 2 3 9" xfId="16565" xr:uid="{00000000-0005-0000-0000-0000E7220000}"/>
    <cellStyle name="Normal 2 4 2 2 4" xfId="1612" xr:uid="{00000000-0005-0000-0000-0000E8220000}"/>
    <cellStyle name="Normal 2 4 2 2 4 2" xfId="2451" xr:uid="{00000000-0005-0000-0000-0000E9220000}"/>
    <cellStyle name="Normal 2 4 2 2 4 2 2" xfId="4141" xr:uid="{00000000-0005-0000-0000-0000EA220000}"/>
    <cellStyle name="Normal 2 4 2 2 4 2 2 2" xfId="14214" xr:uid="{00000000-0005-0000-0000-0000EB220000}"/>
    <cellStyle name="Normal 2 4 2 2 4 2 2 2 2" xfId="44545" xr:uid="{00000000-0005-0000-0000-0000EC220000}"/>
    <cellStyle name="Normal 2 4 2 2 4 2 2 2 3" xfId="29312" xr:uid="{00000000-0005-0000-0000-0000ED220000}"/>
    <cellStyle name="Normal 2 4 2 2 4 2 2 3" xfId="9194" xr:uid="{00000000-0005-0000-0000-0000EE220000}"/>
    <cellStyle name="Normal 2 4 2 2 4 2 2 3 2" xfId="39528" xr:uid="{00000000-0005-0000-0000-0000EF220000}"/>
    <cellStyle name="Normal 2 4 2 2 4 2 2 3 3" xfId="24295" xr:uid="{00000000-0005-0000-0000-0000F0220000}"/>
    <cellStyle name="Normal 2 4 2 2 4 2 2 4" xfId="34515" xr:uid="{00000000-0005-0000-0000-0000F1220000}"/>
    <cellStyle name="Normal 2 4 2 2 4 2 2 5" xfId="19282" xr:uid="{00000000-0005-0000-0000-0000F2220000}"/>
    <cellStyle name="Normal 2 4 2 2 4 2 3" xfId="5833" xr:uid="{00000000-0005-0000-0000-0000F3220000}"/>
    <cellStyle name="Normal 2 4 2 2 4 2 3 2" xfId="15885" xr:uid="{00000000-0005-0000-0000-0000F4220000}"/>
    <cellStyle name="Normal 2 4 2 2 4 2 3 2 2" xfId="46216" xr:uid="{00000000-0005-0000-0000-0000F5220000}"/>
    <cellStyle name="Normal 2 4 2 2 4 2 3 2 3" xfId="30983" xr:uid="{00000000-0005-0000-0000-0000F6220000}"/>
    <cellStyle name="Normal 2 4 2 2 4 2 3 3" xfId="10865" xr:uid="{00000000-0005-0000-0000-0000F7220000}"/>
    <cellStyle name="Normal 2 4 2 2 4 2 3 3 2" xfId="41199" xr:uid="{00000000-0005-0000-0000-0000F8220000}"/>
    <cellStyle name="Normal 2 4 2 2 4 2 3 3 3" xfId="25966" xr:uid="{00000000-0005-0000-0000-0000F9220000}"/>
    <cellStyle name="Normal 2 4 2 2 4 2 3 4" xfId="36186" xr:uid="{00000000-0005-0000-0000-0000FA220000}"/>
    <cellStyle name="Normal 2 4 2 2 4 2 3 5" xfId="20953" xr:uid="{00000000-0005-0000-0000-0000FB220000}"/>
    <cellStyle name="Normal 2 4 2 2 4 2 4" xfId="12543" xr:uid="{00000000-0005-0000-0000-0000FC220000}"/>
    <cellStyle name="Normal 2 4 2 2 4 2 4 2" xfId="42874" xr:uid="{00000000-0005-0000-0000-0000FD220000}"/>
    <cellStyle name="Normal 2 4 2 2 4 2 4 3" xfId="27641" xr:uid="{00000000-0005-0000-0000-0000FE220000}"/>
    <cellStyle name="Normal 2 4 2 2 4 2 5" xfId="7522" xr:uid="{00000000-0005-0000-0000-0000FF220000}"/>
    <cellStyle name="Normal 2 4 2 2 4 2 5 2" xfId="37857" xr:uid="{00000000-0005-0000-0000-000000230000}"/>
    <cellStyle name="Normal 2 4 2 2 4 2 5 3" xfId="22624" xr:uid="{00000000-0005-0000-0000-000001230000}"/>
    <cellStyle name="Normal 2 4 2 2 4 2 6" xfId="32845" xr:uid="{00000000-0005-0000-0000-000002230000}"/>
    <cellStyle name="Normal 2 4 2 2 4 2 7" xfId="17611" xr:uid="{00000000-0005-0000-0000-000003230000}"/>
    <cellStyle name="Normal 2 4 2 2 4 3" xfId="3304" xr:uid="{00000000-0005-0000-0000-000004230000}"/>
    <cellStyle name="Normal 2 4 2 2 4 3 2" xfId="13378" xr:uid="{00000000-0005-0000-0000-000005230000}"/>
    <cellStyle name="Normal 2 4 2 2 4 3 2 2" xfId="43709" xr:uid="{00000000-0005-0000-0000-000006230000}"/>
    <cellStyle name="Normal 2 4 2 2 4 3 2 3" xfId="28476" xr:uid="{00000000-0005-0000-0000-000007230000}"/>
    <cellStyle name="Normal 2 4 2 2 4 3 3" xfId="8358" xr:uid="{00000000-0005-0000-0000-000008230000}"/>
    <cellStyle name="Normal 2 4 2 2 4 3 3 2" xfId="38692" xr:uid="{00000000-0005-0000-0000-000009230000}"/>
    <cellStyle name="Normal 2 4 2 2 4 3 3 3" xfId="23459" xr:uid="{00000000-0005-0000-0000-00000A230000}"/>
    <cellStyle name="Normal 2 4 2 2 4 3 4" xfId="33679" xr:uid="{00000000-0005-0000-0000-00000B230000}"/>
    <cellStyle name="Normal 2 4 2 2 4 3 5" xfId="18446" xr:uid="{00000000-0005-0000-0000-00000C230000}"/>
    <cellStyle name="Normal 2 4 2 2 4 4" xfId="4997" xr:uid="{00000000-0005-0000-0000-00000D230000}"/>
    <cellStyle name="Normal 2 4 2 2 4 4 2" xfId="15049" xr:uid="{00000000-0005-0000-0000-00000E230000}"/>
    <cellStyle name="Normal 2 4 2 2 4 4 2 2" xfId="45380" xr:uid="{00000000-0005-0000-0000-00000F230000}"/>
    <cellStyle name="Normal 2 4 2 2 4 4 2 3" xfId="30147" xr:uid="{00000000-0005-0000-0000-000010230000}"/>
    <cellStyle name="Normal 2 4 2 2 4 4 3" xfId="10029" xr:uid="{00000000-0005-0000-0000-000011230000}"/>
    <cellStyle name="Normal 2 4 2 2 4 4 3 2" xfId="40363" xr:uid="{00000000-0005-0000-0000-000012230000}"/>
    <cellStyle name="Normal 2 4 2 2 4 4 3 3" xfId="25130" xr:uid="{00000000-0005-0000-0000-000013230000}"/>
    <cellStyle name="Normal 2 4 2 2 4 4 4" xfId="35350" xr:uid="{00000000-0005-0000-0000-000014230000}"/>
    <cellStyle name="Normal 2 4 2 2 4 4 5" xfId="20117" xr:uid="{00000000-0005-0000-0000-000015230000}"/>
    <cellStyle name="Normal 2 4 2 2 4 5" xfId="11707" xr:uid="{00000000-0005-0000-0000-000016230000}"/>
    <cellStyle name="Normal 2 4 2 2 4 5 2" xfId="42038" xr:uid="{00000000-0005-0000-0000-000017230000}"/>
    <cellStyle name="Normal 2 4 2 2 4 5 3" xfId="26805" xr:uid="{00000000-0005-0000-0000-000018230000}"/>
    <cellStyle name="Normal 2 4 2 2 4 6" xfId="6686" xr:uid="{00000000-0005-0000-0000-000019230000}"/>
    <cellStyle name="Normal 2 4 2 2 4 6 2" xfId="37021" xr:uid="{00000000-0005-0000-0000-00001A230000}"/>
    <cellStyle name="Normal 2 4 2 2 4 6 3" xfId="21788" xr:uid="{00000000-0005-0000-0000-00001B230000}"/>
    <cellStyle name="Normal 2 4 2 2 4 7" xfId="32009" xr:uid="{00000000-0005-0000-0000-00001C230000}"/>
    <cellStyle name="Normal 2 4 2 2 4 8" xfId="16775" xr:uid="{00000000-0005-0000-0000-00001D230000}"/>
    <cellStyle name="Normal 2 4 2 2 5" xfId="2033" xr:uid="{00000000-0005-0000-0000-00001E230000}"/>
    <cellStyle name="Normal 2 4 2 2 5 2" xfId="3723" xr:uid="{00000000-0005-0000-0000-00001F230000}"/>
    <cellStyle name="Normal 2 4 2 2 5 2 2" xfId="13796" xr:uid="{00000000-0005-0000-0000-000020230000}"/>
    <cellStyle name="Normal 2 4 2 2 5 2 2 2" xfId="44127" xr:uid="{00000000-0005-0000-0000-000021230000}"/>
    <cellStyle name="Normal 2 4 2 2 5 2 2 3" xfId="28894" xr:uid="{00000000-0005-0000-0000-000022230000}"/>
    <cellStyle name="Normal 2 4 2 2 5 2 3" xfId="8776" xr:uid="{00000000-0005-0000-0000-000023230000}"/>
    <cellStyle name="Normal 2 4 2 2 5 2 3 2" xfId="39110" xr:uid="{00000000-0005-0000-0000-000024230000}"/>
    <cellStyle name="Normal 2 4 2 2 5 2 3 3" xfId="23877" xr:uid="{00000000-0005-0000-0000-000025230000}"/>
    <cellStyle name="Normal 2 4 2 2 5 2 4" xfId="34097" xr:uid="{00000000-0005-0000-0000-000026230000}"/>
    <cellStyle name="Normal 2 4 2 2 5 2 5" xfId="18864" xr:uid="{00000000-0005-0000-0000-000027230000}"/>
    <cellStyle name="Normal 2 4 2 2 5 3" xfId="5415" xr:uid="{00000000-0005-0000-0000-000028230000}"/>
    <cellStyle name="Normal 2 4 2 2 5 3 2" xfId="15467" xr:uid="{00000000-0005-0000-0000-000029230000}"/>
    <cellStyle name="Normal 2 4 2 2 5 3 2 2" xfId="45798" xr:uid="{00000000-0005-0000-0000-00002A230000}"/>
    <cellStyle name="Normal 2 4 2 2 5 3 2 3" xfId="30565" xr:uid="{00000000-0005-0000-0000-00002B230000}"/>
    <cellStyle name="Normal 2 4 2 2 5 3 3" xfId="10447" xr:uid="{00000000-0005-0000-0000-00002C230000}"/>
    <cellStyle name="Normal 2 4 2 2 5 3 3 2" xfId="40781" xr:uid="{00000000-0005-0000-0000-00002D230000}"/>
    <cellStyle name="Normal 2 4 2 2 5 3 3 3" xfId="25548" xr:uid="{00000000-0005-0000-0000-00002E230000}"/>
    <cellStyle name="Normal 2 4 2 2 5 3 4" xfId="35768" xr:uid="{00000000-0005-0000-0000-00002F230000}"/>
    <cellStyle name="Normal 2 4 2 2 5 3 5" xfId="20535" xr:uid="{00000000-0005-0000-0000-000030230000}"/>
    <cellStyle name="Normal 2 4 2 2 5 4" xfId="12125" xr:uid="{00000000-0005-0000-0000-000031230000}"/>
    <cellStyle name="Normal 2 4 2 2 5 4 2" xfId="42456" xr:uid="{00000000-0005-0000-0000-000032230000}"/>
    <cellStyle name="Normal 2 4 2 2 5 4 3" xfId="27223" xr:uid="{00000000-0005-0000-0000-000033230000}"/>
    <cellStyle name="Normal 2 4 2 2 5 5" xfId="7104" xr:uid="{00000000-0005-0000-0000-000034230000}"/>
    <cellStyle name="Normal 2 4 2 2 5 5 2" xfId="37439" xr:uid="{00000000-0005-0000-0000-000035230000}"/>
    <cellStyle name="Normal 2 4 2 2 5 5 3" xfId="22206" xr:uid="{00000000-0005-0000-0000-000036230000}"/>
    <cellStyle name="Normal 2 4 2 2 5 6" xfId="32427" xr:uid="{00000000-0005-0000-0000-000037230000}"/>
    <cellStyle name="Normal 2 4 2 2 5 7" xfId="17193" xr:uid="{00000000-0005-0000-0000-000038230000}"/>
    <cellStyle name="Normal 2 4 2 2 6" xfId="2886" xr:uid="{00000000-0005-0000-0000-000039230000}"/>
    <cellStyle name="Normal 2 4 2 2 6 2" xfId="12960" xr:uid="{00000000-0005-0000-0000-00003A230000}"/>
    <cellStyle name="Normal 2 4 2 2 6 2 2" xfId="43291" xr:uid="{00000000-0005-0000-0000-00003B230000}"/>
    <cellStyle name="Normal 2 4 2 2 6 2 3" xfId="28058" xr:uid="{00000000-0005-0000-0000-00003C230000}"/>
    <cellStyle name="Normal 2 4 2 2 6 3" xfId="7940" xr:uid="{00000000-0005-0000-0000-00003D230000}"/>
    <cellStyle name="Normal 2 4 2 2 6 3 2" xfId="38274" xr:uid="{00000000-0005-0000-0000-00003E230000}"/>
    <cellStyle name="Normal 2 4 2 2 6 3 3" xfId="23041" xr:uid="{00000000-0005-0000-0000-00003F230000}"/>
    <cellStyle name="Normal 2 4 2 2 6 4" xfId="33261" xr:uid="{00000000-0005-0000-0000-000040230000}"/>
    <cellStyle name="Normal 2 4 2 2 6 5" xfId="18028" xr:uid="{00000000-0005-0000-0000-000041230000}"/>
    <cellStyle name="Normal 2 4 2 2 7" xfId="4579" xr:uid="{00000000-0005-0000-0000-000042230000}"/>
    <cellStyle name="Normal 2 4 2 2 7 2" xfId="14631" xr:uid="{00000000-0005-0000-0000-000043230000}"/>
    <cellStyle name="Normal 2 4 2 2 7 2 2" xfId="44962" xr:uid="{00000000-0005-0000-0000-000044230000}"/>
    <cellStyle name="Normal 2 4 2 2 7 2 3" xfId="29729" xr:uid="{00000000-0005-0000-0000-000045230000}"/>
    <cellStyle name="Normal 2 4 2 2 7 3" xfId="9611" xr:uid="{00000000-0005-0000-0000-000046230000}"/>
    <cellStyle name="Normal 2 4 2 2 7 3 2" xfId="39945" xr:uid="{00000000-0005-0000-0000-000047230000}"/>
    <cellStyle name="Normal 2 4 2 2 7 3 3" xfId="24712" xr:uid="{00000000-0005-0000-0000-000048230000}"/>
    <cellStyle name="Normal 2 4 2 2 7 4" xfId="34932" xr:uid="{00000000-0005-0000-0000-000049230000}"/>
    <cellStyle name="Normal 2 4 2 2 7 5" xfId="19699" xr:uid="{00000000-0005-0000-0000-00004A230000}"/>
    <cellStyle name="Normal 2 4 2 2 8" xfId="11289" xr:uid="{00000000-0005-0000-0000-00004B230000}"/>
    <cellStyle name="Normal 2 4 2 2 8 2" xfId="41620" xr:uid="{00000000-0005-0000-0000-00004C230000}"/>
    <cellStyle name="Normal 2 4 2 2 8 3" xfId="26387" xr:uid="{00000000-0005-0000-0000-00004D230000}"/>
    <cellStyle name="Normal 2 4 2 2 9" xfId="6268" xr:uid="{00000000-0005-0000-0000-00004E230000}"/>
    <cellStyle name="Normal 2 4 2 2 9 2" xfId="36603" xr:uid="{00000000-0005-0000-0000-00004F230000}"/>
    <cellStyle name="Normal 2 4 2 2 9 3" xfId="21370" xr:uid="{00000000-0005-0000-0000-000050230000}"/>
    <cellStyle name="Normal 2 4 2 3" xfId="1232" xr:uid="{00000000-0005-0000-0000-000051230000}"/>
    <cellStyle name="Normal 2 4 2 3 10" xfId="16409" xr:uid="{00000000-0005-0000-0000-000052230000}"/>
    <cellStyle name="Normal 2 4 2 3 2" xfId="1451" xr:uid="{00000000-0005-0000-0000-000053230000}"/>
    <cellStyle name="Normal 2 4 2 3 2 2" xfId="1872" xr:uid="{00000000-0005-0000-0000-000054230000}"/>
    <cellStyle name="Normal 2 4 2 3 2 2 2" xfId="2711" xr:uid="{00000000-0005-0000-0000-000055230000}"/>
    <cellStyle name="Normal 2 4 2 3 2 2 2 2" xfId="4401" xr:uid="{00000000-0005-0000-0000-000056230000}"/>
    <cellStyle name="Normal 2 4 2 3 2 2 2 2 2" xfId="14474" xr:uid="{00000000-0005-0000-0000-000057230000}"/>
    <cellStyle name="Normal 2 4 2 3 2 2 2 2 2 2" xfId="44805" xr:uid="{00000000-0005-0000-0000-000058230000}"/>
    <cellStyle name="Normal 2 4 2 3 2 2 2 2 2 3" xfId="29572" xr:uid="{00000000-0005-0000-0000-000059230000}"/>
    <cellStyle name="Normal 2 4 2 3 2 2 2 2 3" xfId="9454" xr:uid="{00000000-0005-0000-0000-00005A230000}"/>
    <cellStyle name="Normal 2 4 2 3 2 2 2 2 3 2" xfId="39788" xr:uid="{00000000-0005-0000-0000-00005B230000}"/>
    <cellStyle name="Normal 2 4 2 3 2 2 2 2 3 3" xfId="24555" xr:uid="{00000000-0005-0000-0000-00005C230000}"/>
    <cellStyle name="Normal 2 4 2 3 2 2 2 2 4" xfId="34775" xr:uid="{00000000-0005-0000-0000-00005D230000}"/>
    <cellStyle name="Normal 2 4 2 3 2 2 2 2 5" xfId="19542" xr:uid="{00000000-0005-0000-0000-00005E230000}"/>
    <cellStyle name="Normal 2 4 2 3 2 2 2 3" xfId="6093" xr:uid="{00000000-0005-0000-0000-00005F230000}"/>
    <cellStyle name="Normal 2 4 2 3 2 2 2 3 2" xfId="16145" xr:uid="{00000000-0005-0000-0000-000060230000}"/>
    <cellStyle name="Normal 2 4 2 3 2 2 2 3 2 2" xfId="46476" xr:uid="{00000000-0005-0000-0000-000061230000}"/>
    <cellStyle name="Normal 2 4 2 3 2 2 2 3 2 3" xfId="31243" xr:uid="{00000000-0005-0000-0000-000062230000}"/>
    <cellStyle name="Normal 2 4 2 3 2 2 2 3 3" xfId="11125" xr:uid="{00000000-0005-0000-0000-000063230000}"/>
    <cellStyle name="Normal 2 4 2 3 2 2 2 3 3 2" xfId="41459" xr:uid="{00000000-0005-0000-0000-000064230000}"/>
    <cellStyle name="Normal 2 4 2 3 2 2 2 3 3 3" xfId="26226" xr:uid="{00000000-0005-0000-0000-000065230000}"/>
    <cellStyle name="Normal 2 4 2 3 2 2 2 3 4" xfId="36446" xr:uid="{00000000-0005-0000-0000-000066230000}"/>
    <cellStyle name="Normal 2 4 2 3 2 2 2 3 5" xfId="21213" xr:uid="{00000000-0005-0000-0000-000067230000}"/>
    <cellStyle name="Normal 2 4 2 3 2 2 2 4" xfId="12803" xr:uid="{00000000-0005-0000-0000-000068230000}"/>
    <cellStyle name="Normal 2 4 2 3 2 2 2 4 2" xfId="43134" xr:uid="{00000000-0005-0000-0000-000069230000}"/>
    <cellStyle name="Normal 2 4 2 3 2 2 2 4 3" xfId="27901" xr:uid="{00000000-0005-0000-0000-00006A230000}"/>
    <cellStyle name="Normal 2 4 2 3 2 2 2 5" xfId="7782" xr:uid="{00000000-0005-0000-0000-00006B230000}"/>
    <cellStyle name="Normal 2 4 2 3 2 2 2 5 2" xfId="38117" xr:uid="{00000000-0005-0000-0000-00006C230000}"/>
    <cellStyle name="Normal 2 4 2 3 2 2 2 5 3" xfId="22884" xr:uid="{00000000-0005-0000-0000-00006D230000}"/>
    <cellStyle name="Normal 2 4 2 3 2 2 2 6" xfId="33105" xr:uid="{00000000-0005-0000-0000-00006E230000}"/>
    <cellStyle name="Normal 2 4 2 3 2 2 2 7" xfId="17871" xr:uid="{00000000-0005-0000-0000-00006F230000}"/>
    <cellStyle name="Normal 2 4 2 3 2 2 3" xfId="3564" xr:uid="{00000000-0005-0000-0000-000070230000}"/>
    <cellStyle name="Normal 2 4 2 3 2 2 3 2" xfId="13638" xr:uid="{00000000-0005-0000-0000-000071230000}"/>
    <cellStyle name="Normal 2 4 2 3 2 2 3 2 2" xfId="43969" xr:uid="{00000000-0005-0000-0000-000072230000}"/>
    <cellStyle name="Normal 2 4 2 3 2 2 3 2 3" xfId="28736" xr:uid="{00000000-0005-0000-0000-000073230000}"/>
    <cellStyle name="Normal 2 4 2 3 2 2 3 3" xfId="8618" xr:uid="{00000000-0005-0000-0000-000074230000}"/>
    <cellStyle name="Normal 2 4 2 3 2 2 3 3 2" xfId="38952" xr:uid="{00000000-0005-0000-0000-000075230000}"/>
    <cellStyle name="Normal 2 4 2 3 2 2 3 3 3" xfId="23719" xr:uid="{00000000-0005-0000-0000-000076230000}"/>
    <cellStyle name="Normal 2 4 2 3 2 2 3 4" xfId="33939" xr:uid="{00000000-0005-0000-0000-000077230000}"/>
    <cellStyle name="Normal 2 4 2 3 2 2 3 5" xfId="18706" xr:uid="{00000000-0005-0000-0000-000078230000}"/>
    <cellStyle name="Normal 2 4 2 3 2 2 4" xfId="5257" xr:uid="{00000000-0005-0000-0000-000079230000}"/>
    <cellStyle name="Normal 2 4 2 3 2 2 4 2" xfId="15309" xr:uid="{00000000-0005-0000-0000-00007A230000}"/>
    <cellStyle name="Normal 2 4 2 3 2 2 4 2 2" xfId="45640" xr:uid="{00000000-0005-0000-0000-00007B230000}"/>
    <cellStyle name="Normal 2 4 2 3 2 2 4 2 3" xfId="30407" xr:uid="{00000000-0005-0000-0000-00007C230000}"/>
    <cellStyle name="Normal 2 4 2 3 2 2 4 3" xfId="10289" xr:uid="{00000000-0005-0000-0000-00007D230000}"/>
    <cellStyle name="Normal 2 4 2 3 2 2 4 3 2" xfId="40623" xr:uid="{00000000-0005-0000-0000-00007E230000}"/>
    <cellStyle name="Normal 2 4 2 3 2 2 4 3 3" xfId="25390" xr:uid="{00000000-0005-0000-0000-00007F230000}"/>
    <cellStyle name="Normal 2 4 2 3 2 2 4 4" xfId="35610" xr:uid="{00000000-0005-0000-0000-000080230000}"/>
    <cellStyle name="Normal 2 4 2 3 2 2 4 5" xfId="20377" xr:uid="{00000000-0005-0000-0000-000081230000}"/>
    <cellStyle name="Normal 2 4 2 3 2 2 5" xfId="11967" xr:uid="{00000000-0005-0000-0000-000082230000}"/>
    <cellStyle name="Normal 2 4 2 3 2 2 5 2" xfId="42298" xr:uid="{00000000-0005-0000-0000-000083230000}"/>
    <cellStyle name="Normal 2 4 2 3 2 2 5 3" xfId="27065" xr:uid="{00000000-0005-0000-0000-000084230000}"/>
    <cellStyle name="Normal 2 4 2 3 2 2 6" xfId="6946" xr:uid="{00000000-0005-0000-0000-000085230000}"/>
    <cellStyle name="Normal 2 4 2 3 2 2 6 2" xfId="37281" xr:uid="{00000000-0005-0000-0000-000086230000}"/>
    <cellStyle name="Normal 2 4 2 3 2 2 6 3" xfId="22048" xr:uid="{00000000-0005-0000-0000-000087230000}"/>
    <cellStyle name="Normal 2 4 2 3 2 2 7" xfId="32269" xr:uid="{00000000-0005-0000-0000-000088230000}"/>
    <cellStyle name="Normal 2 4 2 3 2 2 8" xfId="17035" xr:uid="{00000000-0005-0000-0000-000089230000}"/>
    <cellStyle name="Normal 2 4 2 3 2 3" xfId="2293" xr:uid="{00000000-0005-0000-0000-00008A230000}"/>
    <cellStyle name="Normal 2 4 2 3 2 3 2" xfId="3983" xr:uid="{00000000-0005-0000-0000-00008B230000}"/>
    <cellStyle name="Normal 2 4 2 3 2 3 2 2" xfId="14056" xr:uid="{00000000-0005-0000-0000-00008C230000}"/>
    <cellStyle name="Normal 2 4 2 3 2 3 2 2 2" xfId="44387" xr:uid="{00000000-0005-0000-0000-00008D230000}"/>
    <cellStyle name="Normal 2 4 2 3 2 3 2 2 3" xfId="29154" xr:uid="{00000000-0005-0000-0000-00008E230000}"/>
    <cellStyle name="Normal 2 4 2 3 2 3 2 3" xfId="9036" xr:uid="{00000000-0005-0000-0000-00008F230000}"/>
    <cellStyle name="Normal 2 4 2 3 2 3 2 3 2" xfId="39370" xr:uid="{00000000-0005-0000-0000-000090230000}"/>
    <cellStyle name="Normal 2 4 2 3 2 3 2 3 3" xfId="24137" xr:uid="{00000000-0005-0000-0000-000091230000}"/>
    <cellStyle name="Normal 2 4 2 3 2 3 2 4" xfId="34357" xr:uid="{00000000-0005-0000-0000-000092230000}"/>
    <cellStyle name="Normal 2 4 2 3 2 3 2 5" xfId="19124" xr:uid="{00000000-0005-0000-0000-000093230000}"/>
    <cellStyle name="Normal 2 4 2 3 2 3 3" xfId="5675" xr:uid="{00000000-0005-0000-0000-000094230000}"/>
    <cellStyle name="Normal 2 4 2 3 2 3 3 2" xfId="15727" xr:uid="{00000000-0005-0000-0000-000095230000}"/>
    <cellStyle name="Normal 2 4 2 3 2 3 3 2 2" xfId="46058" xr:uid="{00000000-0005-0000-0000-000096230000}"/>
    <cellStyle name="Normal 2 4 2 3 2 3 3 2 3" xfId="30825" xr:uid="{00000000-0005-0000-0000-000097230000}"/>
    <cellStyle name="Normal 2 4 2 3 2 3 3 3" xfId="10707" xr:uid="{00000000-0005-0000-0000-000098230000}"/>
    <cellStyle name="Normal 2 4 2 3 2 3 3 3 2" xfId="41041" xr:uid="{00000000-0005-0000-0000-000099230000}"/>
    <cellStyle name="Normal 2 4 2 3 2 3 3 3 3" xfId="25808" xr:uid="{00000000-0005-0000-0000-00009A230000}"/>
    <cellStyle name="Normal 2 4 2 3 2 3 3 4" xfId="36028" xr:uid="{00000000-0005-0000-0000-00009B230000}"/>
    <cellStyle name="Normal 2 4 2 3 2 3 3 5" xfId="20795" xr:uid="{00000000-0005-0000-0000-00009C230000}"/>
    <cellStyle name="Normal 2 4 2 3 2 3 4" xfId="12385" xr:uid="{00000000-0005-0000-0000-00009D230000}"/>
    <cellStyle name="Normal 2 4 2 3 2 3 4 2" xfId="42716" xr:uid="{00000000-0005-0000-0000-00009E230000}"/>
    <cellStyle name="Normal 2 4 2 3 2 3 4 3" xfId="27483" xr:uid="{00000000-0005-0000-0000-00009F230000}"/>
    <cellStyle name="Normal 2 4 2 3 2 3 5" xfId="7364" xr:uid="{00000000-0005-0000-0000-0000A0230000}"/>
    <cellStyle name="Normal 2 4 2 3 2 3 5 2" xfId="37699" xr:uid="{00000000-0005-0000-0000-0000A1230000}"/>
    <cellStyle name="Normal 2 4 2 3 2 3 5 3" xfId="22466" xr:uid="{00000000-0005-0000-0000-0000A2230000}"/>
    <cellStyle name="Normal 2 4 2 3 2 3 6" xfId="32687" xr:uid="{00000000-0005-0000-0000-0000A3230000}"/>
    <cellStyle name="Normal 2 4 2 3 2 3 7" xfId="17453" xr:uid="{00000000-0005-0000-0000-0000A4230000}"/>
    <cellStyle name="Normal 2 4 2 3 2 4" xfId="3146" xr:uid="{00000000-0005-0000-0000-0000A5230000}"/>
    <cellStyle name="Normal 2 4 2 3 2 4 2" xfId="13220" xr:uid="{00000000-0005-0000-0000-0000A6230000}"/>
    <cellStyle name="Normal 2 4 2 3 2 4 2 2" xfId="43551" xr:uid="{00000000-0005-0000-0000-0000A7230000}"/>
    <cellStyle name="Normal 2 4 2 3 2 4 2 3" xfId="28318" xr:uid="{00000000-0005-0000-0000-0000A8230000}"/>
    <cellStyle name="Normal 2 4 2 3 2 4 3" xfId="8200" xr:uid="{00000000-0005-0000-0000-0000A9230000}"/>
    <cellStyle name="Normal 2 4 2 3 2 4 3 2" xfId="38534" xr:uid="{00000000-0005-0000-0000-0000AA230000}"/>
    <cellStyle name="Normal 2 4 2 3 2 4 3 3" xfId="23301" xr:uid="{00000000-0005-0000-0000-0000AB230000}"/>
    <cellStyle name="Normal 2 4 2 3 2 4 4" xfId="33521" xr:uid="{00000000-0005-0000-0000-0000AC230000}"/>
    <cellStyle name="Normal 2 4 2 3 2 4 5" xfId="18288" xr:uid="{00000000-0005-0000-0000-0000AD230000}"/>
    <cellStyle name="Normal 2 4 2 3 2 5" xfId="4839" xr:uid="{00000000-0005-0000-0000-0000AE230000}"/>
    <cellStyle name="Normal 2 4 2 3 2 5 2" xfId="14891" xr:uid="{00000000-0005-0000-0000-0000AF230000}"/>
    <cellStyle name="Normal 2 4 2 3 2 5 2 2" xfId="45222" xr:uid="{00000000-0005-0000-0000-0000B0230000}"/>
    <cellStyle name="Normal 2 4 2 3 2 5 2 3" xfId="29989" xr:uid="{00000000-0005-0000-0000-0000B1230000}"/>
    <cellStyle name="Normal 2 4 2 3 2 5 3" xfId="9871" xr:uid="{00000000-0005-0000-0000-0000B2230000}"/>
    <cellStyle name="Normal 2 4 2 3 2 5 3 2" xfId="40205" xr:uid="{00000000-0005-0000-0000-0000B3230000}"/>
    <cellStyle name="Normal 2 4 2 3 2 5 3 3" xfId="24972" xr:uid="{00000000-0005-0000-0000-0000B4230000}"/>
    <cellStyle name="Normal 2 4 2 3 2 5 4" xfId="35192" xr:uid="{00000000-0005-0000-0000-0000B5230000}"/>
    <cellStyle name="Normal 2 4 2 3 2 5 5" xfId="19959" xr:uid="{00000000-0005-0000-0000-0000B6230000}"/>
    <cellStyle name="Normal 2 4 2 3 2 6" xfId="11549" xr:uid="{00000000-0005-0000-0000-0000B7230000}"/>
    <cellStyle name="Normal 2 4 2 3 2 6 2" xfId="41880" xr:uid="{00000000-0005-0000-0000-0000B8230000}"/>
    <cellStyle name="Normal 2 4 2 3 2 6 3" xfId="26647" xr:uid="{00000000-0005-0000-0000-0000B9230000}"/>
    <cellStyle name="Normal 2 4 2 3 2 7" xfId="6528" xr:uid="{00000000-0005-0000-0000-0000BA230000}"/>
    <cellStyle name="Normal 2 4 2 3 2 7 2" xfId="36863" xr:uid="{00000000-0005-0000-0000-0000BB230000}"/>
    <cellStyle name="Normal 2 4 2 3 2 7 3" xfId="21630" xr:uid="{00000000-0005-0000-0000-0000BC230000}"/>
    <cellStyle name="Normal 2 4 2 3 2 8" xfId="31851" xr:uid="{00000000-0005-0000-0000-0000BD230000}"/>
    <cellStyle name="Normal 2 4 2 3 2 9" xfId="16617" xr:uid="{00000000-0005-0000-0000-0000BE230000}"/>
    <cellStyle name="Normal 2 4 2 3 3" xfId="1664" xr:uid="{00000000-0005-0000-0000-0000BF230000}"/>
    <cellStyle name="Normal 2 4 2 3 3 2" xfId="2503" xr:uid="{00000000-0005-0000-0000-0000C0230000}"/>
    <cellStyle name="Normal 2 4 2 3 3 2 2" xfId="4193" xr:uid="{00000000-0005-0000-0000-0000C1230000}"/>
    <cellStyle name="Normal 2 4 2 3 3 2 2 2" xfId="14266" xr:uid="{00000000-0005-0000-0000-0000C2230000}"/>
    <cellStyle name="Normal 2 4 2 3 3 2 2 2 2" xfId="44597" xr:uid="{00000000-0005-0000-0000-0000C3230000}"/>
    <cellStyle name="Normal 2 4 2 3 3 2 2 2 3" xfId="29364" xr:uid="{00000000-0005-0000-0000-0000C4230000}"/>
    <cellStyle name="Normal 2 4 2 3 3 2 2 3" xfId="9246" xr:uid="{00000000-0005-0000-0000-0000C5230000}"/>
    <cellStyle name="Normal 2 4 2 3 3 2 2 3 2" xfId="39580" xr:uid="{00000000-0005-0000-0000-0000C6230000}"/>
    <cellStyle name="Normal 2 4 2 3 3 2 2 3 3" xfId="24347" xr:uid="{00000000-0005-0000-0000-0000C7230000}"/>
    <cellStyle name="Normal 2 4 2 3 3 2 2 4" xfId="34567" xr:uid="{00000000-0005-0000-0000-0000C8230000}"/>
    <cellStyle name="Normal 2 4 2 3 3 2 2 5" xfId="19334" xr:uid="{00000000-0005-0000-0000-0000C9230000}"/>
    <cellStyle name="Normal 2 4 2 3 3 2 3" xfId="5885" xr:uid="{00000000-0005-0000-0000-0000CA230000}"/>
    <cellStyle name="Normal 2 4 2 3 3 2 3 2" xfId="15937" xr:uid="{00000000-0005-0000-0000-0000CB230000}"/>
    <cellStyle name="Normal 2 4 2 3 3 2 3 2 2" xfId="46268" xr:uid="{00000000-0005-0000-0000-0000CC230000}"/>
    <cellStyle name="Normal 2 4 2 3 3 2 3 2 3" xfId="31035" xr:uid="{00000000-0005-0000-0000-0000CD230000}"/>
    <cellStyle name="Normal 2 4 2 3 3 2 3 3" xfId="10917" xr:uid="{00000000-0005-0000-0000-0000CE230000}"/>
    <cellStyle name="Normal 2 4 2 3 3 2 3 3 2" xfId="41251" xr:uid="{00000000-0005-0000-0000-0000CF230000}"/>
    <cellStyle name="Normal 2 4 2 3 3 2 3 3 3" xfId="26018" xr:uid="{00000000-0005-0000-0000-0000D0230000}"/>
    <cellStyle name="Normal 2 4 2 3 3 2 3 4" xfId="36238" xr:uid="{00000000-0005-0000-0000-0000D1230000}"/>
    <cellStyle name="Normal 2 4 2 3 3 2 3 5" xfId="21005" xr:uid="{00000000-0005-0000-0000-0000D2230000}"/>
    <cellStyle name="Normal 2 4 2 3 3 2 4" xfId="12595" xr:uid="{00000000-0005-0000-0000-0000D3230000}"/>
    <cellStyle name="Normal 2 4 2 3 3 2 4 2" xfId="42926" xr:uid="{00000000-0005-0000-0000-0000D4230000}"/>
    <cellStyle name="Normal 2 4 2 3 3 2 4 3" xfId="27693" xr:uid="{00000000-0005-0000-0000-0000D5230000}"/>
    <cellStyle name="Normal 2 4 2 3 3 2 5" xfId="7574" xr:uid="{00000000-0005-0000-0000-0000D6230000}"/>
    <cellStyle name="Normal 2 4 2 3 3 2 5 2" xfId="37909" xr:uid="{00000000-0005-0000-0000-0000D7230000}"/>
    <cellStyle name="Normal 2 4 2 3 3 2 5 3" xfId="22676" xr:uid="{00000000-0005-0000-0000-0000D8230000}"/>
    <cellStyle name="Normal 2 4 2 3 3 2 6" xfId="32897" xr:uid="{00000000-0005-0000-0000-0000D9230000}"/>
    <cellStyle name="Normal 2 4 2 3 3 2 7" xfId="17663" xr:uid="{00000000-0005-0000-0000-0000DA230000}"/>
    <cellStyle name="Normal 2 4 2 3 3 3" xfId="3356" xr:uid="{00000000-0005-0000-0000-0000DB230000}"/>
    <cellStyle name="Normal 2 4 2 3 3 3 2" xfId="13430" xr:uid="{00000000-0005-0000-0000-0000DC230000}"/>
    <cellStyle name="Normal 2 4 2 3 3 3 2 2" xfId="43761" xr:uid="{00000000-0005-0000-0000-0000DD230000}"/>
    <cellStyle name="Normal 2 4 2 3 3 3 2 3" xfId="28528" xr:uid="{00000000-0005-0000-0000-0000DE230000}"/>
    <cellStyle name="Normal 2 4 2 3 3 3 3" xfId="8410" xr:uid="{00000000-0005-0000-0000-0000DF230000}"/>
    <cellStyle name="Normal 2 4 2 3 3 3 3 2" xfId="38744" xr:uid="{00000000-0005-0000-0000-0000E0230000}"/>
    <cellStyle name="Normal 2 4 2 3 3 3 3 3" xfId="23511" xr:uid="{00000000-0005-0000-0000-0000E1230000}"/>
    <cellStyle name="Normal 2 4 2 3 3 3 4" xfId="33731" xr:uid="{00000000-0005-0000-0000-0000E2230000}"/>
    <cellStyle name="Normal 2 4 2 3 3 3 5" xfId="18498" xr:uid="{00000000-0005-0000-0000-0000E3230000}"/>
    <cellStyle name="Normal 2 4 2 3 3 4" xfId="5049" xr:uid="{00000000-0005-0000-0000-0000E4230000}"/>
    <cellStyle name="Normal 2 4 2 3 3 4 2" xfId="15101" xr:uid="{00000000-0005-0000-0000-0000E5230000}"/>
    <cellStyle name="Normal 2 4 2 3 3 4 2 2" xfId="45432" xr:uid="{00000000-0005-0000-0000-0000E6230000}"/>
    <cellStyle name="Normal 2 4 2 3 3 4 2 3" xfId="30199" xr:uid="{00000000-0005-0000-0000-0000E7230000}"/>
    <cellStyle name="Normal 2 4 2 3 3 4 3" xfId="10081" xr:uid="{00000000-0005-0000-0000-0000E8230000}"/>
    <cellStyle name="Normal 2 4 2 3 3 4 3 2" xfId="40415" xr:uid="{00000000-0005-0000-0000-0000E9230000}"/>
    <cellStyle name="Normal 2 4 2 3 3 4 3 3" xfId="25182" xr:uid="{00000000-0005-0000-0000-0000EA230000}"/>
    <cellStyle name="Normal 2 4 2 3 3 4 4" xfId="35402" xr:uid="{00000000-0005-0000-0000-0000EB230000}"/>
    <cellStyle name="Normal 2 4 2 3 3 4 5" xfId="20169" xr:uid="{00000000-0005-0000-0000-0000EC230000}"/>
    <cellStyle name="Normal 2 4 2 3 3 5" xfId="11759" xr:uid="{00000000-0005-0000-0000-0000ED230000}"/>
    <cellStyle name="Normal 2 4 2 3 3 5 2" xfId="42090" xr:uid="{00000000-0005-0000-0000-0000EE230000}"/>
    <cellStyle name="Normal 2 4 2 3 3 5 3" xfId="26857" xr:uid="{00000000-0005-0000-0000-0000EF230000}"/>
    <cellStyle name="Normal 2 4 2 3 3 6" xfId="6738" xr:uid="{00000000-0005-0000-0000-0000F0230000}"/>
    <cellStyle name="Normal 2 4 2 3 3 6 2" xfId="37073" xr:uid="{00000000-0005-0000-0000-0000F1230000}"/>
    <cellStyle name="Normal 2 4 2 3 3 6 3" xfId="21840" xr:uid="{00000000-0005-0000-0000-0000F2230000}"/>
    <cellStyle name="Normal 2 4 2 3 3 7" xfId="32061" xr:uid="{00000000-0005-0000-0000-0000F3230000}"/>
    <cellStyle name="Normal 2 4 2 3 3 8" xfId="16827" xr:uid="{00000000-0005-0000-0000-0000F4230000}"/>
    <cellStyle name="Normal 2 4 2 3 4" xfId="2085" xr:uid="{00000000-0005-0000-0000-0000F5230000}"/>
    <cellStyle name="Normal 2 4 2 3 4 2" xfId="3775" xr:uid="{00000000-0005-0000-0000-0000F6230000}"/>
    <cellStyle name="Normal 2 4 2 3 4 2 2" xfId="13848" xr:uid="{00000000-0005-0000-0000-0000F7230000}"/>
    <cellStyle name="Normal 2 4 2 3 4 2 2 2" xfId="44179" xr:uid="{00000000-0005-0000-0000-0000F8230000}"/>
    <cellStyle name="Normal 2 4 2 3 4 2 2 3" xfId="28946" xr:uid="{00000000-0005-0000-0000-0000F9230000}"/>
    <cellStyle name="Normal 2 4 2 3 4 2 3" xfId="8828" xr:uid="{00000000-0005-0000-0000-0000FA230000}"/>
    <cellStyle name="Normal 2 4 2 3 4 2 3 2" xfId="39162" xr:uid="{00000000-0005-0000-0000-0000FB230000}"/>
    <cellStyle name="Normal 2 4 2 3 4 2 3 3" xfId="23929" xr:uid="{00000000-0005-0000-0000-0000FC230000}"/>
    <cellStyle name="Normal 2 4 2 3 4 2 4" xfId="34149" xr:uid="{00000000-0005-0000-0000-0000FD230000}"/>
    <cellStyle name="Normal 2 4 2 3 4 2 5" xfId="18916" xr:uid="{00000000-0005-0000-0000-0000FE230000}"/>
    <cellStyle name="Normal 2 4 2 3 4 3" xfId="5467" xr:uid="{00000000-0005-0000-0000-0000FF230000}"/>
    <cellStyle name="Normal 2 4 2 3 4 3 2" xfId="15519" xr:uid="{00000000-0005-0000-0000-000000240000}"/>
    <cellStyle name="Normal 2 4 2 3 4 3 2 2" xfId="45850" xr:uid="{00000000-0005-0000-0000-000001240000}"/>
    <cellStyle name="Normal 2 4 2 3 4 3 2 3" xfId="30617" xr:uid="{00000000-0005-0000-0000-000002240000}"/>
    <cellStyle name="Normal 2 4 2 3 4 3 3" xfId="10499" xr:uid="{00000000-0005-0000-0000-000003240000}"/>
    <cellStyle name="Normal 2 4 2 3 4 3 3 2" xfId="40833" xr:uid="{00000000-0005-0000-0000-000004240000}"/>
    <cellStyle name="Normal 2 4 2 3 4 3 3 3" xfId="25600" xr:uid="{00000000-0005-0000-0000-000005240000}"/>
    <cellStyle name="Normal 2 4 2 3 4 3 4" xfId="35820" xr:uid="{00000000-0005-0000-0000-000006240000}"/>
    <cellStyle name="Normal 2 4 2 3 4 3 5" xfId="20587" xr:uid="{00000000-0005-0000-0000-000007240000}"/>
    <cellStyle name="Normal 2 4 2 3 4 4" xfId="12177" xr:uid="{00000000-0005-0000-0000-000008240000}"/>
    <cellStyle name="Normal 2 4 2 3 4 4 2" xfId="42508" xr:uid="{00000000-0005-0000-0000-000009240000}"/>
    <cellStyle name="Normal 2 4 2 3 4 4 3" xfId="27275" xr:uid="{00000000-0005-0000-0000-00000A240000}"/>
    <cellStyle name="Normal 2 4 2 3 4 5" xfId="7156" xr:uid="{00000000-0005-0000-0000-00000B240000}"/>
    <cellStyle name="Normal 2 4 2 3 4 5 2" xfId="37491" xr:uid="{00000000-0005-0000-0000-00000C240000}"/>
    <cellStyle name="Normal 2 4 2 3 4 5 3" xfId="22258" xr:uid="{00000000-0005-0000-0000-00000D240000}"/>
    <cellStyle name="Normal 2 4 2 3 4 6" xfId="32479" xr:uid="{00000000-0005-0000-0000-00000E240000}"/>
    <cellStyle name="Normal 2 4 2 3 4 7" xfId="17245" xr:uid="{00000000-0005-0000-0000-00000F240000}"/>
    <cellStyle name="Normal 2 4 2 3 5" xfId="2938" xr:uid="{00000000-0005-0000-0000-000010240000}"/>
    <cellStyle name="Normal 2 4 2 3 5 2" xfId="13012" xr:uid="{00000000-0005-0000-0000-000011240000}"/>
    <cellStyle name="Normal 2 4 2 3 5 2 2" xfId="43343" xr:uid="{00000000-0005-0000-0000-000012240000}"/>
    <cellStyle name="Normal 2 4 2 3 5 2 3" xfId="28110" xr:uid="{00000000-0005-0000-0000-000013240000}"/>
    <cellStyle name="Normal 2 4 2 3 5 3" xfId="7992" xr:uid="{00000000-0005-0000-0000-000014240000}"/>
    <cellStyle name="Normal 2 4 2 3 5 3 2" xfId="38326" xr:uid="{00000000-0005-0000-0000-000015240000}"/>
    <cellStyle name="Normal 2 4 2 3 5 3 3" xfId="23093" xr:uid="{00000000-0005-0000-0000-000016240000}"/>
    <cellStyle name="Normal 2 4 2 3 5 4" xfId="33313" xr:uid="{00000000-0005-0000-0000-000017240000}"/>
    <cellStyle name="Normal 2 4 2 3 5 5" xfId="18080" xr:uid="{00000000-0005-0000-0000-000018240000}"/>
    <cellStyle name="Normal 2 4 2 3 6" xfId="4631" xr:uid="{00000000-0005-0000-0000-000019240000}"/>
    <cellStyle name="Normal 2 4 2 3 6 2" xfId="14683" xr:uid="{00000000-0005-0000-0000-00001A240000}"/>
    <cellStyle name="Normal 2 4 2 3 6 2 2" xfId="45014" xr:uid="{00000000-0005-0000-0000-00001B240000}"/>
    <cellStyle name="Normal 2 4 2 3 6 2 3" xfId="29781" xr:uid="{00000000-0005-0000-0000-00001C240000}"/>
    <cellStyle name="Normal 2 4 2 3 6 3" xfId="9663" xr:uid="{00000000-0005-0000-0000-00001D240000}"/>
    <cellStyle name="Normal 2 4 2 3 6 3 2" xfId="39997" xr:uid="{00000000-0005-0000-0000-00001E240000}"/>
    <cellStyle name="Normal 2 4 2 3 6 3 3" xfId="24764" xr:uid="{00000000-0005-0000-0000-00001F240000}"/>
    <cellStyle name="Normal 2 4 2 3 6 4" xfId="34984" xr:uid="{00000000-0005-0000-0000-000020240000}"/>
    <cellStyle name="Normal 2 4 2 3 6 5" xfId="19751" xr:uid="{00000000-0005-0000-0000-000021240000}"/>
    <cellStyle name="Normal 2 4 2 3 7" xfId="11341" xr:uid="{00000000-0005-0000-0000-000022240000}"/>
    <cellStyle name="Normal 2 4 2 3 7 2" xfId="41672" xr:uid="{00000000-0005-0000-0000-000023240000}"/>
    <cellStyle name="Normal 2 4 2 3 7 3" xfId="26439" xr:uid="{00000000-0005-0000-0000-000024240000}"/>
    <cellStyle name="Normal 2 4 2 3 8" xfId="6320" xr:uid="{00000000-0005-0000-0000-000025240000}"/>
    <cellStyle name="Normal 2 4 2 3 8 2" xfId="36655" xr:uid="{00000000-0005-0000-0000-000026240000}"/>
    <cellStyle name="Normal 2 4 2 3 8 3" xfId="21422" xr:uid="{00000000-0005-0000-0000-000027240000}"/>
    <cellStyle name="Normal 2 4 2 3 9" xfId="31644" xr:uid="{00000000-0005-0000-0000-000028240000}"/>
    <cellStyle name="Normal 2 4 2 4" xfId="1345" xr:uid="{00000000-0005-0000-0000-000029240000}"/>
    <cellStyle name="Normal 2 4 2 4 2" xfId="1768" xr:uid="{00000000-0005-0000-0000-00002A240000}"/>
    <cellStyle name="Normal 2 4 2 4 2 2" xfId="2607" xr:uid="{00000000-0005-0000-0000-00002B240000}"/>
    <cellStyle name="Normal 2 4 2 4 2 2 2" xfId="4297" xr:uid="{00000000-0005-0000-0000-00002C240000}"/>
    <cellStyle name="Normal 2 4 2 4 2 2 2 2" xfId="14370" xr:uid="{00000000-0005-0000-0000-00002D240000}"/>
    <cellStyle name="Normal 2 4 2 4 2 2 2 2 2" xfId="44701" xr:uid="{00000000-0005-0000-0000-00002E240000}"/>
    <cellStyle name="Normal 2 4 2 4 2 2 2 2 3" xfId="29468" xr:uid="{00000000-0005-0000-0000-00002F240000}"/>
    <cellStyle name="Normal 2 4 2 4 2 2 2 3" xfId="9350" xr:uid="{00000000-0005-0000-0000-000030240000}"/>
    <cellStyle name="Normal 2 4 2 4 2 2 2 3 2" xfId="39684" xr:uid="{00000000-0005-0000-0000-000031240000}"/>
    <cellStyle name="Normal 2 4 2 4 2 2 2 3 3" xfId="24451" xr:uid="{00000000-0005-0000-0000-000032240000}"/>
    <cellStyle name="Normal 2 4 2 4 2 2 2 4" xfId="34671" xr:uid="{00000000-0005-0000-0000-000033240000}"/>
    <cellStyle name="Normal 2 4 2 4 2 2 2 5" xfId="19438" xr:uid="{00000000-0005-0000-0000-000034240000}"/>
    <cellStyle name="Normal 2 4 2 4 2 2 3" xfId="5989" xr:uid="{00000000-0005-0000-0000-000035240000}"/>
    <cellStyle name="Normal 2 4 2 4 2 2 3 2" xfId="16041" xr:uid="{00000000-0005-0000-0000-000036240000}"/>
    <cellStyle name="Normal 2 4 2 4 2 2 3 2 2" xfId="46372" xr:uid="{00000000-0005-0000-0000-000037240000}"/>
    <cellStyle name="Normal 2 4 2 4 2 2 3 2 3" xfId="31139" xr:uid="{00000000-0005-0000-0000-000038240000}"/>
    <cellStyle name="Normal 2 4 2 4 2 2 3 3" xfId="11021" xr:uid="{00000000-0005-0000-0000-000039240000}"/>
    <cellStyle name="Normal 2 4 2 4 2 2 3 3 2" xfId="41355" xr:uid="{00000000-0005-0000-0000-00003A240000}"/>
    <cellStyle name="Normal 2 4 2 4 2 2 3 3 3" xfId="26122" xr:uid="{00000000-0005-0000-0000-00003B240000}"/>
    <cellStyle name="Normal 2 4 2 4 2 2 3 4" xfId="36342" xr:uid="{00000000-0005-0000-0000-00003C240000}"/>
    <cellStyle name="Normal 2 4 2 4 2 2 3 5" xfId="21109" xr:uid="{00000000-0005-0000-0000-00003D240000}"/>
    <cellStyle name="Normal 2 4 2 4 2 2 4" xfId="12699" xr:uid="{00000000-0005-0000-0000-00003E240000}"/>
    <cellStyle name="Normal 2 4 2 4 2 2 4 2" xfId="43030" xr:uid="{00000000-0005-0000-0000-00003F240000}"/>
    <cellStyle name="Normal 2 4 2 4 2 2 4 3" xfId="27797" xr:uid="{00000000-0005-0000-0000-000040240000}"/>
    <cellStyle name="Normal 2 4 2 4 2 2 5" xfId="7678" xr:uid="{00000000-0005-0000-0000-000041240000}"/>
    <cellStyle name="Normal 2 4 2 4 2 2 5 2" xfId="38013" xr:uid="{00000000-0005-0000-0000-000042240000}"/>
    <cellStyle name="Normal 2 4 2 4 2 2 5 3" xfId="22780" xr:uid="{00000000-0005-0000-0000-000043240000}"/>
    <cellStyle name="Normal 2 4 2 4 2 2 6" xfId="33001" xr:uid="{00000000-0005-0000-0000-000044240000}"/>
    <cellStyle name="Normal 2 4 2 4 2 2 7" xfId="17767" xr:uid="{00000000-0005-0000-0000-000045240000}"/>
    <cellStyle name="Normal 2 4 2 4 2 3" xfId="3460" xr:uid="{00000000-0005-0000-0000-000046240000}"/>
    <cellStyle name="Normal 2 4 2 4 2 3 2" xfId="13534" xr:uid="{00000000-0005-0000-0000-000047240000}"/>
    <cellStyle name="Normal 2 4 2 4 2 3 2 2" xfId="43865" xr:uid="{00000000-0005-0000-0000-000048240000}"/>
    <cellStyle name="Normal 2 4 2 4 2 3 2 3" xfId="28632" xr:uid="{00000000-0005-0000-0000-000049240000}"/>
    <cellStyle name="Normal 2 4 2 4 2 3 3" xfId="8514" xr:uid="{00000000-0005-0000-0000-00004A240000}"/>
    <cellStyle name="Normal 2 4 2 4 2 3 3 2" xfId="38848" xr:uid="{00000000-0005-0000-0000-00004B240000}"/>
    <cellStyle name="Normal 2 4 2 4 2 3 3 3" xfId="23615" xr:uid="{00000000-0005-0000-0000-00004C240000}"/>
    <cellStyle name="Normal 2 4 2 4 2 3 4" xfId="33835" xr:uid="{00000000-0005-0000-0000-00004D240000}"/>
    <cellStyle name="Normal 2 4 2 4 2 3 5" xfId="18602" xr:uid="{00000000-0005-0000-0000-00004E240000}"/>
    <cellStyle name="Normal 2 4 2 4 2 4" xfId="5153" xr:uid="{00000000-0005-0000-0000-00004F240000}"/>
    <cellStyle name="Normal 2 4 2 4 2 4 2" xfId="15205" xr:uid="{00000000-0005-0000-0000-000050240000}"/>
    <cellStyle name="Normal 2 4 2 4 2 4 2 2" xfId="45536" xr:uid="{00000000-0005-0000-0000-000051240000}"/>
    <cellStyle name="Normal 2 4 2 4 2 4 2 3" xfId="30303" xr:uid="{00000000-0005-0000-0000-000052240000}"/>
    <cellStyle name="Normal 2 4 2 4 2 4 3" xfId="10185" xr:uid="{00000000-0005-0000-0000-000053240000}"/>
    <cellStyle name="Normal 2 4 2 4 2 4 3 2" xfId="40519" xr:uid="{00000000-0005-0000-0000-000054240000}"/>
    <cellStyle name="Normal 2 4 2 4 2 4 3 3" xfId="25286" xr:uid="{00000000-0005-0000-0000-000055240000}"/>
    <cellStyle name="Normal 2 4 2 4 2 4 4" xfId="35506" xr:uid="{00000000-0005-0000-0000-000056240000}"/>
    <cellStyle name="Normal 2 4 2 4 2 4 5" xfId="20273" xr:uid="{00000000-0005-0000-0000-000057240000}"/>
    <cellStyle name="Normal 2 4 2 4 2 5" xfId="11863" xr:uid="{00000000-0005-0000-0000-000058240000}"/>
    <cellStyle name="Normal 2 4 2 4 2 5 2" xfId="42194" xr:uid="{00000000-0005-0000-0000-000059240000}"/>
    <cellStyle name="Normal 2 4 2 4 2 5 3" xfId="26961" xr:uid="{00000000-0005-0000-0000-00005A240000}"/>
    <cellStyle name="Normal 2 4 2 4 2 6" xfId="6842" xr:uid="{00000000-0005-0000-0000-00005B240000}"/>
    <cellStyle name="Normal 2 4 2 4 2 6 2" xfId="37177" xr:uid="{00000000-0005-0000-0000-00005C240000}"/>
    <cellStyle name="Normal 2 4 2 4 2 6 3" xfId="21944" xr:uid="{00000000-0005-0000-0000-00005D240000}"/>
    <cellStyle name="Normal 2 4 2 4 2 7" xfId="32165" xr:uid="{00000000-0005-0000-0000-00005E240000}"/>
    <cellStyle name="Normal 2 4 2 4 2 8" xfId="16931" xr:uid="{00000000-0005-0000-0000-00005F240000}"/>
    <cellStyle name="Normal 2 4 2 4 3" xfId="2189" xr:uid="{00000000-0005-0000-0000-000060240000}"/>
    <cellStyle name="Normal 2 4 2 4 3 2" xfId="3879" xr:uid="{00000000-0005-0000-0000-000061240000}"/>
    <cellStyle name="Normal 2 4 2 4 3 2 2" xfId="13952" xr:uid="{00000000-0005-0000-0000-000062240000}"/>
    <cellStyle name="Normal 2 4 2 4 3 2 2 2" xfId="44283" xr:uid="{00000000-0005-0000-0000-000063240000}"/>
    <cellStyle name="Normal 2 4 2 4 3 2 2 3" xfId="29050" xr:uid="{00000000-0005-0000-0000-000064240000}"/>
    <cellStyle name="Normal 2 4 2 4 3 2 3" xfId="8932" xr:uid="{00000000-0005-0000-0000-000065240000}"/>
    <cellStyle name="Normal 2 4 2 4 3 2 3 2" xfId="39266" xr:uid="{00000000-0005-0000-0000-000066240000}"/>
    <cellStyle name="Normal 2 4 2 4 3 2 3 3" xfId="24033" xr:uid="{00000000-0005-0000-0000-000067240000}"/>
    <cellStyle name="Normal 2 4 2 4 3 2 4" xfId="34253" xr:uid="{00000000-0005-0000-0000-000068240000}"/>
    <cellStyle name="Normal 2 4 2 4 3 2 5" xfId="19020" xr:uid="{00000000-0005-0000-0000-000069240000}"/>
    <cellStyle name="Normal 2 4 2 4 3 3" xfId="5571" xr:uid="{00000000-0005-0000-0000-00006A240000}"/>
    <cellStyle name="Normal 2 4 2 4 3 3 2" xfId="15623" xr:uid="{00000000-0005-0000-0000-00006B240000}"/>
    <cellStyle name="Normal 2 4 2 4 3 3 2 2" xfId="45954" xr:uid="{00000000-0005-0000-0000-00006C240000}"/>
    <cellStyle name="Normal 2 4 2 4 3 3 2 3" xfId="30721" xr:uid="{00000000-0005-0000-0000-00006D240000}"/>
    <cellStyle name="Normal 2 4 2 4 3 3 3" xfId="10603" xr:uid="{00000000-0005-0000-0000-00006E240000}"/>
    <cellStyle name="Normal 2 4 2 4 3 3 3 2" xfId="40937" xr:uid="{00000000-0005-0000-0000-00006F240000}"/>
    <cellStyle name="Normal 2 4 2 4 3 3 3 3" xfId="25704" xr:uid="{00000000-0005-0000-0000-000070240000}"/>
    <cellStyle name="Normal 2 4 2 4 3 3 4" xfId="35924" xr:uid="{00000000-0005-0000-0000-000071240000}"/>
    <cellStyle name="Normal 2 4 2 4 3 3 5" xfId="20691" xr:uid="{00000000-0005-0000-0000-000072240000}"/>
    <cellStyle name="Normal 2 4 2 4 3 4" xfId="12281" xr:uid="{00000000-0005-0000-0000-000073240000}"/>
    <cellStyle name="Normal 2 4 2 4 3 4 2" xfId="42612" xr:uid="{00000000-0005-0000-0000-000074240000}"/>
    <cellStyle name="Normal 2 4 2 4 3 4 3" xfId="27379" xr:uid="{00000000-0005-0000-0000-000075240000}"/>
    <cellStyle name="Normal 2 4 2 4 3 5" xfId="7260" xr:uid="{00000000-0005-0000-0000-000076240000}"/>
    <cellStyle name="Normal 2 4 2 4 3 5 2" xfId="37595" xr:uid="{00000000-0005-0000-0000-000077240000}"/>
    <cellStyle name="Normal 2 4 2 4 3 5 3" xfId="22362" xr:uid="{00000000-0005-0000-0000-000078240000}"/>
    <cellStyle name="Normal 2 4 2 4 3 6" xfId="32583" xr:uid="{00000000-0005-0000-0000-000079240000}"/>
    <cellStyle name="Normal 2 4 2 4 3 7" xfId="17349" xr:uid="{00000000-0005-0000-0000-00007A240000}"/>
    <cellStyle name="Normal 2 4 2 4 4" xfId="3042" xr:uid="{00000000-0005-0000-0000-00007B240000}"/>
    <cellStyle name="Normal 2 4 2 4 4 2" xfId="13116" xr:uid="{00000000-0005-0000-0000-00007C240000}"/>
    <cellStyle name="Normal 2 4 2 4 4 2 2" xfId="43447" xr:uid="{00000000-0005-0000-0000-00007D240000}"/>
    <cellStyle name="Normal 2 4 2 4 4 2 3" xfId="28214" xr:uid="{00000000-0005-0000-0000-00007E240000}"/>
    <cellStyle name="Normal 2 4 2 4 4 3" xfId="8096" xr:uid="{00000000-0005-0000-0000-00007F240000}"/>
    <cellStyle name="Normal 2 4 2 4 4 3 2" xfId="38430" xr:uid="{00000000-0005-0000-0000-000080240000}"/>
    <cellStyle name="Normal 2 4 2 4 4 3 3" xfId="23197" xr:uid="{00000000-0005-0000-0000-000081240000}"/>
    <cellStyle name="Normal 2 4 2 4 4 4" xfId="33417" xr:uid="{00000000-0005-0000-0000-000082240000}"/>
    <cellStyle name="Normal 2 4 2 4 4 5" xfId="18184" xr:uid="{00000000-0005-0000-0000-000083240000}"/>
    <cellStyle name="Normal 2 4 2 4 5" xfId="4735" xr:uid="{00000000-0005-0000-0000-000084240000}"/>
    <cellStyle name="Normal 2 4 2 4 5 2" xfId="14787" xr:uid="{00000000-0005-0000-0000-000085240000}"/>
    <cellStyle name="Normal 2 4 2 4 5 2 2" xfId="45118" xr:uid="{00000000-0005-0000-0000-000086240000}"/>
    <cellStyle name="Normal 2 4 2 4 5 2 3" xfId="29885" xr:uid="{00000000-0005-0000-0000-000087240000}"/>
    <cellStyle name="Normal 2 4 2 4 5 3" xfId="9767" xr:uid="{00000000-0005-0000-0000-000088240000}"/>
    <cellStyle name="Normal 2 4 2 4 5 3 2" xfId="40101" xr:uid="{00000000-0005-0000-0000-000089240000}"/>
    <cellStyle name="Normal 2 4 2 4 5 3 3" xfId="24868" xr:uid="{00000000-0005-0000-0000-00008A240000}"/>
    <cellStyle name="Normal 2 4 2 4 5 4" xfId="35088" xr:uid="{00000000-0005-0000-0000-00008B240000}"/>
    <cellStyle name="Normal 2 4 2 4 5 5" xfId="19855" xr:uid="{00000000-0005-0000-0000-00008C240000}"/>
    <cellStyle name="Normal 2 4 2 4 6" xfId="11445" xr:uid="{00000000-0005-0000-0000-00008D240000}"/>
    <cellStyle name="Normal 2 4 2 4 6 2" xfId="41776" xr:uid="{00000000-0005-0000-0000-00008E240000}"/>
    <cellStyle name="Normal 2 4 2 4 6 3" xfId="26543" xr:uid="{00000000-0005-0000-0000-00008F240000}"/>
    <cellStyle name="Normal 2 4 2 4 7" xfId="6424" xr:uid="{00000000-0005-0000-0000-000090240000}"/>
    <cellStyle name="Normal 2 4 2 4 7 2" xfId="36759" xr:uid="{00000000-0005-0000-0000-000091240000}"/>
    <cellStyle name="Normal 2 4 2 4 7 3" xfId="21526" xr:uid="{00000000-0005-0000-0000-000092240000}"/>
    <cellStyle name="Normal 2 4 2 4 8" xfId="31747" xr:uid="{00000000-0005-0000-0000-000093240000}"/>
    <cellStyle name="Normal 2 4 2 4 9" xfId="16513" xr:uid="{00000000-0005-0000-0000-000094240000}"/>
    <cellStyle name="Normal 2 4 2 5" xfId="1558" xr:uid="{00000000-0005-0000-0000-000095240000}"/>
    <cellStyle name="Normal 2 4 2 5 2" xfId="2399" xr:uid="{00000000-0005-0000-0000-000096240000}"/>
    <cellStyle name="Normal 2 4 2 5 2 2" xfId="4089" xr:uid="{00000000-0005-0000-0000-000097240000}"/>
    <cellStyle name="Normal 2 4 2 5 2 2 2" xfId="14162" xr:uid="{00000000-0005-0000-0000-000098240000}"/>
    <cellStyle name="Normal 2 4 2 5 2 2 2 2" xfId="44493" xr:uid="{00000000-0005-0000-0000-000099240000}"/>
    <cellStyle name="Normal 2 4 2 5 2 2 2 3" xfId="29260" xr:uid="{00000000-0005-0000-0000-00009A240000}"/>
    <cellStyle name="Normal 2 4 2 5 2 2 3" xfId="9142" xr:uid="{00000000-0005-0000-0000-00009B240000}"/>
    <cellStyle name="Normal 2 4 2 5 2 2 3 2" xfId="39476" xr:uid="{00000000-0005-0000-0000-00009C240000}"/>
    <cellStyle name="Normal 2 4 2 5 2 2 3 3" xfId="24243" xr:uid="{00000000-0005-0000-0000-00009D240000}"/>
    <cellStyle name="Normal 2 4 2 5 2 2 4" xfId="34463" xr:uid="{00000000-0005-0000-0000-00009E240000}"/>
    <cellStyle name="Normal 2 4 2 5 2 2 5" xfId="19230" xr:uid="{00000000-0005-0000-0000-00009F240000}"/>
    <cellStyle name="Normal 2 4 2 5 2 3" xfId="5781" xr:uid="{00000000-0005-0000-0000-0000A0240000}"/>
    <cellStyle name="Normal 2 4 2 5 2 3 2" xfId="15833" xr:uid="{00000000-0005-0000-0000-0000A1240000}"/>
    <cellStyle name="Normal 2 4 2 5 2 3 2 2" xfId="46164" xr:uid="{00000000-0005-0000-0000-0000A2240000}"/>
    <cellStyle name="Normal 2 4 2 5 2 3 2 3" xfId="30931" xr:uid="{00000000-0005-0000-0000-0000A3240000}"/>
    <cellStyle name="Normal 2 4 2 5 2 3 3" xfId="10813" xr:uid="{00000000-0005-0000-0000-0000A4240000}"/>
    <cellStyle name="Normal 2 4 2 5 2 3 3 2" xfId="41147" xr:uid="{00000000-0005-0000-0000-0000A5240000}"/>
    <cellStyle name="Normal 2 4 2 5 2 3 3 3" xfId="25914" xr:uid="{00000000-0005-0000-0000-0000A6240000}"/>
    <cellStyle name="Normal 2 4 2 5 2 3 4" xfId="36134" xr:uid="{00000000-0005-0000-0000-0000A7240000}"/>
    <cellStyle name="Normal 2 4 2 5 2 3 5" xfId="20901" xr:uid="{00000000-0005-0000-0000-0000A8240000}"/>
    <cellStyle name="Normal 2 4 2 5 2 4" xfId="12491" xr:uid="{00000000-0005-0000-0000-0000A9240000}"/>
    <cellStyle name="Normal 2 4 2 5 2 4 2" xfId="42822" xr:uid="{00000000-0005-0000-0000-0000AA240000}"/>
    <cellStyle name="Normal 2 4 2 5 2 4 3" xfId="27589" xr:uid="{00000000-0005-0000-0000-0000AB240000}"/>
    <cellStyle name="Normal 2 4 2 5 2 5" xfId="7470" xr:uid="{00000000-0005-0000-0000-0000AC240000}"/>
    <cellStyle name="Normal 2 4 2 5 2 5 2" xfId="37805" xr:uid="{00000000-0005-0000-0000-0000AD240000}"/>
    <cellStyle name="Normal 2 4 2 5 2 5 3" xfId="22572" xr:uid="{00000000-0005-0000-0000-0000AE240000}"/>
    <cellStyle name="Normal 2 4 2 5 2 6" xfId="32793" xr:uid="{00000000-0005-0000-0000-0000AF240000}"/>
    <cellStyle name="Normal 2 4 2 5 2 7" xfId="17559" xr:uid="{00000000-0005-0000-0000-0000B0240000}"/>
    <cellStyle name="Normal 2 4 2 5 3" xfId="3252" xr:uid="{00000000-0005-0000-0000-0000B1240000}"/>
    <cellStyle name="Normal 2 4 2 5 3 2" xfId="13326" xr:uid="{00000000-0005-0000-0000-0000B2240000}"/>
    <cellStyle name="Normal 2 4 2 5 3 2 2" xfId="43657" xr:uid="{00000000-0005-0000-0000-0000B3240000}"/>
    <cellStyle name="Normal 2 4 2 5 3 2 3" xfId="28424" xr:uid="{00000000-0005-0000-0000-0000B4240000}"/>
    <cellStyle name="Normal 2 4 2 5 3 3" xfId="8306" xr:uid="{00000000-0005-0000-0000-0000B5240000}"/>
    <cellStyle name="Normal 2 4 2 5 3 3 2" xfId="38640" xr:uid="{00000000-0005-0000-0000-0000B6240000}"/>
    <cellStyle name="Normal 2 4 2 5 3 3 3" xfId="23407" xr:uid="{00000000-0005-0000-0000-0000B7240000}"/>
    <cellStyle name="Normal 2 4 2 5 3 4" xfId="33627" xr:uid="{00000000-0005-0000-0000-0000B8240000}"/>
    <cellStyle name="Normal 2 4 2 5 3 5" xfId="18394" xr:uid="{00000000-0005-0000-0000-0000B9240000}"/>
    <cellStyle name="Normal 2 4 2 5 4" xfId="4945" xr:uid="{00000000-0005-0000-0000-0000BA240000}"/>
    <cellStyle name="Normal 2 4 2 5 4 2" xfId="14997" xr:uid="{00000000-0005-0000-0000-0000BB240000}"/>
    <cellStyle name="Normal 2 4 2 5 4 2 2" xfId="45328" xr:uid="{00000000-0005-0000-0000-0000BC240000}"/>
    <cellStyle name="Normal 2 4 2 5 4 2 3" xfId="30095" xr:uid="{00000000-0005-0000-0000-0000BD240000}"/>
    <cellStyle name="Normal 2 4 2 5 4 3" xfId="9977" xr:uid="{00000000-0005-0000-0000-0000BE240000}"/>
    <cellStyle name="Normal 2 4 2 5 4 3 2" xfId="40311" xr:uid="{00000000-0005-0000-0000-0000BF240000}"/>
    <cellStyle name="Normal 2 4 2 5 4 3 3" xfId="25078" xr:uid="{00000000-0005-0000-0000-0000C0240000}"/>
    <cellStyle name="Normal 2 4 2 5 4 4" xfId="35298" xr:uid="{00000000-0005-0000-0000-0000C1240000}"/>
    <cellStyle name="Normal 2 4 2 5 4 5" xfId="20065" xr:uid="{00000000-0005-0000-0000-0000C2240000}"/>
    <cellStyle name="Normal 2 4 2 5 5" xfId="11655" xr:uid="{00000000-0005-0000-0000-0000C3240000}"/>
    <cellStyle name="Normal 2 4 2 5 5 2" xfId="41986" xr:uid="{00000000-0005-0000-0000-0000C4240000}"/>
    <cellStyle name="Normal 2 4 2 5 5 3" xfId="26753" xr:uid="{00000000-0005-0000-0000-0000C5240000}"/>
    <cellStyle name="Normal 2 4 2 5 6" xfId="6634" xr:uid="{00000000-0005-0000-0000-0000C6240000}"/>
    <cellStyle name="Normal 2 4 2 5 6 2" xfId="36969" xr:uid="{00000000-0005-0000-0000-0000C7240000}"/>
    <cellStyle name="Normal 2 4 2 5 6 3" xfId="21736" xr:uid="{00000000-0005-0000-0000-0000C8240000}"/>
    <cellStyle name="Normal 2 4 2 5 7" xfId="31957" xr:uid="{00000000-0005-0000-0000-0000C9240000}"/>
    <cellStyle name="Normal 2 4 2 5 8" xfId="16723" xr:uid="{00000000-0005-0000-0000-0000CA240000}"/>
    <cellStyle name="Normal 2 4 2 6" xfId="1979" xr:uid="{00000000-0005-0000-0000-0000CB240000}"/>
    <cellStyle name="Normal 2 4 2 6 2" xfId="3671" xr:uid="{00000000-0005-0000-0000-0000CC240000}"/>
    <cellStyle name="Normal 2 4 2 6 2 2" xfId="13744" xr:uid="{00000000-0005-0000-0000-0000CD240000}"/>
    <cellStyle name="Normal 2 4 2 6 2 2 2" xfId="44075" xr:uid="{00000000-0005-0000-0000-0000CE240000}"/>
    <cellStyle name="Normal 2 4 2 6 2 2 3" xfId="28842" xr:uid="{00000000-0005-0000-0000-0000CF240000}"/>
    <cellStyle name="Normal 2 4 2 6 2 3" xfId="8724" xr:uid="{00000000-0005-0000-0000-0000D0240000}"/>
    <cellStyle name="Normal 2 4 2 6 2 3 2" xfId="39058" xr:uid="{00000000-0005-0000-0000-0000D1240000}"/>
    <cellStyle name="Normal 2 4 2 6 2 3 3" xfId="23825" xr:uid="{00000000-0005-0000-0000-0000D2240000}"/>
    <cellStyle name="Normal 2 4 2 6 2 4" xfId="34045" xr:uid="{00000000-0005-0000-0000-0000D3240000}"/>
    <cellStyle name="Normal 2 4 2 6 2 5" xfId="18812" xr:uid="{00000000-0005-0000-0000-0000D4240000}"/>
    <cellStyle name="Normal 2 4 2 6 3" xfId="5363" xr:uid="{00000000-0005-0000-0000-0000D5240000}"/>
    <cellStyle name="Normal 2 4 2 6 3 2" xfId="15415" xr:uid="{00000000-0005-0000-0000-0000D6240000}"/>
    <cellStyle name="Normal 2 4 2 6 3 2 2" xfId="45746" xr:uid="{00000000-0005-0000-0000-0000D7240000}"/>
    <cellStyle name="Normal 2 4 2 6 3 2 3" xfId="30513" xr:uid="{00000000-0005-0000-0000-0000D8240000}"/>
    <cellStyle name="Normal 2 4 2 6 3 3" xfId="10395" xr:uid="{00000000-0005-0000-0000-0000D9240000}"/>
    <cellStyle name="Normal 2 4 2 6 3 3 2" xfId="40729" xr:uid="{00000000-0005-0000-0000-0000DA240000}"/>
    <cellStyle name="Normal 2 4 2 6 3 3 3" xfId="25496" xr:uid="{00000000-0005-0000-0000-0000DB240000}"/>
    <cellStyle name="Normal 2 4 2 6 3 4" xfId="35716" xr:uid="{00000000-0005-0000-0000-0000DC240000}"/>
    <cellStyle name="Normal 2 4 2 6 3 5" xfId="20483" xr:uid="{00000000-0005-0000-0000-0000DD240000}"/>
    <cellStyle name="Normal 2 4 2 6 4" xfId="12073" xr:uid="{00000000-0005-0000-0000-0000DE240000}"/>
    <cellStyle name="Normal 2 4 2 6 4 2" xfId="42404" xr:uid="{00000000-0005-0000-0000-0000DF240000}"/>
    <cellStyle name="Normal 2 4 2 6 4 3" xfId="27171" xr:uid="{00000000-0005-0000-0000-0000E0240000}"/>
    <cellStyle name="Normal 2 4 2 6 5" xfId="7052" xr:uid="{00000000-0005-0000-0000-0000E1240000}"/>
    <cellStyle name="Normal 2 4 2 6 5 2" xfId="37387" xr:uid="{00000000-0005-0000-0000-0000E2240000}"/>
    <cellStyle name="Normal 2 4 2 6 5 3" xfId="22154" xr:uid="{00000000-0005-0000-0000-0000E3240000}"/>
    <cellStyle name="Normal 2 4 2 6 6" xfId="32375" xr:uid="{00000000-0005-0000-0000-0000E4240000}"/>
    <cellStyle name="Normal 2 4 2 6 7" xfId="17141" xr:uid="{00000000-0005-0000-0000-0000E5240000}"/>
    <cellStyle name="Normal 2 4 2 7" xfId="2830" xr:uid="{00000000-0005-0000-0000-0000E6240000}"/>
    <cellStyle name="Normal 2 4 2 7 2" xfId="12908" xr:uid="{00000000-0005-0000-0000-0000E7240000}"/>
    <cellStyle name="Normal 2 4 2 7 2 2" xfId="43239" xr:uid="{00000000-0005-0000-0000-0000E8240000}"/>
    <cellStyle name="Normal 2 4 2 7 2 3" xfId="28006" xr:uid="{00000000-0005-0000-0000-0000E9240000}"/>
    <cellStyle name="Normal 2 4 2 7 3" xfId="7888" xr:uid="{00000000-0005-0000-0000-0000EA240000}"/>
    <cellStyle name="Normal 2 4 2 7 3 2" xfId="38222" xr:uid="{00000000-0005-0000-0000-0000EB240000}"/>
    <cellStyle name="Normal 2 4 2 7 3 3" xfId="22989" xr:uid="{00000000-0005-0000-0000-0000EC240000}"/>
    <cellStyle name="Normal 2 4 2 7 4" xfId="33209" xr:uid="{00000000-0005-0000-0000-0000ED240000}"/>
    <cellStyle name="Normal 2 4 2 7 5" xfId="17976" xr:uid="{00000000-0005-0000-0000-0000EE240000}"/>
    <cellStyle name="Normal 2 4 2 8" xfId="4524" xr:uid="{00000000-0005-0000-0000-0000EF240000}"/>
    <cellStyle name="Normal 2 4 2 8 2" xfId="14579" xr:uid="{00000000-0005-0000-0000-0000F0240000}"/>
    <cellStyle name="Normal 2 4 2 8 2 2" xfId="44910" xr:uid="{00000000-0005-0000-0000-0000F1240000}"/>
    <cellStyle name="Normal 2 4 2 8 2 3" xfId="29677" xr:uid="{00000000-0005-0000-0000-0000F2240000}"/>
    <cellStyle name="Normal 2 4 2 8 3" xfId="9559" xr:uid="{00000000-0005-0000-0000-0000F3240000}"/>
    <cellStyle name="Normal 2 4 2 8 3 2" xfId="39893" xr:uid="{00000000-0005-0000-0000-0000F4240000}"/>
    <cellStyle name="Normal 2 4 2 8 3 3" xfId="24660" xr:uid="{00000000-0005-0000-0000-0000F5240000}"/>
    <cellStyle name="Normal 2 4 2 8 4" xfId="34880" xr:uid="{00000000-0005-0000-0000-0000F6240000}"/>
    <cellStyle name="Normal 2 4 2 8 5" xfId="19647" xr:uid="{00000000-0005-0000-0000-0000F7240000}"/>
    <cellStyle name="Normal 2 4 2 9" xfId="11235" xr:uid="{00000000-0005-0000-0000-0000F8240000}"/>
    <cellStyle name="Normal 2 4 2 9 2" xfId="41568" xr:uid="{00000000-0005-0000-0000-0000F9240000}"/>
    <cellStyle name="Normal 2 4 2 9 3" xfId="26335" xr:uid="{00000000-0005-0000-0000-0000FA240000}"/>
    <cellStyle name="Normal 2 5" xfId="845" xr:uid="{00000000-0005-0000-0000-0000FB240000}"/>
    <cellStyle name="Normal 2 5 10" xfId="6215" xr:uid="{00000000-0005-0000-0000-0000FC240000}"/>
    <cellStyle name="Normal 2 5 10 2" xfId="36552" xr:uid="{00000000-0005-0000-0000-0000FD240000}"/>
    <cellStyle name="Normal 2 5 10 3" xfId="21319" xr:uid="{00000000-0005-0000-0000-0000FE240000}"/>
    <cellStyle name="Normal 2 5 11" xfId="31543" xr:uid="{00000000-0005-0000-0000-0000FF240000}"/>
    <cellStyle name="Normal 2 5 12" xfId="16304" xr:uid="{00000000-0005-0000-0000-000000250000}"/>
    <cellStyle name="Normal 2 5 13" xfId="46642" xr:uid="{00000000-0005-0000-0000-000001250000}"/>
    <cellStyle name="Normal 2 5 2" xfId="1179" xr:uid="{00000000-0005-0000-0000-000002250000}"/>
    <cellStyle name="Normal 2 5 2 10" xfId="31595" xr:uid="{00000000-0005-0000-0000-000003250000}"/>
    <cellStyle name="Normal 2 5 2 11" xfId="16358" xr:uid="{00000000-0005-0000-0000-000004250000}"/>
    <cellStyle name="Normal 2 5 2 2" xfId="1287" xr:uid="{00000000-0005-0000-0000-000005250000}"/>
    <cellStyle name="Normal 2 5 2 2 10" xfId="16462" xr:uid="{00000000-0005-0000-0000-000006250000}"/>
    <cellStyle name="Normal 2 5 2 2 2" xfId="1504" xr:uid="{00000000-0005-0000-0000-000007250000}"/>
    <cellStyle name="Normal 2 5 2 2 2 2" xfId="1925" xr:uid="{00000000-0005-0000-0000-000008250000}"/>
    <cellStyle name="Normal 2 5 2 2 2 2 2" xfId="2764" xr:uid="{00000000-0005-0000-0000-000009250000}"/>
    <cellStyle name="Normal 2 5 2 2 2 2 2 2" xfId="4454" xr:uid="{00000000-0005-0000-0000-00000A250000}"/>
    <cellStyle name="Normal 2 5 2 2 2 2 2 2 2" xfId="14527" xr:uid="{00000000-0005-0000-0000-00000B250000}"/>
    <cellStyle name="Normal 2 5 2 2 2 2 2 2 2 2" xfId="44858" xr:uid="{00000000-0005-0000-0000-00000C250000}"/>
    <cellStyle name="Normal 2 5 2 2 2 2 2 2 2 3" xfId="29625" xr:uid="{00000000-0005-0000-0000-00000D250000}"/>
    <cellStyle name="Normal 2 5 2 2 2 2 2 2 3" xfId="9507" xr:uid="{00000000-0005-0000-0000-00000E250000}"/>
    <cellStyle name="Normal 2 5 2 2 2 2 2 2 3 2" xfId="39841" xr:uid="{00000000-0005-0000-0000-00000F250000}"/>
    <cellStyle name="Normal 2 5 2 2 2 2 2 2 3 3" xfId="24608" xr:uid="{00000000-0005-0000-0000-000010250000}"/>
    <cellStyle name="Normal 2 5 2 2 2 2 2 2 4" xfId="34828" xr:uid="{00000000-0005-0000-0000-000011250000}"/>
    <cellStyle name="Normal 2 5 2 2 2 2 2 2 5" xfId="19595" xr:uid="{00000000-0005-0000-0000-000012250000}"/>
    <cellStyle name="Normal 2 5 2 2 2 2 2 3" xfId="6146" xr:uid="{00000000-0005-0000-0000-000013250000}"/>
    <cellStyle name="Normal 2 5 2 2 2 2 2 3 2" xfId="16198" xr:uid="{00000000-0005-0000-0000-000014250000}"/>
    <cellStyle name="Normal 2 5 2 2 2 2 2 3 2 2" xfId="46529" xr:uid="{00000000-0005-0000-0000-000015250000}"/>
    <cellStyle name="Normal 2 5 2 2 2 2 2 3 2 3" xfId="31296" xr:uid="{00000000-0005-0000-0000-000016250000}"/>
    <cellStyle name="Normal 2 5 2 2 2 2 2 3 3" xfId="11178" xr:uid="{00000000-0005-0000-0000-000017250000}"/>
    <cellStyle name="Normal 2 5 2 2 2 2 2 3 3 2" xfId="41512" xr:uid="{00000000-0005-0000-0000-000018250000}"/>
    <cellStyle name="Normal 2 5 2 2 2 2 2 3 3 3" xfId="26279" xr:uid="{00000000-0005-0000-0000-000019250000}"/>
    <cellStyle name="Normal 2 5 2 2 2 2 2 3 4" xfId="36499" xr:uid="{00000000-0005-0000-0000-00001A250000}"/>
    <cellStyle name="Normal 2 5 2 2 2 2 2 3 5" xfId="21266" xr:uid="{00000000-0005-0000-0000-00001B250000}"/>
    <cellStyle name="Normal 2 5 2 2 2 2 2 4" xfId="12856" xr:uid="{00000000-0005-0000-0000-00001C250000}"/>
    <cellStyle name="Normal 2 5 2 2 2 2 2 4 2" xfId="43187" xr:uid="{00000000-0005-0000-0000-00001D250000}"/>
    <cellStyle name="Normal 2 5 2 2 2 2 2 4 3" xfId="27954" xr:uid="{00000000-0005-0000-0000-00001E250000}"/>
    <cellStyle name="Normal 2 5 2 2 2 2 2 5" xfId="7835" xr:uid="{00000000-0005-0000-0000-00001F250000}"/>
    <cellStyle name="Normal 2 5 2 2 2 2 2 5 2" xfId="38170" xr:uid="{00000000-0005-0000-0000-000020250000}"/>
    <cellStyle name="Normal 2 5 2 2 2 2 2 5 3" xfId="22937" xr:uid="{00000000-0005-0000-0000-000021250000}"/>
    <cellStyle name="Normal 2 5 2 2 2 2 2 6" xfId="33158" xr:uid="{00000000-0005-0000-0000-000022250000}"/>
    <cellStyle name="Normal 2 5 2 2 2 2 2 7" xfId="17924" xr:uid="{00000000-0005-0000-0000-000023250000}"/>
    <cellStyle name="Normal 2 5 2 2 2 2 3" xfId="3617" xr:uid="{00000000-0005-0000-0000-000024250000}"/>
    <cellStyle name="Normal 2 5 2 2 2 2 3 2" xfId="13691" xr:uid="{00000000-0005-0000-0000-000025250000}"/>
    <cellStyle name="Normal 2 5 2 2 2 2 3 2 2" xfId="44022" xr:uid="{00000000-0005-0000-0000-000026250000}"/>
    <cellStyle name="Normal 2 5 2 2 2 2 3 2 3" xfId="28789" xr:uid="{00000000-0005-0000-0000-000027250000}"/>
    <cellStyle name="Normal 2 5 2 2 2 2 3 3" xfId="8671" xr:uid="{00000000-0005-0000-0000-000028250000}"/>
    <cellStyle name="Normal 2 5 2 2 2 2 3 3 2" xfId="39005" xr:uid="{00000000-0005-0000-0000-000029250000}"/>
    <cellStyle name="Normal 2 5 2 2 2 2 3 3 3" xfId="23772" xr:uid="{00000000-0005-0000-0000-00002A250000}"/>
    <cellStyle name="Normal 2 5 2 2 2 2 3 4" xfId="33992" xr:uid="{00000000-0005-0000-0000-00002B250000}"/>
    <cellStyle name="Normal 2 5 2 2 2 2 3 5" xfId="18759" xr:uid="{00000000-0005-0000-0000-00002C250000}"/>
    <cellStyle name="Normal 2 5 2 2 2 2 4" xfId="5310" xr:uid="{00000000-0005-0000-0000-00002D250000}"/>
    <cellStyle name="Normal 2 5 2 2 2 2 4 2" xfId="15362" xr:uid="{00000000-0005-0000-0000-00002E250000}"/>
    <cellStyle name="Normal 2 5 2 2 2 2 4 2 2" xfId="45693" xr:uid="{00000000-0005-0000-0000-00002F250000}"/>
    <cellStyle name="Normal 2 5 2 2 2 2 4 2 3" xfId="30460" xr:uid="{00000000-0005-0000-0000-000030250000}"/>
    <cellStyle name="Normal 2 5 2 2 2 2 4 3" xfId="10342" xr:uid="{00000000-0005-0000-0000-000031250000}"/>
    <cellStyle name="Normal 2 5 2 2 2 2 4 3 2" xfId="40676" xr:uid="{00000000-0005-0000-0000-000032250000}"/>
    <cellStyle name="Normal 2 5 2 2 2 2 4 3 3" xfId="25443" xr:uid="{00000000-0005-0000-0000-000033250000}"/>
    <cellStyle name="Normal 2 5 2 2 2 2 4 4" xfId="35663" xr:uid="{00000000-0005-0000-0000-000034250000}"/>
    <cellStyle name="Normal 2 5 2 2 2 2 4 5" xfId="20430" xr:uid="{00000000-0005-0000-0000-000035250000}"/>
    <cellStyle name="Normal 2 5 2 2 2 2 5" xfId="12020" xr:uid="{00000000-0005-0000-0000-000036250000}"/>
    <cellStyle name="Normal 2 5 2 2 2 2 5 2" xfId="42351" xr:uid="{00000000-0005-0000-0000-000037250000}"/>
    <cellStyle name="Normal 2 5 2 2 2 2 5 3" xfId="27118" xr:uid="{00000000-0005-0000-0000-000038250000}"/>
    <cellStyle name="Normal 2 5 2 2 2 2 6" xfId="6999" xr:uid="{00000000-0005-0000-0000-000039250000}"/>
    <cellStyle name="Normal 2 5 2 2 2 2 6 2" xfId="37334" xr:uid="{00000000-0005-0000-0000-00003A250000}"/>
    <cellStyle name="Normal 2 5 2 2 2 2 6 3" xfId="22101" xr:uid="{00000000-0005-0000-0000-00003B250000}"/>
    <cellStyle name="Normal 2 5 2 2 2 2 7" xfId="32322" xr:uid="{00000000-0005-0000-0000-00003C250000}"/>
    <cellStyle name="Normal 2 5 2 2 2 2 8" xfId="17088" xr:uid="{00000000-0005-0000-0000-00003D250000}"/>
    <cellStyle name="Normal 2 5 2 2 2 3" xfId="2346" xr:uid="{00000000-0005-0000-0000-00003E250000}"/>
    <cellStyle name="Normal 2 5 2 2 2 3 2" xfId="4036" xr:uid="{00000000-0005-0000-0000-00003F250000}"/>
    <cellStyle name="Normal 2 5 2 2 2 3 2 2" xfId="14109" xr:uid="{00000000-0005-0000-0000-000040250000}"/>
    <cellStyle name="Normal 2 5 2 2 2 3 2 2 2" xfId="44440" xr:uid="{00000000-0005-0000-0000-000041250000}"/>
    <cellStyle name="Normal 2 5 2 2 2 3 2 2 3" xfId="29207" xr:uid="{00000000-0005-0000-0000-000042250000}"/>
    <cellStyle name="Normal 2 5 2 2 2 3 2 3" xfId="9089" xr:uid="{00000000-0005-0000-0000-000043250000}"/>
    <cellStyle name="Normal 2 5 2 2 2 3 2 3 2" xfId="39423" xr:uid="{00000000-0005-0000-0000-000044250000}"/>
    <cellStyle name="Normal 2 5 2 2 2 3 2 3 3" xfId="24190" xr:uid="{00000000-0005-0000-0000-000045250000}"/>
    <cellStyle name="Normal 2 5 2 2 2 3 2 4" xfId="34410" xr:uid="{00000000-0005-0000-0000-000046250000}"/>
    <cellStyle name="Normal 2 5 2 2 2 3 2 5" xfId="19177" xr:uid="{00000000-0005-0000-0000-000047250000}"/>
    <cellStyle name="Normal 2 5 2 2 2 3 3" xfId="5728" xr:uid="{00000000-0005-0000-0000-000048250000}"/>
    <cellStyle name="Normal 2 5 2 2 2 3 3 2" xfId="15780" xr:uid="{00000000-0005-0000-0000-000049250000}"/>
    <cellStyle name="Normal 2 5 2 2 2 3 3 2 2" xfId="46111" xr:uid="{00000000-0005-0000-0000-00004A250000}"/>
    <cellStyle name="Normal 2 5 2 2 2 3 3 2 3" xfId="30878" xr:uid="{00000000-0005-0000-0000-00004B250000}"/>
    <cellStyle name="Normal 2 5 2 2 2 3 3 3" xfId="10760" xr:uid="{00000000-0005-0000-0000-00004C250000}"/>
    <cellStyle name="Normal 2 5 2 2 2 3 3 3 2" xfId="41094" xr:uid="{00000000-0005-0000-0000-00004D250000}"/>
    <cellStyle name="Normal 2 5 2 2 2 3 3 3 3" xfId="25861" xr:uid="{00000000-0005-0000-0000-00004E250000}"/>
    <cellStyle name="Normal 2 5 2 2 2 3 3 4" xfId="36081" xr:uid="{00000000-0005-0000-0000-00004F250000}"/>
    <cellStyle name="Normal 2 5 2 2 2 3 3 5" xfId="20848" xr:uid="{00000000-0005-0000-0000-000050250000}"/>
    <cellStyle name="Normal 2 5 2 2 2 3 4" xfId="12438" xr:uid="{00000000-0005-0000-0000-000051250000}"/>
    <cellStyle name="Normal 2 5 2 2 2 3 4 2" xfId="42769" xr:uid="{00000000-0005-0000-0000-000052250000}"/>
    <cellStyle name="Normal 2 5 2 2 2 3 4 3" xfId="27536" xr:uid="{00000000-0005-0000-0000-000053250000}"/>
    <cellStyle name="Normal 2 5 2 2 2 3 5" xfId="7417" xr:uid="{00000000-0005-0000-0000-000054250000}"/>
    <cellStyle name="Normal 2 5 2 2 2 3 5 2" xfId="37752" xr:uid="{00000000-0005-0000-0000-000055250000}"/>
    <cellStyle name="Normal 2 5 2 2 2 3 5 3" xfId="22519" xr:uid="{00000000-0005-0000-0000-000056250000}"/>
    <cellStyle name="Normal 2 5 2 2 2 3 6" xfId="32740" xr:uid="{00000000-0005-0000-0000-000057250000}"/>
    <cellStyle name="Normal 2 5 2 2 2 3 7" xfId="17506" xr:uid="{00000000-0005-0000-0000-000058250000}"/>
    <cellStyle name="Normal 2 5 2 2 2 4" xfId="3199" xr:uid="{00000000-0005-0000-0000-000059250000}"/>
    <cellStyle name="Normal 2 5 2 2 2 4 2" xfId="13273" xr:uid="{00000000-0005-0000-0000-00005A250000}"/>
    <cellStyle name="Normal 2 5 2 2 2 4 2 2" xfId="43604" xr:uid="{00000000-0005-0000-0000-00005B250000}"/>
    <cellStyle name="Normal 2 5 2 2 2 4 2 3" xfId="28371" xr:uid="{00000000-0005-0000-0000-00005C250000}"/>
    <cellStyle name="Normal 2 5 2 2 2 4 3" xfId="8253" xr:uid="{00000000-0005-0000-0000-00005D250000}"/>
    <cellStyle name="Normal 2 5 2 2 2 4 3 2" xfId="38587" xr:uid="{00000000-0005-0000-0000-00005E250000}"/>
    <cellStyle name="Normal 2 5 2 2 2 4 3 3" xfId="23354" xr:uid="{00000000-0005-0000-0000-00005F250000}"/>
    <cellStyle name="Normal 2 5 2 2 2 4 4" xfId="33574" xr:uid="{00000000-0005-0000-0000-000060250000}"/>
    <cellStyle name="Normal 2 5 2 2 2 4 5" xfId="18341" xr:uid="{00000000-0005-0000-0000-000061250000}"/>
    <cellStyle name="Normal 2 5 2 2 2 5" xfId="4892" xr:uid="{00000000-0005-0000-0000-000062250000}"/>
    <cellStyle name="Normal 2 5 2 2 2 5 2" xfId="14944" xr:uid="{00000000-0005-0000-0000-000063250000}"/>
    <cellStyle name="Normal 2 5 2 2 2 5 2 2" xfId="45275" xr:uid="{00000000-0005-0000-0000-000064250000}"/>
    <cellStyle name="Normal 2 5 2 2 2 5 2 3" xfId="30042" xr:uid="{00000000-0005-0000-0000-000065250000}"/>
    <cellStyle name="Normal 2 5 2 2 2 5 3" xfId="9924" xr:uid="{00000000-0005-0000-0000-000066250000}"/>
    <cellStyle name="Normal 2 5 2 2 2 5 3 2" xfId="40258" xr:uid="{00000000-0005-0000-0000-000067250000}"/>
    <cellStyle name="Normal 2 5 2 2 2 5 3 3" xfId="25025" xr:uid="{00000000-0005-0000-0000-000068250000}"/>
    <cellStyle name="Normal 2 5 2 2 2 5 4" xfId="35245" xr:uid="{00000000-0005-0000-0000-000069250000}"/>
    <cellStyle name="Normal 2 5 2 2 2 5 5" xfId="20012" xr:uid="{00000000-0005-0000-0000-00006A250000}"/>
    <cellStyle name="Normal 2 5 2 2 2 6" xfId="11602" xr:uid="{00000000-0005-0000-0000-00006B250000}"/>
    <cellStyle name="Normal 2 5 2 2 2 6 2" xfId="41933" xr:uid="{00000000-0005-0000-0000-00006C250000}"/>
    <cellStyle name="Normal 2 5 2 2 2 6 3" xfId="26700" xr:uid="{00000000-0005-0000-0000-00006D250000}"/>
    <cellStyle name="Normal 2 5 2 2 2 7" xfId="6581" xr:uid="{00000000-0005-0000-0000-00006E250000}"/>
    <cellStyle name="Normal 2 5 2 2 2 7 2" xfId="36916" xr:uid="{00000000-0005-0000-0000-00006F250000}"/>
    <cellStyle name="Normal 2 5 2 2 2 7 3" xfId="21683" xr:uid="{00000000-0005-0000-0000-000070250000}"/>
    <cellStyle name="Normal 2 5 2 2 2 8" xfId="31904" xr:uid="{00000000-0005-0000-0000-000071250000}"/>
    <cellStyle name="Normal 2 5 2 2 2 9" xfId="16670" xr:uid="{00000000-0005-0000-0000-000072250000}"/>
    <cellStyle name="Normal 2 5 2 2 3" xfId="1717" xr:uid="{00000000-0005-0000-0000-000073250000}"/>
    <cellStyle name="Normal 2 5 2 2 3 2" xfId="2556" xr:uid="{00000000-0005-0000-0000-000074250000}"/>
    <cellStyle name="Normal 2 5 2 2 3 2 2" xfId="4246" xr:uid="{00000000-0005-0000-0000-000075250000}"/>
    <cellStyle name="Normal 2 5 2 2 3 2 2 2" xfId="14319" xr:uid="{00000000-0005-0000-0000-000076250000}"/>
    <cellStyle name="Normal 2 5 2 2 3 2 2 2 2" xfId="44650" xr:uid="{00000000-0005-0000-0000-000077250000}"/>
    <cellStyle name="Normal 2 5 2 2 3 2 2 2 3" xfId="29417" xr:uid="{00000000-0005-0000-0000-000078250000}"/>
    <cellStyle name="Normal 2 5 2 2 3 2 2 3" xfId="9299" xr:uid="{00000000-0005-0000-0000-000079250000}"/>
    <cellStyle name="Normal 2 5 2 2 3 2 2 3 2" xfId="39633" xr:uid="{00000000-0005-0000-0000-00007A250000}"/>
    <cellStyle name="Normal 2 5 2 2 3 2 2 3 3" xfId="24400" xr:uid="{00000000-0005-0000-0000-00007B250000}"/>
    <cellStyle name="Normal 2 5 2 2 3 2 2 4" xfId="34620" xr:uid="{00000000-0005-0000-0000-00007C250000}"/>
    <cellStyle name="Normal 2 5 2 2 3 2 2 5" xfId="19387" xr:uid="{00000000-0005-0000-0000-00007D250000}"/>
    <cellStyle name="Normal 2 5 2 2 3 2 3" xfId="5938" xr:uid="{00000000-0005-0000-0000-00007E250000}"/>
    <cellStyle name="Normal 2 5 2 2 3 2 3 2" xfId="15990" xr:uid="{00000000-0005-0000-0000-00007F250000}"/>
    <cellStyle name="Normal 2 5 2 2 3 2 3 2 2" xfId="46321" xr:uid="{00000000-0005-0000-0000-000080250000}"/>
    <cellStyle name="Normal 2 5 2 2 3 2 3 2 3" xfId="31088" xr:uid="{00000000-0005-0000-0000-000081250000}"/>
    <cellStyle name="Normal 2 5 2 2 3 2 3 3" xfId="10970" xr:uid="{00000000-0005-0000-0000-000082250000}"/>
    <cellStyle name="Normal 2 5 2 2 3 2 3 3 2" xfId="41304" xr:uid="{00000000-0005-0000-0000-000083250000}"/>
    <cellStyle name="Normal 2 5 2 2 3 2 3 3 3" xfId="26071" xr:uid="{00000000-0005-0000-0000-000084250000}"/>
    <cellStyle name="Normal 2 5 2 2 3 2 3 4" xfId="36291" xr:uid="{00000000-0005-0000-0000-000085250000}"/>
    <cellStyle name="Normal 2 5 2 2 3 2 3 5" xfId="21058" xr:uid="{00000000-0005-0000-0000-000086250000}"/>
    <cellStyle name="Normal 2 5 2 2 3 2 4" xfId="12648" xr:uid="{00000000-0005-0000-0000-000087250000}"/>
    <cellStyle name="Normal 2 5 2 2 3 2 4 2" xfId="42979" xr:uid="{00000000-0005-0000-0000-000088250000}"/>
    <cellStyle name="Normal 2 5 2 2 3 2 4 3" xfId="27746" xr:uid="{00000000-0005-0000-0000-000089250000}"/>
    <cellStyle name="Normal 2 5 2 2 3 2 5" xfId="7627" xr:uid="{00000000-0005-0000-0000-00008A250000}"/>
    <cellStyle name="Normal 2 5 2 2 3 2 5 2" xfId="37962" xr:uid="{00000000-0005-0000-0000-00008B250000}"/>
    <cellStyle name="Normal 2 5 2 2 3 2 5 3" xfId="22729" xr:uid="{00000000-0005-0000-0000-00008C250000}"/>
    <cellStyle name="Normal 2 5 2 2 3 2 6" xfId="32950" xr:uid="{00000000-0005-0000-0000-00008D250000}"/>
    <cellStyle name="Normal 2 5 2 2 3 2 7" xfId="17716" xr:uid="{00000000-0005-0000-0000-00008E250000}"/>
    <cellStyle name="Normal 2 5 2 2 3 3" xfId="3409" xr:uid="{00000000-0005-0000-0000-00008F250000}"/>
    <cellStyle name="Normal 2 5 2 2 3 3 2" xfId="13483" xr:uid="{00000000-0005-0000-0000-000090250000}"/>
    <cellStyle name="Normal 2 5 2 2 3 3 2 2" xfId="43814" xr:uid="{00000000-0005-0000-0000-000091250000}"/>
    <cellStyle name="Normal 2 5 2 2 3 3 2 3" xfId="28581" xr:uid="{00000000-0005-0000-0000-000092250000}"/>
    <cellStyle name="Normal 2 5 2 2 3 3 3" xfId="8463" xr:uid="{00000000-0005-0000-0000-000093250000}"/>
    <cellStyle name="Normal 2 5 2 2 3 3 3 2" xfId="38797" xr:uid="{00000000-0005-0000-0000-000094250000}"/>
    <cellStyle name="Normal 2 5 2 2 3 3 3 3" xfId="23564" xr:uid="{00000000-0005-0000-0000-000095250000}"/>
    <cellStyle name="Normal 2 5 2 2 3 3 4" xfId="33784" xr:uid="{00000000-0005-0000-0000-000096250000}"/>
    <cellStyle name="Normal 2 5 2 2 3 3 5" xfId="18551" xr:uid="{00000000-0005-0000-0000-000097250000}"/>
    <cellStyle name="Normal 2 5 2 2 3 4" xfId="5102" xr:uid="{00000000-0005-0000-0000-000098250000}"/>
    <cellStyle name="Normal 2 5 2 2 3 4 2" xfId="15154" xr:uid="{00000000-0005-0000-0000-000099250000}"/>
    <cellStyle name="Normal 2 5 2 2 3 4 2 2" xfId="45485" xr:uid="{00000000-0005-0000-0000-00009A250000}"/>
    <cellStyle name="Normal 2 5 2 2 3 4 2 3" xfId="30252" xr:uid="{00000000-0005-0000-0000-00009B250000}"/>
    <cellStyle name="Normal 2 5 2 2 3 4 3" xfId="10134" xr:uid="{00000000-0005-0000-0000-00009C250000}"/>
    <cellStyle name="Normal 2 5 2 2 3 4 3 2" xfId="40468" xr:uid="{00000000-0005-0000-0000-00009D250000}"/>
    <cellStyle name="Normal 2 5 2 2 3 4 3 3" xfId="25235" xr:uid="{00000000-0005-0000-0000-00009E250000}"/>
    <cellStyle name="Normal 2 5 2 2 3 4 4" xfId="35455" xr:uid="{00000000-0005-0000-0000-00009F250000}"/>
    <cellStyle name="Normal 2 5 2 2 3 4 5" xfId="20222" xr:uid="{00000000-0005-0000-0000-0000A0250000}"/>
    <cellStyle name="Normal 2 5 2 2 3 5" xfId="11812" xr:uid="{00000000-0005-0000-0000-0000A1250000}"/>
    <cellStyle name="Normal 2 5 2 2 3 5 2" xfId="42143" xr:uid="{00000000-0005-0000-0000-0000A2250000}"/>
    <cellStyle name="Normal 2 5 2 2 3 5 3" xfId="26910" xr:uid="{00000000-0005-0000-0000-0000A3250000}"/>
    <cellStyle name="Normal 2 5 2 2 3 6" xfId="6791" xr:uid="{00000000-0005-0000-0000-0000A4250000}"/>
    <cellStyle name="Normal 2 5 2 2 3 6 2" xfId="37126" xr:uid="{00000000-0005-0000-0000-0000A5250000}"/>
    <cellStyle name="Normal 2 5 2 2 3 6 3" xfId="21893" xr:uid="{00000000-0005-0000-0000-0000A6250000}"/>
    <cellStyle name="Normal 2 5 2 2 3 7" xfId="32114" xr:uid="{00000000-0005-0000-0000-0000A7250000}"/>
    <cellStyle name="Normal 2 5 2 2 3 8" xfId="16880" xr:uid="{00000000-0005-0000-0000-0000A8250000}"/>
    <cellStyle name="Normal 2 5 2 2 4" xfId="2138" xr:uid="{00000000-0005-0000-0000-0000A9250000}"/>
    <cellStyle name="Normal 2 5 2 2 4 2" xfId="3828" xr:uid="{00000000-0005-0000-0000-0000AA250000}"/>
    <cellStyle name="Normal 2 5 2 2 4 2 2" xfId="13901" xr:uid="{00000000-0005-0000-0000-0000AB250000}"/>
    <cellStyle name="Normal 2 5 2 2 4 2 2 2" xfId="44232" xr:uid="{00000000-0005-0000-0000-0000AC250000}"/>
    <cellStyle name="Normal 2 5 2 2 4 2 2 3" xfId="28999" xr:uid="{00000000-0005-0000-0000-0000AD250000}"/>
    <cellStyle name="Normal 2 5 2 2 4 2 3" xfId="8881" xr:uid="{00000000-0005-0000-0000-0000AE250000}"/>
    <cellStyle name="Normal 2 5 2 2 4 2 3 2" xfId="39215" xr:uid="{00000000-0005-0000-0000-0000AF250000}"/>
    <cellStyle name="Normal 2 5 2 2 4 2 3 3" xfId="23982" xr:uid="{00000000-0005-0000-0000-0000B0250000}"/>
    <cellStyle name="Normal 2 5 2 2 4 2 4" xfId="34202" xr:uid="{00000000-0005-0000-0000-0000B1250000}"/>
    <cellStyle name="Normal 2 5 2 2 4 2 5" xfId="18969" xr:uid="{00000000-0005-0000-0000-0000B2250000}"/>
    <cellStyle name="Normal 2 5 2 2 4 3" xfId="5520" xr:uid="{00000000-0005-0000-0000-0000B3250000}"/>
    <cellStyle name="Normal 2 5 2 2 4 3 2" xfId="15572" xr:uid="{00000000-0005-0000-0000-0000B4250000}"/>
    <cellStyle name="Normal 2 5 2 2 4 3 2 2" xfId="45903" xr:uid="{00000000-0005-0000-0000-0000B5250000}"/>
    <cellStyle name="Normal 2 5 2 2 4 3 2 3" xfId="30670" xr:uid="{00000000-0005-0000-0000-0000B6250000}"/>
    <cellStyle name="Normal 2 5 2 2 4 3 3" xfId="10552" xr:uid="{00000000-0005-0000-0000-0000B7250000}"/>
    <cellStyle name="Normal 2 5 2 2 4 3 3 2" xfId="40886" xr:uid="{00000000-0005-0000-0000-0000B8250000}"/>
    <cellStyle name="Normal 2 5 2 2 4 3 3 3" xfId="25653" xr:uid="{00000000-0005-0000-0000-0000B9250000}"/>
    <cellStyle name="Normal 2 5 2 2 4 3 4" xfId="35873" xr:uid="{00000000-0005-0000-0000-0000BA250000}"/>
    <cellStyle name="Normal 2 5 2 2 4 3 5" xfId="20640" xr:uid="{00000000-0005-0000-0000-0000BB250000}"/>
    <cellStyle name="Normal 2 5 2 2 4 4" xfId="12230" xr:uid="{00000000-0005-0000-0000-0000BC250000}"/>
    <cellStyle name="Normal 2 5 2 2 4 4 2" xfId="42561" xr:uid="{00000000-0005-0000-0000-0000BD250000}"/>
    <cellStyle name="Normal 2 5 2 2 4 4 3" xfId="27328" xr:uid="{00000000-0005-0000-0000-0000BE250000}"/>
    <cellStyle name="Normal 2 5 2 2 4 5" xfId="7209" xr:uid="{00000000-0005-0000-0000-0000BF250000}"/>
    <cellStyle name="Normal 2 5 2 2 4 5 2" xfId="37544" xr:uid="{00000000-0005-0000-0000-0000C0250000}"/>
    <cellStyle name="Normal 2 5 2 2 4 5 3" xfId="22311" xr:uid="{00000000-0005-0000-0000-0000C1250000}"/>
    <cellStyle name="Normal 2 5 2 2 4 6" xfId="32532" xr:uid="{00000000-0005-0000-0000-0000C2250000}"/>
    <cellStyle name="Normal 2 5 2 2 4 7" xfId="17298" xr:uid="{00000000-0005-0000-0000-0000C3250000}"/>
    <cellStyle name="Normal 2 5 2 2 5" xfId="2991" xr:uid="{00000000-0005-0000-0000-0000C4250000}"/>
    <cellStyle name="Normal 2 5 2 2 5 2" xfId="13065" xr:uid="{00000000-0005-0000-0000-0000C5250000}"/>
    <cellStyle name="Normal 2 5 2 2 5 2 2" xfId="43396" xr:uid="{00000000-0005-0000-0000-0000C6250000}"/>
    <cellStyle name="Normal 2 5 2 2 5 2 3" xfId="28163" xr:uid="{00000000-0005-0000-0000-0000C7250000}"/>
    <cellStyle name="Normal 2 5 2 2 5 3" xfId="8045" xr:uid="{00000000-0005-0000-0000-0000C8250000}"/>
    <cellStyle name="Normal 2 5 2 2 5 3 2" xfId="38379" xr:uid="{00000000-0005-0000-0000-0000C9250000}"/>
    <cellStyle name="Normal 2 5 2 2 5 3 3" xfId="23146" xr:uid="{00000000-0005-0000-0000-0000CA250000}"/>
    <cellStyle name="Normal 2 5 2 2 5 4" xfId="33366" xr:uid="{00000000-0005-0000-0000-0000CB250000}"/>
    <cellStyle name="Normal 2 5 2 2 5 5" xfId="18133" xr:uid="{00000000-0005-0000-0000-0000CC250000}"/>
    <cellStyle name="Normal 2 5 2 2 6" xfId="4684" xr:uid="{00000000-0005-0000-0000-0000CD250000}"/>
    <cellStyle name="Normal 2 5 2 2 6 2" xfId="14736" xr:uid="{00000000-0005-0000-0000-0000CE250000}"/>
    <cellStyle name="Normal 2 5 2 2 6 2 2" xfId="45067" xr:uid="{00000000-0005-0000-0000-0000CF250000}"/>
    <cellStyle name="Normal 2 5 2 2 6 2 3" xfId="29834" xr:uid="{00000000-0005-0000-0000-0000D0250000}"/>
    <cellStyle name="Normal 2 5 2 2 6 3" xfId="9716" xr:uid="{00000000-0005-0000-0000-0000D1250000}"/>
    <cellStyle name="Normal 2 5 2 2 6 3 2" xfId="40050" xr:uid="{00000000-0005-0000-0000-0000D2250000}"/>
    <cellStyle name="Normal 2 5 2 2 6 3 3" xfId="24817" xr:uid="{00000000-0005-0000-0000-0000D3250000}"/>
    <cellStyle name="Normal 2 5 2 2 6 4" xfId="35037" xr:uid="{00000000-0005-0000-0000-0000D4250000}"/>
    <cellStyle name="Normal 2 5 2 2 6 5" xfId="19804" xr:uid="{00000000-0005-0000-0000-0000D5250000}"/>
    <cellStyle name="Normal 2 5 2 2 7" xfId="11394" xr:uid="{00000000-0005-0000-0000-0000D6250000}"/>
    <cellStyle name="Normal 2 5 2 2 7 2" xfId="41725" xr:uid="{00000000-0005-0000-0000-0000D7250000}"/>
    <cellStyle name="Normal 2 5 2 2 7 3" xfId="26492" xr:uid="{00000000-0005-0000-0000-0000D8250000}"/>
    <cellStyle name="Normal 2 5 2 2 8" xfId="6373" xr:uid="{00000000-0005-0000-0000-0000D9250000}"/>
    <cellStyle name="Normal 2 5 2 2 8 2" xfId="36708" xr:uid="{00000000-0005-0000-0000-0000DA250000}"/>
    <cellStyle name="Normal 2 5 2 2 8 3" xfId="21475" xr:uid="{00000000-0005-0000-0000-0000DB250000}"/>
    <cellStyle name="Normal 2 5 2 2 9" xfId="31696" xr:uid="{00000000-0005-0000-0000-0000DC250000}"/>
    <cellStyle name="Normal 2 5 2 3" xfId="1400" xr:uid="{00000000-0005-0000-0000-0000DD250000}"/>
    <cellStyle name="Normal 2 5 2 3 2" xfId="1821" xr:uid="{00000000-0005-0000-0000-0000DE250000}"/>
    <cellStyle name="Normal 2 5 2 3 2 2" xfId="2660" xr:uid="{00000000-0005-0000-0000-0000DF250000}"/>
    <cellStyle name="Normal 2 5 2 3 2 2 2" xfId="4350" xr:uid="{00000000-0005-0000-0000-0000E0250000}"/>
    <cellStyle name="Normal 2 5 2 3 2 2 2 2" xfId="14423" xr:uid="{00000000-0005-0000-0000-0000E1250000}"/>
    <cellStyle name="Normal 2 5 2 3 2 2 2 2 2" xfId="44754" xr:uid="{00000000-0005-0000-0000-0000E2250000}"/>
    <cellStyle name="Normal 2 5 2 3 2 2 2 2 3" xfId="29521" xr:uid="{00000000-0005-0000-0000-0000E3250000}"/>
    <cellStyle name="Normal 2 5 2 3 2 2 2 3" xfId="9403" xr:uid="{00000000-0005-0000-0000-0000E4250000}"/>
    <cellStyle name="Normal 2 5 2 3 2 2 2 3 2" xfId="39737" xr:uid="{00000000-0005-0000-0000-0000E5250000}"/>
    <cellStyle name="Normal 2 5 2 3 2 2 2 3 3" xfId="24504" xr:uid="{00000000-0005-0000-0000-0000E6250000}"/>
    <cellStyle name="Normal 2 5 2 3 2 2 2 4" xfId="34724" xr:uid="{00000000-0005-0000-0000-0000E7250000}"/>
    <cellStyle name="Normal 2 5 2 3 2 2 2 5" xfId="19491" xr:uid="{00000000-0005-0000-0000-0000E8250000}"/>
    <cellStyle name="Normal 2 5 2 3 2 2 3" xfId="6042" xr:uid="{00000000-0005-0000-0000-0000E9250000}"/>
    <cellStyle name="Normal 2 5 2 3 2 2 3 2" xfId="16094" xr:uid="{00000000-0005-0000-0000-0000EA250000}"/>
    <cellStyle name="Normal 2 5 2 3 2 2 3 2 2" xfId="46425" xr:uid="{00000000-0005-0000-0000-0000EB250000}"/>
    <cellStyle name="Normal 2 5 2 3 2 2 3 2 3" xfId="31192" xr:uid="{00000000-0005-0000-0000-0000EC250000}"/>
    <cellStyle name="Normal 2 5 2 3 2 2 3 3" xfId="11074" xr:uid="{00000000-0005-0000-0000-0000ED250000}"/>
    <cellStyle name="Normal 2 5 2 3 2 2 3 3 2" xfId="41408" xr:uid="{00000000-0005-0000-0000-0000EE250000}"/>
    <cellStyle name="Normal 2 5 2 3 2 2 3 3 3" xfId="26175" xr:uid="{00000000-0005-0000-0000-0000EF250000}"/>
    <cellStyle name="Normal 2 5 2 3 2 2 3 4" xfId="36395" xr:uid="{00000000-0005-0000-0000-0000F0250000}"/>
    <cellStyle name="Normal 2 5 2 3 2 2 3 5" xfId="21162" xr:uid="{00000000-0005-0000-0000-0000F1250000}"/>
    <cellStyle name="Normal 2 5 2 3 2 2 4" xfId="12752" xr:uid="{00000000-0005-0000-0000-0000F2250000}"/>
    <cellStyle name="Normal 2 5 2 3 2 2 4 2" xfId="43083" xr:uid="{00000000-0005-0000-0000-0000F3250000}"/>
    <cellStyle name="Normal 2 5 2 3 2 2 4 3" xfId="27850" xr:uid="{00000000-0005-0000-0000-0000F4250000}"/>
    <cellStyle name="Normal 2 5 2 3 2 2 5" xfId="7731" xr:uid="{00000000-0005-0000-0000-0000F5250000}"/>
    <cellStyle name="Normal 2 5 2 3 2 2 5 2" xfId="38066" xr:uid="{00000000-0005-0000-0000-0000F6250000}"/>
    <cellStyle name="Normal 2 5 2 3 2 2 5 3" xfId="22833" xr:uid="{00000000-0005-0000-0000-0000F7250000}"/>
    <cellStyle name="Normal 2 5 2 3 2 2 6" xfId="33054" xr:uid="{00000000-0005-0000-0000-0000F8250000}"/>
    <cellStyle name="Normal 2 5 2 3 2 2 7" xfId="17820" xr:uid="{00000000-0005-0000-0000-0000F9250000}"/>
    <cellStyle name="Normal 2 5 2 3 2 3" xfId="3513" xr:uid="{00000000-0005-0000-0000-0000FA250000}"/>
    <cellStyle name="Normal 2 5 2 3 2 3 2" xfId="13587" xr:uid="{00000000-0005-0000-0000-0000FB250000}"/>
    <cellStyle name="Normal 2 5 2 3 2 3 2 2" xfId="43918" xr:uid="{00000000-0005-0000-0000-0000FC250000}"/>
    <cellStyle name="Normal 2 5 2 3 2 3 2 3" xfId="28685" xr:uid="{00000000-0005-0000-0000-0000FD250000}"/>
    <cellStyle name="Normal 2 5 2 3 2 3 3" xfId="8567" xr:uid="{00000000-0005-0000-0000-0000FE250000}"/>
    <cellStyle name="Normal 2 5 2 3 2 3 3 2" xfId="38901" xr:uid="{00000000-0005-0000-0000-0000FF250000}"/>
    <cellStyle name="Normal 2 5 2 3 2 3 3 3" xfId="23668" xr:uid="{00000000-0005-0000-0000-000000260000}"/>
    <cellStyle name="Normal 2 5 2 3 2 3 4" xfId="33888" xr:uid="{00000000-0005-0000-0000-000001260000}"/>
    <cellStyle name="Normal 2 5 2 3 2 3 5" xfId="18655" xr:uid="{00000000-0005-0000-0000-000002260000}"/>
    <cellStyle name="Normal 2 5 2 3 2 4" xfId="5206" xr:uid="{00000000-0005-0000-0000-000003260000}"/>
    <cellStyle name="Normal 2 5 2 3 2 4 2" xfId="15258" xr:uid="{00000000-0005-0000-0000-000004260000}"/>
    <cellStyle name="Normal 2 5 2 3 2 4 2 2" xfId="45589" xr:uid="{00000000-0005-0000-0000-000005260000}"/>
    <cellStyle name="Normal 2 5 2 3 2 4 2 3" xfId="30356" xr:uid="{00000000-0005-0000-0000-000006260000}"/>
    <cellStyle name="Normal 2 5 2 3 2 4 3" xfId="10238" xr:uid="{00000000-0005-0000-0000-000007260000}"/>
    <cellStyle name="Normal 2 5 2 3 2 4 3 2" xfId="40572" xr:uid="{00000000-0005-0000-0000-000008260000}"/>
    <cellStyle name="Normal 2 5 2 3 2 4 3 3" xfId="25339" xr:uid="{00000000-0005-0000-0000-000009260000}"/>
    <cellStyle name="Normal 2 5 2 3 2 4 4" xfId="35559" xr:uid="{00000000-0005-0000-0000-00000A260000}"/>
    <cellStyle name="Normal 2 5 2 3 2 4 5" xfId="20326" xr:uid="{00000000-0005-0000-0000-00000B260000}"/>
    <cellStyle name="Normal 2 5 2 3 2 5" xfId="11916" xr:uid="{00000000-0005-0000-0000-00000C260000}"/>
    <cellStyle name="Normal 2 5 2 3 2 5 2" xfId="42247" xr:uid="{00000000-0005-0000-0000-00000D260000}"/>
    <cellStyle name="Normal 2 5 2 3 2 5 3" xfId="27014" xr:uid="{00000000-0005-0000-0000-00000E260000}"/>
    <cellStyle name="Normal 2 5 2 3 2 6" xfId="6895" xr:uid="{00000000-0005-0000-0000-00000F260000}"/>
    <cellStyle name="Normal 2 5 2 3 2 6 2" xfId="37230" xr:uid="{00000000-0005-0000-0000-000010260000}"/>
    <cellStyle name="Normal 2 5 2 3 2 6 3" xfId="21997" xr:uid="{00000000-0005-0000-0000-000011260000}"/>
    <cellStyle name="Normal 2 5 2 3 2 7" xfId="32218" xr:uid="{00000000-0005-0000-0000-000012260000}"/>
    <cellStyle name="Normal 2 5 2 3 2 8" xfId="16984" xr:uid="{00000000-0005-0000-0000-000013260000}"/>
    <cellStyle name="Normal 2 5 2 3 3" xfId="2242" xr:uid="{00000000-0005-0000-0000-000014260000}"/>
    <cellStyle name="Normal 2 5 2 3 3 2" xfId="3932" xr:uid="{00000000-0005-0000-0000-000015260000}"/>
    <cellStyle name="Normal 2 5 2 3 3 2 2" xfId="14005" xr:uid="{00000000-0005-0000-0000-000016260000}"/>
    <cellStyle name="Normal 2 5 2 3 3 2 2 2" xfId="44336" xr:uid="{00000000-0005-0000-0000-000017260000}"/>
    <cellStyle name="Normal 2 5 2 3 3 2 2 3" xfId="29103" xr:uid="{00000000-0005-0000-0000-000018260000}"/>
    <cellStyle name="Normal 2 5 2 3 3 2 3" xfId="8985" xr:uid="{00000000-0005-0000-0000-000019260000}"/>
    <cellStyle name="Normal 2 5 2 3 3 2 3 2" xfId="39319" xr:uid="{00000000-0005-0000-0000-00001A260000}"/>
    <cellStyle name="Normal 2 5 2 3 3 2 3 3" xfId="24086" xr:uid="{00000000-0005-0000-0000-00001B260000}"/>
    <cellStyle name="Normal 2 5 2 3 3 2 4" xfId="34306" xr:uid="{00000000-0005-0000-0000-00001C260000}"/>
    <cellStyle name="Normal 2 5 2 3 3 2 5" xfId="19073" xr:uid="{00000000-0005-0000-0000-00001D260000}"/>
    <cellStyle name="Normal 2 5 2 3 3 3" xfId="5624" xr:uid="{00000000-0005-0000-0000-00001E260000}"/>
    <cellStyle name="Normal 2 5 2 3 3 3 2" xfId="15676" xr:uid="{00000000-0005-0000-0000-00001F260000}"/>
    <cellStyle name="Normal 2 5 2 3 3 3 2 2" xfId="46007" xr:uid="{00000000-0005-0000-0000-000020260000}"/>
    <cellStyle name="Normal 2 5 2 3 3 3 2 3" xfId="30774" xr:uid="{00000000-0005-0000-0000-000021260000}"/>
    <cellStyle name="Normal 2 5 2 3 3 3 3" xfId="10656" xr:uid="{00000000-0005-0000-0000-000022260000}"/>
    <cellStyle name="Normal 2 5 2 3 3 3 3 2" xfId="40990" xr:uid="{00000000-0005-0000-0000-000023260000}"/>
    <cellStyle name="Normal 2 5 2 3 3 3 3 3" xfId="25757" xr:uid="{00000000-0005-0000-0000-000024260000}"/>
    <cellStyle name="Normal 2 5 2 3 3 3 4" xfId="35977" xr:uid="{00000000-0005-0000-0000-000025260000}"/>
    <cellStyle name="Normal 2 5 2 3 3 3 5" xfId="20744" xr:uid="{00000000-0005-0000-0000-000026260000}"/>
    <cellStyle name="Normal 2 5 2 3 3 4" xfId="12334" xr:uid="{00000000-0005-0000-0000-000027260000}"/>
    <cellStyle name="Normal 2 5 2 3 3 4 2" xfId="42665" xr:uid="{00000000-0005-0000-0000-000028260000}"/>
    <cellStyle name="Normal 2 5 2 3 3 4 3" xfId="27432" xr:uid="{00000000-0005-0000-0000-000029260000}"/>
    <cellStyle name="Normal 2 5 2 3 3 5" xfId="7313" xr:uid="{00000000-0005-0000-0000-00002A260000}"/>
    <cellStyle name="Normal 2 5 2 3 3 5 2" xfId="37648" xr:uid="{00000000-0005-0000-0000-00002B260000}"/>
    <cellStyle name="Normal 2 5 2 3 3 5 3" xfId="22415" xr:uid="{00000000-0005-0000-0000-00002C260000}"/>
    <cellStyle name="Normal 2 5 2 3 3 6" xfId="32636" xr:uid="{00000000-0005-0000-0000-00002D260000}"/>
    <cellStyle name="Normal 2 5 2 3 3 7" xfId="17402" xr:uid="{00000000-0005-0000-0000-00002E260000}"/>
    <cellStyle name="Normal 2 5 2 3 4" xfId="3095" xr:uid="{00000000-0005-0000-0000-00002F260000}"/>
    <cellStyle name="Normal 2 5 2 3 4 2" xfId="13169" xr:uid="{00000000-0005-0000-0000-000030260000}"/>
    <cellStyle name="Normal 2 5 2 3 4 2 2" xfId="43500" xr:uid="{00000000-0005-0000-0000-000031260000}"/>
    <cellStyle name="Normal 2 5 2 3 4 2 3" xfId="28267" xr:uid="{00000000-0005-0000-0000-000032260000}"/>
    <cellStyle name="Normal 2 5 2 3 4 3" xfId="8149" xr:uid="{00000000-0005-0000-0000-000033260000}"/>
    <cellStyle name="Normal 2 5 2 3 4 3 2" xfId="38483" xr:uid="{00000000-0005-0000-0000-000034260000}"/>
    <cellStyle name="Normal 2 5 2 3 4 3 3" xfId="23250" xr:uid="{00000000-0005-0000-0000-000035260000}"/>
    <cellStyle name="Normal 2 5 2 3 4 4" xfId="33470" xr:uid="{00000000-0005-0000-0000-000036260000}"/>
    <cellStyle name="Normal 2 5 2 3 4 5" xfId="18237" xr:uid="{00000000-0005-0000-0000-000037260000}"/>
    <cellStyle name="Normal 2 5 2 3 5" xfId="4788" xr:uid="{00000000-0005-0000-0000-000038260000}"/>
    <cellStyle name="Normal 2 5 2 3 5 2" xfId="14840" xr:uid="{00000000-0005-0000-0000-000039260000}"/>
    <cellStyle name="Normal 2 5 2 3 5 2 2" xfId="45171" xr:uid="{00000000-0005-0000-0000-00003A260000}"/>
    <cellStyle name="Normal 2 5 2 3 5 2 3" xfId="29938" xr:uid="{00000000-0005-0000-0000-00003B260000}"/>
    <cellStyle name="Normal 2 5 2 3 5 3" xfId="9820" xr:uid="{00000000-0005-0000-0000-00003C260000}"/>
    <cellStyle name="Normal 2 5 2 3 5 3 2" xfId="40154" xr:uid="{00000000-0005-0000-0000-00003D260000}"/>
    <cellStyle name="Normal 2 5 2 3 5 3 3" xfId="24921" xr:uid="{00000000-0005-0000-0000-00003E260000}"/>
    <cellStyle name="Normal 2 5 2 3 5 4" xfId="35141" xr:uid="{00000000-0005-0000-0000-00003F260000}"/>
    <cellStyle name="Normal 2 5 2 3 5 5" xfId="19908" xr:uid="{00000000-0005-0000-0000-000040260000}"/>
    <cellStyle name="Normal 2 5 2 3 6" xfId="11498" xr:uid="{00000000-0005-0000-0000-000041260000}"/>
    <cellStyle name="Normal 2 5 2 3 6 2" xfId="41829" xr:uid="{00000000-0005-0000-0000-000042260000}"/>
    <cellStyle name="Normal 2 5 2 3 6 3" xfId="26596" xr:uid="{00000000-0005-0000-0000-000043260000}"/>
    <cellStyle name="Normal 2 5 2 3 7" xfId="6477" xr:uid="{00000000-0005-0000-0000-000044260000}"/>
    <cellStyle name="Normal 2 5 2 3 7 2" xfId="36812" xr:uid="{00000000-0005-0000-0000-000045260000}"/>
    <cellStyle name="Normal 2 5 2 3 7 3" xfId="21579" xr:uid="{00000000-0005-0000-0000-000046260000}"/>
    <cellStyle name="Normal 2 5 2 3 8" xfId="31800" xr:uid="{00000000-0005-0000-0000-000047260000}"/>
    <cellStyle name="Normal 2 5 2 3 9" xfId="16566" xr:uid="{00000000-0005-0000-0000-000048260000}"/>
    <cellStyle name="Normal 2 5 2 4" xfId="1613" xr:uid="{00000000-0005-0000-0000-000049260000}"/>
    <cellStyle name="Normal 2 5 2 4 2" xfId="2452" xr:uid="{00000000-0005-0000-0000-00004A260000}"/>
    <cellStyle name="Normal 2 5 2 4 2 2" xfId="4142" xr:uid="{00000000-0005-0000-0000-00004B260000}"/>
    <cellStyle name="Normal 2 5 2 4 2 2 2" xfId="14215" xr:uid="{00000000-0005-0000-0000-00004C260000}"/>
    <cellStyle name="Normal 2 5 2 4 2 2 2 2" xfId="44546" xr:uid="{00000000-0005-0000-0000-00004D260000}"/>
    <cellStyle name="Normal 2 5 2 4 2 2 2 3" xfId="29313" xr:uid="{00000000-0005-0000-0000-00004E260000}"/>
    <cellStyle name="Normal 2 5 2 4 2 2 3" xfId="9195" xr:uid="{00000000-0005-0000-0000-00004F260000}"/>
    <cellStyle name="Normal 2 5 2 4 2 2 3 2" xfId="39529" xr:uid="{00000000-0005-0000-0000-000050260000}"/>
    <cellStyle name="Normal 2 5 2 4 2 2 3 3" xfId="24296" xr:uid="{00000000-0005-0000-0000-000051260000}"/>
    <cellStyle name="Normal 2 5 2 4 2 2 4" xfId="34516" xr:uid="{00000000-0005-0000-0000-000052260000}"/>
    <cellStyle name="Normal 2 5 2 4 2 2 5" xfId="19283" xr:uid="{00000000-0005-0000-0000-000053260000}"/>
    <cellStyle name="Normal 2 5 2 4 2 3" xfId="5834" xr:uid="{00000000-0005-0000-0000-000054260000}"/>
    <cellStyle name="Normal 2 5 2 4 2 3 2" xfId="15886" xr:uid="{00000000-0005-0000-0000-000055260000}"/>
    <cellStyle name="Normal 2 5 2 4 2 3 2 2" xfId="46217" xr:uid="{00000000-0005-0000-0000-000056260000}"/>
    <cellStyle name="Normal 2 5 2 4 2 3 2 3" xfId="30984" xr:uid="{00000000-0005-0000-0000-000057260000}"/>
    <cellStyle name="Normal 2 5 2 4 2 3 3" xfId="10866" xr:uid="{00000000-0005-0000-0000-000058260000}"/>
    <cellStyle name="Normal 2 5 2 4 2 3 3 2" xfId="41200" xr:uid="{00000000-0005-0000-0000-000059260000}"/>
    <cellStyle name="Normal 2 5 2 4 2 3 3 3" xfId="25967" xr:uid="{00000000-0005-0000-0000-00005A260000}"/>
    <cellStyle name="Normal 2 5 2 4 2 3 4" xfId="36187" xr:uid="{00000000-0005-0000-0000-00005B260000}"/>
    <cellStyle name="Normal 2 5 2 4 2 3 5" xfId="20954" xr:uid="{00000000-0005-0000-0000-00005C260000}"/>
    <cellStyle name="Normal 2 5 2 4 2 4" xfId="12544" xr:uid="{00000000-0005-0000-0000-00005D260000}"/>
    <cellStyle name="Normal 2 5 2 4 2 4 2" xfId="42875" xr:uid="{00000000-0005-0000-0000-00005E260000}"/>
    <cellStyle name="Normal 2 5 2 4 2 4 3" xfId="27642" xr:uid="{00000000-0005-0000-0000-00005F260000}"/>
    <cellStyle name="Normal 2 5 2 4 2 5" xfId="7523" xr:uid="{00000000-0005-0000-0000-000060260000}"/>
    <cellStyle name="Normal 2 5 2 4 2 5 2" xfId="37858" xr:uid="{00000000-0005-0000-0000-000061260000}"/>
    <cellStyle name="Normal 2 5 2 4 2 5 3" xfId="22625" xr:uid="{00000000-0005-0000-0000-000062260000}"/>
    <cellStyle name="Normal 2 5 2 4 2 6" xfId="32846" xr:uid="{00000000-0005-0000-0000-000063260000}"/>
    <cellStyle name="Normal 2 5 2 4 2 7" xfId="17612" xr:uid="{00000000-0005-0000-0000-000064260000}"/>
    <cellStyle name="Normal 2 5 2 4 3" xfId="3305" xr:uid="{00000000-0005-0000-0000-000065260000}"/>
    <cellStyle name="Normal 2 5 2 4 3 2" xfId="13379" xr:uid="{00000000-0005-0000-0000-000066260000}"/>
    <cellStyle name="Normal 2 5 2 4 3 2 2" xfId="43710" xr:uid="{00000000-0005-0000-0000-000067260000}"/>
    <cellStyle name="Normal 2 5 2 4 3 2 3" xfId="28477" xr:uid="{00000000-0005-0000-0000-000068260000}"/>
    <cellStyle name="Normal 2 5 2 4 3 3" xfId="8359" xr:uid="{00000000-0005-0000-0000-000069260000}"/>
    <cellStyle name="Normal 2 5 2 4 3 3 2" xfId="38693" xr:uid="{00000000-0005-0000-0000-00006A260000}"/>
    <cellStyle name="Normal 2 5 2 4 3 3 3" xfId="23460" xr:uid="{00000000-0005-0000-0000-00006B260000}"/>
    <cellStyle name="Normal 2 5 2 4 3 4" xfId="33680" xr:uid="{00000000-0005-0000-0000-00006C260000}"/>
    <cellStyle name="Normal 2 5 2 4 3 5" xfId="18447" xr:uid="{00000000-0005-0000-0000-00006D260000}"/>
    <cellStyle name="Normal 2 5 2 4 4" xfId="4998" xr:uid="{00000000-0005-0000-0000-00006E260000}"/>
    <cellStyle name="Normal 2 5 2 4 4 2" xfId="15050" xr:uid="{00000000-0005-0000-0000-00006F260000}"/>
    <cellStyle name="Normal 2 5 2 4 4 2 2" xfId="45381" xr:uid="{00000000-0005-0000-0000-000070260000}"/>
    <cellStyle name="Normal 2 5 2 4 4 2 3" xfId="30148" xr:uid="{00000000-0005-0000-0000-000071260000}"/>
    <cellStyle name="Normal 2 5 2 4 4 3" xfId="10030" xr:uid="{00000000-0005-0000-0000-000072260000}"/>
    <cellStyle name="Normal 2 5 2 4 4 3 2" xfId="40364" xr:uid="{00000000-0005-0000-0000-000073260000}"/>
    <cellStyle name="Normal 2 5 2 4 4 3 3" xfId="25131" xr:uid="{00000000-0005-0000-0000-000074260000}"/>
    <cellStyle name="Normal 2 5 2 4 4 4" xfId="35351" xr:uid="{00000000-0005-0000-0000-000075260000}"/>
    <cellStyle name="Normal 2 5 2 4 4 5" xfId="20118" xr:uid="{00000000-0005-0000-0000-000076260000}"/>
    <cellStyle name="Normal 2 5 2 4 5" xfId="11708" xr:uid="{00000000-0005-0000-0000-000077260000}"/>
    <cellStyle name="Normal 2 5 2 4 5 2" xfId="42039" xr:uid="{00000000-0005-0000-0000-000078260000}"/>
    <cellStyle name="Normal 2 5 2 4 5 3" xfId="26806" xr:uid="{00000000-0005-0000-0000-000079260000}"/>
    <cellStyle name="Normal 2 5 2 4 6" xfId="6687" xr:uid="{00000000-0005-0000-0000-00007A260000}"/>
    <cellStyle name="Normal 2 5 2 4 6 2" xfId="37022" xr:uid="{00000000-0005-0000-0000-00007B260000}"/>
    <cellStyle name="Normal 2 5 2 4 6 3" xfId="21789" xr:uid="{00000000-0005-0000-0000-00007C260000}"/>
    <cellStyle name="Normal 2 5 2 4 7" xfId="32010" xr:uid="{00000000-0005-0000-0000-00007D260000}"/>
    <cellStyle name="Normal 2 5 2 4 8" xfId="16776" xr:uid="{00000000-0005-0000-0000-00007E260000}"/>
    <cellStyle name="Normal 2 5 2 5" xfId="2034" xr:uid="{00000000-0005-0000-0000-00007F260000}"/>
    <cellStyle name="Normal 2 5 2 5 2" xfId="3724" xr:uid="{00000000-0005-0000-0000-000080260000}"/>
    <cellStyle name="Normal 2 5 2 5 2 2" xfId="13797" xr:uid="{00000000-0005-0000-0000-000081260000}"/>
    <cellStyle name="Normal 2 5 2 5 2 2 2" xfId="44128" xr:uid="{00000000-0005-0000-0000-000082260000}"/>
    <cellStyle name="Normal 2 5 2 5 2 2 3" xfId="28895" xr:uid="{00000000-0005-0000-0000-000083260000}"/>
    <cellStyle name="Normal 2 5 2 5 2 3" xfId="8777" xr:uid="{00000000-0005-0000-0000-000084260000}"/>
    <cellStyle name="Normal 2 5 2 5 2 3 2" xfId="39111" xr:uid="{00000000-0005-0000-0000-000085260000}"/>
    <cellStyle name="Normal 2 5 2 5 2 3 3" xfId="23878" xr:uid="{00000000-0005-0000-0000-000086260000}"/>
    <cellStyle name="Normal 2 5 2 5 2 4" xfId="34098" xr:uid="{00000000-0005-0000-0000-000087260000}"/>
    <cellStyle name="Normal 2 5 2 5 2 5" xfId="18865" xr:uid="{00000000-0005-0000-0000-000088260000}"/>
    <cellStyle name="Normal 2 5 2 5 3" xfId="5416" xr:uid="{00000000-0005-0000-0000-000089260000}"/>
    <cellStyle name="Normal 2 5 2 5 3 2" xfId="15468" xr:uid="{00000000-0005-0000-0000-00008A260000}"/>
    <cellStyle name="Normal 2 5 2 5 3 2 2" xfId="45799" xr:uid="{00000000-0005-0000-0000-00008B260000}"/>
    <cellStyle name="Normal 2 5 2 5 3 2 3" xfId="30566" xr:uid="{00000000-0005-0000-0000-00008C260000}"/>
    <cellStyle name="Normal 2 5 2 5 3 3" xfId="10448" xr:uid="{00000000-0005-0000-0000-00008D260000}"/>
    <cellStyle name="Normal 2 5 2 5 3 3 2" xfId="40782" xr:uid="{00000000-0005-0000-0000-00008E260000}"/>
    <cellStyle name="Normal 2 5 2 5 3 3 3" xfId="25549" xr:uid="{00000000-0005-0000-0000-00008F260000}"/>
    <cellStyle name="Normal 2 5 2 5 3 4" xfId="35769" xr:uid="{00000000-0005-0000-0000-000090260000}"/>
    <cellStyle name="Normal 2 5 2 5 3 5" xfId="20536" xr:uid="{00000000-0005-0000-0000-000091260000}"/>
    <cellStyle name="Normal 2 5 2 5 4" xfId="12126" xr:uid="{00000000-0005-0000-0000-000092260000}"/>
    <cellStyle name="Normal 2 5 2 5 4 2" xfId="42457" xr:uid="{00000000-0005-0000-0000-000093260000}"/>
    <cellStyle name="Normal 2 5 2 5 4 3" xfId="27224" xr:uid="{00000000-0005-0000-0000-000094260000}"/>
    <cellStyle name="Normal 2 5 2 5 5" xfId="7105" xr:uid="{00000000-0005-0000-0000-000095260000}"/>
    <cellStyle name="Normal 2 5 2 5 5 2" xfId="37440" xr:uid="{00000000-0005-0000-0000-000096260000}"/>
    <cellStyle name="Normal 2 5 2 5 5 3" xfId="22207" xr:uid="{00000000-0005-0000-0000-000097260000}"/>
    <cellStyle name="Normal 2 5 2 5 6" xfId="32428" xr:uid="{00000000-0005-0000-0000-000098260000}"/>
    <cellStyle name="Normal 2 5 2 5 7" xfId="17194" xr:uid="{00000000-0005-0000-0000-000099260000}"/>
    <cellStyle name="Normal 2 5 2 6" xfId="2887" xr:uid="{00000000-0005-0000-0000-00009A260000}"/>
    <cellStyle name="Normal 2 5 2 6 2" xfId="12961" xr:uid="{00000000-0005-0000-0000-00009B260000}"/>
    <cellStyle name="Normal 2 5 2 6 2 2" xfId="43292" xr:uid="{00000000-0005-0000-0000-00009C260000}"/>
    <cellStyle name="Normal 2 5 2 6 2 3" xfId="28059" xr:uid="{00000000-0005-0000-0000-00009D260000}"/>
    <cellStyle name="Normal 2 5 2 6 3" xfId="7941" xr:uid="{00000000-0005-0000-0000-00009E260000}"/>
    <cellStyle name="Normal 2 5 2 6 3 2" xfId="38275" xr:uid="{00000000-0005-0000-0000-00009F260000}"/>
    <cellStyle name="Normal 2 5 2 6 3 3" xfId="23042" xr:uid="{00000000-0005-0000-0000-0000A0260000}"/>
    <cellStyle name="Normal 2 5 2 6 4" xfId="33262" xr:uid="{00000000-0005-0000-0000-0000A1260000}"/>
    <cellStyle name="Normal 2 5 2 6 5" xfId="18029" xr:uid="{00000000-0005-0000-0000-0000A2260000}"/>
    <cellStyle name="Normal 2 5 2 7" xfId="4580" xr:uid="{00000000-0005-0000-0000-0000A3260000}"/>
    <cellStyle name="Normal 2 5 2 7 2" xfId="14632" xr:uid="{00000000-0005-0000-0000-0000A4260000}"/>
    <cellStyle name="Normal 2 5 2 7 2 2" xfId="44963" xr:uid="{00000000-0005-0000-0000-0000A5260000}"/>
    <cellStyle name="Normal 2 5 2 7 2 3" xfId="29730" xr:uid="{00000000-0005-0000-0000-0000A6260000}"/>
    <cellStyle name="Normal 2 5 2 7 3" xfId="9612" xr:uid="{00000000-0005-0000-0000-0000A7260000}"/>
    <cellStyle name="Normal 2 5 2 7 3 2" xfId="39946" xr:uid="{00000000-0005-0000-0000-0000A8260000}"/>
    <cellStyle name="Normal 2 5 2 7 3 3" xfId="24713" xr:uid="{00000000-0005-0000-0000-0000A9260000}"/>
    <cellStyle name="Normal 2 5 2 7 4" xfId="34933" xr:uid="{00000000-0005-0000-0000-0000AA260000}"/>
    <cellStyle name="Normal 2 5 2 7 5" xfId="19700" xr:uid="{00000000-0005-0000-0000-0000AB260000}"/>
    <cellStyle name="Normal 2 5 2 8" xfId="11290" xr:uid="{00000000-0005-0000-0000-0000AC260000}"/>
    <cellStyle name="Normal 2 5 2 8 2" xfId="41621" xr:uid="{00000000-0005-0000-0000-0000AD260000}"/>
    <cellStyle name="Normal 2 5 2 8 3" xfId="26388" xr:uid="{00000000-0005-0000-0000-0000AE260000}"/>
    <cellStyle name="Normal 2 5 2 9" xfId="6269" xr:uid="{00000000-0005-0000-0000-0000AF260000}"/>
    <cellStyle name="Normal 2 5 2 9 2" xfId="36604" xr:uid="{00000000-0005-0000-0000-0000B0260000}"/>
    <cellStyle name="Normal 2 5 2 9 3" xfId="21371" xr:uid="{00000000-0005-0000-0000-0000B1260000}"/>
    <cellStyle name="Normal 2 5 3" xfId="1233" xr:uid="{00000000-0005-0000-0000-0000B2260000}"/>
    <cellStyle name="Normal 2 5 3 10" xfId="16410" xr:uid="{00000000-0005-0000-0000-0000B3260000}"/>
    <cellStyle name="Normal 2 5 3 2" xfId="1452" xr:uid="{00000000-0005-0000-0000-0000B4260000}"/>
    <cellStyle name="Normal 2 5 3 2 2" xfId="1873" xr:uid="{00000000-0005-0000-0000-0000B5260000}"/>
    <cellStyle name="Normal 2 5 3 2 2 2" xfId="2712" xr:uid="{00000000-0005-0000-0000-0000B6260000}"/>
    <cellStyle name="Normal 2 5 3 2 2 2 2" xfId="4402" xr:uid="{00000000-0005-0000-0000-0000B7260000}"/>
    <cellStyle name="Normal 2 5 3 2 2 2 2 2" xfId="14475" xr:uid="{00000000-0005-0000-0000-0000B8260000}"/>
    <cellStyle name="Normal 2 5 3 2 2 2 2 2 2" xfId="44806" xr:uid="{00000000-0005-0000-0000-0000B9260000}"/>
    <cellStyle name="Normal 2 5 3 2 2 2 2 2 3" xfId="29573" xr:uid="{00000000-0005-0000-0000-0000BA260000}"/>
    <cellStyle name="Normal 2 5 3 2 2 2 2 3" xfId="9455" xr:uid="{00000000-0005-0000-0000-0000BB260000}"/>
    <cellStyle name="Normal 2 5 3 2 2 2 2 3 2" xfId="39789" xr:uid="{00000000-0005-0000-0000-0000BC260000}"/>
    <cellStyle name="Normal 2 5 3 2 2 2 2 3 3" xfId="24556" xr:uid="{00000000-0005-0000-0000-0000BD260000}"/>
    <cellStyle name="Normal 2 5 3 2 2 2 2 4" xfId="34776" xr:uid="{00000000-0005-0000-0000-0000BE260000}"/>
    <cellStyle name="Normal 2 5 3 2 2 2 2 5" xfId="19543" xr:uid="{00000000-0005-0000-0000-0000BF260000}"/>
    <cellStyle name="Normal 2 5 3 2 2 2 3" xfId="6094" xr:uid="{00000000-0005-0000-0000-0000C0260000}"/>
    <cellStyle name="Normal 2 5 3 2 2 2 3 2" xfId="16146" xr:uid="{00000000-0005-0000-0000-0000C1260000}"/>
    <cellStyle name="Normal 2 5 3 2 2 2 3 2 2" xfId="46477" xr:uid="{00000000-0005-0000-0000-0000C2260000}"/>
    <cellStyle name="Normal 2 5 3 2 2 2 3 2 3" xfId="31244" xr:uid="{00000000-0005-0000-0000-0000C3260000}"/>
    <cellStyle name="Normal 2 5 3 2 2 2 3 3" xfId="11126" xr:uid="{00000000-0005-0000-0000-0000C4260000}"/>
    <cellStyle name="Normal 2 5 3 2 2 2 3 3 2" xfId="41460" xr:uid="{00000000-0005-0000-0000-0000C5260000}"/>
    <cellStyle name="Normal 2 5 3 2 2 2 3 3 3" xfId="26227" xr:uid="{00000000-0005-0000-0000-0000C6260000}"/>
    <cellStyle name="Normal 2 5 3 2 2 2 3 4" xfId="36447" xr:uid="{00000000-0005-0000-0000-0000C7260000}"/>
    <cellStyle name="Normal 2 5 3 2 2 2 3 5" xfId="21214" xr:uid="{00000000-0005-0000-0000-0000C8260000}"/>
    <cellStyle name="Normal 2 5 3 2 2 2 4" xfId="12804" xr:uid="{00000000-0005-0000-0000-0000C9260000}"/>
    <cellStyle name="Normal 2 5 3 2 2 2 4 2" xfId="43135" xr:uid="{00000000-0005-0000-0000-0000CA260000}"/>
    <cellStyle name="Normal 2 5 3 2 2 2 4 3" xfId="27902" xr:uid="{00000000-0005-0000-0000-0000CB260000}"/>
    <cellStyle name="Normal 2 5 3 2 2 2 5" xfId="7783" xr:uid="{00000000-0005-0000-0000-0000CC260000}"/>
    <cellStyle name="Normal 2 5 3 2 2 2 5 2" xfId="38118" xr:uid="{00000000-0005-0000-0000-0000CD260000}"/>
    <cellStyle name="Normal 2 5 3 2 2 2 5 3" xfId="22885" xr:uid="{00000000-0005-0000-0000-0000CE260000}"/>
    <cellStyle name="Normal 2 5 3 2 2 2 6" xfId="33106" xr:uid="{00000000-0005-0000-0000-0000CF260000}"/>
    <cellStyle name="Normal 2 5 3 2 2 2 7" xfId="17872" xr:uid="{00000000-0005-0000-0000-0000D0260000}"/>
    <cellStyle name="Normal 2 5 3 2 2 3" xfId="3565" xr:uid="{00000000-0005-0000-0000-0000D1260000}"/>
    <cellStyle name="Normal 2 5 3 2 2 3 2" xfId="13639" xr:uid="{00000000-0005-0000-0000-0000D2260000}"/>
    <cellStyle name="Normal 2 5 3 2 2 3 2 2" xfId="43970" xr:uid="{00000000-0005-0000-0000-0000D3260000}"/>
    <cellStyle name="Normal 2 5 3 2 2 3 2 3" xfId="28737" xr:uid="{00000000-0005-0000-0000-0000D4260000}"/>
    <cellStyle name="Normal 2 5 3 2 2 3 3" xfId="8619" xr:uid="{00000000-0005-0000-0000-0000D5260000}"/>
    <cellStyle name="Normal 2 5 3 2 2 3 3 2" xfId="38953" xr:uid="{00000000-0005-0000-0000-0000D6260000}"/>
    <cellStyle name="Normal 2 5 3 2 2 3 3 3" xfId="23720" xr:uid="{00000000-0005-0000-0000-0000D7260000}"/>
    <cellStyle name="Normal 2 5 3 2 2 3 4" xfId="33940" xr:uid="{00000000-0005-0000-0000-0000D8260000}"/>
    <cellStyle name="Normal 2 5 3 2 2 3 5" xfId="18707" xr:uid="{00000000-0005-0000-0000-0000D9260000}"/>
    <cellStyle name="Normal 2 5 3 2 2 4" xfId="5258" xr:uid="{00000000-0005-0000-0000-0000DA260000}"/>
    <cellStyle name="Normal 2 5 3 2 2 4 2" xfId="15310" xr:uid="{00000000-0005-0000-0000-0000DB260000}"/>
    <cellStyle name="Normal 2 5 3 2 2 4 2 2" xfId="45641" xr:uid="{00000000-0005-0000-0000-0000DC260000}"/>
    <cellStyle name="Normal 2 5 3 2 2 4 2 3" xfId="30408" xr:uid="{00000000-0005-0000-0000-0000DD260000}"/>
    <cellStyle name="Normal 2 5 3 2 2 4 3" xfId="10290" xr:uid="{00000000-0005-0000-0000-0000DE260000}"/>
    <cellStyle name="Normal 2 5 3 2 2 4 3 2" xfId="40624" xr:uid="{00000000-0005-0000-0000-0000DF260000}"/>
    <cellStyle name="Normal 2 5 3 2 2 4 3 3" xfId="25391" xr:uid="{00000000-0005-0000-0000-0000E0260000}"/>
    <cellStyle name="Normal 2 5 3 2 2 4 4" xfId="35611" xr:uid="{00000000-0005-0000-0000-0000E1260000}"/>
    <cellStyle name="Normal 2 5 3 2 2 4 5" xfId="20378" xr:uid="{00000000-0005-0000-0000-0000E2260000}"/>
    <cellStyle name="Normal 2 5 3 2 2 5" xfId="11968" xr:uid="{00000000-0005-0000-0000-0000E3260000}"/>
    <cellStyle name="Normal 2 5 3 2 2 5 2" xfId="42299" xr:uid="{00000000-0005-0000-0000-0000E4260000}"/>
    <cellStyle name="Normal 2 5 3 2 2 5 3" xfId="27066" xr:uid="{00000000-0005-0000-0000-0000E5260000}"/>
    <cellStyle name="Normal 2 5 3 2 2 6" xfId="6947" xr:uid="{00000000-0005-0000-0000-0000E6260000}"/>
    <cellStyle name="Normal 2 5 3 2 2 6 2" xfId="37282" xr:uid="{00000000-0005-0000-0000-0000E7260000}"/>
    <cellStyle name="Normal 2 5 3 2 2 6 3" xfId="22049" xr:uid="{00000000-0005-0000-0000-0000E8260000}"/>
    <cellStyle name="Normal 2 5 3 2 2 7" xfId="32270" xr:uid="{00000000-0005-0000-0000-0000E9260000}"/>
    <cellStyle name="Normal 2 5 3 2 2 8" xfId="17036" xr:uid="{00000000-0005-0000-0000-0000EA260000}"/>
    <cellStyle name="Normal 2 5 3 2 3" xfId="2294" xr:uid="{00000000-0005-0000-0000-0000EB260000}"/>
    <cellStyle name="Normal 2 5 3 2 3 2" xfId="3984" xr:uid="{00000000-0005-0000-0000-0000EC260000}"/>
    <cellStyle name="Normal 2 5 3 2 3 2 2" xfId="14057" xr:uid="{00000000-0005-0000-0000-0000ED260000}"/>
    <cellStyle name="Normal 2 5 3 2 3 2 2 2" xfId="44388" xr:uid="{00000000-0005-0000-0000-0000EE260000}"/>
    <cellStyle name="Normal 2 5 3 2 3 2 2 3" xfId="29155" xr:uid="{00000000-0005-0000-0000-0000EF260000}"/>
    <cellStyle name="Normal 2 5 3 2 3 2 3" xfId="9037" xr:uid="{00000000-0005-0000-0000-0000F0260000}"/>
    <cellStyle name="Normal 2 5 3 2 3 2 3 2" xfId="39371" xr:uid="{00000000-0005-0000-0000-0000F1260000}"/>
    <cellStyle name="Normal 2 5 3 2 3 2 3 3" xfId="24138" xr:uid="{00000000-0005-0000-0000-0000F2260000}"/>
    <cellStyle name="Normal 2 5 3 2 3 2 4" xfId="34358" xr:uid="{00000000-0005-0000-0000-0000F3260000}"/>
    <cellStyle name="Normal 2 5 3 2 3 2 5" xfId="19125" xr:uid="{00000000-0005-0000-0000-0000F4260000}"/>
    <cellStyle name="Normal 2 5 3 2 3 3" xfId="5676" xr:uid="{00000000-0005-0000-0000-0000F5260000}"/>
    <cellStyle name="Normal 2 5 3 2 3 3 2" xfId="15728" xr:uid="{00000000-0005-0000-0000-0000F6260000}"/>
    <cellStyle name="Normal 2 5 3 2 3 3 2 2" xfId="46059" xr:uid="{00000000-0005-0000-0000-0000F7260000}"/>
    <cellStyle name="Normal 2 5 3 2 3 3 2 3" xfId="30826" xr:uid="{00000000-0005-0000-0000-0000F8260000}"/>
    <cellStyle name="Normal 2 5 3 2 3 3 3" xfId="10708" xr:uid="{00000000-0005-0000-0000-0000F9260000}"/>
    <cellStyle name="Normal 2 5 3 2 3 3 3 2" xfId="41042" xr:uid="{00000000-0005-0000-0000-0000FA260000}"/>
    <cellStyle name="Normal 2 5 3 2 3 3 3 3" xfId="25809" xr:uid="{00000000-0005-0000-0000-0000FB260000}"/>
    <cellStyle name="Normal 2 5 3 2 3 3 4" xfId="36029" xr:uid="{00000000-0005-0000-0000-0000FC260000}"/>
    <cellStyle name="Normal 2 5 3 2 3 3 5" xfId="20796" xr:uid="{00000000-0005-0000-0000-0000FD260000}"/>
    <cellStyle name="Normal 2 5 3 2 3 4" xfId="12386" xr:uid="{00000000-0005-0000-0000-0000FE260000}"/>
    <cellStyle name="Normal 2 5 3 2 3 4 2" xfId="42717" xr:uid="{00000000-0005-0000-0000-0000FF260000}"/>
    <cellStyle name="Normal 2 5 3 2 3 4 3" xfId="27484" xr:uid="{00000000-0005-0000-0000-000000270000}"/>
    <cellStyle name="Normal 2 5 3 2 3 5" xfId="7365" xr:uid="{00000000-0005-0000-0000-000001270000}"/>
    <cellStyle name="Normal 2 5 3 2 3 5 2" xfId="37700" xr:uid="{00000000-0005-0000-0000-000002270000}"/>
    <cellStyle name="Normal 2 5 3 2 3 5 3" xfId="22467" xr:uid="{00000000-0005-0000-0000-000003270000}"/>
    <cellStyle name="Normal 2 5 3 2 3 6" xfId="32688" xr:uid="{00000000-0005-0000-0000-000004270000}"/>
    <cellStyle name="Normal 2 5 3 2 3 7" xfId="17454" xr:uid="{00000000-0005-0000-0000-000005270000}"/>
    <cellStyle name="Normal 2 5 3 2 4" xfId="3147" xr:uid="{00000000-0005-0000-0000-000006270000}"/>
    <cellStyle name="Normal 2 5 3 2 4 2" xfId="13221" xr:uid="{00000000-0005-0000-0000-000007270000}"/>
    <cellStyle name="Normal 2 5 3 2 4 2 2" xfId="43552" xr:uid="{00000000-0005-0000-0000-000008270000}"/>
    <cellStyle name="Normal 2 5 3 2 4 2 3" xfId="28319" xr:uid="{00000000-0005-0000-0000-000009270000}"/>
    <cellStyle name="Normal 2 5 3 2 4 3" xfId="8201" xr:uid="{00000000-0005-0000-0000-00000A270000}"/>
    <cellStyle name="Normal 2 5 3 2 4 3 2" xfId="38535" xr:uid="{00000000-0005-0000-0000-00000B270000}"/>
    <cellStyle name="Normal 2 5 3 2 4 3 3" xfId="23302" xr:uid="{00000000-0005-0000-0000-00000C270000}"/>
    <cellStyle name="Normal 2 5 3 2 4 4" xfId="33522" xr:uid="{00000000-0005-0000-0000-00000D270000}"/>
    <cellStyle name="Normal 2 5 3 2 4 5" xfId="18289" xr:uid="{00000000-0005-0000-0000-00000E270000}"/>
    <cellStyle name="Normal 2 5 3 2 5" xfId="4840" xr:uid="{00000000-0005-0000-0000-00000F270000}"/>
    <cellStyle name="Normal 2 5 3 2 5 2" xfId="14892" xr:uid="{00000000-0005-0000-0000-000010270000}"/>
    <cellStyle name="Normal 2 5 3 2 5 2 2" xfId="45223" xr:uid="{00000000-0005-0000-0000-000011270000}"/>
    <cellStyle name="Normal 2 5 3 2 5 2 3" xfId="29990" xr:uid="{00000000-0005-0000-0000-000012270000}"/>
    <cellStyle name="Normal 2 5 3 2 5 3" xfId="9872" xr:uid="{00000000-0005-0000-0000-000013270000}"/>
    <cellStyle name="Normal 2 5 3 2 5 3 2" xfId="40206" xr:uid="{00000000-0005-0000-0000-000014270000}"/>
    <cellStyle name="Normal 2 5 3 2 5 3 3" xfId="24973" xr:uid="{00000000-0005-0000-0000-000015270000}"/>
    <cellStyle name="Normal 2 5 3 2 5 4" xfId="35193" xr:uid="{00000000-0005-0000-0000-000016270000}"/>
    <cellStyle name="Normal 2 5 3 2 5 5" xfId="19960" xr:uid="{00000000-0005-0000-0000-000017270000}"/>
    <cellStyle name="Normal 2 5 3 2 6" xfId="11550" xr:uid="{00000000-0005-0000-0000-000018270000}"/>
    <cellStyle name="Normal 2 5 3 2 6 2" xfId="41881" xr:uid="{00000000-0005-0000-0000-000019270000}"/>
    <cellStyle name="Normal 2 5 3 2 6 3" xfId="26648" xr:uid="{00000000-0005-0000-0000-00001A270000}"/>
    <cellStyle name="Normal 2 5 3 2 7" xfId="6529" xr:uid="{00000000-0005-0000-0000-00001B270000}"/>
    <cellStyle name="Normal 2 5 3 2 7 2" xfId="36864" xr:uid="{00000000-0005-0000-0000-00001C270000}"/>
    <cellStyle name="Normal 2 5 3 2 7 3" xfId="21631" xr:uid="{00000000-0005-0000-0000-00001D270000}"/>
    <cellStyle name="Normal 2 5 3 2 8" xfId="31852" xr:uid="{00000000-0005-0000-0000-00001E270000}"/>
    <cellStyle name="Normal 2 5 3 2 9" xfId="16618" xr:uid="{00000000-0005-0000-0000-00001F270000}"/>
    <cellStyle name="Normal 2 5 3 3" xfId="1665" xr:uid="{00000000-0005-0000-0000-000020270000}"/>
    <cellStyle name="Normal 2 5 3 3 2" xfId="2504" xr:uid="{00000000-0005-0000-0000-000021270000}"/>
    <cellStyle name="Normal 2 5 3 3 2 2" xfId="4194" xr:uid="{00000000-0005-0000-0000-000022270000}"/>
    <cellStyle name="Normal 2 5 3 3 2 2 2" xfId="14267" xr:uid="{00000000-0005-0000-0000-000023270000}"/>
    <cellStyle name="Normal 2 5 3 3 2 2 2 2" xfId="44598" xr:uid="{00000000-0005-0000-0000-000024270000}"/>
    <cellStyle name="Normal 2 5 3 3 2 2 2 3" xfId="29365" xr:uid="{00000000-0005-0000-0000-000025270000}"/>
    <cellStyle name="Normal 2 5 3 3 2 2 3" xfId="9247" xr:uid="{00000000-0005-0000-0000-000026270000}"/>
    <cellStyle name="Normal 2 5 3 3 2 2 3 2" xfId="39581" xr:uid="{00000000-0005-0000-0000-000027270000}"/>
    <cellStyle name="Normal 2 5 3 3 2 2 3 3" xfId="24348" xr:uid="{00000000-0005-0000-0000-000028270000}"/>
    <cellStyle name="Normal 2 5 3 3 2 2 4" xfId="34568" xr:uid="{00000000-0005-0000-0000-000029270000}"/>
    <cellStyle name="Normal 2 5 3 3 2 2 5" xfId="19335" xr:uid="{00000000-0005-0000-0000-00002A270000}"/>
    <cellStyle name="Normal 2 5 3 3 2 3" xfId="5886" xr:uid="{00000000-0005-0000-0000-00002B270000}"/>
    <cellStyle name="Normal 2 5 3 3 2 3 2" xfId="15938" xr:uid="{00000000-0005-0000-0000-00002C270000}"/>
    <cellStyle name="Normal 2 5 3 3 2 3 2 2" xfId="46269" xr:uid="{00000000-0005-0000-0000-00002D270000}"/>
    <cellStyle name="Normal 2 5 3 3 2 3 2 3" xfId="31036" xr:uid="{00000000-0005-0000-0000-00002E270000}"/>
    <cellStyle name="Normal 2 5 3 3 2 3 3" xfId="10918" xr:uid="{00000000-0005-0000-0000-00002F270000}"/>
    <cellStyle name="Normal 2 5 3 3 2 3 3 2" xfId="41252" xr:uid="{00000000-0005-0000-0000-000030270000}"/>
    <cellStyle name="Normal 2 5 3 3 2 3 3 3" xfId="26019" xr:uid="{00000000-0005-0000-0000-000031270000}"/>
    <cellStyle name="Normal 2 5 3 3 2 3 4" xfId="36239" xr:uid="{00000000-0005-0000-0000-000032270000}"/>
    <cellStyle name="Normal 2 5 3 3 2 3 5" xfId="21006" xr:uid="{00000000-0005-0000-0000-000033270000}"/>
    <cellStyle name="Normal 2 5 3 3 2 4" xfId="12596" xr:uid="{00000000-0005-0000-0000-000034270000}"/>
    <cellStyle name="Normal 2 5 3 3 2 4 2" xfId="42927" xr:uid="{00000000-0005-0000-0000-000035270000}"/>
    <cellStyle name="Normal 2 5 3 3 2 4 3" xfId="27694" xr:uid="{00000000-0005-0000-0000-000036270000}"/>
    <cellStyle name="Normal 2 5 3 3 2 5" xfId="7575" xr:uid="{00000000-0005-0000-0000-000037270000}"/>
    <cellStyle name="Normal 2 5 3 3 2 5 2" xfId="37910" xr:uid="{00000000-0005-0000-0000-000038270000}"/>
    <cellStyle name="Normal 2 5 3 3 2 5 3" xfId="22677" xr:uid="{00000000-0005-0000-0000-000039270000}"/>
    <cellStyle name="Normal 2 5 3 3 2 6" xfId="32898" xr:uid="{00000000-0005-0000-0000-00003A270000}"/>
    <cellStyle name="Normal 2 5 3 3 2 7" xfId="17664" xr:uid="{00000000-0005-0000-0000-00003B270000}"/>
    <cellStyle name="Normal 2 5 3 3 3" xfId="3357" xr:uid="{00000000-0005-0000-0000-00003C270000}"/>
    <cellStyle name="Normal 2 5 3 3 3 2" xfId="13431" xr:uid="{00000000-0005-0000-0000-00003D270000}"/>
    <cellStyle name="Normal 2 5 3 3 3 2 2" xfId="43762" xr:uid="{00000000-0005-0000-0000-00003E270000}"/>
    <cellStyle name="Normal 2 5 3 3 3 2 3" xfId="28529" xr:uid="{00000000-0005-0000-0000-00003F270000}"/>
    <cellStyle name="Normal 2 5 3 3 3 3" xfId="8411" xr:uid="{00000000-0005-0000-0000-000040270000}"/>
    <cellStyle name="Normal 2 5 3 3 3 3 2" xfId="38745" xr:uid="{00000000-0005-0000-0000-000041270000}"/>
    <cellStyle name="Normal 2 5 3 3 3 3 3" xfId="23512" xr:uid="{00000000-0005-0000-0000-000042270000}"/>
    <cellStyle name="Normal 2 5 3 3 3 4" xfId="33732" xr:uid="{00000000-0005-0000-0000-000043270000}"/>
    <cellStyle name="Normal 2 5 3 3 3 5" xfId="18499" xr:uid="{00000000-0005-0000-0000-000044270000}"/>
    <cellStyle name="Normal 2 5 3 3 4" xfId="5050" xr:uid="{00000000-0005-0000-0000-000045270000}"/>
    <cellStyle name="Normal 2 5 3 3 4 2" xfId="15102" xr:uid="{00000000-0005-0000-0000-000046270000}"/>
    <cellStyle name="Normal 2 5 3 3 4 2 2" xfId="45433" xr:uid="{00000000-0005-0000-0000-000047270000}"/>
    <cellStyle name="Normal 2 5 3 3 4 2 3" xfId="30200" xr:uid="{00000000-0005-0000-0000-000048270000}"/>
    <cellStyle name="Normal 2 5 3 3 4 3" xfId="10082" xr:uid="{00000000-0005-0000-0000-000049270000}"/>
    <cellStyle name="Normal 2 5 3 3 4 3 2" xfId="40416" xr:uid="{00000000-0005-0000-0000-00004A270000}"/>
    <cellStyle name="Normal 2 5 3 3 4 3 3" xfId="25183" xr:uid="{00000000-0005-0000-0000-00004B270000}"/>
    <cellStyle name="Normal 2 5 3 3 4 4" xfId="35403" xr:uid="{00000000-0005-0000-0000-00004C270000}"/>
    <cellStyle name="Normal 2 5 3 3 4 5" xfId="20170" xr:uid="{00000000-0005-0000-0000-00004D270000}"/>
    <cellStyle name="Normal 2 5 3 3 5" xfId="11760" xr:uid="{00000000-0005-0000-0000-00004E270000}"/>
    <cellStyle name="Normal 2 5 3 3 5 2" xfId="42091" xr:uid="{00000000-0005-0000-0000-00004F270000}"/>
    <cellStyle name="Normal 2 5 3 3 5 3" xfId="26858" xr:uid="{00000000-0005-0000-0000-000050270000}"/>
    <cellStyle name="Normal 2 5 3 3 6" xfId="6739" xr:uid="{00000000-0005-0000-0000-000051270000}"/>
    <cellStyle name="Normal 2 5 3 3 6 2" xfId="37074" xr:uid="{00000000-0005-0000-0000-000052270000}"/>
    <cellStyle name="Normal 2 5 3 3 6 3" xfId="21841" xr:uid="{00000000-0005-0000-0000-000053270000}"/>
    <cellStyle name="Normal 2 5 3 3 7" xfId="32062" xr:uid="{00000000-0005-0000-0000-000054270000}"/>
    <cellStyle name="Normal 2 5 3 3 8" xfId="16828" xr:uid="{00000000-0005-0000-0000-000055270000}"/>
    <cellStyle name="Normal 2 5 3 4" xfId="2086" xr:uid="{00000000-0005-0000-0000-000056270000}"/>
    <cellStyle name="Normal 2 5 3 4 2" xfId="3776" xr:uid="{00000000-0005-0000-0000-000057270000}"/>
    <cellStyle name="Normal 2 5 3 4 2 2" xfId="13849" xr:uid="{00000000-0005-0000-0000-000058270000}"/>
    <cellStyle name="Normal 2 5 3 4 2 2 2" xfId="44180" xr:uid="{00000000-0005-0000-0000-000059270000}"/>
    <cellStyle name="Normal 2 5 3 4 2 2 3" xfId="28947" xr:uid="{00000000-0005-0000-0000-00005A270000}"/>
    <cellStyle name="Normal 2 5 3 4 2 3" xfId="8829" xr:uid="{00000000-0005-0000-0000-00005B270000}"/>
    <cellStyle name="Normal 2 5 3 4 2 3 2" xfId="39163" xr:uid="{00000000-0005-0000-0000-00005C270000}"/>
    <cellStyle name="Normal 2 5 3 4 2 3 3" xfId="23930" xr:uid="{00000000-0005-0000-0000-00005D270000}"/>
    <cellStyle name="Normal 2 5 3 4 2 4" xfId="34150" xr:uid="{00000000-0005-0000-0000-00005E270000}"/>
    <cellStyle name="Normal 2 5 3 4 2 5" xfId="18917" xr:uid="{00000000-0005-0000-0000-00005F270000}"/>
    <cellStyle name="Normal 2 5 3 4 3" xfId="5468" xr:uid="{00000000-0005-0000-0000-000060270000}"/>
    <cellStyle name="Normal 2 5 3 4 3 2" xfId="15520" xr:uid="{00000000-0005-0000-0000-000061270000}"/>
    <cellStyle name="Normal 2 5 3 4 3 2 2" xfId="45851" xr:uid="{00000000-0005-0000-0000-000062270000}"/>
    <cellStyle name="Normal 2 5 3 4 3 2 3" xfId="30618" xr:uid="{00000000-0005-0000-0000-000063270000}"/>
    <cellStyle name="Normal 2 5 3 4 3 3" xfId="10500" xr:uid="{00000000-0005-0000-0000-000064270000}"/>
    <cellStyle name="Normal 2 5 3 4 3 3 2" xfId="40834" xr:uid="{00000000-0005-0000-0000-000065270000}"/>
    <cellStyle name="Normal 2 5 3 4 3 3 3" xfId="25601" xr:uid="{00000000-0005-0000-0000-000066270000}"/>
    <cellStyle name="Normal 2 5 3 4 3 4" xfId="35821" xr:uid="{00000000-0005-0000-0000-000067270000}"/>
    <cellStyle name="Normal 2 5 3 4 3 5" xfId="20588" xr:uid="{00000000-0005-0000-0000-000068270000}"/>
    <cellStyle name="Normal 2 5 3 4 4" xfId="12178" xr:uid="{00000000-0005-0000-0000-000069270000}"/>
    <cellStyle name="Normal 2 5 3 4 4 2" xfId="42509" xr:uid="{00000000-0005-0000-0000-00006A270000}"/>
    <cellStyle name="Normal 2 5 3 4 4 3" xfId="27276" xr:uid="{00000000-0005-0000-0000-00006B270000}"/>
    <cellStyle name="Normal 2 5 3 4 5" xfId="7157" xr:uid="{00000000-0005-0000-0000-00006C270000}"/>
    <cellStyle name="Normal 2 5 3 4 5 2" xfId="37492" xr:uid="{00000000-0005-0000-0000-00006D270000}"/>
    <cellStyle name="Normal 2 5 3 4 5 3" xfId="22259" xr:uid="{00000000-0005-0000-0000-00006E270000}"/>
    <cellStyle name="Normal 2 5 3 4 6" xfId="32480" xr:uid="{00000000-0005-0000-0000-00006F270000}"/>
    <cellStyle name="Normal 2 5 3 4 7" xfId="17246" xr:uid="{00000000-0005-0000-0000-000070270000}"/>
    <cellStyle name="Normal 2 5 3 5" xfId="2939" xr:uid="{00000000-0005-0000-0000-000071270000}"/>
    <cellStyle name="Normal 2 5 3 5 2" xfId="13013" xr:uid="{00000000-0005-0000-0000-000072270000}"/>
    <cellStyle name="Normal 2 5 3 5 2 2" xfId="43344" xr:uid="{00000000-0005-0000-0000-000073270000}"/>
    <cellStyle name="Normal 2 5 3 5 2 3" xfId="28111" xr:uid="{00000000-0005-0000-0000-000074270000}"/>
    <cellStyle name="Normal 2 5 3 5 3" xfId="7993" xr:uid="{00000000-0005-0000-0000-000075270000}"/>
    <cellStyle name="Normal 2 5 3 5 3 2" xfId="38327" xr:uid="{00000000-0005-0000-0000-000076270000}"/>
    <cellStyle name="Normal 2 5 3 5 3 3" xfId="23094" xr:uid="{00000000-0005-0000-0000-000077270000}"/>
    <cellStyle name="Normal 2 5 3 5 4" xfId="33314" xr:uid="{00000000-0005-0000-0000-000078270000}"/>
    <cellStyle name="Normal 2 5 3 5 5" xfId="18081" xr:uid="{00000000-0005-0000-0000-000079270000}"/>
    <cellStyle name="Normal 2 5 3 6" xfId="4632" xr:uid="{00000000-0005-0000-0000-00007A270000}"/>
    <cellStyle name="Normal 2 5 3 6 2" xfId="14684" xr:uid="{00000000-0005-0000-0000-00007B270000}"/>
    <cellStyle name="Normal 2 5 3 6 2 2" xfId="45015" xr:uid="{00000000-0005-0000-0000-00007C270000}"/>
    <cellStyle name="Normal 2 5 3 6 2 3" xfId="29782" xr:uid="{00000000-0005-0000-0000-00007D270000}"/>
    <cellStyle name="Normal 2 5 3 6 3" xfId="9664" xr:uid="{00000000-0005-0000-0000-00007E270000}"/>
    <cellStyle name="Normal 2 5 3 6 3 2" xfId="39998" xr:uid="{00000000-0005-0000-0000-00007F270000}"/>
    <cellStyle name="Normal 2 5 3 6 3 3" xfId="24765" xr:uid="{00000000-0005-0000-0000-000080270000}"/>
    <cellStyle name="Normal 2 5 3 6 4" xfId="34985" xr:uid="{00000000-0005-0000-0000-000081270000}"/>
    <cellStyle name="Normal 2 5 3 6 5" xfId="19752" xr:uid="{00000000-0005-0000-0000-000082270000}"/>
    <cellStyle name="Normal 2 5 3 7" xfId="11342" xr:uid="{00000000-0005-0000-0000-000083270000}"/>
    <cellStyle name="Normal 2 5 3 7 2" xfId="41673" xr:uid="{00000000-0005-0000-0000-000084270000}"/>
    <cellStyle name="Normal 2 5 3 7 3" xfId="26440" xr:uid="{00000000-0005-0000-0000-000085270000}"/>
    <cellStyle name="Normal 2 5 3 8" xfId="6321" xr:uid="{00000000-0005-0000-0000-000086270000}"/>
    <cellStyle name="Normal 2 5 3 8 2" xfId="36656" xr:uid="{00000000-0005-0000-0000-000087270000}"/>
    <cellStyle name="Normal 2 5 3 8 3" xfId="21423" xr:uid="{00000000-0005-0000-0000-000088270000}"/>
    <cellStyle name="Normal 2 5 3 9" xfId="31645" xr:uid="{00000000-0005-0000-0000-000089270000}"/>
    <cellStyle name="Normal 2 5 4" xfId="1346" xr:uid="{00000000-0005-0000-0000-00008A270000}"/>
    <cellStyle name="Normal 2 5 4 2" xfId="1769" xr:uid="{00000000-0005-0000-0000-00008B270000}"/>
    <cellStyle name="Normal 2 5 4 2 2" xfId="2608" xr:uid="{00000000-0005-0000-0000-00008C270000}"/>
    <cellStyle name="Normal 2 5 4 2 2 2" xfId="4298" xr:uid="{00000000-0005-0000-0000-00008D270000}"/>
    <cellStyle name="Normal 2 5 4 2 2 2 2" xfId="14371" xr:uid="{00000000-0005-0000-0000-00008E270000}"/>
    <cellStyle name="Normal 2 5 4 2 2 2 2 2" xfId="44702" xr:uid="{00000000-0005-0000-0000-00008F270000}"/>
    <cellStyle name="Normal 2 5 4 2 2 2 2 3" xfId="29469" xr:uid="{00000000-0005-0000-0000-000090270000}"/>
    <cellStyle name="Normal 2 5 4 2 2 2 3" xfId="9351" xr:uid="{00000000-0005-0000-0000-000091270000}"/>
    <cellStyle name="Normal 2 5 4 2 2 2 3 2" xfId="39685" xr:uid="{00000000-0005-0000-0000-000092270000}"/>
    <cellStyle name="Normal 2 5 4 2 2 2 3 3" xfId="24452" xr:uid="{00000000-0005-0000-0000-000093270000}"/>
    <cellStyle name="Normal 2 5 4 2 2 2 4" xfId="34672" xr:uid="{00000000-0005-0000-0000-000094270000}"/>
    <cellStyle name="Normal 2 5 4 2 2 2 5" xfId="19439" xr:uid="{00000000-0005-0000-0000-000095270000}"/>
    <cellStyle name="Normal 2 5 4 2 2 3" xfId="5990" xr:uid="{00000000-0005-0000-0000-000096270000}"/>
    <cellStyle name="Normal 2 5 4 2 2 3 2" xfId="16042" xr:uid="{00000000-0005-0000-0000-000097270000}"/>
    <cellStyle name="Normal 2 5 4 2 2 3 2 2" xfId="46373" xr:uid="{00000000-0005-0000-0000-000098270000}"/>
    <cellStyle name="Normal 2 5 4 2 2 3 2 3" xfId="31140" xr:uid="{00000000-0005-0000-0000-000099270000}"/>
    <cellStyle name="Normal 2 5 4 2 2 3 3" xfId="11022" xr:uid="{00000000-0005-0000-0000-00009A270000}"/>
    <cellStyle name="Normal 2 5 4 2 2 3 3 2" xfId="41356" xr:uid="{00000000-0005-0000-0000-00009B270000}"/>
    <cellStyle name="Normal 2 5 4 2 2 3 3 3" xfId="26123" xr:uid="{00000000-0005-0000-0000-00009C270000}"/>
    <cellStyle name="Normal 2 5 4 2 2 3 4" xfId="36343" xr:uid="{00000000-0005-0000-0000-00009D270000}"/>
    <cellStyle name="Normal 2 5 4 2 2 3 5" xfId="21110" xr:uid="{00000000-0005-0000-0000-00009E270000}"/>
    <cellStyle name="Normal 2 5 4 2 2 4" xfId="12700" xr:uid="{00000000-0005-0000-0000-00009F270000}"/>
    <cellStyle name="Normal 2 5 4 2 2 4 2" xfId="43031" xr:uid="{00000000-0005-0000-0000-0000A0270000}"/>
    <cellStyle name="Normal 2 5 4 2 2 4 3" xfId="27798" xr:uid="{00000000-0005-0000-0000-0000A1270000}"/>
    <cellStyle name="Normal 2 5 4 2 2 5" xfId="7679" xr:uid="{00000000-0005-0000-0000-0000A2270000}"/>
    <cellStyle name="Normal 2 5 4 2 2 5 2" xfId="38014" xr:uid="{00000000-0005-0000-0000-0000A3270000}"/>
    <cellStyle name="Normal 2 5 4 2 2 5 3" xfId="22781" xr:uid="{00000000-0005-0000-0000-0000A4270000}"/>
    <cellStyle name="Normal 2 5 4 2 2 6" xfId="33002" xr:uid="{00000000-0005-0000-0000-0000A5270000}"/>
    <cellStyle name="Normal 2 5 4 2 2 7" xfId="17768" xr:uid="{00000000-0005-0000-0000-0000A6270000}"/>
    <cellStyle name="Normal 2 5 4 2 3" xfId="3461" xr:uid="{00000000-0005-0000-0000-0000A7270000}"/>
    <cellStyle name="Normal 2 5 4 2 3 2" xfId="13535" xr:uid="{00000000-0005-0000-0000-0000A8270000}"/>
    <cellStyle name="Normal 2 5 4 2 3 2 2" xfId="43866" xr:uid="{00000000-0005-0000-0000-0000A9270000}"/>
    <cellStyle name="Normal 2 5 4 2 3 2 3" xfId="28633" xr:uid="{00000000-0005-0000-0000-0000AA270000}"/>
    <cellStyle name="Normal 2 5 4 2 3 3" xfId="8515" xr:uid="{00000000-0005-0000-0000-0000AB270000}"/>
    <cellStyle name="Normal 2 5 4 2 3 3 2" xfId="38849" xr:uid="{00000000-0005-0000-0000-0000AC270000}"/>
    <cellStyle name="Normal 2 5 4 2 3 3 3" xfId="23616" xr:uid="{00000000-0005-0000-0000-0000AD270000}"/>
    <cellStyle name="Normal 2 5 4 2 3 4" xfId="33836" xr:uid="{00000000-0005-0000-0000-0000AE270000}"/>
    <cellStyle name="Normal 2 5 4 2 3 5" xfId="18603" xr:uid="{00000000-0005-0000-0000-0000AF270000}"/>
    <cellStyle name="Normal 2 5 4 2 4" xfId="5154" xr:uid="{00000000-0005-0000-0000-0000B0270000}"/>
    <cellStyle name="Normal 2 5 4 2 4 2" xfId="15206" xr:uid="{00000000-0005-0000-0000-0000B1270000}"/>
    <cellStyle name="Normal 2 5 4 2 4 2 2" xfId="45537" xr:uid="{00000000-0005-0000-0000-0000B2270000}"/>
    <cellStyle name="Normal 2 5 4 2 4 2 3" xfId="30304" xr:uid="{00000000-0005-0000-0000-0000B3270000}"/>
    <cellStyle name="Normal 2 5 4 2 4 3" xfId="10186" xr:uid="{00000000-0005-0000-0000-0000B4270000}"/>
    <cellStyle name="Normal 2 5 4 2 4 3 2" xfId="40520" xr:uid="{00000000-0005-0000-0000-0000B5270000}"/>
    <cellStyle name="Normal 2 5 4 2 4 3 3" xfId="25287" xr:uid="{00000000-0005-0000-0000-0000B6270000}"/>
    <cellStyle name="Normal 2 5 4 2 4 4" xfId="35507" xr:uid="{00000000-0005-0000-0000-0000B7270000}"/>
    <cellStyle name="Normal 2 5 4 2 4 5" xfId="20274" xr:uid="{00000000-0005-0000-0000-0000B8270000}"/>
    <cellStyle name="Normal 2 5 4 2 5" xfId="11864" xr:uid="{00000000-0005-0000-0000-0000B9270000}"/>
    <cellStyle name="Normal 2 5 4 2 5 2" xfId="42195" xr:uid="{00000000-0005-0000-0000-0000BA270000}"/>
    <cellStyle name="Normal 2 5 4 2 5 3" xfId="26962" xr:uid="{00000000-0005-0000-0000-0000BB270000}"/>
    <cellStyle name="Normal 2 5 4 2 6" xfId="6843" xr:uid="{00000000-0005-0000-0000-0000BC270000}"/>
    <cellStyle name="Normal 2 5 4 2 6 2" xfId="37178" xr:uid="{00000000-0005-0000-0000-0000BD270000}"/>
    <cellStyle name="Normal 2 5 4 2 6 3" xfId="21945" xr:uid="{00000000-0005-0000-0000-0000BE270000}"/>
    <cellStyle name="Normal 2 5 4 2 7" xfId="32166" xr:uid="{00000000-0005-0000-0000-0000BF270000}"/>
    <cellStyle name="Normal 2 5 4 2 8" xfId="16932" xr:uid="{00000000-0005-0000-0000-0000C0270000}"/>
    <cellStyle name="Normal 2 5 4 3" xfId="2190" xr:uid="{00000000-0005-0000-0000-0000C1270000}"/>
    <cellStyle name="Normal 2 5 4 3 2" xfId="3880" xr:uid="{00000000-0005-0000-0000-0000C2270000}"/>
    <cellStyle name="Normal 2 5 4 3 2 2" xfId="13953" xr:uid="{00000000-0005-0000-0000-0000C3270000}"/>
    <cellStyle name="Normal 2 5 4 3 2 2 2" xfId="44284" xr:uid="{00000000-0005-0000-0000-0000C4270000}"/>
    <cellStyle name="Normal 2 5 4 3 2 2 3" xfId="29051" xr:uid="{00000000-0005-0000-0000-0000C5270000}"/>
    <cellStyle name="Normal 2 5 4 3 2 3" xfId="8933" xr:uid="{00000000-0005-0000-0000-0000C6270000}"/>
    <cellStyle name="Normal 2 5 4 3 2 3 2" xfId="39267" xr:uid="{00000000-0005-0000-0000-0000C7270000}"/>
    <cellStyle name="Normal 2 5 4 3 2 3 3" xfId="24034" xr:uid="{00000000-0005-0000-0000-0000C8270000}"/>
    <cellStyle name="Normal 2 5 4 3 2 4" xfId="34254" xr:uid="{00000000-0005-0000-0000-0000C9270000}"/>
    <cellStyle name="Normal 2 5 4 3 2 5" xfId="19021" xr:uid="{00000000-0005-0000-0000-0000CA270000}"/>
    <cellStyle name="Normal 2 5 4 3 3" xfId="5572" xr:uid="{00000000-0005-0000-0000-0000CB270000}"/>
    <cellStyle name="Normal 2 5 4 3 3 2" xfId="15624" xr:uid="{00000000-0005-0000-0000-0000CC270000}"/>
    <cellStyle name="Normal 2 5 4 3 3 2 2" xfId="45955" xr:uid="{00000000-0005-0000-0000-0000CD270000}"/>
    <cellStyle name="Normal 2 5 4 3 3 2 3" xfId="30722" xr:uid="{00000000-0005-0000-0000-0000CE270000}"/>
    <cellStyle name="Normal 2 5 4 3 3 3" xfId="10604" xr:uid="{00000000-0005-0000-0000-0000CF270000}"/>
    <cellStyle name="Normal 2 5 4 3 3 3 2" xfId="40938" xr:uid="{00000000-0005-0000-0000-0000D0270000}"/>
    <cellStyle name="Normal 2 5 4 3 3 3 3" xfId="25705" xr:uid="{00000000-0005-0000-0000-0000D1270000}"/>
    <cellStyle name="Normal 2 5 4 3 3 4" xfId="35925" xr:uid="{00000000-0005-0000-0000-0000D2270000}"/>
    <cellStyle name="Normal 2 5 4 3 3 5" xfId="20692" xr:uid="{00000000-0005-0000-0000-0000D3270000}"/>
    <cellStyle name="Normal 2 5 4 3 4" xfId="12282" xr:uid="{00000000-0005-0000-0000-0000D4270000}"/>
    <cellStyle name="Normal 2 5 4 3 4 2" xfId="42613" xr:uid="{00000000-0005-0000-0000-0000D5270000}"/>
    <cellStyle name="Normal 2 5 4 3 4 3" xfId="27380" xr:uid="{00000000-0005-0000-0000-0000D6270000}"/>
    <cellStyle name="Normal 2 5 4 3 5" xfId="7261" xr:uid="{00000000-0005-0000-0000-0000D7270000}"/>
    <cellStyle name="Normal 2 5 4 3 5 2" xfId="37596" xr:uid="{00000000-0005-0000-0000-0000D8270000}"/>
    <cellStyle name="Normal 2 5 4 3 5 3" xfId="22363" xr:uid="{00000000-0005-0000-0000-0000D9270000}"/>
    <cellStyle name="Normal 2 5 4 3 6" xfId="32584" xr:uid="{00000000-0005-0000-0000-0000DA270000}"/>
    <cellStyle name="Normal 2 5 4 3 7" xfId="17350" xr:uid="{00000000-0005-0000-0000-0000DB270000}"/>
    <cellStyle name="Normal 2 5 4 4" xfId="3043" xr:uid="{00000000-0005-0000-0000-0000DC270000}"/>
    <cellStyle name="Normal 2 5 4 4 2" xfId="13117" xr:uid="{00000000-0005-0000-0000-0000DD270000}"/>
    <cellStyle name="Normal 2 5 4 4 2 2" xfId="43448" xr:uid="{00000000-0005-0000-0000-0000DE270000}"/>
    <cellStyle name="Normal 2 5 4 4 2 3" xfId="28215" xr:uid="{00000000-0005-0000-0000-0000DF270000}"/>
    <cellStyle name="Normal 2 5 4 4 3" xfId="8097" xr:uid="{00000000-0005-0000-0000-0000E0270000}"/>
    <cellStyle name="Normal 2 5 4 4 3 2" xfId="38431" xr:uid="{00000000-0005-0000-0000-0000E1270000}"/>
    <cellStyle name="Normal 2 5 4 4 3 3" xfId="23198" xr:uid="{00000000-0005-0000-0000-0000E2270000}"/>
    <cellStyle name="Normal 2 5 4 4 4" xfId="33418" xr:uid="{00000000-0005-0000-0000-0000E3270000}"/>
    <cellStyle name="Normal 2 5 4 4 5" xfId="18185" xr:uid="{00000000-0005-0000-0000-0000E4270000}"/>
    <cellStyle name="Normal 2 5 4 5" xfId="4736" xr:uid="{00000000-0005-0000-0000-0000E5270000}"/>
    <cellStyle name="Normal 2 5 4 5 2" xfId="14788" xr:uid="{00000000-0005-0000-0000-0000E6270000}"/>
    <cellStyle name="Normal 2 5 4 5 2 2" xfId="45119" xr:uid="{00000000-0005-0000-0000-0000E7270000}"/>
    <cellStyle name="Normal 2 5 4 5 2 3" xfId="29886" xr:uid="{00000000-0005-0000-0000-0000E8270000}"/>
    <cellStyle name="Normal 2 5 4 5 3" xfId="9768" xr:uid="{00000000-0005-0000-0000-0000E9270000}"/>
    <cellStyle name="Normal 2 5 4 5 3 2" xfId="40102" xr:uid="{00000000-0005-0000-0000-0000EA270000}"/>
    <cellStyle name="Normal 2 5 4 5 3 3" xfId="24869" xr:uid="{00000000-0005-0000-0000-0000EB270000}"/>
    <cellStyle name="Normal 2 5 4 5 4" xfId="35089" xr:uid="{00000000-0005-0000-0000-0000EC270000}"/>
    <cellStyle name="Normal 2 5 4 5 5" xfId="19856" xr:uid="{00000000-0005-0000-0000-0000ED270000}"/>
    <cellStyle name="Normal 2 5 4 6" xfId="11446" xr:uid="{00000000-0005-0000-0000-0000EE270000}"/>
    <cellStyle name="Normal 2 5 4 6 2" xfId="41777" xr:uid="{00000000-0005-0000-0000-0000EF270000}"/>
    <cellStyle name="Normal 2 5 4 6 3" xfId="26544" xr:uid="{00000000-0005-0000-0000-0000F0270000}"/>
    <cellStyle name="Normal 2 5 4 7" xfId="6425" xr:uid="{00000000-0005-0000-0000-0000F1270000}"/>
    <cellStyle name="Normal 2 5 4 7 2" xfId="36760" xr:uid="{00000000-0005-0000-0000-0000F2270000}"/>
    <cellStyle name="Normal 2 5 4 7 3" xfId="21527" xr:uid="{00000000-0005-0000-0000-0000F3270000}"/>
    <cellStyle name="Normal 2 5 4 8" xfId="31748" xr:uid="{00000000-0005-0000-0000-0000F4270000}"/>
    <cellStyle name="Normal 2 5 4 9" xfId="16514" xr:uid="{00000000-0005-0000-0000-0000F5270000}"/>
    <cellStyle name="Normal 2 5 5" xfId="1559" xr:uid="{00000000-0005-0000-0000-0000F6270000}"/>
    <cellStyle name="Normal 2 5 5 2" xfId="2400" xr:uid="{00000000-0005-0000-0000-0000F7270000}"/>
    <cellStyle name="Normal 2 5 5 2 2" xfId="4090" xr:uid="{00000000-0005-0000-0000-0000F8270000}"/>
    <cellStyle name="Normal 2 5 5 2 2 2" xfId="14163" xr:uid="{00000000-0005-0000-0000-0000F9270000}"/>
    <cellStyle name="Normal 2 5 5 2 2 2 2" xfId="44494" xr:uid="{00000000-0005-0000-0000-0000FA270000}"/>
    <cellStyle name="Normal 2 5 5 2 2 2 3" xfId="29261" xr:uid="{00000000-0005-0000-0000-0000FB270000}"/>
    <cellStyle name="Normal 2 5 5 2 2 3" xfId="9143" xr:uid="{00000000-0005-0000-0000-0000FC270000}"/>
    <cellStyle name="Normal 2 5 5 2 2 3 2" xfId="39477" xr:uid="{00000000-0005-0000-0000-0000FD270000}"/>
    <cellStyle name="Normal 2 5 5 2 2 3 3" xfId="24244" xr:uid="{00000000-0005-0000-0000-0000FE270000}"/>
    <cellStyle name="Normal 2 5 5 2 2 4" xfId="34464" xr:uid="{00000000-0005-0000-0000-0000FF270000}"/>
    <cellStyle name="Normal 2 5 5 2 2 5" xfId="19231" xr:uid="{00000000-0005-0000-0000-000000280000}"/>
    <cellStyle name="Normal 2 5 5 2 3" xfId="5782" xr:uid="{00000000-0005-0000-0000-000001280000}"/>
    <cellStyle name="Normal 2 5 5 2 3 2" xfId="15834" xr:uid="{00000000-0005-0000-0000-000002280000}"/>
    <cellStyle name="Normal 2 5 5 2 3 2 2" xfId="46165" xr:uid="{00000000-0005-0000-0000-000003280000}"/>
    <cellStyle name="Normal 2 5 5 2 3 2 3" xfId="30932" xr:uid="{00000000-0005-0000-0000-000004280000}"/>
    <cellStyle name="Normal 2 5 5 2 3 3" xfId="10814" xr:uid="{00000000-0005-0000-0000-000005280000}"/>
    <cellStyle name="Normal 2 5 5 2 3 3 2" xfId="41148" xr:uid="{00000000-0005-0000-0000-000006280000}"/>
    <cellStyle name="Normal 2 5 5 2 3 3 3" xfId="25915" xr:uid="{00000000-0005-0000-0000-000007280000}"/>
    <cellStyle name="Normal 2 5 5 2 3 4" xfId="36135" xr:uid="{00000000-0005-0000-0000-000008280000}"/>
    <cellStyle name="Normal 2 5 5 2 3 5" xfId="20902" xr:uid="{00000000-0005-0000-0000-000009280000}"/>
    <cellStyle name="Normal 2 5 5 2 4" xfId="12492" xr:uid="{00000000-0005-0000-0000-00000A280000}"/>
    <cellStyle name="Normal 2 5 5 2 4 2" xfId="42823" xr:uid="{00000000-0005-0000-0000-00000B280000}"/>
    <cellStyle name="Normal 2 5 5 2 4 3" xfId="27590" xr:uid="{00000000-0005-0000-0000-00000C280000}"/>
    <cellStyle name="Normal 2 5 5 2 5" xfId="7471" xr:uid="{00000000-0005-0000-0000-00000D280000}"/>
    <cellStyle name="Normal 2 5 5 2 5 2" xfId="37806" xr:uid="{00000000-0005-0000-0000-00000E280000}"/>
    <cellStyle name="Normal 2 5 5 2 5 3" xfId="22573" xr:uid="{00000000-0005-0000-0000-00000F280000}"/>
    <cellStyle name="Normal 2 5 5 2 6" xfId="32794" xr:uid="{00000000-0005-0000-0000-000010280000}"/>
    <cellStyle name="Normal 2 5 5 2 7" xfId="17560" xr:uid="{00000000-0005-0000-0000-000011280000}"/>
    <cellStyle name="Normal 2 5 5 3" xfId="3253" xr:uid="{00000000-0005-0000-0000-000012280000}"/>
    <cellStyle name="Normal 2 5 5 3 2" xfId="13327" xr:uid="{00000000-0005-0000-0000-000013280000}"/>
    <cellStyle name="Normal 2 5 5 3 2 2" xfId="43658" xr:uid="{00000000-0005-0000-0000-000014280000}"/>
    <cellStyle name="Normal 2 5 5 3 2 3" xfId="28425" xr:uid="{00000000-0005-0000-0000-000015280000}"/>
    <cellStyle name="Normal 2 5 5 3 3" xfId="8307" xr:uid="{00000000-0005-0000-0000-000016280000}"/>
    <cellStyle name="Normal 2 5 5 3 3 2" xfId="38641" xr:uid="{00000000-0005-0000-0000-000017280000}"/>
    <cellStyle name="Normal 2 5 5 3 3 3" xfId="23408" xr:uid="{00000000-0005-0000-0000-000018280000}"/>
    <cellStyle name="Normal 2 5 5 3 4" xfId="33628" xr:uid="{00000000-0005-0000-0000-000019280000}"/>
    <cellStyle name="Normal 2 5 5 3 5" xfId="18395" xr:uid="{00000000-0005-0000-0000-00001A280000}"/>
    <cellStyle name="Normal 2 5 5 4" xfId="4946" xr:uid="{00000000-0005-0000-0000-00001B280000}"/>
    <cellStyle name="Normal 2 5 5 4 2" xfId="14998" xr:uid="{00000000-0005-0000-0000-00001C280000}"/>
    <cellStyle name="Normal 2 5 5 4 2 2" xfId="45329" xr:uid="{00000000-0005-0000-0000-00001D280000}"/>
    <cellStyle name="Normal 2 5 5 4 2 3" xfId="30096" xr:uid="{00000000-0005-0000-0000-00001E280000}"/>
    <cellStyle name="Normal 2 5 5 4 3" xfId="9978" xr:uid="{00000000-0005-0000-0000-00001F280000}"/>
    <cellStyle name="Normal 2 5 5 4 3 2" xfId="40312" xr:uid="{00000000-0005-0000-0000-000020280000}"/>
    <cellStyle name="Normal 2 5 5 4 3 3" xfId="25079" xr:uid="{00000000-0005-0000-0000-000021280000}"/>
    <cellStyle name="Normal 2 5 5 4 4" xfId="35299" xr:uid="{00000000-0005-0000-0000-000022280000}"/>
    <cellStyle name="Normal 2 5 5 4 5" xfId="20066" xr:uid="{00000000-0005-0000-0000-000023280000}"/>
    <cellStyle name="Normal 2 5 5 5" xfId="11656" xr:uid="{00000000-0005-0000-0000-000024280000}"/>
    <cellStyle name="Normal 2 5 5 5 2" xfId="41987" xr:uid="{00000000-0005-0000-0000-000025280000}"/>
    <cellStyle name="Normal 2 5 5 5 3" xfId="26754" xr:uid="{00000000-0005-0000-0000-000026280000}"/>
    <cellStyle name="Normal 2 5 5 6" xfId="6635" xr:uid="{00000000-0005-0000-0000-000027280000}"/>
    <cellStyle name="Normal 2 5 5 6 2" xfId="36970" xr:uid="{00000000-0005-0000-0000-000028280000}"/>
    <cellStyle name="Normal 2 5 5 6 3" xfId="21737" xr:uid="{00000000-0005-0000-0000-000029280000}"/>
    <cellStyle name="Normal 2 5 5 7" xfId="31958" xr:uid="{00000000-0005-0000-0000-00002A280000}"/>
    <cellStyle name="Normal 2 5 5 8" xfId="16724" xr:uid="{00000000-0005-0000-0000-00002B280000}"/>
    <cellStyle name="Normal 2 5 6" xfId="1980" xr:uid="{00000000-0005-0000-0000-00002C280000}"/>
    <cellStyle name="Normal 2 5 6 2" xfId="3672" xr:uid="{00000000-0005-0000-0000-00002D280000}"/>
    <cellStyle name="Normal 2 5 6 2 2" xfId="13745" xr:uid="{00000000-0005-0000-0000-00002E280000}"/>
    <cellStyle name="Normal 2 5 6 2 2 2" xfId="44076" xr:uid="{00000000-0005-0000-0000-00002F280000}"/>
    <cellStyle name="Normal 2 5 6 2 2 3" xfId="28843" xr:uid="{00000000-0005-0000-0000-000030280000}"/>
    <cellStyle name="Normal 2 5 6 2 3" xfId="8725" xr:uid="{00000000-0005-0000-0000-000031280000}"/>
    <cellStyle name="Normal 2 5 6 2 3 2" xfId="39059" xr:uid="{00000000-0005-0000-0000-000032280000}"/>
    <cellStyle name="Normal 2 5 6 2 3 3" xfId="23826" xr:uid="{00000000-0005-0000-0000-000033280000}"/>
    <cellStyle name="Normal 2 5 6 2 4" xfId="34046" xr:uid="{00000000-0005-0000-0000-000034280000}"/>
    <cellStyle name="Normal 2 5 6 2 5" xfId="18813" xr:uid="{00000000-0005-0000-0000-000035280000}"/>
    <cellStyle name="Normal 2 5 6 3" xfId="5364" xr:uid="{00000000-0005-0000-0000-000036280000}"/>
    <cellStyle name="Normal 2 5 6 3 2" xfId="15416" xr:uid="{00000000-0005-0000-0000-000037280000}"/>
    <cellStyle name="Normal 2 5 6 3 2 2" xfId="45747" xr:uid="{00000000-0005-0000-0000-000038280000}"/>
    <cellStyle name="Normal 2 5 6 3 2 3" xfId="30514" xr:uid="{00000000-0005-0000-0000-000039280000}"/>
    <cellStyle name="Normal 2 5 6 3 3" xfId="10396" xr:uid="{00000000-0005-0000-0000-00003A280000}"/>
    <cellStyle name="Normal 2 5 6 3 3 2" xfId="40730" xr:uid="{00000000-0005-0000-0000-00003B280000}"/>
    <cellStyle name="Normal 2 5 6 3 3 3" xfId="25497" xr:uid="{00000000-0005-0000-0000-00003C280000}"/>
    <cellStyle name="Normal 2 5 6 3 4" xfId="35717" xr:uid="{00000000-0005-0000-0000-00003D280000}"/>
    <cellStyle name="Normal 2 5 6 3 5" xfId="20484" xr:uid="{00000000-0005-0000-0000-00003E280000}"/>
    <cellStyle name="Normal 2 5 6 4" xfId="12074" xr:uid="{00000000-0005-0000-0000-00003F280000}"/>
    <cellStyle name="Normal 2 5 6 4 2" xfId="42405" xr:uid="{00000000-0005-0000-0000-000040280000}"/>
    <cellStyle name="Normal 2 5 6 4 3" xfId="27172" xr:uid="{00000000-0005-0000-0000-000041280000}"/>
    <cellStyle name="Normal 2 5 6 5" xfId="7053" xr:uid="{00000000-0005-0000-0000-000042280000}"/>
    <cellStyle name="Normal 2 5 6 5 2" xfId="37388" xr:uid="{00000000-0005-0000-0000-000043280000}"/>
    <cellStyle name="Normal 2 5 6 5 3" xfId="22155" xr:uid="{00000000-0005-0000-0000-000044280000}"/>
    <cellStyle name="Normal 2 5 6 6" xfId="32376" xr:uid="{00000000-0005-0000-0000-000045280000}"/>
    <cellStyle name="Normal 2 5 6 7" xfId="17142" xr:uid="{00000000-0005-0000-0000-000046280000}"/>
    <cellStyle name="Normal 2 5 7" xfId="2831" xr:uid="{00000000-0005-0000-0000-000047280000}"/>
    <cellStyle name="Normal 2 5 7 2" xfId="12909" xr:uid="{00000000-0005-0000-0000-000048280000}"/>
    <cellStyle name="Normal 2 5 7 2 2" xfId="43240" xr:uid="{00000000-0005-0000-0000-000049280000}"/>
    <cellStyle name="Normal 2 5 7 2 3" xfId="28007" xr:uid="{00000000-0005-0000-0000-00004A280000}"/>
    <cellStyle name="Normal 2 5 7 3" xfId="7889" xr:uid="{00000000-0005-0000-0000-00004B280000}"/>
    <cellStyle name="Normal 2 5 7 3 2" xfId="38223" xr:uid="{00000000-0005-0000-0000-00004C280000}"/>
    <cellStyle name="Normal 2 5 7 3 3" xfId="22990" xr:uid="{00000000-0005-0000-0000-00004D280000}"/>
    <cellStyle name="Normal 2 5 7 4" xfId="33210" xr:uid="{00000000-0005-0000-0000-00004E280000}"/>
    <cellStyle name="Normal 2 5 7 5" xfId="17977" xr:uid="{00000000-0005-0000-0000-00004F280000}"/>
    <cellStyle name="Normal 2 5 8" xfId="4525" xr:uid="{00000000-0005-0000-0000-000050280000}"/>
    <cellStyle name="Normal 2 5 8 2" xfId="14580" xr:uid="{00000000-0005-0000-0000-000051280000}"/>
    <cellStyle name="Normal 2 5 8 2 2" xfId="44911" xr:uid="{00000000-0005-0000-0000-000052280000}"/>
    <cellStyle name="Normal 2 5 8 2 3" xfId="29678" xr:uid="{00000000-0005-0000-0000-000053280000}"/>
    <cellStyle name="Normal 2 5 8 3" xfId="9560" xr:uid="{00000000-0005-0000-0000-000054280000}"/>
    <cellStyle name="Normal 2 5 8 3 2" xfId="39894" xr:uid="{00000000-0005-0000-0000-000055280000}"/>
    <cellStyle name="Normal 2 5 8 3 3" xfId="24661" xr:uid="{00000000-0005-0000-0000-000056280000}"/>
    <cellStyle name="Normal 2 5 8 4" xfId="34881" xr:uid="{00000000-0005-0000-0000-000057280000}"/>
    <cellStyle name="Normal 2 5 8 5" xfId="19648" xr:uid="{00000000-0005-0000-0000-000058280000}"/>
    <cellStyle name="Normal 2 5 9" xfId="11236" xr:uid="{00000000-0005-0000-0000-000059280000}"/>
    <cellStyle name="Normal 2 5 9 2" xfId="41569" xr:uid="{00000000-0005-0000-0000-00005A280000}"/>
    <cellStyle name="Normal 2 5 9 3" xfId="26336" xr:uid="{00000000-0005-0000-0000-00005B280000}"/>
    <cellStyle name="Normal 2 6" xfId="31438" xr:uid="{00000000-0005-0000-0000-00005C280000}"/>
    <cellStyle name="Normal 2 7" xfId="46795" xr:uid="{00000000-0005-0000-0000-00005D280000}"/>
    <cellStyle name="Normal 20" xfId="137" xr:uid="{00000000-0005-0000-0000-00005E280000}"/>
    <cellStyle name="Normal 21" xfId="138" xr:uid="{00000000-0005-0000-0000-00005F280000}"/>
    <cellStyle name="Normal 22" xfId="139" xr:uid="{00000000-0005-0000-0000-000060280000}"/>
    <cellStyle name="Normal 23" xfId="140" xr:uid="{00000000-0005-0000-0000-000061280000}"/>
    <cellStyle name="Normal 24" xfId="141" xr:uid="{00000000-0005-0000-0000-000062280000}"/>
    <cellStyle name="Normal 25" xfId="142" xr:uid="{00000000-0005-0000-0000-000063280000}"/>
    <cellStyle name="Normal 26" xfId="143" xr:uid="{00000000-0005-0000-0000-000064280000}"/>
    <cellStyle name="Normal 26 2" xfId="144" xr:uid="{00000000-0005-0000-0000-000065280000}"/>
    <cellStyle name="Normal 26_Sheet2" xfId="361" xr:uid="{00000000-0005-0000-0000-000066280000}"/>
    <cellStyle name="Normal 27" xfId="145" xr:uid="{00000000-0005-0000-0000-000067280000}"/>
    <cellStyle name="Normal 27 2" xfId="146" xr:uid="{00000000-0005-0000-0000-000068280000}"/>
    <cellStyle name="Normal 27_Sheet2" xfId="360" xr:uid="{00000000-0005-0000-0000-000069280000}"/>
    <cellStyle name="Normal 28" xfId="147" xr:uid="{00000000-0005-0000-0000-00006A280000}"/>
    <cellStyle name="Normal 28 2" xfId="148" xr:uid="{00000000-0005-0000-0000-00006B280000}"/>
    <cellStyle name="Normal 28 3" xfId="846" xr:uid="{00000000-0005-0000-0000-00006C280000}"/>
    <cellStyle name="Normal 28 3 10" xfId="6216" xr:uid="{00000000-0005-0000-0000-00006D280000}"/>
    <cellStyle name="Normal 28 3 10 2" xfId="36553" xr:uid="{00000000-0005-0000-0000-00006E280000}"/>
    <cellStyle name="Normal 28 3 10 3" xfId="21320" xr:uid="{00000000-0005-0000-0000-00006F280000}"/>
    <cellStyle name="Normal 28 3 11" xfId="31544" xr:uid="{00000000-0005-0000-0000-000070280000}"/>
    <cellStyle name="Normal 28 3 12" xfId="16305" xr:uid="{00000000-0005-0000-0000-000071280000}"/>
    <cellStyle name="Normal 28 3 2" xfId="1180" xr:uid="{00000000-0005-0000-0000-000072280000}"/>
    <cellStyle name="Normal 28 3 2 10" xfId="31596" xr:uid="{00000000-0005-0000-0000-000073280000}"/>
    <cellStyle name="Normal 28 3 2 11" xfId="16359" xr:uid="{00000000-0005-0000-0000-000074280000}"/>
    <cellStyle name="Normal 28 3 2 2" xfId="1288" xr:uid="{00000000-0005-0000-0000-000075280000}"/>
    <cellStyle name="Normal 28 3 2 2 10" xfId="16463" xr:uid="{00000000-0005-0000-0000-000076280000}"/>
    <cellStyle name="Normal 28 3 2 2 2" xfId="1505" xr:uid="{00000000-0005-0000-0000-000077280000}"/>
    <cellStyle name="Normal 28 3 2 2 2 2" xfId="1926" xr:uid="{00000000-0005-0000-0000-000078280000}"/>
    <cellStyle name="Normal 28 3 2 2 2 2 2" xfId="2765" xr:uid="{00000000-0005-0000-0000-000079280000}"/>
    <cellStyle name="Normal 28 3 2 2 2 2 2 2" xfId="4455" xr:uid="{00000000-0005-0000-0000-00007A280000}"/>
    <cellStyle name="Normal 28 3 2 2 2 2 2 2 2" xfId="14528" xr:uid="{00000000-0005-0000-0000-00007B280000}"/>
    <cellStyle name="Normal 28 3 2 2 2 2 2 2 2 2" xfId="44859" xr:uid="{00000000-0005-0000-0000-00007C280000}"/>
    <cellStyle name="Normal 28 3 2 2 2 2 2 2 2 3" xfId="29626" xr:uid="{00000000-0005-0000-0000-00007D280000}"/>
    <cellStyle name="Normal 28 3 2 2 2 2 2 2 3" xfId="9508" xr:uid="{00000000-0005-0000-0000-00007E280000}"/>
    <cellStyle name="Normal 28 3 2 2 2 2 2 2 3 2" xfId="39842" xr:uid="{00000000-0005-0000-0000-00007F280000}"/>
    <cellStyle name="Normal 28 3 2 2 2 2 2 2 3 3" xfId="24609" xr:uid="{00000000-0005-0000-0000-000080280000}"/>
    <cellStyle name="Normal 28 3 2 2 2 2 2 2 4" xfId="34829" xr:uid="{00000000-0005-0000-0000-000081280000}"/>
    <cellStyle name="Normal 28 3 2 2 2 2 2 2 5" xfId="19596" xr:uid="{00000000-0005-0000-0000-000082280000}"/>
    <cellStyle name="Normal 28 3 2 2 2 2 2 3" xfId="6147" xr:uid="{00000000-0005-0000-0000-000083280000}"/>
    <cellStyle name="Normal 28 3 2 2 2 2 2 3 2" xfId="16199" xr:uid="{00000000-0005-0000-0000-000084280000}"/>
    <cellStyle name="Normal 28 3 2 2 2 2 2 3 2 2" xfId="46530" xr:uid="{00000000-0005-0000-0000-000085280000}"/>
    <cellStyle name="Normal 28 3 2 2 2 2 2 3 2 3" xfId="31297" xr:uid="{00000000-0005-0000-0000-000086280000}"/>
    <cellStyle name="Normal 28 3 2 2 2 2 2 3 3" xfId="11179" xr:uid="{00000000-0005-0000-0000-000087280000}"/>
    <cellStyle name="Normal 28 3 2 2 2 2 2 3 3 2" xfId="41513" xr:uid="{00000000-0005-0000-0000-000088280000}"/>
    <cellStyle name="Normal 28 3 2 2 2 2 2 3 3 3" xfId="26280" xr:uid="{00000000-0005-0000-0000-000089280000}"/>
    <cellStyle name="Normal 28 3 2 2 2 2 2 3 4" xfId="36500" xr:uid="{00000000-0005-0000-0000-00008A280000}"/>
    <cellStyle name="Normal 28 3 2 2 2 2 2 3 5" xfId="21267" xr:uid="{00000000-0005-0000-0000-00008B280000}"/>
    <cellStyle name="Normal 28 3 2 2 2 2 2 4" xfId="12857" xr:uid="{00000000-0005-0000-0000-00008C280000}"/>
    <cellStyle name="Normal 28 3 2 2 2 2 2 4 2" xfId="43188" xr:uid="{00000000-0005-0000-0000-00008D280000}"/>
    <cellStyle name="Normal 28 3 2 2 2 2 2 4 3" xfId="27955" xr:uid="{00000000-0005-0000-0000-00008E280000}"/>
    <cellStyle name="Normal 28 3 2 2 2 2 2 5" xfId="7836" xr:uid="{00000000-0005-0000-0000-00008F280000}"/>
    <cellStyle name="Normal 28 3 2 2 2 2 2 5 2" xfId="38171" xr:uid="{00000000-0005-0000-0000-000090280000}"/>
    <cellStyle name="Normal 28 3 2 2 2 2 2 5 3" xfId="22938" xr:uid="{00000000-0005-0000-0000-000091280000}"/>
    <cellStyle name="Normal 28 3 2 2 2 2 2 6" xfId="33159" xr:uid="{00000000-0005-0000-0000-000092280000}"/>
    <cellStyle name="Normal 28 3 2 2 2 2 2 7" xfId="17925" xr:uid="{00000000-0005-0000-0000-000093280000}"/>
    <cellStyle name="Normal 28 3 2 2 2 2 3" xfId="3618" xr:uid="{00000000-0005-0000-0000-000094280000}"/>
    <cellStyle name="Normal 28 3 2 2 2 2 3 2" xfId="13692" xr:uid="{00000000-0005-0000-0000-000095280000}"/>
    <cellStyle name="Normal 28 3 2 2 2 2 3 2 2" xfId="44023" xr:uid="{00000000-0005-0000-0000-000096280000}"/>
    <cellStyle name="Normal 28 3 2 2 2 2 3 2 3" xfId="28790" xr:uid="{00000000-0005-0000-0000-000097280000}"/>
    <cellStyle name="Normal 28 3 2 2 2 2 3 3" xfId="8672" xr:uid="{00000000-0005-0000-0000-000098280000}"/>
    <cellStyle name="Normal 28 3 2 2 2 2 3 3 2" xfId="39006" xr:uid="{00000000-0005-0000-0000-000099280000}"/>
    <cellStyle name="Normal 28 3 2 2 2 2 3 3 3" xfId="23773" xr:uid="{00000000-0005-0000-0000-00009A280000}"/>
    <cellStyle name="Normal 28 3 2 2 2 2 3 4" xfId="33993" xr:uid="{00000000-0005-0000-0000-00009B280000}"/>
    <cellStyle name="Normal 28 3 2 2 2 2 3 5" xfId="18760" xr:uid="{00000000-0005-0000-0000-00009C280000}"/>
    <cellStyle name="Normal 28 3 2 2 2 2 4" xfId="5311" xr:uid="{00000000-0005-0000-0000-00009D280000}"/>
    <cellStyle name="Normal 28 3 2 2 2 2 4 2" xfId="15363" xr:uid="{00000000-0005-0000-0000-00009E280000}"/>
    <cellStyle name="Normal 28 3 2 2 2 2 4 2 2" xfId="45694" xr:uid="{00000000-0005-0000-0000-00009F280000}"/>
    <cellStyle name="Normal 28 3 2 2 2 2 4 2 3" xfId="30461" xr:uid="{00000000-0005-0000-0000-0000A0280000}"/>
    <cellStyle name="Normal 28 3 2 2 2 2 4 3" xfId="10343" xr:uid="{00000000-0005-0000-0000-0000A1280000}"/>
    <cellStyle name="Normal 28 3 2 2 2 2 4 3 2" xfId="40677" xr:uid="{00000000-0005-0000-0000-0000A2280000}"/>
    <cellStyle name="Normal 28 3 2 2 2 2 4 3 3" xfId="25444" xr:uid="{00000000-0005-0000-0000-0000A3280000}"/>
    <cellStyle name="Normal 28 3 2 2 2 2 4 4" xfId="35664" xr:uid="{00000000-0005-0000-0000-0000A4280000}"/>
    <cellStyle name="Normal 28 3 2 2 2 2 4 5" xfId="20431" xr:uid="{00000000-0005-0000-0000-0000A5280000}"/>
    <cellStyle name="Normal 28 3 2 2 2 2 5" xfId="12021" xr:uid="{00000000-0005-0000-0000-0000A6280000}"/>
    <cellStyle name="Normal 28 3 2 2 2 2 5 2" xfId="42352" xr:uid="{00000000-0005-0000-0000-0000A7280000}"/>
    <cellStyle name="Normal 28 3 2 2 2 2 5 3" xfId="27119" xr:uid="{00000000-0005-0000-0000-0000A8280000}"/>
    <cellStyle name="Normal 28 3 2 2 2 2 6" xfId="7000" xr:uid="{00000000-0005-0000-0000-0000A9280000}"/>
    <cellStyle name="Normal 28 3 2 2 2 2 6 2" xfId="37335" xr:uid="{00000000-0005-0000-0000-0000AA280000}"/>
    <cellStyle name="Normal 28 3 2 2 2 2 6 3" xfId="22102" xr:uid="{00000000-0005-0000-0000-0000AB280000}"/>
    <cellStyle name="Normal 28 3 2 2 2 2 7" xfId="32323" xr:uid="{00000000-0005-0000-0000-0000AC280000}"/>
    <cellStyle name="Normal 28 3 2 2 2 2 8" xfId="17089" xr:uid="{00000000-0005-0000-0000-0000AD280000}"/>
    <cellStyle name="Normal 28 3 2 2 2 3" xfId="2347" xr:uid="{00000000-0005-0000-0000-0000AE280000}"/>
    <cellStyle name="Normal 28 3 2 2 2 3 2" xfId="4037" xr:uid="{00000000-0005-0000-0000-0000AF280000}"/>
    <cellStyle name="Normal 28 3 2 2 2 3 2 2" xfId="14110" xr:uid="{00000000-0005-0000-0000-0000B0280000}"/>
    <cellStyle name="Normal 28 3 2 2 2 3 2 2 2" xfId="44441" xr:uid="{00000000-0005-0000-0000-0000B1280000}"/>
    <cellStyle name="Normal 28 3 2 2 2 3 2 2 3" xfId="29208" xr:uid="{00000000-0005-0000-0000-0000B2280000}"/>
    <cellStyle name="Normal 28 3 2 2 2 3 2 3" xfId="9090" xr:uid="{00000000-0005-0000-0000-0000B3280000}"/>
    <cellStyle name="Normal 28 3 2 2 2 3 2 3 2" xfId="39424" xr:uid="{00000000-0005-0000-0000-0000B4280000}"/>
    <cellStyle name="Normal 28 3 2 2 2 3 2 3 3" xfId="24191" xr:uid="{00000000-0005-0000-0000-0000B5280000}"/>
    <cellStyle name="Normal 28 3 2 2 2 3 2 4" xfId="34411" xr:uid="{00000000-0005-0000-0000-0000B6280000}"/>
    <cellStyle name="Normal 28 3 2 2 2 3 2 5" xfId="19178" xr:uid="{00000000-0005-0000-0000-0000B7280000}"/>
    <cellStyle name="Normal 28 3 2 2 2 3 3" xfId="5729" xr:uid="{00000000-0005-0000-0000-0000B8280000}"/>
    <cellStyle name="Normal 28 3 2 2 2 3 3 2" xfId="15781" xr:uid="{00000000-0005-0000-0000-0000B9280000}"/>
    <cellStyle name="Normal 28 3 2 2 2 3 3 2 2" xfId="46112" xr:uid="{00000000-0005-0000-0000-0000BA280000}"/>
    <cellStyle name="Normal 28 3 2 2 2 3 3 2 3" xfId="30879" xr:uid="{00000000-0005-0000-0000-0000BB280000}"/>
    <cellStyle name="Normal 28 3 2 2 2 3 3 3" xfId="10761" xr:uid="{00000000-0005-0000-0000-0000BC280000}"/>
    <cellStyle name="Normal 28 3 2 2 2 3 3 3 2" xfId="41095" xr:uid="{00000000-0005-0000-0000-0000BD280000}"/>
    <cellStyle name="Normal 28 3 2 2 2 3 3 3 3" xfId="25862" xr:uid="{00000000-0005-0000-0000-0000BE280000}"/>
    <cellStyle name="Normal 28 3 2 2 2 3 3 4" xfId="36082" xr:uid="{00000000-0005-0000-0000-0000BF280000}"/>
    <cellStyle name="Normal 28 3 2 2 2 3 3 5" xfId="20849" xr:uid="{00000000-0005-0000-0000-0000C0280000}"/>
    <cellStyle name="Normal 28 3 2 2 2 3 4" xfId="12439" xr:uid="{00000000-0005-0000-0000-0000C1280000}"/>
    <cellStyle name="Normal 28 3 2 2 2 3 4 2" xfId="42770" xr:uid="{00000000-0005-0000-0000-0000C2280000}"/>
    <cellStyle name="Normal 28 3 2 2 2 3 4 3" xfId="27537" xr:uid="{00000000-0005-0000-0000-0000C3280000}"/>
    <cellStyle name="Normal 28 3 2 2 2 3 5" xfId="7418" xr:uid="{00000000-0005-0000-0000-0000C4280000}"/>
    <cellStyle name="Normal 28 3 2 2 2 3 5 2" xfId="37753" xr:uid="{00000000-0005-0000-0000-0000C5280000}"/>
    <cellStyle name="Normal 28 3 2 2 2 3 5 3" xfId="22520" xr:uid="{00000000-0005-0000-0000-0000C6280000}"/>
    <cellStyle name="Normal 28 3 2 2 2 3 6" xfId="32741" xr:uid="{00000000-0005-0000-0000-0000C7280000}"/>
    <cellStyle name="Normal 28 3 2 2 2 3 7" xfId="17507" xr:uid="{00000000-0005-0000-0000-0000C8280000}"/>
    <cellStyle name="Normal 28 3 2 2 2 4" xfId="3200" xr:uid="{00000000-0005-0000-0000-0000C9280000}"/>
    <cellStyle name="Normal 28 3 2 2 2 4 2" xfId="13274" xr:uid="{00000000-0005-0000-0000-0000CA280000}"/>
    <cellStyle name="Normal 28 3 2 2 2 4 2 2" xfId="43605" xr:uid="{00000000-0005-0000-0000-0000CB280000}"/>
    <cellStyle name="Normal 28 3 2 2 2 4 2 3" xfId="28372" xr:uid="{00000000-0005-0000-0000-0000CC280000}"/>
    <cellStyle name="Normal 28 3 2 2 2 4 3" xfId="8254" xr:uid="{00000000-0005-0000-0000-0000CD280000}"/>
    <cellStyle name="Normal 28 3 2 2 2 4 3 2" xfId="38588" xr:uid="{00000000-0005-0000-0000-0000CE280000}"/>
    <cellStyle name="Normal 28 3 2 2 2 4 3 3" xfId="23355" xr:uid="{00000000-0005-0000-0000-0000CF280000}"/>
    <cellStyle name="Normal 28 3 2 2 2 4 4" xfId="33575" xr:uid="{00000000-0005-0000-0000-0000D0280000}"/>
    <cellStyle name="Normal 28 3 2 2 2 4 5" xfId="18342" xr:uid="{00000000-0005-0000-0000-0000D1280000}"/>
    <cellStyle name="Normal 28 3 2 2 2 5" xfId="4893" xr:uid="{00000000-0005-0000-0000-0000D2280000}"/>
    <cellStyle name="Normal 28 3 2 2 2 5 2" xfId="14945" xr:uid="{00000000-0005-0000-0000-0000D3280000}"/>
    <cellStyle name="Normal 28 3 2 2 2 5 2 2" xfId="45276" xr:uid="{00000000-0005-0000-0000-0000D4280000}"/>
    <cellStyle name="Normal 28 3 2 2 2 5 2 3" xfId="30043" xr:uid="{00000000-0005-0000-0000-0000D5280000}"/>
    <cellStyle name="Normal 28 3 2 2 2 5 3" xfId="9925" xr:uid="{00000000-0005-0000-0000-0000D6280000}"/>
    <cellStyle name="Normal 28 3 2 2 2 5 3 2" xfId="40259" xr:uid="{00000000-0005-0000-0000-0000D7280000}"/>
    <cellStyle name="Normal 28 3 2 2 2 5 3 3" xfId="25026" xr:uid="{00000000-0005-0000-0000-0000D8280000}"/>
    <cellStyle name="Normal 28 3 2 2 2 5 4" xfId="35246" xr:uid="{00000000-0005-0000-0000-0000D9280000}"/>
    <cellStyle name="Normal 28 3 2 2 2 5 5" xfId="20013" xr:uid="{00000000-0005-0000-0000-0000DA280000}"/>
    <cellStyle name="Normal 28 3 2 2 2 6" xfId="11603" xr:uid="{00000000-0005-0000-0000-0000DB280000}"/>
    <cellStyle name="Normal 28 3 2 2 2 6 2" xfId="41934" xr:uid="{00000000-0005-0000-0000-0000DC280000}"/>
    <cellStyle name="Normal 28 3 2 2 2 6 3" xfId="26701" xr:uid="{00000000-0005-0000-0000-0000DD280000}"/>
    <cellStyle name="Normal 28 3 2 2 2 7" xfId="6582" xr:uid="{00000000-0005-0000-0000-0000DE280000}"/>
    <cellStyle name="Normal 28 3 2 2 2 7 2" xfId="36917" xr:uid="{00000000-0005-0000-0000-0000DF280000}"/>
    <cellStyle name="Normal 28 3 2 2 2 7 3" xfId="21684" xr:uid="{00000000-0005-0000-0000-0000E0280000}"/>
    <cellStyle name="Normal 28 3 2 2 2 8" xfId="31905" xr:uid="{00000000-0005-0000-0000-0000E1280000}"/>
    <cellStyle name="Normal 28 3 2 2 2 9" xfId="16671" xr:uid="{00000000-0005-0000-0000-0000E2280000}"/>
    <cellStyle name="Normal 28 3 2 2 3" xfId="1718" xr:uid="{00000000-0005-0000-0000-0000E3280000}"/>
    <cellStyle name="Normal 28 3 2 2 3 2" xfId="2557" xr:uid="{00000000-0005-0000-0000-0000E4280000}"/>
    <cellStyle name="Normal 28 3 2 2 3 2 2" xfId="4247" xr:uid="{00000000-0005-0000-0000-0000E5280000}"/>
    <cellStyle name="Normal 28 3 2 2 3 2 2 2" xfId="14320" xr:uid="{00000000-0005-0000-0000-0000E6280000}"/>
    <cellStyle name="Normal 28 3 2 2 3 2 2 2 2" xfId="44651" xr:uid="{00000000-0005-0000-0000-0000E7280000}"/>
    <cellStyle name="Normal 28 3 2 2 3 2 2 2 3" xfId="29418" xr:uid="{00000000-0005-0000-0000-0000E8280000}"/>
    <cellStyle name="Normal 28 3 2 2 3 2 2 3" xfId="9300" xr:uid="{00000000-0005-0000-0000-0000E9280000}"/>
    <cellStyle name="Normal 28 3 2 2 3 2 2 3 2" xfId="39634" xr:uid="{00000000-0005-0000-0000-0000EA280000}"/>
    <cellStyle name="Normal 28 3 2 2 3 2 2 3 3" xfId="24401" xr:uid="{00000000-0005-0000-0000-0000EB280000}"/>
    <cellStyle name="Normal 28 3 2 2 3 2 2 4" xfId="34621" xr:uid="{00000000-0005-0000-0000-0000EC280000}"/>
    <cellStyle name="Normal 28 3 2 2 3 2 2 5" xfId="19388" xr:uid="{00000000-0005-0000-0000-0000ED280000}"/>
    <cellStyle name="Normal 28 3 2 2 3 2 3" xfId="5939" xr:uid="{00000000-0005-0000-0000-0000EE280000}"/>
    <cellStyle name="Normal 28 3 2 2 3 2 3 2" xfId="15991" xr:uid="{00000000-0005-0000-0000-0000EF280000}"/>
    <cellStyle name="Normal 28 3 2 2 3 2 3 2 2" xfId="46322" xr:uid="{00000000-0005-0000-0000-0000F0280000}"/>
    <cellStyle name="Normal 28 3 2 2 3 2 3 2 3" xfId="31089" xr:uid="{00000000-0005-0000-0000-0000F1280000}"/>
    <cellStyle name="Normal 28 3 2 2 3 2 3 3" xfId="10971" xr:uid="{00000000-0005-0000-0000-0000F2280000}"/>
    <cellStyle name="Normal 28 3 2 2 3 2 3 3 2" xfId="41305" xr:uid="{00000000-0005-0000-0000-0000F3280000}"/>
    <cellStyle name="Normal 28 3 2 2 3 2 3 3 3" xfId="26072" xr:uid="{00000000-0005-0000-0000-0000F4280000}"/>
    <cellStyle name="Normal 28 3 2 2 3 2 3 4" xfId="36292" xr:uid="{00000000-0005-0000-0000-0000F5280000}"/>
    <cellStyle name="Normal 28 3 2 2 3 2 3 5" xfId="21059" xr:uid="{00000000-0005-0000-0000-0000F6280000}"/>
    <cellStyle name="Normal 28 3 2 2 3 2 4" xfId="12649" xr:uid="{00000000-0005-0000-0000-0000F7280000}"/>
    <cellStyle name="Normal 28 3 2 2 3 2 4 2" xfId="42980" xr:uid="{00000000-0005-0000-0000-0000F8280000}"/>
    <cellStyle name="Normal 28 3 2 2 3 2 4 3" xfId="27747" xr:uid="{00000000-0005-0000-0000-0000F9280000}"/>
    <cellStyle name="Normal 28 3 2 2 3 2 5" xfId="7628" xr:uid="{00000000-0005-0000-0000-0000FA280000}"/>
    <cellStyle name="Normal 28 3 2 2 3 2 5 2" xfId="37963" xr:uid="{00000000-0005-0000-0000-0000FB280000}"/>
    <cellStyle name="Normal 28 3 2 2 3 2 5 3" xfId="22730" xr:uid="{00000000-0005-0000-0000-0000FC280000}"/>
    <cellStyle name="Normal 28 3 2 2 3 2 6" xfId="32951" xr:uid="{00000000-0005-0000-0000-0000FD280000}"/>
    <cellStyle name="Normal 28 3 2 2 3 2 7" xfId="17717" xr:uid="{00000000-0005-0000-0000-0000FE280000}"/>
    <cellStyle name="Normal 28 3 2 2 3 3" xfId="3410" xr:uid="{00000000-0005-0000-0000-0000FF280000}"/>
    <cellStyle name="Normal 28 3 2 2 3 3 2" xfId="13484" xr:uid="{00000000-0005-0000-0000-000000290000}"/>
    <cellStyle name="Normal 28 3 2 2 3 3 2 2" xfId="43815" xr:uid="{00000000-0005-0000-0000-000001290000}"/>
    <cellStyle name="Normal 28 3 2 2 3 3 2 3" xfId="28582" xr:uid="{00000000-0005-0000-0000-000002290000}"/>
    <cellStyle name="Normal 28 3 2 2 3 3 3" xfId="8464" xr:uid="{00000000-0005-0000-0000-000003290000}"/>
    <cellStyle name="Normal 28 3 2 2 3 3 3 2" xfId="38798" xr:uid="{00000000-0005-0000-0000-000004290000}"/>
    <cellStyle name="Normal 28 3 2 2 3 3 3 3" xfId="23565" xr:uid="{00000000-0005-0000-0000-000005290000}"/>
    <cellStyle name="Normal 28 3 2 2 3 3 4" xfId="33785" xr:uid="{00000000-0005-0000-0000-000006290000}"/>
    <cellStyle name="Normal 28 3 2 2 3 3 5" xfId="18552" xr:uid="{00000000-0005-0000-0000-000007290000}"/>
    <cellStyle name="Normal 28 3 2 2 3 4" xfId="5103" xr:uid="{00000000-0005-0000-0000-000008290000}"/>
    <cellStyle name="Normal 28 3 2 2 3 4 2" xfId="15155" xr:uid="{00000000-0005-0000-0000-000009290000}"/>
    <cellStyle name="Normal 28 3 2 2 3 4 2 2" xfId="45486" xr:uid="{00000000-0005-0000-0000-00000A290000}"/>
    <cellStyle name="Normal 28 3 2 2 3 4 2 3" xfId="30253" xr:uid="{00000000-0005-0000-0000-00000B290000}"/>
    <cellStyle name="Normal 28 3 2 2 3 4 3" xfId="10135" xr:uid="{00000000-0005-0000-0000-00000C290000}"/>
    <cellStyle name="Normal 28 3 2 2 3 4 3 2" xfId="40469" xr:uid="{00000000-0005-0000-0000-00000D290000}"/>
    <cellStyle name="Normal 28 3 2 2 3 4 3 3" xfId="25236" xr:uid="{00000000-0005-0000-0000-00000E290000}"/>
    <cellStyle name="Normal 28 3 2 2 3 4 4" xfId="35456" xr:uid="{00000000-0005-0000-0000-00000F290000}"/>
    <cellStyle name="Normal 28 3 2 2 3 4 5" xfId="20223" xr:uid="{00000000-0005-0000-0000-000010290000}"/>
    <cellStyle name="Normal 28 3 2 2 3 5" xfId="11813" xr:uid="{00000000-0005-0000-0000-000011290000}"/>
    <cellStyle name="Normal 28 3 2 2 3 5 2" xfId="42144" xr:uid="{00000000-0005-0000-0000-000012290000}"/>
    <cellStyle name="Normal 28 3 2 2 3 5 3" xfId="26911" xr:uid="{00000000-0005-0000-0000-000013290000}"/>
    <cellStyle name="Normal 28 3 2 2 3 6" xfId="6792" xr:uid="{00000000-0005-0000-0000-000014290000}"/>
    <cellStyle name="Normal 28 3 2 2 3 6 2" xfId="37127" xr:uid="{00000000-0005-0000-0000-000015290000}"/>
    <cellStyle name="Normal 28 3 2 2 3 6 3" xfId="21894" xr:uid="{00000000-0005-0000-0000-000016290000}"/>
    <cellStyle name="Normal 28 3 2 2 3 7" xfId="32115" xr:uid="{00000000-0005-0000-0000-000017290000}"/>
    <cellStyle name="Normal 28 3 2 2 3 8" xfId="16881" xr:uid="{00000000-0005-0000-0000-000018290000}"/>
    <cellStyle name="Normal 28 3 2 2 4" xfId="2139" xr:uid="{00000000-0005-0000-0000-000019290000}"/>
    <cellStyle name="Normal 28 3 2 2 4 2" xfId="3829" xr:uid="{00000000-0005-0000-0000-00001A290000}"/>
    <cellStyle name="Normal 28 3 2 2 4 2 2" xfId="13902" xr:uid="{00000000-0005-0000-0000-00001B290000}"/>
    <cellStyle name="Normal 28 3 2 2 4 2 2 2" xfId="44233" xr:uid="{00000000-0005-0000-0000-00001C290000}"/>
    <cellStyle name="Normal 28 3 2 2 4 2 2 3" xfId="29000" xr:uid="{00000000-0005-0000-0000-00001D290000}"/>
    <cellStyle name="Normal 28 3 2 2 4 2 3" xfId="8882" xr:uid="{00000000-0005-0000-0000-00001E290000}"/>
    <cellStyle name="Normal 28 3 2 2 4 2 3 2" xfId="39216" xr:uid="{00000000-0005-0000-0000-00001F290000}"/>
    <cellStyle name="Normal 28 3 2 2 4 2 3 3" xfId="23983" xr:uid="{00000000-0005-0000-0000-000020290000}"/>
    <cellStyle name="Normal 28 3 2 2 4 2 4" xfId="34203" xr:uid="{00000000-0005-0000-0000-000021290000}"/>
    <cellStyle name="Normal 28 3 2 2 4 2 5" xfId="18970" xr:uid="{00000000-0005-0000-0000-000022290000}"/>
    <cellStyle name="Normal 28 3 2 2 4 3" xfId="5521" xr:uid="{00000000-0005-0000-0000-000023290000}"/>
    <cellStyle name="Normal 28 3 2 2 4 3 2" xfId="15573" xr:uid="{00000000-0005-0000-0000-000024290000}"/>
    <cellStyle name="Normal 28 3 2 2 4 3 2 2" xfId="45904" xr:uid="{00000000-0005-0000-0000-000025290000}"/>
    <cellStyle name="Normal 28 3 2 2 4 3 2 3" xfId="30671" xr:uid="{00000000-0005-0000-0000-000026290000}"/>
    <cellStyle name="Normal 28 3 2 2 4 3 3" xfId="10553" xr:uid="{00000000-0005-0000-0000-000027290000}"/>
    <cellStyle name="Normal 28 3 2 2 4 3 3 2" xfId="40887" xr:uid="{00000000-0005-0000-0000-000028290000}"/>
    <cellStyle name="Normal 28 3 2 2 4 3 3 3" xfId="25654" xr:uid="{00000000-0005-0000-0000-000029290000}"/>
    <cellStyle name="Normal 28 3 2 2 4 3 4" xfId="35874" xr:uid="{00000000-0005-0000-0000-00002A290000}"/>
    <cellStyle name="Normal 28 3 2 2 4 3 5" xfId="20641" xr:uid="{00000000-0005-0000-0000-00002B290000}"/>
    <cellStyle name="Normal 28 3 2 2 4 4" xfId="12231" xr:uid="{00000000-0005-0000-0000-00002C290000}"/>
    <cellStyle name="Normal 28 3 2 2 4 4 2" xfId="42562" xr:uid="{00000000-0005-0000-0000-00002D290000}"/>
    <cellStyle name="Normal 28 3 2 2 4 4 3" xfId="27329" xr:uid="{00000000-0005-0000-0000-00002E290000}"/>
    <cellStyle name="Normal 28 3 2 2 4 5" xfId="7210" xr:uid="{00000000-0005-0000-0000-00002F290000}"/>
    <cellStyle name="Normal 28 3 2 2 4 5 2" xfId="37545" xr:uid="{00000000-0005-0000-0000-000030290000}"/>
    <cellStyle name="Normal 28 3 2 2 4 5 3" xfId="22312" xr:uid="{00000000-0005-0000-0000-000031290000}"/>
    <cellStyle name="Normal 28 3 2 2 4 6" xfId="32533" xr:uid="{00000000-0005-0000-0000-000032290000}"/>
    <cellStyle name="Normal 28 3 2 2 4 7" xfId="17299" xr:uid="{00000000-0005-0000-0000-000033290000}"/>
    <cellStyle name="Normal 28 3 2 2 5" xfId="2992" xr:uid="{00000000-0005-0000-0000-000034290000}"/>
    <cellStyle name="Normal 28 3 2 2 5 2" xfId="13066" xr:uid="{00000000-0005-0000-0000-000035290000}"/>
    <cellStyle name="Normal 28 3 2 2 5 2 2" xfId="43397" xr:uid="{00000000-0005-0000-0000-000036290000}"/>
    <cellStyle name="Normal 28 3 2 2 5 2 3" xfId="28164" xr:uid="{00000000-0005-0000-0000-000037290000}"/>
    <cellStyle name="Normal 28 3 2 2 5 3" xfId="8046" xr:uid="{00000000-0005-0000-0000-000038290000}"/>
    <cellStyle name="Normal 28 3 2 2 5 3 2" xfId="38380" xr:uid="{00000000-0005-0000-0000-000039290000}"/>
    <cellStyle name="Normal 28 3 2 2 5 3 3" xfId="23147" xr:uid="{00000000-0005-0000-0000-00003A290000}"/>
    <cellStyle name="Normal 28 3 2 2 5 4" xfId="33367" xr:uid="{00000000-0005-0000-0000-00003B290000}"/>
    <cellStyle name="Normal 28 3 2 2 5 5" xfId="18134" xr:uid="{00000000-0005-0000-0000-00003C290000}"/>
    <cellStyle name="Normal 28 3 2 2 6" xfId="4685" xr:uid="{00000000-0005-0000-0000-00003D290000}"/>
    <cellStyle name="Normal 28 3 2 2 6 2" xfId="14737" xr:uid="{00000000-0005-0000-0000-00003E290000}"/>
    <cellStyle name="Normal 28 3 2 2 6 2 2" xfId="45068" xr:uid="{00000000-0005-0000-0000-00003F290000}"/>
    <cellStyle name="Normal 28 3 2 2 6 2 3" xfId="29835" xr:uid="{00000000-0005-0000-0000-000040290000}"/>
    <cellStyle name="Normal 28 3 2 2 6 3" xfId="9717" xr:uid="{00000000-0005-0000-0000-000041290000}"/>
    <cellStyle name="Normal 28 3 2 2 6 3 2" xfId="40051" xr:uid="{00000000-0005-0000-0000-000042290000}"/>
    <cellStyle name="Normal 28 3 2 2 6 3 3" xfId="24818" xr:uid="{00000000-0005-0000-0000-000043290000}"/>
    <cellStyle name="Normal 28 3 2 2 6 4" xfId="35038" xr:uid="{00000000-0005-0000-0000-000044290000}"/>
    <cellStyle name="Normal 28 3 2 2 6 5" xfId="19805" xr:uid="{00000000-0005-0000-0000-000045290000}"/>
    <cellStyle name="Normal 28 3 2 2 7" xfId="11395" xr:uid="{00000000-0005-0000-0000-000046290000}"/>
    <cellStyle name="Normal 28 3 2 2 7 2" xfId="41726" xr:uid="{00000000-0005-0000-0000-000047290000}"/>
    <cellStyle name="Normal 28 3 2 2 7 3" xfId="26493" xr:uid="{00000000-0005-0000-0000-000048290000}"/>
    <cellStyle name="Normal 28 3 2 2 8" xfId="6374" xr:uid="{00000000-0005-0000-0000-000049290000}"/>
    <cellStyle name="Normal 28 3 2 2 8 2" xfId="36709" xr:uid="{00000000-0005-0000-0000-00004A290000}"/>
    <cellStyle name="Normal 28 3 2 2 8 3" xfId="21476" xr:uid="{00000000-0005-0000-0000-00004B290000}"/>
    <cellStyle name="Normal 28 3 2 2 9" xfId="31697" xr:uid="{00000000-0005-0000-0000-00004C290000}"/>
    <cellStyle name="Normal 28 3 2 3" xfId="1401" xr:uid="{00000000-0005-0000-0000-00004D290000}"/>
    <cellStyle name="Normal 28 3 2 3 2" xfId="1822" xr:uid="{00000000-0005-0000-0000-00004E290000}"/>
    <cellStyle name="Normal 28 3 2 3 2 2" xfId="2661" xr:uid="{00000000-0005-0000-0000-00004F290000}"/>
    <cellStyle name="Normal 28 3 2 3 2 2 2" xfId="4351" xr:uid="{00000000-0005-0000-0000-000050290000}"/>
    <cellStyle name="Normal 28 3 2 3 2 2 2 2" xfId="14424" xr:uid="{00000000-0005-0000-0000-000051290000}"/>
    <cellStyle name="Normal 28 3 2 3 2 2 2 2 2" xfId="44755" xr:uid="{00000000-0005-0000-0000-000052290000}"/>
    <cellStyle name="Normal 28 3 2 3 2 2 2 2 3" xfId="29522" xr:uid="{00000000-0005-0000-0000-000053290000}"/>
    <cellStyle name="Normal 28 3 2 3 2 2 2 3" xfId="9404" xr:uid="{00000000-0005-0000-0000-000054290000}"/>
    <cellStyle name="Normal 28 3 2 3 2 2 2 3 2" xfId="39738" xr:uid="{00000000-0005-0000-0000-000055290000}"/>
    <cellStyle name="Normal 28 3 2 3 2 2 2 3 3" xfId="24505" xr:uid="{00000000-0005-0000-0000-000056290000}"/>
    <cellStyle name="Normal 28 3 2 3 2 2 2 4" xfId="34725" xr:uid="{00000000-0005-0000-0000-000057290000}"/>
    <cellStyle name="Normal 28 3 2 3 2 2 2 5" xfId="19492" xr:uid="{00000000-0005-0000-0000-000058290000}"/>
    <cellStyle name="Normal 28 3 2 3 2 2 3" xfId="6043" xr:uid="{00000000-0005-0000-0000-000059290000}"/>
    <cellStyle name="Normal 28 3 2 3 2 2 3 2" xfId="16095" xr:uid="{00000000-0005-0000-0000-00005A290000}"/>
    <cellStyle name="Normal 28 3 2 3 2 2 3 2 2" xfId="46426" xr:uid="{00000000-0005-0000-0000-00005B290000}"/>
    <cellStyle name="Normal 28 3 2 3 2 2 3 2 3" xfId="31193" xr:uid="{00000000-0005-0000-0000-00005C290000}"/>
    <cellStyle name="Normal 28 3 2 3 2 2 3 3" xfId="11075" xr:uid="{00000000-0005-0000-0000-00005D290000}"/>
    <cellStyle name="Normal 28 3 2 3 2 2 3 3 2" xfId="41409" xr:uid="{00000000-0005-0000-0000-00005E290000}"/>
    <cellStyle name="Normal 28 3 2 3 2 2 3 3 3" xfId="26176" xr:uid="{00000000-0005-0000-0000-00005F290000}"/>
    <cellStyle name="Normal 28 3 2 3 2 2 3 4" xfId="36396" xr:uid="{00000000-0005-0000-0000-000060290000}"/>
    <cellStyle name="Normal 28 3 2 3 2 2 3 5" xfId="21163" xr:uid="{00000000-0005-0000-0000-000061290000}"/>
    <cellStyle name="Normal 28 3 2 3 2 2 4" xfId="12753" xr:uid="{00000000-0005-0000-0000-000062290000}"/>
    <cellStyle name="Normal 28 3 2 3 2 2 4 2" xfId="43084" xr:uid="{00000000-0005-0000-0000-000063290000}"/>
    <cellStyle name="Normal 28 3 2 3 2 2 4 3" xfId="27851" xr:uid="{00000000-0005-0000-0000-000064290000}"/>
    <cellStyle name="Normal 28 3 2 3 2 2 5" xfId="7732" xr:uid="{00000000-0005-0000-0000-000065290000}"/>
    <cellStyle name="Normal 28 3 2 3 2 2 5 2" xfId="38067" xr:uid="{00000000-0005-0000-0000-000066290000}"/>
    <cellStyle name="Normal 28 3 2 3 2 2 5 3" xfId="22834" xr:uid="{00000000-0005-0000-0000-000067290000}"/>
    <cellStyle name="Normal 28 3 2 3 2 2 6" xfId="33055" xr:uid="{00000000-0005-0000-0000-000068290000}"/>
    <cellStyle name="Normal 28 3 2 3 2 2 7" xfId="17821" xr:uid="{00000000-0005-0000-0000-000069290000}"/>
    <cellStyle name="Normal 28 3 2 3 2 3" xfId="3514" xr:uid="{00000000-0005-0000-0000-00006A290000}"/>
    <cellStyle name="Normal 28 3 2 3 2 3 2" xfId="13588" xr:uid="{00000000-0005-0000-0000-00006B290000}"/>
    <cellStyle name="Normal 28 3 2 3 2 3 2 2" xfId="43919" xr:uid="{00000000-0005-0000-0000-00006C290000}"/>
    <cellStyle name="Normal 28 3 2 3 2 3 2 3" xfId="28686" xr:uid="{00000000-0005-0000-0000-00006D290000}"/>
    <cellStyle name="Normal 28 3 2 3 2 3 3" xfId="8568" xr:uid="{00000000-0005-0000-0000-00006E290000}"/>
    <cellStyle name="Normal 28 3 2 3 2 3 3 2" xfId="38902" xr:uid="{00000000-0005-0000-0000-00006F290000}"/>
    <cellStyle name="Normal 28 3 2 3 2 3 3 3" xfId="23669" xr:uid="{00000000-0005-0000-0000-000070290000}"/>
    <cellStyle name="Normal 28 3 2 3 2 3 4" xfId="33889" xr:uid="{00000000-0005-0000-0000-000071290000}"/>
    <cellStyle name="Normal 28 3 2 3 2 3 5" xfId="18656" xr:uid="{00000000-0005-0000-0000-000072290000}"/>
    <cellStyle name="Normal 28 3 2 3 2 4" xfId="5207" xr:uid="{00000000-0005-0000-0000-000073290000}"/>
    <cellStyle name="Normal 28 3 2 3 2 4 2" xfId="15259" xr:uid="{00000000-0005-0000-0000-000074290000}"/>
    <cellStyle name="Normal 28 3 2 3 2 4 2 2" xfId="45590" xr:uid="{00000000-0005-0000-0000-000075290000}"/>
    <cellStyle name="Normal 28 3 2 3 2 4 2 3" xfId="30357" xr:uid="{00000000-0005-0000-0000-000076290000}"/>
    <cellStyle name="Normal 28 3 2 3 2 4 3" xfId="10239" xr:uid="{00000000-0005-0000-0000-000077290000}"/>
    <cellStyle name="Normal 28 3 2 3 2 4 3 2" xfId="40573" xr:uid="{00000000-0005-0000-0000-000078290000}"/>
    <cellStyle name="Normal 28 3 2 3 2 4 3 3" xfId="25340" xr:uid="{00000000-0005-0000-0000-000079290000}"/>
    <cellStyle name="Normal 28 3 2 3 2 4 4" xfId="35560" xr:uid="{00000000-0005-0000-0000-00007A290000}"/>
    <cellStyle name="Normal 28 3 2 3 2 4 5" xfId="20327" xr:uid="{00000000-0005-0000-0000-00007B290000}"/>
    <cellStyle name="Normal 28 3 2 3 2 5" xfId="11917" xr:uid="{00000000-0005-0000-0000-00007C290000}"/>
    <cellStyle name="Normal 28 3 2 3 2 5 2" xfId="42248" xr:uid="{00000000-0005-0000-0000-00007D290000}"/>
    <cellStyle name="Normal 28 3 2 3 2 5 3" xfId="27015" xr:uid="{00000000-0005-0000-0000-00007E290000}"/>
    <cellStyle name="Normal 28 3 2 3 2 6" xfId="6896" xr:uid="{00000000-0005-0000-0000-00007F290000}"/>
    <cellStyle name="Normal 28 3 2 3 2 6 2" xfId="37231" xr:uid="{00000000-0005-0000-0000-000080290000}"/>
    <cellStyle name="Normal 28 3 2 3 2 6 3" xfId="21998" xr:uid="{00000000-0005-0000-0000-000081290000}"/>
    <cellStyle name="Normal 28 3 2 3 2 7" xfId="32219" xr:uid="{00000000-0005-0000-0000-000082290000}"/>
    <cellStyle name="Normal 28 3 2 3 2 8" xfId="16985" xr:uid="{00000000-0005-0000-0000-000083290000}"/>
    <cellStyle name="Normal 28 3 2 3 3" xfId="2243" xr:uid="{00000000-0005-0000-0000-000084290000}"/>
    <cellStyle name="Normal 28 3 2 3 3 2" xfId="3933" xr:uid="{00000000-0005-0000-0000-000085290000}"/>
    <cellStyle name="Normal 28 3 2 3 3 2 2" xfId="14006" xr:uid="{00000000-0005-0000-0000-000086290000}"/>
    <cellStyle name="Normal 28 3 2 3 3 2 2 2" xfId="44337" xr:uid="{00000000-0005-0000-0000-000087290000}"/>
    <cellStyle name="Normal 28 3 2 3 3 2 2 3" xfId="29104" xr:uid="{00000000-0005-0000-0000-000088290000}"/>
    <cellStyle name="Normal 28 3 2 3 3 2 3" xfId="8986" xr:uid="{00000000-0005-0000-0000-000089290000}"/>
    <cellStyle name="Normal 28 3 2 3 3 2 3 2" xfId="39320" xr:uid="{00000000-0005-0000-0000-00008A290000}"/>
    <cellStyle name="Normal 28 3 2 3 3 2 3 3" xfId="24087" xr:uid="{00000000-0005-0000-0000-00008B290000}"/>
    <cellStyle name="Normal 28 3 2 3 3 2 4" xfId="34307" xr:uid="{00000000-0005-0000-0000-00008C290000}"/>
    <cellStyle name="Normal 28 3 2 3 3 2 5" xfId="19074" xr:uid="{00000000-0005-0000-0000-00008D290000}"/>
    <cellStyle name="Normal 28 3 2 3 3 3" xfId="5625" xr:uid="{00000000-0005-0000-0000-00008E290000}"/>
    <cellStyle name="Normal 28 3 2 3 3 3 2" xfId="15677" xr:uid="{00000000-0005-0000-0000-00008F290000}"/>
    <cellStyle name="Normal 28 3 2 3 3 3 2 2" xfId="46008" xr:uid="{00000000-0005-0000-0000-000090290000}"/>
    <cellStyle name="Normal 28 3 2 3 3 3 2 3" xfId="30775" xr:uid="{00000000-0005-0000-0000-000091290000}"/>
    <cellStyle name="Normal 28 3 2 3 3 3 3" xfId="10657" xr:uid="{00000000-0005-0000-0000-000092290000}"/>
    <cellStyle name="Normal 28 3 2 3 3 3 3 2" xfId="40991" xr:uid="{00000000-0005-0000-0000-000093290000}"/>
    <cellStyle name="Normal 28 3 2 3 3 3 3 3" xfId="25758" xr:uid="{00000000-0005-0000-0000-000094290000}"/>
    <cellStyle name="Normal 28 3 2 3 3 3 4" xfId="35978" xr:uid="{00000000-0005-0000-0000-000095290000}"/>
    <cellStyle name="Normal 28 3 2 3 3 3 5" xfId="20745" xr:uid="{00000000-0005-0000-0000-000096290000}"/>
    <cellStyle name="Normal 28 3 2 3 3 4" xfId="12335" xr:uid="{00000000-0005-0000-0000-000097290000}"/>
    <cellStyle name="Normal 28 3 2 3 3 4 2" xfId="42666" xr:uid="{00000000-0005-0000-0000-000098290000}"/>
    <cellStyle name="Normal 28 3 2 3 3 4 3" xfId="27433" xr:uid="{00000000-0005-0000-0000-000099290000}"/>
    <cellStyle name="Normal 28 3 2 3 3 5" xfId="7314" xr:uid="{00000000-0005-0000-0000-00009A290000}"/>
    <cellStyle name="Normal 28 3 2 3 3 5 2" xfId="37649" xr:uid="{00000000-0005-0000-0000-00009B290000}"/>
    <cellStyle name="Normal 28 3 2 3 3 5 3" xfId="22416" xr:uid="{00000000-0005-0000-0000-00009C290000}"/>
    <cellStyle name="Normal 28 3 2 3 3 6" xfId="32637" xr:uid="{00000000-0005-0000-0000-00009D290000}"/>
    <cellStyle name="Normal 28 3 2 3 3 7" xfId="17403" xr:uid="{00000000-0005-0000-0000-00009E290000}"/>
    <cellStyle name="Normal 28 3 2 3 4" xfId="3096" xr:uid="{00000000-0005-0000-0000-00009F290000}"/>
    <cellStyle name="Normal 28 3 2 3 4 2" xfId="13170" xr:uid="{00000000-0005-0000-0000-0000A0290000}"/>
    <cellStyle name="Normal 28 3 2 3 4 2 2" xfId="43501" xr:uid="{00000000-0005-0000-0000-0000A1290000}"/>
    <cellStyle name="Normal 28 3 2 3 4 2 3" xfId="28268" xr:uid="{00000000-0005-0000-0000-0000A2290000}"/>
    <cellStyle name="Normal 28 3 2 3 4 3" xfId="8150" xr:uid="{00000000-0005-0000-0000-0000A3290000}"/>
    <cellStyle name="Normal 28 3 2 3 4 3 2" xfId="38484" xr:uid="{00000000-0005-0000-0000-0000A4290000}"/>
    <cellStyle name="Normal 28 3 2 3 4 3 3" xfId="23251" xr:uid="{00000000-0005-0000-0000-0000A5290000}"/>
    <cellStyle name="Normal 28 3 2 3 4 4" xfId="33471" xr:uid="{00000000-0005-0000-0000-0000A6290000}"/>
    <cellStyle name="Normal 28 3 2 3 4 5" xfId="18238" xr:uid="{00000000-0005-0000-0000-0000A7290000}"/>
    <cellStyle name="Normal 28 3 2 3 5" xfId="4789" xr:uid="{00000000-0005-0000-0000-0000A8290000}"/>
    <cellStyle name="Normal 28 3 2 3 5 2" xfId="14841" xr:uid="{00000000-0005-0000-0000-0000A9290000}"/>
    <cellStyle name="Normal 28 3 2 3 5 2 2" xfId="45172" xr:uid="{00000000-0005-0000-0000-0000AA290000}"/>
    <cellStyle name="Normal 28 3 2 3 5 2 3" xfId="29939" xr:uid="{00000000-0005-0000-0000-0000AB290000}"/>
    <cellStyle name="Normal 28 3 2 3 5 3" xfId="9821" xr:uid="{00000000-0005-0000-0000-0000AC290000}"/>
    <cellStyle name="Normal 28 3 2 3 5 3 2" xfId="40155" xr:uid="{00000000-0005-0000-0000-0000AD290000}"/>
    <cellStyle name="Normal 28 3 2 3 5 3 3" xfId="24922" xr:uid="{00000000-0005-0000-0000-0000AE290000}"/>
    <cellStyle name="Normal 28 3 2 3 5 4" xfId="35142" xr:uid="{00000000-0005-0000-0000-0000AF290000}"/>
    <cellStyle name="Normal 28 3 2 3 5 5" xfId="19909" xr:uid="{00000000-0005-0000-0000-0000B0290000}"/>
    <cellStyle name="Normal 28 3 2 3 6" xfId="11499" xr:uid="{00000000-0005-0000-0000-0000B1290000}"/>
    <cellStyle name="Normal 28 3 2 3 6 2" xfId="41830" xr:uid="{00000000-0005-0000-0000-0000B2290000}"/>
    <cellStyle name="Normal 28 3 2 3 6 3" xfId="26597" xr:uid="{00000000-0005-0000-0000-0000B3290000}"/>
    <cellStyle name="Normal 28 3 2 3 7" xfId="6478" xr:uid="{00000000-0005-0000-0000-0000B4290000}"/>
    <cellStyle name="Normal 28 3 2 3 7 2" xfId="36813" xr:uid="{00000000-0005-0000-0000-0000B5290000}"/>
    <cellStyle name="Normal 28 3 2 3 7 3" xfId="21580" xr:uid="{00000000-0005-0000-0000-0000B6290000}"/>
    <cellStyle name="Normal 28 3 2 3 8" xfId="31801" xr:uid="{00000000-0005-0000-0000-0000B7290000}"/>
    <cellStyle name="Normal 28 3 2 3 9" xfId="16567" xr:uid="{00000000-0005-0000-0000-0000B8290000}"/>
    <cellStyle name="Normal 28 3 2 4" xfId="1614" xr:uid="{00000000-0005-0000-0000-0000B9290000}"/>
    <cellStyle name="Normal 28 3 2 4 2" xfId="2453" xr:uid="{00000000-0005-0000-0000-0000BA290000}"/>
    <cellStyle name="Normal 28 3 2 4 2 2" xfId="4143" xr:uid="{00000000-0005-0000-0000-0000BB290000}"/>
    <cellStyle name="Normal 28 3 2 4 2 2 2" xfId="14216" xr:uid="{00000000-0005-0000-0000-0000BC290000}"/>
    <cellStyle name="Normal 28 3 2 4 2 2 2 2" xfId="44547" xr:uid="{00000000-0005-0000-0000-0000BD290000}"/>
    <cellStyle name="Normal 28 3 2 4 2 2 2 3" xfId="29314" xr:uid="{00000000-0005-0000-0000-0000BE290000}"/>
    <cellStyle name="Normal 28 3 2 4 2 2 3" xfId="9196" xr:uid="{00000000-0005-0000-0000-0000BF290000}"/>
    <cellStyle name="Normal 28 3 2 4 2 2 3 2" xfId="39530" xr:uid="{00000000-0005-0000-0000-0000C0290000}"/>
    <cellStyle name="Normal 28 3 2 4 2 2 3 3" xfId="24297" xr:uid="{00000000-0005-0000-0000-0000C1290000}"/>
    <cellStyle name="Normal 28 3 2 4 2 2 4" xfId="34517" xr:uid="{00000000-0005-0000-0000-0000C2290000}"/>
    <cellStyle name="Normal 28 3 2 4 2 2 5" xfId="19284" xr:uid="{00000000-0005-0000-0000-0000C3290000}"/>
    <cellStyle name="Normal 28 3 2 4 2 3" xfId="5835" xr:uid="{00000000-0005-0000-0000-0000C4290000}"/>
    <cellStyle name="Normal 28 3 2 4 2 3 2" xfId="15887" xr:uid="{00000000-0005-0000-0000-0000C5290000}"/>
    <cellStyle name="Normal 28 3 2 4 2 3 2 2" xfId="46218" xr:uid="{00000000-0005-0000-0000-0000C6290000}"/>
    <cellStyle name="Normal 28 3 2 4 2 3 2 3" xfId="30985" xr:uid="{00000000-0005-0000-0000-0000C7290000}"/>
    <cellStyle name="Normal 28 3 2 4 2 3 3" xfId="10867" xr:uid="{00000000-0005-0000-0000-0000C8290000}"/>
    <cellStyle name="Normal 28 3 2 4 2 3 3 2" xfId="41201" xr:uid="{00000000-0005-0000-0000-0000C9290000}"/>
    <cellStyle name="Normal 28 3 2 4 2 3 3 3" xfId="25968" xr:uid="{00000000-0005-0000-0000-0000CA290000}"/>
    <cellStyle name="Normal 28 3 2 4 2 3 4" xfId="36188" xr:uid="{00000000-0005-0000-0000-0000CB290000}"/>
    <cellStyle name="Normal 28 3 2 4 2 3 5" xfId="20955" xr:uid="{00000000-0005-0000-0000-0000CC290000}"/>
    <cellStyle name="Normal 28 3 2 4 2 4" xfId="12545" xr:uid="{00000000-0005-0000-0000-0000CD290000}"/>
    <cellStyle name="Normal 28 3 2 4 2 4 2" xfId="42876" xr:uid="{00000000-0005-0000-0000-0000CE290000}"/>
    <cellStyle name="Normal 28 3 2 4 2 4 3" xfId="27643" xr:uid="{00000000-0005-0000-0000-0000CF290000}"/>
    <cellStyle name="Normal 28 3 2 4 2 5" xfId="7524" xr:uid="{00000000-0005-0000-0000-0000D0290000}"/>
    <cellStyle name="Normal 28 3 2 4 2 5 2" xfId="37859" xr:uid="{00000000-0005-0000-0000-0000D1290000}"/>
    <cellStyle name="Normal 28 3 2 4 2 5 3" xfId="22626" xr:uid="{00000000-0005-0000-0000-0000D2290000}"/>
    <cellStyle name="Normal 28 3 2 4 2 6" xfId="32847" xr:uid="{00000000-0005-0000-0000-0000D3290000}"/>
    <cellStyle name="Normal 28 3 2 4 2 7" xfId="17613" xr:uid="{00000000-0005-0000-0000-0000D4290000}"/>
    <cellStyle name="Normal 28 3 2 4 3" xfId="3306" xr:uid="{00000000-0005-0000-0000-0000D5290000}"/>
    <cellStyle name="Normal 28 3 2 4 3 2" xfId="13380" xr:uid="{00000000-0005-0000-0000-0000D6290000}"/>
    <cellStyle name="Normal 28 3 2 4 3 2 2" xfId="43711" xr:uid="{00000000-0005-0000-0000-0000D7290000}"/>
    <cellStyle name="Normal 28 3 2 4 3 2 3" xfId="28478" xr:uid="{00000000-0005-0000-0000-0000D8290000}"/>
    <cellStyle name="Normal 28 3 2 4 3 3" xfId="8360" xr:uid="{00000000-0005-0000-0000-0000D9290000}"/>
    <cellStyle name="Normal 28 3 2 4 3 3 2" xfId="38694" xr:uid="{00000000-0005-0000-0000-0000DA290000}"/>
    <cellStyle name="Normal 28 3 2 4 3 3 3" xfId="23461" xr:uid="{00000000-0005-0000-0000-0000DB290000}"/>
    <cellStyle name="Normal 28 3 2 4 3 4" xfId="33681" xr:uid="{00000000-0005-0000-0000-0000DC290000}"/>
    <cellStyle name="Normal 28 3 2 4 3 5" xfId="18448" xr:uid="{00000000-0005-0000-0000-0000DD290000}"/>
    <cellStyle name="Normal 28 3 2 4 4" xfId="4999" xr:uid="{00000000-0005-0000-0000-0000DE290000}"/>
    <cellStyle name="Normal 28 3 2 4 4 2" xfId="15051" xr:uid="{00000000-0005-0000-0000-0000DF290000}"/>
    <cellStyle name="Normal 28 3 2 4 4 2 2" xfId="45382" xr:uid="{00000000-0005-0000-0000-0000E0290000}"/>
    <cellStyle name="Normal 28 3 2 4 4 2 3" xfId="30149" xr:uid="{00000000-0005-0000-0000-0000E1290000}"/>
    <cellStyle name="Normal 28 3 2 4 4 3" xfId="10031" xr:uid="{00000000-0005-0000-0000-0000E2290000}"/>
    <cellStyle name="Normal 28 3 2 4 4 3 2" xfId="40365" xr:uid="{00000000-0005-0000-0000-0000E3290000}"/>
    <cellStyle name="Normal 28 3 2 4 4 3 3" xfId="25132" xr:uid="{00000000-0005-0000-0000-0000E4290000}"/>
    <cellStyle name="Normal 28 3 2 4 4 4" xfId="35352" xr:uid="{00000000-0005-0000-0000-0000E5290000}"/>
    <cellStyle name="Normal 28 3 2 4 4 5" xfId="20119" xr:uid="{00000000-0005-0000-0000-0000E6290000}"/>
    <cellStyle name="Normal 28 3 2 4 5" xfId="11709" xr:uid="{00000000-0005-0000-0000-0000E7290000}"/>
    <cellStyle name="Normal 28 3 2 4 5 2" xfId="42040" xr:uid="{00000000-0005-0000-0000-0000E8290000}"/>
    <cellStyle name="Normal 28 3 2 4 5 3" xfId="26807" xr:uid="{00000000-0005-0000-0000-0000E9290000}"/>
    <cellStyle name="Normal 28 3 2 4 6" xfId="6688" xr:uid="{00000000-0005-0000-0000-0000EA290000}"/>
    <cellStyle name="Normal 28 3 2 4 6 2" xfId="37023" xr:uid="{00000000-0005-0000-0000-0000EB290000}"/>
    <cellStyle name="Normal 28 3 2 4 6 3" xfId="21790" xr:uid="{00000000-0005-0000-0000-0000EC290000}"/>
    <cellStyle name="Normal 28 3 2 4 7" xfId="32011" xr:uid="{00000000-0005-0000-0000-0000ED290000}"/>
    <cellStyle name="Normal 28 3 2 4 8" xfId="16777" xr:uid="{00000000-0005-0000-0000-0000EE290000}"/>
    <cellStyle name="Normal 28 3 2 5" xfId="2035" xr:uid="{00000000-0005-0000-0000-0000EF290000}"/>
    <cellStyle name="Normal 28 3 2 5 2" xfId="3725" xr:uid="{00000000-0005-0000-0000-0000F0290000}"/>
    <cellStyle name="Normal 28 3 2 5 2 2" xfId="13798" xr:uid="{00000000-0005-0000-0000-0000F1290000}"/>
    <cellStyle name="Normal 28 3 2 5 2 2 2" xfId="44129" xr:uid="{00000000-0005-0000-0000-0000F2290000}"/>
    <cellStyle name="Normal 28 3 2 5 2 2 3" xfId="28896" xr:uid="{00000000-0005-0000-0000-0000F3290000}"/>
    <cellStyle name="Normal 28 3 2 5 2 3" xfId="8778" xr:uid="{00000000-0005-0000-0000-0000F4290000}"/>
    <cellStyle name="Normal 28 3 2 5 2 3 2" xfId="39112" xr:uid="{00000000-0005-0000-0000-0000F5290000}"/>
    <cellStyle name="Normal 28 3 2 5 2 3 3" xfId="23879" xr:uid="{00000000-0005-0000-0000-0000F6290000}"/>
    <cellStyle name="Normal 28 3 2 5 2 4" xfId="34099" xr:uid="{00000000-0005-0000-0000-0000F7290000}"/>
    <cellStyle name="Normal 28 3 2 5 2 5" xfId="18866" xr:uid="{00000000-0005-0000-0000-0000F8290000}"/>
    <cellStyle name="Normal 28 3 2 5 3" xfId="5417" xr:uid="{00000000-0005-0000-0000-0000F9290000}"/>
    <cellStyle name="Normal 28 3 2 5 3 2" xfId="15469" xr:uid="{00000000-0005-0000-0000-0000FA290000}"/>
    <cellStyle name="Normal 28 3 2 5 3 2 2" xfId="45800" xr:uid="{00000000-0005-0000-0000-0000FB290000}"/>
    <cellStyle name="Normal 28 3 2 5 3 2 3" xfId="30567" xr:uid="{00000000-0005-0000-0000-0000FC290000}"/>
    <cellStyle name="Normal 28 3 2 5 3 3" xfId="10449" xr:uid="{00000000-0005-0000-0000-0000FD290000}"/>
    <cellStyle name="Normal 28 3 2 5 3 3 2" xfId="40783" xr:uid="{00000000-0005-0000-0000-0000FE290000}"/>
    <cellStyle name="Normal 28 3 2 5 3 3 3" xfId="25550" xr:uid="{00000000-0005-0000-0000-0000FF290000}"/>
    <cellStyle name="Normal 28 3 2 5 3 4" xfId="35770" xr:uid="{00000000-0005-0000-0000-0000002A0000}"/>
    <cellStyle name="Normal 28 3 2 5 3 5" xfId="20537" xr:uid="{00000000-0005-0000-0000-0000012A0000}"/>
    <cellStyle name="Normal 28 3 2 5 4" xfId="12127" xr:uid="{00000000-0005-0000-0000-0000022A0000}"/>
    <cellStyle name="Normal 28 3 2 5 4 2" xfId="42458" xr:uid="{00000000-0005-0000-0000-0000032A0000}"/>
    <cellStyle name="Normal 28 3 2 5 4 3" xfId="27225" xr:uid="{00000000-0005-0000-0000-0000042A0000}"/>
    <cellStyle name="Normal 28 3 2 5 5" xfId="7106" xr:uid="{00000000-0005-0000-0000-0000052A0000}"/>
    <cellStyle name="Normal 28 3 2 5 5 2" xfId="37441" xr:uid="{00000000-0005-0000-0000-0000062A0000}"/>
    <cellStyle name="Normal 28 3 2 5 5 3" xfId="22208" xr:uid="{00000000-0005-0000-0000-0000072A0000}"/>
    <cellStyle name="Normal 28 3 2 5 6" xfId="32429" xr:uid="{00000000-0005-0000-0000-0000082A0000}"/>
    <cellStyle name="Normal 28 3 2 5 7" xfId="17195" xr:uid="{00000000-0005-0000-0000-0000092A0000}"/>
    <cellStyle name="Normal 28 3 2 6" xfId="2888" xr:uid="{00000000-0005-0000-0000-00000A2A0000}"/>
    <cellStyle name="Normal 28 3 2 6 2" xfId="12962" xr:uid="{00000000-0005-0000-0000-00000B2A0000}"/>
    <cellStyle name="Normal 28 3 2 6 2 2" xfId="43293" xr:uid="{00000000-0005-0000-0000-00000C2A0000}"/>
    <cellStyle name="Normal 28 3 2 6 2 3" xfId="28060" xr:uid="{00000000-0005-0000-0000-00000D2A0000}"/>
    <cellStyle name="Normal 28 3 2 6 3" xfId="7942" xr:uid="{00000000-0005-0000-0000-00000E2A0000}"/>
    <cellStyle name="Normal 28 3 2 6 3 2" xfId="38276" xr:uid="{00000000-0005-0000-0000-00000F2A0000}"/>
    <cellStyle name="Normal 28 3 2 6 3 3" xfId="23043" xr:uid="{00000000-0005-0000-0000-0000102A0000}"/>
    <cellStyle name="Normal 28 3 2 6 4" xfId="33263" xr:uid="{00000000-0005-0000-0000-0000112A0000}"/>
    <cellStyle name="Normal 28 3 2 6 5" xfId="18030" xr:uid="{00000000-0005-0000-0000-0000122A0000}"/>
    <cellStyle name="Normal 28 3 2 7" xfId="4581" xr:uid="{00000000-0005-0000-0000-0000132A0000}"/>
    <cellStyle name="Normal 28 3 2 7 2" xfId="14633" xr:uid="{00000000-0005-0000-0000-0000142A0000}"/>
    <cellStyle name="Normal 28 3 2 7 2 2" xfId="44964" xr:uid="{00000000-0005-0000-0000-0000152A0000}"/>
    <cellStyle name="Normal 28 3 2 7 2 3" xfId="29731" xr:uid="{00000000-0005-0000-0000-0000162A0000}"/>
    <cellStyle name="Normal 28 3 2 7 3" xfId="9613" xr:uid="{00000000-0005-0000-0000-0000172A0000}"/>
    <cellStyle name="Normal 28 3 2 7 3 2" xfId="39947" xr:uid="{00000000-0005-0000-0000-0000182A0000}"/>
    <cellStyle name="Normal 28 3 2 7 3 3" xfId="24714" xr:uid="{00000000-0005-0000-0000-0000192A0000}"/>
    <cellStyle name="Normal 28 3 2 7 4" xfId="34934" xr:uid="{00000000-0005-0000-0000-00001A2A0000}"/>
    <cellStyle name="Normal 28 3 2 7 5" xfId="19701" xr:uid="{00000000-0005-0000-0000-00001B2A0000}"/>
    <cellStyle name="Normal 28 3 2 8" xfId="11291" xr:uid="{00000000-0005-0000-0000-00001C2A0000}"/>
    <cellStyle name="Normal 28 3 2 8 2" xfId="41622" xr:uid="{00000000-0005-0000-0000-00001D2A0000}"/>
    <cellStyle name="Normal 28 3 2 8 3" xfId="26389" xr:uid="{00000000-0005-0000-0000-00001E2A0000}"/>
    <cellStyle name="Normal 28 3 2 9" xfId="6270" xr:uid="{00000000-0005-0000-0000-00001F2A0000}"/>
    <cellStyle name="Normal 28 3 2 9 2" xfId="36605" xr:uid="{00000000-0005-0000-0000-0000202A0000}"/>
    <cellStyle name="Normal 28 3 2 9 3" xfId="21372" xr:uid="{00000000-0005-0000-0000-0000212A0000}"/>
    <cellStyle name="Normal 28 3 3" xfId="1234" xr:uid="{00000000-0005-0000-0000-0000222A0000}"/>
    <cellStyle name="Normal 28 3 3 10" xfId="16411" xr:uid="{00000000-0005-0000-0000-0000232A0000}"/>
    <cellStyle name="Normal 28 3 3 2" xfId="1453" xr:uid="{00000000-0005-0000-0000-0000242A0000}"/>
    <cellStyle name="Normal 28 3 3 2 2" xfId="1874" xr:uid="{00000000-0005-0000-0000-0000252A0000}"/>
    <cellStyle name="Normal 28 3 3 2 2 2" xfId="2713" xr:uid="{00000000-0005-0000-0000-0000262A0000}"/>
    <cellStyle name="Normal 28 3 3 2 2 2 2" xfId="4403" xr:uid="{00000000-0005-0000-0000-0000272A0000}"/>
    <cellStyle name="Normal 28 3 3 2 2 2 2 2" xfId="14476" xr:uid="{00000000-0005-0000-0000-0000282A0000}"/>
    <cellStyle name="Normal 28 3 3 2 2 2 2 2 2" xfId="44807" xr:uid="{00000000-0005-0000-0000-0000292A0000}"/>
    <cellStyle name="Normal 28 3 3 2 2 2 2 2 3" xfId="29574" xr:uid="{00000000-0005-0000-0000-00002A2A0000}"/>
    <cellStyle name="Normal 28 3 3 2 2 2 2 3" xfId="9456" xr:uid="{00000000-0005-0000-0000-00002B2A0000}"/>
    <cellStyle name="Normal 28 3 3 2 2 2 2 3 2" xfId="39790" xr:uid="{00000000-0005-0000-0000-00002C2A0000}"/>
    <cellStyle name="Normal 28 3 3 2 2 2 2 3 3" xfId="24557" xr:uid="{00000000-0005-0000-0000-00002D2A0000}"/>
    <cellStyle name="Normal 28 3 3 2 2 2 2 4" xfId="34777" xr:uid="{00000000-0005-0000-0000-00002E2A0000}"/>
    <cellStyle name="Normal 28 3 3 2 2 2 2 5" xfId="19544" xr:uid="{00000000-0005-0000-0000-00002F2A0000}"/>
    <cellStyle name="Normal 28 3 3 2 2 2 3" xfId="6095" xr:uid="{00000000-0005-0000-0000-0000302A0000}"/>
    <cellStyle name="Normal 28 3 3 2 2 2 3 2" xfId="16147" xr:uid="{00000000-0005-0000-0000-0000312A0000}"/>
    <cellStyle name="Normal 28 3 3 2 2 2 3 2 2" xfId="46478" xr:uid="{00000000-0005-0000-0000-0000322A0000}"/>
    <cellStyle name="Normal 28 3 3 2 2 2 3 2 3" xfId="31245" xr:uid="{00000000-0005-0000-0000-0000332A0000}"/>
    <cellStyle name="Normal 28 3 3 2 2 2 3 3" xfId="11127" xr:uid="{00000000-0005-0000-0000-0000342A0000}"/>
    <cellStyle name="Normal 28 3 3 2 2 2 3 3 2" xfId="41461" xr:uid="{00000000-0005-0000-0000-0000352A0000}"/>
    <cellStyle name="Normal 28 3 3 2 2 2 3 3 3" xfId="26228" xr:uid="{00000000-0005-0000-0000-0000362A0000}"/>
    <cellStyle name="Normal 28 3 3 2 2 2 3 4" xfId="36448" xr:uid="{00000000-0005-0000-0000-0000372A0000}"/>
    <cellStyle name="Normal 28 3 3 2 2 2 3 5" xfId="21215" xr:uid="{00000000-0005-0000-0000-0000382A0000}"/>
    <cellStyle name="Normal 28 3 3 2 2 2 4" xfId="12805" xr:uid="{00000000-0005-0000-0000-0000392A0000}"/>
    <cellStyle name="Normal 28 3 3 2 2 2 4 2" xfId="43136" xr:uid="{00000000-0005-0000-0000-00003A2A0000}"/>
    <cellStyle name="Normal 28 3 3 2 2 2 4 3" xfId="27903" xr:uid="{00000000-0005-0000-0000-00003B2A0000}"/>
    <cellStyle name="Normal 28 3 3 2 2 2 5" xfId="7784" xr:uid="{00000000-0005-0000-0000-00003C2A0000}"/>
    <cellStyle name="Normal 28 3 3 2 2 2 5 2" xfId="38119" xr:uid="{00000000-0005-0000-0000-00003D2A0000}"/>
    <cellStyle name="Normal 28 3 3 2 2 2 5 3" xfId="22886" xr:uid="{00000000-0005-0000-0000-00003E2A0000}"/>
    <cellStyle name="Normal 28 3 3 2 2 2 6" xfId="33107" xr:uid="{00000000-0005-0000-0000-00003F2A0000}"/>
    <cellStyle name="Normal 28 3 3 2 2 2 7" xfId="17873" xr:uid="{00000000-0005-0000-0000-0000402A0000}"/>
    <cellStyle name="Normal 28 3 3 2 2 3" xfId="3566" xr:uid="{00000000-0005-0000-0000-0000412A0000}"/>
    <cellStyle name="Normal 28 3 3 2 2 3 2" xfId="13640" xr:uid="{00000000-0005-0000-0000-0000422A0000}"/>
    <cellStyle name="Normal 28 3 3 2 2 3 2 2" xfId="43971" xr:uid="{00000000-0005-0000-0000-0000432A0000}"/>
    <cellStyle name="Normal 28 3 3 2 2 3 2 3" xfId="28738" xr:uid="{00000000-0005-0000-0000-0000442A0000}"/>
    <cellStyle name="Normal 28 3 3 2 2 3 3" xfId="8620" xr:uid="{00000000-0005-0000-0000-0000452A0000}"/>
    <cellStyle name="Normal 28 3 3 2 2 3 3 2" xfId="38954" xr:uid="{00000000-0005-0000-0000-0000462A0000}"/>
    <cellStyle name="Normal 28 3 3 2 2 3 3 3" xfId="23721" xr:uid="{00000000-0005-0000-0000-0000472A0000}"/>
    <cellStyle name="Normal 28 3 3 2 2 3 4" xfId="33941" xr:uid="{00000000-0005-0000-0000-0000482A0000}"/>
    <cellStyle name="Normal 28 3 3 2 2 3 5" xfId="18708" xr:uid="{00000000-0005-0000-0000-0000492A0000}"/>
    <cellStyle name="Normal 28 3 3 2 2 4" xfId="5259" xr:uid="{00000000-0005-0000-0000-00004A2A0000}"/>
    <cellStyle name="Normal 28 3 3 2 2 4 2" xfId="15311" xr:uid="{00000000-0005-0000-0000-00004B2A0000}"/>
    <cellStyle name="Normal 28 3 3 2 2 4 2 2" xfId="45642" xr:uid="{00000000-0005-0000-0000-00004C2A0000}"/>
    <cellStyle name="Normal 28 3 3 2 2 4 2 3" xfId="30409" xr:uid="{00000000-0005-0000-0000-00004D2A0000}"/>
    <cellStyle name="Normal 28 3 3 2 2 4 3" xfId="10291" xr:uid="{00000000-0005-0000-0000-00004E2A0000}"/>
    <cellStyle name="Normal 28 3 3 2 2 4 3 2" xfId="40625" xr:uid="{00000000-0005-0000-0000-00004F2A0000}"/>
    <cellStyle name="Normal 28 3 3 2 2 4 3 3" xfId="25392" xr:uid="{00000000-0005-0000-0000-0000502A0000}"/>
    <cellStyle name="Normal 28 3 3 2 2 4 4" xfId="35612" xr:uid="{00000000-0005-0000-0000-0000512A0000}"/>
    <cellStyle name="Normal 28 3 3 2 2 4 5" xfId="20379" xr:uid="{00000000-0005-0000-0000-0000522A0000}"/>
    <cellStyle name="Normal 28 3 3 2 2 5" xfId="11969" xr:uid="{00000000-0005-0000-0000-0000532A0000}"/>
    <cellStyle name="Normal 28 3 3 2 2 5 2" xfId="42300" xr:uid="{00000000-0005-0000-0000-0000542A0000}"/>
    <cellStyle name="Normal 28 3 3 2 2 5 3" xfId="27067" xr:uid="{00000000-0005-0000-0000-0000552A0000}"/>
    <cellStyle name="Normal 28 3 3 2 2 6" xfId="6948" xr:uid="{00000000-0005-0000-0000-0000562A0000}"/>
    <cellStyle name="Normal 28 3 3 2 2 6 2" xfId="37283" xr:uid="{00000000-0005-0000-0000-0000572A0000}"/>
    <cellStyle name="Normal 28 3 3 2 2 6 3" xfId="22050" xr:uid="{00000000-0005-0000-0000-0000582A0000}"/>
    <cellStyle name="Normal 28 3 3 2 2 7" xfId="32271" xr:uid="{00000000-0005-0000-0000-0000592A0000}"/>
    <cellStyle name="Normal 28 3 3 2 2 8" xfId="17037" xr:uid="{00000000-0005-0000-0000-00005A2A0000}"/>
    <cellStyle name="Normal 28 3 3 2 3" xfId="2295" xr:uid="{00000000-0005-0000-0000-00005B2A0000}"/>
    <cellStyle name="Normal 28 3 3 2 3 2" xfId="3985" xr:uid="{00000000-0005-0000-0000-00005C2A0000}"/>
    <cellStyle name="Normal 28 3 3 2 3 2 2" xfId="14058" xr:uid="{00000000-0005-0000-0000-00005D2A0000}"/>
    <cellStyle name="Normal 28 3 3 2 3 2 2 2" xfId="44389" xr:uid="{00000000-0005-0000-0000-00005E2A0000}"/>
    <cellStyle name="Normal 28 3 3 2 3 2 2 3" xfId="29156" xr:uid="{00000000-0005-0000-0000-00005F2A0000}"/>
    <cellStyle name="Normal 28 3 3 2 3 2 3" xfId="9038" xr:uid="{00000000-0005-0000-0000-0000602A0000}"/>
    <cellStyle name="Normal 28 3 3 2 3 2 3 2" xfId="39372" xr:uid="{00000000-0005-0000-0000-0000612A0000}"/>
    <cellStyle name="Normal 28 3 3 2 3 2 3 3" xfId="24139" xr:uid="{00000000-0005-0000-0000-0000622A0000}"/>
    <cellStyle name="Normal 28 3 3 2 3 2 4" xfId="34359" xr:uid="{00000000-0005-0000-0000-0000632A0000}"/>
    <cellStyle name="Normal 28 3 3 2 3 2 5" xfId="19126" xr:uid="{00000000-0005-0000-0000-0000642A0000}"/>
    <cellStyle name="Normal 28 3 3 2 3 3" xfId="5677" xr:uid="{00000000-0005-0000-0000-0000652A0000}"/>
    <cellStyle name="Normal 28 3 3 2 3 3 2" xfId="15729" xr:uid="{00000000-0005-0000-0000-0000662A0000}"/>
    <cellStyle name="Normal 28 3 3 2 3 3 2 2" xfId="46060" xr:uid="{00000000-0005-0000-0000-0000672A0000}"/>
    <cellStyle name="Normal 28 3 3 2 3 3 2 3" xfId="30827" xr:uid="{00000000-0005-0000-0000-0000682A0000}"/>
    <cellStyle name="Normal 28 3 3 2 3 3 3" xfId="10709" xr:uid="{00000000-0005-0000-0000-0000692A0000}"/>
    <cellStyle name="Normal 28 3 3 2 3 3 3 2" xfId="41043" xr:uid="{00000000-0005-0000-0000-00006A2A0000}"/>
    <cellStyle name="Normal 28 3 3 2 3 3 3 3" xfId="25810" xr:uid="{00000000-0005-0000-0000-00006B2A0000}"/>
    <cellStyle name="Normal 28 3 3 2 3 3 4" xfId="36030" xr:uid="{00000000-0005-0000-0000-00006C2A0000}"/>
    <cellStyle name="Normal 28 3 3 2 3 3 5" xfId="20797" xr:uid="{00000000-0005-0000-0000-00006D2A0000}"/>
    <cellStyle name="Normal 28 3 3 2 3 4" xfId="12387" xr:uid="{00000000-0005-0000-0000-00006E2A0000}"/>
    <cellStyle name="Normal 28 3 3 2 3 4 2" xfId="42718" xr:uid="{00000000-0005-0000-0000-00006F2A0000}"/>
    <cellStyle name="Normal 28 3 3 2 3 4 3" xfId="27485" xr:uid="{00000000-0005-0000-0000-0000702A0000}"/>
    <cellStyle name="Normal 28 3 3 2 3 5" xfId="7366" xr:uid="{00000000-0005-0000-0000-0000712A0000}"/>
    <cellStyle name="Normal 28 3 3 2 3 5 2" xfId="37701" xr:uid="{00000000-0005-0000-0000-0000722A0000}"/>
    <cellStyle name="Normal 28 3 3 2 3 5 3" xfId="22468" xr:uid="{00000000-0005-0000-0000-0000732A0000}"/>
    <cellStyle name="Normal 28 3 3 2 3 6" xfId="32689" xr:uid="{00000000-0005-0000-0000-0000742A0000}"/>
    <cellStyle name="Normal 28 3 3 2 3 7" xfId="17455" xr:uid="{00000000-0005-0000-0000-0000752A0000}"/>
    <cellStyle name="Normal 28 3 3 2 4" xfId="3148" xr:uid="{00000000-0005-0000-0000-0000762A0000}"/>
    <cellStyle name="Normal 28 3 3 2 4 2" xfId="13222" xr:uid="{00000000-0005-0000-0000-0000772A0000}"/>
    <cellStyle name="Normal 28 3 3 2 4 2 2" xfId="43553" xr:uid="{00000000-0005-0000-0000-0000782A0000}"/>
    <cellStyle name="Normal 28 3 3 2 4 2 3" xfId="28320" xr:uid="{00000000-0005-0000-0000-0000792A0000}"/>
    <cellStyle name="Normal 28 3 3 2 4 3" xfId="8202" xr:uid="{00000000-0005-0000-0000-00007A2A0000}"/>
    <cellStyle name="Normal 28 3 3 2 4 3 2" xfId="38536" xr:uid="{00000000-0005-0000-0000-00007B2A0000}"/>
    <cellStyle name="Normal 28 3 3 2 4 3 3" xfId="23303" xr:uid="{00000000-0005-0000-0000-00007C2A0000}"/>
    <cellStyle name="Normal 28 3 3 2 4 4" xfId="33523" xr:uid="{00000000-0005-0000-0000-00007D2A0000}"/>
    <cellStyle name="Normal 28 3 3 2 4 5" xfId="18290" xr:uid="{00000000-0005-0000-0000-00007E2A0000}"/>
    <cellStyle name="Normal 28 3 3 2 5" xfId="4841" xr:uid="{00000000-0005-0000-0000-00007F2A0000}"/>
    <cellStyle name="Normal 28 3 3 2 5 2" xfId="14893" xr:uid="{00000000-0005-0000-0000-0000802A0000}"/>
    <cellStyle name="Normal 28 3 3 2 5 2 2" xfId="45224" xr:uid="{00000000-0005-0000-0000-0000812A0000}"/>
    <cellStyle name="Normal 28 3 3 2 5 2 3" xfId="29991" xr:uid="{00000000-0005-0000-0000-0000822A0000}"/>
    <cellStyle name="Normal 28 3 3 2 5 3" xfId="9873" xr:uid="{00000000-0005-0000-0000-0000832A0000}"/>
    <cellStyle name="Normal 28 3 3 2 5 3 2" xfId="40207" xr:uid="{00000000-0005-0000-0000-0000842A0000}"/>
    <cellStyle name="Normal 28 3 3 2 5 3 3" xfId="24974" xr:uid="{00000000-0005-0000-0000-0000852A0000}"/>
    <cellStyle name="Normal 28 3 3 2 5 4" xfId="35194" xr:uid="{00000000-0005-0000-0000-0000862A0000}"/>
    <cellStyle name="Normal 28 3 3 2 5 5" xfId="19961" xr:uid="{00000000-0005-0000-0000-0000872A0000}"/>
    <cellStyle name="Normal 28 3 3 2 6" xfId="11551" xr:uid="{00000000-0005-0000-0000-0000882A0000}"/>
    <cellStyle name="Normal 28 3 3 2 6 2" xfId="41882" xr:uid="{00000000-0005-0000-0000-0000892A0000}"/>
    <cellStyle name="Normal 28 3 3 2 6 3" xfId="26649" xr:uid="{00000000-0005-0000-0000-00008A2A0000}"/>
    <cellStyle name="Normal 28 3 3 2 7" xfId="6530" xr:uid="{00000000-0005-0000-0000-00008B2A0000}"/>
    <cellStyle name="Normal 28 3 3 2 7 2" xfId="36865" xr:uid="{00000000-0005-0000-0000-00008C2A0000}"/>
    <cellStyle name="Normal 28 3 3 2 7 3" xfId="21632" xr:uid="{00000000-0005-0000-0000-00008D2A0000}"/>
    <cellStyle name="Normal 28 3 3 2 8" xfId="31853" xr:uid="{00000000-0005-0000-0000-00008E2A0000}"/>
    <cellStyle name="Normal 28 3 3 2 9" xfId="16619" xr:uid="{00000000-0005-0000-0000-00008F2A0000}"/>
    <cellStyle name="Normal 28 3 3 3" xfId="1666" xr:uid="{00000000-0005-0000-0000-0000902A0000}"/>
    <cellStyle name="Normal 28 3 3 3 2" xfId="2505" xr:uid="{00000000-0005-0000-0000-0000912A0000}"/>
    <cellStyle name="Normal 28 3 3 3 2 2" xfId="4195" xr:uid="{00000000-0005-0000-0000-0000922A0000}"/>
    <cellStyle name="Normal 28 3 3 3 2 2 2" xfId="14268" xr:uid="{00000000-0005-0000-0000-0000932A0000}"/>
    <cellStyle name="Normal 28 3 3 3 2 2 2 2" xfId="44599" xr:uid="{00000000-0005-0000-0000-0000942A0000}"/>
    <cellStyle name="Normal 28 3 3 3 2 2 2 3" xfId="29366" xr:uid="{00000000-0005-0000-0000-0000952A0000}"/>
    <cellStyle name="Normal 28 3 3 3 2 2 3" xfId="9248" xr:uid="{00000000-0005-0000-0000-0000962A0000}"/>
    <cellStyle name="Normal 28 3 3 3 2 2 3 2" xfId="39582" xr:uid="{00000000-0005-0000-0000-0000972A0000}"/>
    <cellStyle name="Normal 28 3 3 3 2 2 3 3" xfId="24349" xr:uid="{00000000-0005-0000-0000-0000982A0000}"/>
    <cellStyle name="Normal 28 3 3 3 2 2 4" xfId="34569" xr:uid="{00000000-0005-0000-0000-0000992A0000}"/>
    <cellStyle name="Normal 28 3 3 3 2 2 5" xfId="19336" xr:uid="{00000000-0005-0000-0000-00009A2A0000}"/>
    <cellStyle name="Normal 28 3 3 3 2 3" xfId="5887" xr:uid="{00000000-0005-0000-0000-00009B2A0000}"/>
    <cellStyle name="Normal 28 3 3 3 2 3 2" xfId="15939" xr:uid="{00000000-0005-0000-0000-00009C2A0000}"/>
    <cellStyle name="Normal 28 3 3 3 2 3 2 2" xfId="46270" xr:uid="{00000000-0005-0000-0000-00009D2A0000}"/>
    <cellStyle name="Normal 28 3 3 3 2 3 2 3" xfId="31037" xr:uid="{00000000-0005-0000-0000-00009E2A0000}"/>
    <cellStyle name="Normal 28 3 3 3 2 3 3" xfId="10919" xr:uid="{00000000-0005-0000-0000-00009F2A0000}"/>
    <cellStyle name="Normal 28 3 3 3 2 3 3 2" xfId="41253" xr:uid="{00000000-0005-0000-0000-0000A02A0000}"/>
    <cellStyle name="Normal 28 3 3 3 2 3 3 3" xfId="26020" xr:uid="{00000000-0005-0000-0000-0000A12A0000}"/>
    <cellStyle name="Normal 28 3 3 3 2 3 4" xfId="36240" xr:uid="{00000000-0005-0000-0000-0000A22A0000}"/>
    <cellStyle name="Normal 28 3 3 3 2 3 5" xfId="21007" xr:uid="{00000000-0005-0000-0000-0000A32A0000}"/>
    <cellStyle name="Normal 28 3 3 3 2 4" xfId="12597" xr:uid="{00000000-0005-0000-0000-0000A42A0000}"/>
    <cellStyle name="Normal 28 3 3 3 2 4 2" xfId="42928" xr:uid="{00000000-0005-0000-0000-0000A52A0000}"/>
    <cellStyle name="Normal 28 3 3 3 2 4 3" xfId="27695" xr:uid="{00000000-0005-0000-0000-0000A62A0000}"/>
    <cellStyle name="Normal 28 3 3 3 2 5" xfId="7576" xr:uid="{00000000-0005-0000-0000-0000A72A0000}"/>
    <cellStyle name="Normal 28 3 3 3 2 5 2" xfId="37911" xr:uid="{00000000-0005-0000-0000-0000A82A0000}"/>
    <cellStyle name="Normal 28 3 3 3 2 5 3" xfId="22678" xr:uid="{00000000-0005-0000-0000-0000A92A0000}"/>
    <cellStyle name="Normal 28 3 3 3 2 6" xfId="32899" xr:uid="{00000000-0005-0000-0000-0000AA2A0000}"/>
    <cellStyle name="Normal 28 3 3 3 2 7" xfId="17665" xr:uid="{00000000-0005-0000-0000-0000AB2A0000}"/>
    <cellStyle name="Normal 28 3 3 3 3" xfId="3358" xr:uid="{00000000-0005-0000-0000-0000AC2A0000}"/>
    <cellStyle name="Normal 28 3 3 3 3 2" xfId="13432" xr:uid="{00000000-0005-0000-0000-0000AD2A0000}"/>
    <cellStyle name="Normal 28 3 3 3 3 2 2" xfId="43763" xr:uid="{00000000-0005-0000-0000-0000AE2A0000}"/>
    <cellStyle name="Normal 28 3 3 3 3 2 3" xfId="28530" xr:uid="{00000000-0005-0000-0000-0000AF2A0000}"/>
    <cellStyle name="Normal 28 3 3 3 3 3" xfId="8412" xr:uid="{00000000-0005-0000-0000-0000B02A0000}"/>
    <cellStyle name="Normal 28 3 3 3 3 3 2" xfId="38746" xr:uid="{00000000-0005-0000-0000-0000B12A0000}"/>
    <cellStyle name="Normal 28 3 3 3 3 3 3" xfId="23513" xr:uid="{00000000-0005-0000-0000-0000B22A0000}"/>
    <cellStyle name="Normal 28 3 3 3 3 4" xfId="33733" xr:uid="{00000000-0005-0000-0000-0000B32A0000}"/>
    <cellStyle name="Normal 28 3 3 3 3 5" xfId="18500" xr:uid="{00000000-0005-0000-0000-0000B42A0000}"/>
    <cellStyle name="Normal 28 3 3 3 4" xfId="5051" xr:uid="{00000000-0005-0000-0000-0000B52A0000}"/>
    <cellStyle name="Normal 28 3 3 3 4 2" xfId="15103" xr:uid="{00000000-0005-0000-0000-0000B62A0000}"/>
    <cellStyle name="Normal 28 3 3 3 4 2 2" xfId="45434" xr:uid="{00000000-0005-0000-0000-0000B72A0000}"/>
    <cellStyle name="Normal 28 3 3 3 4 2 3" xfId="30201" xr:uid="{00000000-0005-0000-0000-0000B82A0000}"/>
    <cellStyle name="Normal 28 3 3 3 4 3" xfId="10083" xr:uid="{00000000-0005-0000-0000-0000B92A0000}"/>
    <cellStyle name="Normal 28 3 3 3 4 3 2" xfId="40417" xr:uid="{00000000-0005-0000-0000-0000BA2A0000}"/>
    <cellStyle name="Normal 28 3 3 3 4 3 3" xfId="25184" xr:uid="{00000000-0005-0000-0000-0000BB2A0000}"/>
    <cellStyle name="Normal 28 3 3 3 4 4" xfId="35404" xr:uid="{00000000-0005-0000-0000-0000BC2A0000}"/>
    <cellStyle name="Normal 28 3 3 3 4 5" xfId="20171" xr:uid="{00000000-0005-0000-0000-0000BD2A0000}"/>
    <cellStyle name="Normal 28 3 3 3 5" xfId="11761" xr:uid="{00000000-0005-0000-0000-0000BE2A0000}"/>
    <cellStyle name="Normal 28 3 3 3 5 2" xfId="42092" xr:uid="{00000000-0005-0000-0000-0000BF2A0000}"/>
    <cellStyle name="Normal 28 3 3 3 5 3" xfId="26859" xr:uid="{00000000-0005-0000-0000-0000C02A0000}"/>
    <cellStyle name="Normal 28 3 3 3 6" xfId="6740" xr:uid="{00000000-0005-0000-0000-0000C12A0000}"/>
    <cellStyle name="Normal 28 3 3 3 6 2" xfId="37075" xr:uid="{00000000-0005-0000-0000-0000C22A0000}"/>
    <cellStyle name="Normal 28 3 3 3 6 3" xfId="21842" xr:uid="{00000000-0005-0000-0000-0000C32A0000}"/>
    <cellStyle name="Normal 28 3 3 3 7" xfId="32063" xr:uid="{00000000-0005-0000-0000-0000C42A0000}"/>
    <cellStyle name="Normal 28 3 3 3 8" xfId="16829" xr:uid="{00000000-0005-0000-0000-0000C52A0000}"/>
    <cellStyle name="Normal 28 3 3 4" xfId="2087" xr:uid="{00000000-0005-0000-0000-0000C62A0000}"/>
    <cellStyle name="Normal 28 3 3 4 2" xfId="3777" xr:uid="{00000000-0005-0000-0000-0000C72A0000}"/>
    <cellStyle name="Normal 28 3 3 4 2 2" xfId="13850" xr:uid="{00000000-0005-0000-0000-0000C82A0000}"/>
    <cellStyle name="Normal 28 3 3 4 2 2 2" xfId="44181" xr:uid="{00000000-0005-0000-0000-0000C92A0000}"/>
    <cellStyle name="Normal 28 3 3 4 2 2 3" xfId="28948" xr:uid="{00000000-0005-0000-0000-0000CA2A0000}"/>
    <cellStyle name="Normal 28 3 3 4 2 3" xfId="8830" xr:uid="{00000000-0005-0000-0000-0000CB2A0000}"/>
    <cellStyle name="Normal 28 3 3 4 2 3 2" xfId="39164" xr:uid="{00000000-0005-0000-0000-0000CC2A0000}"/>
    <cellStyle name="Normal 28 3 3 4 2 3 3" xfId="23931" xr:uid="{00000000-0005-0000-0000-0000CD2A0000}"/>
    <cellStyle name="Normal 28 3 3 4 2 4" xfId="34151" xr:uid="{00000000-0005-0000-0000-0000CE2A0000}"/>
    <cellStyle name="Normal 28 3 3 4 2 5" xfId="18918" xr:uid="{00000000-0005-0000-0000-0000CF2A0000}"/>
    <cellStyle name="Normal 28 3 3 4 3" xfId="5469" xr:uid="{00000000-0005-0000-0000-0000D02A0000}"/>
    <cellStyle name="Normal 28 3 3 4 3 2" xfId="15521" xr:uid="{00000000-0005-0000-0000-0000D12A0000}"/>
    <cellStyle name="Normal 28 3 3 4 3 2 2" xfId="45852" xr:uid="{00000000-0005-0000-0000-0000D22A0000}"/>
    <cellStyle name="Normal 28 3 3 4 3 2 3" xfId="30619" xr:uid="{00000000-0005-0000-0000-0000D32A0000}"/>
    <cellStyle name="Normal 28 3 3 4 3 3" xfId="10501" xr:uid="{00000000-0005-0000-0000-0000D42A0000}"/>
    <cellStyle name="Normal 28 3 3 4 3 3 2" xfId="40835" xr:uid="{00000000-0005-0000-0000-0000D52A0000}"/>
    <cellStyle name="Normal 28 3 3 4 3 3 3" xfId="25602" xr:uid="{00000000-0005-0000-0000-0000D62A0000}"/>
    <cellStyle name="Normal 28 3 3 4 3 4" xfId="35822" xr:uid="{00000000-0005-0000-0000-0000D72A0000}"/>
    <cellStyle name="Normal 28 3 3 4 3 5" xfId="20589" xr:uid="{00000000-0005-0000-0000-0000D82A0000}"/>
    <cellStyle name="Normal 28 3 3 4 4" xfId="12179" xr:uid="{00000000-0005-0000-0000-0000D92A0000}"/>
    <cellStyle name="Normal 28 3 3 4 4 2" xfId="42510" xr:uid="{00000000-0005-0000-0000-0000DA2A0000}"/>
    <cellStyle name="Normal 28 3 3 4 4 3" xfId="27277" xr:uid="{00000000-0005-0000-0000-0000DB2A0000}"/>
    <cellStyle name="Normal 28 3 3 4 5" xfId="7158" xr:uid="{00000000-0005-0000-0000-0000DC2A0000}"/>
    <cellStyle name="Normal 28 3 3 4 5 2" xfId="37493" xr:uid="{00000000-0005-0000-0000-0000DD2A0000}"/>
    <cellStyle name="Normal 28 3 3 4 5 3" xfId="22260" xr:uid="{00000000-0005-0000-0000-0000DE2A0000}"/>
    <cellStyle name="Normal 28 3 3 4 6" xfId="32481" xr:uid="{00000000-0005-0000-0000-0000DF2A0000}"/>
    <cellStyle name="Normal 28 3 3 4 7" xfId="17247" xr:uid="{00000000-0005-0000-0000-0000E02A0000}"/>
    <cellStyle name="Normal 28 3 3 5" xfId="2940" xr:uid="{00000000-0005-0000-0000-0000E12A0000}"/>
    <cellStyle name="Normal 28 3 3 5 2" xfId="13014" xr:uid="{00000000-0005-0000-0000-0000E22A0000}"/>
    <cellStyle name="Normal 28 3 3 5 2 2" xfId="43345" xr:uid="{00000000-0005-0000-0000-0000E32A0000}"/>
    <cellStyle name="Normal 28 3 3 5 2 3" xfId="28112" xr:uid="{00000000-0005-0000-0000-0000E42A0000}"/>
    <cellStyle name="Normal 28 3 3 5 3" xfId="7994" xr:uid="{00000000-0005-0000-0000-0000E52A0000}"/>
    <cellStyle name="Normal 28 3 3 5 3 2" xfId="38328" xr:uid="{00000000-0005-0000-0000-0000E62A0000}"/>
    <cellStyle name="Normal 28 3 3 5 3 3" xfId="23095" xr:uid="{00000000-0005-0000-0000-0000E72A0000}"/>
    <cellStyle name="Normal 28 3 3 5 4" xfId="33315" xr:uid="{00000000-0005-0000-0000-0000E82A0000}"/>
    <cellStyle name="Normal 28 3 3 5 5" xfId="18082" xr:uid="{00000000-0005-0000-0000-0000E92A0000}"/>
    <cellStyle name="Normal 28 3 3 6" xfId="4633" xr:uid="{00000000-0005-0000-0000-0000EA2A0000}"/>
    <cellStyle name="Normal 28 3 3 6 2" xfId="14685" xr:uid="{00000000-0005-0000-0000-0000EB2A0000}"/>
    <cellStyle name="Normal 28 3 3 6 2 2" xfId="45016" xr:uid="{00000000-0005-0000-0000-0000EC2A0000}"/>
    <cellStyle name="Normal 28 3 3 6 2 3" xfId="29783" xr:uid="{00000000-0005-0000-0000-0000ED2A0000}"/>
    <cellStyle name="Normal 28 3 3 6 3" xfId="9665" xr:uid="{00000000-0005-0000-0000-0000EE2A0000}"/>
    <cellStyle name="Normal 28 3 3 6 3 2" xfId="39999" xr:uid="{00000000-0005-0000-0000-0000EF2A0000}"/>
    <cellStyle name="Normal 28 3 3 6 3 3" xfId="24766" xr:uid="{00000000-0005-0000-0000-0000F02A0000}"/>
    <cellStyle name="Normal 28 3 3 6 4" xfId="34986" xr:uid="{00000000-0005-0000-0000-0000F12A0000}"/>
    <cellStyle name="Normal 28 3 3 6 5" xfId="19753" xr:uid="{00000000-0005-0000-0000-0000F22A0000}"/>
    <cellStyle name="Normal 28 3 3 7" xfId="11343" xr:uid="{00000000-0005-0000-0000-0000F32A0000}"/>
    <cellStyle name="Normal 28 3 3 7 2" xfId="41674" xr:uid="{00000000-0005-0000-0000-0000F42A0000}"/>
    <cellStyle name="Normal 28 3 3 7 3" xfId="26441" xr:uid="{00000000-0005-0000-0000-0000F52A0000}"/>
    <cellStyle name="Normal 28 3 3 8" xfId="6322" xr:uid="{00000000-0005-0000-0000-0000F62A0000}"/>
    <cellStyle name="Normal 28 3 3 8 2" xfId="36657" xr:uid="{00000000-0005-0000-0000-0000F72A0000}"/>
    <cellStyle name="Normal 28 3 3 8 3" xfId="21424" xr:uid="{00000000-0005-0000-0000-0000F82A0000}"/>
    <cellStyle name="Normal 28 3 3 9" xfId="31646" xr:uid="{00000000-0005-0000-0000-0000F92A0000}"/>
    <cellStyle name="Normal 28 3 4" xfId="1347" xr:uid="{00000000-0005-0000-0000-0000FA2A0000}"/>
    <cellStyle name="Normal 28 3 4 2" xfId="1770" xr:uid="{00000000-0005-0000-0000-0000FB2A0000}"/>
    <cellStyle name="Normal 28 3 4 2 2" xfId="2609" xr:uid="{00000000-0005-0000-0000-0000FC2A0000}"/>
    <cellStyle name="Normal 28 3 4 2 2 2" xfId="4299" xr:uid="{00000000-0005-0000-0000-0000FD2A0000}"/>
    <cellStyle name="Normal 28 3 4 2 2 2 2" xfId="14372" xr:uid="{00000000-0005-0000-0000-0000FE2A0000}"/>
    <cellStyle name="Normal 28 3 4 2 2 2 2 2" xfId="44703" xr:uid="{00000000-0005-0000-0000-0000FF2A0000}"/>
    <cellStyle name="Normal 28 3 4 2 2 2 2 3" xfId="29470" xr:uid="{00000000-0005-0000-0000-0000002B0000}"/>
    <cellStyle name="Normal 28 3 4 2 2 2 3" xfId="9352" xr:uid="{00000000-0005-0000-0000-0000012B0000}"/>
    <cellStyle name="Normal 28 3 4 2 2 2 3 2" xfId="39686" xr:uid="{00000000-0005-0000-0000-0000022B0000}"/>
    <cellStyle name="Normal 28 3 4 2 2 2 3 3" xfId="24453" xr:uid="{00000000-0005-0000-0000-0000032B0000}"/>
    <cellStyle name="Normal 28 3 4 2 2 2 4" xfId="34673" xr:uid="{00000000-0005-0000-0000-0000042B0000}"/>
    <cellStyle name="Normal 28 3 4 2 2 2 5" xfId="19440" xr:uid="{00000000-0005-0000-0000-0000052B0000}"/>
    <cellStyle name="Normal 28 3 4 2 2 3" xfId="5991" xr:uid="{00000000-0005-0000-0000-0000062B0000}"/>
    <cellStyle name="Normal 28 3 4 2 2 3 2" xfId="16043" xr:uid="{00000000-0005-0000-0000-0000072B0000}"/>
    <cellStyle name="Normal 28 3 4 2 2 3 2 2" xfId="46374" xr:uid="{00000000-0005-0000-0000-0000082B0000}"/>
    <cellStyle name="Normal 28 3 4 2 2 3 2 3" xfId="31141" xr:uid="{00000000-0005-0000-0000-0000092B0000}"/>
    <cellStyle name="Normal 28 3 4 2 2 3 3" xfId="11023" xr:uid="{00000000-0005-0000-0000-00000A2B0000}"/>
    <cellStyle name="Normal 28 3 4 2 2 3 3 2" xfId="41357" xr:uid="{00000000-0005-0000-0000-00000B2B0000}"/>
    <cellStyle name="Normal 28 3 4 2 2 3 3 3" xfId="26124" xr:uid="{00000000-0005-0000-0000-00000C2B0000}"/>
    <cellStyle name="Normal 28 3 4 2 2 3 4" xfId="36344" xr:uid="{00000000-0005-0000-0000-00000D2B0000}"/>
    <cellStyle name="Normal 28 3 4 2 2 3 5" xfId="21111" xr:uid="{00000000-0005-0000-0000-00000E2B0000}"/>
    <cellStyle name="Normal 28 3 4 2 2 4" xfId="12701" xr:uid="{00000000-0005-0000-0000-00000F2B0000}"/>
    <cellStyle name="Normal 28 3 4 2 2 4 2" xfId="43032" xr:uid="{00000000-0005-0000-0000-0000102B0000}"/>
    <cellStyle name="Normal 28 3 4 2 2 4 3" xfId="27799" xr:uid="{00000000-0005-0000-0000-0000112B0000}"/>
    <cellStyle name="Normal 28 3 4 2 2 5" xfId="7680" xr:uid="{00000000-0005-0000-0000-0000122B0000}"/>
    <cellStyle name="Normal 28 3 4 2 2 5 2" xfId="38015" xr:uid="{00000000-0005-0000-0000-0000132B0000}"/>
    <cellStyle name="Normal 28 3 4 2 2 5 3" xfId="22782" xr:uid="{00000000-0005-0000-0000-0000142B0000}"/>
    <cellStyle name="Normal 28 3 4 2 2 6" xfId="33003" xr:uid="{00000000-0005-0000-0000-0000152B0000}"/>
    <cellStyle name="Normal 28 3 4 2 2 7" xfId="17769" xr:uid="{00000000-0005-0000-0000-0000162B0000}"/>
    <cellStyle name="Normal 28 3 4 2 3" xfId="3462" xr:uid="{00000000-0005-0000-0000-0000172B0000}"/>
    <cellStyle name="Normal 28 3 4 2 3 2" xfId="13536" xr:uid="{00000000-0005-0000-0000-0000182B0000}"/>
    <cellStyle name="Normal 28 3 4 2 3 2 2" xfId="43867" xr:uid="{00000000-0005-0000-0000-0000192B0000}"/>
    <cellStyle name="Normal 28 3 4 2 3 2 3" xfId="28634" xr:uid="{00000000-0005-0000-0000-00001A2B0000}"/>
    <cellStyle name="Normal 28 3 4 2 3 3" xfId="8516" xr:uid="{00000000-0005-0000-0000-00001B2B0000}"/>
    <cellStyle name="Normal 28 3 4 2 3 3 2" xfId="38850" xr:uid="{00000000-0005-0000-0000-00001C2B0000}"/>
    <cellStyle name="Normal 28 3 4 2 3 3 3" xfId="23617" xr:uid="{00000000-0005-0000-0000-00001D2B0000}"/>
    <cellStyle name="Normal 28 3 4 2 3 4" xfId="33837" xr:uid="{00000000-0005-0000-0000-00001E2B0000}"/>
    <cellStyle name="Normal 28 3 4 2 3 5" xfId="18604" xr:uid="{00000000-0005-0000-0000-00001F2B0000}"/>
    <cellStyle name="Normal 28 3 4 2 4" xfId="5155" xr:uid="{00000000-0005-0000-0000-0000202B0000}"/>
    <cellStyle name="Normal 28 3 4 2 4 2" xfId="15207" xr:uid="{00000000-0005-0000-0000-0000212B0000}"/>
    <cellStyle name="Normal 28 3 4 2 4 2 2" xfId="45538" xr:uid="{00000000-0005-0000-0000-0000222B0000}"/>
    <cellStyle name="Normal 28 3 4 2 4 2 3" xfId="30305" xr:uid="{00000000-0005-0000-0000-0000232B0000}"/>
    <cellStyle name="Normal 28 3 4 2 4 3" xfId="10187" xr:uid="{00000000-0005-0000-0000-0000242B0000}"/>
    <cellStyle name="Normal 28 3 4 2 4 3 2" xfId="40521" xr:uid="{00000000-0005-0000-0000-0000252B0000}"/>
    <cellStyle name="Normal 28 3 4 2 4 3 3" xfId="25288" xr:uid="{00000000-0005-0000-0000-0000262B0000}"/>
    <cellStyle name="Normal 28 3 4 2 4 4" xfId="35508" xr:uid="{00000000-0005-0000-0000-0000272B0000}"/>
    <cellStyle name="Normal 28 3 4 2 4 5" xfId="20275" xr:uid="{00000000-0005-0000-0000-0000282B0000}"/>
    <cellStyle name="Normal 28 3 4 2 5" xfId="11865" xr:uid="{00000000-0005-0000-0000-0000292B0000}"/>
    <cellStyle name="Normal 28 3 4 2 5 2" xfId="42196" xr:uid="{00000000-0005-0000-0000-00002A2B0000}"/>
    <cellStyle name="Normal 28 3 4 2 5 3" xfId="26963" xr:uid="{00000000-0005-0000-0000-00002B2B0000}"/>
    <cellStyle name="Normal 28 3 4 2 6" xfId="6844" xr:uid="{00000000-0005-0000-0000-00002C2B0000}"/>
    <cellStyle name="Normal 28 3 4 2 6 2" xfId="37179" xr:uid="{00000000-0005-0000-0000-00002D2B0000}"/>
    <cellStyle name="Normal 28 3 4 2 6 3" xfId="21946" xr:uid="{00000000-0005-0000-0000-00002E2B0000}"/>
    <cellStyle name="Normal 28 3 4 2 7" xfId="32167" xr:uid="{00000000-0005-0000-0000-00002F2B0000}"/>
    <cellStyle name="Normal 28 3 4 2 8" xfId="16933" xr:uid="{00000000-0005-0000-0000-0000302B0000}"/>
    <cellStyle name="Normal 28 3 4 3" xfId="2191" xr:uid="{00000000-0005-0000-0000-0000312B0000}"/>
    <cellStyle name="Normal 28 3 4 3 2" xfId="3881" xr:uid="{00000000-0005-0000-0000-0000322B0000}"/>
    <cellStyle name="Normal 28 3 4 3 2 2" xfId="13954" xr:uid="{00000000-0005-0000-0000-0000332B0000}"/>
    <cellStyle name="Normal 28 3 4 3 2 2 2" xfId="44285" xr:uid="{00000000-0005-0000-0000-0000342B0000}"/>
    <cellStyle name="Normal 28 3 4 3 2 2 3" xfId="29052" xr:uid="{00000000-0005-0000-0000-0000352B0000}"/>
    <cellStyle name="Normal 28 3 4 3 2 3" xfId="8934" xr:uid="{00000000-0005-0000-0000-0000362B0000}"/>
    <cellStyle name="Normal 28 3 4 3 2 3 2" xfId="39268" xr:uid="{00000000-0005-0000-0000-0000372B0000}"/>
    <cellStyle name="Normal 28 3 4 3 2 3 3" xfId="24035" xr:uid="{00000000-0005-0000-0000-0000382B0000}"/>
    <cellStyle name="Normal 28 3 4 3 2 4" xfId="34255" xr:uid="{00000000-0005-0000-0000-0000392B0000}"/>
    <cellStyle name="Normal 28 3 4 3 2 5" xfId="19022" xr:uid="{00000000-0005-0000-0000-00003A2B0000}"/>
    <cellStyle name="Normal 28 3 4 3 3" xfId="5573" xr:uid="{00000000-0005-0000-0000-00003B2B0000}"/>
    <cellStyle name="Normal 28 3 4 3 3 2" xfId="15625" xr:uid="{00000000-0005-0000-0000-00003C2B0000}"/>
    <cellStyle name="Normal 28 3 4 3 3 2 2" xfId="45956" xr:uid="{00000000-0005-0000-0000-00003D2B0000}"/>
    <cellStyle name="Normal 28 3 4 3 3 2 3" xfId="30723" xr:uid="{00000000-0005-0000-0000-00003E2B0000}"/>
    <cellStyle name="Normal 28 3 4 3 3 3" xfId="10605" xr:uid="{00000000-0005-0000-0000-00003F2B0000}"/>
    <cellStyle name="Normal 28 3 4 3 3 3 2" xfId="40939" xr:uid="{00000000-0005-0000-0000-0000402B0000}"/>
    <cellStyle name="Normal 28 3 4 3 3 3 3" xfId="25706" xr:uid="{00000000-0005-0000-0000-0000412B0000}"/>
    <cellStyle name="Normal 28 3 4 3 3 4" xfId="35926" xr:uid="{00000000-0005-0000-0000-0000422B0000}"/>
    <cellStyle name="Normal 28 3 4 3 3 5" xfId="20693" xr:uid="{00000000-0005-0000-0000-0000432B0000}"/>
    <cellStyle name="Normal 28 3 4 3 4" xfId="12283" xr:uid="{00000000-0005-0000-0000-0000442B0000}"/>
    <cellStyle name="Normal 28 3 4 3 4 2" xfId="42614" xr:uid="{00000000-0005-0000-0000-0000452B0000}"/>
    <cellStyle name="Normal 28 3 4 3 4 3" xfId="27381" xr:uid="{00000000-0005-0000-0000-0000462B0000}"/>
    <cellStyle name="Normal 28 3 4 3 5" xfId="7262" xr:uid="{00000000-0005-0000-0000-0000472B0000}"/>
    <cellStyle name="Normal 28 3 4 3 5 2" xfId="37597" xr:uid="{00000000-0005-0000-0000-0000482B0000}"/>
    <cellStyle name="Normal 28 3 4 3 5 3" xfId="22364" xr:uid="{00000000-0005-0000-0000-0000492B0000}"/>
    <cellStyle name="Normal 28 3 4 3 6" xfId="32585" xr:uid="{00000000-0005-0000-0000-00004A2B0000}"/>
    <cellStyle name="Normal 28 3 4 3 7" xfId="17351" xr:uid="{00000000-0005-0000-0000-00004B2B0000}"/>
    <cellStyle name="Normal 28 3 4 4" xfId="3044" xr:uid="{00000000-0005-0000-0000-00004C2B0000}"/>
    <cellStyle name="Normal 28 3 4 4 2" xfId="13118" xr:uid="{00000000-0005-0000-0000-00004D2B0000}"/>
    <cellStyle name="Normal 28 3 4 4 2 2" xfId="43449" xr:uid="{00000000-0005-0000-0000-00004E2B0000}"/>
    <cellStyle name="Normal 28 3 4 4 2 3" xfId="28216" xr:uid="{00000000-0005-0000-0000-00004F2B0000}"/>
    <cellStyle name="Normal 28 3 4 4 3" xfId="8098" xr:uid="{00000000-0005-0000-0000-0000502B0000}"/>
    <cellStyle name="Normal 28 3 4 4 3 2" xfId="38432" xr:uid="{00000000-0005-0000-0000-0000512B0000}"/>
    <cellStyle name="Normal 28 3 4 4 3 3" xfId="23199" xr:uid="{00000000-0005-0000-0000-0000522B0000}"/>
    <cellStyle name="Normal 28 3 4 4 4" xfId="33419" xr:uid="{00000000-0005-0000-0000-0000532B0000}"/>
    <cellStyle name="Normal 28 3 4 4 5" xfId="18186" xr:uid="{00000000-0005-0000-0000-0000542B0000}"/>
    <cellStyle name="Normal 28 3 4 5" xfId="4737" xr:uid="{00000000-0005-0000-0000-0000552B0000}"/>
    <cellStyle name="Normal 28 3 4 5 2" xfId="14789" xr:uid="{00000000-0005-0000-0000-0000562B0000}"/>
    <cellStyle name="Normal 28 3 4 5 2 2" xfId="45120" xr:uid="{00000000-0005-0000-0000-0000572B0000}"/>
    <cellStyle name="Normal 28 3 4 5 2 3" xfId="29887" xr:uid="{00000000-0005-0000-0000-0000582B0000}"/>
    <cellStyle name="Normal 28 3 4 5 3" xfId="9769" xr:uid="{00000000-0005-0000-0000-0000592B0000}"/>
    <cellStyle name="Normal 28 3 4 5 3 2" xfId="40103" xr:uid="{00000000-0005-0000-0000-00005A2B0000}"/>
    <cellStyle name="Normal 28 3 4 5 3 3" xfId="24870" xr:uid="{00000000-0005-0000-0000-00005B2B0000}"/>
    <cellStyle name="Normal 28 3 4 5 4" xfId="35090" xr:uid="{00000000-0005-0000-0000-00005C2B0000}"/>
    <cellStyle name="Normal 28 3 4 5 5" xfId="19857" xr:uid="{00000000-0005-0000-0000-00005D2B0000}"/>
    <cellStyle name="Normal 28 3 4 6" xfId="11447" xr:uid="{00000000-0005-0000-0000-00005E2B0000}"/>
    <cellStyle name="Normal 28 3 4 6 2" xfId="41778" xr:uid="{00000000-0005-0000-0000-00005F2B0000}"/>
    <cellStyle name="Normal 28 3 4 6 3" xfId="26545" xr:uid="{00000000-0005-0000-0000-0000602B0000}"/>
    <cellStyle name="Normal 28 3 4 7" xfId="6426" xr:uid="{00000000-0005-0000-0000-0000612B0000}"/>
    <cellStyle name="Normal 28 3 4 7 2" xfId="36761" xr:uid="{00000000-0005-0000-0000-0000622B0000}"/>
    <cellStyle name="Normal 28 3 4 7 3" xfId="21528" xr:uid="{00000000-0005-0000-0000-0000632B0000}"/>
    <cellStyle name="Normal 28 3 4 8" xfId="31749" xr:uid="{00000000-0005-0000-0000-0000642B0000}"/>
    <cellStyle name="Normal 28 3 4 9" xfId="16515" xr:uid="{00000000-0005-0000-0000-0000652B0000}"/>
    <cellStyle name="Normal 28 3 5" xfId="1560" xr:uid="{00000000-0005-0000-0000-0000662B0000}"/>
    <cellStyle name="Normal 28 3 5 2" xfId="2401" xr:uid="{00000000-0005-0000-0000-0000672B0000}"/>
    <cellStyle name="Normal 28 3 5 2 2" xfId="4091" xr:uid="{00000000-0005-0000-0000-0000682B0000}"/>
    <cellStyle name="Normal 28 3 5 2 2 2" xfId="14164" xr:uid="{00000000-0005-0000-0000-0000692B0000}"/>
    <cellStyle name="Normal 28 3 5 2 2 2 2" xfId="44495" xr:uid="{00000000-0005-0000-0000-00006A2B0000}"/>
    <cellStyle name="Normal 28 3 5 2 2 2 3" xfId="29262" xr:uid="{00000000-0005-0000-0000-00006B2B0000}"/>
    <cellStyle name="Normal 28 3 5 2 2 3" xfId="9144" xr:uid="{00000000-0005-0000-0000-00006C2B0000}"/>
    <cellStyle name="Normal 28 3 5 2 2 3 2" xfId="39478" xr:uid="{00000000-0005-0000-0000-00006D2B0000}"/>
    <cellStyle name="Normal 28 3 5 2 2 3 3" xfId="24245" xr:uid="{00000000-0005-0000-0000-00006E2B0000}"/>
    <cellStyle name="Normal 28 3 5 2 2 4" xfId="34465" xr:uid="{00000000-0005-0000-0000-00006F2B0000}"/>
    <cellStyle name="Normal 28 3 5 2 2 5" xfId="19232" xr:uid="{00000000-0005-0000-0000-0000702B0000}"/>
    <cellStyle name="Normal 28 3 5 2 3" xfId="5783" xr:uid="{00000000-0005-0000-0000-0000712B0000}"/>
    <cellStyle name="Normal 28 3 5 2 3 2" xfId="15835" xr:uid="{00000000-0005-0000-0000-0000722B0000}"/>
    <cellStyle name="Normal 28 3 5 2 3 2 2" xfId="46166" xr:uid="{00000000-0005-0000-0000-0000732B0000}"/>
    <cellStyle name="Normal 28 3 5 2 3 2 3" xfId="30933" xr:uid="{00000000-0005-0000-0000-0000742B0000}"/>
    <cellStyle name="Normal 28 3 5 2 3 3" xfId="10815" xr:uid="{00000000-0005-0000-0000-0000752B0000}"/>
    <cellStyle name="Normal 28 3 5 2 3 3 2" xfId="41149" xr:uid="{00000000-0005-0000-0000-0000762B0000}"/>
    <cellStyle name="Normal 28 3 5 2 3 3 3" xfId="25916" xr:uid="{00000000-0005-0000-0000-0000772B0000}"/>
    <cellStyle name="Normal 28 3 5 2 3 4" xfId="36136" xr:uid="{00000000-0005-0000-0000-0000782B0000}"/>
    <cellStyle name="Normal 28 3 5 2 3 5" xfId="20903" xr:uid="{00000000-0005-0000-0000-0000792B0000}"/>
    <cellStyle name="Normal 28 3 5 2 4" xfId="12493" xr:uid="{00000000-0005-0000-0000-00007A2B0000}"/>
    <cellStyle name="Normal 28 3 5 2 4 2" xfId="42824" xr:uid="{00000000-0005-0000-0000-00007B2B0000}"/>
    <cellStyle name="Normal 28 3 5 2 4 3" xfId="27591" xr:uid="{00000000-0005-0000-0000-00007C2B0000}"/>
    <cellStyle name="Normal 28 3 5 2 5" xfId="7472" xr:uid="{00000000-0005-0000-0000-00007D2B0000}"/>
    <cellStyle name="Normal 28 3 5 2 5 2" xfId="37807" xr:uid="{00000000-0005-0000-0000-00007E2B0000}"/>
    <cellStyle name="Normal 28 3 5 2 5 3" xfId="22574" xr:uid="{00000000-0005-0000-0000-00007F2B0000}"/>
    <cellStyle name="Normal 28 3 5 2 6" xfId="32795" xr:uid="{00000000-0005-0000-0000-0000802B0000}"/>
    <cellStyle name="Normal 28 3 5 2 7" xfId="17561" xr:uid="{00000000-0005-0000-0000-0000812B0000}"/>
    <cellStyle name="Normal 28 3 5 3" xfId="3254" xr:uid="{00000000-0005-0000-0000-0000822B0000}"/>
    <cellStyle name="Normal 28 3 5 3 2" xfId="13328" xr:uid="{00000000-0005-0000-0000-0000832B0000}"/>
    <cellStyle name="Normal 28 3 5 3 2 2" xfId="43659" xr:uid="{00000000-0005-0000-0000-0000842B0000}"/>
    <cellStyle name="Normal 28 3 5 3 2 3" xfId="28426" xr:uid="{00000000-0005-0000-0000-0000852B0000}"/>
    <cellStyle name="Normal 28 3 5 3 3" xfId="8308" xr:uid="{00000000-0005-0000-0000-0000862B0000}"/>
    <cellStyle name="Normal 28 3 5 3 3 2" xfId="38642" xr:uid="{00000000-0005-0000-0000-0000872B0000}"/>
    <cellStyle name="Normal 28 3 5 3 3 3" xfId="23409" xr:uid="{00000000-0005-0000-0000-0000882B0000}"/>
    <cellStyle name="Normal 28 3 5 3 4" xfId="33629" xr:uid="{00000000-0005-0000-0000-0000892B0000}"/>
    <cellStyle name="Normal 28 3 5 3 5" xfId="18396" xr:uid="{00000000-0005-0000-0000-00008A2B0000}"/>
    <cellStyle name="Normal 28 3 5 4" xfId="4947" xr:uid="{00000000-0005-0000-0000-00008B2B0000}"/>
    <cellStyle name="Normal 28 3 5 4 2" xfId="14999" xr:uid="{00000000-0005-0000-0000-00008C2B0000}"/>
    <cellStyle name="Normal 28 3 5 4 2 2" xfId="45330" xr:uid="{00000000-0005-0000-0000-00008D2B0000}"/>
    <cellStyle name="Normal 28 3 5 4 2 3" xfId="30097" xr:uid="{00000000-0005-0000-0000-00008E2B0000}"/>
    <cellStyle name="Normal 28 3 5 4 3" xfId="9979" xr:uid="{00000000-0005-0000-0000-00008F2B0000}"/>
    <cellStyle name="Normal 28 3 5 4 3 2" xfId="40313" xr:uid="{00000000-0005-0000-0000-0000902B0000}"/>
    <cellStyle name="Normal 28 3 5 4 3 3" xfId="25080" xr:uid="{00000000-0005-0000-0000-0000912B0000}"/>
    <cellStyle name="Normal 28 3 5 4 4" xfId="35300" xr:uid="{00000000-0005-0000-0000-0000922B0000}"/>
    <cellStyle name="Normal 28 3 5 4 5" xfId="20067" xr:uid="{00000000-0005-0000-0000-0000932B0000}"/>
    <cellStyle name="Normal 28 3 5 5" xfId="11657" xr:uid="{00000000-0005-0000-0000-0000942B0000}"/>
    <cellStyle name="Normal 28 3 5 5 2" xfId="41988" xr:uid="{00000000-0005-0000-0000-0000952B0000}"/>
    <cellStyle name="Normal 28 3 5 5 3" xfId="26755" xr:uid="{00000000-0005-0000-0000-0000962B0000}"/>
    <cellStyle name="Normal 28 3 5 6" xfId="6636" xr:uid="{00000000-0005-0000-0000-0000972B0000}"/>
    <cellStyle name="Normal 28 3 5 6 2" xfId="36971" xr:uid="{00000000-0005-0000-0000-0000982B0000}"/>
    <cellStyle name="Normal 28 3 5 6 3" xfId="21738" xr:uid="{00000000-0005-0000-0000-0000992B0000}"/>
    <cellStyle name="Normal 28 3 5 7" xfId="31959" xr:uid="{00000000-0005-0000-0000-00009A2B0000}"/>
    <cellStyle name="Normal 28 3 5 8" xfId="16725" xr:uid="{00000000-0005-0000-0000-00009B2B0000}"/>
    <cellStyle name="Normal 28 3 6" xfId="1981" xr:uid="{00000000-0005-0000-0000-00009C2B0000}"/>
    <cellStyle name="Normal 28 3 6 2" xfId="3673" xr:uid="{00000000-0005-0000-0000-00009D2B0000}"/>
    <cellStyle name="Normal 28 3 6 2 2" xfId="13746" xr:uid="{00000000-0005-0000-0000-00009E2B0000}"/>
    <cellStyle name="Normal 28 3 6 2 2 2" xfId="44077" xr:uid="{00000000-0005-0000-0000-00009F2B0000}"/>
    <cellStyle name="Normal 28 3 6 2 2 3" xfId="28844" xr:uid="{00000000-0005-0000-0000-0000A02B0000}"/>
    <cellStyle name="Normal 28 3 6 2 3" xfId="8726" xr:uid="{00000000-0005-0000-0000-0000A12B0000}"/>
    <cellStyle name="Normal 28 3 6 2 3 2" xfId="39060" xr:uid="{00000000-0005-0000-0000-0000A22B0000}"/>
    <cellStyle name="Normal 28 3 6 2 3 3" xfId="23827" xr:uid="{00000000-0005-0000-0000-0000A32B0000}"/>
    <cellStyle name="Normal 28 3 6 2 4" xfId="34047" xr:uid="{00000000-0005-0000-0000-0000A42B0000}"/>
    <cellStyle name="Normal 28 3 6 2 5" xfId="18814" xr:uid="{00000000-0005-0000-0000-0000A52B0000}"/>
    <cellStyle name="Normal 28 3 6 3" xfId="5365" xr:uid="{00000000-0005-0000-0000-0000A62B0000}"/>
    <cellStyle name="Normal 28 3 6 3 2" xfId="15417" xr:uid="{00000000-0005-0000-0000-0000A72B0000}"/>
    <cellStyle name="Normal 28 3 6 3 2 2" xfId="45748" xr:uid="{00000000-0005-0000-0000-0000A82B0000}"/>
    <cellStyle name="Normal 28 3 6 3 2 3" xfId="30515" xr:uid="{00000000-0005-0000-0000-0000A92B0000}"/>
    <cellStyle name="Normal 28 3 6 3 3" xfId="10397" xr:uid="{00000000-0005-0000-0000-0000AA2B0000}"/>
    <cellStyle name="Normal 28 3 6 3 3 2" xfId="40731" xr:uid="{00000000-0005-0000-0000-0000AB2B0000}"/>
    <cellStyle name="Normal 28 3 6 3 3 3" xfId="25498" xr:uid="{00000000-0005-0000-0000-0000AC2B0000}"/>
    <cellStyle name="Normal 28 3 6 3 4" xfId="35718" xr:uid="{00000000-0005-0000-0000-0000AD2B0000}"/>
    <cellStyle name="Normal 28 3 6 3 5" xfId="20485" xr:uid="{00000000-0005-0000-0000-0000AE2B0000}"/>
    <cellStyle name="Normal 28 3 6 4" xfId="12075" xr:uid="{00000000-0005-0000-0000-0000AF2B0000}"/>
    <cellStyle name="Normal 28 3 6 4 2" xfId="42406" xr:uid="{00000000-0005-0000-0000-0000B02B0000}"/>
    <cellStyle name="Normal 28 3 6 4 3" xfId="27173" xr:uid="{00000000-0005-0000-0000-0000B12B0000}"/>
    <cellStyle name="Normal 28 3 6 5" xfId="7054" xr:uid="{00000000-0005-0000-0000-0000B22B0000}"/>
    <cellStyle name="Normal 28 3 6 5 2" xfId="37389" xr:uid="{00000000-0005-0000-0000-0000B32B0000}"/>
    <cellStyle name="Normal 28 3 6 5 3" xfId="22156" xr:uid="{00000000-0005-0000-0000-0000B42B0000}"/>
    <cellStyle name="Normal 28 3 6 6" xfId="32377" xr:uid="{00000000-0005-0000-0000-0000B52B0000}"/>
    <cellStyle name="Normal 28 3 6 7" xfId="17143" xr:uid="{00000000-0005-0000-0000-0000B62B0000}"/>
    <cellStyle name="Normal 28 3 7" xfId="2832" xr:uid="{00000000-0005-0000-0000-0000B72B0000}"/>
    <cellStyle name="Normal 28 3 7 2" xfId="12910" xr:uid="{00000000-0005-0000-0000-0000B82B0000}"/>
    <cellStyle name="Normal 28 3 7 2 2" xfId="43241" xr:uid="{00000000-0005-0000-0000-0000B92B0000}"/>
    <cellStyle name="Normal 28 3 7 2 3" xfId="28008" xr:uid="{00000000-0005-0000-0000-0000BA2B0000}"/>
    <cellStyle name="Normal 28 3 7 3" xfId="7890" xr:uid="{00000000-0005-0000-0000-0000BB2B0000}"/>
    <cellStyle name="Normal 28 3 7 3 2" xfId="38224" xr:uid="{00000000-0005-0000-0000-0000BC2B0000}"/>
    <cellStyle name="Normal 28 3 7 3 3" xfId="22991" xr:uid="{00000000-0005-0000-0000-0000BD2B0000}"/>
    <cellStyle name="Normal 28 3 7 4" xfId="33211" xr:uid="{00000000-0005-0000-0000-0000BE2B0000}"/>
    <cellStyle name="Normal 28 3 7 5" xfId="17978" xr:uid="{00000000-0005-0000-0000-0000BF2B0000}"/>
    <cellStyle name="Normal 28 3 8" xfId="4526" xr:uid="{00000000-0005-0000-0000-0000C02B0000}"/>
    <cellStyle name="Normal 28 3 8 2" xfId="14581" xr:uid="{00000000-0005-0000-0000-0000C12B0000}"/>
    <cellStyle name="Normal 28 3 8 2 2" xfId="44912" xr:uid="{00000000-0005-0000-0000-0000C22B0000}"/>
    <cellStyle name="Normal 28 3 8 2 3" xfId="29679" xr:uid="{00000000-0005-0000-0000-0000C32B0000}"/>
    <cellStyle name="Normal 28 3 8 3" xfId="9561" xr:uid="{00000000-0005-0000-0000-0000C42B0000}"/>
    <cellStyle name="Normal 28 3 8 3 2" xfId="39895" xr:uid="{00000000-0005-0000-0000-0000C52B0000}"/>
    <cellStyle name="Normal 28 3 8 3 3" xfId="24662" xr:uid="{00000000-0005-0000-0000-0000C62B0000}"/>
    <cellStyle name="Normal 28 3 8 4" xfId="34882" xr:uid="{00000000-0005-0000-0000-0000C72B0000}"/>
    <cellStyle name="Normal 28 3 8 5" xfId="19649" xr:uid="{00000000-0005-0000-0000-0000C82B0000}"/>
    <cellStyle name="Normal 28 3 9" xfId="11237" xr:uid="{00000000-0005-0000-0000-0000C92B0000}"/>
    <cellStyle name="Normal 28 3 9 2" xfId="41570" xr:uid="{00000000-0005-0000-0000-0000CA2B0000}"/>
    <cellStyle name="Normal 28 3 9 3" xfId="26337" xr:uid="{00000000-0005-0000-0000-0000CB2B0000}"/>
    <cellStyle name="Normal 28_Sheet2" xfId="359" xr:uid="{00000000-0005-0000-0000-0000CC2B0000}"/>
    <cellStyle name="Normal 29" xfId="149" xr:uid="{00000000-0005-0000-0000-0000CD2B0000}"/>
    <cellStyle name="Normal 29 2" xfId="150" xr:uid="{00000000-0005-0000-0000-0000CE2B0000}"/>
    <cellStyle name="Normal 29_Sheet2" xfId="358" xr:uid="{00000000-0005-0000-0000-0000CF2B0000}"/>
    <cellStyle name="Normal 3" xfId="151" xr:uid="{00000000-0005-0000-0000-0000D02B0000}"/>
    <cellStyle name="Normal 3 2" xfId="152" xr:uid="{00000000-0005-0000-0000-0000D12B0000}"/>
    <cellStyle name="Normal 3 2 2" xfId="847" xr:uid="{00000000-0005-0000-0000-0000D22B0000}"/>
    <cellStyle name="Normal 3 2 2 10" xfId="6217" xr:uid="{00000000-0005-0000-0000-0000D32B0000}"/>
    <cellStyle name="Normal 3 2 2 10 2" xfId="36554" xr:uid="{00000000-0005-0000-0000-0000D42B0000}"/>
    <cellStyle name="Normal 3 2 2 10 3" xfId="21321" xr:uid="{00000000-0005-0000-0000-0000D52B0000}"/>
    <cellStyle name="Normal 3 2 2 11" xfId="31545" xr:uid="{00000000-0005-0000-0000-0000D62B0000}"/>
    <cellStyle name="Normal 3 2 2 12" xfId="16306" xr:uid="{00000000-0005-0000-0000-0000D72B0000}"/>
    <cellStyle name="Normal 3 2 2 2" xfId="1181" xr:uid="{00000000-0005-0000-0000-0000D82B0000}"/>
    <cellStyle name="Normal 3 2 2 2 10" xfId="31597" xr:uid="{00000000-0005-0000-0000-0000D92B0000}"/>
    <cellStyle name="Normal 3 2 2 2 11" xfId="16360" xr:uid="{00000000-0005-0000-0000-0000DA2B0000}"/>
    <cellStyle name="Normal 3 2 2 2 2" xfId="1289" xr:uid="{00000000-0005-0000-0000-0000DB2B0000}"/>
    <cellStyle name="Normal 3 2 2 2 2 10" xfId="16464" xr:uid="{00000000-0005-0000-0000-0000DC2B0000}"/>
    <cellStyle name="Normal 3 2 2 2 2 2" xfId="1506" xr:uid="{00000000-0005-0000-0000-0000DD2B0000}"/>
    <cellStyle name="Normal 3 2 2 2 2 2 2" xfId="1927" xr:uid="{00000000-0005-0000-0000-0000DE2B0000}"/>
    <cellStyle name="Normal 3 2 2 2 2 2 2 2" xfId="2766" xr:uid="{00000000-0005-0000-0000-0000DF2B0000}"/>
    <cellStyle name="Normal 3 2 2 2 2 2 2 2 2" xfId="4456" xr:uid="{00000000-0005-0000-0000-0000E02B0000}"/>
    <cellStyle name="Normal 3 2 2 2 2 2 2 2 2 2" xfId="14529" xr:uid="{00000000-0005-0000-0000-0000E12B0000}"/>
    <cellStyle name="Normal 3 2 2 2 2 2 2 2 2 2 2" xfId="44860" xr:uid="{00000000-0005-0000-0000-0000E22B0000}"/>
    <cellStyle name="Normal 3 2 2 2 2 2 2 2 2 2 3" xfId="29627" xr:uid="{00000000-0005-0000-0000-0000E32B0000}"/>
    <cellStyle name="Normal 3 2 2 2 2 2 2 2 2 3" xfId="9509" xr:uid="{00000000-0005-0000-0000-0000E42B0000}"/>
    <cellStyle name="Normal 3 2 2 2 2 2 2 2 2 3 2" xfId="39843" xr:uid="{00000000-0005-0000-0000-0000E52B0000}"/>
    <cellStyle name="Normal 3 2 2 2 2 2 2 2 2 3 3" xfId="24610" xr:uid="{00000000-0005-0000-0000-0000E62B0000}"/>
    <cellStyle name="Normal 3 2 2 2 2 2 2 2 2 4" xfId="34830" xr:uid="{00000000-0005-0000-0000-0000E72B0000}"/>
    <cellStyle name="Normal 3 2 2 2 2 2 2 2 2 5" xfId="19597" xr:uid="{00000000-0005-0000-0000-0000E82B0000}"/>
    <cellStyle name="Normal 3 2 2 2 2 2 2 2 3" xfId="6148" xr:uid="{00000000-0005-0000-0000-0000E92B0000}"/>
    <cellStyle name="Normal 3 2 2 2 2 2 2 2 3 2" xfId="16200" xr:uid="{00000000-0005-0000-0000-0000EA2B0000}"/>
    <cellStyle name="Normal 3 2 2 2 2 2 2 2 3 2 2" xfId="46531" xr:uid="{00000000-0005-0000-0000-0000EB2B0000}"/>
    <cellStyle name="Normal 3 2 2 2 2 2 2 2 3 2 3" xfId="31298" xr:uid="{00000000-0005-0000-0000-0000EC2B0000}"/>
    <cellStyle name="Normal 3 2 2 2 2 2 2 2 3 3" xfId="11180" xr:uid="{00000000-0005-0000-0000-0000ED2B0000}"/>
    <cellStyle name="Normal 3 2 2 2 2 2 2 2 3 3 2" xfId="41514" xr:uid="{00000000-0005-0000-0000-0000EE2B0000}"/>
    <cellStyle name="Normal 3 2 2 2 2 2 2 2 3 3 3" xfId="26281" xr:uid="{00000000-0005-0000-0000-0000EF2B0000}"/>
    <cellStyle name="Normal 3 2 2 2 2 2 2 2 3 4" xfId="36501" xr:uid="{00000000-0005-0000-0000-0000F02B0000}"/>
    <cellStyle name="Normal 3 2 2 2 2 2 2 2 3 5" xfId="21268" xr:uid="{00000000-0005-0000-0000-0000F12B0000}"/>
    <cellStyle name="Normal 3 2 2 2 2 2 2 2 4" xfId="12858" xr:uid="{00000000-0005-0000-0000-0000F22B0000}"/>
    <cellStyle name="Normal 3 2 2 2 2 2 2 2 4 2" xfId="43189" xr:uid="{00000000-0005-0000-0000-0000F32B0000}"/>
    <cellStyle name="Normal 3 2 2 2 2 2 2 2 4 3" xfId="27956" xr:uid="{00000000-0005-0000-0000-0000F42B0000}"/>
    <cellStyle name="Normal 3 2 2 2 2 2 2 2 5" xfId="7837" xr:uid="{00000000-0005-0000-0000-0000F52B0000}"/>
    <cellStyle name="Normal 3 2 2 2 2 2 2 2 5 2" xfId="38172" xr:uid="{00000000-0005-0000-0000-0000F62B0000}"/>
    <cellStyle name="Normal 3 2 2 2 2 2 2 2 5 3" xfId="22939" xr:uid="{00000000-0005-0000-0000-0000F72B0000}"/>
    <cellStyle name="Normal 3 2 2 2 2 2 2 2 6" xfId="33160" xr:uid="{00000000-0005-0000-0000-0000F82B0000}"/>
    <cellStyle name="Normal 3 2 2 2 2 2 2 2 7" xfId="17926" xr:uid="{00000000-0005-0000-0000-0000F92B0000}"/>
    <cellStyle name="Normal 3 2 2 2 2 2 2 3" xfId="3619" xr:uid="{00000000-0005-0000-0000-0000FA2B0000}"/>
    <cellStyle name="Normal 3 2 2 2 2 2 2 3 2" xfId="13693" xr:uid="{00000000-0005-0000-0000-0000FB2B0000}"/>
    <cellStyle name="Normal 3 2 2 2 2 2 2 3 2 2" xfId="44024" xr:uid="{00000000-0005-0000-0000-0000FC2B0000}"/>
    <cellStyle name="Normal 3 2 2 2 2 2 2 3 2 3" xfId="28791" xr:uid="{00000000-0005-0000-0000-0000FD2B0000}"/>
    <cellStyle name="Normal 3 2 2 2 2 2 2 3 3" xfId="8673" xr:uid="{00000000-0005-0000-0000-0000FE2B0000}"/>
    <cellStyle name="Normal 3 2 2 2 2 2 2 3 3 2" xfId="39007" xr:uid="{00000000-0005-0000-0000-0000FF2B0000}"/>
    <cellStyle name="Normal 3 2 2 2 2 2 2 3 3 3" xfId="23774" xr:uid="{00000000-0005-0000-0000-0000002C0000}"/>
    <cellStyle name="Normal 3 2 2 2 2 2 2 3 4" xfId="33994" xr:uid="{00000000-0005-0000-0000-0000012C0000}"/>
    <cellStyle name="Normal 3 2 2 2 2 2 2 3 5" xfId="18761" xr:uid="{00000000-0005-0000-0000-0000022C0000}"/>
    <cellStyle name="Normal 3 2 2 2 2 2 2 4" xfId="5312" xr:uid="{00000000-0005-0000-0000-0000032C0000}"/>
    <cellStyle name="Normal 3 2 2 2 2 2 2 4 2" xfId="15364" xr:uid="{00000000-0005-0000-0000-0000042C0000}"/>
    <cellStyle name="Normal 3 2 2 2 2 2 2 4 2 2" xfId="45695" xr:uid="{00000000-0005-0000-0000-0000052C0000}"/>
    <cellStyle name="Normal 3 2 2 2 2 2 2 4 2 3" xfId="30462" xr:uid="{00000000-0005-0000-0000-0000062C0000}"/>
    <cellStyle name="Normal 3 2 2 2 2 2 2 4 3" xfId="10344" xr:uid="{00000000-0005-0000-0000-0000072C0000}"/>
    <cellStyle name="Normal 3 2 2 2 2 2 2 4 3 2" xfId="40678" xr:uid="{00000000-0005-0000-0000-0000082C0000}"/>
    <cellStyle name="Normal 3 2 2 2 2 2 2 4 3 3" xfId="25445" xr:uid="{00000000-0005-0000-0000-0000092C0000}"/>
    <cellStyle name="Normal 3 2 2 2 2 2 2 4 4" xfId="35665" xr:uid="{00000000-0005-0000-0000-00000A2C0000}"/>
    <cellStyle name="Normal 3 2 2 2 2 2 2 4 5" xfId="20432" xr:uid="{00000000-0005-0000-0000-00000B2C0000}"/>
    <cellStyle name="Normal 3 2 2 2 2 2 2 5" xfId="12022" xr:uid="{00000000-0005-0000-0000-00000C2C0000}"/>
    <cellStyle name="Normal 3 2 2 2 2 2 2 5 2" xfId="42353" xr:uid="{00000000-0005-0000-0000-00000D2C0000}"/>
    <cellStyle name="Normal 3 2 2 2 2 2 2 5 3" xfId="27120" xr:uid="{00000000-0005-0000-0000-00000E2C0000}"/>
    <cellStyle name="Normal 3 2 2 2 2 2 2 6" xfId="7001" xr:uid="{00000000-0005-0000-0000-00000F2C0000}"/>
    <cellStyle name="Normal 3 2 2 2 2 2 2 6 2" xfId="37336" xr:uid="{00000000-0005-0000-0000-0000102C0000}"/>
    <cellStyle name="Normal 3 2 2 2 2 2 2 6 3" xfId="22103" xr:uid="{00000000-0005-0000-0000-0000112C0000}"/>
    <cellStyle name="Normal 3 2 2 2 2 2 2 7" xfId="32324" xr:uid="{00000000-0005-0000-0000-0000122C0000}"/>
    <cellStyle name="Normal 3 2 2 2 2 2 2 8" xfId="17090" xr:uid="{00000000-0005-0000-0000-0000132C0000}"/>
    <cellStyle name="Normal 3 2 2 2 2 2 3" xfId="2348" xr:uid="{00000000-0005-0000-0000-0000142C0000}"/>
    <cellStyle name="Normal 3 2 2 2 2 2 3 2" xfId="4038" xr:uid="{00000000-0005-0000-0000-0000152C0000}"/>
    <cellStyle name="Normal 3 2 2 2 2 2 3 2 2" xfId="14111" xr:uid="{00000000-0005-0000-0000-0000162C0000}"/>
    <cellStyle name="Normal 3 2 2 2 2 2 3 2 2 2" xfId="44442" xr:uid="{00000000-0005-0000-0000-0000172C0000}"/>
    <cellStyle name="Normal 3 2 2 2 2 2 3 2 2 3" xfId="29209" xr:uid="{00000000-0005-0000-0000-0000182C0000}"/>
    <cellStyle name="Normal 3 2 2 2 2 2 3 2 3" xfId="9091" xr:uid="{00000000-0005-0000-0000-0000192C0000}"/>
    <cellStyle name="Normal 3 2 2 2 2 2 3 2 3 2" xfId="39425" xr:uid="{00000000-0005-0000-0000-00001A2C0000}"/>
    <cellStyle name="Normal 3 2 2 2 2 2 3 2 3 3" xfId="24192" xr:uid="{00000000-0005-0000-0000-00001B2C0000}"/>
    <cellStyle name="Normal 3 2 2 2 2 2 3 2 4" xfId="34412" xr:uid="{00000000-0005-0000-0000-00001C2C0000}"/>
    <cellStyle name="Normal 3 2 2 2 2 2 3 2 5" xfId="19179" xr:uid="{00000000-0005-0000-0000-00001D2C0000}"/>
    <cellStyle name="Normal 3 2 2 2 2 2 3 3" xfId="5730" xr:uid="{00000000-0005-0000-0000-00001E2C0000}"/>
    <cellStyle name="Normal 3 2 2 2 2 2 3 3 2" xfId="15782" xr:uid="{00000000-0005-0000-0000-00001F2C0000}"/>
    <cellStyle name="Normal 3 2 2 2 2 2 3 3 2 2" xfId="46113" xr:uid="{00000000-0005-0000-0000-0000202C0000}"/>
    <cellStyle name="Normal 3 2 2 2 2 2 3 3 2 3" xfId="30880" xr:uid="{00000000-0005-0000-0000-0000212C0000}"/>
    <cellStyle name="Normal 3 2 2 2 2 2 3 3 3" xfId="10762" xr:uid="{00000000-0005-0000-0000-0000222C0000}"/>
    <cellStyle name="Normal 3 2 2 2 2 2 3 3 3 2" xfId="41096" xr:uid="{00000000-0005-0000-0000-0000232C0000}"/>
    <cellStyle name="Normal 3 2 2 2 2 2 3 3 3 3" xfId="25863" xr:uid="{00000000-0005-0000-0000-0000242C0000}"/>
    <cellStyle name="Normal 3 2 2 2 2 2 3 3 4" xfId="36083" xr:uid="{00000000-0005-0000-0000-0000252C0000}"/>
    <cellStyle name="Normal 3 2 2 2 2 2 3 3 5" xfId="20850" xr:uid="{00000000-0005-0000-0000-0000262C0000}"/>
    <cellStyle name="Normal 3 2 2 2 2 2 3 4" xfId="12440" xr:uid="{00000000-0005-0000-0000-0000272C0000}"/>
    <cellStyle name="Normal 3 2 2 2 2 2 3 4 2" xfId="42771" xr:uid="{00000000-0005-0000-0000-0000282C0000}"/>
    <cellStyle name="Normal 3 2 2 2 2 2 3 4 3" xfId="27538" xr:uid="{00000000-0005-0000-0000-0000292C0000}"/>
    <cellStyle name="Normal 3 2 2 2 2 2 3 5" xfId="7419" xr:uid="{00000000-0005-0000-0000-00002A2C0000}"/>
    <cellStyle name="Normal 3 2 2 2 2 2 3 5 2" xfId="37754" xr:uid="{00000000-0005-0000-0000-00002B2C0000}"/>
    <cellStyle name="Normal 3 2 2 2 2 2 3 5 3" xfId="22521" xr:uid="{00000000-0005-0000-0000-00002C2C0000}"/>
    <cellStyle name="Normal 3 2 2 2 2 2 3 6" xfId="32742" xr:uid="{00000000-0005-0000-0000-00002D2C0000}"/>
    <cellStyle name="Normal 3 2 2 2 2 2 3 7" xfId="17508" xr:uid="{00000000-0005-0000-0000-00002E2C0000}"/>
    <cellStyle name="Normal 3 2 2 2 2 2 4" xfId="3201" xr:uid="{00000000-0005-0000-0000-00002F2C0000}"/>
    <cellStyle name="Normal 3 2 2 2 2 2 4 2" xfId="13275" xr:uid="{00000000-0005-0000-0000-0000302C0000}"/>
    <cellStyle name="Normal 3 2 2 2 2 2 4 2 2" xfId="43606" xr:uid="{00000000-0005-0000-0000-0000312C0000}"/>
    <cellStyle name="Normal 3 2 2 2 2 2 4 2 3" xfId="28373" xr:uid="{00000000-0005-0000-0000-0000322C0000}"/>
    <cellStyle name="Normal 3 2 2 2 2 2 4 3" xfId="8255" xr:uid="{00000000-0005-0000-0000-0000332C0000}"/>
    <cellStyle name="Normal 3 2 2 2 2 2 4 3 2" xfId="38589" xr:uid="{00000000-0005-0000-0000-0000342C0000}"/>
    <cellStyle name="Normal 3 2 2 2 2 2 4 3 3" xfId="23356" xr:uid="{00000000-0005-0000-0000-0000352C0000}"/>
    <cellStyle name="Normal 3 2 2 2 2 2 4 4" xfId="33576" xr:uid="{00000000-0005-0000-0000-0000362C0000}"/>
    <cellStyle name="Normal 3 2 2 2 2 2 4 5" xfId="18343" xr:uid="{00000000-0005-0000-0000-0000372C0000}"/>
    <cellStyle name="Normal 3 2 2 2 2 2 5" xfId="4894" xr:uid="{00000000-0005-0000-0000-0000382C0000}"/>
    <cellStyle name="Normal 3 2 2 2 2 2 5 2" xfId="14946" xr:uid="{00000000-0005-0000-0000-0000392C0000}"/>
    <cellStyle name="Normal 3 2 2 2 2 2 5 2 2" xfId="45277" xr:uid="{00000000-0005-0000-0000-00003A2C0000}"/>
    <cellStyle name="Normal 3 2 2 2 2 2 5 2 3" xfId="30044" xr:uid="{00000000-0005-0000-0000-00003B2C0000}"/>
    <cellStyle name="Normal 3 2 2 2 2 2 5 3" xfId="9926" xr:uid="{00000000-0005-0000-0000-00003C2C0000}"/>
    <cellStyle name="Normal 3 2 2 2 2 2 5 3 2" xfId="40260" xr:uid="{00000000-0005-0000-0000-00003D2C0000}"/>
    <cellStyle name="Normal 3 2 2 2 2 2 5 3 3" xfId="25027" xr:uid="{00000000-0005-0000-0000-00003E2C0000}"/>
    <cellStyle name="Normal 3 2 2 2 2 2 5 4" xfId="35247" xr:uid="{00000000-0005-0000-0000-00003F2C0000}"/>
    <cellStyle name="Normal 3 2 2 2 2 2 5 5" xfId="20014" xr:uid="{00000000-0005-0000-0000-0000402C0000}"/>
    <cellStyle name="Normal 3 2 2 2 2 2 6" xfId="11604" xr:uid="{00000000-0005-0000-0000-0000412C0000}"/>
    <cellStyle name="Normal 3 2 2 2 2 2 6 2" xfId="41935" xr:uid="{00000000-0005-0000-0000-0000422C0000}"/>
    <cellStyle name="Normal 3 2 2 2 2 2 6 3" xfId="26702" xr:uid="{00000000-0005-0000-0000-0000432C0000}"/>
    <cellStyle name="Normal 3 2 2 2 2 2 7" xfId="6583" xr:uid="{00000000-0005-0000-0000-0000442C0000}"/>
    <cellStyle name="Normal 3 2 2 2 2 2 7 2" xfId="36918" xr:uid="{00000000-0005-0000-0000-0000452C0000}"/>
    <cellStyle name="Normal 3 2 2 2 2 2 7 3" xfId="21685" xr:uid="{00000000-0005-0000-0000-0000462C0000}"/>
    <cellStyle name="Normal 3 2 2 2 2 2 8" xfId="31906" xr:uid="{00000000-0005-0000-0000-0000472C0000}"/>
    <cellStyle name="Normal 3 2 2 2 2 2 9" xfId="16672" xr:uid="{00000000-0005-0000-0000-0000482C0000}"/>
    <cellStyle name="Normal 3 2 2 2 2 3" xfId="1719" xr:uid="{00000000-0005-0000-0000-0000492C0000}"/>
    <cellStyle name="Normal 3 2 2 2 2 3 2" xfId="2558" xr:uid="{00000000-0005-0000-0000-00004A2C0000}"/>
    <cellStyle name="Normal 3 2 2 2 2 3 2 2" xfId="4248" xr:uid="{00000000-0005-0000-0000-00004B2C0000}"/>
    <cellStyle name="Normal 3 2 2 2 2 3 2 2 2" xfId="14321" xr:uid="{00000000-0005-0000-0000-00004C2C0000}"/>
    <cellStyle name="Normal 3 2 2 2 2 3 2 2 2 2" xfId="44652" xr:uid="{00000000-0005-0000-0000-00004D2C0000}"/>
    <cellStyle name="Normal 3 2 2 2 2 3 2 2 2 3" xfId="29419" xr:uid="{00000000-0005-0000-0000-00004E2C0000}"/>
    <cellStyle name="Normal 3 2 2 2 2 3 2 2 3" xfId="9301" xr:uid="{00000000-0005-0000-0000-00004F2C0000}"/>
    <cellStyle name="Normal 3 2 2 2 2 3 2 2 3 2" xfId="39635" xr:uid="{00000000-0005-0000-0000-0000502C0000}"/>
    <cellStyle name="Normal 3 2 2 2 2 3 2 2 3 3" xfId="24402" xr:uid="{00000000-0005-0000-0000-0000512C0000}"/>
    <cellStyle name="Normal 3 2 2 2 2 3 2 2 4" xfId="34622" xr:uid="{00000000-0005-0000-0000-0000522C0000}"/>
    <cellStyle name="Normal 3 2 2 2 2 3 2 2 5" xfId="19389" xr:uid="{00000000-0005-0000-0000-0000532C0000}"/>
    <cellStyle name="Normal 3 2 2 2 2 3 2 3" xfId="5940" xr:uid="{00000000-0005-0000-0000-0000542C0000}"/>
    <cellStyle name="Normal 3 2 2 2 2 3 2 3 2" xfId="15992" xr:uid="{00000000-0005-0000-0000-0000552C0000}"/>
    <cellStyle name="Normal 3 2 2 2 2 3 2 3 2 2" xfId="46323" xr:uid="{00000000-0005-0000-0000-0000562C0000}"/>
    <cellStyle name="Normal 3 2 2 2 2 3 2 3 2 3" xfId="31090" xr:uid="{00000000-0005-0000-0000-0000572C0000}"/>
    <cellStyle name="Normal 3 2 2 2 2 3 2 3 3" xfId="10972" xr:uid="{00000000-0005-0000-0000-0000582C0000}"/>
    <cellStyle name="Normal 3 2 2 2 2 3 2 3 3 2" xfId="41306" xr:uid="{00000000-0005-0000-0000-0000592C0000}"/>
    <cellStyle name="Normal 3 2 2 2 2 3 2 3 3 3" xfId="26073" xr:uid="{00000000-0005-0000-0000-00005A2C0000}"/>
    <cellStyle name="Normal 3 2 2 2 2 3 2 3 4" xfId="36293" xr:uid="{00000000-0005-0000-0000-00005B2C0000}"/>
    <cellStyle name="Normal 3 2 2 2 2 3 2 3 5" xfId="21060" xr:uid="{00000000-0005-0000-0000-00005C2C0000}"/>
    <cellStyle name="Normal 3 2 2 2 2 3 2 4" xfId="12650" xr:uid="{00000000-0005-0000-0000-00005D2C0000}"/>
    <cellStyle name="Normal 3 2 2 2 2 3 2 4 2" xfId="42981" xr:uid="{00000000-0005-0000-0000-00005E2C0000}"/>
    <cellStyle name="Normal 3 2 2 2 2 3 2 4 3" xfId="27748" xr:uid="{00000000-0005-0000-0000-00005F2C0000}"/>
    <cellStyle name="Normal 3 2 2 2 2 3 2 5" xfId="7629" xr:uid="{00000000-0005-0000-0000-0000602C0000}"/>
    <cellStyle name="Normal 3 2 2 2 2 3 2 5 2" xfId="37964" xr:uid="{00000000-0005-0000-0000-0000612C0000}"/>
    <cellStyle name="Normal 3 2 2 2 2 3 2 5 3" xfId="22731" xr:uid="{00000000-0005-0000-0000-0000622C0000}"/>
    <cellStyle name="Normal 3 2 2 2 2 3 2 6" xfId="32952" xr:uid="{00000000-0005-0000-0000-0000632C0000}"/>
    <cellStyle name="Normal 3 2 2 2 2 3 2 7" xfId="17718" xr:uid="{00000000-0005-0000-0000-0000642C0000}"/>
    <cellStyle name="Normal 3 2 2 2 2 3 3" xfId="3411" xr:uid="{00000000-0005-0000-0000-0000652C0000}"/>
    <cellStyle name="Normal 3 2 2 2 2 3 3 2" xfId="13485" xr:uid="{00000000-0005-0000-0000-0000662C0000}"/>
    <cellStyle name="Normal 3 2 2 2 2 3 3 2 2" xfId="43816" xr:uid="{00000000-0005-0000-0000-0000672C0000}"/>
    <cellStyle name="Normal 3 2 2 2 2 3 3 2 3" xfId="28583" xr:uid="{00000000-0005-0000-0000-0000682C0000}"/>
    <cellStyle name="Normal 3 2 2 2 2 3 3 3" xfId="8465" xr:uid="{00000000-0005-0000-0000-0000692C0000}"/>
    <cellStyle name="Normal 3 2 2 2 2 3 3 3 2" xfId="38799" xr:uid="{00000000-0005-0000-0000-00006A2C0000}"/>
    <cellStyle name="Normal 3 2 2 2 2 3 3 3 3" xfId="23566" xr:uid="{00000000-0005-0000-0000-00006B2C0000}"/>
    <cellStyle name="Normal 3 2 2 2 2 3 3 4" xfId="33786" xr:uid="{00000000-0005-0000-0000-00006C2C0000}"/>
    <cellStyle name="Normal 3 2 2 2 2 3 3 5" xfId="18553" xr:uid="{00000000-0005-0000-0000-00006D2C0000}"/>
    <cellStyle name="Normal 3 2 2 2 2 3 4" xfId="5104" xr:uid="{00000000-0005-0000-0000-00006E2C0000}"/>
    <cellStyle name="Normal 3 2 2 2 2 3 4 2" xfId="15156" xr:uid="{00000000-0005-0000-0000-00006F2C0000}"/>
    <cellStyle name="Normal 3 2 2 2 2 3 4 2 2" xfId="45487" xr:uid="{00000000-0005-0000-0000-0000702C0000}"/>
    <cellStyle name="Normal 3 2 2 2 2 3 4 2 3" xfId="30254" xr:uid="{00000000-0005-0000-0000-0000712C0000}"/>
    <cellStyle name="Normal 3 2 2 2 2 3 4 3" xfId="10136" xr:uid="{00000000-0005-0000-0000-0000722C0000}"/>
    <cellStyle name="Normal 3 2 2 2 2 3 4 3 2" xfId="40470" xr:uid="{00000000-0005-0000-0000-0000732C0000}"/>
    <cellStyle name="Normal 3 2 2 2 2 3 4 3 3" xfId="25237" xr:uid="{00000000-0005-0000-0000-0000742C0000}"/>
    <cellStyle name="Normal 3 2 2 2 2 3 4 4" xfId="35457" xr:uid="{00000000-0005-0000-0000-0000752C0000}"/>
    <cellStyle name="Normal 3 2 2 2 2 3 4 5" xfId="20224" xr:uid="{00000000-0005-0000-0000-0000762C0000}"/>
    <cellStyle name="Normal 3 2 2 2 2 3 5" xfId="11814" xr:uid="{00000000-0005-0000-0000-0000772C0000}"/>
    <cellStyle name="Normal 3 2 2 2 2 3 5 2" xfId="42145" xr:uid="{00000000-0005-0000-0000-0000782C0000}"/>
    <cellStyle name="Normal 3 2 2 2 2 3 5 3" xfId="26912" xr:uid="{00000000-0005-0000-0000-0000792C0000}"/>
    <cellStyle name="Normal 3 2 2 2 2 3 6" xfId="6793" xr:uid="{00000000-0005-0000-0000-00007A2C0000}"/>
    <cellStyle name="Normal 3 2 2 2 2 3 6 2" xfId="37128" xr:uid="{00000000-0005-0000-0000-00007B2C0000}"/>
    <cellStyle name="Normal 3 2 2 2 2 3 6 3" xfId="21895" xr:uid="{00000000-0005-0000-0000-00007C2C0000}"/>
    <cellStyle name="Normal 3 2 2 2 2 3 7" xfId="32116" xr:uid="{00000000-0005-0000-0000-00007D2C0000}"/>
    <cellStyle name="Normal 3 2 2 2 2 3 8" xfId="16882" xr:uid="{00000000-0005-0000-0000-00007E2C0000}"/>
    <cellStyle name="Normal 3 2 2 2 2 4" xfId="2140" xr:uid="{00000000-0005-0000-0000-00007F2C0000}"/>
    <cellStyle name="Normal 3 2 2 2 2 4 2" xfId="3830" xr:uid="{00000000-0005-0000-0000-0000802C0000}"/>
    <cellStyle name="Normal 3 2 2 2 2 4 2 2" xfId="13903" xr:uid="{00000000-0005-0000-0000-0000812C0000}"/>
    <cellStyle name="Normal 3 2 2 2 2 4 2 2 2" xfId="44234" xr:uid="{00000000-0005-0000-0000-0000822C0000}"/>
    <cellStyle name="Normal 3 2 2 2 2 4 2 2 3" xfId="29001" xr:uid="{00000000-0005-0000-0000-0000832C0000}"/>
    <cellStyle name="Normal 3 2 2 2 2 4 2 3" xfId="8883" xr:uid="{00000000-0005-0000-0000-0000842C0000}"/>
    <cellStyle name="Normal 3 2 2 2 2 4 2 3 2" xfId="39217" xr:uid="{00000000-0005-0000-0000-0000852C0000}"/>
    <cellStyle name="Normal 3 2 2 2 2 4 2 3 3" xfId="23984" xr:uid="{00000000-0005-0000-0000-0000862C0000}"/>
    <cellStyle name="Normal 3 2 2 2 2 4 2 4" xfId="34204" xr:uid="{00000000-0005-0000-0000-0000872C0000}"/>
    <cellStyle name="Normal 3 2 2 2 2 4 2 5" xfId="18971" xr:uid="{00000000-0005-0000-0000-0000882C0000}"/>
    <cellStyle name="Normal 3 2 2 2 2 4 3" xfId="5522" xr:uid="{00000000-0005-0000-0000-0000892C0000}"/>
    <cellStyle name="Normal 3 2 2 2 2 4 3 2" xfId="15574" xr:uid="{00000000-0005-0000-0000-00008A2C0000}"/>
    <cellStyle name="Normal 3 2 2 2 2 4 3 2 2" xfId="45905" xr:uid="{00000000-0005-0000-0000-00008B2C0000}"/>
    <cellStyle name="Normal 3 2 2 2 2 4 3 2 3" xfId="30672" xr:uid="{00000000-0005-0000-0000-00008C2C0000}"/>
    <cellStyle name="Normal 3 2 2 2 2 4 3 3" xfId="10554" xr:uid="{00000000-0005-0000-0000-00008D2C0000}"/>
    <cellStyle name="Normal 3 2 2 2 2 4 3 3 2" xfId="40888" xr:uid="{00000000-0005-0000-0000-00008E2C0000}"/>
    <cellStyle name="Normal 3 2 2 2 2 4 3 3 3" xfId="25655" xr:uid="{00000000-0005-0000-0000-00008F2C0000}"/>
    <cellStyle name="Normal 3 2 2 2 2 4 3 4" xfId="35875" xr:uid="{00000000-0005-0000-0000-0000902C0000}"/>
    <cellStyle name="Normal 3 2 2 2 2 4 3 5" xfId="20642" xr:uid="{00000000-0005-0000-0000-0000912C0000}"/>
    <cellStyle name="Normal 3 2 2 2 2 4 4" xfId="12232" xr:uid="{00000000-0005-0000-0000-0000922C0000}"/>
    <cellStyle name="Normal 3 2 2 2 2 4 4 2" xfId="42563" xr:uid="{00000000-0005-0000-0000-0000932C0000}"/>
    <cellStyle name="Normal 3 2 2 2 2 4 4 3" xfId="27330" xr:uid="{00000000-0005-0000-0000-0000942C0000}"/>
    <cellStyle name="Normal 3 2 2 2 2 4 5" xfId="7211" xr:uid="{00000000-0005-0000-0000-0000952C0000}"/>
    <cellStyle name="Normal 3 2 2 2 2 4 5 2" xfId="37546" xr:uid="{00000000-0005-0000-0000-0000962C0000}"/>
    <cellStyle name="Normal 3 2 2 2 2 4 5 3" xfId="22313" xr:uid="{00000000-0005-0000-0000-0000972C0000}"/>
    <cellStyle name="Normal 3 2 2 2 2 4 6" xfId="32534" xr:uid="{00000000-0005-0000-0000-0000982C0000}"/>
    <cellStyle name="Normal 3 2 2 2 2 4 7" xfId="17300" xr:uid="{00000000-0005-0000-0000-0000992C0000}"/>
    <cellStyle name="Normal 3 2 2 2 2 5" xfId="2993" xr:uid="{00000000-0005-0000-0000-00009A2C0000}"/>
    <cellStyle name="Normal 3 2 2 2 2 5 2" xfId="13067" xr:uid="{00000000-0005-0000-0000-00009B2C0000}"/>
    <cellStyle name="Normal 3 2 2 2 2 5 2 2" xfId="43398" xr:uid="{00000000-0005-0000-0000-00009C2C0000}"/>
    <cellStyle name="Normal 3 2 2 2 2 5 2 3" xfId="28165" xr:uid="{00000000-0005-0000-0000-00009D2C0000}"/>
    <cellStyle name="Normal 3 2 2 2 2 5 3" xfId="8047" xr:uid="{00000000-0005-0000-0000-00009E2C0000}"/>
    <cellStyle name="Normal 3 2 2 2 2 5 3 2" xfId="38381" xr:uid="{00000000-0005-0000-0000-00009F2C0000}"/>
    <cellStyle name="Normal 3 2 2 2 2 5 3 3" xfId="23148" xr:uid="{00000000-0005-0000-0000-0000A02C0000}"/>
    <cellStyle name="Normal 3 2 2 2 2 5 4" xfId="33368" xr:uid="{00000000-0005-0000-0000-0000A12C0000}"/>
    <cellStyle name="Normal 3 2 2 2 2 5 5" xfId="18135" xr:uid="{00000000-0005-0000-0000-0000A22C0000}"/>
    <cellStyle name="Normal 3 2 2 2 2 6" xfId="4686" xr:uid="{00000000-0005-0000-0000-0000A32C0000}"/>
    <cellStyle name="Normal 3 2 2 2 2 6 2" xfId="14738" xr:uid="{00000000-0005-0000-0000-0000A42C0000}"/>
    <cellStyle name="Normal 3 2 2 2 2 6 2 2" xfId="45069" xr:uid="{00000000-0005-0000-0000-0000A52C0000}"/>
    <cellStyle name="Normal 3 2 2 2 2 6 2 3" xfId="29836" xr:uid="{00000000-0005-0000-0000-0000A62C0000}"/>
    <cellStyle name="Normal 3 2 2 2 2 6 3" xfId="9718" xr:uid="{00000000-0005-0000-0000-0000A72C0000}"/>
    <cellStyle name="Normal 3 2 2 2 2 6 3 2" xfId="40052" xr:uid="{00000000-0005-0000-0000-0000A82C0000}"/>
    <cellStyle name="Normal 3 2 2 2 2 6 3 3" xfId="24819" xr:uid="{00000000-0005-0000-0000-0000A92C0000}"/>
    <cellStyle name="Normal 3 2 2 2 2 6 4" xfId="35039" xr:uid="{00000000-0005-0000-0000-0000AA2C0000}"/>
    <cellStyle name="Normal 3 2 2 2 2 6 5" xfId="19806" xr:uid="{00000000-0005-0000-0000-0000AB2C0000}"/>
    <cellStyle name="Normal 3 2 2 2 2 7" xfId="11396" xr:uid="{00000000-0005-0000-0000-0000AC2C0000}"/>
    <cellStyle name="Normal 3 2 2 2 2 7 2" xfId="41727" xr:uid="{00000000-0005-0000-0000-0000AD2C0000}"/>
    <cellStyle name="Normal 3 2 2 2 2 7 3" xfId="26494" xr:uid="{00000000-0005-0000-0000-0000AE2C0000}"/>
    <cellStyle name="Normal 3 2 2 2 2 8" xfId="6375" xr:uid="{00000000-0005-0000-0000-0000AF2C0000}"/>
    <cellStyle name="Normal 3 2 2 2 2 8 2" xfId="36710" xr:uid="{00000000-0005-0000-0000-0000B02C0000}"/>
    <cellStyle name="Normal 3 2 2 2 2 8 3" xfId="21477" xr:uid="{00000000-0005-0000-0000-0000B12C0000}"/>
    <cellStyle name="Normal 3 2 2 2 2 9" xfId="31698" xr:uid="{00000000-0005-0000-0000-0000B22C0000}"/>
    <cellStyle name="Normal 3 2 2 2 3" xfId="1402" xr:uid="{00000000-0005-0000-0000-0000B32C0000}"/>
    <cellStyle name="Normal 3 2 2 2 3 2" xfId="1823" xr:uid="{00000000-0005-0000-0000-0000B42C0000}"/>
    <cellStyle name="Normal 3 2 2 2 3 2 2" xfId="2662" xr:uid="{00000000-0005-0000-0000-0000B52C0000}"/>
    <cellStyle name="Normal 3 2 2 2 3 2 2 2" xfId="4352" xr:uid="{00000000-0005-0000-0000-0000B62C0000}"/>
    <cellStyle name="Normal 3 2 2 2 3 2 2 2 2" xfId="14425" xr:uid="{00000000-0005-0000-0000-0000B72C0000}"/>
    <cellStyle name="Normal 3 2 2 2 3 2 2 2 2 2" xfId="44756" xr:uid="{00000000-0005-0000-0000-0000B82C0000}"/>
    <cellStyle name="Normal 3 2 2 2 3 2 2 2 2 3" xfId="29523" xr:uid="{00000000-0005-0000-0000-0000B92C0000}"/>
    <cellStyle name="Normal 3 2 2 2 3 2 2 2 3" xfId="9405" xr:uid="{00000000-0005-0000-0000-0000BA2C0000}"/>
    <cellStyle name="Normal 3 2 2 2 3 2 2 2 3 2" xfId="39739" xr:uid="{00000000-0005-0000-0000-0000BB2C0000}"/>
    <cellStyle name="Normal 3 2 2 2 3 2 2 2 3 3" xfId="24506" xr:uid="{00000000-0005-0000-0000-0000BC2C0000}"/>
    <cellStyle name="Normal 3 2 2 2 3 2 2 2 4" xfId="34726" xr:uid="{00000000-0005-0000-0000-0000BD2C0000}"/>
    <cellStyle name="Normal 3 2 2 2 3 2 2 2 5" xfId="19493" xr:uid="{00000000-0005-0000-0000-0000BE2C0000}"/>
    <cellStyle name="Normal 3 2 2 2 3 2 2 3" xfId="6044" xr:uid="{00000000-0005-0000-0000-0000BF2C0000}"/>
    <cellStyle name="Normal 3 2 2 2 3 2 2 3 2" xfId="16096" xr:uid="{00000000-0005-0000-0000-0000C02C0000}"/>
    <cellStyle name="Normal 3 2 2 2 3 2 2 3 2 2" xfId="46427" xr:uid="{00000000-0005-0000-0000-0000C12C0000}"/>
    <cellStyle name="Normal 3 2 2 2 3 2 2 3 2 3" xfId="31194" xr:uid="{00000000-0005-0000-0000-0000C22C0000}"/>
    <cellStyle name="Normal 3 2 2 2 3 2 2 3 3" xfId="11076" xr:uid="{00000000-0005-0000-0000-0000C32C0000}"/>
    <cellStyle name="Normal 3 2 2 2 3 2 2 3 3 2" xfId="41410" xr:uid="{00000000-0005-0000-0000-0000C42C0000}"/>
    <cellStyle name="Normal 3 2 2 2 3 2 2 3 3 3" xfId="26177" xr:uid="{00000000-0005-0000-0000-0000C52C0000}"/>
    <cellStyle name="Normal 3 2 2 2 3 2 2 3 4" xfId="36397" xr:uid="{00000000-0005-0000-0000-0000C62C0000}"/>
    <cellStyle name="Normal 3 2 2 2 3 2 2 3 5" xfId="21164" xr:uid="{00000000-0005-0000-0000-0000C72C0000}"/>
    <cellStyle name="Normal 3 2 2 2 3 2 2 4" xfId="12754" xr:uid="{00000000-0005-0000-0000-0000C82C0000}"/>
    <cellStyle name="Normal 3 2 2 2 3 2 2 4 2" xfId="43085" xr:uid="{00000000-0005-0000-0000-0000C92C0000}"/>
    <cellStyle name="Normal 3 2 2 2 3 2 2 4 3" xfId="27852" xr:uid="{00000000-0005-0000-0000-0000CA2C0000}"/>
    <cellStyle name="Normal 3 2 2 2 3 2 2 5" xfId="7733" xr:uid="{00000000-0005-0000-0000-0000CB2C0000}"/>
    <cellStyle name="Normal 3 2 2 2 3 2 2 5 2" xfId="38068" xr:uid="{00000000-0005-0000-0000-0000CC2C0000}"/>
    <cellStyle name="Normal 3 2 2 2 3 2 2 5 3" xfId="22835" xr:uid="{00000000-0005-0000-0000-0000CD2C0000}"/>
    <cellStyle name="Normal 3 2 2 2 3 2 2 6" xfId="33056" xr:uid="{00000000-0005-0000-0000-0000CE2C0000}"/>
    <cellStyle name="Normal 3 2 2 2 3 2 2 7" xfId="17822" xr:uid="{00000000-0005-0000-0000-0000CF2C0000}"/>
    <cellStyle name="Normal 3 2 2 2 3 2 3" xfId="3515" xr:uid="{00000000-0005-0000-0000-0000D02C0000}"/>
    <cellStyle name="Normal 3 2 2 2 3 2 3 2" xfId="13589" xr:uid="{00000000-0005-0000-0000-0000D12C0000}"/>
    <cellStyle name="Normal 3 2 2 2 3 2 3 2 2" xfId="43920" xr:uid="{00000000-0005-0000-0000-0000D22C0000}"/>
    <cellStyle name="Normal 3 2 2 2 3 2 3 2 3" xfId="28687" xr:uid="{00000000-0005-0000-0000-0000D32C0000}"/>
    <cellStyle name="Normal 3 2 2 2 3 2 3 3" xfId="8569" xr:uid="{00000000-0005-0000-0000-0000D42C0000}"/>
    <cellStyle name="Normal 3 2 2 2 3 2 3 3 2" xfId="38903" xr:uid="{00000000-0005-0000-0000-0000D52C0000}"/>
    <cellStyle name="Normal 3 2 2 2 3 2 3 3 3" xfId="23670" xr:uid="{00000000-0005-0000-0000-0000D62C0000}"/>
    <cellStyle name="Normal 3 2 2 2 3 2 3 4" xfId="33890" xr:uid="{00000000-0005-0000-0000-0000D72C0000}"/>
    <cellStyle name="Normal 3 2 2 2 3 2 3 5" xfId="18657" xr:uid="{00000000-0005-0000-0000-0000D82C0000}"/>
    <cellStyle name="Normal 3 2 2 2 3 2 4" xfId="5208" xr:uid="{00000000-0005-0000-0000-0000D92C0000}"/>
    <cellStyle name="Normal 3 2 2 2 3 2 4 2" xfId="15260" xr:uid="{00000000-0005-0000-0000-0000DA2C0000}"/>
    <cellStyle name="Normal 3 2 2 2 3 2 4 2 2" xfId="45591" xr:uid="{00000000-0005-0000-0000-0000DB2C0000}"/>
    <cellStyle name="Normal 3 2 2 2 3 2 4 2 3" xfId="30358" xr:uid="{00000000-0005-0000-0000-0000DC2C0000}"/>
    <cellStyle name="Normal 3 2 2 2 3 2 4 3" xfId="10240" xr:uid="{00000000-0005-0000-0000-0000DD2C0000}"/>
    <cellStyle name="Normal 3 2 2 2 3 2 4 3 2" xfId="40574" xr:uid="{00000000-0005-0000-0000-0000DE2C0000}"/>
    <cellStyle name="Normal 3 2 2 2 3 2 4 3 3" xfId="25341" xr:uid="{00000000-0005-0000-0000-0000DF2C0000}"/>
    <cellStyle name="Normal 3 2 2 2 3 2 4 4" xfId="35561" xr:uid="{00000000-0005-0000-0000-0000E02C0000}"/>
    <cellStyle name="Normal 3 2 2 2 3 2 4 5" xfId="20328" xr:uid="{00000000-0005-0000-0000-0000E12C0000}"/>
    <cellStyle name="Normal 3 2 2 2 3 2 5" xfId="11918" xr:uid="{00000000-0005-0000-0000-0000E22C0000}"/>
    <cellStyle name="Normal 3 2 2 2 3 2 5 2" xfId="42249" xr:uid="{00000000-0005-0000-0000-0000E32C0000}"/>
    <cellStyle name="Normal 3 2 2 2 3 2 5 3" xfId="27016" xr:uid="{00000000-0005-0000-0000-0000E42C0000}"/>
    <cellStyle name="Normal 3 2 2 2 3 2 6" xfId="6897" xr:uid="{00000000-0005-0000-0000-0000E52C0000}"/>
    <cellStyle name="Normal 3 2 2 2 3 2 6 2" xfId="37232" xr:uid="{00000000-0005-0000-0000-0000E62C0000}"/>
    <cellStyle name="Normal 3 2 2 2 3 2 6 3" xfId="21999" xr:uid="{00000000-0005-0000-0000-0000E72C0000}"/>
    <cellStyle name="Normal 3 2 2 2 3 2 7" xfId="32220" xr:uid="{00000000-0005-0000-0000-0000E82C0000}"/>
    <cellStyle name="Normal 3 2 2 2 3 2 8" xfId="16986" xr:uid="{00000000-0005-0000-0000-0000E92C0000}"/>
    <cellStyle name="Normal 3 2 2 2 3 3" xfId="2244" xr:uid="{00000000-0005-0000-0000-0000EA2C0000}"/>
    <cellStyle name="Normal 3 2 2 2 3 3 2" xfId="3934" xr:uid="{00000000-0005-0000-0000-0000EB2C0000}"/>
    <cellStyle name="Normal 3 2 2 2 3 3 2 2" xfId="14007" xr:uid="{00000000-0005-0000-0000-0000EC2C0000}"/>
    <cellStyle name="Normal 3 2 2 2 3 3 2 2 2" xfId="44338" xr:uid="{00000000-0005-0000-0000-0000ED2C0000}"/>
    <cellStyle name="Normal 3 2 2 2 3 3 2 2 3" xfId="29105" xr:uid="{00000000-0005-0000-0000-0000EE2C0000}"/>
    <cellStyle name="Normal 3 2 2 2 3 3 2 3" xfId="8987" xr:uid="{00000000-0005-0000-0000-0000EF2C0000}"/>
    <cellStyle name="Normal 3 2 2 2 3 3 2 3 2" xfId="39321" xr:uid="{00000000-0005-0000-0000-0000F02C0000}"/>
    <cellStyle name="Normal 3 2 2 2 3 3 2 3 3" xfId="24088" xr:uid="{00000000-0005-0000-0000-0000F12C0000}"/>
    <cellStyle name="Normal 3 2 2 2 3 3 2 4" xfId="34308" xr:uid="{00000000-0005-0000-0000-0000F22C0000}"/>
    <cellStyle name="Normal 3 2 2 2 3 3 2 5" xfId="19075" xr:uid="{00000000-0005-0000-0000-0000F32C0000}"/>
    <cellStyle name="Normal 3 2 2 2 3 3 3" xfId="5626" xr:uid="{00000000-0005-0000-0000-0000F42C0000}"/>
    <cellStyle name="Normal 3 2 2 2 3 3 3 2" xfId="15678" xr:uid="{00000000-0005-0000-0000-0000F52C0000}"/>
    <cellStyle name="Normal 3 2 2 2 3 3 3 2 2" xfId="46009" xr:uid="{00000000-0005-0000-0000-0000F62C0000}"/>
    <cellStyle name="Normal 3 2 2 2 3 3 3 2 3" xfId="30776" xr:uid="{00000000-0005-0000-0000-0000F72C0000}"/>
    <cellStyle name="Normal 3 2 2 2 3 3 3 3" xfId="10658" xr:uid="{00000000-0005-0000-0000-0000F82C0000}"/>
    <cellStyle name="Normal 3 2 2 2 3 3 3 3 2" xfId="40992" xr:uid="{00000000-0005-0000-0000-0000F92C0000}"/>
    <cellStyle name="Normal 3 2 2 2 3 3 3 3 3" xfId="25759" xr:uid="{00000000-0005-0000-0000-0000FA2C0000}"/>
    <cellStyle name="Normal 3 2 2 2 3 3 3 4" xfId="35979" xr:uid="{00000000-0005-0000-0000-0000FB2C0000}"/>
    <cellStyle name="Normal 3 2 2 2 3 3 3 5" xfId="20746" xr:uid="{00000000-0005-0000-0000-0000FC2C0000}"/>
    <cellStyle name="Normal 3 2 2 2 3 3 4" xfId="12336" xr:uid="{00000000-0005-0000-0000-0000FD2C0000}"/>
    <cellStyle name="Normal 3 2 2 2 3 3 4 2" xfId="42667" xr:uid="{00000000-0005-0000-0000-0000FE2C0000}"/>
    <cellStyle name="Normal 3 2 2 2 3 3 4 3" xfId="27434" xr:uid="{00000000-0005-0000-0000-0000FF2C0000}"/>
    <cellStyle name="Normal 3 2 2 2 3 3 5" xfId="7315" xr:uid="{00000000-0005-0000-0000-0000002D0000}"/>
    <cellStyle name="Normal 3 2 2 2 3 3 5 2" xfId="37650" xr:uid="{00000000-0005-0000-0000-0000012D0000}"/>
    <cellStyle name="Normal 3 2 2 2 3 3 5 3" xfId="22417" xr:uid="{00000000-0005-0000-0000-0000022D0000}"/>
    <cellStyle name="Normal 3 2 2 2 3 3 6" xfId="32638" xr:uid="{00000000-0005-0000-0000-0000032D0000}"/>
    <cellStyle name="Normal 3 2 2 2 3 3 7" xfId="17404" xr:uid="{00000000-0005-0000-0000-0000042D0000}"/>
    <cellStyle name="Normal 3 2 2 2 3 4" xfId="3097" xr:uid="{00000000-0005-0000-0000-0000052D0000}"/>
    <cellStyle name="Normal 3 2 2 2 3 4 2" xfId="13171" xr:uid="{00000000-0005-0000-0000-0000062D0000}"/>
    <cellStyle name="Normal 3 2 2 2 3 4 2 2" xfId="43502" xr:uid="{00000000-0005-0000-0000-0000072D0000}"/>
    <cellStyle name="Normal 3 2 2 2 3 4 2 3" xfId="28269" xr:uid="{00000000-0005-0000-0000-0000082D0000}"/>
    <cellStyle name="Normal 3 2 2 2 3 4 3" xfId="8151" xr:uid="{00000000-0005-0000-0000-0000092D0000}"/>
    <cellStyle name="Normal 3 2 2 2 3 4 3 2" xfId="38485" xr:uid="{00000000-0005-0000-0000-00000A2D0000}"/>
    <cellStyle name="Normal 3 2 2 2 3 4 3 3" xfId="23252" xr:uid="{00000000-0005-0000-0000-00000B2D0000}"/>
    <cellStyle name="Normal 3 2 2 2 3 4 4" xfId="33472" xr:uid="{00000000-0005-0000-0000-00000C2D0000}"/>
    <cellStyle name="Normal 3 2 2 2 3 4 5" xfId="18239" xr:uid="{00000000-0005-0000-0000-00000D2D0000}"/>
    <cellStyle name="Normal 3 2 2 2 3 5" xfId="4790" xr:uid="{00000000-0005-0000-0000-00000E2D0000}"/>
    <cellStyle name="Normal 3 2 2 2 3 5 2" xfId="14842" xr:uid="{00000000-0005-0000-0000-00000F2D0000}"/>
    <cellStyle name="Normal 3 2 2 2 3 5 2 2" xfId="45173" xr:uid="{00000000-0005-0000-0000-0000102D0000}"/>
    <cellStyle name="Normal 3 2 2 2 3 5 2 3" xfId="29940" xr:uid="{00000000-0005-0000-0000-0000112D0000}"/>
    <cellStyle name="Normal 3 2 2 2 3 5 3" xfId="9822" xr:uid="{00000000-0005-0000-0000-0000122D0000}"/>
    <cellStyle name="Normal 3 2 2 2 3 5 3 2" xfId="40156" xr:uid="{00000000-0005-0000-0000-0000132D0000}"/>
    <cellStyle name="Normal 3 2 2 2 3 5 3 3" xfId="24923" xr:uid="{00000000-0005-0000-0000-0000142D0000}"/>
    <cellStyle name="Normal 3 2 2 2 3 5 4" xfId="35143" xr:uid="{00000000-0005-0000-0000-0000152D0000}"/>
    <cellStyle name="Normal 3 2 2 2 3 5 5" xfId="19910" xr:uid="{00000000-0005-0000-0000-0000162D0000}"/>
    <cellStyle name="Normal 3 2 2 2 3 6" xfId="11500" xr:uid="{00000000-0005-0000-0000-0000172D0000}"/>
    <cellStyle name="Normal 3 2 2 2 3 6 2" xfId="41831" xr:uid="{00000000-0005-0000-0000-0000182D0000}"/>
    <cellStyle name="Normal 3 2 2 2 3 6 3" xfId="26598" xr:uid="{00000000-0005-0000-0000-0000192D0000}"/>
    <cellStyle name="Normal 3 2 2 2 3 7" xfId="6479" xr:uid="{00000000-0005-0000-0000-00001A2D0000}"/>
    <cellStyle name="Normal 3 2 2 2 3 7 2" xfId="36814" xr:uid="{00000000-0005-0000-0000-00001B2D0000}"/>
    <cellStyle name="Normal 3 2 2 2 3 7 3" xfId="21581" xr:uid="{00000000-0005-0000-0000-00001C2D0000}"/>
    <cellStyle name="Normal 3 2 2 2 3 8" xfId="31802" xr:uid="{00000000-0005-0000-0000-00001D2D0000}"/>
    <cellStyle name="Normal 3 2 2 2 3 9" xfId="16568" xr:uid="{00000000-0005-0000-0000-00001E2D0000}"/>
    <cellStyle name="Normal 3 2 2 2 4" xfId="1615" xr:uid="{00000000-0005-0000-0000-00001F2D0000}"/>
    <cellStyle name="Normal 3 2 2 2 4 2" xfId="2454" xr:uid="{00000000-0005-0000-0000-0000202D0000}"/>
    <cellStyle name="Normal 3 2 2 2 4 2 2" xfId="4144" xr:uid="{00000000-0005-0000-0000-0000212D0000}"/>
    <cellStyle name="Normal 3 2 2 2 4 2 2 2" xfId="14217" xr:uid="{00000000-0005-0000-0000-0000222D0000}"/>
    <cellStyle name="Normal 3 2 2 2 4 2 2 2 2" xfId="44548" xr:uid="{00000000-0005-0000-0000-0000232D0000}"/>
    <cellStyle name="Normal 3 2 2 2 4 2 2 2 3" xfId="29315" xr:uid="{00000000-0005-0000-0000-0000242D0000}"/>
    <cellStyle name="Normal 3 2 2 2 4 2 2 3" xfId="9197" xr:uid="{00000000-0005-0000-0000-0000252D0000}"/>
    <cellStyle name="Normal 3 2 2 2 4 2 2 3 2" xfId="39531" xr:uid="{00000000-0005-0000-0000-0000262D0000}"/>
    <cellStyle name="Normal 3 2 2 2 4 2 2 3 3" xfId="24298" xr:uid="{00000000-0005-0000-0000-0000272D0000}"/>
    <cellStyle name="Normal 3 2 2 2 4 2 2 4" xfId="34518" xr:uid="{00000000-0005-0000-0000-0000282D0000}"/>
    <cellStyle name="Normal 3 2 2 2 4 2 2 5" xfId="19285" xr:uid="{00000000-0005-0000-0000-0000292D0000}"/>
    <cellStyle name="Normal 3 2 2 2 4 2 3" xfId="5836" xr:uid="{00000000-0005-0000-0000-00002A2D0000}"/>
    <cellStyle name="Normal 3 2 2 2 4 2 3 2" xfId="15888" xr:uid="{00000000-0005-0000-0000-00002B2D0000}"/>
    <cellStyle name="Normal 3 2 2 2 4 2 3 2 2" xfId="46219" xr:uid="{00000000-0005-0000-0000-00002C2D0000}"/>
    <cellStyle name="Normal 3 2 2 2 4 2 3 2 3" xfId="30986" xr:uid="{00000000-0005-0000-0000-00002D2D0000}"/>
    <cellStyle name="Normal 3 2 2 2 4 2 3 3" xfId="10868" xr:uid="{00000000-0005-0000-0000-00002E2D0000}"/>
    <cellStyle name="Normal 3 2 2 2 4 2 3 3 2" xfId="41202" xr:uid="{00000000-0005-0000-0000-00002F2D0000}"/>
    <cellStyle name="Normal 3 2 2 2 4 2 3 3 3" xfId="25969" xr:uid="{00000000-0005-0000-0000-0000302D0000}"/>
    <cellStyle name="Normal 3 2 2 2 4 2 3 4" xfId="36189" xr:uid="{00000000-0005-0000-0000-0000312D0000}"/>
    <cellStyle name="Normal 3 2 2 2 4 2 3 5" xfId="20956" xr:uid="{00000000-0005-0000-0000-0000322D0000}"/>
    <cellStyle name="Normal 3 2 2 2 4 2 4" xfId="12546" xr:uid="{00000000-0005-0000-0000-0000332D0000}"/>
    <cellStyle name="Normal 3 2 2 2 4 2 4 2" xfId="42877" xr:uid="{00000000-0005-0000-0000-0000342D0000}"/>
    <cellStyle name="Normal 3 2 2 2 4 2 4 3" xfId="27644" xr:uid="{00000000-0005-0000-0000-0000352D0000}"/>
    <cellStyle name="Normal 3 2 2 2 4 2 5" xfId="7525" xr:uid="{00000000-0005-0000-0000-0000362D0000}"/>
    <cellStyle name="Normal 3 2 2 2 4 2 5 2" xfId="37860" xr:uid="{00000000-0005-0000-0000-0000372D0000}"/>
    <cellStyle name="Normal 3 2 2 2 4 2 5 3" xfId="22627" xr:uid="{00000000-0005-0000-0000-0000382D0000}"/>
    <cellStyle name="Normal 3 2 2 2 4 2 6" xfId="32848" xr:uid="{00000000-0005-0000-0000-0000392D0000}"/>
    <cellStyle name="Normal 3 2 2 2 4 2 7" xfId="17614" xr:uid="{00000000-0005-0000-0000-00003A2D0000}"/>
    <cellStyle name="Normal 3 2 2 2 4 3" xfId="3307" xr:uid="{00000000-0005-0000-0000-00003B2D0000}"/>
    <cellStyle name="Normal 3 2 2 2 4 3 2" xfId="13381" xr:uid="{00000000-0005-0000-0000-00003C2D0000}"/>
    <cellStyle name="Normal 3 2 2 2 4 3 2 2" xfId="43712" xr:uid="{00000000-0005-0000-0000-00003D2D0000}"/>
    <cellStyle name="Normal 3 2 2 2 4 3 2 3" xfId="28479" xr:uid="{00000000-0005-0000-0000-00003E2D0000}"/>
    <cellStyle name="Normal 3 2 2 2 4 3 3" xfId="8361" xr:uid="{00000000-0005-0000-0000-00003F2D0000}"/>
    <cellStyle name="Normal 3 2 2 2 4 3 3 2" xfId="38695" xr:uid="{00000000-0005-0000-0000-0000402D0000}"/>
    <cellStyle name="Normal 3 2 2 2 4 3 3 3" xfId="23462" xr:uid="{00000000-0005-0000-0000-0000412D0000}"/>
    <cellStyle name="Normal 3 2 2 2 4 3 4" xfId="33682" xr:uid="{00000000-0005-0000-0000-0000422D0000}"/>
    <cellStyle name="Normal 3 2 2 2 4 3 5" xfId="18449" xr:uid="{00000000-0005-0000-0000-0000432D0000}"/>
    <cellStyle name="Normal 3 2 2 2 4 4" xfId="5000" xr:uid="{00000000-0005-0000-0000-0000442D0000}"/>
    <cellStyle name="Normal 3 2 2 2 4 4 2" xfId="15052" xr:uid="{00000000-0005-0000-0000-0000452D0000}"/>
    <cellStyle name="Normal 3 2 2 2 4 4 2 2" xfId="45383" xr:uid="{00000000-0005-0000-0000-0000462D0000}"/>
    <cellStyle name="Normal 3 2 2 2 4 4 2 3" xfId="30150" xr:uid="{00000000-0005-0000-0000-0000472D0000}"/>
    <cellStyle name="Normal 3 2 2 2 4 4 3" xfId="10032" xr:uid="{00000000-0005-0000-0000-0000482D0000}"/>
    <cellStyle name="Normal 3 2 2 2 4 4 3 2" xfId="40366" xr:uid="{00000000-0005-0000-0000-0000492D0000}"/>
    <cellStyle name="Normal 3 2 2 2 4 4 3 3" xfId="25133" xr:uid="{00000000-0005-0000-0000-00004A2D0000}"/>
    <cellStyle name="Normal 3 2 2 2 4 4 4" xfId="35353" xr:uid="{00000000-0005-0000-0000-00004B2D0000}"/>
    <cellStyle name="Normal 3 2 2 2 4 4 5" xfId="20120" xr:uid="{00000000-0005-0000-0000-00004C2D0000}"/>
    <cellStyle name="Normal 3 2 2 2 4 5" xfId="11710" xr:uid="{00000000-0005-0000-0000-00004D2D0000}"/>
    <cellStyle name="Normal 3 2 2 2 4 5 2" xfId="42041" xr:uid="{00000000-0005-0000-0000-00004E2D0000}"/>
    <cellStyle name="Normal 3 2 2 2 4 5 3" xfId="26808" xr:uid="{00000000-0005-0000-0000-00004F2D0000}"/>
    <cellStyle name="Normal 3 2 2 2 4 6" xfId="6689" xr:uid="{00000000-0005-0000-0000-0000502D0000}"/>
    <cellStyle name="Normal 3 2 2 2 4 6 2" xfId="37024" xr:uid="{00000000-0005-0000-0000-0000512D0000}"/>
    <cellStyle name="Normal 3 2 2 2 4 6 3" xfId="21791" xr:uid="{00000000-0005-0000-0000-0000522D0000}"/>
    <cellStyle name="Normal 3 2 2 2 4 7" xfId="32012" xr:uid="{00000000-0005-0000-0000-0000532D0000}"/>
    <cellStyle name="Normal 3 2 2 2 4 8" xfId="16778" xr:uid="{00000000-0005-0000-0000-0000542D0000}"/>
    <cellStyle name="Normal 3 2 2 2 5" xfId="2036" xr:uid="{00000000-0005-0000-0000-0000552D0000}"/>
    <cellStyle name="Normal 3 2 2 2 5 2" xfId="3726" xr:uid="{00000000-0005-0000-0000-0000562D0000}"/>
    <cellStyle name="Normal 3 2 2 2 5 2 2" xfId="13799" xr:uid="{00000000-0005-0000-0000-0000572D0000}"/>
    <cellStyle name="Normal 3 2 2 2 5 2 2 2" xfId="44130" xr:uid="{00000000-0005-0000-0000-0000582D0000}"/>
    <cellStyle name="Normal 3 2 2 2 5 2 2 3" xfId="28897" xr:uid="{00000000-0005-0000-0000-0000592D0000}"/>
    <cellStyle name="Normal 3 2 2 2 5 2 3" xfId="8779" xr:uid="{00000000-0005-0000-0000-00005A2D0000}"/>
    <cellStyle name="Normal 3 2 2 2 5 2 3 2" xfId="39113" xr:uid="{00000000-0005-0000-0000-00005B2D0000}"/>
    <cellStyle name="Normal 3 2 2 2 5 2 3 3" xfId="23880" xr:uid="{00000000-0005-0000-0000-00005C2D0000}"/>
    <cellStyle name="Normal 3 2 2 2 5 2 4" xfId="34100" xr:uid="{00000000-0005-0000-0000-00005D2D0000}"/>
    <cellStyle name="Normal 3 2 2 2 5 2 5" xfId="18867" xr:uid="{00000000-0005-0000-0000-00005E2D0000}"/>
    <cellStyle name="Normal 3 2 2 2 5 3" xfId="5418" xr:uid="{00000000-0005-0000-0000-00005F2D0000}"/>
    <cellStyle name="Normal 3 2 2 2 5 3 2" xfId="15470" xr:uid="{00000000-0005-0000-0000-0000602D0000}"/>
    <cellStyle name="Normal 3 2 2 2 5 3 2 2" xfId="45801" xr:uid="{00000000-0005-0000-0000-0000612D0000}"/>
    <cellStyle name="Normal 3 2 2 2 5 3 2 3" xfId="30568" xr:uid="{00000000-0005-0000-0000-0000622D0000}"/>
    <cellStyle name="Normal 3 2 2 2 5 3 3" xfId="10450" xr:uid="{00000000-0005-0000-0000-0000632D0000}"/>
    <cellStyle name="Normal 3 2 2 2 5 3 3 2" xfId="40784" xr:uid="{00000000-0005-0000-0000-0000642D0000}"/>
    <cellStyle name="Normal 3 2 2 2 5 3 3 3" xfId="25551" xr:uid="{00000000-0005-0000-0000-0000652D0000}"/>
    <cellStyle name="Normal 3 2 2 2 5 3 4" xfId="35771" xr:uid="{00000000-0005-0000-0000-0000662D0000}"/>
    <cellStyle name="Normal 3 2 2 2 5 3 5" xfId="20538" xr:uid="{00000000-0005-0000-0000-0000672D0000}"/>
    <cellStyle name="Normal 3 2 2 2 5 4" xfId="12128" xr:uid="{00000000-0005-0000-0000-0000682D0000}"/>
    <cellStyle name="Normal 3 2 2 2 5 4 2" xfId="42459" xr:uid="{00000000-0005-0000-0000-0000692D0000}"/>
    <cellStyle name="Normal 3 2 2 2 5 4 3" xfId="27226" xr:uid="{00000000-0005-0000-0000-00006A2D0000}"/>
    <cellStyle name="Normal 3 2 2 2 5 5" xfId="7107" xr:uid="{00000000-0005-0000-0000-00006B2D0000}"/>
    <cellStyle name="Normal 3 2 2 2 5 5 2" xfId="37442" xr:uid="{00000000-0005-0000-0000-00006C2D0000}"/>
    <cellStyle name="Normal 3 2 2 2 5 5 3" xfId="22209" xr:uid="{00000000-0005-0000-0000-00006D2D0000}"/>
    <cellStyle name="Normal 3 2 2 2 5 6" xfId="32430" xr:uid="{00000000-0005-0000-0000-00006E2D0000}"/>
    <cellStyle name="Normal 3 2 2 2 5 7" xfId="17196" xr:uid="{00000000-0005-0000-0000-00006F2D0000}"/>
    <cellStyle name="Normal 3 2 2 2 6" xfId="2889" xr:uid="{00000000-0005-0000-0000-0000702D0000}"/>
    <cellStyle name="Normal 3 2 2 2 6 2" xfId="12963" xr:uid="{00000000-0005-0000-0000-0000712D0000}"/>
    <cellStyle name="Normal 3 2 2 2 6 2 2" xfId="43294" xr:uid="{00000000-0005-0000-0000-0000722D0000}"/>
    <cellStyle name="Normal 3 2 2 2 6 2 3" xfId="28061" xr:uid="{00000000-0005-0000-0000-0000732D0000}"/>
    <cellStyle name="Normal 3 2 2 2 6 3" xfId="7943" xr:uid="{00000000-0005-0000-0000-0000742D0000}"/>
    <cellStyle name="Normal 3 2 2 2 6 3 2" xfId="38277" xr:uid="{00000000-0005-0000-0000-0000752D0000}"/>
    <cellStyle name="Normal 3 2 2 2 6 3 3" xfId="23044" xr:uid="{00000000-0005-0000-0000-0000762D0000}"/>
    <cellStyle name="Normal 3 2 2 2 6 4" xfId="33264" xr:uid="{00000000-0005-0000-0000-0000772D0000}"/>
    <cellStyle name="Normal 3 2 2 2 6 5" xfId="18031" xr:uid="{00000000-0005-0000-0000-0000782D0000}"/>
    <cellStyle name="Normal 3 2 2 2 7" xfId="4582" xr:uid="{00000000-0005-0000-0000-0000792D0000}"/>
    <cellStyle name="Normal 3 2 2 2 7 2" xfId="14634" xr:uid="{00000000-0005-0000-0000-00007A2D0000}"/>
    <cellStyle name="Normal 3 2 2 2 7 2 2" xfId="44965" xr:uid="{00000000-0005-0000-0000-00007B2D0000}"/>
    <cellStyle name="Normal 3 2 2 2 7 2 3" xfId="29732" xr:uid="{00000000-0005-0000-0000-00007C2D0000}"/>
    <cellStyle name="Normal 3 2 2 2 7 3" xfId="9614" xr:uid="{00000000-0005-0000-0000-00007D2D0000}"/>
    <cellStyle name="Normal 3 2 2 2 7 3 2" xfId="39948" xr:uid="{00000000-0005-0000-0000-00007E2D0000}"/>
    <cellStyle name="Normal 3 2 2 2 7 3 3" xfId="24715" xr:uid="{00000000-0005-0000-0000-00007F2D0000}"/>
    <cellStyle name="Normal 3 2 2 2 7 4" xfId="34935" xr:uid="{00000000-0005-0000-0000-0000802D0000}"/>
    <cellStyle name="Normal 3 2 2 2 7 5" xfId="19702" xr:uid="{00000000-0005-0000-0000-0000812D0000}"/>
    <cellStyle name="Normal 3 2 2 2 8" xfId="11292" xr:uid="{00000000-0005-0000-0000-0000822D0000}"/>
    <cellStyle name="Normal 3 2 2 2 8 2" xfId="41623" xr:uid="{00000000-0005-0000-0000-0000832D0000}"/>
    <cellStyle name="Normal 3 2 2 2 8 3" xfId="26390" xr:uid="{00000000-0005-0000-0000-0000842D0000}"/>
    <cellStyle name="Normal 3 2 2 2 9" xfId="6271" xr:uid="{00000000-0005-0000-0000-0000852D0000}"/>
    <cellStyle name="Normal 3 2 2 2 9 2" xfId="36606" xr:uid="{00000000-0005-0000-0000-0000862D0000}"/>
    <cellStyle name="Normal 3 2 2 2 9 3" xfId="21373" xr:uid="{00000000-0005-0000-0000-0000872D0000}"/>
    <cellStyle name="Normal 3 2 2 3" xfId="1235" xr:uid="{00000000-0005-0000-0000-0000882D0000}"/>
    <cellStyle name="Normal 3 2 2 3 10" xfId="16412" xr:uid="{00000000-0005-0000-0000-0000892D0000}"/>
    <cellStyle name="Normal 3 2 2 3 2" xfId="1454" xr:uid="{00000000-0005-0000-0000-00008A2D0000}"/>
    <cellStyle name="Normal 3 2 2 3 2 2" xfId="1875" xr:uid="{00000000-0005-0000-0000-00008B2D0000}"/>
    <cellStyle name="Normal 3 2 2 3 2 2 2" xfId="2714" xr:uid="{00000000-0005-0000-0000-00008C2D0000}"/>
    <cellStyle name="Normal 3 2 2 3 2 2 2 2" xfId="4404" xr:uid="{00000000-0005-0000-0000-00008D2D0000}"/>
    <cellStyle name="Normal 3 2 2 3 2 2 2 2 2" xfId="14477" xr:uid="{00000000-0005-0000-0000-00008E2D0000}"/>
    <cellStyle name="Normal 3 2 2 3 2 2 2 2 2 2" xfId="44808" xr:uid="{00000000-0005-0000-0000-00008F2D0000}"/>
    <cellStyle name="Normal 3 2 2 3 2 2 2 2 2 3" xfId="29575" xr:uid="{00000000-0005-0000-0000-0000902D0000}"/>
    <cellStyle name="Normal 3 2 2 3 2 2 2 2 3" xfId="9457" xr:uid="{00000000-0005-0000-0000-0000912D0000}"/>
    <cellStyle name="Normal 3 2 2 3 2 2 2 2 3 2" xfId="39791" xr:uid="{00000000-0005-0000-0000-0000922D0000}"/>
    <cellStyle name="Normal 3 2 2 3 2 2 2 2 3 3" xfId="24558" xr:uid="{00000000-0005-0000-0000-0000932D0000}"/>
    <cellStyle name="Normal 3 2 2 3 2 2 2 2 4" xfId="34778" xr:uid="{00000000-0005-0000-0000-0000942D0000}"/>
    <cellStyle name="Normal 3 2 2 3 2 2 2 2 5" xfId="19545" xr:uid="{00000000-0005-0000-0000-0000952D0000}"/>
    <cellStyle name="Normal 3 2 2 3 2 2 2 3" xfId="6096" xr:uid="{00000000-0005-0000-0000-0000962D0000}"/>
    <cellStyle name="Normal 3 2 2 3 2 2 2 3 2" xfId="16148" xr:uid="{00000000-0005-0000-0000-0000972D0000}"/>
    <cellStyle name="Normal 3 2 2 3 2 2 2 3 2 2" xfId="46479" xr:uid="{00000000-0005-0000-0000-0000982D0000}"/>
    <cellStyle name="Normal 3 2 2 3 2 2 2 3 2 3" xfId="31246" xr:uid="{00000000-0005-0000-0000-0000992D0000}"/>
    <cellStyle name="Normal 3 2 2 3 2 2 2 3 3" xfId="11128" xr:uid="{00000000-0005-0000-0000-00009A2D0000}"/>
    <cellStyle name="Normal 3 2 2 3 2 2 2 3 3 2" xfId="41462" xr:uid="{00000000-0005-0000-0000-00009B2D0000}"/>
    <cellStyle name="Normal 3 2 2 3 2 2 2 3 3 3" xfId="26229" xr:uid="{00000000-0005-0000-0000-00009C2D0000}"/>
    <cellStyle name="Normal 3 2 2 3 2 2 2 3 4" xfId="36449" xr:uid="{00000000-0005-0000-0000-00009D2D0000}"/>
    <cellStyle name="Normal 3 2 2 3 2 2 2 3 5" xfId="21216" xr:uid="{00000000-0005-0000-0000-00009E2D0000}"/>
    <cellStyle name="Normal 3 2 2 3 2 2 2 4" xfId="12806" xr:uid="{00000000-0005-0000-0000-00009F2D0000}"/>
    <cellStyle name="Normal 3 2 2 3 2 2 2 4 2" xfId="43137" xr:uid="{00000000-0005-0000-0000-0000A02D0000}"/>
    <cellStyle name="Normal 3 2 2 3 2 2 2 4 3" xfId="27904" xr:uid="{00000000-0005-0000-0000-0000A12D0000}"/>
    <cellStyle name="Normal 3 2 2 3 2 2 2 5" xfId="7785" xr:uid="{00000000-0005-0000-0000-0000A22D0000}"/>
    <cellStyle name="Normal 3 2 2 3 2 2 2 5 2" xfId="38120" xr:uid="{00000000-0005-0000-0000-0000A32D0000}"/>
    <cellStyle name="Normal 3 2 2 3 2 2 2 5 3" xfId="22887" xr:uid="{00000000-0005-0000-0000-0000A42D0000}"/>
    <cellStyle name="Normal 3 2 2 3 2 2 2 6" xfId="33108" xr:uid="{00000000-0005-0000-0000-0000A52D0000}"/>
    <cellStyle name="Normal 3 2 2 3 2 2 2 7" xfId="17874" xr:uid="{00000000-0005-0000-0000-0000A62D0000}"/>
    <cellStyle name="Normal 3 2 2 3 2 2 3" xfId="3567" xr:uid="{00000000-0005-0000-0000-0000A72D0000}"/>
    <cellStyle name="Normal 3 2 2 3 2 2 3 2" xfId="13641" xr:uid="{00000000-0005-0000-0000-0000A82D0000}"/>
    <cellStyle name="Normal 3 2 2 3 2 2 3 2 2" xfId="43972" xr:uid="{00000000-0005-0000-0000-0000A92D0000}"/>
    <cellStyle name="Normal 3 2 2 3 2 2 3 2 3" xfId="28739" xr:uid="{00000000-0005-0000-0000-0000AA2D0000}"/>
    <cellStyle name="Normal 3 2 2 3 2 2 3 3" xfId="8621" xr:uid="{00000000-0005-0000-0000-0000AB2D0000}"/>
    <cellStyle name="Normal 3 2 2 3 2 2 3 3 2" xfId="38955" xr:uid="{00000000-0005-0000-0000-0000AC2D0000}"/>
    <cellStyle name="Normal 3 2 2 3 2 2 3 3 3" xfId="23722" xr:uid="{00000000-0005-0000-0000-0000AD2D0000}"/>
    <cellStyle name="Normal 3 2 2 3 2 2 3 4" xfId="33942" xr:uid="{00000000-0005-0000-0000-0000AE2D0000}"/>
    <cellStyle name="Normal 3 2 2 3 2 2 3 5" xfId="18709" xr:uid="{00000000-0005-0000-0000-0000AF2D0000}"/>
    <cellStyle name="Normal 3 2 2 3 2 2 4" xfId="5260" xr:uid="{00000000-0005-0000-0000-0000B02D0000}"/>
    <cellStyle name="Normal 3 2 2 3 2 2 4 2" xfId="15312" xr:uid="{00000000-0005-0000-0000-0000B12D0000}"/>
    <cellStyle name="Normal 3 2 2 3 2 2 4 2 2" xfId="45643" xr:uid="{00000000-0005-0000-0000-0000B22D0000}"/>
    <cellStyle name="Normal 3 2 2 3 2 2 4 2 3" xfId="30410" xr:uid="{00000000-0005-0000-0000-0000B32D0000}"/>
    <cellStyle name="Normal 3 2 2 3 2 2 4 3" xfId="10292" xr:uid="{00000000-0005-0000-0000-0000B42D0000}"/>
    <cellStyle name="Normal 3 2 2 3 2 2 4 3 2" xfId="40626" xr:uid="{00000000-0005-0000-0000-0000B52D0000}"/>
    <cellStyle name="Normal 3 2 2 3 2 2 4 3 3" xfId="25393" xr:uid="{00000000-0005-0000-0000-0000B62D0000}"/>
    <cellStyle name="Normal 3 2 2 3 2 2 4 4" xfId="35613" xr:uid="{00000000-0005-0000-0000-0000B72D0000}"/>
    <cellStyle name="Normal 3 2 2 3 2 2 4 5" xfId="20380" xr:uid="{00000000-0005-0000-0000-0000B82D0000}"/>
    <cellStyle name="Normal 3 2 2 3 2 2 5" xfId="11970" xr:uid="{00000000-0005-0000-0000-0000B92D0000}"/>
    <cellStyle name="Normal 3 2 2 3 2 2 5 2" xfId="42301" xr:uid="{00000000-0005-0000-0000-0000BA2D0000}"/>
    <cellStyle name="Normal 3 2 2 3 2 2 5 3" xfId="27068" xr:uid="{00000000-0005-0000-0000-0000BB2D0000}"/>
    <cellStyle name="Normal 3 2 2 3 2 2 6" xfId="6949" xr:uid="{00000000-0005-0000-0000-0000BC2D0000}"/>
    <cellStyle name="Normal 3 2 2 3 2 2 6 2" xfId="37284" xr:uid="{00000000-0005-0000-0000-0000BD2D0000}"/>
    <cellStyle name="Normal 3 2 2 3 2 2 6 3" xfId="22051" xr:uid="{00000000-0005-0000-0000-0000BE2D0000}"/>
    <cellStyle name="Normal 3 2 2 3 2 2 7" xfId="32272" xr:uid="{00000000-0005-0000-0000-0000BF2D0000}"/>
    <cellStyle name="Normal 3 2 2 3 2 2 8" xfId="17038" xr:uid="{00000000-0005-0000-0000-0000C02D0000}"/>
    <cellStyle name="Normal 3 2 2 3 2 3" xfId="2296" xr:uid="{00000000-0005-0000-0000-0000C12D0000}"/>
    <cellStyle name="Normal 3 2 2 3 2 3 2" xfId="3986" xr:uid="{00000000-0005-0000-0000-0000C22D0000}"/>
    <cellStyle name="Normal 3 2 2 3 2 3 2 2" xfId="14059" xr:uid="{00000000-0005-0000-0000-0000C32D0000}"/>
    <cellStyle name="Normal 3 2 2 3 2 3 2 2 2" xfId="44390" xr:uid="{00000000-0005-0000-0000-0000C42D0000}"/>
    <cellStyle name="Normal 3 2 2 3 2 3 2 2 3" xfId="29157" xr:uid="{00000000-0005-0000-0000-0000C52D0000}"/>
    <cellStyle name="Normal 3 2 2 3 2 3 2 3" xfId="9039" xr:uid="{00000000-0005-0000-0000-0000C62D0000}"/>
    <cellStyle name="Normal 3 2 2 3 2 3 2 3 2" xfId="39373" xr:uid="{00000000-0005-0000-0000-0000C72D0000}"/>
    <cellStyle name="Normal 3 2 2 3 2 3 2 3 3" xfId="24140" xr:uid="{00000000-0005-0000-0000-0000C82D0000}"/>
    <cellStyle name="Normal 3 2 2 3 2 3 2 4" xfId="34360" xr:uid="{00000000-0005-0000-0000-0000C92D0000}"/>
    <cellStyle name="Normal 3 2 2 3 2 3 2 5" xfId="19127" xr:uid="{00000000-0005-0000-0000-0000CA2D0000}"/>
    <cellStyle name="Normal 3 2 2 3 2 3 3" xfId="5678" xr:uid="{00000000-0005-0000-0000-0000CB2D0000}"/>
    <cellStyle name="Normal 3 2 2 3 2 3 3 2" xfId="15730" xr:uid="{00000000-0005-0000-0000-0000CC2D0000}"/>
    <cellStyle name="Normal 3 2 2 3 2 3 3 2 2" xfId="46061" xr:uid="{00000000-0005-0000-0000-0000CD2D0000}"/>
    <cellStyle name="Normal 3 2 2 3 2 3 3 2 3" xfId="30828" xr:uid="{00000000-0005-0000-0000-0000CE2D0000}"/>
    <cellStyle name="Normal 3 2 2 3 2 3 3 3" xfId="10710" xr:uid="{00000000-0005-0000-0000-0000CF2D0000}"/>
    <cellStyle name="Normal 3 2 2 3 2 3 3 3 2" xfId="41044" xr:uid="{00000000-0005-0000-0000-0000D02D0000}"/>
    <cellStyle name="Normal 3 2 2 3 2 3 3 3 3" xfId="25811" xr:uid="{00000000-0005-0000-0000-0000D12D0000}"/>
    <cellStyle name="Normal 3 2 2 3 2 3 3 4" xfId="36031" xr:uid="{00000000-0005-0000-0000-0000D22D0000}"/>
    <cellStyle name="Normal 3 2 2 3 2 3 3 5" xfId="20798" xr:uid="{00000000-0005-0000-0000-0000D32D0000}"/>
    <cellStyle name="Normal 3 2 2 3 2 3 4" xfId="12388" xr:uid="{00000000-0005-0000-0000-0000D42D0000}"/>
    <cellStyle name="Normal 3 2 2 3 2 3 4 2" xfId="42719" xr:uid="{00000000-0005-0000-0000-0000D52D0000}"/>
    <cellStyle name="Normal 3 2 2 3 2 3 4 3" xfId="27486" xr:uid="{00000000-0005-0000-0000-0000D62D0000}"/>
    <cellStyle name="Normal 3 2 2 3 2 3 5" xfId="7367" xr:uid="{00000000-0005-0000-0000-0000D72D0000}"/>
    <cellStyle name="Normal 3 2 2 3 2 3 5 2" xfId="37702" xr:uid="{00000000-0005-0000-0000-0000D82D0000}"/>
    <cellStyle name="Normal 3 2 2 3 2 3 5 3" xfId="22469" xr:uid="{00000000-0005-0000-0000-0000D92D0000}"/>
    <cellStyle name="Normal 3 2 2 3 2 3 6" xfId="32690" xr:uid="{00000000-0005-0000-0000-0000DA2D0000}"/>
    <cellStyle name="Normal 3 2 2 3 2 3 7" xfId="17456" xr:uid="{00000000-0005-0000-0000-0000DB2D0000}"/>
    <cellStyle name="Normal 3 2 2 3 2 4" xfId="3149" xr:uid="{00000000-0005-0000-0000-0000DC2D0000}"/>
    <cellStyle name="Normal 3 2 2 3 2 4 2" xfId="13223" xr:uid="{00000000-0005-0000-0000-0000DD2D0000}"/>
    <cellStyle name="Normal 3 2 2 3 2 4 2 2" xfId="43554" xr:uid="{00000000-0005-0000-0000-0000DE2D0000}"/>
    <cellStyle name="Normal 3 2 2 3 2 4 2 3" xfId="28321" xr:uid="{00000000-0005-0000-0000-0000DF2D0000}"/>
    <cellStyle name="Normal 3 2 2 3 2 4 3" xfId="8203" xr:uid="{00000000-0005-0000-0000-0000E02D0000}"/>
    <cellStyle name="Normal 3 2 2 3 2 4 3 2" xfId="38537" xr:uid="{00000000-0005-0000-0000-0000E12D0000}"/>
    <cellStyle name="Normal 3 2 2 3 2 4 3 3" xfId="23304" xr:uid="{00000000-0005-0000-0000-0000E22D0000}"/>
    <cellStyle name="Normal 3 2 2 3 2 4 4" xfId="33524" xr:uid="{00000000-0005-0000-0000-0000E32D0000}"/>
    <cellStyle name="Normal 3 2 2 3 2 4 5" xfId="18291" xr:uid="{00000000-0005-0000-0000-0000E42D0000}"/>
    <cellStyle name="Normal 3 2 2 3 2 5" xfId="4842" xr:uid="{00000000-0005-0000-0000-0000E52D0000}"/>
    <cellStyle name="Normal 3 2 2 3 2 5 2" xfId="14894" xr:uid="{00000000-0005-0000-0000-0000E62D0000}"/>
    <cellStyle name="Normal 3 2 2 3 2 5 2 2" xfId="45225" xr:uid="{00000000-0005-0000-0000-0000E72D0000}"/>
    <cellStyle name="Normal 3 2 2 3 2 5 2 3" xfId="29992" xr:uid="{00000000-0005-0000-0000-0000E82D0000}"/>
    <cellStyle name="Normal 3 2 2 3 2 5 3" xfId="9874" xr:uid="{00000000-0005-0000-0000-0000E92D0000}"/>
    <cellStyle name="Normal 3 2 2 3 2 5 3 2" xfId="40208" xr:uid="{00000000-0005-0000-0000-0000EA2D0000}"/>
    <cellStyle name="Normal 3 2 2 3 2 5 3 3" xfId="24975" xr:uid="{00000000-0005-0000-0000-0000EB2D0000}"/>
    <cellStyle name="Normal 3 2 2 3 2 5 4" xfId="35195" xr:uid="{00000000-0005-0000-0000-0000EC2D0000}"/>
    <cellStyle name="Normal 3 2 2 3 2 5 5" xfId="19962" xr:uid="{00000000-0005-0000-0000-0000ED2D0000}"/>
    <cellStyle name="Normal 3 2 2 3 2 6" xfId="11552" xr:uid="{00000000-0005-0000-0000-0000EE2D0000}"/>
    <cellStyle name="Normal 3 2 2 3 2 6 2" xfId="41883" xr:uid="{00000000-0005-0000-0000-0000EF2D0000}"/>
    <cellStyle name="Normal 3 2 2 3 2 6 3" xfId="26650" xr:uid="{00000000-0005-0000-0000-0000F02D0000}"/>
    <cellStyle name="Normal 3 2 2 3 2 7" xfId="6531" xr:uid="{00000000-0005-0000-0000-0000F12D0000}"/>
    <cellStyle name="Normal 3 2 2 3 2 7 2" xfId="36866" xr:uid="{00000000-0005-0000-0000-0000F22D0000}"/>
    <cellStyle name="Normal 3 2 2 3 2 7 3" xfId="21633" xr:uid="{00000000-0005-0000-0000-0000F32D0000}"/>
    <cellStyle name="Normal 3 2 2 3 2 8" xfId="31854" xr:uid="{00000000-0005-0000-0000-0000F42D0000}"/>
    <cellStyle name="Normal 3 2 2 3 2 9" xfId="16620" xr:uid="{00000000-0005-0000-0000-0000F52D0000}"/>
    <cellStyle name="Normal 3 2 2 3 3" xfId="1667" xr:uid="{00000000-0005-0000-0000-0000F62D0000}"/>
    <cellStyle name="Normal 3 2 2 3 3 2" xfId="2506" xr:uid="{00000000-0005-0000-0000-0000F72D0000}"/>
    <cellStyle name="Normal 3 2 2 3 3 2 2" xfId="4196" xr:uid="{00000000-0005-0000-0000-0000F82D0000}"/>
    <cellStyle name="Normal 3 2 2 3 3 2 2 2" xfId="14269" xr:uid="{00000000-0005-0000-0000-0000F92D0000}"/>
    <cellStyle name="Normal 3 2 2 3 3 2 2 2 2" xfId="44600" xr:uid="{00000000-0005-0000-0000-0000FA2D0000}"/>
    <cellStyle name="Normal 3 2 2 3 3 2 2 2 3" xfId="29367" xr:uid="{00000000-0005-0000-0000-0000FB2D0000}"/>
    <cellStyle name="Normal 3 2 2 3 3 2 2 3" xfId="9249" xr:uid="{00000000-0005-0000-0000-0000FC2D0000}"/>
    <cellStyle name="Normal 3 2 2 3 3 2 2 3 2" xfId="39583" xr:uid="{00000000-0005-0000-0000-0000FD2D0000}"/>
    <cellStyle name="Normal 3 2 2 3 3 2 2 3 3" xfId="24350" xr:uid="{00000000-0005-0000-0000-0000FE2D0000}"/>
    <cellStyle name="Normal 3 2 2 3 3 2 2 4" xfId="34570" xr:uid="{00000000-0005-0000-0000-0000FF2D0000}"/>
    <cellStyle name="Normal 3 2 2 3 3 2 2 5" xfId="19337" xr:uid="{00000000-0005-0000-0000-0000002E0000}"/>
    <cellStyle name="Normal 3 2 2 3 3 2 3" xfId="5888" xr:uid="{00000000-0005-0000-0000-0000012E0000}"/>
    <cellStyle name="Normal 3 2 2 3 3 2 3 2" xfId="15940" xr:uid="{00000000-0005-0000-0000-0000022E0000}"/>
    <cellStyle name="Normal 3 2 2 3 3 2 3 2 2" xfId="46271" xr:uid="{00000000-0005-0000-0000-0000032E0000}"/>
    <cellStyle name="Normal 3 2 2 3 3 2 3 2 3" xfId="31038" xr:uid="{00000000-0005-0000-0000-0000042E0000}"/>
    <cellStyle name="Normal 3 2 2 3 3 2 3 3" xfId="10920" xr:uid="{00000000-0005-0000-0000-0000052E0000}"/>
    <cellStyle name="Normal 3 2 2 3 3 2 3 3 2" xfId="41254" xr:uid="{00000000-0005-0000-0000-0000062E0000}"/>
    <cellStyle name="Normal 3 2 2 3 3 2 3 3 3" xfId="26021" xr:uid="{00000000-0005-0000-0000-0000072E0000}"/>
    <cellStyle name="Normal 3 2 2 3 3 2 3 4" xfId="36241" xr:uid="{00000000-0005-0000-0000-0000082E0000}"/>
    <cellStyle name="Normal 3 2 2 3 3 2 3 5" xfId="21008" xr:uid="{00000000-0005-0000-0000-0000092E0000}"/>
    <cellStyle name="Normal 3 2 2 3 3 2 4" xfId="12598" xr:uid="{00000000-0005-0000-0000-00000A2E0000}"/>
    <cellStyle name="Normal 3 2 2 3 3 2 4 2" xfId="42929" xr:uid="{00000000-0005-0000-0000-00000B2E0000}"/>
    <cellStyle name="Normal 3 2 2 3 3 2 4 3" xfId="27696" xr:uid="{00000000-0005-0000-0000-00000C2E0000}"/>
    <cellStyle name="Normal 3 2 2 3 3 2 5" xfId="7577" xr:uid="{00000000-0005-0000-0000-00000D2E0000}"/>
    <cellStyle name="Normal 3 2 2 3 3 2 5 2" xfId="37912" xr:uid="{00000000-0005-0000-0000-00000E2E0000}"/>
    <cellStyle name="Normal 3 2 2 3 3 2 5 3" xfId="22679" xr:uid="{00000000-0005-0000-0000-00000F2E0000}"/>
    <cellStyle name="Normal 3 2 2 3 3 2 6" xfId="32900" xr:uid="{00000000-0005-0000-0000-0000102E0000}"/>
    <cellStyle name="Normal 3 2 2 3 3 2 7" xfId="17666" xr:uid="{00000000-0005-0000-0000-0000112E0000}"/>
    <cellStyle name="Normal 3 2 2 3 3 3" xfId="3359" xr:uid="{00000000-0005-0000-0000-0000122E0000}"/>
    <cellStyle name="Normal 3 2 2 3 3 3 2" xfId="13433" xr:uid="{00000000-0005-0000-0000-0000132E0000}"/>
    <cellStyle name="Normal 3 2 2 3 3 3 2 2" xfId="43764" xr:uid="{00000000-0005-0000-0000-0000142E0000}"/>
    <cellStyle name="Normal 3 2 2 3 3 3 2 3" xfId="28531" xr:uid="{00000000-0005-0000-0000-0000152E0000}"/>
    <cellStyle name="Normal 3 2 2 3 3 3 3" xfId="8413" xr:uid="{00000000-0005-0000-0000-0000162E0000}"/>
    <cellStyle name="Normal 3 2 2 3 3 3 3 2" xfId="38747" xr:uid="{00000000-0005-0000-0000-0000172E0000}"/>
    <cellStyle name="Normal 3 2 2 3 3 3 3 3" xfId="23514" xr:uid="{00000000-0005-0000-0000-0000182E0000}"/>
    <cellStyle name="Normal 3 2 2 3 3 3 4" xfId="33734" xr:uid="{00000000-0005-0000-0000-0000192E0000}"/>
    <cellStyle name="Normal 3 2 2 3 3 3 5" xfId="18501" xr:uid="{00000000-0005-0000-0000-00001A2E0000}"/>
    <cellStyle name="Normal 3 2 2 3 3 4" xfId="5052" xr:uid="{00000000-0005-0000-0000-00001B2E0000}"/>
    <cellStyle name="Normal 3 2 2 3 3 4 2" xfId="15104" xr:uid="{00000000-0005-0000-0000-00001C2E0000}"/>
    <cellStyle name="Normal 3 2 2 3 3 4 2 2" xfId="45435" xr:uid="{00000000-0005-0000-0000-00001D2E0000}"/>
    <cellStyle name="Normal 3 2 2 3 3 4 2 3" xfId="30202" xr:uid="{00000000-0005-0000-0000-00001E2E0000}"/>
    <cellStyle name="Normal 3 2 2 3 3 4 3" xfId="10084" xr:uid="{00000000-0005-0000-0000-00001F2E0000}"/>
    <cellStyle name="Normal 3 2 2 3 3 4 3 2" xfId="40418" xr:uid="{00000000-0005-0000-0000-0000202E0000}"/>
    <cellStyle name="Normal 3 2 2 3 3 4 3 3" xfId="25185" xr:uid="{00000000-0005-0000-0000-0000212E0000}"/>
    <cellStyle name="Normal 3 2 2 3 3 4 4" xfId="35405" xr:uid="{00000000-0005-0000-0000-0000222E0000}"/>
    <cellStyle name="Normal 3 2 2 3 3 4 5" xfId="20172" xr:uid="{00000000-0005-0000-0000-0000232E0000}"/>
    <cellStyle name="Normal 3 2 2 3 3 5" xfId="11762" xr:uid="{00000000-0005-0000-0000-0000242E0000}"/>
    <cellStyle name="Normal 3 2 2 3 3 5 2" xfId="42093" xr:uid="{00000000-0005-0000-0000-0000252E0000}"/>
    <cellStyle name="Normal 3 2 2 3 3 5 3" xfId="26860" xr:uid="{00000000-0005-0000-0000-0000262E0000}"/>
    <cellStyle name="Normal 3 2 2 3 3 6" xfId="6741" xr:uid="{00000000-0005-0000-0000-0000272E0000}"/>
    <cellStyle name="Normal 3 2 2 3 3 6 2" xfId="37076" xr:uid="{00000000-0005-0000-0000-0000282E0000}"/>
    <cellStyle name="Normal 3 2 2 3 3 6 3" xfId="21843" xr:uid="{00000000-0005-0000-0000-0000292E0000}"/>
    <cellStyle name="Normal 3 2 2 3 3 7" xfId="32064" xr:uid="{00000000-0005-0000-0000-00002A2E0000}"/>
    <cellStyle name="Normal 3 2 2 3 3 8" xfId="16830" xr:uid="{00000000-0005-0000-0000-00002B2E0000}"/>
    <cellStyle name="Normal 3 2 2 3 4" xfId="2088" xr:uid="{00000000-0005-0000-0000-00002C2E0000}"/>
    <cellStyle name="Normal 3 2 2 3 4 2" xfId="3778" xr:uid="{00000000-0005-0000-0000-00002D2E0000}"/>
    <cellStyle name="Normal 3 2 2 3 4 2 2" xfId="13851" xr:uid="{00000000-0005-0000-0000-00002E2E0000}"/>
    <cellStyle name="Normal 3 2 2 3 4 2 2 2" xfId="44182" xr:uid="{00000000-0005-0000-0000-00002F2E0000}"/>
    <cellStyle name="Normal 3 2 2 3 4 2 2 3" xfId="28949" xr:uid="{00000000-0005-0000-0000-0000302E0000}"/>
    <cellStyle name="Normal 3 2 2 3 4 2 3" xfId="8831" xr:uid="{00000000-0005-0000-0000-0000312E0000}"/>
    <cellStyle name="Normal 3 2 2 3 4 2 3 2" xfId="39165" xr:uid="{00000000-0005-0000-0000-0000322E0000}"/>
    <cellStyle name="Normal 3 2 2 3 4 2 3 3" xfId="23932" xr:uid="{00000000-0005-0000-0000-0000332E0000}"/>
    <cellStyle name="Normal 3 2 2 3 4 2 4" xfId="34152" xr:uid="{00000000-0005-0000-0000-0000342E0000}"/>
    <cellStyle name="Normal 3 2 2 3 4 2 5" xfId="18919" xr:uid="{00000000-0005-0000-0000-0000352E0000}"/>
    <cellStyle name="Normal 3 2 2 3 4 3" xfId="5470" xr:uid="{00000000-0005-0000-0000-0000362E0000}"/>
    <cellStyle name="Normal 3 2 2 3 4 3 2" xfId="15522" xr:uid="{00000000-0005-0000-0000-0000372E0000}"/>
    <cellStyle name="Normal 3 2 2 3 4 3 2 2" xfId="45853" xr:uid="{00000000-0005-0000-0000-0000382E0000}"/>
    <cellStyle name="Normal 3 2 2 3 4 3 2 3" xfId="30620" xr:uid="{00000000-0005-0000-0000-0000392E0000}"/>
    <cellStyle name="Normal 3 2 2 3 4 3 3" xfId="10502" xr:uid="{00000000-0005-0000-0000-00003A2E0000}"/>
    <cellStyle name="Normal 3 2 2 3 4 3 3 2" xfId="40836" xr:uid="{00000000-0005-0000-0000-00003B2E0000}"/>
    <cellStyle name="Normal 3 2 2 3 4 3 3 3" xfId="25603" xr:uid="{00000000-0005-0000-0000-00003C2E0000}"/>
    <cellStyle name="Normal 3 2 2 3 4 3 4" xfId="35823" xr:uid="{00000000-0005-0000-0000-00003D2E0000}"/>
    <cellStyle name="Normal 3 2 2 3 4 3 5" xfId="20590" xr:uid="{00000000-0005-0000-0000-00003E2E0000}"/>
    <cellStyle name="Normal 3 2 2 3 4 4" xfId="12180" xr:uid="{00000000-0005-0000-0000-00003F2E0000}"/>
    <cellStyle name="Normal 3 2 2 3 4 4 2" xfId="42511" xr:uid="{00000000-0005-0000-0000-0000402E0000}"/>
    <cellStyle name="Normal 3 2 2 3 4 4 3" xfId="27278" xr:uid="{00000000-0005-0000-0000-0000412E0000}"/>
    <cellStyle name="Normal 3 2 2 3 4 5" xfId="7159" xr:uid="{00000000-0005-0000-0000-0000422E0000}"/>
    <cellStyle name="Normal 3 2 2 3 4 5 2" xfId="37494" xr:uid="{00000000-0005-0000-0000-0000432E0000}"/>
    <cellStyle name="Normal 3 2 2 3 4 5 3" xfId="22261" xr:uid="{00000000-0005-0000-0000-0000442E0000}"/>
    <cellStyle name="Normal 3 2 2 3 4 6" xfId="32482" xr:uid="{00000000-0005-0000-0000-0000452E0000}"/>
    <cellStyle name="Normal 3 2 2 3 4 7" xfId="17248" xr:uid="{00000000-0005-0000-0000-0000462E0000}"/>
    <cellStyle name="Normal 3 2 2 3 5" xfId="2941" xr:uid="{00000000-0005-0000-0000-0000472E0000}"/>
    <cellStyle name="Normal 3 2 2 3 5 2" xfId="13015" xr:uid="{00000000-0005-0000-0000-0000482E0000}"/>
    <cellStyle name="Normal 3 2 2 3 5 2 2" xfId="43346" xr:uid="{00000000-0005-0000-0000-0000492E0000}"/>
    <cellStyle name="Normal 3 2 2 3 5 2 3" xfId="28113" xr:uid="{00000000-0005-0000-0000-00004A2E0000}"/>
    <cellStyle name="Normal 3 2 2 3 5 3" xfId="7995" xr:uid="{00000000-0005-0000-0000-00004B2E0000}"/>
    <cellStyle name="Normal 3 2 2 3 5 3 2" xfId="38329" xr:uid="{00000000-0005-0000-0000-00004C2E0000}"/>
    <cellStyle name="Normal 3 2 2 3 5 3 3" xfId="23096" xr:uid="{00000000-0005-0000-0000-00004D2E0000}"/>
    <cellStyle name="Normal 3 2 2 3 5 4" xfId="33316" xr:uid="{00000000-0005-0000-0000-00004E2E0000}"/>
    <cellStyle name="Normal 3 2 2 3 5 5" xfId="18083" xr:uid="{00000000-0005-0000-0000-00004F2E0000}"/>
    <cellStyle name="Normal 3 2 2 3 6" xfId="4634" xr:uid="{00000000-0005-0000-0000-0000502E0000}"/>
    <cellStyle name="Normal 3 2 2 3 6 2" xfId="14686" xr:uid="{00000000-0005-0000-0000-0000512E0000}"/>
    <cellStyle name="Normal 3 2 2 3 6 2 2" xfId="45017" xr:uid="{00000000-0005-0000-0000-0000522E0000}"/>
    <cellStyle name="Normal 3 2 2 3 6 2 3" xfId="29784" xr:uid="{00000000-0005-0000-0000-0000532E0000}"/>
    <cellStyle name="Normal 3 2 2 3 6 3" xfId="9666" xr:uid="{00000000-0005-0000-0000-0000542E0000}"/>
    <cellStyle name="Normal 3 2 2 3 6 3 2" xfId="40000" xr:uid="{00000000-0005-0000-0000-0000552E0000}"/>
    <cellStyle name="Normal 3 2 2 3 6 3 3" xfId="24767" xr:uid="{00000000-0005-0000-0000-0000562E0000}"/>
    <cellStyle name="Normal 3 2 2 3 6 4" xfId="34987" xr:uid="{00000000-0005-0000-0000-0000572E0000}"/>
    <cellStyle name="Normal 3 2 2 3 6 5" xfId="19754" xr:uid="{00000000-0005-0000-0000-0000582E0000}"/>
    <cellStyle name="Normal 3 2 2 3 7" xfId="11344" xr:uid="{00000000-0005-0000-0000-0000592E0000}"/>
    <cellStyle name="Normal 3 2 2 3 7 2" xfId="41675" xr:uid="{00000000-0005-0000-0000-00005A2E0000}"/>
    <cellStyle name="Normal 3 2 2 3 7 3" xfId="26442" xr:uid="{00000000-0005-0000-0000-00005B2E0000}"/>
    <cellStyle name="Normal 3 2 2 3 8" xfId="6323" xr:uid="{00000000-0005-0000-0000-00005C2E0000}"/>
    <cellStyle name="Normal 3 2 2 3 8 2" xfId="36658" xr:uid="{00000000-0005-0000-0000-00005D2E0000}"/>
    <cellStyle name="Normal 3 2 2 3 8 3" xfId="21425" xr:uid="{00000000-0005-0000-0000-00005E2E0000}"/>
    <cellStyle name="Normal 3 2 2 3 9" xfId="31647" xr:uid="{00000000-0005-0000-0000-00005F2E0000}"/>
    <cellStyle name="Normal 3 2 2 4" xfId="1348" xr:uid="{00000000-0005-0000-0000-0000602E0000}"/>
    <cellStyle name="Normal 3 2 2 4 2" xfId="1771" xr:uid="{00000000-0005-0000-0000-0000612E0000}"/>
    <cellStyle name="Normal 3 2 2 4 2 2" xfId="2610" xr:uid="{00000000-0005-0000-0000-0000622E0000}"/>
    <cellStyle name="Normal 3 2 2 4 2 2 2" xfId="4300" xr:uid="{00000000-0005-0000-0000-0000632E0000}"/>
    <cellStyle name="Normal 3 2 2 4 2 2 2 2" xfId="14373" xr:uid="{00000000-0005-0000-0000-0000642E0000}"/>
    <cellStyle name="Normal 3 2 2 4 2 2 2 2 2" xfId="44704" xr:uid="{00000000-0005-0000-0000-0000652E0000}"/>
    <cellStyle name="Normal 3 2 2 4 2 2 2 2 3" xfId="29471" xr:uid="{00000000-0005-0000-0000-0000662E0000}"/>
    <cellStyle name="Normal 3 2 2 4 2 2 2 3" xfId="9353" xr:uid="{00000000-0005-0000-0000-0000672E0000}"/>
    <cellStyle name="Normal 3 2 2 4 2 2 2 3 2" xfId="39687" xr:uid="{00000000-0005-0000-0000-0000682E0000}"/>
    <cellStyle name="Normal 3 2 2 4 2 2 2 3 3" xfId="24454" xr:uid="{00000000-0005-0000-0000-0000692E0000}"/>
    <cellStyle name="Normal 3 2 2 4 2 2 2 4" xfId="34674" xr:uid="{00000000-0005-0000-0000-00006A2E0000}"/>
    <cellStyle name="Normal 3 2 2 4 2 2 2 5" xfId="19441" xr:uid="{00000000-0005-0000-0000-00006B2E0000}"/>
    <cellStyle name="Normal 3 2 2 4 2 2 3" xfId="5992" xr:uid="{00000000-0005-0000-0000-00006C2E0000}"/>
    <cellStyle name="Normal 3 2 2 4 2 2 3 2" xfId="16044" xr:uid="{00000000-0005-0000-0000-00006D2E0000}"/>
    <cellStyle name="Normal 3 2 2 4 2 2 3 2 2" xfId="46375" xr:uid="{00000000-0005-0000-0000-00006E2E0000}"/>
    <cellStyle name="Normal 3 2 2 4 2 2 3 2 3" xfId="31142" xr:uid="{00000000-0005-0000-0000-00006F2E0000}"/>
    <cellStyle name="Normal 3 2 2 4 2 2 3 3" xfId="11024" xr:uid="{00000000-0005-0000-0000-0000702E0000}"/>
    <cellStyle name="Normal 3 2 2 4 2 2 3 3 2" xfId="41358" xr:uid="{00000000-0005-0000-0000-0000712E0000}"/>
    <cellStyle name="Normal 3 2 2 4 2 2 3 3 3" xfId="26125" xr:uid="{00000000-0005-0000-0000-0000722E0000}"/>
    <cellStyle name="Normal 3 2 2 4 2 2 3 4" xfId="36345" xr:uid="{00000000-0005-0000-0000-0000732E0000}"/>
    <cellStyle name="Normal 3 2 2 4 2 2 3 5" xfId="21112" xr:uid="{00000000-0005-0000-0000-0000742E0000}"/>
    <cellStyle name="Normal 3 2 2 4 2 2 4" xfId="12702" xr:uid="{00000000-0005-0000-0000-0000752E0000}"/>
    <cellStyle name="Normal 3 2 2 4 2 2 4 2" xfId="43033" xr:uid="{00000000-0005-0000-0000-0000762E0000}"/>
    <cellStyle name="Normal 3 2 2 4 2 2 4 3" xfId="27800" xr:uid="{00000000-0005-0000-0000-0000772E0000}"/>
    <cellStyle name="Normal 3 2 2 4 2 2 5" xfId="7681" xr:uid="{00000000-0005-0000-0000-0000782E0000}"/>
    <cellStyle name="Normal 3 2 2 4 2 2 5 2" xfId="38016" xr:uid="{00000000-0005-0000-0000-0000792E0000}"/>
    <cellStyle name="Normal 3 2 2 4 2 2 5 3" xfId="22783" xr:uid="{00000000-0005-0000-0000-00007A2E0000}"/>
    <cellStyle name="Normal 3 2 2 4 2 2 6" xfId="33004" xr:uid="{00000000-0005-0000-0000-00007B2E0000}"/>
    <cellStyle name="Normal 3 2 2 4 2 2 7" xfId="17770" xr:uid="{00000000-0005-0000-0000-00007C2E0000}"/>
    <cellStyle name="Normal 3 2 2 4 2 3" xfId="3463" xr:uid="{00000000-0005-0000-0000-00007D2E0000}"/>
    <cellStyle name="Normal 3 2 2 4 2 3 2" xfId="13537" xr:uid="{00000000-0005-0000-0000-00007E2E0000}"/>
    <cellStyle name="Normal 3 2 2 4 2 3 2 2" xfId="43868" xr:uid="{00000000-0005-0000-0000-00007F2E0000}"/>
    <cellStyle name="Normal 3 2 2 4 2 3 2 3" xfId="28635" xr:uid="{00000000-0005-0000-0000-0000802E0000}"/>
    <cellStyle name="Normal 3 2 2 4 2 3 3" xfId="8517" xr:uid="{00000000-0005-0000-0000-0000812E0000}"/>
    <cellStyle name="Normal 3 2 2 4 2 3 3 2" xfId="38851" xr:uid="{00000000-0005-0000-0000-0000822E0000}"/>
    <cellStyle name="Normal 3 2 2 4 2 3 3 3" xfId="23618" xr:uid="{00000000-0005-0000-0000-0000832E0000}"/>
    <cellStyle name="Normal 3 2 2 4 2 3 4" xfId="33838" xr:uid="{00000000-0005-0000-0000-0000842E0000}"/>
    <cellStyle name="Normal 3 2 2 4 2 3 5" xfId="18605" xr:uid="{00000000-0005-0000-0000-0000852E0000}"/>
    <cellStyle name="Normal 3 2 2 4 2 4" xfId="5156" xr:uid="{00000000-0005-0000-0000-0000862E0000}"/>
    <cellStyle name="Normal 3 2 2 4 2 4 2" xfId="15208" xr:uid="{00000000-0005-0000-0000-0000872E0000}"/>
    <cellStyle name="Normal 3 2 2 4 2 4 2 2" xfId="45539" xr:uid="{00000000-0005-0000-0000-0000882E0000}"/>
    <cellStyle name="Normal 3 2 2 4 2 4 2 3" xfId="30306" xr:uid="{00000000-0005-0000-0000-0000892E0000}"/>
    <cellStyle name="Normal 3 2 2 4 2 4 3" xfId="10188" xr:uid="{00000000-0005-0000-0000-00008A2E0000}"/>
    <cellStyle name="Normal 3 2 2 4 2 4 3 2" xfId="40522" xr:uid="{00000000-0005-0000-0000-00008B2E0000}"/>
    <cellStyle name="Normal 3 2 2 4 2 4 3 3" xfId="25289" xr:uid="{00000000-0005-0000-0000-00008C2E0000}"/>
    <cellStyle name="Normal 3 2 2 4 2 4 4" xfId="35509" xr:uid="{00000000-0005-0000-0000-00008D2E0000}"/>
    <cellStyle name="Normal 3 2 2 4 2 4 5" xfId="20276" xr:uid="{00000000-0005-0000-0000-00008E2E0000}"/>
    <cellStyle name="Normal 3 2 2 4 2 5" xfId="11866" xr:uid="{00000000-0005-0000-0000-00008F2E0000}"/>
    <cellStyle name="Normal 3 2 2 4 2 5 2" xfId="42197" xr:uid="{00000000-0005-0000-0000-0000902E0000}"/>
    <cellStyle name="Normal 3 2 2 4 2 5 3" xfId="26964" xr:uid="{00000000-0005-0000-0000-0000912E0000}"/>
    <cellStyle name="Normal 3 2 2 4 2 6" xfId="6845" xr:uid="{00000000-0005-0000-0000-0000922E0000}"/>
    <cellStyle name="Normal 3 2 2 4 2 6 2" xfId="37180" xr:uid="{00000000-0005-0000-0000-0000932E0000}"/>
    <cellStyle name="Normal 3 2 2 4 2 6 3" xfId="21947" xr:uid="{00000000-0005-0000-0000-0000942E0000}"/>
    <cellStyle name="Normal 3 2 2 4 2 7" xfId="32168" xr:uid="{00000000-0005-0000-0000-0000952E0000}"/>
    <cellStyle name="Normal 3 2 2 4 2 8" xfId="16934" xr:uid="{00000000-0005-0000-0000-0000962E0000}"/>
    <cellStyle name="Normal 3 2 2 4 3" xfId="2192" xr:uid="{00000000-0005-0000-0000-0000972E0000}"/>
    <cellStyle name="Normal 3 2 2 4 3 2" xfId="3882" xr:uid="{00000000-0005-0000-0000-0000982E0000}"/>
    <cellStyle name="Normal 3 2 2 4 3 2 2" xfId="13955" xr:uid="{00000000-0005-0000-0000-0000992E0000}"/>
    <cellStyle name="Normal 3 2 2 4 3 2 2 2" xfId="44286" xr:uid="{00000000-0005-0000-0000-00009A2E0000}"/>
    <cellStyle name="Normal 3 2 2 4 3 2 2 3" xfId="29053" xr:uid="{00000000-0005-0000-0000-00009B2E0000}"/>
    <cellStyle name="Normal 3 2 2 4 3 2 3" xfId="8935" xr:uid="{00000000-0005-0000-0000-00009C2E0000}"/>
    <cellStyle name="Normal 3 2 2 4 3 2 3 2" xfId="39269" xr:uid="{00000000-0005-0000-0000-00009D2E0000}"/>
    <cellStyle name="Normal 3 2 2 4 3 2 3 3" xfId="24036" xr:uid="{00000000-0005-0000-0000-00009E2E0000}"/>
    <cellStyle name="Normal 3 2 2 4 3 2 4" xfId="34256" xr:uid="{00000000-0005-0000-0000-00009F2E0000}"/>
    <cellStyle name="Normal 3 2 2 4 3 2 5" xfId="19023" xr:uid="{00000000-0005-0000-0000-0000A02E0000}"/>
    <cellStyle name="Normal 3 2 2 4 3 3" xfId="5574" xr:uid="{00000000-0005-0000-0000-0000A12E0000}"/>
    <cellStyle name="Normal 3 2 2 4 3 3 2" xfId="15626" xr:uid="{00000000-0005-0000-0000-0000A22E0000}"/>
    <cellStyle name="Normal 3 2 2 4 3 3 2 2" xfId="45957" xr:uid="{00000000-0005-0000-0000-0000A32E0000}"/>
    <cellStyle name="Normal 3 2 2 4 3 3 2 3" xfId="30724" xr:uid="{00000000-0005-0000-0000-0000A42E0000}"/>
    <cellStyle name="Normal 3 2 2 4 3 3 3" xfId="10606" xr:uid="{00000000-0005-0000-0000-0000A52E0000}"/>
    <cellStyle name="Normal 3 2 2 4 3 3 3 2" xfId="40940" xr:uid="{00000000-0005-0000-0000-0000A62E0000}"/>
    <cellStyle name="Normal 3 2 2 4 3 3 3 3" xfId="25707" xr:uid="{00000000-0005-0000-0000-0000A72E0000}"/>
    <cellStyle name="Normal 3 2 2 4 3 3 4" xfId="35927" xr:uid="{00000000-0005-0000-0000-0000A82E0000}"/>
    <cellStyle name="Normal 3 2 2 4 3 3 5" xfId="20694" xr:uid="{00000000-0005-0000-0000-0000A92E0000}"/>
    <cellStyle name="Normal 3 2 2 4 3 4" xfId="12284" xr:uid="{00000000-0005-0000-0000-0000AA2E0000}"/>
    <cellStyle name="Normal 3 2 2 4 3 4 2" xfId="42615" xr:uid="{00000000-0005-0000-0000-0000AB2E0000}"/>
    <cellStyle name="Normal 3 2 2 4 3 4 3" xfId="27382" xr:uid="{00000000-0005-0000-0000-0000AC2E0000}"/>
    <cellStyle name="Normal 3 2 2 4 3 5" xfId="7263" xr:uid="{00000000-0005-0000-0000-0000AD2E0000}"/>
    <cellStyle name="Normal 3 2 2 4 3 5 2" xfId="37598" xr:uid="{00000000-0005-0000-0000-0000AE2E0000}"/>
    <cellStyle name="Normal 3 2 2 4 3 5 3" xfId="22365" xr:uid="{00000000-0005-0000-0000-0000AF2E0000}"/>
    <cellStyle name="Normal 3 2 2 4 3 6" xfId="32586" xr:uid="{00000000-0005-0000-0000-0000B02E0000}"/>
    <cellStyle name="Normal 3 2 2 4 3 7" xfId="17352" xr:uid="{00000000-0005-0000-0000-0000B12E0000}"/>
    <cellStyle name="Normal 3 2 2 4 4" xfId="3045" xr:uid="{00000000-0005-0000-0000-0000B22E0000}"/>
    <cellStyle name="Normal 3 2 2 4 4 2" xfId="13119" xr:uid="{00000000-0005-0000-0000-0000B32E0000}"/>
    <cellStyle name="Normal 3 2 2 4 4 2 2" xfId="43450" xr:uid="{00000000-0005-0000-0000-0000B42E0000}"/>
    <cellStyle name="Normal 3 2 2 4 4 2 3" xfId="28217" xr:uid="{00000000-0005-0000-0000-0000B52E0000}"/>
    <cellStyle name="Normal 3 2 2 4 4 3" xfId="8099" xr:uid="{00000000-0005-0000-0000-0000B62E0000}"/>
    <cellStyle name="Normal 3 2 2 4 4 3 2" xfId="38433" xr:uid="{00000000-0005-0000-0000-0000B72E0000}"/>
    <cellStyle name="Normal 3 2 2 4 4 3 3" xfId="23200" xr:uid="{00000000-0005-0000-0000-0000B82E0000}"/>
    <cellStyle name="Normal 3 2 2 4 4 4" xfId="33420" xr:uid="{00000000-0005-0000-0000-0000B92E0000}"/>
    <cellStyle name="Normal 3 2 2 4 4 5" xfId="18187" xr:uid="{00000000-0005-0000-0000-0000BA2E0000}"/>
    <cellStyle name="Normal 3 2 2 4 5" xfId="4738" xr:uid="{00000000-0005-0000-0000-0000BB2E0000}"/>
    <cellStyle name="Normal 3 2 2 4 5 2" xfId="14790" xr:uid="{00000000-0005-0000-0000-0000BC2E0000}"/>
    <cellStyle name="Normal 3 2 2 4 5 2 2" xfId="45121" xr:uid="{00000000-0005-0000-0000-0000BD2E0000}"/>
    <cellStyle name="Normal 3 2 2 4 5 2 3" xfId="29888" xr:uid="{00000000-0005-0000-0000-0000BE2E0000}"/>
    <cellStyle name="Normal 3 2 2 4 5 3" xfId="9770" xr:uid="{00000000-0005-0000-0000-0000BF2E0000}"/>
    <cellStyle name="Normal 3 2 2 4 5 3 2" xfId="40104" xr:uid="{00000000-0005-0000-0000-0000C02E0000}"/>
    <cellStyle name="Normal 3 2 2 4 5 3 3" xfId="24871" xr:uid="{00000000-0005-0000-0000-0000C12E0000}"/>
    <cellStyle name="Normal 3 2 2 4 5 4" xfId="35091" xr:uid="{00000000-0005-0000-0000-0000C22E0000}"/>
    <cellStyle name="Normal 3 2 2 4 5 5" xfId="19858" xr:uid="{00000000-0005-0000-0000-0000C32E0000}"/>
    <cellStyle name="Normal 3 2 2 4 6" xfId="11448" xr:uid="{00000000-0005-0000-0000-0000C42E0000}"/>
    <cellStyle name="Normal 3 2 2 4 6 2" xfId="41779" xr:uid="{00000000-0005-0000-0000-0000C52E0000}"/>
    <cellStyle name="Normal 3 2 2 4 6 3" xfId="26546" xr:uid="{00000000-0005-0000-0000-0000C62E0000}"/>
    <cellStyle name="Normal 3 2 2 4 7" xfId="6427" xr:uid="{00000000-0005-0000-0000-0000C72E0000}"/>
    <cellStyle name="Normal 3 2 2 4 7 2" xfId="36762" xr:uid="{00000000-0005-0000-0000-0000C82E0000}"/>
    <cellStyle name="Normal 3 2 2 4 7 3" xfId="21529" xr:uid="{00000000-0005-0000-0000-0000C92E0000}"/>
    <cellStyle name="Normal 3 2 2 4 8" xfId="31750" xr:uid="{00000000-0005-0000-0000-0000CA2E0000}"/>
    <cellStyle name="Normal 3 2 2 4 9" xfId="16516" xr:uid="{00000000-0005-0000-0000-0000CB2E0000}"/>
    <cellStyle name="Normal 3 2 2 5" xfId="1561" xr:uid="{00000000-0005-0000-0000-0000CC2E0000}"/>
    <cellStyle name="Normal 3 2 2 5 2" xfId="2402" xr:uid="{00000000-0005-0000-0000-0000CD2E0000}"/>
    <cellStyle name="Normal 3 2 2 5 2 2" xfId="4092" xr:uid="{00000000-0005-0000-0000-0000CE2E0000}"/>
    <cellStyle name="Normal 3 2 2 5 2 2 2" xfId="14165" xr:uid="{00000000-0005-0000-0000-0000CF2E0000}"/>
    <cellStyle name="Normal 3 2 2 5 2 2 2 2" xfId="44496" xr:uid="{00000000-0005-0000-0000-0000D02E0000}"/>
    <cellStyle name="Normal 3 2 2 5 2 2 2 3" xfId="29263" xr:uid="{00000000-0005-0000-0000-0000D12E0000}"/>
    <cellStyle name="Normal 3 2 2 5 2 2 3" xfId="9145" xr:uid="{00000000-0005-0000-0000-0000D22E0000}"/>
    <cellStyle name="Normal 3 2 2 5 2 2 3 2" xfId="39479" xr:uid="{00000000-0005-0000-0000-0000D32E0000}"/>
    <cellStyle name="Normal 3 2 2 5 2 2 3 3" xfId="24246" xr:uid="{00000000-0005-0000-0000-0000D42E0000}"/>
    <cellStyle name="Normal 3 2 2 5 2 2 4" xfId="34466" xr:uid="{00000000-0005-0000-0000-0000D52E0000}"/>
    <cellStyle name="Normal 3 2 2 5 2 2 5" xfId="19233" xr:uid="{00000000-0005-0000-0000-0000D62E0000}"/>
    <cellStyle name="Normal 3 2 2 5 2 3" xfId="5784" xr:uid="{00000000-0005-0000-0000-0000D72E0000}"/>
    <cellStyle name="Normal 3 2 2 5 2 3 2" xfId="15836" xr:uid="{00000000-0005-0000-0000-0000D82E0000}"/>
    <cellStyle name="Normal 3 2 2 5 2 3 2 2" xfId="46167" xr:uid="{00000000-0005-0000-0000-0000D92E0000}"/>
    <cellStyle name="Normal 3 2 2 5 2 3 2 3" xfId="30934" xr:uid="{00000000-0005-0000-0000-0000DA2E0000}"/>
    <cellStyle name="Normal 3 2 2 5 2 3 3" xfId="10816" xr:uid="{00000000-0005-0000-0000-0000DB2E0000}"/>
    <cellStyle name="Normal 3 2 2 5 2 3 3 2" xfId="41150" xr:uid="{00000000-0005-0000-0000-0000DC2E0000}"/>
    <cellStyle name="Normal 3 2 2 5 2 3 3 3" xfId="25917" xr:uid="{00000000-0005-0000-0000-0000DD2E0000}"/>
    <cellStyle name="Normal 3 2 2 5 2 3 4" xfId="36137" xr:uid="{00000000-0005-0000-0000-0000DE2E0000}"/>
    <cellStyle name="Normal 3 2 2 5 2 3 5" xfId="20904" xr:uid="{00000000-0005-0000-0000-0000DF2E0000}"/>
    <cellStyle name="Normal 3 2 2 5 2 4" xfId="12494" xr:uid="{00000000-0005-0000-0000-0000E02E0000}"/>
    <cellStyle name="Normal 3 2 2 5 2 4 2" xfId="42825" xr:uid="{00000000-0005-0000-0000-0000E12E0000}"/>
    <cellStyle name="Normal 3 2 2 5 2 4 3" xfId="27592" xr:uid="{00000000-0005-0000-0000-0000E22E0000}"/>
    <cellStyle name="Normal 3 2 2 5 2 5" xfId="7473" xr:uid="{00000000-0005-0000-0000-0000E32E0000}"/>
    <cellStyle name="Normal 3 2 2 5 2 5 2" xfId="37808" xr:uid="{00000000-0005-0000-0000-0000E42E0000}"/>
    <cellStyle name="Normal 3 2 2 5 2 5 3" xfId="22575" xr:uid="{00000000-0005-0000-0000-0000E52E0000}"/>
    <cellStyle name="Normal 3 2 2 5 2 6" xfId="32796" xr:uid="{00000000-0005-0000-0000-0000E62E0000}"/>
    <cellStyle name="Normal 3 2 2 5 2 7" xfId="17562" xr:uid="{00000000-0005-0000-0000-0000E72E0000}"/>
    <cellStyle name="Normal 3 2 2 5 3" xfId="3255" xr:uid="{00000000-0005-0000-0000-0000E82E0000}"/>
    <cellStyle name="Normal 3 2 2 5 3 2" xfId="13329" xr:uid="{00000000-0005-0000-0000-0000E92E0000}"/>
    <cellStyle name="Normal 3 2 2 5 3 2 2" xfId="43660" xr:uid="{00000000-0005-0000-0000-0000EA2E0000}"/>
    <cellStyle name="Normal 3 2 2 5 3 2 3" xfId="28427" xr:uid="{00000000-0005-0000-0000-0000EB2E0000}"/>
    <cellStyle name="Normal 3 2 2 5 3 3" xfId="8309" xr:uid="{00000000-0005-0000-0000-0000EC2E0000}"/>
    <cellStyle name="Normal 3 2 2 5 3 3 2" xfId="38643" xr:uid="{00000000-0005-0000-0000-0000ED2E0000}"/>
    <cellStyle name="Normal 3 2 2 5 3 3 3" xfId="23410" xr:uid="{00000000-0005-0000-0000-0000EE2E0000}"/>
    <cellStyle name="Normal 3 2 2 5 3 4" xfId="33630" xr:uid="{00000000-0005-0000-0000-0000EF2E0000}"/>
    <cellStyle name="Normal 3 2 2 5 3 5" xfId="18397" xr:uid="{00000000-0005-0000-0000-0000F02E0000}"/>
    <cellStyle name="Normal 3 2 2 5 4" xfId="4948" xr:uid="{00000000-0005-0000-0000-0000F12E0000}"/>
    <cellStyle name="Normal 3 2 2 5 4 2" xfId="15000" xr:uid="{00000000-0005-0000-0000-0000F22E0000}"/>
    <cellStyle name="Normal 3 2 2 5 4 2 2" xfId="45331" xr:uid="{00000000-0005-0000-0000-0000F32E0000}"/>
    <cellStyle name="Normal 3 2 2 5 4 2 3" xfId="30098" xr:uid="{00000000-0005-0000-0000-0000F42E0000}"/>
    <cellStyle name="Normal 3 2 2 5 4 3" xfId="9980" xr:uid="{00000000-0005-0000-0000-0000F52E0000}"/>
    <cellStyle name="Normal 3 2 2 5 4 3 2" xfId="40314" xr:uid="{00000000-0005-0000-0000-0000F62E0000}"/>
    <cellStyle name="Normal 3 2 2 5 4 3 3" xfId="25081" xr:uid="{00000000-0005-0000-0000-0000F72E0000}"/>
    <cellStyle name="Normal 3 2 2 5 4 4" xfId="35301" xr:uid="{00000000-0005-0000-0000-0000F82E0000}"/>
    <cellStyle name="Normal 3 2 2 5 4 5" xfId="20068" xr:uid="{00000000-0005-0000-0000-0000F92E0000}"/>
    <cellStyle name="Normal 3 2 2 5 5" xfId="11658" xr:uid="{00000000-0005-0000-0000-0000FA2E0000}"/>
    <cellStyle name="Normal 3 2 2 5 5 2" xfId="41989" xr:uid="{00000000-0005-0000-0000-0000FB2E0000}"/>
    <cellStyle name="Normal 3 2 2 5 5 3" xfId="26756" xr:uid="{00000000-0005-0000-0000-0000FC2E0000}"/>
    <cellStyle name="Normal 3 2 2 5 6" xfId="6637" xr:uid="{00000000-0005-0000-0000-0000FD2E0000}"/>
    <cellStyle name="Normal 3 2 2 5 6 2" xfId="36972" xr:uid="{00000000-0005-0000-0000-0000FE2E0000}"/>
    <cellStyle name="Normal 3 2 2 5 6 3" xfId="21739" xr:uid="{00000000-0005-0000-0000-0000FF2E0000}"/>
    <cellStyle name="Normal 3 2 2 5 7" xfId="31960" xr:uid="{00000000-0005-0000-0000-0000002F0000}"/>
    <cellStyle name="Normal 3 2 2 5 8" xfId="16726" xr:uid="{00000000-0005-0000-0000-0000012F0000}"/>
    <cellStyle name="Normal 3 2 2 6" xfId="1982" xr:uid="{00000000-0005-0000-0000-0000022F0000}"/>
    <cellStyle name="Normal 3 2 2 6 2" xfId="3674" xr:uid="{00000000-0005-0000-0000-0000032F0000}"/>
    <cellStyle name="Normal 3 2 2 6 2 2" xfId="13747" xr:uid="{00000000-0005-0000-0000-0000042F0000}"/>
    <cellStyle name="Normal 3 2 2 6 2 2 2" xfId="44078" xr:uid="{00000000-0005-0000-0000-0000052F0000}"/>
    <cellStyle name="Normal 3 2 2 6 2 2 3" xfId="28845" xr:uid="{00000000-0005-0000-0000-0000062F0000}"/>
    <cellStyle name="Normal 3 2 2 6 2 3" xfId="8727" xr:uid="{00000000-0005-0000-0000-0000072F0000}"/>
    <cellStyle name="Normal 3 2 2 6 2 3 2" xfId="39061" xr:uid="{00000000-0005-0000-0000-0000082F0000}"/>
    <cellStyle name="Normal 3 2 2 6 2 3 3" xfId="23828" xr:uid="{00000000-0005-0000-0000-0000092F0000}"/>
    <cellStyle name="Normal 3 2 2 6 2 4" xfId="34048" xr:uid="{00000000-0005-0000-0000-00000A2F0000}"/>
    <cellStyle name="Normal 3 2 2 6 2 5" xfId="18815" xr:uid="{00000000-0005-0000-0000-00000B2F0000}"/>
    <cellStyle name="Normal 3 2 2 6 3" xfId="5366" xr:uid="{00000000-0005-0000-0000-00000C2F0000}"/>
    <cellStyle name="Normal 3 2 2 6 3 2" xfId="15418" xr:uid="{00000000-0005-0000-0000-00000D2F0000}"/>
    <cellStyle name="Normal 3 2 2 6 3 2 2" xfId="45749" xr:uid="{00000000-0005-0000-0000-00000E2F0000}"/>
    <cellStyle name="Normal 3 2 2 6 3 2 3" xfId="30516" xr:uid="{00000000-0005-0000-0000-00000F2F0000}"/>
    <cellStyle name="Normal 3 2 2 6 3 3" xfId="10398" xr:uid="{00000000-0005-0000-0000-0000102F0000}"/>
    <cellStyle name="Normal 3 2 2 6 3 3 2" xfId="40732" xr:uid="{00000000-0005-0000-0000-0000112F0000}"/>
    <cellStyle name="Normal 3 2 2 6 3 3 3" xfId="25499" xr:uid="{00000000-0005-0000-0000-0000122F0000}"/>
    <cellStyle name="Normal 3 2 2 6 3 4" xfId="35719" xr:uid="{00000000-0005-0000-0000-0000132F0000}"/>
    <cellStyle name="Normal 3 2 2 6 3 5" xfId="20486" xr:uid="{00000000-0005-0000-0000-0000142F0000}"/>
    <cellStyle name="Normal 3 2 2 6 4" xfId="12076" xr:uid="{00000000-0005-0000-0000-0000152F0000}"/>
    <cellStyle name="Normal 3 2 2 6 4 2" xfId="42407" xr:uid="{00000000-0005-0000-0000-0000162F0000}"/>
    <cellStyle name="Normal 3 2 2 6 4 3" xfId="27174" xr:uid="{00000000-0005-0000-0000-0000172F0000}"/>
    <cellStyle name="Normal 3 2 2 6 5" xfId="7055" xr:uid="{00000000-0005-0000-0000-0000182F0000}"/>
    <cellStyle name="Normal 3 2 2 6 5 2" xfId="37390" xr:uid="{00000000-0005-0000-0000-0000192F0000}"/>
    <cellStyle name="Normal 3 2 2 6 5 3" xfId="22157" xr:uid="{00000000-0005-0000-0000-00001A2F0000}"/>
    <cellStyle name="Normal 3 2 2 6 6" xfId="32378" xr:uid="{00000000-0005-0000-0000-00001B2F0000}"/>
    <cellStyle name="Normal 3 2 2 6 7" xfId="17144" xr:uid="{00000000-0005-0000-0000-00001C2F0000}"/>
    <cellStyle name="Normal 3 2 2 7" xfId="2833" xr:uid="{00000000-0005-0000-0000-00001D2F0000}"/>
    <cellStyle name="Normal 3 2 2 7 2" xfId="12911" xr:uid="{00000000-0005-0000-0000-00001E2F0000}"/>
    <cellStyle name="Normal 3 2 2 7 2 2" xfId="43242" xr:uid="{00000000-0005-0000-0000-00001F2F0000}"/>
    <cellStyle name="Normal 3 2 2 7 2 3" xfId="28009" xr:uid="{00000000-0005-0000-0000-0000202F0000}"/>
    <cellStyle name="Normal 3 2 2 7 3" xfId="7891" xr:uid="{00000000-0005-0000-0000-0000212F0000}"/>
    <cellStyle name="Normal 3 2 2 7 3 2" xfId="38225" xr:uid="{00000000-0005-0000-0000-0000222F0000}"/>
    <cellStyle name="Normal 3 2 2 7 3 3" xfId="22992" xr:uid="{00000000-0005-0000-0000-0000232F0000}"/>
    <cellStyle name="Normal 3 2 2 7 4" xfId="33212" xr:uid="{00000000-0005-0000-0000-0000242F0000}"/>
    <cellStyle name="Normal 3 2 2 7 5" xfId="17979" xr:uid="{00000000-0005-0000-0000-0000252F0000}"/>
    <cellStyle name="Normal 3 2 2 8" xfId="4527" xr:uid="{00000000-0005-0000-0000-0000262F0000}"/>
    <cellStyle name="Normal 3 2 2 8 2" xfId="14582" xr:uid="{00000000-0005-0000-0000-0000272F0000}"/>
    <cellStyle name="Normal 3 2 2 8 2 2" xfId="44913" xr:uid="{00000000-0005-0000-0000-0000282F0000}"/>
    <cellStyle name="Normal 3 2 2 8 2 3" xfId="29680" xr:uid="{00000000-0005-0000-0000-0000292F0000}"/>
    <cellStyle name="Normal 3 2 2 8 3" xfId="9562" xr:uid="{00000000-0005-0000-0000-00002A2F0000}"/>
    <cellStyle name="Normal 3 2 2 8 3 2" xfId="39896" xr:uid="{00000000-0005-0000-0000-00002B2F0000}"/>
    <cellStyle name="Normal 3 2 2 8 3 3" xfId="24663" xr:uid="{00000000-0005-0000-0000-00002C2F0000}"/>
    <cellStyle name="Normal 3 2 2 8 4" xfId="34883" xr:uid="{00000000-0005-0000-0000-00002D2F0000}"/>
    <cellStyle name="Normal 3 2 2 8 5" xfId="19650" xr:uid="{00000000-0005-0000-0000-00002E2F0000}"/>
    <cellStyle name="Normal 3 2 2 9" xfId="11238" xr:uid="{00000000-0005-0000-0000-00002F2F0000}"/>
    <cellStyle name="Normal 3 2 2 9 2" xfId="41571" xr:uid="{00000000-0005-0000-0000-0000302F0000}"/>
    <cellStyle name="Normal 3 2 2 9 3" xfId="26338" xr:uid="{00000000-0005-0000-0000-0000312F0000}"/>
    <cellStyle name="Normal 3 2 3" xfId="526" xr:uid="{00000000-0005-0000-0000-0000322F0000}"/>
    <cellStyle name="Normal 3 2 4" xfId="31495" xr:uid="{00000000-0005-0000-0000-0000332F0000}"/>
    <cellStyle name="Normal 3 3" xfId="848" xr:uid="{00000000-0005-0000-0000-0000342F0000}"/>
    <cellStyle name="Normal 3 3 10" xfId="6218" xr:uid="{00000000-0005-0000-0000-0000352F0000}"/>
    <cellStyle name="Normal 3 3 10 2" xfId="36555" xr:uid="{00000000-0005-0000-0000-0000362F0000}"/>
    <cellStyle name="Normal 3 3 10 3" xfId="21322" xr:uid="{00000000-0005-0000-0000-0000372F0000}"/>
    <cellStyle name="Normal 3 3 11" xfId="31546" xr:uid="{00000000-0005-0000-0000-0000382F0000}"/>
    <cellStyle name="Normal 3 3 12" xfId="16307" xr:uid="{00000000-0005-0000-0000-0000392F0000}"/>
    <cellStyle name="Normal 3 3 13" xfId="46659" xr:uid="{00000000-0005-0000-0000-00003A2F0000}"/>
    <cellStyle name="Normal 3 3 2" xfId="1182" xr:uid="{00000000-0005-0000-0000-00003B2F0000}"/>
    <cellStyle name="Normal 3 3 2 10" xfId="31598" xr:uid="{00000000-0005-0000-0000-00003C2F0000}"/>
    <cellStyle name="Normal 3 3 2 11" xfId="16361" xr:uid="{00000000-0005-0000-0000-00003D2F0000}"/>
    <cellStyle name="Normal 3 3 2 2" xfId="1290" xr:uid="{00000000-0005-0000-0000-00003E2F0000}"/>
    <cellStyle name="Normal 3 3 2 2 10" xfId="16465" xr:uid="{00000000-0005-0000-0000-00003F2F0000}"/>
    <cellStyle name="Normal 3 3 2 2 2" xfId="1507" xr:uid="{00000000-0005-0000-0000-0000402F0000}"/>
    <cellStyle name="Normal 3 3 2 2 2 2" xfId="1928" xr:uid="{00000000-0005-0000-0000-0000412F0000}"/>
    <cellStyle name="Normal 3 3 2 2 2 2 2" xfId="2767" xr:uid="{00000000-0005-0000-0000-0000422F0000}"/>
    <cellStyle name="Normal 3 3 2 2 2 2 2 2" xfId="4457" xr:uid="{00000000-0005-0000-0000-0000432F0000}"/>
    <cellStyle name="Normal 3 3 2 2 2 2 2 2 2" xfId="14530" xr:uid="{00000000-0005-0000-0000-0000442F0000}"/>
    <cellStyle name="Normal 3 3 2 2 2 2 2 2 2 2" xfId="44861" xr:uid="{00000000-0005-0000-0000-0000452F0000}"/>
    <cellStyle name="Normal 3 3 2 2 2 2 2 2 2 3" xfId="29628" xr:uid="{00000000-0005-0000-0000-0000462F0000}"/>
    <cellStyle name="Normal 3 3 2 2 2 2 2 2 3" xfId="9510" xr:uid="{00000000-0005-0000-0000-0000472F0000}"/>
    <cellStyle name="Normal 3 3 2 2 2 2 2 2 3 2" xfId="39844" xr:uid="{00000000-0005-0000-0000-0000482F0000}"/>
    <cellStyle name="Normal 3 3 2 2 2 2 2 2 3 3" xfId="24611" xr:uid="{00000000-0005-0000-0000-0000492F0000}"/>
    <cellStyle name="Normal 3 3 2 2 2 2 2 2 4" xfId="34831" xr:uid="{00000000-0005-0000-0000-00004A2F0000}"/>
    <cellStyle name="Normal 3 3 2 2 2 2 2 2 5" xfId="19598" xr:uid="{00000000-0005-0000-0000-00004B2F0000}"/>
    <cellStyle name="Normal 3 3 2 2 2 2 2 3" xfId="6149" xr:uid="{00000000-0005-0000-0000-00004C2F0000}"/>
    <cellStyle name="Normal 3 3 2 2 2 2 2 3 2" xfId="16201" xr:uid="{00000000-0005-0000-0000-00004D2F0000}"/>
    <cellStyle name="Normal 3 3 2 2 2 2 2 3 2 2" xfId="46532" xr:uid="{00000000-0005-0000-0000-00004E2F0000}"/>
    <cellStyle name="Normal 3 3 2 2 2 2 2 3 2 3" xfId="31299" xr:uid="{00000000-0005-0000-0000-00004F2F0000}"/>
    <cellStyle name="Normal 3 3 2 2 2 2 2 3 3" xfId="11181" xr:uid="{00000000-0005-0000-0000-0000502F0000}"/>
    <cellStyle name="Normal 3 3 2 2 2 2 2 3 3 2" xfId="41515" xr:uid="{00000000-0005-0000-0000-0000512F0000}"/>
    <cellStyle name="Normal 3 3 2 2 2 2 2 3 3 3" xfId="26282" xr:uid="{00000000-0005-0000-0000-0000522F0000}"/>
    <cellStyle name="Normal 3 3 2 2 2 2 2 3 4" xfId="36502" xr:uid="{00000000-0005-0000-0000-0000532F0000}"/>
    <cellStyle name="Normal 3 3 2 2 2 2 2 3 5" xfId="21269" xr:uid="{00000000-0005-0000-0000-0000542F0000}"/>
    <cellStyle name="Normal 3 3 2 2 2 2 2 4" xfId="12859" xr:uid="{00000000-0005-0000-0000-0000552F0000}"/>
    <cellStyle name="Normal 3 3 2 2 2 2 2 4 2" xfId="43190" xr:uid="{00000000-0005-0000-0000-0000562F0000}"/>
    <cellStyle name="Normal 3 3 2 2 2 2 2 4 3" xfId="27957" xr:uid="{00000000-0005-0000-0000-0000572F0000}"/>
    <cellStyle name="Normal 3 3 2 2 2 2 2 5" xfId="7838" xr:uid="{00000000-0005-0000-0000-0000582F0000}"/>
    <cellStyle name="Normal 3 3 2 2 2 2 2 5 2" xfId="38173" xr:uid="{00000000-0005-0000-0000-0000592F0000}"/>
    <cellStyle name="Normal 3 3 2 2 2 2 2 5 3" xfId="22940" xr:uid="{00000000-0005-0000-0000-00005A2F0000}"/>
    <cellStyle name="Normal 3 3 2 2 2 2 2 6" xfId="33161" xr:uid="{00000000-0005-0000-0000-00005B2F0000}"/>
    <cellStyle name="Normal 3 3 2 2 2 2 2 7" xfId="17927" xr:uid="{00000000-0005-0000-0000-00005C2F0000}"/>
    <cellStyle name="Normal 3 3 2 2 2 2 3" xfId="3620" xr:uid="{00000000-0005-0000-0000-00005D2F0000}"/>
    <cellStyle name="Normal 3 3 2 2 2 2 3 2" xfId="13694" xr:uid="{00000000-0005-0000-0000-00005E2F0000}"/>
    <cellStyle name="Normal 3 3 2 2 2 2 3 2 2" xfId="44025" xr:uid="{00000000-0005-0000-0000-00005F2F0000}"/>
    <cellStyle name="Normal 3 3 2 2 2 2 3 2 3" xfId="28792" xr:uid="{00000000-0005-0000-0000-0000602F0000}"/>
    <cellStyle name="Normal 3 3 2 2 2 2 3 3" xfId="8674" xr:uid="{00000000-0005-0000-0000-0000612F0000}"/>
    <cellStyle name="Normal 3 3 2 2 2 2 3 3 2" xfId="39008" xr:uid="{00000000-0005-0000-0000-0000622F0000}"/>
    <cellStyle name="Normal 3 3 2 2 2 2 3 3 3" xfId="23775" xr:uid="{00000000-0005-0000-0000-0000632F0000}"/>
    <cellStyle name="Normal 3 3 2 2 2 2 3 4" xfId="33995" xr:uid="{00000000-0005-0000-0000-0000642F0000}"/>
    <cellStyle name="Normal 3 3 2 2 2 2 3 5" xfId="18762" xr:uid="{00000000-0005-0000-0000-0000652F0000}"/>
    <cellStyle name="Normal 3 3 2 2 2 2 4" xfId="5313" xr:uid="{00000000-0005-0000-0000-0000662F0000}"/>
    <cellStyle name="Normal 3 3 2 2 2 2 4 2" xfId="15365" xr:uid="{00000000-0005-0000-0000-0000672F0000}"/>
    <cellStyle name="Normal 3 3 2 2 2 2 4 2 2" xfId="45696" xr:uid="{00000000-0005-0000-0000-0000682F0000}"/>
    <cellStyle name="Normal 3 3 2 2 2 2 4 2 3" xfId="30463" xr:uid="{00000000-0005-0000-0000-0000692F0000}"/>
    <cellStyle name="Normal 3 3 2 2 2 2 4 3" xfId="10345" xr:uid="{00000000-0005-0000-0000-00006A2F0000}"/>
    <cellStyle name="Normal 3 3 2 2 2 2 4 3 2" xfId="40679" xr:uid="{00000000-0005-0000-0000-00006B2F0000}"/>
    <cellStyle name="Normal 3 3 2 2 2 2 4 3 3" xfId="25446" xr:uid="{00000000-0005-0000-0000-00006C2F0000}"/>
    <cellStyle name="Normal 3 3 2 2 2 2 4 4" xfId="35666" xr:uid="{00000000-0005-0000-0000-00006D2F0000}"/>
    <cellStyle name="Normal 3 3 2 2 2 2 4 5" xfId="20433" xr:uid="{00000000-0005-0000-0000-00006E2F0000}"/>
    <cellStyle name="Normal 3 3 2 2 2 2 5" xfId="12023" xr:uid="{00000000-0005-0000-0000-00006F2F0000}"/>
    <cellStyle name="Normal 3 3 2 2 2 2 5 2" xfId="42354" xr:uid="{00000000-0005-0000-0000-0000702F0000}"/>
    <cellStyle name="Normal 3 3 2 2 2 2 5 3" xfId="27121" xr:uid="{00000000-0005-0000-0000-0000712F0000}"/>
    <cellStyle name="Normal 3 3 2 2 2 2 6" xfId="7002" xr:uid="{00000000-0005-0000-0000-0000722F0000}"/>
    <cellStyle name="Normal 3 3 2 2 2 2 6 2" xfId="37337" xr:uid="{00000000-0005-0000-0000-0000732F0000}"/>
    <cellStyle name="Normal 3 3 2 2 2 2 6 3" xfId="22104" xr:uid="{00000000-0005-0000-0000-0000742F0000}"/>
    <cellStyle name="Normal 3 3 2 2 2 2 7" xfId="32325" xr:uid="{00000000-0005-0000-0000-0000752F0000}"/>
    <cellStyle name="Normal 3 3 2 2 2 2 8" xfId="17091" xr:uid="{00000000-0005-0000-0000-0000762F0000}"/>
    <cellStyle name="Normal 3 3 2 2 2 3" xfId="2349" xr:uid="{00000000-0005-0000-0000-0000772F0000}"/>
    <cellStyle name="Normal 3 3 2 2 2 3 2" xfId="4039" xr:uid="{00000000-0005-0000-0000-0000782F0000}"/>
    <cellStyle name="Normal 3 3 2 2 2 3 2 2" xfId="14112" xr:uid="{00000000-0005-0000-0000-0000792F0000}"/>
    <cellStyle name="Normal 3 3 2 2 2 3 2 2 2" xfId="44443" xr:uid="{00000000-0005-0000-0000-00007A2F0000}"/>
    <cellStyle name="Normal 3 3 2 2 2 3 2 2 3" xfId="29210" xr:uid="{00000000-0005-0000-0000-00007B2F0000}"/>
    <cellStyle name="Normal 3 3 2 2 2 3 2 3" xfId="9092" xr:uid="{00000000-0005-0000-0000-00007C2F0000}"/>
    <cellStyle name="Normal 3 3 2 2 2 3 2 3 2" xfId="39426" xr:uid="{00000000-0005-0000-0000-00007D2F0000}"/>
    <cellStyle name="Normal 3 3 2 2 2 3 2 3 3" xfId="24193" xr:uid="{00000000-0005-0000-0000-00007E2F0000}"/>
    <cellStyle name="Normal 3 3 2 2 2 3 2 4" xfId="34413" xr:uid="{00000000-0005-0000-0000-00007F2F0000}"/>
    <cellStyle name="Normal 3 3 2 2 2 3 2 5" xfId="19180" xr:uid="{00000000-0005-0000-0000-0000802F0000}"/>
    <cellStyle name="Normal 3 3 2 2 2 3 3" xfId="5731" xr:uid="{00000000-0005-0000-0000-0000812F0000}"/>
    <cellStyle name="Normal 3 3 2 2 2 3 3 2" xfId="15783" xr:uid="{00000000-0005-0000-0000-0000822F0000}"/>
    <cellStyle name="Normal 3 3 2 2 2 3 3 2 2" xfId="46114" xr:uid="{00000000-0005-0000-0000-0000832F0000}"/>
    <cellStyle name="Normal 3 3 2 2 2 3 3 2 3" xfId="30881" xr:uid="{00000000-0005-0000-0000-0000842F0000}"/>
    <cellStyle name="Normal 3 3 2 2 2 3 3 3" xfId="10763" xr:uid="{00000000-0005-0000-0000-0000852F0000}"/>
    <cellStyle name="Normal 3 3 2 2 2 3 3 3 2" xfId="41097" xr:uid="{00000000-0005-0000-0000-0000862F0000}"/>
    <cellStyle name="Normal 3 3 2 2 2 3 3 3 3" xfId="25864" xr:uid="{00000000-0005-0000-0000-0000872F0000}"/>
    <cellStyle name="Normal 3 3 2 2 2 3 3 4" xfId="36084" xr:uid="{00000000-0005-0000-0000-0000882F0000}"/>
    <cellStyle name="Normal 3 3 2 2 2 3 3 5" xfId="20851" xr:uid="{00000000-0005-0000-0000-0000892F0000}"/>
    <cellStyle name="Normal 3 3 2 2 2 3 4" xfId="12441" xr:uid="{00000000-0005-0000-0000-00008A2F0000}"/>
    <cellStyle name="Normal 3 3 2 2 2 3 4 2" xfId="42772" xr:uid="{00000000-0005-0000-0000-00008B2F0000}"/>
    <cellStyle name="Normal 3 3 2 2 2 3 4 3" xfId="27539" xr:uid="{00000000-0005-0000-0000-00008C2F0000}"/>
    <cellStyle name="Normal 3 3 2 2 2 3 5" xfId="7420" xr:uid="{00000000-0005-0000-0000-00008D2F0000}"/>
    <cellStyle name="Normal 3 3 2 2 2 3 5 2" xfId="37755" xr:uid="{00000000-0005-0000-0000-00008E2F0000}"/>
    <cellStyle name="Normal 3 3 2 2 2 3 5 3" xfId="22522" xr:uid="{00000000-0005-0000-0000-00008F2F0000}"/>
    <cellStyle name="Normal 3 3 2 2 2 3 6" xfId="32743" xr:uid="{00000000-0005-0000-0000-0000902F0000}"/>
    <cellStyle name="Normal 3 3 2 2 2 3 7" xfId="17509" xr:uid="{00000000-0005-0000-0000-0000912F0000}"/>
    <cellStyle name="Normal 3 3 2 2 2 4" xfId="3202" xr:uid="{00000000-0005-0000-0000-0000922F0000}"/>
    <cellStyle name="Normal 3 3 2 2 2 4 2" xfId="13276" xr:uid="{00000000-0005-0000-0000-0000932F0000}"/>
    <cellStyle name="Normal 3 3 2 2 2 4 2 2" xfId="43607" xr:uid="{00000000-0005-0000-0000-0000942F0000}"/>
    <cellStyle name="Normal 3 3 2 2 2 4 2 3" xfId="28374" xr:uid="{00000000-0005-0000-0000-0000952F0000}"/>
    <cellStyle name="Normal 3 3 2 2 2 4 3" xfId="8256" xr:uid="{00000000-0005-0000-0000-0000962F0000}"/>
    <cellStyle name="Normal 3 3 2 2 2 4 3 2" xfId="38590" xr:uid="{00000000-0005-0000-0000-0000972F0000}"/>
    <cellStyle name="Normal 3 3 2 2 2 4 3 3" xfId="23357" xr:uid="{00000000-0005-0000-0000-0000982F0000}"/>
    <cellStyle name="Normal 3 3 2 2 2 4 4" xfId="33577" xr:uid="{00000000-0005-0000-0000-0000992F0000}"/>
    <cellStyle name="Normal 3 3 2 2 2 4 5" xfId="18344" xr:uid="{00000000-0005-0000-0000-00009A2F0000}"/>
    <cellStyle name="Normal 3 3 2 2 2 5" xfId="4895" xr:uid="{00000000-0005-0000-0000-00009B2F0000}"/>
    <cellStyle name="Normal 3 3 2 2 2 5 2" xfId="14947" xr:uid="{00000000-0005-0000-0000-00009C2F0000}"/>
    <cellStyle name="Normal 3 3 2 2 2 5 2 2" xfId="45278" xr:uid="{00000000-0005-0000-0000-00009D2F0000}"/>
    <cellStyle name="Normal 3 3 2 2 2 5 2 3" xfId="30045" xr:uid="{00000000-0005-0000-0000-00009E2F0000}"/>
    <cellStyle name="Normal 3 3 2 2 2 5 3" xfId="9927" xr:uid="{00000000-0005-0000-0000-00009F2F0000}"/>
    <cellStyle name="Normal 3 3 2 2 2 5 3 2" xfId="40261" xr:uid="{00000000-0005-0000-0000-0000A02F0000}"/>
    <cellStyle name="Normal 3 3 2 2 2 5 3 3" xfId="25028" xr:uid="{00000000-0005-0000-0000-0000A12F0000}"/>
    <cellStyle name="Normal 3 3 2 2 2 5 4" xfId="35248" xr:uid="{00000000-0005-0000-0000-0000A22F0000}"/>
    <cellStyle name="Normal 3 3 2 2 2 5 5" xfId="20015" xr:uid="{00000000-0005-0000-0000-0000A32F0000}"/>
    <cellStyle name="Normal 3 3 2 2 2 6" xfId="11605" xr:uid="{00000000-0005-0000-0000-0000A42F0000}"/>
    <cellStyle name="Normal 3 3 2 2 2 6 2" xfId="41936" xr:uid="{00000000-0005-0000-0000-0000A52F0000}"/>
    <cellStyle name="Normal 3 3 2 2 2 6 3" xfId="26703" xr:uid="{00000000-0005-0000-0000-0000A62F0000}"/>
    <cellStyle name="Normal 3 3 2 2 2 7" xfId="6584" xr:uid="{00000000-0005-0000-0000-0000A72F0000}"/>
    <cellStyle name="Normal 3 3 2 2 2 7 2" xfId="36919" xr:uid="{00000000-0005-0000-0000-0000A82F0000}"/>
    <cellStyle name="Normal 3 3 2 2 2 7 3" xfId="21686" xr:uid="{00000000-0005-0000-0000-0000A92F0000}"/>
    <cellStyle name="Normal 3 3 2 2 2 8" xfId="31907" xr:uid="{00000000-0005-0000-0000-0000AA2F0000}"/>
    <cellStyle name="Normal 3 3 2 2 2 9" xfId="16673" xr:uid="{00000000-0005-0000-0000-0000AB2F0000}"/>
    <cellStyle name="Normal 3 3 2 2 3" xfId="1720" xr:uid="{00000000-0005-0000-0000-0000AC2F0000}"/>
    <cellStyle name="Normal 3 3 2 2 3 2" xfId="2559" xr:uid="{00000000-0005-0000-0000-0000AD2F0000}"/>
    <cellStyle name="Normal 3 3 2 2 3 2 2" xfId="4249" xr:uid="{00000000-0005-0000-0000-0000AE2F0000}"/>
    <cellStyle name="Normal 3 3 2 2 3 2 2 2" xfId="14322" xr:uid="{00000000-0005-0000-0000-0000AF2F0000}"/>
    <cellStyle name="Normal 3 3 2 2 3 2 2 2 2" xfId="44653" xr:uid="{00000000-0005-0000-0000-0000B02F0000}"/>
    <cellStyle name="Normal 3 3 2 2 3 2 2 2 3" xfId="29420" xr:uid="{00000000-0005-0000-0000-0000B12F0000}"/>
    <cellStyle name="Normal 3 3 2 2 3 2 2 3" xfId="9302" xr:uid="{00000000-0005-0000-0000-0000B22F0000}"/>
    <cellStyle name="Normal 3 3 2 2 3 2 2 3 2" xfId="39636" xr:uid="{00000000-0005-0000-0000-0000B32F0000}"/>
    <cellStyle name="Normal 3 3 2 2 3 2 2 3 3" xfId="24403" xr:uid="{00000000-0005-0000-0000-0000B42F0000}"/>
    <cellStyle name="Normal 3 3 2 2 3 2 2 4" xfId="34623" xr:uid="{00000000-0005-0000-0000-0000B52F0000}"/>
    <cellStyle name="Normal 3 3 2 2 3 2 2 5" xfId="19390" xr:uid="{00000000-0005-0000-0000-0000B62F0000}"/>
    <cellStyle name="Normal 3 3 2 2 3 2 3" xfId="5941" xr:uid="{00000000-0005-0000-0000-0000B72F0000}"/>
    <cellStyle name="Normal 3 3 2 2 3 2 3 2" xfId="15993" xr:uid="{00000000-0005-0000-0000-0000B82F0000}"/>
    <cellStyle name="Normal 3 3 2 2 3 2 3 2 2" xfId="46324" xr:uid="{00000000-0005-0000-0000-0000B92F0000}"/>
    <cellStyle name="Normal 3 3 2 2 3 2 3 2 3" xfId="31091" xr:uid="{00000000-0005-0000-0000-0000BA2F0000}"/>
    <cellStyle name="Normal 3 3 2 2 3 2 3 3" xfId="10973" xr:uid="{00000000-0005-0000-0000-0000BB2F0000}"/>
    <cellStyle name="Normal 3 3 2 2 3 2 3 3 2" xfId="41307" xr:uid="{00000000-0005-0000-0000-0000BC2F0000}"/>
    <cellStyle name="Normal 3 3 2 2 3 2 3 3 3" xfId="26074" xr:uid="{00000000-0005-0000-0000-0000BD2F0000}"/>
    <cellStyle name="Normal 3 3 2 2 3 2 3 4" xfId="36294" xr:uid="{00000000-0005-0000-0000-0000BE2F0000}"/>
    <cellStyle name="Normal 3 3 2 2 3 2 3 5" xfId="21061" xr:uid="{00000000-0005-0000-0000-0000BF2F0000}"/>
    <cellStyle name="Normal 3 3 2 2 3 2 4" xfId="12651" xr:uid="{00000000-0005-0000-0000-0000C02F0000}"/>
    <cellStyle name="Normal 3 3 2 2 3 2 4 2" xfId="42982" xr:uid="{00000000-0005-0000-0000-0000C12F0000}"/>
    <cellStyle name="Normal 3 3 2 2 3 2 4 3" xfId="27749" xr:uid="{00000000-0005-0000-0000-0000C22F0000}"/>
    <cellStyle name="Normal 3 3 2 2 3 2 5" xfId="7630" xr:uid="{00000000-0005-0000-0000-0000C32F0000}"/>
    <cellStyle name="Normal 3 3 2 2 3 2 5 2" xfId="37965" xr:uid="{00000000-0005-0000-0000-0000C42F0000}"/>
    <cellStyle name="Normal 3 3 2 2 3 2 5 3" xfId="22732" xr:uid="{00000000-0005-0000-0000-0000C52F0000}"/>
    <cellStyle name="Normal 3 3 2 2 3 2 6" xfId="32953" xr:uid="{00000000-0005-0000-0000-0000C62F0000}"/>
    <cellStyle name="Normal 3 3 2 2 3 2 7" xfId="17719" xr:uid="{00000000-0005-0000-0000-0000C72F0000}"/>
    <cellStyle name="Normal 3 3 2 2 3 3" xfId="3412" xr:uid="{00000000-0005-0000-0000-0000C82F0000}"/>
    <cellStyle name="Normal 3 3 2 2 3 3 2" xfId="13486" xr:uid="{00000000-0005-0000-0000-0000C92F0000}"/>
    <cellStyle name="Normal 3 3 2 2 3 3 2 2" xfId="43817" xr:uid="{00000000-0005-0000-0000-0000CA2F0000}"/>
    <cellStyle name="Normal 3 3 2 2 3 3 2 3" xfId="28584" xr:uid="{00000000-0005-0000-0000-0000CB2F0000}"/>
    <cellStyle name="Normal 3 3 2 2 3 3 3" xfId="8466" xr:uid="{00000000-0005-0000-0000-0000CC2F0000}"/>
    <cellStyle name="Normal 3 3 2 2 3 3 3 2" xfId="38800" xr:uid="{00000000-0005-0000-0000-0000CD2F0000}"/>
    <cellStyle name="Normal 3 3 2 2 3 3 3 3" xfId="23567" xr:uid="{00000000-0005-0000-0000-0000CE2F0000}"/>
    <cellStyle name="Normal 3 3 2 2 3 3 4" xfId="33787" xr:uid="{00000000-0005-0000-0000-0000CF2F0000}"/>
    <cellStyle name="Normal 3 3 2 2 3 3 5" xfId="18554" xr:uid="{00000000-0005-0000-0000-0000D02F0000}"/>
    <cellStyle name="Normal 3 3 2 2 3 4" xfId="5105" xr:uid="{00000000-0005-0000-0000-0000D12F0000}"/>
    <cellStyle name="Normal 3 3 2 2 3 4 2" xfId="15157" xr:uid="{00000000-0005-0000-0000-0000D22F0000}"/>
    <cellStyle name="Normal 3 3 2 2 3 4 2 2" xfId="45488" xr:uid="{00000000-0005-0000-0000-0000D32F0000}"/>
    <cellStyle name="Normal 3 3 2 2 3 4 2 3" xfId="30255" xr:uid="{00000000-0005-0000-0000-0000D42F0000}"/>
    <cellStyle name="Normal 3 3 2 2 3 4 3" xfId="10137" xr:uid="{00000000-0005-0000-0000-0000D52F0000}"/>
    <cellStyle name="Normal 3 3 2 2 3 4 3 2" xfId="40471" xr:uid="{00000000-0005-0000-0000-0000D62F0000}"/>
    <cellStyle name="Normal 3 3 2 2 3 4 3 3" xfId="25238" xr:uid="{00000000-0005-0000-0000-0000D72F0000}"/>
    <cellStyle name="Normal 3 3 2 2 3 4 4" xfId="35458" xr:uid="{00000000-0005-0000-0000-0000D82F0000}"/>
    <cellStyle name="Normal 3 3 2 2 3 4 5" xfId="20225" xr:uid="{00000000-0005-0000-0000-0000D92F0000}"/>
    <cellStyle name="Normal 3 3 2 2 3 5" xfId="11815" xr:uid="{00000000-0005-0000-0000-0000DA2F0000}"/>
    <cellStyle name="Normal 3 3 2 2 3 5 2" xfId="42146" xr:uid="{00000000-0005-0000-0000-0000DB2F0000}"/>
    <cellStyle name="Normal 3 3 2 2 3 5 3" xfId="26913" xr:uid="{00000000-0005-0000-0000-0000DC2F0000}"/>
    <cellStyle name="Normal 3 3 2 2 3 6" xfId="6794" xr:uid="{00000000-0005-0000-0000-0000DD2F0000}"/>
    <cellStyle name="Normal 3 3 2 2 3 6 2" xfId="37129" xr:uid="{00000000-0005-0000-0000-0000DE2F0000}"/>
    <cellStyle name="Normal 3 3 2 2 3 6 3" xfId="21896" xr:uid="{00000000-0005-0000-0000-0000DF2F0000}"/>
    <cellStyle name="Normal 3 3 2 2 3 7" xfId="32117" xr:uid="{00000000-0005-0000-0000-0000E02F0000}"/>
    <cellStyle name="Normal 3 3 2 2 3 8" xfId="16883" xr:uid="{00000000-0005-0000-0000-0000E12F0000}"/>
    <cellStyle name="Normal 3 3 2 2 4" xfId="2141" xr:uid="{00000000-0005-0000-0000-0000E22F0000}"/>
    <cellStyle name="Normal 3 3 2 2 4 2" xfId="3831" xr:uid="{00000000-0005-0000-0000-0000E32F0000}"/>
    <cellStyle name="Normal 3 3 2 2 4 2 2" xfId="13904" xr:uid="{00000000-0005-0000-0000-0000E42F0000}"/>
    <cellStyle name="Normal 3 3 2 2 4 2 2 2" xfId="44235" xr:uid="{00000000-0005-0000-0000-0000E52F0000}"/>
    <cellStyle name="Normal 3 3 2 2 4 2 2 3" xfId="29002" xr:uid="{00000000-0005-0000-0000-0000E62F0000}"/>
    <cellStyle name="Normal 3 3 2 2 4 2 3" xfId="8884" xr:uid="{00000000-0005-0000-0000-0000E72F0000}"/>
    <cellStyle name="Normal 3 3 2 2 4 2 3 2" xfId="39218" xr:uid="{00000000-0005-0000-0000-0000E82F0000}"/>
    <cellStyle name="Normal 3 3 2 2 4 2 3 3" xfId="23985" xr:uid="{00000000-0005-0000-0000-0000E92F0000}"/>
    <cellStyle name="Normal 3 3 2 2 4 2 4" xfId="34205" xr:uid="{00000000-0005-0000-0000-0000EA2F0000}"/>
    <cellStyle name="Normal 3 3 2 2 4 2 5" xfId="18972" xr:uid="{00000000-0005-0000-0000-0000EB2F0000}"/>
    <cellStyle name="Normal 3 3 2 2 4 3" xfId="5523" xr:uid="{00000000-0005-0000-0000-0000EC2F0000}"/>
    <cellStyle name="Normal 3 3 2 2 4 3 2" xfId="15575" xr:uid="{00000000-0005-0000-0000-0000ED2F0000}"/>
    <cellStyle name="Normal 3 3 2 2 4 3 2 2" xfId="45906" xr:uid="{00000000-0005-0000-0000-0000EE2F0000}"/>
    <cellStyle name="Normal 3 3 2 2 4 3 2 3" xfId="30673" xr:uid="{00000000-0005-0000-0000-0000EF2F0000}"/>
    <cellStyle name="Normal 3 3 2 2 4 3 3" xfId="10555" xr:uid="{00000000-0005-0000-0000-0000F02F0000}"/>
    <cellStyle name="Normal 3 3 2 2 4 3 3 2" xfId="40889" xr:uid="{00000000-0005-0000-0000-0000F12F0000}"/>
    <cellStyle name="Normal 3 3 2 2 4 3 3 3" xfId="25656" xr:uid="{00000000-0005-0000-0000-0000F22F0000}"/>
    <cellStyle name="Normal 3 3 2 2 4 3 4" xfId="35876" xr:uid="{00000000-0005-0000-0000-0000F32F0000}"/>
    <cellStyle name="Normal 3 3 2 2 4 3 5" xfId="20643" xr:uid="{00000000-0005-0000-0000-0000F42F0000}"/>
    <cellStyle name="Normal 3 3 2 2 4 4" xfId="12233" xr:uid="{00000000-0005-0000-0000-0000F52F0000}"/>
    <cellStyle name="Normal 3 3 2 2 4 4 2" xfId="42564" xr:uid="{00000000-0005-0000-0000-0000F62F0000}"/>
    <cellStyle name="Normal 3 3 2 2 4 4 3" xfId="27331" xr:uid="{00000000-0005-0000-0000-0000F72F0000}"/>
    <cellStyle name="Normal 3 3 2 2 4 5" xfId="7212" xr:uid="{00000000-0005-0000-0000-0000F82F0000}"/>
    <cellStyle name="Normal 3 3 2 2 4 5 2" xfId="37547" xr:uid="{00000000-0005-0000-0000-0000F92F0000}"/>
    <cellStyle name="Normal 3 3 2 2 4 5 3" xfId="22314" xr:uid="{00000000-0005-0000-0000-0000FA2F0000}"/>
    <cellStyle name="Normal 3 3 2 2 4 6" xfId="32535" xr:uid="{00000000-0005-0000-0000-0000FB2F0000}"/>
    <cellStyle name="Normal 3 3 2 2 4 7" xfId="17301" xr:uid="{00000000-0005-0000-0000-0000FC2F0000}"/>
    <cellStyle name="Normal 3 3 2 2 5" xfId="2994" xr:uid="{00000000-0005-0000-0000-0000FD2F0000}"/>
    <cellStyle name="Normal 3 3 2 2 5 2" xfId="13068" xr:uid="{00000000-0005-0000-0000-0000FE2F0000}"/>
    <cellStyle name="Normal 3 3 2 2 5 2 2" xfId="43399" xr:uid="{00000000-0005-0000-0000-0000FF2F0000}"/>
    <cellStyle name="Normal 3 3 2 2 5 2 3" xfId="28166" xr:uid="{00000000-0005-0000-0000-000000300000}"/>
    <cellStyle name="Normal 3 3 2 2 5 3" xfId="8048" xr:uid="{00000000-0005-0000-0000-000001300000}"/>
    <cellStyle name="Normal 3 3 2 2 5 3 2" xfId="38382" xr:uid="{00000000-0005-0000-0000-000002300000}"/>
    <cellStyle name="Normal 3 3 2 2 5 3 3" xfId="23149" xr:uid="{00000000-0005-0000-0000-000003300000}"/>
    <cellStyle name="Normal 3 3 2 2 5 4" xfId="33369" xr:uid="{00000000-0005-0000-0000-000004300000}"/>
    <cellStyle name="Normal 3 3 2 2 5 5" xfId="18136" xr:uid="{00000000-0005-0000-0000-000005300000}"/>
    <cellStyle name="Normal 3 3 2 2 6" xfId="4687" xr:uid="{00000000-0005-0000-0000-000006300000}"/>
    <cellStyle name="Normal 3 3 2 2 6 2" xfId="14739" xr:uid="{00000000-0005-0000-0000-000007300000}"/>
    <cellStyle name="Normal 3 3 2 2 6 2 2" xfId="45070" xr:uid="{00000000-0005-0000-0000-000008300000}"/>
    <cellStyle name="Normal 3 3 2 2 6 2 3" xfId="29837" xr:uid="{00000000-0005-0000-0000-000009300000}"/>
    <cellStyle name="Normal 3 3 2 2 6 3" xfId="9719" xr:uid="{00000000-0005-0000-0000-00000A300000}"/>
    <cellStyle name="Normal 3 3 2 2 6 3 2" xfId="40053" xr:uid="{00000000-0005-0000-0000-00000B300000}"/>
    <cellStyle name="Normal 3 3 2 2 6 3 3" xfId="24820" xr:uid="{00000000-0005-0000-0000-00000C300000}"/>
    <cellStyle name="Normal 3 3 2 2 6 4" xfId="35040" xr:uid="{00000000-0005-0000-0000-00000D300000}"/>
    <cellStyle name="Normal 3 3 2 2 6 5" xfId="19807" xr:uid="{00000000-0005-0000-0000-00000E300000}"/>
    <cellStyle name="Normal 3 3 2 2 7" xfId="11397" xr:uid="{00000000-0005-0000-0000-00000F300000}"/>
    <cellStyle name="Normal 3 3 2 2 7 2" xfId="41728" xr:uid="{00000000-0005-0000-0000-000010300000}"/>
    <cellStyle name="Normal 3 3 2 2 7 3" xfId="26495" xr:uid="{00000000-0005-0000-0000-000011300000}"/>
    <cellStyle name="Normal 3 3 2 2 8" xfId="6376" xr:uid="{00000000-0005-0000-0000-000012300000}"/>
    <cellStyle name="Normal 3 3 2 2 8 2" xfId="36711" xr:uid="{00000000-0005-0000-0000-000013300000}"/>
    <cellStyle name="Normal 3 3 2 2 8 3" xfId="21478" xr:uid="{00000000-0005-0000-0000-000014300000}"/>
    <cellStyle name="Normal 3 3 2 2 9" xfId="31699" xr:uid="{00000000-0005-0000-0000-000015300000}"/>
    <cellStyle name="Normal 3 3 2 3" xfId="1403" xr:uid="{00000000-0005-0000-0000-000016300000}"/>
    <cellStyle name="Normal 3 3 2 3 2" xfId="1824" xr:uid="{00000000-0005-0000-0000-000017300000}"/>
    <cellStyle name="Normal 3 3 2 3 2 2" xfId="2663" xr:uid="{00000000-0005-0000-0000-000018300000}"/>
    <cellStyle name="Normal 3 3 2 3 2 2 2" xfId="4353" xr:uid="{00000000-0005-0000-0000-000019300000}"/>
    <cellStyle name="Normal 3 3 2 3 2 2 2 2" xfId="14426" xr:uid="{00000000-0005-0000-0000-00001A300000}"/>
    <cellStyle name="Normal 3 3 2 3 2 2 2 2 2" xfId="44757" xr:uid="{00000000-0005-0000-0000-00001B300000}"/>
    <cellStyle name="Normal 3 3 2 3 2 2 2 2 3" xfId="29524" xr:uid="{00000000-0005-0000-0000-00001C300000}"/>
    <cellStyle name="Normal 3 3 2 3 2 2 2 3" xfId="9406" xr:uid="{00000000-0005-0000-0000-00001D300000}"/>
    <cellStyle name="Normal 3 3 2 3 2 2 2 3 2" xfId="39740" xr:uid="{00000000-0005-0000-0000-00001E300000}"/>
    <cellStyle name="Normal 3 3 2 3 2 2 2 3 3" xfId="24507" xr:uid="{00000000-0005-0000-0000-00001F300000}"/>
    <cellStyle name="Normal 3 3 2 3 2 2 2 4" xfId="34727" xr:uid="{00000000-0005-0000-0000-000020300000}"/>
    <cellStyle name="Normal 3 3 2 3 2 2 2 5" xfId="19494" xr:uid="{00000000-0005-0000-0000-000021300000}"/>
    <cellStyle name="Normal 3 3 2 3 2 2 3" xfId="6045" xr:uid="{00000000-0005-0000-0000-000022300000}"/>
    <cellStyle name="Normal 3 3 2 3 2 2 3 2" xfId="16097" xr:uid="{00000000-0005-0000-0000-000023300000}"/>
    <cellStyle name="Normal 3 3 2 3 2 2 3 2 2" xfId="46428" xr:uid="{00000000-0005-0000-0000-000024300000}"/>
    <cellStyle name="Normal 3 3 2 3 2 2 3 2 3" xfId="31195" xr:uid="{00000000-0005-0000-0000-000025300000}"/>
    <cellStyle name="Normal 3 3 2 3 2 2 3 3" xfId="11077" xr:uid="{00000000-0005-0000-0000-000026300000}"/>
    <cellStyle name="Normal 3 3 2 3 2 2 3 3 2" xfId="41411" xr:uid="{00000000-0005-0000-0000-000027300000}"/>
    <cellStyle name="Normal 3 3 2 3 2 2 3 3 3" xfId="26178" xr:uid="{00000000-0005-0000-0000-000028300000}"/>
    <cellStyle name="Normal 3 3 2 3 2 2 3 4" xfId="36398" xr:uid="{00000000-0005-0000-0000-000029300000}"/>
    <cellStyle name="Normal 3 3 2 3 2 2 3 5" xfId="21165" xr:uid="{00000000-0005-0000-0000-00002A300000}"/>
    <cellStyle name="Normal 3 3 2 3 2 2 4" xfId="12755" xr:uid="{00000000-0005-0000-0000-00002B300000}"/>
    <cellStyle name="Normal 3 3 2 3 2 2 4 2" xfId="43086" xr:uid="{00000000-0005-0000-0000-00002C300000}"/>
    <cellStyle name="Normal 3 3 2 3 2 2 4 3" xfId="27853" xr:uid="{00000000-0005-0000-0000-00002D300000}"/>
    <cellStyle name="Normal 3 3 2 3 2 2 5" xfId="7734" xr:uid="{00000000-0005-0000-0000-00002E300000}"/>
    <cellStyle name="Normal 3 3 2 3 2 2 5 2" xfId="38069" xr:uid="{00000000-0005-0000-0000-00002F300000}"/>
    <cellStyle name="Normal 3 3 2 3 2 2 5 3" xfId="22836" xr:uid="{00000000-0005-0000-0000-000030300000}"/>
    <cellStyle name="Normal 3 3 2 3 2 2 6" xfId="33057" xr:uid="{00000000-0005-0000-0000-000031300000}"/>
    <cellStyle name="Normal 3 3 2 3 2 2 7" xfId="17823" xr:uid="{00000000-0005-0000-0000-000032300000}"/>
    <cellStyle name="Normal 3 3 2 3 2 3" xfId="3516" xr:uid="{00000000-0005-0000-0000-000033300000}"/>
    <cellStyle name="Normal 3 3 2 3 2 3 2" xfId="13590" xr:uid="{00000000-0005-0000-0000-000034300000}"/>
    <cellStyle name="Normal 3 3 2 3 2 3 2 2" xfId="43921" xr:uid="{00000000-0005-0000-0000-000035300000}"/>
    <cellStyle name="Normal 3 3 2 3 2 3 2 3" xfId="28688" xr:uid="{00000000-0005-0000-0000-000036300000}"/>
    <cellStyle name="Normal 3 3 2 3 2 3 3" xfId="8570" xr:uid="{00000000-0005-0000-0000-000037300000}"/>
    <cellStyle name="Normal 3 3 2 3 2 3 3 2" xfId="38904" xr:uid="{00000000-0005-0000-0000-000038300000}"/>
    <cellStyle name="Normal 3 3 2 3 2 3 3 3" xfId="23671" xr:uid="{00000000-0005-0000-0000-000039300000}"/>
    <cellStyle name="Normal 3 3 2 3 2 3 4" xfId="33891" xr:uid="{00000000-0005-0000-0000-00003A300000}"/>
    <cellStyle name="Normal 3 3 2 3 2 3 5" xfId="18658" xr:uid="{00000000-0005-0000-0000-00003B300000}"/>
    <cellStyle name="Normal 3 3 2 3 2 4" xfId="5209" xr:uid="{00000000-0005-0000-0000-00003C300000}"/>
    <cellStyle name="Normal 3 3 2 3 2 4 2" xfId="15261" xr:uid="{00000000-0005-0000-0000-00003D300000}"/>
    <cellStyle name="Normal 3 3 2 3 2 4 2 2" xfId="45592" xr:uid="{00000000-0005-0000-0000-00003E300000}"/>
    <cellStyle name="Normal 3 3 2 3 2 4 2 3" xfId="30359" xr:uid="{00000000-0005-0000-0000-00003F300000}"/>
    <cellStyle name="Normal 3 3 2 3 2 4 3" xfId="10241" xr:uid="{00000000-0005-0000-0000-000040300000}"/>
    <cellStyle name="Normal 3 3 2 3 2 4 3 2" xfId="40575" xr:uid="{00000000-0005-0000-0000-000041300000}"/>
    <cellStyle name="Normal 3 3 2 3 2 4 3 3" xfId="25342" xr:uid="{00000000-0005-0000-0000-000042300000}"/>
    <cellStyle name="Normal 3 3 2 3 2 4 4" xfId="35562" xr:uid="{00000000-0005-0000-0000-000043300000}"/>
    <cellStyle name="Normal 3 3 2 3 2 4 5" xfId="20329" xr:uid="{00000000-0005-0000-0000-000044300000}"/>
    <cellStyle name="Normal 3 3 2 3 2 5" xfId="11919" xr:uid="{00000000-0005-0000-0000-000045300000}"/>
    <cellStyle name="Normal 3 3 2 3 2 5 2" xfId="42250" xr:uid="{00000000-0005-0000-0000-000046300000}"/>
    <cellStyle name="Normal 3 3 2 3 2 5 3" xfId="27017" xr:uid="{00000000-0005-0000-0000-000047300000}"/>
    <cellStyle name="Normal 3 3 2 3 2 6" xfId="6898" xr:uid="{00000000-0005-0000-0000-000048300000}"/>
    <cellStyle name="Normal 3 3 2 3 2 6 2" xfId="37233" xr:uid="{00000000-0005-0000-0000-000049300000}"/>
    <cellStyle name="Normal 3 3 2 3 2 6 3" xfId="22000" xr:uid="{00000000-0005-0000-0000-00004A300000}"/>
    <cellStyle name="Normal 3 3 2 3 2 7" xfId="32221" xr:uid="{00000000-0005-0000-0000-00004B300000}"/>
    <cellStyle name="Normal 3 3 2 3 2 8" xfId="16987" xr:uid="{00000000-0005-0000-0000-00004C300000}"/>
    <cellStyle name="Normal 3 3 2 3 3" xfId="2245" xr:uid="{00000000-0005-0000-0000-00004D300000}"/>
    <cellStyle name="Normal 3 3 2 3 3 2" xfId="3935" xr:uid="{00000000-0005-0000-0000-00004E300000}"/>
    <cellStyle name="Normal 3 3 2 3 3 2 2" xfId="14008" xr:uid="{00000000-0005-0000-0000-00004F300000}"/>
    <cellStyle name="Normal 3 3 2 3 3 2 2 2" xfId="44339" xr:uid="{00000000-0005-0000-0000-000050300000}"/>
    <cellStyle name="Normal 3 3 2 3 3 2 2 3" xfId="29106" xr:uid="{00000000-0005-0000-0000-000051300000}"/>
    <cellStyle name="Normal 3 3 2 3 3 2 3" xfId="8988" xr:uid="{00000000-0005-0000-0000-000052300000}"/>
    <cellStyle name="Normal 3 3 2 3 3 2 3 2" xfId="39322" xr:uid="{00000000-0005-0000-0000-000053300000}"/>
    <cellStyle name="Normal 3 3 2 3 3 2 3 3" xfId="24089" xr:uid="{00000000-0005-0000-0000-000054300000}"/>
    <cellStyle name="Normal 3 3 2 3 3 2 4" xfId="34309" xr:uid="{00000000-0005-0000-0000-000055300000}"/>
    <cellStyle name="Normal 3 3 2 3 3 2 5" xfId="19076" xr:uid="{00000000-0005-0000-0000-000056300000}"/>
    <cellStyle name="Normal 3 3 2 3 3 3" xfId="5627" xr:uid="{00000000-0005-0000-0000-000057300000}"/>
    <cellStyle name="Normal 3 3 2 3 3 3 2" xfId="15679" xr:uid="{00000000-0005-0000-0000-000058300000}"/>
    <cellStyle name="Normal 3 3 2 3 3 3 2 2" xfId="46010" xr:uid="{00000000-0005-0000-0000-000059300000}"/>
    <cellStyle name="Normal 3 3 2 3 3 3 2 3" xfId="30777" xr:uid="{00000000-0005-0000-0000-00005A300000}"/>
    <cellStyle name="Normal 3 3 2 3 3 3 3" xfId="10659" xr:uid="{00000000-0005-0000-0000-00005B300000}"/>
    <cellStyle name="Normal 3 3 2 3 3 3 3 2" xfId="40993" xr:uid="{00000000-0005-0000-0000-00005C300000}"/>
    <cellStyle name="Normal 3 3 2 3 3 3 3 3" xfId="25760" xr:uid="{00000000-0005-0000-0000-00005D300000}"/>
    <cellStyle name="Normal 3 3 2 3 3 3 4" xfId="35980" xr:uid="{00000000-0005-0000-0000-00005E300000}"/>
    <cellStyle name="Normal 3 3 2 3 3 3 5" xfId="20747" xr:uid="{00000000-0005-0000-0000-00005F300000}"/>
    <cellStyle name="Normal 3 3 2 3 3 4" xfId="12337" xr:uid="{00000000-0005-0000-0000-000060300000}"/>
    <cellStyle name="Normal 3 3 2 3 3 4 2" xfId="42668" xr:uid="{00000000-0005-0000-0000-000061300000}"/>
    <cellStyle name="Normal 3 3 2 3 3 4 3" xfId="27435" xr:uid="{00000000-0005-0000-0000-000062300000}"/>
    <cellStyle name="Normal 3 3 2 3 3 5" xfId="7316" xr:uid="{00000000-0005-0000-0000-000063300000}"/>
    <cellStyle name="Normal 3 3 2 3 3 5 2" xfId="37651" xr:uid="{00000000-0005-0000-0000-000064300000}"/>
    <cellStyle name="Normal 3 3 2 3 3 5 3" xfId="22418" xr:uid="{00000000-0005-0000-0000-000065300000}"/>
    <cellStyle name="Normal 3 3 2 3 3 6" xfId="32639" xr:uid="{00000000-0005-0000-0000-000066300000}"/>
    <cellStyle name="Normal 3 3 2 3 3 7" xfId="17405" xr:uid="{00000000-0005-0000-0000-000067300000}"/>
    <cellStyle name="Normal 3 3 2 3 4" xfId="3098" xr:uid="{00000000-0005-0000-0000-000068300000}"/>
    <cellStyle name="Normal 3 3 2 3 4 2" xfId="13172" xr:uid="{00000000-0005-0000-0000-000069300000}"/>
    <cellStyle name="Normal 3 3 2 3 4 2 2" xfId="43503" xr:uid="{00000000-0005-0000-0000-00006A300000}"/>
    <cellStyle name="Normal 3 3 2 3 4 2 3" xfId="28270" xr:uid="{00000000-0005-0000-0000-00006B300000}"/>
    <cellStyle name="Normal 3 3 2 3 4 3" xfId="8152" xr:uid="{00000000-0005-0000-0000-00006C300000}"/>
    <cellStyle name="Normal 3 3 2 3 4 3 2" xfId="38486" xr:uid="{00000000-0005-0000-0000-00006D300000}"/>
    <cellStyle name="Normal 3 3 2 3 4 3 3" xfId="23253" xr:uid="{00000000-0005-0000-0000-00006E300000}"/>
    <cellStyle name="Normal 3 3 2 3 4 4" xfId="33473" xr:uid="{00000000-0005-0000-0000-00006F300000}"/>
    <cellStyle name="Normal 3 3 2 3 4 5" xfId="18240" xr:uid="{00000000-0005-0000-0000-000070300000}"/>
    <cellStyle name="Normal 3 3 2 3 5" xfId="4791" xr:uid="{00000000-0005-0000-0000-000071300000}"/>
    <cellStyle name="Normal 3 3 2 3 5 2" xfId="14843" xr:uid="{00000000-0005-0000-0000-000072300000}"/>
    <cellStyle name="Normal 3 3 2 3 5 2 2" xfId="45174" xr:uid="{00000000-0005-0000-0000-000073300000}"/>
    <cellStyle name="Normal 3 3 2 3 5 2 3" xfId="29941" xr:uid="{00000000-0005-0000-0000-000074300000}"/>
    <cellStyle name="Normal 3 3 2 3 5 3" xfId="9823" xr:uid="{00000000-0005-0000-0000-000075300000}"/>
    <cellStyle name="Normal 3 3 2 3 5 3 2" xfId="40157" xr:uid="{00000000-0005-0000-0000-000076300000}"/>
    <cellStyle name="Normal 3 3 2 3 5 3 3" xfId="24924" xr:uid="{00000000-0005-0000-0000-000077300000}"/>
    <cellStyle name="Normal 3 3 2 3 5 4" xfId="35144" xr:uid="{00000000-0005-0000-0000-000078300000}"/>
    <cellStyle name="Normal 3 3 2 3 5 5" xfId="19911" xr:uid="{00000000-0005-0000-0000-000079300000}"/>
    <cellStyle name="Normal 3 3 2 3 6" xfId="11501" xr:uid="{00000000-0005-0000-0000-00007A300000}"/>
    <cellStyle name="Normal 3 3 2 3 6 2" xfId="41832" xr:uid="{00000000-0005-0000-0000-00007B300000}"/>
    <cellStyle name="Normal 3 3 2 3 6 3" xfId="26599" xr:uid="{00000000-0005-0000-0000-00007C300000}"/>
    <cellStyle name="Normal 3 3 2 3 7" xfId="6480" xr:uid="{00000000-0005-0000-0000-00007D300000}"/>
    <cellStyle name="Normal 3 3 2 3 7 2" xfId="36815" xr:uid="{00000000-0005-0000-0000-00007E300000}"/>
    <cellStyle name="Normal 3 3 2 3 7 3" xfId="21582" xr:uid="{00000000-0005-0000-0000-00007F300000}"/>
    <cellStyle name="Normal 3 3 2 3 8" xfId="31803" xr:uid="{00000000-0005-0000-0000-000080300000}"/>
    <cellStyle name="Normal 3 3 2 3 9" xfId="16569" xr:uid="{00000000-0005-0000-0000-000081300000}"/>
    <cellStyle name="Normal 3 3 2 4" xfId="1616" xr:uid="{00000000-0005-0000-0000-000082300000}"/>
    <cellStyle name="Normal 3 3 2 4 2" xfId="2455" xr:uid="{00000000-0005-0000-0000-000083300000}"/>
    <cellStyle name="Normal 3 3 2 4 2 2" xfId="4145" xr:uid="{00000000-0005-0000-0000-000084300000}"/>
    <cellStyle name="Normal 3 3 2 4 2 2 2" xfId="14218" xr:uid="{00000000-0005-0000-0000-000085300000}"/>
    <cellStyle name="Normal 3 3 2 4 2 2 2 2" xfId="44549" xr:uid="{00000000-0005-0000-0000-000086300000}"/>
    <cellStyle name="Normal 3 3 2 4 2 2 2 3" xfId="29316" xr:uid="{00000000-0005-0000-0000-000087300000}"/>
    <cellStyle name="Normal 3 3 2 4 2 2 3" xfId="9198" xr:uid="{00000000-0005-0000-0000-000088300000}"/>
    <cellStyle name="Normal 3 3 2 4 2 2 3 2" xfId="39532" xr:uid="{00000000-0005-0000-0000-000089300000}"/>
    <cellStyle name="Normal 3 3 2 4 2 2 3 3" xfId="24299" xr:uid="{00000000-0005-0000-0000-00008A300000}"/>
    <cellStyle name="Normal 3 3 2 4 2 2 4" xfId="34519" xr:uid="{00000000-0005-0000-0000-00008B300000}"/>
    <cellStyle name="Normal 3 3 2 4 2 2 5" xfId="19286" xr:uid="{00000000-0005-0000-0000-00008C300000}"/>
    <cellStyle name="Normal 3 3 2 4 2 3" xfId="5837" xr:uid="{00000000-0005-0000-0000-00008D300000}"/>
    <cellStyle name="Normal 3 3 2 4 2 3 2" xfId="15889" xr:uid="{00000000-0005-0000-0000-00008E300000}"/>
    <cellStyle name="Normal 3 3 2 4 2 3 2 2" xfId="46220" xr:uid="{00000000-0005-0000-0000-00008F300000}"/>
    <cellStyle name="Normal 3 3 2 4 2 3 2 3" xfId="30987" xr:uid="{00000000-0005-0000-0000-000090300000}"/>
    <cellStyle name="Normal 3 3 2 4 2 3 3" xfId="10869" xr:uid="{00000000-0005-0000-0000-000091300000}"/>
    <cellStyle name="Normal 3 3 2 4 2 3 3 2" xfId="41203" xr:uid="{00000000-0005-0000-0000-000092300000}"/>
    <cellStyle name="Normal 3 3 2 4 2 3 3 3" xfId="25970" xr:uid="{00000000-0005-0000-0000-000093300000}"/>
    <cellStyle name="Normal 3 3 2 4 2 3 4" xfId="36190" xr:uid="{00000000-0005-0000-0000-000094300000}"/>
    <cellStyle name="Normal 3 3 2 4 2 3 5" xfId="20957" xr:uid="{00000000-0005-0000-0000-000095300000}"/>
    <cellStyle name="Normal 3 3 2 4 2 4" xfId="12547" xr:uid="{00000000-0005-0000-0000-000096300000}"/>
    <cellStyle name="Normal 3 3 2 4 2 4 2" xfId="42878" xr:uid="{00000000-0005-0000-0000-000097300000}"/>
    <cellStyle name="Normal 3 3 2 4 2 4 3" xfId="27645" xr:uid="{00000000-0005-0000-0000-000098300000}"/>
    <cellStyle name="Normal 3 3 2 4 2 5" xfId="7526" xr:uid="{00000000-0005-0000-0000-000099300000}"/>
    <cellStyle name="Normal 3 3 2 4 2 5 2" xfId="37861" xr:uid="{00000000-0005-0000-0000-00009A300000}"/>
    <cellStyle name="Normal 3 3 2 4 2 5 3" xfId="22628" xr:uid="{00000000-0005-0000-0000-00009B300000}"/>
    <cellStyle name="Normal 3 3 2 4 2 6" xfId="32849" xr:uid="{00000000-0005-0000-0000-00009C300000}"/>
    <cellStyle name="Normal 3 3 2 4 2 7" xfId="17615" xr:uid="{00000000-0005-0000-0000-00009D300000}"/>
    <cellStyle name="Normal 3 3 2 4 3" xfId="3308" xr:uid="{00000000-0005-0000-0000-00009E300000}"/>
    <cellStyle name="Normal 3 3 2 4 3 2" xfId="13382" xr:uid="{00000000-0005-0000-0000-00009F300000}"/>
    <cellStyle name="Normal 3 3 2 4 3 2 2" xfId="43713" xr:uid="{00000000-0005-0000-0000-0000A0300000}"/>
    <cellStyle name="Normal 3 3 2 4 3 2 3" xfId="28480" xr:uid="{00000000-0005-0000-0000-0000A1300000}"/>
    <cellStyle name="Normal 3 3 2 4 3 3" xfId="8362" xr:uid="{00000000-0005-0000-0000-0000A2300000}"/>
    <cellStyle name="Normal 3 3 2 4 3 3 2" xfId="38696" xr:uid="{00000000-0005-0000-0000-0000A3300000}"/>
    <cellStyle name="Normal 3 3 2 4 3 3 3" xfId="23463" xr:uid="{00000000-0005-0000-0000-0000A4300000}"/>
    <cellStyle name="Normal 3 3 2 4 3 4" xfId="33683" xr:uid="{00000000-0005-0000-0000-0000A5300000}"/>
    <cellStyle name="Normal 3 3 2 4 3 5" xfId="18450" xr:uid="{00000000-0005-0000-0000-0000A6300000}"/>
    <cellStyle name="Normal 3 3 2 4 4" xfId="5001" xr:uid="{00000000-0005-0000-0000-0000A7300000}"/>
    <cellStyle name="Normal 3 3 2 4 4 2" xfId="15053" xr:uid="{00000000-0005-0000-0000-0000A8300000}"/>
    <cellStyle name="Normal 3 3 2 4 4 2 2" xfId="45384" xr:uid="{00000000-0005-0000-0000-0000A9300000}"/>
    <cellStyle name="Normal 3 3 2 4 4 2 3" xfId="30151" xr:uid="{00000000-0005-0000-0000-0000AA300000}"/>
    <cellStyle name="Normal 3 3 2 4 4 3" xfId="10033" xr:uid="{00000000-0005-0000-0000-0000AB300000}"/>
    <cellStyle name="Normal 3 3 2 4 4 3 2" xfId="40367" xr:uid="{00000000-0005-0000-0000-0000AC300000}"/>
    <cellStyle name="Normal 3 3 2 4 4 3 3" xfId="25134" xr:uid="{00000000-0005-0000-0000-0000AD300000}"/>
    <cellStyle name="Normal 3 3 2 4 4 4" xfId="35354" xr:uid="{00000000-0005-0000-0000-0000AE300000}"/>
    <cellStyle name="Normal 3 3 2 4 4 5" xfId="20121" xr:uid="{00000000-0005-0000-0000-0000AF300000}"/>
    <cellStyle name="Normal 3 3 2 4 5" xfId="11711" xr:uid="{00000000-0005-0000-0000-0000B0300000}"/>
    <cellStyle name="Normal 3 3 2 4 5 2" xfId="42042" xr:uid="{00000000-0005-0000-0000-0000B1300000}"/>
    <cellStyle name="Normal 3 3 2 4 5 3" xfId="26809" xr:uid="{00000000-0005-0000-0000-0000B2300000}"/>
    <cellStyle name="Normal 3 3 2 4 6" xfId="6690" xr:uid="{00000000-0005-0000-0000-0000B3300000}"/>
    <cellStyle name="Normal 3 3 2 4 6 2" xfId="37025" xr:uid="{00000000-0005-0000-0000-0000B4300000}"/>
    <cellStyle name="Normal 3 3 2 4 6 3" xfId="21792" xr:uid="{00000000-0005-0000-0000-0000B5300000}"/>
    <cellStyle name="Normal 3 3 2 4 7" xfId="32013" xr:uid="{00000000-0005-0000-0000-0000B6300000}"/>
    <cellStyle name="Normal 3 3 2 4 8" xfId="16779" xr:uid="{00000000-0005-0000-0000-0000B7300000}"/>
    <cellStyle name="Normal 3 3 2 5" xfId="2037" xr:uid="{00000000-0005-0000-0000-0000B8300000}"/>
    <cellStyle name="Normal 3 3 2 5 2" xfId="3727" xr:uid="{00000000-0005-0000-0000-0000B9300000}"/>
    <cellStyle name="Normal 3 3 2 5 2 2" xfId="13800" xr:uid="{00000000-0005-0000-0000-0000BA300000}"/>
    <cellStyle name="Normal 3 3 2 5 2 2 2" xfId="44131" xr:uid="{00000000-0005-0000-0000-0000BB300000}"/>
    <cellStyle name="Normal 3 3 2 5 2 2 3" xfId="28898" xr:uid="{00000000-0005-0000-0000-0000BC300000}"/>
    <cellStyle name="Normal 3 3 2 5 2 3" xfId="8780" xr:uid="{00000000-0005-0000-0000-0000BD300000}"/>
    <cellStyle name="Normal 3 3 2 5 2 3 2" xfId="39114" xr:uid="{00000000-0005-0000-0000-0000BE300000}"/>
    <cellStyle name="Normal 3 3 2 5 2 3 3" xfId="23881" xr:uid="{00000000-0005-0000-0000-0000BF300000}"/>
    <cellStyle name="Normal 3 3 2 5 2 4" xfId="34101" xr:uid="{00000000-0005-0000-0000-0000C0300000}"/>
    <cellStyle name="Normal 3 3 2 5 2 5" xfId="18868" xr:uid="{00000000-0005-0000-0000-0000C1300000}"/>
    <cellStyle name="Normal 3 3 2 5 3" xfId="5419" xr:uid="{00000000-0005-0000-0000-0000C2300000}"/>
    <cellStyle name="Normal 3 3 2 5 3 2" xfId="15471" xr:uid="{00000000-0005-0000-0000-0000C3300000}"/>
    <cellStyle name="Normal 3 3 2 5 3 2 2" xfId="45802" xr:uid="{00000000-0005-0000-0000-0000C4300000}"/>
    <cellStyle name="Normal 3 3 2 5 3 2 3" xfId="30569" xr:uid="{00000000-0005-0000-0000-0000C5300000}"/>
    <cellStyle name="Normal 3 3 2 5 3 3" xfId="10451" xr:uid="{00000000-0005-0000-0000-0000C6300000}"/>
    <cellStyle name="Normal 3 3 2 5 3 3 2" xfId="40785" xr:uid="{00000000-0005-0000-0000-0000C7300000}"/>
    <cellStyle name="Normal 3 3 2 5 3 3 3" xfId="25552" xr:uid="{00000000-0005-0000-0000-0000C8300000}"/>
    <cellStyle name="Normal 3 3 2 5 3 4" xfId="35772" xr:uid="{00000000-0005-0000-0000-0000C9300000}"/>
    <cellStyle name="Normal 3 3 2 5 3 5" xfId="20539" xr:uid="{00000000-0005-0000-0000-0000CA300000}"/>
    <cellStyle name="Normal 3 3 2 5 4" xfId="12129" xr:uid="{00000000-0005-0000-0000-0000CB300000}"/>
    <cellStyle name="Normal 3 3 2 5 4 2" xfId="42460" xr:uid="{00000000-0005-0000-0000-0000CC300000}"/>
    <cellStyle name="Normal 3 3 2 5 4 3" xfId="27227" xr:uid="{00000000-0005-0000-0000-0000CD300000}"/>
    <cellStyle name="Normal 3 3 2 5 5" xfId="7108" xr:uid="{00000000-0005-0000-0000-0000CE300000}"/>
    <cellStyle name="Normal 3 3 2 5 5 2" xfId="37443" xr:uid="{00000000-0005-0000-0000-0000CF300000}"/>
    <cellStyle name="Normal 3 3 2 5 5 3" xfId="22210" xr:uid="{00000000-0005-0000-0000-0000D0300000}"/>
    <cellStyle name="Normal 3 3 2 5 6" xfId="32431" xr:uid="{00000000-0005-0000-0000-0000D1300000}"/>
    <cellStyle name="Normal 3 3 2 5 7" xfId="17197" xr:uid="{00000000-0005-0000-0000-0000D2300000}"/>
    <cellStyle name="Normal 3 3 2 6" xfId="2890" xr:uid="{00000000-0005-0000-0000-0000D3300000}"/>
    <cellStyle name="Normal 3 3 2 6 2" xfId="12964" xr:uid="{00000000-0005-0000-0000-0000D4300000}"/>
    <cellStyle name="Normal 3 3 2 6 2 2" xfId="43295" xr:uid="{00000000-0005-0000-0000-0000D5300000}"/>
    <cellStyle name="Normal 3 3 2 6 2 3" xfId="28062" xr:uid="{00000000-0005-0000-0000-0000D6300000}"/>
    <cellStyle name="Normal 3 3 2 6 3" xfId="7944" xr:uid="{00000000-0005-0000-0000-0000D7300000}"/>
    <cellStyle name="Normal 3 3 2 6 3 2" xfId="38278" xr:uid="{00000000-0005-0000-0000-0000D8300000}"/>
    <cellStyle name="Normal 3 3 2 6 3 3" xfId="23045" xr:uid="{00000000-0005-0000-0000-0000D9300000}"/>
    <cellStyle name="Normal 3 3 2 6 4" xfId="33265" xr:uid="{00000000-0005-0000-0000-0000DA300000}"/>
    <cellStyle name="Normal 3 3 2 6 5" xfId="18032" xr:uid="{00000000-0005-0000-0000-0000DB300000}"/>
    <cellStyle name="Normal 3 3 2 7" xfId="4583" xr:uid="{00000000-0005-0000-0000-0000DC300000}"/>
    <cellStyle name="Normal 3 3 2 7 2" xfId="14635" xr:uid="{00000000-0005-0000-0000-0000DD300000}"/>
    <cellStyle name="Normal 3 3 2 7 2 2" xfId="44966" xr:uid="{00000000-0005-0000-0000-0000DE300000}"/>
    <cellStyle name="Normal 3 3 2 7 2 3" xfId="29733" xr:uid="{00000000-0005-0000-0000-0000DF300000}"/>
    <cellStyle name="Normal 3 3 2 7 3" xfId="9615" xr:uid="{00000000-0005-0000-0000-0000E0300000}"/>
    <cellStyle name="Normal 3 3 2 7 3 2" xfId="39949" xr:uid="{00000000-0005-0000-0000-0000E1300000}"/>
    <cellStyle name="Normal 3 3 2 7 3 3" xfId="24716" xr:uid="{00000000-0005-0000-0000-0000E2300000}"/>
    <cellStyle name="Normal 3 3 2 7 4" xfId="34936" xr:uid="{00000000-0005-0000-0000-0000E3300000}"/>
    <cellStyle name="Normal 3 3 2 7 5" xfId="19703" xr:uid="{00000000-0005-0000-0000-0000E4300000}"/>
    <cellStyle name="Normal 3 3 2 8" xfId="11293" xr:uid="{00000000-0005-0000-0000-0000E5300000}"/>
    <cellStyle name="Normal 3 3 2 8 2" xfId="41624" xr:uid="{00000000-0005-0000-0000-0000E6300000}"/>
    <cellStyle name="Normal 3 3 2 8 3" xfId="26391" xr:uid="{00000000-0005-0000-0000-0000E7300000}"/>
    <cellStyle name="Normal 3 3 2 9" xfId="6272" xr:uid="{00000000-0005-0000-0000-0000E8300000}"/>
    <cellStyle name="Normal 3 3 2 9 2" xfId="36607" xr:uid="{00000000-0005-0000-0000-0000E9300000}"/>
    <cellStyle name="Normal 3 3 2 9 3" xfId="21374" xr:uid="{00000000-0005-0000-0000-0000EA300000}"/>
    <cellStyle name="Normal 3 3 3" xfId="1236" xr:uid="{00000000-0005-0000-0000-0000EB300000}"/>
    <cellStyle name="Normal 3 3 3 10" xfId="16413" xr:uid="{00000000-0005-0000-0000-0000EC300000}"/>
    <cellStyle name="Normal 3 3 3 2" xfId="1455" xr:uid="{00000000-0005-0000-0000-0000ED300000}"/>
    <cellStyle name="Normal 3 3 3 2 2" xfId="1876" xr:uid="{00000000-0005-0000-0000-0000EE300000}"/>
    <cellStyle name="Normal 3 3 3 2 2 2" xfId="2715" xr:uid="{00000000-0005-0000-0000-0000EF300000}"/>
    <cellStyle name="Normal 3 3 3 2 2 2 2" xfId="4405" xr:uid="{00000000-0005-0000-0000-0000F0300000}"/>
    <cellStyle name="Normal 3 3 3 2 2 2 2 2" xfId="14478" xr:uid="{00000000-0005-0000-0000-0000F1300000}"/>
    <cellStyle name="Normal 3 3 3 2 2 2 2 2 2" xfId="44809" xr:uid="{00000000-0005-0000-0000-0000F2300000}"/>
    <cellStyle name="Normal 3 3 3 2 2 2 2 2 3" xfId="29576" xr:uid="{00000000-0005-0000-0000-0000F3300000}"/>
    <cellStyle name="Normal 3 3 3 2 2 2 2 3" xfId="9458" xr:uid="{00000000-0005-0000-0000-0000F4300000}"/>
    <cellStyle name="Normal 3 3 3 2 2 2 2 3 2" xfId="39792" xr:uid="{00000000-0005-0000-0000-0000F5300000}"/>
    <cellStyle name="Normal 3 3 3 2 2 2 2 3 3" xfId="24559" xr:uid="{00000000-0005-0000-0000-0000F6300000}"/>
    <cellStyle name="Normal 3 3 3 2 2 2 2 4" xfId="34779" xr:uid="{00000000-0005-0000-0000-0000F7300000}"/>
    <cellStyle name="Normal 3 3 3 2 2 2 2 5" xfId="19546" xr:uid="{00000000-0005-0000-0000-0000F8300000}"/>
    <cellStyle name="Normal 3 3 3 2 2 2 3" xfId="6097" xr:uid="{00000000-0005-0000-0000-0000F9300000}"/>
    <cellStyle name="Normal 3 3 3 2 2 2 3 2" xfId="16149" xr:uid="{00000000-0005-0000-0000-0000FA300000}"/>
    <cellStyle name="Normal 3 3 3 2 2 2 3 2 2" xfId="46480" xr:uid="{00000000-0005-0000-0000-0000FB300000}"/>
    <cellStyle name="Normal 3 3 3 2 2 2 3 2 3" xfId="31247" xr:uid="{00000000-0005-0000-0000-0000FC300000}"/>
    <cellStyle name="Normal 3 3 3 2 2 2 3 3" xfId="11129" xr:uid="{00000000-0005-0000-0000-0000FD300000}"/>
    <cellStyle name="Normal 3 3 3 2 2 2 3 3 2" xfId="41463" xr:uid="{00000000-0005-0000-0000-0000FE300000}"/>
    <cellStyle name="Normal 3 3 3 2 2 2 3 3 3" xfId="26230" xr:uid="{00000000-0005-0000-0000-0000FF300000}"/>
    <cellStyle name="Normal 3 3 3 2 2 2 3 4" xfId="36450" xr:uid="{00000000-0005-0000-0000-000000310000}"/>
    <cellStyle name="Normal 3 3 3 2 2 2 3 5" xfId="21217" xr:uid="{00000000-0005-0000-0000-000001310000}"/>
    <cellStyle name="Normal 3 3 3 2 2 2 4" xfId="12807" xr:uid="{00000000-0005-0000-0000-000002310000}"/>
    <cellStyle name="Normal 3 3 3 2 2 2 4 2" xfId="43138" xr:uid="{00000000-0005-0000-0000-000003310000}"/>
    <cellStyle name="Normal 3 3 3 2 2 2 4 3" xfId="27905" xr:uid="{00000000-0005-0000-0000-000004310000}"/>
    <cellStyle name="Normal 3 3 3 2 2 2 5" xfId="7786" xr:uid="{00000000-0005-0000-0000-000005310000}"/>
    <cellStyle name="Normal 3 3 3 2 2 2 5 2" xfId="38121" xr:uid="{00000000-0005-0000-0000-000006310000}"/>
    <cellStyle name="Normal 3 3 3 2 2 2 5 3" xfId="22888" xr:uid="{00000000-0005-0000-0000-000007310000}"/>
    <cellStyle name="Normal 3 3 3 2 2 2 6" xfId="33109" xr:uid="{00000000-0005-0000-0000-000008310000}"/>
    <cellStyle name="Normal 3 3 3 2 2 2 7" xfId="17875" xr:uid="{00000000-0005-0000-0000-000009310000}"/>
    <cellStyle name="Normal 3 3 3 2 2 3" xfId="3568" xr:uid="{00000000-0005-0000-0000-00000A310000}"/>
    <cellStyle name="Normal 3 3 3 2 2 3 2" xfId="13642" xr:uid="{00000000-0005-0000-0000-00000B310000}"/>
    <cellStyle name="Normal 3 3 3 2 2 3 2 2" xfId="43973" xr:uid="{00000000-0005-0000-0000-00000C310000}"/>
    <cellStyle name="Normal 3 3 3 2 2 3 2 3" xfId="28740" xr:uid="{00000000-0005-0000-0000-00000D310000}"/>
    <cellStyle name="Normal 3 3 3 2 2 3 3" xfId="8622" xr:uid="{00000000-0005-0000-0000-00000E310000}"/>
    <cellStyle name="Normal 3 3 3 2 2 3 3 2" xfId="38956" xr:uid="{00000000-0005-0000-0000-00000F310000}"/>
    <cellStyle name="Normal 3 3 3 2 2 3 3 3" xfId="23723" xr:uid="{00000000-0005-0000-0000-000010310000}"/>
    <cellStyle name="Normal 3 3 3 2 2 3 4" xfId="33943" xr:uid="{00000000-0005-0000-0000-000011310000}"/>
    <cellStyle name="Normal 3 3 3 2 2 3 5" xfId="18710" xr:uid="{00000000-0005-0000-0000-000012310000}"/>
    <cellStyle name="Normal 3 3 3 2 2 4" xfId="5261" xr:uid="{00000000-0005-0000-0000-000013310000}"/>
    <cellStyle name="Normal 3 3 3 2 2 4 2" xfId="15313" xr:uid="{00000000-0005-0000-0000-000014310000}"/>
    <cellStyle name="Normal 3 3 3 2 2 4 2 2" xfId="45644" xr:uid="{00000000-0005-0000-0000-000015310000}"/>
    <cellStyle name="Normal 3 3 3 2 2 4 2 3" xfId="30411" xr:uid="{00000000-0005-0000-0000-000016310000}"/>
    <cellStyle name="Normal 3 3 3 2 2 4 3" xfId="10293" xr:uid="{00000000-0005-0000-0000-000017310000}"/>
    <cellStyle name="Normal 3 3 3 2 2 4 3 2" xfId="40627" xr:uid="{00000000-0005-0000-0000-000018310000}"/>
    <cellStyle name="Normal 3 3 3 2 2 4 3 3" xfId="25394" xr:uid="{00000000-0005-0000-0000-000019310000}"/>
    <cellStyle name="Normal 3 3 3 2 2 4 4" xfId="35614" xr:uid="{00000000-0005-0000-0000-00001A310000}"/>
    <cellStyle name="Normal 3 3 3 2 2 4 5" xfId="20381" xr:uid="{00000000-0005-0000-0000-00001B310000}"/>
    <cellStyle name="Normal 3 3 3 2 2 5" xfId="11971" xr:uid="{00000000-0005-0000-0000-00001C310000}"/>
    <cellStyle name="Normal 3 3 3 2 2 5 2" xfId="42302" xr:uid="{00000000-0005-0000-0000-00001D310000}"/>
    <cellStyle name="Normal 3 3 3 2 2 5 3" xfId="27069" xr:uid="{00000000-0005-0000-0000-00001E310000}"/>
    <cellStyle name="Normal 3 3 3 2 2 6" xfId="6950" xr:uid="{00000000-0005-0000-0000-00001F310000}"/>
    <cellStyle name="Normal 3 3 3 2 2 6 2" xfId="37285" xr:uid="{00000000-0005-0000-0000-000020310000}"/>
    <cellStyle name="Normal 3 3 3 2 2 6 3" xfId="22052" xr:uid="{00000000-0005-0000-0000-000021310000}"/>
    <cellStyle name="Normal 3 3 3 2 2 7" xfId="32273" xr:uid="{00000000-0005-0000-0000-000022310000}"/>
    <cellStyle name="Normal 3 3 3 2 2 8" xfId="17039" xr:uid="{00000000-0005-0000-0000-000023310000}"/>
    <cellStyle name="Normal 3 3 3 2 3" xfId="2297" xr:uid="{00000000-0005-0000-0000-000024310000}"/>
    <cellStyle name="Normal 3 3 3 2 3 2" xfId="3987" xr:uid="{00000000-0005-0000-0000-000025310000}"/>
    <cellStyle name="Normal 3 3 3 2 3 2 2" xfId="14060" xr:uid="{00000000-0005-0000-0000-000026310000}"/>
    <cellStyle name="Normal 3 3 3 2 3 2 2 2" xfId="44391" xr:uid="{00000000-0005-0000-0000-000027310000}"/>
    <cellStyle name="Normal 3 3 3 2 3 2 2 3" xfId="29158" xr:uid="{00000000-0005-0000-0000-000028310000}"/>
    <cellStyle name="Normal 3 3 3 2 3 2 3" xfId="9040" xr:uid="{00000000-0005-0000-0000-000029310000}"/>
    <cellStyle name="Normal 3 3 3 2 3 2 3 2" xfId="39374" xr:uid="{00000000-0005-0000-0000-00002A310000}"/>
    <cellStyle name="Normal 3 3 3 2 3 2 3 3" xfId="24141" xr:uid="{00000000-0005-0000-0000-00002B310000}"/>
    <cellStyle name="Normal 3 3 3 2 3 2 4" xfId="34361" xr:uid="{00000000-0005-0000-0000-00002C310000}"/>
    <cellStyle name="Normal 3 3 3 2 3 2 5" xfId="19128" xr:uid="{00000000-0005-0000-0000-00002D310000}"/>
    <cellStyle name="Normal 3 3 3 2 3 3" xfId="5679" xr:uid="{00000000-0005-0000-0000-00002E310000}"/>
    <cellStyle name="Normal 3 3 3 2 3 3 2" xfId="15731" xr:uid="{00000000-0005-0000-0000-00002F310000}"/>
    <cellStyle name="Normal 3 3 3 2 3 3 2 2" xfId="46062" xr:uid="{00000000-0005-0000-0000-000030310000}"/>
    <cellStyle name="Normal 3 3 3 2 3 3 2 3" xfId="30829" xr:uid="{00000000-0005-0000-0000-000031310000}"/>
    <cellStyle name="Normal 3 3 3 2 3 3 3" xfId="10711" xr:uid="{00000000-0005-0000-0000-000032310000}"/>
    <cellStyle name="Normal 3 3 3 2 3 3 3 2" xfId="41045" xr:uid="{00000000-0005-0000-0000-000033310000}"/>
    <cellStyle name="Normal 3 3 3 2 3 3 3 3" xfId="25812" xr:uid="{00000000-0005-0000-0000-000034310000}"/>
    <cellStyle name="Normal 3 3 3 2 3 3 4" xfId="36032" xr:uid="{00000000-0005-0000-0000-000035310000}"/>
    <cellStyle name="Normal 3 3 3 2 3 3 5" xfId="20799" xr:uid="{00000000-0005-0000-0000-000036310000}"/>
    <cellStyle name="Normal 3 3 3 2 3 4" xfId="12389" xr:uid="{00000000-0005-0000-0000-000037310000}"/>
    <cellStyle name="Normal 3 3 3 2 3 4 2" xfId="42720" xr:uid="{00000000-0005-0000-0000-000038310000}"/>
    <cellStyle name="Normal 3 3 3 2 3 4 3" xfId="27487" xr:uid="{00000000-0005-0000-0000-000039310000}"/>
    <cellStyle name="Normal 3 3 3 2 3 5" xfId="7368" xr:uid="{00000000-0005-0000-0000-00003A310000}"/>
    <cellStyle name="Normal 3 3 3 2 3 5 2" xfId="37703" xr:uid="{00000000-0005-0000-0000-00003B310000}"/>
    <cellStyle name="Normal 3 3 3 2 3 5 3" xfId="22470" xr:uid="{00000000-0005-0000-0000-00003C310000}"/>
    <cellStyle name="Normal 3 3 3 2 3 6" xfId="32691" xr:uid="{00000000-0005-0000-0000-00003D310000}"/>
    <cellStyle name="Normal 3 3 3 2 3 7" xfId="17457" xr:uid="{00000000-0005-0000-0000-00003E310000}"/>
    <cellStyle name="Normal 3 3 3 2 4" xfId="3150" xr:uid="{00000000-0005-0000-0000-00003F310000}"/>
    <cellStyle name="Normal 3 3 3 2 4 2" xfId="13224" xr:uid="{00000000-0005-0000-0000-000040310000}"/>
    <cellStyle name="Normal 3 3 3 2 4 2 2" xfId="43555" xr:uid="{00000000-0005-0000-0000-000041310000}"/>
    <cellStyle name="Normal 3 3 3 2 4 2 3" xfId="28322" xr:uid="{00000000-0005-0000-0000-000042310000}"/>
    <cellStyle name="Normal 3 3 3 2 4 3" xfId="8204" xr:uid="{00000000-0005-0000-0000-000043310000}"/>
    <cellStyle name="Normal 3 3 3 2 4 3 2" xfId="38538" xr:uid="{00000000-0005-0000-0000-000044310000}"/>
    <cellStyle name="Normal 3 3 3 2 4 3 3" xfId="23305" xr:uid="{00000000-0005-0000-0000-000045310000}"/>
    <cellStyle name="Normal 3 3 3 2 4 4" xfId="33525" xr:uid="{00000000-0005-0000-0000-000046310000}"/>
    <cellStyle name="Normal 3 3 3 2 4 5" xfId="18292" xr:uid="{00000000-0005-0000-0000-000047310000}"/>
    <cellStyle name="Normal 3 3 3 2 5" xfId="4843" xr:uid="{00000000-0005-0000-0000-000048310000}"/>
    <cellStyle name="Normal 3 3 3 2 5 2" xfId="14895" xr:uid="{00000000-0005-0000-0000-000049310000}"/>
    <cellStyle name="Normal 3 3 3 2 5 2 2" xfId="45226" xr:uid="{00000000-0005-0000-0000-00004A310000}"/>
    <cellStyle name="Normal 3 3 3 2 5 2 3" xfId="29993" xr:uid="{00000000-0005-0000-0000-00004B310000}"/>
    <cellStyle name="Normal 3 3 3 2 5 3" xfId="9875" xr:uid="{00000000-0005-0000-0000-00004C310000}"/>
    <cellStyle name="Normal 3 3 3 2 5 3 2" xfId="40209" xr:uid="{00000000-0005-0000-0000-00004D310000}"/>
    <cellStyle name="Normal 3 3 3 2 5 3 3" xfId="24976" xr:uid="{00000000-0005-0000-0000-00004E310000}"/>
    <cellStyle name="Normal 3 3 3 2 5 4" xfId="35196" xr:uid="{00000000-0005-0000-0000-00004F310000}"/>
    <cellStyle name="Normal 3 3 3 2 5 5" xfId="19963" xr:uid="{00000000-0005-0000-0000-000050310000}"/>
    <cellStyle name="Normal 3 3 3 2 6" xfId="11553" xr:uid="{00000000-0005-0000-0000-000051310000}"/>
    <cellStyle name="Normal 3 3 3 2 6 2" xfId="41884" xr:uid="{00000000-0005-0000-0000-000052310000}"/>
    <cellStyle name="Normal 3 3 3 2 6 3" xfId="26651" xr:uid="{00000000-0005-0000-0000-000053310000}"/>
    <cellStyle name="Normal 3 3 3 2 7" xfId="6532" xr:uid="{00000000-0005-0000-0000-000054310000}"/>
    <cellStyle name="Normal 3 3 3 2 7 2" xfId="36867" xr:uid="{00000000-0005-0000-0000-000055310000}"/>
    <cellStyle name="Normal 3 3 3 2 7 3" xfId="21634" xr:uid="{00000000-0005-0000-0000-000056310000}"/>
    <cellStyle name="Normal 3 3 3 2 8" xfId="31855" xr:uid="{00000000-0005-0000-0000-000057310000}"/>
    <cellStyle name="Normal 3 3 3 2 9" xfId="16621" xr:uid="{00000000-0005-0000-0000-000058310000}"/>
    <cellStyle name="Normal 3 3 3 3" xfId="1668" xr:uid="{00000000-0005-0000-0000-000059310000}"/>
    <cellStyle name="Normal 3 3 3 3 2" xfId="2507" xr:uid="{00000000-0005-0000-0000-00005A310000}"/>
    <cellStyle name="Normal 3 3 3 3 2 2" xfId="4197" xr:uid="{00000000-0005-0000-0000-00005B310000}"/>
    <cellStyle name="Normal 3 3 3 3 2 2 2" xfId="14270" xr:uid="{00000000-0005-0000-0000-00005C310000}"/>
    <cellStyle name="Normal 3 3 3 3 2 2 2 2" xfId="44601" xr:uid="{00000000-0005-0000-0000-00005D310000}"/>
    <cellStyle name="Normal 3 3 3 3 2 2 2 3" xfId="29368" xr:uid="{00000000-0005-0000-0000-00005E310000}"/>
    <cellStyle name="Normal 3 3 3 3 2 2 3" xfId="9250" xr:uid="{00000000-0005-0000-0000-00005F310000}"/>
    <cellStyle name="Normal 3 3 3 3 2 2 3 2" xfId="39584" xr:uid="{00000000-0005-0000-0000-000060310000}"/>
    <cellStyle name="Normal 3 3 3 3 2 2 3 3" xfId="24351" xr:uid="{00000000-0005-0000-0000-000061310000}"/>
    <cellStyle name="Normal 3 3 3 3 2 2 4" xfId="34571" xr:uid="{00000000-0005-0000-0000-000062310000}"/>
    <cellStyle name="Normal 3 3 3 3 2 2 5" xfId="19338" xr:uid="{00000000-0005-0000-0000-000063310000}"/>
    <cellStyle name="Normal 3 3 3 3 2 3" xfId="5889" xr:uid="{00000000-0005-0000-0000-000064310000}"/>
    <cellStyle name="Normal 3 3 3 3 2 3 2" xfId="15941" xr:uid="{00000000-0005-0000-0000-000065310000}"/>
    <cellStyle name="Normal 3 3 3 3 2 3 2 2" xfId="46272" xr:uid="{00000000-0005-0000-0000-000066310000}"/>
    <cellStyle name="Normal 3 3 3 3 2 3 2 3" xfId="31039" xr:uid="{00000000-0005-0000-0000-000067310000}"/>
    <cellStyle name="Normal 3 3 3 3 2 3 3" xfId="10921" xr:uid="{00000000-0005-0000-0000-000068310000}"/>
    <cellStyle name="Normal 3 3 3 3 2 3 3 2" xfId="41255" xr:uid="{00000000-0005-0000-0000-000069310000}"/>
    <cellStyle name="Normal 3 3 3 3 2 3 3 3" xfId="26022" xr:uid="{00000000-0005-0000-0000-00006A310000}"/>
    <cellStyle name="Normal 3 3 3 3 2 3 4" xfId="36242" xr:uid="{00000000-0005-0000-0000-00006B310000}"/>
    <cellStyle name="Normal 3 3 3 3 2 3 5" xfId="21009" xr:uid="{00000000-0005-0000-0000-00006C310000}"/>
    <cellStyle name="Normal 3 3 3 3 2 4" xfId="12599" xr:uid="{00000000-0005-0000-0000-00006D310000}"/>
    <cellStyle name="Normal 3 3 3 3 2 4 2" xfId="42930" xr:uid="{00000000-0005-0000-0000-00006E310000}"/>
    <cellStyle name="Normal 3 3 3 3 2 4 3" xfId="27697" xr:uid="{00000000-0005-0000-0000-00006F310000}"/>
    <cellStyle name="Normal 3 3 3 3 2 5" xfId="7578" xr:uid="{00000000-0005-0000-0000-000070310000}"/>
    <cellStyle name="Normal 3 3 3 3 2 5 2" xfId="37913" xr:uid="{00000000-0005-0000-0000-000071310000}"/>
    <cellStyle name="Normal 3 3 3 3 2 5 3" xfId="22680" xr:uid="{00000000-0005-0000-0000-000072310000}"/>
    <cellStyle name="Normal 3 3 3 3 2 6" xfId="32901" xr:uid="{00000000-0005-0000-0000-000073310000}"/>
    <cellStyle name="Normal 3 3 3 3 2 7" xfId="17667" xr:uid="{00000000-0005-0000-0000-000074310000}"/>
    <cellStyle name="Normal 3 3 3 3 3" xfId="3360" xr:uid="{00000000-0005-0000-0000-000075310000}"/>
    <cellStyle name="Normal 3 3 3 3 3 2" xfId="13434" xr:uid="{00000000-0005-0000-0000-000076310000}"/>
    <cellStyle name="Normal 3 3 3 3 3 2 2" xfId="43765" xr:uid="{00000000-0005-0000-0000-000077310000}"/>
    <cellStyle name="Normal 3 3 3 3 3 2 3" xfId="28532" xr:uid="{00000000-0005-0000-0000-000078310000}"/>
    <cellStyle name="Normal 3 3 3 3 3 3" xfId="8414" xr:uid="{00000000-0005-0000-0000-000079310000}"/>
    <cellStyle name="Normal 3 3 3 3 3 3 2" xfId="38748" xr:uid="{00000000-0005-0000-0000-00007A310000}"/>
    <cellStyle name="Normal 3 3 3 3 3 3 3" xfId="23515" xr:uid="{00000000-0005-0000-0000-00007B310000}"/>
    <cellStyle name="Normal 3 3 3 3 3 4" xfId="33735" xr:uid="{00000000-0005-0000-0000-00007C310000}"/>
    <cellStyle name="Normal 3 3 3 3 3 5" xfId="18502" xr:uid="{00000000-0005-0000-0000-00007D310000}"/>
    <cellStyle name="Normal 3 3 3 3 4" xfId="5053" xr:uid="{00000000-0005-0000-0000-00007E310000}"/>
    <cellStyle name="Normal 3 3 3 3 4 2" xfId="15105" xr:uid="{00000000-0005-0000-0000-00007F310000}"/>
    <cellStyle name="Normal 3 3 3 3 4 2 2" xfId="45436" xr:uid="{00000000-0005-0000-0000-000080310000}"/>
    <cellStyle name="Normal 3 3 3 3 4 2 3" xfId="30203" xr:uid="{00000000-0005-0000-0000-000081310000}"/>
    <cellStyle name="Normal 3 3 3 3 4 3" xfId="10085" xr:uid="{00000000-0005-0000-0000-000082310000}"/>
    <cellStyle name="Normal 3 3 3 3 4 3 2" xfId="40419" xr:uid="{00000000-0005-0000-0000-000083310000}"/>
    <cellStyle name="Normal 3 3 3 3 4 3 3" xfId="25186" xr:uid="{00000000-0005-0000-0000-000084310000}"/>
    <cellStyle name="Normal 3 3 3 3 4 4" xfId="35406" xr:uid="{00000000-0005-0000-0000-000085310000}"/>
    <cellStyle name="Normal 3 3 3 3 4 5" xfId="20173" xr:uid="{00000000-0005-0000-0000-000086310000}"/>
    <cellStyle name="Normal 3 3 3 3 5" xfId="11763" xr:uid="{00000000-0005-0000-0000-000087310000}"/>
    <cellStyle name="Normal 3 3 3 3 5 2" xfId="42094" xr:uid="{00000000-0005-0000-0000-000088310000}"/>
    <cellStyle name="Normal 3 3 3 3 5 3" xfId="26861" xr:uid="{00000000-0005-0000-0000-000089310000}"/>
    <cellStyle name="Normal 3 3 3 3 6" xfId="6742" xr:uid="{00000000-0005-0000-0000-00008A310000}"/>
    <cellStyle name="Normal 3 3 3 3 6 2" xfId="37077" xr:uid="{00000000-0005-0000-0000-00008B310000}"/>
    <cellStyle name="Normal 3 3 3 3 6 3" xfId="21844" xr:uid="{00000000-0005-0000-0000-00008C310000}"/>
    <cellStyle name="Normal 3 3 3 3 7" xfId="32065" xr:uid="{00000000-0005-0000-0000-00008D310000}"/>
    <cellStyle name="Normal 3 3 3 3 8" xfId="16831" xr:uid="{00000000-0005-0000-0000-00008E310000}"/>
    <cellStyle name="Normal 3 3 3 4" xfId="2089" xr:uid="{00000000-0005-0000-0000-00008F310000}"/>
    <cellStyle name="Normal 3 3 3 4 2" xfId="3779" xr:uid="{00000000-0005-0000-0000-000090310000}"/>
    <cellStyle name="Normal 3 3 3 4 2 2" xfId="13852" xr:uid="{00000000-0005-0000-0000-000091310000}"/>
    <cellStyle name="Normal 3 3 3 4 2 2 2" xfId="44183" xr:uid="{00000000-0005-0000-0000-000092310000}"/>
    <cellStyle name="Normal 3 3 3 4 2 2 3" xfId="28950" xr:uid="{00000000-0005-0000-0000-000093310000}"/>
    <cellStyle name="Normal 3 3 3 4 2 3" xfId="8832" xr:uid="{00000000-0005-0000-0000-000094310000}"/>
    <cellStyle name="Normal 3 3 3 4 2 3 2" xfId="39166" xr:uid="{00000000-0005-0000-0000-000095310000}"/>
    <cellStyle name="Normal 3 3 3 4 2 3 3" xfId="23933" xr:uid="{00000000-0005-0000-0000-000096310000}"/>
    <cellStyle name="Normal 3 3 3 4 2 4" xfId="34153" xr:uid="{00000000-0005-0000-0000-000097310000}"/>
    <cellStyle name="Normal 3 3 3 4 2 5" xfId="18920" xr:uid="{00000000-0005-0000-0000-000098310000}"/>
    <cellStyle name="Normal 3 3 3 4 3" xfId="5471" xr:uid="{00000000-0005-0000-0000-000099310000}"/>
    <cellStyle name="Normal 3 3 3 4 3 2" xfId="15523" xr:uid="{00000000-0005-0000-0000-00009A310000}"/>
    <cellStyle name="Normal 3 3 3 4 3 2 2" xfId="45854" xr:uid="{00000000-0005-0000-0000-00009B310000}"/>
    <cellStyle name="Normal 3 3 3 4 3 2 3" xfId="30621" xr:uid="{00000000-0005-0000-0000-00009C310000}"/>
    <cellStyle name="Normal 3 3 3 4 3 3" xfId="10503" xr:uid="{00000000-0005-0000-0000-00009D310000}"/>
    <cellStyle name="Normal 3 3 3 4 3 3 2" xfId="40837" xr:uid="{00000000-0005-0000-0000-00009E310000}"/>
    <cellStyle name="Normal 3 3 3 4 3 3 3" xfId="25604" xr:uid="{00000000-0005-0000-0000-00009F310000}"/>
    <cellStyle name="Normal 3 3 3 4 3 4" xfId="35824" xr:uid="{00000000-0005-0000-0000-0000A0310000}"/>
    <cellStyle name="Normal 3 3 3 4 3 5" xfId="20591" xr:uid="{00000000-0005-0000-0000-0000A1310000}"/>
    <cellStyle name="Normal 3 3 3 4 4" xfId="12181" xr:uid="{00000000-0005-0000-0000-0000A2310000}"/>
    <cellStyle name="Normal 3 3 3 4 4 2" xfId="42512" xr:uid="{00000000-0005-0000-0000-0000A3310000}"/>
    <cellStyle name="Normal 3 3 3 4 4 3" xfId="27279" xr:uid="{00000000-0005-0000-0000-0000A4310000}"/>
    <cellStyle name="Normal 3 3 3 4 5" xfId="7160" xr:uid="{00000000-0005-0000-0000-0000A5310000}"/>
    <cellStyle name="Normal 3 3 3 4 5 2" xfId="37495" xr:uid="{00000000-0005-0000-0000-0000A6310000}"/>
    <cellStyle name="Normal 3 3 3 4 5 3" xfId="22262" xr:uid="{00000000-0005-0000-0000-0000A7310000}"/>
    <cellStyle name="Normal 3 3 3 4 6" xfId="32483" xr:uid="{00000000-0005-0000-0000-0000A8310000}"/>
    <cellStyle name="Normal 3 3 3 4 7" xfId="17249" xr:uid="{00000000-0005-0000-0000-0000A9310000}"/>
    <cellStyle name="Normal 3 3 3 5" xfId="2942" xr:uid="{00000000-0005-0000-0000-0000AA310000}"/>
    <cellStyle name="Normal 3 3 3 5 2" xfId="13016" xr:uid="{00000000-0005-0000-0000-0000AB310000}"/>
    <cellStyle name="Normal 3 3 3 5 2 2" xfId="43347" xr:uid="{00000000-0005-0000-0000-0000AC310000}"/>
    <cellStyle name="Normal 3 3 3 5 2 3" xfId="28114" xr:uid="{00000000-0005-0000-0000-0000AD310000}"/>
    <cellStyle name="Normal 3 3 3 5 3" xfId="7996" xr:uid="{00000000-0005-0000-0000-0000AE310000}"/>
    <cellStyle name="Normal 3 3 3 5 3 2" xfId="38330" xr:uid="{00000000-0005-0000-0000-0000AF310000}"/>
    <cellStyle name="Normal 3 3 3 5 3 3" xfId="23097" xr:uid="{00000000-0005-0000-0000-0000B0310000}"/>
    <cellStyle name="Normal 3 3 3 5 4" xfId="33317" xr:uid="{00000000-0005-0000-0000-0000B1310000}"/>
    <cellStyle name="Normal 3 3 3 5 5" xfId="18084" xr:uid="{00000000-0005-0000-0000-0000B2310000}"/>
    <cellStyle name="Normal 3 3 3 6" xfId="4635" xr:uid="{00000000-0005-0000-0000-0000B3310000}"/>
    <cellStyle name="Normal 3 3 3 6 2" xfId="14687" xr:uid="{00000000-0005-0000-0000-0000B4310000}"/>
    <cellStyle name="Normal 3 3 3 6 2 2" xfId="45018" xr:uid="{00000000-0005-0000-0000-0000B5310000}"/>
    <cellStyle name="Normal 3 3 3 6 2 3" xfId="29785" xr:uid="{00000000-0005-0000-0000-0000B6310000}"/>
    <cellStyle name="Normal 3 3 3 6 3" xfId="9667" xr:uid="{00000000-0005-0000-0000-0000B7310000}"/>
    <cellStyle name="Normal 3 3 3 6 3 2" xfId="40001" xr:uid="{00000000-0005-0000-0000-0000B8310000}"/>
    <cellStyle name="Normal 3 3 3 6 3 3" xfId="24768" xr:uid="{00000000-0005-0000-0000-0000B9310000}"/>
    <cellStyle name="Normal 3 3 3 6 4" xfId="34988" xr:uid="{00000000-0005-0000-0000-0000BA310000}"/>
    <cellStyle name="Normal 3 3 3 6 5" xfId="19755" xr:uid="{00000000-0005-0000-0000-0000BB310000}"/>
    <cellStyle name="Normal 3 3 3 7" xfId="11345" xr:uid="{00000000-0005-0000-0000-0000BC310000}"/>
    <cellStyle name="Normal 3 3 3 7 2" xfId="41676" xr:uid="{00000000-0005-0000-0000-0000BD310000}"/>
    <cellStyle name="Normal 3 3 3 7 3" xfId="26443" xr:uid="{00000000-0005-0000-0000-0000BE310000}"/>
    <cellStyle name="Normal 3 3 3 8" xfId="6324" xr:uid="{00000000-0005-0000-0000-0000BF310000}"/>
    <cellStyle name="Normal 3 3 3 8 2" xfId="36659" xr:uid="{00000000-0005-0000-0000-0000C0310000}"/>
    <cellStyle name="Normal 3 3 3 8 3" xfId="21426" xr:uid="{00000000-0005-0000-0000-0000C1310000}"/>
    <cellStyle name="Normal 3 3 3 9" xfId="31648" xr:uid="{00000000-0005-0000-0000-0000C2310000}"/>
    <cellStyle name="Normal 3 3 4" xfId="1349" xr:uid="{00000000-0005-0000-0000-0000C3310000}"/>
    <cellStyle name="Normal 3 3 4 2" xfId="1772" xr:uid="{00000000-0005-0000-0000-0000C4310000}"/>
    <cellStyle name="Normal 3 3 4 2 2" xfId="2611" xr:uid="{00000000-0005-0000-0000-0000C5310000}"/>
    <cellStyle name="Normal 3 3 4 2 2 2" xfId="4301" xr:uid="{00000000-0005-0000-0000-0000C6310000}"/>
    <cellStyle name="Normal 3 3 4 2 2 2 2" xfId="14374" xr:uid="{00000000-0005-0000-0000-0000C7310000}"/>
    <cellStyle name="Normal 3 3 4 2 2 2 2 2" xfId="44705" xr:uid="{00000000-0005-0000-0000-0000C8310000}"/>
    <cellStyle name="Normal 3 3 4 2 2 2 2 3" xfId="29472" xr:uid="{00000000-0005-0000-0000-0000C9310000}"/>
    <cellStyle name="Normal 3 3 4 2 2 2 3" xfId="9354" xr:uid="{00000000-0005-0000-0000-0000CA310000}"/>
    <cellStyle name="Normal 3 3 4 2 2 2 3 2" xfId="39688" xr:uid="{00000000-0005-0000-0000-0000CB310000}"/>
    <cellStyle name="Normal 3 3 4 2 2 2 3 3" xfId="24455" xr:uid="{00000000-0005-0000-0000-0000CC310000}"/>
    <cellStyle name="Normal 3 3 4 2 2 2 4" xfId="34675" xr:uid="{00000000-0005-0000-0000-0000CD310000}"/>
    <cellStyle name="Normal 3 3 4 2 2 2 5" xfId="19442" xr:uid="{00000000-0005-0000-0000-0000CE310000}"/>
    <cellStyle name="Normal 3 3 4 2 2 3" xfId="5993" xr:uid="{00000000-0005-0000-0000-0000CF310000}"/>
    <cellStyle name="Normal 3 3 4 2 2 3 2" xfId="16045" xr:uid="{00000000-0005-0000-0000-0000D0310000}"/>
    <cellStyle name="Normal 3 3 4 2 2 3 2 2" xfId="46376" xr:uid="{00000000-0005-0000-0000-0000D1310000}"/>
    <cellStyle name="Normal 3 3 4 2 2 3 2 3" xfId="31143" xr:uid="{00000000-0005-0000-0000-0000D2310000}"/>
    <cellStyle name="Normal 3 3 4 2 2 3 3" xfId="11025" xr:uid="{00000000-0005-0000-0000-0000D3310000}"/>
    <cellStyle name="Normal 3 3 4 2 2 3 3 2" xfId="41359" xr:uid="{00000000-0005-0000-0000-0000D4310000}"/>
    <cellStyle name="Normal 3 3 4 2 2 3 3 3" xfId="26126" xr:uid="{00000000-0005-0000-0000-0000D5310000}"/>
    <cellStyle name="Normal 3 3 4 2 2 3 4" xfId="36346" xr:uid="{00000000-0005-0000-0000-0000D6310000}"/>
    <cellStyle name="Normal 3 3 4 2 2 3 5" xfId="21113" xr:uid="{00000000-0005-0000-0000-0000D7310000}"/>
    <cellStyle name="Normal 3 3 4 2 2 4" xfId="12703" xr:uid="{00000000-0005-0000-0000-0000D8310000}"/>
    <cellStyle name="Normal 3 3 4 2 2 4 2" xfId="43034" xr:uid="{00000000-0005-0000-0000-0000D9310000}"/>
    <cellStyle name="Normal 3 3 4 2 2 4 3" xfId="27801" xr:uid="{00000000-0005-0000-0000-0000DA310000}"/>
    <cellStyle name="Normal 3 3 4 2 2 5" xfId="7682" xr:uid="{00000000-0005-0000-0000-0000DB310000}"/>
    <cellStyle name="Normal 3 3 4 2 2 5 2" xfId="38017" xr:uid="{00000000-0005-0000-0000-0000DC310000}"/>
    <cellStyle name="Normal 3 3 4 2 2 5 3" xfId="22784" xr:uid="{00000000-0005-0000-0000-0000DD310000}"/>
    <cellStyle name="Normal 3 3 4 2 2 6" xfId="33005" xr:uid="{00000000-0005-0000-0000-0000DE310000}"/>
    <cellStyle name="Normal 3 3 4 2 2 7" xfId="17771" xr:uid="{00000000-0005-0000-0000-0000DF310000}"/>
    <cellStyle name="Normal 3 3 4 2 3" xfId="3464" xr:uid="{00000000-0005-0000-0000-0000E0310000}"/>
    <cellStyle name="Normal 3 3 4 2 3 2" xfId="13538" xr:uid="{00000000-0005-0000-0000-0000E1310000}"/>
    <cellStyle name="Normal 3 3 4 2 3 2 2" xfId="43869" xr:uid="{00000000-0005-0000-0000-0000E2310000}"/>
    <cellStyle name="Normal 3 3 4 2 3 2 3" xfId="28636" xr:uid="{00000000-0005-0000-0000-0000E3310000}"/>
    <cellStyle name="Normal 3 3 4 2 3 3" xfId="8518" xr:uid="{00000000-0005-0000-0000-0000E4310000}"/>
    <cellStyle name="Normal 3 3 4 2 3 3 2" xfId="38852" xr:uid="{00000000-0005-0000-0000-0000E5310000}"/>
    <cellStyle name="Normal 3 3 4 2 3 3 3" xfId="23619" xr:uid="{00000000-0005-0000-0000-0000E6310000}"/>
    <cellStyle name="Normal 3 3 4 2 3 4" xfId="33839" xr:uid="{00000000-0005-0000-0000-0000E7310000}"/>
    <cellStyle name="Normal 3 3 4 2 3 5" xfId="18606" xr:uid="{00000000-0005-0000-0000-0000E8310000}"/>
    <cellStyle name="Normal 3 3 4 2 4" xfId="5157" xr:uid="{00000000-0005-0000-0000-0000E9310000}"/>
    <cellStyle name="Normal 3 3 4 2 4 2" xfId="15209" xr:uid="{00000000-0005-0000-0000-0000EA310000}"/>
    <cellStyle name="Normal 3 3 4 2 4 2 2" xfId="45540" xr:uid="{00000000-0005-0000-0000-0000EB310000}"/>
    <cellStyle name="Normal 3 3 4 2 4 2 3" xfId="30307" xr:uid="{00000000-0005-0000-0000-0000EC310000}"/>
    <cellStyle name="Normal 3 3 4 2 4 3" xfId="10189" xr:uid="{00000000-0005-0000-0000-0000ED310000}"/>
    <cellStyle name="Normal 3 3 4 2 4 3 2" xfId="40523" xr:uid="{00000000-0005-0000-0000-0000EE310000}"/>
    <cellStyle name="Normal 3 3 4 2 4 3 3" xfId="25290" xr:uid="{00000000-0005-0000-0000-0000EF310000}"/>
    <cellStyle name="Normal 3 3 4 2 4 4" xfId="35510" xr:uid="{00000000-0005-0000-0000-0000F0310000}"/>
    <cellStyle name="Normal 3 3 4 2 4 5" xfId="20277" xr:uid="{00000000-0005-0000-0000-0000F1310000}"/>
    <cellStyle name="Normal 3 3 4 2 5" xfId="11867" xr:uid="{00000000-0005-0000-0000-0000F2310000}"/>
    <cellStyle name="Normal 3 3 4 2 5 2" xfId="42198" xr:uid="{00000000-0005-0000-0000-0000F3310000}"/>
    <cellStyle name="Normal 3 3 4 2 5 3" xfId="26965" xr:uid="{00000000-0005-0000-0000-0000F4310000}"/>
    <cellStyle name="Normal 3 3 4 2 6" xfId="6846" xr:uid="{00000000-0005-0000-0000-0000F5310000}"/>
    <cellStyle name="Normal 3 3 4 2 6 2" xfId="37181" xr:uid="{00000000-0005-0000-0000-0000F6310000}"/>
    <cellStyle name="Normal 3 3 4 2 6 3" xfId="21948" xr:uid="{00000000-0005-0000-0000-0000F7310000}"/>
    <cellStyle name="Normal 3 3 4 2 7" xfId="32169" xr:uid="{00000000-0005-0000-0000-0000F8310000}"/>
    <cellStyle name="Normal 3 3 4 2 8" xfId="16935" xr:uid="{00000000-0005-0000-0000-0000F9310000}"/>
    <cellStyle name="Normal 3 3 4 3" xfId="2193" xr:uid="{00000000-0005-0000-0000-0000FA310000}"/>
    <cellStyle name="Normal 3 3 4 3 2" xfId="3883" xr:uid="{00000000-0005-0000-0000-0000FB310000}"/>
    <cellStyle name="Normal 3 3 4 3 2 2" xfId="13956" xr:uid="{00000000-0005-0000-0000-0000FC310000}"/>
    <cellStyle name="Normal 3 3 4 3 2 2 2" xfId="44287" xr:uid="{00000000-0005-0000-0000-0000FD310000}"/>
    <cellStyle name="Normal 3 3 4 3 2 2 3" xfId="29054" xr:uid="{00000000-0005-0000-0000-0000FE310000}"/>
    <cellStyle name="Normal 3 3 4 3 2 3" xfId="8936" xr:uid="{00000000-0005-0000-0000-0000FF310000}"/>
    <cellStyle name="Normal 3 3 4 3 2 3 2" xfId="39270" xr:uid="{00000000-0005-0000-0000-000000320000}"/>
    <cellStyle name="Normal 3 3 4 3 2 3 3" xfId="24037" xr:uid="{00000000-0005-0000-0000-000001320000}"/>
    <cellStyle name="Normal 3 3 4 3 2 4" xfId="34257" xr:uid="{00000000-0005-0000-0000-000002320000}"/>
    <cellStyle name="Normal 3 3 4 3 2 5" xfId="19024" xr:uid="{00000000-0005-0000-0000-000003320000}"/>
    <cellStyle name="Normal 3 3 4 3 3" xfId="5575" xr:uid="{00000000-0005-0000-0000-000004320000}"/>
    <cellStyle name="Normal 3 3 4 3 3 2" xfId="15627" xr:uid="{00000000-0005-0000-0000-000005320000}"/>
    <cellStyle name="Normal 3 3 4 3 3 2 2" xfId="45958" xr:uid="{00000000-0005-0000-0000-000006320000}"/>
    <cellStyle name="Normal 3 3 4 3 3 2 3" xfId="30725" xr:uid="{00000000-0005-0000-0000-000007320000}"/>
    <cellStyle name="Normal 3 3 4 3 3 3" xfId="10607" xr:uid="{00000000-0005-0000-0000-000008320000}"/>
    <cellStyle name="Normal 3 3 4 3 3 3 2" xfId="40941" xr:uid="{00000000-0005-0000-0000-000009320000}"/>
    <cellStyle name="Normal 3 3 4 3 3 3 3" xfId="25708" xr:uid="{00000000-0005-0000-0000-00000A320000}"/>
    <cellStyle name="Normal 3 3 4 3 3 4" xfId="35928" xr:uid="{00000000-0005-0000-0000-00000B320000}"/>
    <cellStyle name="Normal 3 3 4 3 3 5" xfId="20695" xr:uid="{00000000-0005-0000-0000-00000C320000}"/>
    <cellStyle name="Normal 3 3 4 3 4" xfId="12285" xr:uid="{00000000-0005-0000-0000-00000D320000}"/>
    <cellStyle name="Normal 3 3 4 3 4 2" xfId="42616" xr:uid="{00000000-0005-0000-0000-00000E320000}"/>
    <cellStyle name="Normal 3 3 4 3 4 3" xfId="27383" xr:uid="{00000000-0005-0000-0000-00000F320000}"/>
    <cellStyle name="Normal 3 3 4 3 5" xfId="7264" xr:uid="{00000000-0005-0000-0000-000010320000}"/>
    <cellStyle name="Normal 3 3 4 3 5 2" xfId="37599" xr:uid="{00000000-0005-0000-0000-000011320000}"/>
    <cellStyle name="Normal 3 3 4 3 5 3" xfId="22366" xr:uid="{00000000-0005-0000-0000-000012320000}"/>
    <cellStyle name="Normal 3 3 4 3 6" xfId="32587" xr:uid="{00000000-0005-0000-0000-000013320000}"/>
    <cellStyle name="Normal 3 3 4 3 7" xfId="17353" xr:uid="{00000000-0005-0000-0000-000014320000}"/>
    <cellStyle name="Normal 3 3 4 4" xfId="3046" xr:uid="{00000000-0005-0000-0000-000015320000}"/>
    <cellStyle name="Normal 3 3 4 4 2" xfId="13120" xr:uid="{00000000-0005-0000-0000-000016320000}"/>
    <cellStyle name="Normal 3 3 4 4 2 2" xfId="43451" xr:uid="{00000000-0005-0000-0000-000017320000}"/>
    <cellStyle name="Normal 3 3 4 4 2 3" xfId="28218" xr:uid="{00000000-0005-0000-0000-000018320000}"/>
    <cellStyle name="Normal 3 3 4 4 3" xfId="8100" xr:uid="{00000000-0005-0000-0000-000019320000}"/>
    <cellStyle name="Normal 3 3 4 4 3 2" xfId="38434" xr:uid="{00000000-0005-0000-0000-00001A320000}"/>
    <cellStyle name="Normal 3 3 4 4 3 3" xfId="23201" xr:uid="{00000000-0005-0000-0000-00001B320000}"/>
    <cellStyle name="Normal 3 3 4 4 4" xfId="33421" xr:uid="{00000000-0005-0000-0000-00001C320000}"/>
    <cellStyle name="Normal 3 3 4 4 5" xfId="18188" xr:uid="{00000000-0005-0000-0000-00001D320000}"/>
    <cellStyle name="Normal 3 3 4 5" xfId="4739" xr:uid="{00000000-0005-0000-0000-00001E320000}"/>
    <cellStyle name="Normal 3 3 4 5 2" xfId="14791" xr:uid="{00000000-0005-0000-0000-00001F320000}"/>
    <cellStyle name="Normal 3 3 4 5 2 2" xfId="45122" xr:uid="{00000000-0005-0000-0000-000020320000}"/>
    <cellStyle name="Normal 3 3 4 5 2 3" xfId="29889" xr:uid="{00000000-0005-0000-0000-000021320000}"/>
    <cellStyle name="Normal 3 3 4 5 3" xfId="9771" xr:uid="{00000000-0005-0000-0000-000022320000}"/>
    <cellStyle name="Normal 3 3 4 5 3 2" xfId="40105" xr:uid="{00000000-0005-0000-0000-000023320000}"/>
    <cellStyle name="Normal 3 3 4 5 3 3" xfId="24872" xr:uid="{00000000-0005-0000-0000-000024320000}"/>
    <cellStyle name="Normal 3 3 4 5 4" xfId="35092" xr:uid="{00000000-0005-0000-0000-000025320000}"/>
    <cellStyle name="Normal 3 3 4 5 5" xfId="19859" xr:uid="{00000000-0005-0000-0000-000026320000}"/>
    <cellStyle name="Normal 3 3 4 6" xfId="11449" xr:uid="{00000000-0005-0000-0000-000027320000}"/>
    <cellStyle name="Normal 3 3 4 6 2" xfId="41780" xr:uid="{00000000-0005-0000-0000-000028320000}"/>
    <cellStyle name="Normal 3 3 4 6 3" xfId="26547" xr:uid="{00000000-0005-0000-0000-000029320000}"/>
    <cellStyle name="Normal 3 3 4 7" xfId="6428" xr:uid="{00000000-0005-0000-0000-00002A320000}"/>
    <cellStyle name="Normal 3 3 4 7 2" xfId="36763" xr:uid="{00000000-0005-0000-0000-00002B320000}"/>
    <cellStyle name="Normal 3 3 4 7 3" xfId="21530" xr:uid="{00000000-0005-0000-0000-00002C320000}"/>
    <cellStyle name="Normal 3 3 4 8" xfId="31751" xr:uid="{00000000-0005-0000-0000-00002D320000}"/>
    <cellStyle name="Normal 3 3 4 9" xfId="16517" xr:uid="{00000000-0005-0000-0000-00002E320000}"/>
    <cellStyle name="Normal 3 3 5" xfId="1562" xr:uid="{00000000-0005-0000-0000-00002F320000}"/>
    <cellStyle name="Normal 3 3 5 2" xfId="2403" xr:uid="{00000000-0005-0000-0000-000030320000}"/>
    <cellStyle name="Normal 3 3 5 2 2" xfId="4093" xr:uid="{00000000-0005-0000-0000-000031320000}"/>
    <cellStyle name="Normal 3 3 5 2 2 2" xfId="14166" xr:uid="{00000000-0005-0000-0000-000032320000}"/>
    <cellStyle name="Normal 3 3 5 2 2 2 2" xfId="44497" xr:uid="{00000000-0005-0000-0000-000033320000}"/>
    <cellStyle name="Normal 3 3 5 2 2 2 3" xfId="29264" xr:uid="{00000000-0005-0000-0000-000034320000}"/>
    <cellStyle name="Normal 3 3 5 2 2 3" xfId="9146" xr:uid="{00000000-0005-0000-0000-000035320000}"/>
    <cellStyle name="Normal 3 3 5 2 2 3 2" xfId="39480" xr:uid="{00000000-0005-0000-0000-000036320000}"/>
    <cellStyle name="Normal 3 3 5 2 2 3 3" xfId="24247" xr:uid="{00000000-0005-0000-0000-000037320000}"/>
    <cellStyle name="Normal 3 3 5 2 2 4" xfId="34467" xr:uid="{00000000-0005-0000-0000-000038320000}"/>
    <cellStyle name="Normal 3 3 5 2 2 5" xfId="19234" xr:uid="{00000000-0005-0000-0000-000039320000}"/>
    <cellStyle name="Normal 3 3 5 2 3" xfId="5785" xr:uid="{00000000-0005-0000-0000-00003A320000}"/>
    <cellStyle name="Normal 3 3 5 2 3 2" xfId="15837" xr:uid="{00000000-0005-0000-0000-00003B320000}"/>
    <cellStyle name="Normal 3 3 5 2 3 2 2" xfId="46168" xr:uid="{00000000-0005-0000-0000-00003C320000}"/>
    <cellStyle name="Normal 3 3 5 2 3 2 3" xfId="30935" xr:uid="{00000000-0005-0000-0000-00003D320000}"/>
    <cellStyle name="Normal 3 3 5 2 3 3" xfId="10817" xr:uid="{00000000-0005-0000-0000-00003E320000}"/>
    <cellStyle name="Normal 3 3 5 2 3 3 2" xfId="41151" xr:uid="{00000000-0005-0000-0000-00003F320000}"/>
    <cellStyle name="Normal 3 3 5 2 3 3 3" xfId="25918" xr:uid="{00000000-0005-0000-0000-000040320000}"/>
    <cellStyle name="Normal 3 3 5 2 3 4" xfId="36138" xr:uid="{00000000-0005-0000-0000-000041320000}"/>
    <cellStyle name="Normal 3 3 5 2 3 5" xfId="20905" xr:uid="{00000000-0005-0000-0000-000042320000}"/>
    <cellStyle name="Normal 3 3 5 2 4" xfId="12495" xr:uid="{00000000-0005-0000-0000-000043320000}"/>
    <cellStyle name="Normal 3 3 5 2 4 2" xfId="42826" xr:uid="{00000000-0005-0000-0000-000044320000}"/>
    <cellStyle name="Normal 3 3 5 2 4 3" xfId="27593" xr:uid="{00000000-0005-0000-0000-000045320000}"/>
    <cellStyle name="Normal 3 3 5 2 5" xfId="7474" xr:uid="{00000000-0005-0000-0000-000046320000}"/>
    <cellStyle name="Normal 3 3 5 2 5 2" xfId="37809" xr:uid="{00000000-0005-0000-0000-000047320000}"/>
    <cellStyle name="Normal 3 3 5 2 5 3" xfId="22576" xr:uid="{00000000-0005-0000-0000-000048320000}"/>
    <cellStyle name="Normal 3 3 5 2 6" xfId="32797" xr:uid="{00000000-0005-0000-0000-000049320000}"/>
    <cellStyle name="Normal 3 3 5 2 7" xfId="17563" xr:uid="{00000000-0005-0000-0000-00004A320000}"/>
    <cellStyle name="Normal 3 3 5 3" xfId="3256" xr:uid="{00000000-0005-0000-0000-00004B320000}"/>
    <cellStyle name="Normal 3 3 5 3 2" xfId="13330" xr:uid="{00000000-0005-0000-0000-00004C320000}"/>
    <cellStyle name="Normal 3 3 5 3 2 2" xfId="43661" xr:uid="{00000000-0005-0000-0000-00004D320000}"/>
    <cellStyle name="Normal 3 3 5 3 2 3" xfId="28428" xr:uid="{00000000-0005-0000-0000-00004E320000}"/>
    <cellStyle name="Normal 3 3 5 3 3" xfId="8310" xr:uid="{00000000-0005-0000-0000-00004F320000}"/>
    <cellStyle name="Normal 3 3 5 3 3 2" xfId="38644" xr:uid="{00000000-0005-0000-0000-000050320000}"/>
    <cellStyle name="Normal 3 3 5 3 3 3" xfId="23411" xr:uid="{00000000-0005-0000-0000-000051320000}"/>
    <cellStyle name="Normal 3 3 5 3 4" xfId="33631" xr:uid="{00000000-0005-0000-0000-000052320000}"/>
    <cellStyle name="Normal 3 3 5 3 5" xfId="18398" xr:uid="{00000000-0005-0000-0000-000053320000}"/>
    <cellStyle name="Normal 3 3 5 4" xfId="4949" xr:uid="{00000000-0005-0000-0000-000054320000}"/>
    <cellStyle name="Normal 3 3 5 4 2" xfId="15001" xr:uid="{00000000-0005-0000-0000-000055320000}"/>
    <cellStyle name="Normal 3 3 5 4 2 2" xfId="45332" xr:uid="{00000000-0005-0000-0000-000056320000}"/>
    <cellStyle name="Normal 3 3 5 4 2 3" xfId="30099" xr:uid="{00000000-0005-0000-0000-000057320000}"/>
    <cellStyle name="Normal 3 3 5 4 3" xfId="9981" xr:uid="{00000000-0005-0000-0000-000058320000}"/>
    <cellStyle name="Normal 3 3 5 4 3 2" xfId="40315" xr:uid="{00000000-0005-0000-0000-000059320000}"/>
    <cellStyle name="Normal 3 3 5 4 3 3" xfId="25082" xr:uid="{00000000-0005-0000-0000-00005A320000}"/>
    <cellStyle name="Normal 3 3 5 4 4" xfId="35302" xr:uid="{00000000-0005-0000-0000-00005B320000}"/>
    <cellStyle name="Normal 3 3 5 4 5" xfId="20069" xr:uid="{00000000-0005-0000-0000-00005C320000}"/>
    <cellStyle name="Normal 3 3 5 5" xfId="11659" xr:uid="{00000000-0005-0000-0000-00005D320000}"/>
    <cellStyle name="Normal 3 3 5 5 2" xfId="41990" xr:uid="{00000000-0005-0000-0000-00005E320000}"/>
    <cellStyle name="Normal 3 3 5 5 3" xfId="26757" xr:uid="{00000000-0005-0000-0000-00005F320000}"/>
    <cellStyle name="Normal 3 3 5 6" xfId="6638" xr:uid="{00000000-0005-0000-0000-000060320000}"/>
    <cellStyle name="Normal 3 3 5 6 2" xfId="36973" xr:uid="{00000000-0005-0000-0000-000061320000}"/>
    <cellStyle name="Normal 3 3 5 6 3" xfId="21740" xr:uid="{00000000-0005-0000-0000-000062320000}"/>
    <cellStyle name="Normal 3 3 5 7" xfId="31961" xr:uid="{00000000-0005-0000-0000-000063320000}"/>
    <cellStyle name="Normal 3 3 5 8" xfId="16727" xr:uid="{00000000-0005-0000-0000-000064320000}"/>
    <cellStyle name="Normal 3 3 6" xfId="1983" xr:uid="{00000000-0005-0000-0000-000065320000}"/>
    <cellStyle name="Normal 3 3 6 2" xfId="3675" xr:uid="{00000000-0005-0000-0000-000066320000}"/>
    <cellStyle name="Normal 3 3 6 2 2" xfId="13748" xr:uid="{00000000-0005-0000-0000-000067320000}"/>
    <cellStyle name="Normal 3 3 6 2 2 2" xfId="44079" xr:uid="{00000000-0005-0000-0000-000068320000}"/>
    <cellStyle name="Normal 3 3 6 2 2 3" xfId="28846" xr:uid="{00000000-0005-0000-0000-000069320000}"/>
    <cellStyle name="Normal 3 3 6 2 3" xfId="8728" xr:uid="{00000000-0005-0000-0000-00006A320000}"/>
    <cellStyle name="Normal 3 3 6 2 3 2" xfId="39062" xr:uid="{00000000-0005-0000-0000-00006B320000}"/>
    <cellStyle name="Normal 3 3 6 2 3 3" xfId="23829" xr:uid="{00000000-0005-0000-0000-00006C320000}"/>
    <cellStyle name="Normal 3 3 6 2 4" xfId="34049" xr:uid="{00000000-0005-0000-0000-00006D320000}"/>
    <cellStyle name="Normal 3 3 6 2 5" xfId="18816" xr:uid="{00000000-0005-0000-0000-00006E320000}"/>
    <cellStyle name="Normal 3 3 6 3" xfId="5367" xr:uid="{00000000-0005-0000-0000-00006F320000}"/>
    <cellStyle name="Normal 3 3 6 3 2" xfId="15419" xr:uid="{00000000-0005-0000-0000-000070320000}"/>
    <cellStyle name="Normal 3 3 6 3 2 2" xfId="45750" xr:uid="{00000000-0005-0000-0000-000071320000}"/>
    <cellStyle name="Normal 3 3 6 3 2 3" xfId="30517" xr:uid="{00000000-0005-0000-0000-000072320000}"/>
    <cellStyle name="Normal 3 3 6 3 3" xfId="10399" xr:uid="{00000000-0005-0000-0000-000073320000}"/>
    <cellStyle name="Normal 3 3 6 3 3 2" xfId="40733" xr:uid="{00000000-0005-0000-0000-000074320000}"/>
    <cellStyle name="Normal 3 3 6 3 3 3" xfId="25500" xr:uid="{00000000-0005-0000-0000-000075320000}"/>
    <cellStyle name="Normal 3 3 6 3 4" xfId="35720" xr:uid="{00000000-0005-0000-0000-000076320000}"/>
    <cellStyle name="Normal 3 3 6 3 5" xfId="20487" xr:uid="{00000000-0005-0000-0000-000077320000}"/>
    <cellStyle name="Normal 3 3 6 4" xfId="12077" xr:uid="{00000000-0005-0000-0000-000078320000}"/>
    <cellStyle name="Normal 3 3 6 4 2" xfId="42408" xr:uid="{00000000-0005-0000-0000-000079320000}"/>
    <cellStyle name="Normal 3 3 6 4 3" xfId="27175" xr:uid="{00000000-0005-0000-0000-00007A320000}"/>
    <cellStyle name="Normal 3 3 6 5" xfId="7056" xr:uid="{00000000-0005-0000-0000-00007B320000}"/>
    <cellStyle name="Normal 3 3 6 5 2" xfId="37391" xr:uid="{00000000-0005-0000-0000-00007C320000}"/>
    <cellStyle name="Normal 3 3 6 5 3" xfId="22158" xr:uid="{00000000-0005-0000-0000-00007D320000}"/>
    <cellStyle name="Normal 3 3 6 6" xfId="32379" xr:uid="{00000000-0005-0000-0000-00007E320000}"/>
    <cellStyle name="Normal 3 3 6 7" xfId="17145" xr:uid="{00000000-0005-0000-0000-00007F320000}"/>
    <cellStyle name="Normal 3 3 7" xfId="2834" xr:uid="{00000000-0005-0000-0000-000080320000}"/>
    <cellStyle name="Normal 3 3 7 2" xfId="12912" xr:uid="{00000000-0005-0000-0000-000081320000}"/>
    <cellStyle name="Normal 3 3 7 2 2" xfId="43243" xr:uid="{00000000-0005-0000-0000-000082320000}"/>
    <cellStyle name="Normal 3 3 7 2 3" xfId="28010" xr:uid="{00000000-0005-0000-0000-000083320000}"/>
    <cellStyle name="Normal 3 3 7 3" xfId="7892" xr:uid="{00000000-0005-0000-0000-000084320000}"/>
    <cellStyle name="Normal 3 3 7 3 2" xfId="38226" xr:uid="{00000000-0005-0000-0000-000085320000}"/>
    <cellStyle name="Normal 3 3 7 3 3" xfId="22993" xr:uid="{00000000-0005-0000-0000-000086320000}"/>
    <cellStyle name="Normal 3 3 7 4" xfId="33213" xr:uid="{00000000-0005-0000-0000-000087320000}"/>
    <cellStyle name="Normal 3 3 7 5" xfId="17980" xr:uid="{00000000-0005-0000-0000-000088320000}"/>
    <cellStyle name="Normal 3 3 8" xfId="4528" xr:uid="{00000000-0005-0000-0000-000089320000}"/>
    <cellStyle name="Normal 3 3 8 2" xfId="14583" xr:uid="{00000000-0005-0000-0000-00008A320000}"/>
    <cellStyle name="Normal 3 3 8 2 2" xfId="44914" xr:uid="{00000000-0005-0000-0000-00008B320000}"/>
    <cellStyle name="Normal 3 3 8 2 3" xfId="29681" xr:uid="{00000000-0005-0000-0000-00008C320000}"/>
    <cellStyle name="Normal 3 3 8 3" xfId="9563" xr:uid="{00000000-0005-0000-0000-00008D320000}"/>
    <cellStyle name="Normal 3 3 8 3 2" xfId="39897" xr:uid="{00000000-0005-0000-0000-00008E320000}"/>
    <cellStyle name="Normal 3 3 8 3 3" xfId="24664" xr:uid="{00000000-0005-0000-0000-00008F320000}"/>
    <cellStyle name="Normal 3 3 8 4" xfId="34884" xr:uid="{00000000-0005-0000-0000-000090320000}"/>
    <cellStyle name="Normal 3 3 8 5" xfId="19651" xr:uid="{00000000-0005-0000-0000-000091320000}"/>
    <cellStyle name="Normal 3 3 9" xfId="11239" xr:uid="{00000000-0005-0000-0000-000092320000}"/>
    <cellStyle name="Normal 3 3 9 2" xfId="41572" xr:uid="{00000000-0005-0000-0000-000093320000}"/>
    <cellStyle name="Normal 3 3 9 3" xfId="26339" xr:uid="{00000000-0005-0000-0000-000094320000}"/>
    <cellStyle name="Normal 3 4" xfId="427" xr:uid="{00000000-0005-0000-0000-000095320000}"/>
    <cellStyle name="Normal 3 5" xfId="31411" xr:uid="{00000000-0005-0000-0000-000096320000}"/>
    <cellStyle name="Normal 3 6" xfId="46797" xr:uid="{00000000-0005-0000-0000-000097320000}"/>
    <cellStyle name="Normal 30" xfId="153" xr:uid="{00000000-0005-0000-0000-000098320000}"/>
    <cellStyle name="Normal 30 2" xfId="154" xr:uid="{00000000-0005-0000-0000-000099320000}"/>
    <cellStyle name="Normal 30 3" xfId="849" xr:uid="{00000000-0005-0000-0000-00009A320000}"/>
    <cellStyle name="Normal 30 3 10" xfId="6219" xr:uid="{00000000-0005-0000-0000-00009B320000}"/>
    <cellStyle name="Normal 30 3 10 2" xfId="36556" xr:uid="{00000000-0005-0000-0000-00009C320000}"/>
    <cellStyle name="Normal 30 3 10 3" xfId="21323" xr:uid="{00000000-0005-0000-0000-00009D320000}"/>
    <cellStyle name="Normal 30 3 11" xfId="31547" xr:uid="{00000000-0005-0000-0000-00009E320000}"/>
    <cellStyle name="Normal 30 3 12" xfId="16308" xr:uid="{00000000-0005-0000-0000-00009F320000}"/>
    <cellStyle name="Normal 30 3 2" xfId="1183" xr:uid="{00000000-0005-0000-0000-0000A0320000}"/>
    <cellStyle name="Normal 30 3 2 10" xfId="31599" xr:uid="{00000000-0005-0000-0000-0000A1320000}"/>
    <cellStyle name="Normal 30 3 2 11" xfId="16362" xr:uid="{00000000-0005-0000-0000-0000A2320000}"/>
    <cellStyle name="Normal 30 3 2 2" xfId="1291" xr:uid="{00000000-0005-0000-0000-0000A3320000}"/>
    <cellStyle name="Normal 30 3 2 2 10" xfId="16466" xr:uid="{00000000-0005-0000-0000-0000A4320000}"/>
    <cellStyle name="Normal 30 3 2 2 2" xfId="1508" xr:uid="{00000000-0005-0000-0000-0000A5320000}"/>
    <cellStyle name="Normal 30 3 2 2 2 2" xfId="1929" xr:uid="{00000000-0005-0000-0000-0000A6320000}"/>
    <cellStyle name="Normal 30 3 2 2 2 2 2" xfId="2768" xr:uid="{00000000-0005-0000-0000-0000A7320000}"/>
    <cellStyle name="Normal 30 3 2 2 2 2 2 2" xfId="4458" xr:uid="{00000000-0005-0000-0000-0000A8320000}"/>
    <cellStyle name="Normal 30 3 2 2 2 2 2 2 2" xfId="14531" xr:uid="{00000000-0005-0000-0000-0000A9320000}"/>
    <cellStyle name="Normal 30 3 2 2 2 2 2 2 2 2" xfId="44862" xr:uid="{00000000-0005-0000-0000-0000AA320000}"/>
    <cellStyle name="Normal 30 3 2 2 2 2 2 2 2 3" xfId="29629" xr:uid="{00000000-0005-0000-0000-0000AB320000}"/>
    <cellStyle name="Normal 30 3 2 2 2 2 2 2 3" xfId="9511" xr:uid="{00000000-0005-0000-0000-0000AC320000}"/>
    <cellStyle name="Normal 30 3 2 2 2 2 2 2 3 2" xfId="39845" xr:uid="{00000000-0005-0000-0000-0000AD320000}"/>
    <cellStyle name="Normal 30 3 2 2 2 2 2 2 3 3" xfId="24612" xr:uid="{00000000-0005-0000-0000-0000AE320000}"/>
    <cellStyle name="Normal 30 3 2 2 2 2 2 2 4" xfId="34832" xr:uid="{00000000-0005-0000-0000-0000AF320000}"/>
    <cellStyle name="Normal 30 3 2 2 2 2 2 2 5" xfId="19599" xr:uid="{00000000-0005-0000-0000-0000B0320000}"/>
    <cellStyle name="Normal 30 3 2 2 2 2 2 3" xfId="6150" xr:uid="{00000000-0005-0000-0000-0000B1320000}"/>
    <cellStyle name="Normal 30 3 2 2 2 2 2 3 2" xfId="16202" xr:uid="{00000000-0005-0000-0000-0000B2320000}"/>
    <cellStyle name="Normal 30 3 2 2 2 2 2 3 2 2" xfId="46533" xr:uid="{00000000-0005-0000-0000-0000B3320000}"/>
    <cellStyle name="Normal 30 3 2 2 2 2 2 3 2 3" xfId="31300" xr:uid="{00000000-0005-0000-0000-0000B4320000}"/>
    <cellStyle name="Normal 30 3 2 2 2 2 2 3 3" xfId="11182" xr:uid="{00000000-0005-0000-0000-0000B5320000}"/>
    <cellStyle name="Normal 30 3 2 2 2 2 2 3 3 2" xfId="41516" xr:uid="{00000000-0005-0000-0000-0000B6320000}"/>
    <cellStyle name="Normal 30 3 2 2 2 2 2 3 3 3" xfId="26283" xr:uid="{00000000-0005-0000-0000-0000B7320000}"/>
    <cellStyle name="Normal 30 3 2 2 2 2 2 3 4" xfId="36503" xr:uid="{00000000-0005-0000-0000-0000B8320000}"/>
    <cellStyle name="Normal 30 3 2 2 2 2 2 3 5" xfId="21270" xr:uid="{00000000-0005-0000-0000-0000B9320000}"/>
    <cellStyle name="Normal 30 3 2 2 2 2 2 4" xfId="12860" xr:uid="{00000000-0005-0000-0000-0000BA320000}"/>
    <cellStyle name="Normal 30 3 2 2 2 2 2 4 2" xfId="43191" xr:uid="{00000000-0005-0000-0000-0000BB320000}"/>
    <cellStyle name="Normal 30 3 2 2 2 2 2 4 3" xfId="27958" xr:uid="{00000000-0005-0000-0000-0000BC320000}"/>
    <cellStyle name="Normal 30 3 2 2 2 2 2 5" xfId="7839" xr:uid="{00000000-0005-0000-0000-0000BD320000}"/>
    <cellStyle name="Normal 30 3 2 2 2 2 2 5 2" xfId="38174" xr:uid="{00000000-0005-0000-0000-0000BE320000}"/>
    <cellStyle name="Normal 30 3 2 2 2 2 2 5 3" xfId="22941" xr:uid="{00000000-0005-0000-0000-0000BF320000}"/>
    <cellStyle name="Normal 30 3 2 2 2 2 2 6" xfId="33162" xr:uid="{00000000-0005-0000-0000-0000C0320000}"/>
    <cellStyle name="Normal 30 3 2 2 2 2 2 7" xfId="17928" xr:uid="{00000000-0005-0000-0000-0000C1320000}"/>
    <cellStyle name="Normal 30 3 2 2 2 2 3" xfId="3621" xr:uid="{00000000-0005-0000-0000-0000C2320000}"/>
    <cellStyle name="Normal 30 3 2 2 2 2 3 2" xfId="13695" xr:uid="{00000000-0005-0000-0000-0000C3320000}"/>
    <cellStyle name="Normal 30 3 2 2 2 2 3 2 2" xfId="44026" xr:uid="{00000000-0005-0000-0000-0000C4320000}"/>
    <cellStyle name="Normal 30 3 2 2 2 2 3 2 3" xfId="28793" xr:uid="{00000000-0005-0000-0000-0000C5320000}"/>
    <cellStyle name="Normal 30 3 2 2 2 2 3 3" xfId="8675" xr:uid="{00000000-0005-0000-0000-0000C6320000}"/>
    <cellStyle name="Normal 30 3 2 2 2 2 3 3 2" xfId="39009" xr:uid="{00000000-0005-0000-0000-0000C7320000}"/>
    <cellStyle name="Normal 30 3 2 2 2 2 3 3 3" xfId="23776" xr:uid="{00000000-0005-0000-0000-0000C8320000}"/>
    <cellStyle name="Normal 30 3 2 2 2 2 3 4" xfId="33996" xr:uid="{00000000-0005-0000-0000-0000C9320000}"/>
    <cellStyle name="Normal 30 3 2 2 2 2 3 5" xfId="18763" xr:uid="{00000000-0005-0000-0000-0000CA320000}"/>
    <cellStyle name="Normal 30 3 2 2 2 2 4" xfId="5314" xr:uid="{00000000-0005-0000-0000-0000CB320000}"/>
    <cellStyle name="Normal 30 3 2 2 2 2 4 2" xfId="15366" xr:uid="{00000000-0005-0000-0000-0000CC320000}"/>
    <cellStyle name="Normal 30 3 2 2 2 2 4 2 2" xfId="45697" xr:uid="{00000000-0005-0000-0000-0000CD320000}"/>
    <cellStyle name="Normal 30 3 2 2 2 2 4 2 3" xfId="30464" xr:uid="{00000000-0005-0000-0000-0000CE320000}"/>
    <cellStyle name="Normal 30 3 2 2 2 2 4 3" xfId="10346" xr:uid="{00000000-0005-0000-0000-0000CF320000}"/>
    <cellStyle name="Normal 30 3 2 2 2 2 4 3 2" xfId="40680" xr:uid="{00000000-0005-0000-0000-0000D0320000}"/>
    <cellStyle name="Normal 30 3 2 2 2 2 4 3 3" xfId="25447" xr:uid="{00000000-0005-0000-0000-0000D1320000}"/>
    <cellStyle name="Normal 30 3 2 2 2 2 4 4" xfId="35667" xr:uid="{00000000-0005-0000-0000-0000D2320000}"/>
    <cellStyle name="Normal 30 3 2 2 2 2 4 5" xfId="20434" xr:uid="{00000000-0005-0000-0000-0000D3320000}"/>
    <cellStyle name="Normal 30 3 2 2 2 2 5" xfId="12024" xr:uid="{00000000-0005-0000-0000-0000D4320000}"/>
    <cellStyle name="Normal 30 3 2 2 2 2 5 2" xfId="42355" xr:uid="{00000000-0005-0000-0000-0000D5320000}"/>
    <cellStyle name="Normal 30 3 2 2 2 2 5 3" xfId="27122" xr:uid="{00000000-0005-0000-0000-0000D6320000}"/>
    <cellStyle name="Normal 30 3 2 2 2 2 6" xfId="7003" xr:uid="{00000000-0005-0000-0000-0000D7320000}"/>
    <cellStyle name="Normal 30 3 2 2 2 2 6 2" xfId="37338" xr:uid="{00000000-0005-0000-0000-0000D8320000}"/>
    <cellStyle name="Normal 30 3 2 2 2 2 6 3" xfId="22105" xr:uid="{00000000-0005-0000-0000-0000D9320000}"/>
    <cellStyle name="Normal 30 3 2 2 2 2 7" xfId="32326" xr:uid="{00000000-0005-0000-0000-0000DA320000}"/>
    <cellStyle name="Normal 30 3 2 2 2 2 8" xfId="17092" xr:uid="{00000000-0005-0000-0000-0000DB320000}"/>
    <cellStyle name="Normal 30 3 2 2 2 3" xfId="2350" xr:uid="{00000000-0005-0000-0000-0000DC320000}"/>
    <cellStyle name="Normal 30 3 2 2 2 3 2" xfId="4040" xr:uid="{00000000-0005-0000-0000-0000DD320000}"/>
    <cellStyle name="Normal 30 3 2 2 2 3 2 2" xfId="14113" xr:uid="{00000000-0005-0000-0000-0000DE320000}"/>
    <cellStyle name="Normal 30 3 2 2 2 3 2 2 2" xfId="44444" xr:uid="{00000000-0005-0000-0000-0000DF320000}"/>
    <cellStyle name="Normal 30 3 2 2 2 3 2 2 3" xfId="29211" xr:uid="{00000000-0005-0000-0000-0000E0320000}"/>
    <cellStyle name="Normal 30 3 2 2 2 3 2 3" xfId="9093" xr:uid="{00000000-0005-0000-0000-0000E1320000}"/>
    <cellStyle name="Normal 30 3 2 2 2 3 2 3 2" xfId="39427" xr:uid="{00000000-0005-0000-0000-0000E2320000}"/>
    <cellStyle name="Normal 30 3 2 2 2 3 2 3 3" xfId="24194" xr:uid="{00000000-0005-0000-0000-0000E3320000}"/>
    <cellStyle name="Normal 30 3 2 2 2 3 2 4" xfId="34414" xr:uid="{00000000-0005-0000-0000-0000E4320000}"/>
    <cellStyle name="Normal 30 3 2 2 2 3 2 5" xfId="19181" xr:uid="{00000000-0005-0000-0000-0000E5320000}"/>
    <cellStyle name="Normal 30 3 2 2 2 3 3" xfId="5732" xr:uid="{00000000-0005-0000-0000-0000E6320000}"/>
    <cellStyle name="Normal 30 3 2 2 2 3 3 2" xfId="15784" xr:uid="{00000000-0005-0000-0000-0000E7320000}"/>
    <cellStyle name="Normal 30 3 2 2 2 3 3 2 2" xfId="46115" xr:uid="{00000000-0005-0000-0000-0000E8320000}"/>
    <cellStyle name="Normal 30 3 2 2 2 3 3 2 3" xfId="30882" xr:uid="{00000000-0005-0000-0000-0000E9320000}"/>
    <cellStyle name="Normal 30 3 2 2 2 3 3 3" xfId="10764" xr:uid="{00000000-0005-0000-0000-0000EA320000}"/>
    <cellStyle name="Normal 30 3 2 2 2 3 3 3 2" xfId="41098" xr:uid="{00000000-0005-0000-0000-0000EB320000}"/>
    <cellStyle name="Normal 30 3 2 2 2 3 3 3 3" xfId="25865" xr:uid="{00000000-0005-0000-0000-0000EC320000}"/>
    <cellStyle name="Normal 30 3 2 2 2 3 3 4" xfId="36085" xr:uid="{00000000-0005-0000-0000-0000ED320000}"/>
    <cellStyle name="Normal 30 3 2 2 2 3 3 5" xfId="20852" xr:uid="{00000000-0005-0000-0000-0000EE320000}"/>
    <cellStyle name="Normal 30 3 2 2 2 3 4" xfId="12442" xr:uid="{00000000-0005-0000-0000-0000EF320000}"/>
    <cellStyle name="Normal 30 3 2 2 2 3 4 2" xfId="42773" xr:uid="{00000000-0005-0000-0000-0000F0320000}"/>
    <cellStyle name="Normal 30 3 2 2 2 3 4 3" xfId="27540" xr:uid="{00000000-0005-0000-0000-0000F1320000}"/>
    <cellStyle name="Normal 30 3 2 2 2 3 5" xfId="7421" xr:uid="{00000000-0005-0000-0000-0000F2320000}"/>
    <cellStyle name="Normal 30 3 2 2 2 3 5 2" xfId="37756" xr:uid="{00000000-0005-0000-0000-0000F3320000}"/>
    <cellStyle name="Normal 30 3 2 2 2 3 5 3" xfId="22523" xr:uid="{00000000-0005-0000-0000-0000F4320000}"/>
    <cellStyle name="Normal 30 3 2 2 2 3 6" xfId="32744" xr:uid="{00000000-0005-0000-0000-0000F5320000}"/>
    <cellStyle name="Normal 30 3 2 2 2 3 7" xfId="17510" xr:uid="{00000000-0005-0000-0000-0000F6320000}"/>
    <cellStyle name="Normal 30 3 2 2 2 4" xfId="3203" xr:uid="{00000000-0005-0000-0000-0000F7320000}"/>
    <cellStyle name="Normal 30 3 2 2 2 4 2" xfId="13277" xr:uid="{00000000-0005-0000-0000-0000F8320000}"/>
    <cellStyle name="Normal 30 3 2 2 2 4 2 2" xfId="43608" xr:uid="{00000000-0005-0000-0000-0000F9320000}"/>
    <cellStyle name="Normal 30 3 2 2 2 4 2 3" xfId="28375" xr:uid="{00000000-0005-0000-0000-0000FA320000}"/>
    <cellStyle name="Normal 30 3 2 2 2 4 3" xfId="8257" xr:uid="{00000000-0005-0000-0000-0000FB320000}"/>
    <cellStyle name="Normal 30 3 2 2 2 4 3 2" xfId="38591" xr:uid="{00000000-0005-0000-0000-0000FC320000}"/>
    <cellStyle name="Normal 30 3 2 2 2 4 3 3" xfId="23358" xr:uid="{00000000-0005-0000-0000-0000FD320000}"/>
    <cellStyle name="Normal 30 3 2 2 2 4 4" xfId="33578" xr:uid="{00000000-0005-0000-0000-0000FE320000}"/>
    <cellStyle name="Normal 30 3 2 2 2 4 5" xfId="18345" xr:uid="{00000000-0005-0000-0000-0000FF320000}"/>
    <cellStyle name="Normal 30 3 2 2 2 5" xfId="4896" xr:uid="{00000000-0005-0000-0000-000000330000}"/>
    <cellStyle name="Normal 30 3 2 2 2 5 2" xfId="14948" xr:uid="{00000000-0005-0000-0000-000001330000}"/>
    <cellStyle name="Normal 30 3 2 2 2 5 2 2" xfId="45279" xr:uid="{00000000-0005-0000-0000-000002330000}"/>
    <cellStyle name="Normal 30 3 2 2 2 5 2 3" xfId="30046" xr:uid="{00000000-0005-0000-0000-000003330000}"/>
    <cellStyle name="Normal 30 3 2 2 2 5 3" xfId="9928" xr:uid="{00000000-0005-0000-0000-000004330000}"/>
    <cellStyle name="Normal 30 3 2 2 2 5 3 2" xfId="40262" xr:uid="{00000000-0005-0000-0000-000005330000}"/>
    <cellStyle name="Normal 30 3 2 2 2 5 3 3" xfId="25029" xr:uid="{00000000-0005-0000-0000-000006330000}"/>
    <cellStyle name="Normal 30 3 2 2 2 5 4" xfId="35249" xr:uid="{00000000-0005-0000-0000-000007330000}"/>
    <cellStyle name="Normal 30 3 2 2 2 5 5" xfId="20016" xr:uid="{00000000-0005-0000-0000-000008330000}"/>
    <cellStyle name="Normal 30 3 2 2 2 6" xfId="11606" xr:uid="{00000000-0005-0000-0000-000009330000}"/>
    <cellStyle name="Normal 30 3 2 2 2 6 2" xfId="41937" xr:uid="{00000000-0005-0000-0000-00000A330000}"/>
    <cellStyle name="Normal 30 3 2 2 2 6 3" xfId="26704" xr:uid="{00000000-0005-0000-0000-00000B330000}"/>
    <cellStyle name="Normal 30 3 2 2 2 7" xfId="6585" xr:uid="{00000000-0005-0000-0000-00000C330000}"/>
    <cellStyle name="Normal 30 3 2 2 2 7 2" xfId="36920" xr:uid="{00000000-0005-0000-0000-00000D330000}"/>
    <cellStyle name="Normal 30 3 2 2 2 7 3" xfId="21687" xr:uid="{00000000-0005-0000-0000-00000E330000}"/>
    <cellStyle name="Normal 30 3 2 2 2 8" xfId="31908" xr:uid="{00000000-0005-0000-0000-00000F330000}"/>
    <cellStyle name="Normal 30 3 2 2 2 9" xfId="16674" xr:uid="{00000000-0005-0000-0000-000010330000}"/>
    <cellStyle name="Normal 30 3 2 2 3" xfId="1721" xr:uid="{00000000-0005-0000-0000-000011330000}"/>
    <cellStyle name="Normal 30 3 2 2 3 2" xfId="2560" xr:uid="{00000000-0005-0000-0000-000012330000}"/>
    <cellStyle name="Normal 30 3 2 2 3 2 2" xfId="4250" xr:uid="{00000000-0005-0000-0000-000013330000}"/>
    <cellStyle name="Normal 30 3 2 2 3 2 2 2" xfId="14323" xr:uid="{00000000-0005-0000-0000-000014330000}"/>
    <cellStyle name="Normal 30 3 2 2 3 2 2 2 2" xfId="44654" xr:uid="{00000000-0005-0000-0000-000015330000}"/>
    <cellStyle name="Normal 30 3 2 2 3 2 2 2 3" xfId="29421" xr:uid="{00000000-0005-0000-0000-000016330000}"/>
    <cellStyle name="Normal 30 3 2 2 3 2 2 3" xfId="9303" xr:uid="{00000000-0005-0000-0000-000017330000}"/>
    <cellStyle name="Normal 30 3 2 2 3 2 2 3 2" xfId="39637" xr:uid="{00000000-0005-0000-0000-000018330000}"/>
    <cellStyle name="Normal 30 3 2 2 3 2 2 3 3" xfId="24404" xr:uid="{00000000-0005-0000-0000-000019330000}"/>
    <cellStyle name="Normal 30 3 2 2 3 2 2 4" xfId="34624" xr:uid="{00000000-0005-0000-0000-00001A330000}"/>
    <cellStyle name="Normal 30 3 2 2 3 2 2 5" xfId="19391" xr:uid="{00000000-0005-0000-0000-00001B330000}"/>
    <cellStyle name="Normal 30 3 2 2 3 2 3" xfId="5942" xr:uid="{00000000-0005-0000-0000-00001C330000}"/>
    <cellStyle name="Normal 30 3 2 2 3 2 3 2" xfId="15994" xr:uid="{00000000-0005-0000-0000-00001D330000}"/>
    <cellStyle name="Normal 30 3 2 2 3 2 3 2 2" xfId="46325" xr:uid="{00000000-0005-0000-0000-00001E330000}"/>
    <cellStyle name="Normal 30 3 2 2 3 2 3 2 3" xfId="31092" xr:uid="{00000000-0005-0000-0000-00001F330000}"/>
    <cellStyle name="Normal 30 3 2 2 3 2 3 3" xfId="10974" xr:uid="{00000000-0005-0000-0000-000020330000}"/>
    <cellStyle name="Normal 30 3 2 2 3 2 3 3 2" xfId="41308" xr:uid="{00000000-0005-0000-0000-000021330000}"/>
    <cellStyle name="Normal 30 3 2 2 3 2 3 3 3" xfId="26075" xr:uid="{00000000-0005-0000-0000-000022330000}"/>
    <cellStyle name="Normal 30 3 2 2 3 2 3 4" xfId="36295" xr:uid="{00000000-0005-0000-0000-000023330000}"/>
    <cellStyle name="Normal 30 3 2 2 3 2 3 5" xfId="21062" xr:uid="{00000000-0005-0000-0000-000024330000}"/>
    <cellStyle name="Normal 30 3 2 2 3 2 4" xfId="12652" xr:uid="{00000000-0005-0000-0000-000025330000}"/>
    <cellStyle name="Normal 30 3 2 2 3 2 4 2" xfId="42983" xr:uid="{00000000-0005-0000-0000-000026330000}"/>
    <cellStyle name="Normal 30 3 2 2 3 2 4 3" xfId="27750" xr:uid="{00000000-0005-0000-0000-000027330000}"/>
    <cellStyle name="Normal 30 3 2 2 3 2 5" xfId="7631" xr:uid="{00000000-0005-0000-0000-000028330000}"/>
    <cellStyle name="Normal 30 3 2 2 3 2 5 2" xfId="37966" xr:uid="{00000000-0005-0000-0000-000029330000}"/>
    <cellStyle name="Normal 30 3 2 2 3 2 5 3" xfId="22733" xr:uid="{00000000-0005-0000-0000-00002A330000}"/>
    <cellStyle name="Normal 30 3 2 2 3 2 6" xfId="32954" xr:uid="{00000000-0005-0000-0000-00002B330000}"/>
    <cellStyle name="Normal 30 3 2 2 3 2 7" xfId="17720" xr:uid="{00000000-0005-0000-0000-00002C330000}"/>
    <cellStyle name="Normal 30 3 2 2 3 3" xfId="3413" xr:uid="{00000000-0005-0000-0000-00002D330000}"/>
    <cellStyle name="Normal 30 3 2 2 3 3 2" xfId="13487" xr:uid="{00000000-0005-0000-0000-00002E330000}"/>
    <cellStyle name="Normal 30 3 2 2 3 3 2 2" xfId="43818" xr:uid="{00000000-0005-0000-0000-00002F330000}"/>
    <cellStyle name="Normal 30 3 2 2 3 3 2 3" xfId="28585" xr:uid="{00000000-0005-0000-0000-000030330000}"/>
    <cellStyle name="Normal 30 3 2 2 3 3 3" xfId="8467" xr:uid="{00000000-0005-0000-0000-000031330000}"/>
    <cellStyle name="Normal 30 3 2 2 3 3 3 2" xfId="38801" xr:uid="{00000000-0005-0000-0000-000032330000}"/>
    <cellStyle name="Normal 30 3 2 2 3 3 3 3" xfId="23568" xr:uid="{00000000-0005-0000-0000-000033330000}"/>
    <cellStyle name="Normal 30 3 2 2 3 3 4" xfId="33788" xr:uid="{00000000-0005-0000-0000-000034330000}"/>
    <cellStyle name="Normal 30 3 2 2 3 3 5" xfId="18555" xr:uid="{00000000-0005-0000-0000-000035330000}"/>
    <cellStyle name="Normal 30 3 2 2 3 4" xfId="5106" xr:uid="{00000000-0005-0000-0000-000036330000}"/>
    <cellStyle name="Normal 30 3 2 2 3 4 2" xfId="15158" xr:uid="{00000000-0005-0000-0000-000037330000}"/>
    <cellStyle name="Normal 30 3 2 2 3 4 2 2" xfId="45489" xr:uid="{00000000-0005-0000-0000-000038330000}"/>
    <cellStyle name="Normal 30 3 2 2 3 4 2 3" xfId="30256" xr:uid="{00000000-0005-0000-0000-000039330000}"/>
    <cellStyle name="Normal 30 3 2 2 3 4 3" xfId="10138" xr:uid="{00000000-0005-0000-0000-00003A330000}"/>
    <cellStyle name="Normal 30 3 2 2 3 4 3 2" xfId="40472" xr:uid="{00000000-0005-0000-0000-00003B330000}"/>
    <cellStyle name="Normal 30 3 2 2 3 4 3 3" xfId="25239" xr:uid="{00000000-0005-0000-0000-00003C330000}"/>
    <cellStyle name="Normal 30 3 2 2 3 4 4" xfId="35459" xr:uid="{00000000-0005-0000-0000-00003D330000}"/>
    <cellStyle name="Normal 30 3 2 2 3 4 5" xfId="20226" xr:uid="{00000000-0005-0000-0000-00003E330000}"/>
    <cellStyle name="Normal 30 3 2 2 3 5" xfId="11816" xr:uid="{00000000-0005-0000-0000-00003F330000}"/>
    <cellStyle name="Normal 30 3 2 2 3 5 2" xfId="42147" xr:uid="{00000000-0005-0000-0000-000040330000}"/>
    <cellStyle name="Normal 30 3 2 2 3 5 3" xfId="26914" xr:uid="{00000000-0005-0000-0000-000041330000}"/>
    <cellStyle name="Normal 30 3 2 2 3 6" xfId="6795" xr:uid="{00000000-0005-0000-0000-000042330000}"/>
    <cellStyle name="Normal 30 3 2 2 3 6 2" xfId="37130" xr:uid="{00000000-0005-0000-0000-000043330000}"/>
    <cellStyle name="Normal 30 3 2 2 3 6 3" xfId="21897" xr:uid="{00000000-0005-0000-0000-000044330000}"/>
    <cellStyle name="Normal 30 3 2 2 3 7" xfId="32118" xr:uid="{00000000-0005-0000-0000-000045330000}"/>
    <cellStyle name="Normal 30 3 2 2 3 8" xfId="16884" xr:uid="{00000000-0005-0000-0000-000046330000}"/>
    <cellStyle name="Normal 30 3 2 2 4" xfId="2142" xr:uid="{00000000-0005-0000-0000-000047330000}"/>
    <cellStyle name="Normal 30 3 2 2 4 2" xfId="3832" xr:uid="{00000000-0005-0000-0000-000048330000}"/>
    <cellStyle name="Normal 30 3 2 2 4 2 2" xfId="13905" xr:uid="{00000000-0005-0000-0000-000049330000}"/>
    <cellStyle name="Normal 30 3 2 2 4 2 2 2" xfId="44236" xr:uid="{00000000-0005-0000-0000-00004A330000}"/>
    <cellStyle name="Normal 30 3 2 2 4 2 2 3" xfId="29003" xr:uid="{00000000-0005-0000-0000-00004B330000}"/>
    <cellStyle name="Normal 30 3 2 2 4 2 3" xfId="8885" xr:uid="{00000000-0005-0000-0000-00004C330000}"/>
    <cellStyle name="Normal 30 3 2 2 4 2 3 2" xfId="39219" xr:uid="{00000000-0005-0000-0000-00004D330000}"/>
    <cellStyle name="Normal 30 3 2 2 4 2 3 3" xfId="23986" xr:uid="{00000000-0005-0000-0000-00004E330000}"/>
    <cellStyle name="Normal 30 3 2 2 4 2 4" xfId="34206" xr:uid="{00000000-0005-0000-0000-00004F330000}"/>
    <cellStyle name="Normal 30 3 2 2 4 2 5" xfId="18973" xr:uid="{00000000-0005-0000-0000-000050330000}"/>
    <cellStyle name="Normal 30 3 2 2 4 3" xfId="5524" xr:uid="{00000000-0005-0000-0000-000051330000}"/>
    <cellStyle name="Normal 30 3 2 2 4 3 2" xfId="15576" xr:uid="{00000000-0005-0000-0000-000052330000}"/>
    <cellStyle name="Normal 30 3 2 2 4 3 2 2" xfId="45907" xr:uid="{00000000-0005-0000-0000-000053330000}"/>
    <cellStyle name="Normal 30 3 2 2 4 3 2 3" xfId="30674" xr:uid="{00000000-0005-0000-0000-000054330000}"/>
    <cellStyle name="Normal 30 3 2 2 4 3 3" xfId="10556" xr:uid="{00000000-0005-0000-0000-000055330000}"/>
    <cellStyle name="Normal 30 3 2 2 4 3 3 2" xfId="40890" xr:uid="{00000000-0005-0000-0000-000056330000}"/>
    <cellStyle name="Normal 30 3 2 2 4 3 3 3" xfId="25657" xr:uid="{00000000-0005-0000-0000-000057330000}"/>
    <cellStyle name="Normal 30 3 2 2 4 3 4" xfId="35877" xr:uid="{00000000-0005-0000-0000-000058330000}"/>
    <cellStyle name="Normal 30 3 2 2 4 3 5" xfId="20644" xr:uid="{00000000-0005-0000-0000-000059330000}"/>
    <cellStyle name="Normal 30 3 2 2 4 4" xfId="12234" xr:uid="{00000000-0005-0000-0000-00005A330000}"/>
    <cellStyle name="Normal 30 3 2 2 4 4 2" xfId="42565" xr:uid="{00000000-0005-0000-0000-00005B330000}"/>
    <cellStyle name="Normal 30 3 2 2 4 4 3" xfId="27332" xr:uid="{00000000-0005-0000-0000-00005C330000}"/>
    <cellStyle name="Normal 30 3 2 2 4 5" xfId="7213" xr:uid="{00000000-0005-0000-0000-00005D330000}"/>
    <cellStyle name="Normal 30 3 2 2 4 5 2" xfId="37548" xr:uid="{00000000-0005-0000-0000-00005E330000}"/>
    <cellStyle name="Normal 30 3 2 2 4 5 3" xfId="22315" xr:uid="{00000000-0005-0000-0000-00005F330000}"/>
    <cellStyle name="Normal 30 3 2 2 4 6" xfId="32536" xr:uid="{00000000-0005-0000-0000-000060330000}"/>
    <cellStyle name="Normal 30 3 2 2 4 7" xfId="17302" xr:uid="{00000000-0005-0000-0000-000061330000}"/>
    <cellStyle name="Normal 30 3 2 2 5" xfId="2995" xr:uid="{00000000-0005-0000-0000-000062330000}"/>
    <cellStyle name="Normal 30 3 2 2 5 2" xfId="13069" xr:uid="{00000000-0005-0000-0000-000063330000}"/>
    <cellStyle name="Normal 30 3 2 2 5 2 2" xfId="43400" xr:uid="{00000000-0005-0000-0000-000064330000}"/>
    <cellStyle name="Normal 30 3 2 2 5 2 3" xfId="28167" xr:uid="{00000000-0005-0000-0000-000065330000}"/>
    <cellStyle name="Normal 30 3 2 2 5 3" xfId="8049" xr:uid="{00000000-0005-0000-0000-000066330000}"/>
    <cellStyle name="Normal 30 3 2 2 5 3 2" xfId="38383" xr:uid="{00000000-0005-0000-0000-000067330000}"/>
    <cellStyle name="Normal 30 3 2 2 5 3 3" xfId="23150" xr:uid="{00000000-0005-0000-0000-000068330000}"/>
    <cellStyle name="Normal 30 3 2 2 5 4" xfId="33370" xr:uid="{00000000-0005-0000-0000-000069330000}"/>
    <cellStyle name="Normal 30 3 2 2 5 5" xfId="18137" xr:uid="{00000000-0005-0000-0000-00006A330000}"/>
    <cellStyle name="Normal 30 3 2 2 6" xfId="4688" xr:uid="{00000000-0005-0000-0000-00006B330000}"/>
    <cellStyle name="Normal 30 3 2 2 6 2" xfId="14740" xr:uid="{00000000-0005-0000-0000-00006C330000}"/>
    <cellStyle name="Normal 30 3 2 2 6 2 2" xfId="45071" xr:uid="{00000000-0005-0000-0000-00006D330000}"/>
    <cellStyle name="Normal 30 3 2 2 6 2 3" xfId="29838" xr:uid="{00000000-0005-0000-0000-00006E330000}"/>
    <cellStyle name="Normal 30 3 2 2 6 3" xfId="9720" xr:uid="{00000000-0005-0000-0000-00006F330000}"/>
    <cellStyle name="Normal 30 3 2 2 6 3 2" xfId="40054" xr:uid="{00000000-0005-0000-0000-000070330000}"/>
    <cellStyle name="Normal 30 3 2 2 6 3 3" xfId="24821" xr:uid="{00000000-0005-0000-0000-000071330000}"/>
    <cellStyle name="Normal 30 3 2 2 6 4" xfId="35041" xr:uid="{00000000-0005-0000-0000-000072330000}"/>
    <cellStyle name="Normal 30 3 2 2 6 5" xfId="19808" xr:uid="{00000000-0005-0000-0000-000073330000}"/>
    <cellStyle name="Normal 30 3 2 2 7" xfId="11398" xr:uid="{00000000-0005-0000-0000-000074330000}"/>
    <cellStyle name="Normal 30 3 2 2 7 2" xfId="41729" xr:uid="{00000000-0005-0000-0000-000075330000}"/>
    <cellStyle name="Normal 30 3 2 2 7 3" xfId="26496" xr:uid="{00000000-0005-0000-0000-000076330000}"/>
    <cellStyle name="Normal 30 3 2 2 8" xfId="6377" xr:uid="{00000000-0005-0000-0000-000077330000}"/>
    <cellStyle name="Normal 30 3 2 2 8 2" xfId="36712" xr:uid="{00000000-0005-0000-0000-000078330000}"/>
    <cellStyle name="Normal 30 3 2 2 8 3" xfId="21479" xr:uid="{00000000-0005-0000-0000-000079330000}"/>
    <cellStyle name="Normal 30 3 2 2 9" xfId="31700" xr:uid="{00000000-0005-0000-0000-00007A330000}"/>
    <cellStyle name="Normal 30 3 2 3" xfId="1404" xr:uid="{00000000-0005-0000-0000-00007B330000}"/>
    <cellStyle name="Normal 30 3 2 3 2" xfId="1825" xr:uid="{00000000-0005-0000-0000-00007C330000}"/>
    <cellStyle name="Normal 30 3 2 3 2 2" xfId="2664" xr:uid="{00000000-0005-0000-0000-00007D330000}"/>
    <cellStyle name="Normal 30 3 2 3 2 2 2" xfId="4354" xr:uid="{00000000-0005-0000-0000-00007E330000}"/>
    <cellStyle name="Normal 30 3 2 3 2 2 2 2" xfId="14427" xr:uid="{00000000-0005-0000-0000-00007F330000}"/>
    <cellStyle name="Normal 30 3 2 3 2 2 2 2 2" xfId="44758" xr:uid="{00000000-0005-0000-0000-000080330000}"/>
    <cellStyle name="Normal 30 3 2 3 2 2 2 2 3" xfId="29525" xr:uid="{00000000-0005-0000-0000-000081330000}"/>
    <cellStyle name="Normal 30 3 2 3 2 2 2 3" xfId="9407" xr:uid="{00000000-0005-0000-0000-000082330000}"/>
    <cellStyle name="Normal 30 3 2 3 2 2 2 3 2" xfId="39741" xr:uid="{00000000-0005-0000-0000-000083330000}"/>
    <cellStyle name="Normal 30 3 2 3 2 2 2 3 3" xfId="24508" xr:uid="{00000000-0005-0000-0000-000084330000}"/>
    <cellStyle name="Normal 30 3 2 3 2 2 2 4" xfId="34728" xr:uid="{00000000-0005-0000-0000-000085330000}"/>
    <cellStyle name="Normal 30 3 2 3 2 2 2 5" xfId="19495" xr:uid="{00000000-0005-0000-0000-000086330000}"/>
    <cellStyle name="Normal 30 3 2 3 2 2 3" xfId="6046" xr:uid="{00000000-0005-0000-0000-000087330000}"/>
    <cellStyle name="Normal 30 3 2 3 2 2 3 2" xfId="16098" xr:uid="{00000000-0005-0000-0000-000088330000}"/>
    <cellStyle name="Normal 30 3 2 3 2 2 3 2 2" xfId="46429" xr:uid="{00000000-0005-0000-0000-000089330000}"/>
    <cellStyle name="Normal 30 3 2 3 2 2 3 2 3" xfId="31196" xr:uid="{00000000-0005-0000-0000-00008A330000}"/>
    <cellStyle name="Normal 30 3 2 3 2 2 3 3" xfId="11078" xr:uid="{00000000-0005-0000-0000-00008B330000}"/>
    <cellStyle name="Normal 30 3 2 3 2 2 3 3 2" xfId="41412" xr:uid="{00000000-0005-0000-0000-00008C330000}"/>
    <cellStyle name="Normal 30 3 2 3 2 2 3 3 3" xfId="26179" xr:uid="{00000000-0005-0000-0000-00008D330000}"/>
    <cellStyle name="Normal 30 3 2 3 2 2 3 4" xfId="36399" xr:uid="{00000000-0005-0000-0000-00008E330000}"/>
    <cellStyle name="Normal 30 3 2 3 2 2 3 5" xfId="21166" xr:uid="{00000000-0005-0000-0000-00008F330000}"/>
    <cellStyle name="Normal 30 3 2 3 2 2 4" xfId="12756" xr:uid="{00000000-0005-0000-0000-000090330000}"/>
    <cellStyle name="Normal 30 3 2 3 2 2 4 2" xfId="43087" xr:uid="{00000000-0005-0000-0000-000091330000}"/>
    <cellStyle name="Normal 30 3 2 3 2 2 4 3" xfId="27854" xr:uid="{00000000-0005-0000-0000-000092330000}"/>
    <cellStyle name="Normal 30 3 2 3 2 2 5" xfId="7735" xr:uid="{00000000-0005-0000-0000-000093330000}"/>
    <cellStyle name="Normal 30 3 2 3 2 2 5 2" xfId="38070" xr:uid="{00000000-0005-0000-0000-000094330000}"/>
    <cellStyle name="Normal 30 3 2 3 2 2 5 3" xfId="22837" xr:uid="{00000000-0005-0000-0000-000095330000}"/>
    <cellStyle name="Normal 30 3 2 3 2 2 6" xfId="33058" xr:uid="{00000000-0005-0000-0000-000096330000}"/>
    <cellStyle name="Normal 30 3 2 3 2 2 7" xfId="17824" xr:uid="{00000000-0005-0000-0000-000097330000}"/>
    <cellStyle name="Normal 30 3 2 3 2 3" xfId="3517" xr:uid="{00000000-0005-0000-0000-000098330000}"/>
    <cellStyle name="Normal 30 3 2 3 2 3 2" xfId="13591" xr:uid="{00000000-0005-0000-0000-000099330000}"/>
    <cellStyle name="Normal 30 3 2 3 2 3 2 2" xfId="43922" xr:uid="{00000000-0005-0000-0000-00009A330000}"/>
    <cellStyle name="Normal 30 3 2 3 2 3 2 3" xfId="28689" xr:uid="{00000000-0005-0000-0000-00009B330000}"/>
    <cellStyle name="Normal 30 3 2 3 2 3 3" xfId="8571" xr:uid="{00000000-0005-0000-0000-00009C330000}"/>
    <cellStyle name="Normal 30 3 2 3 2 3 3 2" xfId="38905" xr:uid="{00000000-0005-0000-0000-00009D330000}"/>
    <cellStyle name="Normal 30 3 2 3 2 3 3 3" xfId="23672" xr:uid="{00000000-0005-0000-0000-00009E330000}"/>
    <cellStyle name="Normal 30 3 2 3 2 3 4" xfId="33892" xr:uid="{00000000-0005-0000-0000-00009F330000}"/>
    <cellStyle name="Normal 30 3 2 3 2 3 5" xfId="18659" xr:uid="{00000000-0005-0000-0000-0000A0330000}"/>
    <cellStyle name="Normal 30 3 2 3 2 4" xfId="5210" xr:uid="{00000000-0005-0000-0000-0000A1330000}"/>
    <cellStyle name="Normal 30 3 2 3 2 4 2" xfId="15262" xr:uid="{00000000-0005-0000-0000-0000A2330000}"/>
    <cellStyle name="Normal 30 3 2 3 2 4 2 2" xfId="45593" xr:uid="{00000000-0005-0000-0000-0000A3330000}"/>
    <cellStyle name="Normal 30 3 2 3 2 4 2 3" xfId="30360" xr:uid="{00000000-0005-0000-0000-0000A4330000}"/>
    <cellStyle name="Normal 30 3 2 3 2 4 3" xfId="10242" xr:uid="{00000000-0005-0000-0000-0000A5330000}"/>
    <cellStyle name="Normal 30 3 2 3 2 4 3 2" xfId="40576" xr:uid="{00000000-0005-0000-0000-0000A6330000}"/>
    <cellStyle name="Normal 30 3 2 3 2 4 3 3" xfId="25343" xr:uid="{00000000-0005-0000-0000-0000A7330000}"/>
    <cellStyle name="Normal 30 3 2 3 2 4 4" xfId="35563" xr:uid="{00000000-0005-0000-0000-0000A8330000}"/>
    <cellStyle name="Normal 30 3 2 3 2 4 5" xfId="20330" xr:uid="{00000000-0005-0000-0000-0000A9330000}"/>
    <cellStyle name="Normal 30 3 2 3 2 5" xfId="11920" xr:uid="{00000000-0005-0000-0000-0000AA330000}"/>
    <cellStyle name="Normal 30 3 2 3 2 5 2" xfId="42251" xr:uid="{00000000-0005-0000-0000-0000AB330000}"/>
    <cellStyle name="Normal 30 3 2 3 2 5 3" xfId="27018" xr:uid="{00000000-0005-0000-0000-0000AC330000}"/>
    <cellStyle name="Normal 30 3 2 3 2 6" xfId="6899" xr:uid="{00000000-0005-0000-0000-0000AD330000}"/>
    <cellStyle name="Normal 30 3 2 3 2 6 2" xfId="37234" xr:uid="{00000000-0005-0000-0000-0000AE330000}"/>
    <cellStyle name="Normal 30 3 2 3 2 6 3" xfId="22001" xr:uid="{00000000-0005-0000-0000-0000AF330000}"/>
    <cellStyle name="Normal 30 3 2 3 2 7" xfId="32222" xr:uid="{00000000-0005-0000-0000-0000B0330000}"/>
    <cellStyle name="Normal 30 3 2 3 2 8" xfId="16988" xr:uid="{00000000-0005-0000-0000-0000B1330000}"/>
    <cellStyle name="Normal 30 3 2 3 3" xfId="2246" xr:uid="{00000000-0005-0000-0000-0000B2330000}"/>
    <cellStyle name="Normal 30 3 2 3 3 2" xfId="3936" xr:uid="{00000000-0005-0000-0000-0000B3330000}"/>
    <cellStyle name="Normal 30 3 2 3 3 2 2" xfId="14009" xr:uid="{00000000-0005-0000-0000-0000B4330000}"/>
    <cellStyle name="Normal 30 3 2 3 3 2 2 2" xfId="44340" xr:uid="{00000000-0005-0000-0000-0000B5330000}"/>
    <cellStyle name="Normal 30 3 2 3 3 2 2 3" xfId="29107" xr:uid="{00000000-0005-0000-0000-0000B6330000}"/>
    <cellStyle name="Normal 30 3 2 3 3 2 3" xfId="8989" xr:uid="{00000000-0005-0000-0000-0000B7330000}"/>
    <cellStyle name="Normal 30 3 2 3 3 2 3 2" xfId="39323" xr:uid="{00000000-0005-0000-0000-0000B8330000}"/>
    <cellStyle name="Normal 30 3 2 3 3 2 3 3" xfId="24090" xr:uid="{00000000-0005-0000-0000-0000B9330000}"/>
    <cellStyle name="Normal 30 3 2 3 3 2 4" xfId="34310" xr:uid="{00000000-0005-0000-0000-0000BA330000}"/>
    <cellStyle name="Normal 30 3 2 3 3 2 5" xfId="19077" xr:uid="{00000000-0005-0000-0000-0000BB330000}"/>
    <cellStyle name="Normal 30 3 2 3 3 3" xfId="5628" xr:uid="{00000000-0005-0000-0000-0000BC330000}"/>
    <cellStyle name="Normal 30 3 2 3 3 3 2" xfId="15680" xr:uid="{00000000-0005-0000-0000-0000BD330000}"/>
    <cellStyle name="Normal 30 3 2 3 3 3 2 2" xfId="46011" xr:uid="{00000000-0005-0000-0000-0000BE330000}"/>
    <cellStyle name="Normal 30 3 2 3 3 3 2 3" xfId="30778" xr:uid="{00000000-0005-0000-0000-0000BF330000}"/>
    <cellStyle name="Normal 30 3 2 3 3 3 3" xfId="10660" xr:uid="{00000000-0005-0000-0000-0000C0330000}"/>
    <cellStyle name="Normal 30 3 2 3 3 3 3 2" xfId="40994" xr:uid="{00000000-0005-0000-0000-0000C1330000}"/>
    <cellStyle name="Normal 30 3 2 3 3 3 3 3" xfId="25761" xr:uid="{00000000-0005-0000-0000-0000C2330000}"/>
    <cellStyle name="Normal 30 3 2 3 3 3 4" xfId="35981" xr:uid="{00000000-0005-0000-0000-0000C3330000}"/>
    <cellStyle name="Normal 30 3 2 3 3 3 5" xfId="20748" xr:uid="{00000000-0005-0000-0000-0000C4330000}"/>
    <cellStyle name="Normal 30 3 2 3 3 4" xfId="12338" xr:uid="{00000000-0005-0000-0000-0000C5330000}"/>
    <cellStyle name="Normal 30 3 2 3 3 4 2" xfId="42669" xr:uid="{00000000-0005-0000-0000-0000C6330000}"/>
    <cellStyle name="Normal 30 3 2 3 3 4 3" xfId="27436" xr:uid="{00000000-0005-0000-0000-0000C7330000}"/>
    <cellStyle name="Normal 30 3 2 3 3 5" xfId="7317" xr:uid="{00000000-0005-0000-0000-0000C8330000}"/>
    <cellStyle name="Normal 30 3 2 3 3 5 2" xfId="37652" xr:uid="{00000000-0005-0000-0000-0000C9330000}"/>
    <cellStyle name="Normal 30 3 2 3 3 5 3" xfId="22419" xr:uid="{00000000-0005-0000-0000-0000CA330000}"/>
    <cellStyle name="Normal 30 3 2 3 3 6" xfId="32640" xr:uid="{00000000-0005-0000-0000-0000CB330000}"/>
    <cellStyle name="Normal 30 3 2 3 3 7" xfId="17406" xr:uid="{00000000-0005-0000-0000-0000CC330000}"/>
    <cellStyle name="Normal 30 3 2 3 4" xfId="3099" xr:uid="{00000000-0005-0000-0000-0000CD330000}"/>
    <cellStyle name="Normal 30 3 2 3 4 2" xfId="13173" xr:uid="{00000000-0005-0000-0000-0000CE330000}"/>
    <cellStyle name="Normal 30 3 2 3 4 2 2" xfId="43504" xr:uid="{00000000-0005-0000-0000-0000CF330000}"/>
    <cellStyle name="Normal 30 3 2 3 4 2 3" xfId="28271" xr:uid="{00000000-0005-0000-0000-0000D0330000}"/>
    <cellStyle name="Normal 30 3 2 3 4 3" xfId="8153" xr:uid="{00000000-0005-0000-0000-0000D1330000}"/>
    <cellStyle name="Normal 30 3 2 3 4 3 2" xfId="38487" xr:uid="{00000000-0005-0000-0000-0000D2330000}"/>
    <cellStyle name="Normal 30 3 2 3 4 3 3" xfId="23254" xr:uid="{00000000-0005-0000-0000-0000D3330000}"/>
    <cellStyle name="Normal 30 3 2 3 4 4" xfId="33474" xr:uid="{00000000-0005-0000-0000-0000D4330000}"/>
    <cellStyle name="Normal 30 3 2 3 4 5" xfId="18241" xr:uid="{00000000-0005-0000-0000-0000D5330000}"/>
    <cellStyle name="Normal 30 3 2 3 5" xfId="4792" xr:uid="{00000000-0005-0000-0000-0000D6330000}"/>
    <cellStyle name="Normal 30 3 2 3 5 2" xfId="14844" xr:uid="{00000000-0005-0000-0000-0000D7330000}"/>
    <cellStyle name="Normal 30 3 2 3 5 2 2" xfId="45175" xr:uid="{00000000-0005-0000-0000-0000D8330000}"/>
    <cellStyle name="Normal 30 3 2 3 5 2 3" xfId="29942" xr:uid="{00000000-0005-0000-0000-0000D9330000}"/>
    <cellStyle name="Normal 30 3 2 3 5 3" xfId="9824" xr:uid="{00000000-0005-0000-0000-0000DA330000}"/>
    <cellStyle name="Normal 30 3 2 3 5 3 2" xfId="40158" xr:uid="{00000000-0005-0000-0000-0000DB330000}"/>
    <cellStyle name="Normal 30 3 2 3 5 3 3" xfId="24925" xr:uid="{00000000-0005-0000-0000-0000DC330000}"/>
    <cellStyle name="Normal 30 3 2 3 5 4" xfId="35145" xr:uid="{00000000-0005-0000-0000-0000DD330000}"/>
    <cellStyle name="Normal 30 3 2 3 5 5" xfId="19912" xr:uid="{00000000-0005-0000-0000-0000DE330000}"/>
    <cellStyle name="Normal 30 3 2 3 6" xfId="11502" xr:uid="{00000000-0005-0000-0000-0000DF330000}"/>
    <cellStyle name="Normal 30 3 2 3 6 2" xfId="41833" xr:uid="{00000000-0005-0000-0000-0000E0330000}"/>
    <cellStyle name="Normal 30 3 2 3 6 3" xfId="26600" xr:uid="{00000000-0005-0000-0000-0000E1330000}"/>
    <cellStyle name="Normal 30 3 2 3 7" xfId="6481" xr:uid="{00000000-0005-0000-0000-0000E2330000}"/>
    <cellStyle name="Normal 30 3 2 3 7 2" xfId="36816" xr:uid="{00000000-0005-0000-0000-0000E3330000}"/>
    <cellStyle name="Normal 30 3 2 3 7 3" xfId="21583" xr:uid="{00000000-0005-0000-0000-0000E4330000}"/>
    <cellStyle name="Normal 30 3 2 3 8" xfId="31804" xr:uid="{00000000-0005-0000-0000-0000E5330000}"/>
    <cellStyle name="Normal 30 3 2 3 9" xfId="16570" xr:uid="{00000000-0005-0000-0000-0000E6330000}"/>
    <cellStyle name="Normal 30 3 2 4" xfId="1617" xr:uid="{00000000-0005-0000-0000-0000E7330000}"/>
    <cellStyle name="Normal 30 3 2 4 2" xfId="2456" xr:uid="{00000000-0005-0000-0000-0000E8330000}"/>
    <cellStyle name="Normal 30 3 2 4 2 2" xfId="4146" xr:uid="{00000000-0005-0000-0000-0000E9330000}"/>
    <cellStyle name="Normal 30 3 2 4 2 2 2" xfId="14219" xr:uid="{00000000-0005-0000-0000-0000EA330000}"/>
    <cellStyle name="Normal 30 3 2 4 2 2 2 2" xfId="44550" xr:uid="{00000000-0005-0000-0000-0000EB330000}"/>
    <cellStyle name="Normal 30 3 2 4 2 2 2 3" xfId="29317" xr:uid="{00000000-0005-0000-0000-0000EC330000}"/>
    <cellStyle name="Normal 30 3 2 4 2 2 3" xfId="9199" xr:uid="{00000000-0005-0000-0000-0000ED330000}"/>
    <cellStyle name="Normal 30 3 2 4 2 2 3 2" xfId="39533" xr:uid="{00000000-0005-0000-0000-0000EE330000}"/>
    <cellStyle name="Normal 30 3 2 4 2 2 3 3" xfId="24300" xr:uid="{00000000-0005-0000-0000-0000EF330000}"/>
    <cellStyle name="Normal 30 3 2 4 2 2 4" xfId="34520" xr:uid="{00000000-0005-0000-0000-0000F0330000}"/>
    <cellStyle name="Normal 30 3 2 4 2 2 5" xfId="19287" xr:uid="{00000000-0005-0000-0000-0000F1330000}"/>
    <cellStyle name="Normal 30 3 2 4 2 3" xfId="5838" xr:uid="{00000000-0005-0000-0000-0000F2330000}"/>
    <cellStyle name="Normal 30 3 2 4 2 3 2" xfId="15890" xr:uid="{00000000-0005-0000-0000-0000F3330000}"/>
    <cellStyle name="Normal 30 3 2 4 2 3 2 2" xfId="46221" xr:uid="{00000000-0005-0000-0000-0000F4330000}"/>
    <cellStyle name="Normal 30 3 2 4 2 3 2 3" xfId="30988" xr:uid="{00000000-0005-0000-0000-0000F5330000}"/>
    <cellStyle name="Normal 30 3 2 4 2 3 3" xfId="10870" xr:uid="{00000000-0005-0000-0000-0000F6330000}"/>
    <cellStyle name="Normal 30 3 2 4 2 3 3 2" xfId="41204" xr:uid="{00000000-0005-0000-0000-0000F7330000}"/>
    <cellStyle name="Normal 30 3 2 4 2 3 3 3" xfId="25971" xr:uid="{00000000-0005-0000-0000-0000F8330000}"/>
    <cellStyle name="Normal 30 3 2 4 2 3 4" xfId="36191" xr:uid="{00000000-0005-0000-0000-0000F9330000}"/>
    <cellStyle name="Normal 30 3 2 4 2 3 5" xfId="20958" xr:uid="{00000000-0005-0000-0000-0000FA330000}"/>
    <cellStyle name="Normal 30 3 2 4 2 4" xfId="12548" xr:uid="{00000000-0005-0000-0000-0000FB330000}"/>
    <cellStyle name="Normal 30 3 2 4 2 4 2" xfId="42879" xr:uid="{00000000-0005-0000-0000-0000FC330000}"/>
    <cellStyle name="Normal 30 3 2 4 2 4 3" xfId="27646" xr:uid="{00000000-0005-0000-0000-0000FD330000}"/>
    <cellStyle name="Normal 30 3 2 4 2 5" xfId="7527" xr:uid="{00000000-0005-0000-0000-0000FE330000}"/>
    <cellStyle name="Normal 30 3 2 4 2 5 2" xfId="37862" xr:uid="{00000000-0005-0000-0000-0000FF330000}"/>
    <cellStyle name="Normal 30 3 2 4 2 5 3" xfId="22629" xr:uid="{00000000-0005-0000-0000-000000340000}"/>
    <cellStyle name="Normal 30 3 2 4 2 6" xfId="32850" xr:uid="{00000000-0005-0000-0000-000001340000}"/>
    <cellStyle name="Normal 30 3 2 4 2 7" xfId="17616" xr:uid="{00000000-0005-0000-0000-000002340000}"/>
    <cellStyle name="Normal 30 3 2 4 3" xfId="3309" xr:uid="{00000000-0005-0000-0000-000003340000}"/>
    <cellStyle name="Normal 30 3 2 4 3 2" xfId="13383" xr:uid="{00000000-0005-0000-0000-000004340000}"/>
    <cellStyle name="Normal 30 3 2 4 3 2 2" xfId="43714" xr:uid="{00000000-0005-0000-0000-000005340000}"/>
    <cellStyle name="Normal 30 3 2 4 3 2 3" xfId="28481" xr:uid="{00000000-0005-0000-0000-000006340000}"/>
    <cellStyle name="Normal 30 3 2 4 3 3" xfId="8363" xr:uid="{00000000-0005-0000-0000-000007340000}"/>
    <cellStyle name="Normal 30 3 2 4 3 3 2" xfId="38697" xr:uid="{00000000-0005-0000-0000-000008340000}"/>
    <cellStyle name="Normal 30 3 2 4 3 3 3" xfId="23464" xr:uid="{00000000-0005-0000-0000-000009340000}"/>
    <cellStyle name="Normal 30 3 2 4 3 4" xfId="33684" xr:uid="{00000000-0005-0000-0000-00000A340000}"/>
    <cellStyle name="Normal 30 3 2 4 3 5" xfId="18451" xr:uid="{00000000-0005-0000-0000-00000B340000}"/>
    <cellStyle name="Normal 30 3 2 4 4" xfId="5002" xr:uid="{00000000-0005-0000-0000-00000C340000}"/>
    <cellStyle name="Normal 30 3 2 4 4 2" xfId="15054" xr:uid="{00000000-0005-0000-0000-00000D340000}"/>
    <cellStyle name="Normal 30 3 2 4 4 2 2" xfId="45385" xr:uid="{00000000-0005-0000-0000-00000E340000}"/>
    <cellStyle name="Normal 30 3 2 4 4 2 3" xfId="30152" xr:uid="{00000000-0005-0000-0000-00000F340000}"/>
    <cellStyle name="Normal 30 3 2 4 4 3" xfId="10034" xr:uid="{00000000-0005-0000-0000-000010340000}"/>
    <cellStyle name="Normal 30 3 2 4 4 3 2" xfId="40368" xr:uid="{00000000-0005-0000-0000-000011340000}"/>
    <cellStyle name="Normal 30 3 2 4 4 3 3" xfId="25135" xr:uid="{00000000-0005-0000-0000-000012340000}"/>
    <cellStyle name="Normal 30 3 2 4 4 4" xfId="35355" xr:uid="{00000000-0005-0000-0000-000013340000}"/>
    <cellStyle name="Normal 30 3 2 4 4 5" xfId="20122" xr:uid="{00000000-0005-0000-0000-000014340000}"/>
    <cellStyle name="Normal 30 3 2 4 5" xfId="11712" xr:uid="{00000000-0005-0000-0000-000015340000}"/>
    <cellStyle name="Normal 30 3 2 4 5 2" xfId="42043" xr:uid="{00000000-0005-0000-0000-000016340000}"/>
    <cellStyle name="Normal 30 3 2 4 5 3" xfId="26810" xr:uid="{00000000-0005-0000-0000-000017340000}"/>
    <cellStyle name="Normal 30 3 2 4 6" xfId="6691" xr:uid="{00000000-0005-0000-0000-000018340000}"/>
    <cellStyle name="Normal 30 3 2 4 6 2" xfId="37026" xr:uid="{00000000-0005-0000-0000-000019340000}"/>
    <cellStyle name="Normal 30 3 2 4 6 3" xfId="21793" xr:uid="{00000000-0005-0000-0000-00001A340000}"/>
    <cellStyle name="Normal 30 3 2 4 7" xfId="32014" xr:uid="{00000000-0005-0000-0000-00001B340000}"/>
    <cellStyle name="Normal 30 3 2 4 8" xfId="16780" xr:uid="{00000000-0005-0000-0000-00001C340000}"/>
    <cellStyle name="Normal 30 3 2 5" xfId="2038" xr:uid="{00000000-0005-0000-0000-00001D340000}"/>
    <cellStyle name="Normal 30 3 2 5 2" xfId="3728" xr:uid="{00000000-0005-0000-0000-00001E340000}"/>
    <cellStyle name="Normal 30 3 2 5 2 2" xfId="13801" xr:uid="{00000000-0005-0000-0000-00001F340000}"/>
    <cellStyle name="Normal 30 3 2 5 2 2 2" xfId="44132" xr:uid="{00000000-0005-0000-0000-000020340000}"/>
    <cellStyle name="Normal 30 3 2 5 2 2 3" xfId="28899" xr:uid="{00000000-0005-0000-0000-000021340000}"/>
    <cellStyle name="Normal 30 3 2 5 2 3" xfId="8781" xr:uid="{00000000-0005-0000-0000-000022340000}"/>
    <cellStyle name="Normal 30 3 2 5 2 3 2" xfId="39115" xr:uid="{00000000-0005-0000-0000-000023340000}"/>
    <cellStyle name="Normal 30 3 2 5 2 3 3" xfId="23882" xr:uid="{00000000-0005-0000-0000-000024340000}"/>
    <cellStyle name="Normal 30 3 2 5 2 4" xfId="34102" xr:uid="{00000000-0005-0000-0000-000025340000}"/>
    <cellStyle name="Normal 30 3 2 5 2 5" xfId="18869" xr:uid="{00000000-0005-0000-0000-000026340000}"/>
    <cellStyle name="Normal 30 3 2 5 3" xfId="5420" xr:uid="{00000000-0005-0000-0000-000027340000}"/>
    <cellStyle name="Normal 30 3 2 5 3 2" xfId="15472" xr:uid="{00000000-0005-0000-0000-000028340000}"/>
    <cellStyle name="Normal 30 3 2 5 3 2 2" xfId="45803" xr:uid="{00000000-0005-0000-0000-000029340000}"/>
    <cellStyle name="Normal 30 3 2 5 3 2 3" xfId="30570" xr:uid="{00000000-0005-0000-0000-00002A340000}"/>
    <cellStyle name="Normal 30 3 2 5 3 3" xfId="10452" xr:uid="{00000000-0005-0000-0000-00002B340000}"/>
    <cellStyle name="Normal 30 3 2 5 3 3 2" xfId="40786" xr:uid="{00000000-0005-0000-0000-00002C340000}"/>
    <cellStyle name="Normal 30 3 2 5 3 3 3" xfId="25553" xr:uid="{00000000-0005-0000-0000-00002D340000}"/>
    <cellStyle name="Normal 30 3 2 5 3 4" xfId="35773" xr:uid="{00000000-0005-0000-0000-00002E340000}"/>
    <cellStyle name="Normal 30 3 2 5 3 5" xfId="20540" xr:uid="{00000000-0005-0000-0000-00002F340000}"/>
    <cellStyle name="Normal 30 3 2 5 4" xfId="12130" xr:uid="{00000000-0005-0000-0000-000030340000}"/>
    <cellStyle name="Normal 30 3 2 5 4 2" xfId="42461" xr:uid="{00000000-0005-0000-0000-000031340000}"/>
    <cellStyle name="Normal 30 3 2 5 4 3" xfId="27228" xr:uid="{00000000-0005-0000-0000-000032340000}"/>
    <cellStyle name="Normal 30 3 2 5 5" xfId="7109" xr:uid="{00000000-0005-0000-0000-000033340000}"/>
    <cellStyle name="Normal 30 3 2 5 5 2" xfId="37444" xr:uid="{00000000-0005-0000-0000-000034340000}"/>
    <cellStyle name="Normal 30 3 2 5 5 3" xfId="22211" xr:uid="{00000000-0005-0000-0000-000035340000}"/>
    <cellStyle name="Normal 30 3 2 5 6" xfId="32432" xr:uid="{00000000-0005-0000-0000-000036340000}"/>
    <cellStyle name="Normal 30 3 2 5 7" xfId="17198" xr:uid="{00000000-0005-0000-0000-000037340000}"/>
    <cellStyle name="Normal 30 3 2 6" xfId="2891" xr:uid="{00000000-0005-0000-0000-000038340000}"/>
    <cellStyle name="Normal 30 3 2 6 2" xfId="12965" xr:uid="{00000000-0005-0000-0000-000039340000}"/>
    <cellStyle name="Normal 30 3 2 6 2 2" xfId="43296" xr:uid="{00000000-0005-0000-0000-00003A340000}"/>
    <cellStyle name="Normal 30 3 2 6 2 3" xfId="28063" xr:uid="{00000000-0005-0000-0000-00003B340000}"/>
    <cellStyle name="Normal 30 3 2 6 3" xfId="7945" xr:uid="{00000000-0005-0000-0000-00003C340000}"/>
    <cellStyle name="Normal 30 3 2 6 3 2" xfId="38279" xr:uid="{00000000-0005-0000-0000-00003D340000}"/>
    <cellStyle name="Normal 30 3 2 6 3 3" xfId="23046" xr:uid="{00000000-0005-0000-0000-00003E340000}"/>
    <cellStyle name="Normal 30 3 2 6 4" xfId="33266" xr:uid="{00000000-0005-0000-0000-00003F340000}"/>
    <cellStyle name="Normal 30 3 2 6 5" xfId="18033" xr:uid="{00000000-0005-0000-0000-000040340000}"/>
    <cellStyle name="Normal 30 3 2 7" xfId="4584" xr:uid="{00000000-0005-0000-0000-000041340000}"/>
    <cellStyle name="Normal 30 3 2 7 2" xfId="14636" xr:uid="{00000000-0005-0000-0000-000042340000}"/>
    <cellStyle name="Normal 30 3 2 7 2 2" xfId="44967" xr:uid="{00000000-0005-0000-0000-000043340000}"/>
    <cellStyle name="Normal 30 3 2 7 2 3" xfId="29734" xr:uid="{00000000-0005-0000-0000-000044340000}"/>
    <cellStyle name="Normal 30 3 2 7 3" xfId="9616" xr:uid="{00000000-0005-0000-0000-000045340000}"/>
    <cellStyle name="Normal 30 3 2 7 3 2" xfId="39950" xr:uid="{00000000-0005-0000-0000-000046340000}"/>
    <cellStyle name="Normal 30 3 2 7 3 3" xfId="24717" xr:uid="{00000000-0005-0000-0000-000047340000}"/>
    <cellStyle name="Normal 30 3 2 7 4" xfId="34937" xr:uid="{00000000-0005-0000-0000-000048340000}"/>
    <cellStyle name="Normal 30 3 2 7 5" xfId="19704" xr:uid="{00000000-0005-0000-0000-000049340000}"/>
    <cellStyle name="Normal 30 3 2 8" xfId="11294" xr:uid="{00000000-0005-0000-0000-00004A340000}"/>
    <cellStyle name="Normal 30 3 2 8 2" xfId="41625" xr:uid="{00000000-0005-0000-0000-00004B340000}"/>
    <cellStyle name="Normal 30 3 2 8 3" xfId="26392" xr:uid="{00000000-0005-0000-0000-00004C340000}"/>
    <cellStyle name="Normal 30 3 2 9" xfId="6273" xr:uid="{00000000-0005-0000-0000-00004D340000}"/>
    <cellStyle name="Normal 30 3 2 9 2" xfId="36608" xr:uid="{00000000-0005-0000-0000-00004E340000}"/>
    <cellStyle name="Normal 30 3 2 9 3" xfId="21375" xr:uid="{00000000-0005-0000-0000-00004F340000}"/>
    <cellStyle name="Normal 30 3 3" xfId="1237" xr:uid="{00000000-0005-0000-0000-000050340000}"/>
    <cellStyle name="Normal 30 3 3 10" xfId="16414" xr:uid="{00000000-0005-0000-0000-000051340000}"/>
    <cellStyle name="Normal 30 3 3 2" xfId="1456" xr:uid="{00000000-0005-0000-0000-000052340000}"/>
    <cellStyle name="Normal 30 3 3 2 2" xfId="1877" xr:uid="{00000000-0005-0000-0000-000053340000}"/>
    <cellStyle name="Normal 30 3 3 2 2 2" xfId="2716" xr:uid="{00000000-0005-0000-0000-000054340000}"/>
    <cellStyle name="Normal 30 3 3 2 2 2 2" xfId="4406" xr:uid="{00000000-0005-0000-0000-000055340000}"/>
    <cellStyle name="Normal 30 3 3 2 2 2 2 2" xfId="14479" xr:uid="{00000000-0005-0000-0000-000056340000}"/>
    <cellStyle name="Normal 30 3 3 2 2 2 2 2 2" xfId="44810" xr:uid="{00000000-0005-0000-0000-000057340000}"/>
    <cellStyle name="Normal 30 3 3 2 2 2 2 2 3" xfId="29577" xr:uid="{00000000-0005-0000-0000-000058340000}"/>
    <cellStyle name="Normal 30 3 3 2 2 2 2 3" xfId="9459" xr:uid="{00000000-0005-0000-0000-000059340000}"/>
    <cellStyle name="Normal 30 3 3 2 2 2 2 3 2" xfId="39793" xr:uid="{00000000-0005-0000-0000-00005A340000}"/>
    <cellStyle name="Normal 30 3 3 2 2 2 2 3 3" xfId="24560" xr:uid="{00000000-0005-0000-0000-00005B340000}"/>
    <cellStyle name="Normal 30 3 3 2 2 2 2 4" xfId="34780" xr:uid="{00000000-0005-0000-0000-00005C340000}"/>
    <cellStyle name="Normal 30 3 3 2 2 2 2 5" xfId="19547" xr:uid="{00000000-0005-0000-0000-00005D340000}"/>
    <cellStyle name="Normal 30 3 3 2 2 2 3" xfId="6098" xr:uid="{00000000-0005-0000-0000-00005E340000}"/>
    <cellStyle name="Normal 30 3 3 2 2 2 3 2" xfId="16150" xr:uid="{00000000-0005-0000-0000-00005F340000}"/>
    <cellStyle name="Normal 30 3 3 2 2 2 3 2 2" xfId="46481" xr:uid="{00000000-0005-0000-0000-000060340000}"/>
    <cellStyle name="Normal 30 3 3 2 2 2 3 2 3" xfId="31248" xr:uid="{00000000-0005-0000-0000-000061340000}"/>
    <cellStyle name="Normal 30 3 3 2 2 2 3 3" xfId="11130" xr:uid="{00000000-0005-0000-0000-000062340000}"/>
    <cellStyle name="Normal 30 3 3 2 2 2 3 3 2" xfId="41464" xr:uid="{00000000-0005-0000-0000-000063340000}"/>
    <cellStyle name="Normal 30 3 3 2 2 2 3 3 3" xfId="26231" xr:uid="{00000000-0005-0000-0000-000064340000}"/>
    <cellStyle name="Normal 30 3 3 2 2 2 3 4" xfId="36451" xr:uid="{00000000-0005-0000-0000-000065340000}"/>
    <cellStyle name="Normal 30 3 3 2 2 2 3 5" xfId="21218" xr:uid="{00000000-0005-0000-0000-000066340000}"/>
    <cellStyle name="Normal 30 3 3 2 2 2 4" xfId="12808" xr:uid="{00000000-0005-0000-0000-000067340000}"/>
    <cellStyle name="Normal 30 3 3 2 2 2 4 2" xfId="43139" xr:uid="{00000000-0005-0000-0000-000068340000}"/>
    <cellStyle name="Normal 30 3 3 2 2 2 4 3" xfId="27906" xr:uid="{00000000-0005-0000-0000-000069340000}"/>
    <cellStyle name="Normal 30 3 3 2 2 2 5" xfId="7787" xr:uid="{00000000-0005-0000-0000-00006A340000}"/>
    <cellStyle name="Normal 30 3 3 2 2 2 5 2" xfId="38122" xr:uid="{00000000-0005-0000-0000-00006B340000}"/>
    <cellStyle name="Normal 30 3 3 2 2 2 5 3" xfId="22889" xr:uid="{00000000-0005-0000-0000-00006C340000}"/>
    <cellStyle name="Normal 30 3 3 2 2 2 6" xfId="33110" xr:uid="{00000000-0005-0000-0000-00006D340000}"/>
    <cellStyle name="Normal 30 3 3 2 2 2 7" xfId="17876" xr:uid="{00000000-0005-0000-0000-00006E340000}"/>
    <cellStyle name="Normal 30 3 3 2 2 3" xfId="3569" xr:uid="{00000000-0005-0000-0000-00006F340000}"/>
    <cellStyle name="Normal 30 3 3 2 2 3 2" xfId="13643" xr:uid="{00000000-0005-0000-0000-000070340000}"/>
    <cellStyle name="Normal 30 3 3 2 2 3 2 2" xfId="43974" xr:uid="{00000000-0005-0000-0000-000071340000}"/>
    <cellStyle name="Normal 30 3 3 2 2 3 2 3" xfId="28741" xr:uid="{00000000-0005-0000-0000-000072340000}"/>
    <cellStyle name="Normal 30 3 3 2 2 3 3" xfId="8623" xr:uid="{00000000-0005-0000-0000-000073340000}"/>
    <cellStyle name="Normal 30 3 3 2 2 3 3 2" xfId="38957" xr:uid="{00000000-0005-0000-0000-000074340000}"/>
    <cellStyle name="Normal 30 3 3 2 2 3 3 3" xfId="23724" xr:uid="{00000000-0005-0000-0000-000075340000}"/>
    <cellStyle name="Normal 30 3 3 2 2 3 4" xfId="33944" xr:uid="{00000000-0005-0000-0000-000076340000}"/>
    <cellStyle name="Normal 30 3 3 2 2 3 5" xfId="18711" xr:uid="{00000000-0005-0000-0000-000077340000}"/>
    <cellStyle name="Normal 30 3 3 2 2 4" xfId="5262" xr:uid="{00000000-0005-0000-0000-000078340000}"/>
    <cellStyle name="Normal 30 3 3 2 2 4 2" xfId="15314" xr:uid="{00000000-0005-0000-0000-000079340000}"/>
    <cellStyle name="Normal 30 3 3 2 2 4 2 2" xfId="45645" xr:uid="{00000000-0005-0000-0000-00007A340000}"/>
    <cellStyle name="Normal 30 3 3 2 2 4 2 3" xfId="30412" xr:uid="{00000000-0005-0000-0000-00007B340000}"/>
    <cellStyle name="Normal 30 3 3 2 2 4 3" xfId="10294" xr:uid="{00000000-0005-0000-0000-00007C340000}"/>
    <cellStyle name="Normal 30 3 3 2 2 4 3 2" xfId="40628" xr:uid="{00000000-0005-0000-0000-00007D340000}"/>
    <cellStyle name="Normal 30 3 3 2 2 4 3 3" xfId="25395" xr:uid="{00000000-0005-0000-0000-00007E340000}"/>
    <cellStyle name="Normal 30 3 3 2 2 4 4" xfId="35615" xr:uid="{00000000-0005-0000-0000-00007F340000}"/>
    <cellStyle name="Normal 30 3 3 2 2 4 5" xfId="20382" xr:uid="{00000000-0005-0000-0000-000080340000}"/>
    <cellStyle name="Normal 30 3 3 2 2 5" xfId="11972" xr:uid="{00000000-0005-0000-0000-000081340000}"/>
    <cellStyle name="Normal 30 3 3 2 2 5 2" xfId="42303" xr:uid="{00000000-0005-0000-0000-000082340000}"/>
    <cellStyle name="Normal 30 3 3 2 2 5 3" xfId="27070" xr:uid="{00000000-0005-0000-0000-000083340000}"/>
    <cellStyle name="Normal 30 3 3 2 2 6" xfId="6951" xr:uid="{00000000-0005-0000-0000-000084340000}"/>
    <cellStyle name="Normal 30 3 3 2 2 6 2" xfId="37286" xr:uid="{00000000-0005-0000-0000-000085340000}"/>
    <cellStyle name="Normal 30 3 3 2 2 6 3" xfId="22053" xr:uid="{00000000-0005-0000-0000-000086340000}"/>
    <cellStyle name="Normal 30 3 3 2 2 7" xfId="32274" xr:uid="{00000000-0005-0000-0000-000087340000}"/>
    <cellStyle name="Normal 30 3 3 2 2 8" xfId="17040" xr:uid="{00000000-0005-0000-0000-000088340000}"/>
    <cellStyle name="Normal 30 3 3 2 3" xfId="2298" xr:uid="{00000000-0005-0000-0000-000089340000}"/>
    <cellStyle name="Normal 30 3 3 2 3 2" xfId="3988" xr:uid="{00000000-0005-0000-0000-00008A340000}"/>
    <cellStyle name="Normal 30 3 3 2 3 2 2" xfId="14061" xr:uid="{00000000-0005-0000-0000-00008B340000}"/>
    <cellStyle name="Normal 30 3 3 2 3 2 2 2" xfId="44392" xr:uid="{00000000-0005-0000-0000-00008C340000}"/>
    <cellStyle name="Normal 30 3 3 2 3 2 2 3" xfId="29159" xr:uid="{00000000-0005-0000-0000-00008D340000}"/>
    <cellStyle name="Normal 30 3 3 2 3 2 3" xfId="9041" xr:uid="{00000000-0005-0000-0000-00008E340000}"/>
    <cellStyle name="Normal 30 3 3 2 3 2 3 2" xfId="39375" xr:uid="{00000000-0005-0000-0000-00008F340000}"/>
    <cellStyle name="Normal 30 3 3 2 3 2 3 3" xfId="24142" xr:uid="{00000000-0005-0000-0000-000090340000}"/>
    <cellStyle name="Normal 30 3 3 2 3 2 4" xfId="34362" xr:uid="{00000000-0005-0000-0000-000091340000}"/>
    <cellStyle name="Normal 30 3 3 2 3 2 5" xfId="19129" xr:uid="{00000000-0005-0000-0000-000092340000}"/>
    <cellStyle name="Normal 30 3 3 2 3 3" xfId="5680" xr:uid="{00000000-0005-0000-0000-000093340000}"/>
    <cellStyle name="Normal 30 3 3 2 3 3 2" xfId="15732" xr:uid="{00000000-0005-0000-0000-000094340000}"/>
    <cellStyle name="Normal 30 3 3 2 3 3 2 2" xfId="46063" xr:uid="{00000000-0005-0000-0000-000095340000}"/>
    <cellStyle name="Normal 30 3 3 2 3 3 2 3" xfId="30830" xr:uid="{00000000-0005-0000-0000-000096340000}"/>
    <cellStyle name="Normal 30 3 3 2 3 3 3" xfId="10712" xr:uid="{00000000-0005-0000-0000-000097340000}"/>
    <cellStyle name="Normal 30 3 3 2 3 3 3 2" xfId="41046" xr:uid="{00000000-0005-0000-0000-000098340000}"/>
    <cellStyle name="Normal 30 3 3 2 3 3 3 3" xfId="25813" xr:uid="{00000000-0005-0000-0000-000099340000}"/>
    <cellStyle name="Normal 30 3 3 2 3 3 4" xfId="36033" xr:uid="{00000000-0005-0000-0000-00009A340000}"/>
    <cellStyle name="Normal 30 3 3 2 3 3 5" xfId="20800" xr:uid="{00000000-0005-0000-0000-00009B340000}"/>
    <cellStyle name="Normal 30 3 3 2 3 4" xfId="12390" xr:uid="{00000000-0005-0000-0000-00009C340000}"/>
    <cellStyle name="Normal 30 3 3 2 3 4 2" xfId="42721" xr:uid="{00000000-0005-0000-0000-00009D340000}"/>
    <cellStyle name="Normal 30 3 3 2 3 4 3" xfId="27488" xr:uid="{00000000-0005-0000-0000-00009E340000}"/>
    <cellStyle name="Normal 30 3 3 2 3 5" xfId="7369" xr:uid="{00000000-0005-0000-0000-00009F340000}"/>
    <cellStyle name="Normal 30 3 3 2 3 5 2" xfId="37704" xr:uid="{00000000-0005-0000-0000-0000A0340000}"/>
    <cellStyle name="Normal 30 3 3 2 3 5 3" xfId="22471" xr:uid="{00000000-0005-0000-0000-0000A1340000}"/>
    <cellStyle name="Normal 30 3 3 2 3 6" xfId="32692" xr:uid="{00000000-0005-0000-0000-0000A2340000}"/>
    <cellStyle name="Normal 30 3 3 2 3 7" xfId="17458" xr:uid="{00000000-0005-0000-0000-0000A3340000}"/>
    <cellStyle name="Normal 30 3 3 2 4" xfId="3151" xr:uid="{00000000-0005-0000-0000-0000A4340000}"/>
    <cellStyle name="Normal 30 3 3 2 4 2" xfId="13225" xr:uid="{00000000-0005-0000-0000-0000A5340000}"/>
    <cellStyle name="Normal 30 3 3 2 4 2 2" xfId="43556" xr:uid="{00000000-0005-0000-0000-0000A6340000}"/>
    <cellStyle name="Normal 30 3 3 2 4 2 3" xfId="28323" xr:uid="{00000000-0005-0000-0000-0000A7340000}"/>
    <cellStyle name="Normal 30 3 3 2 4 3" xfId="8205" xr:uid="{00000000-0005-0000-0000-0000A8340000}"/>
    <cellStyle name="Normal 30 3 3 2 4 3 2" xfId="38539" xr:uid="{00000000-0005-0000-0000-0000A9340000}"/>
    <cellStyle name="Normal 30 3 3 2 4 3 3" xfId="23306" xr:uid="{00000000-0005-0000-0000-0000AA340000}"/>
    <cellStyle name="Normal 30 3 3 2 4 4" xfId="33526" xr:uid="{00000000-0005-0000-0000-0000AB340000}"/>
    <cellStyle name="Normal 30 3 3 2 4 5" xfId="18293" xr:uid="{00000000-0005-0000-0000-0000AC340000}"/>
    <cellStyle name="Normal 30 3 3 2 5" xfId="4844" xr:uid="{00000000-0005-0000-0000-0000AD340000}"/>
    <cellStyle name="Normal 30 3 3 2 5 2" xfId="14896" xr:uid="{00000000-0005-0000-0000-0000AE340000}"/>
    <cellStyle name="Normal 30 3 3 2 5 2 2" xfId="45227" xr:uid="{00000000-0005-0000-0000-0000AF340000}"/>
    <cellStyle name="Normal 30 3 3 2 5 2 3" xfId="29994" xr:uid="{00000000-0005-0000-0000-0000B0340000}"/>
    <cellStyle name="Normal 30 3 3 2 5 3" xfId="9876" xr:uid="{00000000-0005-0000-0000-0000B1340000}"/>
    <cellStyle name="Normal 30 3 3 2 5 3 2" xfId="40210" xr:uid="{00000000-0005-0000-0000-0000B2340000}"/>
    <cellStyle name="Normal 30 3 3 2 5 3 3" xfId="24977" xr:uid="{00000000-0005-0000-0000-0000B3340000}"/>
    <cellStyle name="Normal 30 3 3 2 5 4" xfId="35197" xr:uid="{00000000-0005-0000-0000-0000B4340000}"/>
    <cellStyle name="Normal 30 3 3 2 5 5" xfId="19964" xr:uid="{00000000-0005-0000-0000-0000B5340000}"/>
    <cellStyle name="Normal 30 3 3 2 6" xfId="11554" xr:uid="{00000000-0005-0000-0000-0000B6340000}"/>
    <cellStyle name="Normal 30 3 3 2 6 2" xfId="41885" xr:uid="{00000000-0005-0000-0000-0000B7340000}"/>
    <cellStyle name="Normal 30 3 3 2 6 3" xfId="26652" xr:uid="{00000000-0005-0000-0000-0000B8340000}"/>
    <cellStyle name="Normal 30 3 3 2 7" xfId="6533" xr:uid="{00000000-0005-0000-0000-0000B9340000}"/>
    <cellStyle name="Normal 30 3 3 2 7 2" xfId="36868" xr:uid="{00000000-0005-0000-0000-0000BA340000}"/>
    <cellStyle name="Normal 30 3 3 2 7 3" xfId="21635" xr:uid="{00000000-0005-0000-0000-0000BB340000}"/>
    <cellStyle name="Normal 30 3 3 2 8" xfId="31856" xr:uid="{00000000-0005-0000-0000-0000BC340000}"/>
    <cellStyle name="Normal 30 3 3 2 9" xfId="16622" xr:uid="{00000000-0005-0000-0000-0000BD340000}"/>
    <cellStyle name="Normal 30 3 3 3" xfId="1669" xr:uid="{00000000-0005-0000-0000-0000BE340000}"/>
    <cellStyle name="Normal 30 3 3 3 2" xfId="2508" xr:uid="{00000000-0005-0000-0000-0000BF340000}"/>
    <cellStyle name="Normal 30 3 3 3 2 2" xfId="4198" xr:uid="{00000000-0005-0000-0000-0000C0340000}"/>
    <cellStyle name="Normal 30 3 3 3 2 2 2" xfId="14271" xr:uid="{00000000-0005-0000-0000-0000C1340000}"/>
    <cellStyle name="Normal 30 3 3 3 2 2 2 2" xfId="44602" xr:uid="{00000000-0005-0000-0000-0000C2340000}"/>
    <cellStyle name="Normal 30 3 3 3 2 2 2 3" xfId="29369" xr:uid="{00000000-0005-0000-0000-0000C3340000}"/>
    <cellStyle name="Normal 30 3 3 3 2 2 3" xfId="9251" xr:uid="{00000000-0005-0000-0000-0000C4340000}"/>
    <cellStyle name="Normal 30 3 3 3 2 2 3 2" xfId="39585" xr:uid="{00000000-0005-0000-0000-0000C5340000}"/>
    <cellStyle name="Normal 30 3 3 3 2 2 3 3" xfId="24352" xr:uid="{00000000-0005-0000-0000-0000C6340000}"/>
    <cellStyle name="Normal 30 3 3 3 2 2 4" xfId="34572" xr:uid="{00000000-0005-0000-0000-0000C7340000}"/>
    <cellStyle name="Normal 30 3 3 3 2 2 5" xfId="19339" xr:uid="{00000000-0005-0000-0000-0000C8340000}"/>
    <cellStyle name="Normal 30 3 3 3 2 3" xfId="5890" xr:uid="{00000000-0005-0000-0000-0000C9340000}"/>
    <cellStyle name="Normal 30 3 3 3 2 3 2" xfId="15942" xr:uid="{00000000-0005-0000-0000-0000CA340000}"/>
    <cellStyle name="Normal 30 3 3 3 2 3 2 2" xfId="46273" xr:uid="{00000000-0005-0000-0000-0000CB340000}"/>
    <cellStyle name="Normal 30 3 3 3 2 3 2 3" xfId="31040" xr:uid="{00000000-0005-0000-0000-0000CC340000}"/>
    <cellStyle name="Normal 30 3 3 3 2 3 3" xfId="10922" xr:uid="{00000000-0005-0000-0000-0000CD340000}"/>
    <cellStyle name="Normal 30 3 3 3 2 3 3 2" xfId="41256" xr:uid="{00000000-0005-0000-0000-0000CE340000}"/>
    <cellStyle name="Normal 30 3 3 3 2 3 3 3" xfId="26023" xr:uid="{00000000-0005-0000-0000-0000CF340000}"/>
    <cellStyle name="Normal 30 3 3 3 2 3 4" xfId="36243" xr:uid="{00000000-0005-0000-0000-0000D0340000}"/>
    <cellStyle name="Normal 30 3 3 3 2 3 5" xfId="21010" xr:uid="{00000000-0005-0000-0000-0000D1340000}"/>
    <cellStyle name="Normal 30 3 3 3 2 4" xfId="12600" xr:uid="{00000000-0005-0000-0000-0000D2340000}"/>
    <cellStyle name="Normal 30 3 3 3 2 4 2" xfId="42931" xr:uid="{00000000-0005-0000-0000-0000D3340000}"/>
    <cellStyle name="Normal 30 3 3 3 2 4 3" xfId="27698" xr:uid="{00000000-0005-0000-0000-0000D4340000}"/>
    <cellStyle name="Normal 30 3 3 3 2 5" xfId="7579" xr:uid="{00000000-0005-0000-0000-0000D5340000}"/>
    <cellStyle name="Normal 30 3 3 3 2 5 2" xfId="37914" xr:uid="{00000000-0005-0000-0000-0000D6340000}"/>
    <cellStyle name="Normal 30 3 3 3 2 5 3" xfId="22681" xr:uid="{00000000-0005-0000-0000-0000D7340000}"/>
    <cellStyle name="Normal 30 3 3 3 2 6" xfId="32902" xr:uid="{00000000-0005-0000-0000-0000D8340000}"/>
    <cellStyle name="Normal 30 3 3 3 2 7" xfId="17668" xr:uid="{00000000-0005-0000-0000-0000D9340000}"/>
    <cellStyle name="Normal 30 3 3 3 3" xfId="3361" xr:uid="{00000000-0005-0000-0000-0000DA340000}"/>
    <cellStyle name="Normal 30 3 3 3 3 2" xfId="13435" xr:uid="{00000000-0005-0000-0000-0000DB340000}"/>
    <cellStyle name="Normal 30 3 3 3 3 2 2" xfId="43766" xr:uid="{00000000-0005-0000-0000-0000DC340000}"/>
    <cellStyle name="Normal 30 3 3 3 3 2 3" xfId="28533" xr:uid="{00000000-0005-0000-0000-0000DD340000}"/>
    <cellStyle name="Normal 30 3 3 3 3 3" xfId="8415" xr:uid="{00000000-0005-0000-0000-0000DE340000}"/>
    <cellStyle name="Normal 30 3 3 3 3 3 2" xfId="38749" xr:uid="{00000000-0005-0000-0000-0000DF340000}"/>
    <cellStyle name="Normal 30 3 3 3 3 3 3" xfId="23516" xr:uid="{00000000-0005-0000-0000-0000E0340000}"/>
    <cellStyle name="Normal 30 3 3 3 3 4" xfId="33736" xr:uid="{00000000-0005-0000-0000-0000E1340000}"/>
    <cellStyle name="Normal 30 3 3 3 3 5" xfId="18503" xr:uid="{00000000-0005-0000-0000-0000E2340000}"/>
    <cellStyle name="Normal 30 3 3 3 4" xfId="5054" xr:uid="{00000000-0005-0000-0000-0000E3340000}"/>
    <cellStyle name="Normal 30 3 3 3 4 2" xfId="15106" xr:uid="{00000000-0005-0000-0000-0000E4340000}"/>
    <cellStyle name="Normal 30 3 3 3 4 2 2" xfId="45437" xr:uid="{00000000-0005-0000-0000-0000E5340000}"/>
    <cellStyle name="Normal 30 3 3 3 4 2 3" xfId="30204" xr:uid="{00000000-0005-0000-0000-0000E6340000}"/>
    <cellStyle name="Normal 30 3 3 3 4 3" xfId="10086" xr:uid="{00000000-0005-0000-0000-0000E7340000}"/>
    <cellStyle name="Normal 30 3 3 3 4 3 2" xfId="40420" xr:uid="{00000000-0005-0000-0000-0000E8340000}"/>
    <cellStyle name="Normal 30 3 3 3 4 3 3" xfId="25187" xr:uid="{00000000-0005-0000-0000-0000E9340000}"/>
    <cellStyle name="Normal 30 3 3 3 4 4" xfId="35407" xr:uid="{00000000-0005-0000-0000-0000EA340000}"/>
    <cellStyle name="Normal 30 3 3 3 4 5" xfId="20174" xr:uid="{00000000-0005-0000-0000-0000EB340000}"/>
    <cellStyle name="Normal 30 3 3 3 5" xfId="11764" xr:uid="{00000000-0005-0000-0000-0000EC340000}"/>
    <cellStyle name="Normal 30 3 3 3 5 2" xfId="42095" xr:uid="{00000000-0005-0000-0000-0000ED340000}"/>
    <cellStyle name="Normal 30 3 3 3 5 3" xfId="26862" xr:uid="{00000000-0005-0000-0000-0000EE340000}"/>
    <cellStyle name="Normal 30 3 3 3 6" xfId="6743" xr:uid="{00000000-0005-0000-0000-0000EF340000}"/>
    <cellStyle name="Normal 30 3 3 3 6 2" xfId="37078" xr:uid="{00000000-0005-0000-0000-0000F0340000}"/>
    <cellStyle name="Normal 30 3 3 3 6 3" xfId="21845" xr:uid="{00000000-0005-0000-0000-0000F1340000}"/>
    <cellStyle name="Normal 30 3 3 3 7" xfId="32066" xr:uid="{00000000-0005-0000-0000-0000F2340000}"/>
    <cellStyle name="Normal 30 3 3 3 8" xfId="16832" xr:uid="{00000000-0005-0000-0000-0000F3340000}"/>
    <cellStyle name="Normal 30 3 3 4" xfId="2090" xr:uid="{00000000-0005-0000-0000-0000F4340000}"/>
    <cellStyle name="Normal 30 3 3 4 2" xfId="3780" xr:uid="{00000000-0005-0000-0000-0000F5340000}"/>
    <cellStyle name="Normal 30 3 3 4 2 2" xfId="13853" xr:uid="{00000000-0005-0000-0000-0000F6340000}"/>
    <cellStyle name="Normal 30 3 3 4 2 2 2" xfId="44184" xr:uid="{00000000-0005-0000-0000-0000F7340000}"/>
    <cellStyle name="Normal 30 3 3 4 2 2 3" xfId="28951" xr:uid="{00000000-0005-0000-0000-0000F8340000}"/>
    <cellStyle name="Normal 30 3 3 4 2 3" xfId="8833" xr:uid="{00000000-0005-0000-0000-0000F9340000}"/>
    <cellStyle name="Normal 30 3 3 4 2 3 2" xfId="39167" xr:uid="{00000000-0005-0000-0000-0000FA340000}"/>
    <cellStyle name="Normal 30 3 3 4 2 3 3" xfId="23934" xr:uid="{00000000-0005-0000-0000-0000FB340000}"/>
    <cellStyle name="Normal 30 3 3 4 2 4" xfId="34154" xr:uid="{00000000-0005-0000-0000-0000FC340000}"/>
    <cellStyle name="Normal 30 3 3 4 2 5" xfId="18921" xr:uid="{00000000-0005-0000-0000-0000FD340000}"/>
    <cellStyle name="Normal 30 3 3 4 3" xfId="5472" xr:uid="{00000000-0005-0000-0000-0000FE340000}"/>
    <cellStyle name="Normal 30 3 3 4 3 2" xfId="15524" xr:uid="{00000000-0005-0000-0000-0000FF340000}"/>
    <cellStyle name="Normal 30 3 3 4 3 2 2" xfId="45855" xr:uid="{00000000-0005-0000-0000-000000350000}"/>
    <cellStyle name="Normal 30 3 3 4 3 2 3" xfId="30622" xr:uid="{00000000-0005-0000-0000-000001350000}"/>
    <cellStyle name="Normal 30 3 3 4 3 3" xfId="10504" xr:uid="{00000000-0005-0000-0000-000002350000}"/>
    <cellStyle name="Normal 30 3 3 4 3 3 2" xfId="40838" xr:uid="{00000000-0005-0000-0000-000003350000}"/>
    <cellStyle name="Normal 30 3 3 4 3 3 3" xfId="25605" xr:uid="{00000000-0005-0000-0000-000004350000}"/>
    <cellStyle name="Normal 30 3 3 4 3 4" xfId="35825" xr:uid="{00000000-0005-0000-0000-000005350000}"/>
    <cellStyle name="Normal 30 3 3 4 3 5" xfId="20592" xr:uid="{00000000-0005-0000-0000-000006350000}"/>
    <cellStyle name="Normal 30 3 3 4 4" xfId="12182" xr:uid="{00000000-0005-0000-0000-000007350000}"/>
    <cellStyle name="Normal 30 3 3 4 4 2" xfId="42513" xr:uid="{00000000-0005-0000-0000-000008350000}"/>
    <cellStyle name="Normal 30 3 3 4 4 3" xfId="27280" xr:uid="{00000000-0005-0000-0000-000009350000}"/>
    <cellStyle name="Normal 30 3 3 4 5" xfId="7161" xr:uid="{00000000-0005-0000-0000-00000A350000}"/>
    <cellStyle name="Normal 30 3 3 4 5 2" xfId="37496" xr:uid="{00000000-0005-0000-0000-00000B350000}"/>
    <cellStyle name="Normal 30 3 3 4 5 3" xfId="22263" xr:uid="{00000000-0005-0000-0000-00000C350000}"/>
    <cellStyle name="Normal 30 3 3 4 6" xfId="32484" xr:uid="{00000000-0005-0000-0000-00000D350000}"/>
    <cellStyle name="Normal 30 3 3 4 7" xfId="17250" xr:uid="{00000000-0005-0000-0000-00000E350000}"/>
    <cellStyle name="Normal 30 3 3 5" xfId="2943" xr:uid="{00000000-0005-0000-0000-00000F350000}"/>
    <cellStyle name="Normal 30 3 3 5 2" xfId="13017" xr:uid="{00000000-0005-0000-0000-000010350000}"/>
    <cellStyle name="Normal 30 3 3 5 2 2" xfId="43348" xr:uid="{00000000-0005-0000-0000-000011350000}"/>
    <cellStyle name="Normal 30 3 3 5 2 3" xfId="28115" xr:uid="{00000000-0005-0000-0000-000012350000}"/>
    <cellStyle name="Normal 30 3 3 5 3" xfId="7997" xr:uid="{00000000-0005-0000-0000-000013350000}"/>
    <cellStyle name="Normal 30 3 3 5 3 2" xfId="38331" xr:uid="{00000000-0005-0000-0000-000014350000}"/>
    <cellStyle name="Normal 30 3 3 5 3 3" xfId="23098" xr:uid="{00000000-0005-0000-0000-000015350000}"/>
    <cellStyle name="Normal 30 3 3 5 4" xfId="33318" xr:uid="{00000000-0005-0000-0000-000016350000}"/>
    <cellStyle name="Normal 30 3 3 5 5" xfId="18085" xr:uid="{00000000-0005-0000-0000-000017350000}"/>
    <cellStyle name="Normal 30 3 3 6" xfId="4636" xr:uid="{00000000-0005-0000-0000-000018350000}"/>
    <cellStyle name="Normal 30 3 3 6 2" xfId="14688" xr:uid="{00000000-0005-0000-0000-000019350000}"/>
    <cellStyle name="Normal 30 3 3 6 2 2" xfId="45019" xr:uid="{00000000-0005-0000-0000-00001A350000}"/>
    <cellStyle name="Normal 30 3 3 6 2 3" xfId="29786" xr:uid="{00000000-0005-0000-0000-00001B350000}"/>
    <cellStyle name="Normal 30 3 3 6 3" xfId="9668" xr:uid="{00000000-0005-0000-0000-00001C350000}"/>
    <cellStyle name="Normal 30 3 3 6 3 2" xfId="40002" xr:uid="{00000000-0005-0000-0000-00001D350000}"/>
    <cellStyle name="Normal 30 3 3 6 3 3" xfId="24769" xr:uid="{00000000-0005-0000-0000-00001E350000}"/>
    <cellStyle name="Normal 30 3 3 6 4" xfId="34989" xr:uid="{00000000-0005-0000-0000-00001F350000}"/>
    <cellStyle name="Normal 30 3 3 6 5" xfId="19756" xr:uid="{00000000-0005-0000-0000-000020350000}"/>
    <cellStyle name="Normal 30 3 3 7" xfId="11346" xr:uid="{00000000-0005-0000-0000-000021350000}"/>
    <cellStyle name="Normal 30 3 3 7 2" xfId="41677" xr:uid="{00000000-0005-0000-0000-000022350000}"/>
    <cellStyle name="Normal 30 3 3 7 3" xfId="26444" xr:uid="{00000000-0005-0000-0000-000023350000}"/>
    <cellStyle name="Normal 30 3 3 8" xfId="6325" xr:uid="{00000000-0005-0000-0000-000024350000}"/>
    <cellStyle name="Normal 30 3 3 8 2" xfId="36660" xr:uid="{00000000-0005-0000-0000-000025350000}"/>
    <cellStyle name="Normal 30 3 3 8 3" xfId="21427" xr:uid="{00000000-0005-0000-0000-000026350000}"/>
    <cellStyle name="Normal 30 3 3 9" xfId="31649" xr:uid="{00000000-0005-0000-0000-000027350000}"/>
    <cellStyle name="Normal 30 3 4" xfId="1350" xr:uid="{00000000-0005-0000-0000-000028350000}"/>
    <cellStyle name="Normal 30 3 4 2" xfId="1773" xr:uid="{00000000-0005-0000-0000-000029350000}"/>
    <cellStyle name="Normal 30 3 4 2 2" xfId="2612" xr:uid="{00000000-0005-0000-0000-00002A350000}"/>
    <cellStyle name="Normal 30 3 4 2 2 2" xfId="4302" xr:uid="{00000000-0005-0000-0000-00002B350000}"/>
    <cellStyle name="Normal 30 3 4 2 2 2 2" xfId="14375" xr:uid="{00000000-0005-0000-0000-00002C350000}"/>
    <cellStyle name="Normal 30 3 4 2 2 2 2 2" xfId="44706" xr:uid="{00000000-0005-0000-0000-00002D350000}"/>
    <cellStyle name="Normal 30 3 4 2 2 2 2 3" xfId="29473" xr:uid="{00000000-0005-0000-0000-00002E350000}"/>
    <cellStyle name="Normal 30 3 4 2 2 2 3" xfId="9355" xr:uid="{00000000-0005-0000-0000-00002F350000}"/>
    <cellStyle name="Normal 30 3 4 2 2 2 3 2" xfId="39689" xr:uid="{00000000-0005-0000-0000-000030350000}"/>
    <cellStyle name="Normal 30 3 4 2 2 2 3 3" xfId="24456" xr:uid="{00000000-0005-0000-0000-000031350000}"/>
    <cellStyle name="Normal 30 3 4 2 2 2 4" xfId="34676" xr:uid="{00000000-0005-0000-0000-000032350000}"/>
    <cellStyle name="Normal 30 3 4 2 2 2 5" xfId="19443" xr:uid="{00000000-0005-0000-0000-000033350000}"/>
    <cellStyle name="Normal 30 3 4 2 2 3" xfId="5994" xr:uid="{00000000-0005-0000-0000-000034350000}"/>
    <cellStyle name="Normal 30 3 4 2 2 3 2" xfId="16046" xr:uid="{00000000-0005-0000-0000-000035350000}"/>
    <cellStyle name="Normal 30 3 4 2 2 3 2 2" xfId="46377" xr:uid="{00000000-0005-0000-0000-000036350000}"/>
    <cellStyle name="Normal 30 3 4 2 2 3 2 3" xfId="31144" xr:uid="{00000000-0005-0000-0000-000037350000}"/>
    <cellStyle name="Normal 30 3 4 2 2 3 3" xfId="11026" xr:uid="{00000000-0005-0000-0000-000038350000}"/>
    <cellStyle name="Normal 30 3 4 2 2 3 3 2" xfId="41360" xr:uid="{00000000-0005-0000-0000-000039350000}"/>
    <cellStyle name="Normal 30 3 4 2 2 3 3 3" xfId="26127" xr:uid="{00000000-0005-0000-0000-00003A350000}"/>
    <cellStyle name="Normal 30 3 4 2 2 3 4" xfId="36347" xr:uid="{00000000-0005-0000-0000-00003B350000}"/>
    <cellStyle name="Normal 30 3 4 2 2 3 5" xfId="21114" xr:uid="{00000000-0005-0000-0000-00003C350000}"/>
    <cellStyle name="Normal 30 3 4 2 2 4" xfId="12704" xr:uid="{00000000-0005-0000-0000-00003D350000}"/>
    <cellStyle name="Normal 30 3 4 2 2 4 2" xfId="43035" xr:uid="{00000000-0005-0000-0000-00003E350000}"/>
    <cellStyle name="Normal 30 3 4 2 2 4 3" xfId="27802" xr:uid="{00000000-0005-0000-0000-00003F350000}"/>
    <cellStyle name="Normal 30 3 4 2 2 5" xfId="7683" xr:uid="{00000000-0005-0000-0000-000040350000}"/>
    <cellStyle name="Normal 30 3 4 2 2 5 2" xfId="38018" xr:uid="{00000000-0005-0000-0000-000041350000}"/>
    <cellStyle name="Normal 30 3 4 2 2 5 3" xfId="22785" xr:uid="{00000000-0005-0000-0000-000042350000}"/>
    <cellStyle name="Normal 30 3 4 2 2 6" xfId="33006" xr:uid="{00000000-0005-0000-0000-000043350000}"/>
    <cellStyle name="Normal 30 3 4 2 2 7" xfId="17772" xr:uid="{00000000-0005-0000-0000-000044350000}"/>
    <cellStyle name="Normal 30 3 4 2 3" xfId="3465" xr:uid="{00000000-0005-0000-0000-000045350000}"/>
    <cellStyle name="Normal 30 3 4 2 3 2" xfId="13539" xr:uid="{00000000-0005-0000-0000-000046350000}"/>
    <cellStyle name="Normal 30 3 4 2 3 2 2" xfId="43870" xr:uid="{00000000-0005-0000-0000-000047350000}"/>
    <cellStyle name="Normal 30 3 4 2 3 2 3" xfId="28637" xr:uid="{00000000-0005-0000-0000-000048350000}"/>
    <cellStyle name="Normal 30 3 4 2 3 3" xfId="8519" xr:uid="{00000000-0005-0000-0000-000049350000}"/>
    <cellStyle name="Normal 30 3 4 2 3 3 2" xfId="38853" xr:uid="{00000000-0005-0000-0000-00004A350000}"/>
    <cellStyle name="Normal 30 3 4 2 3 3 3" xfId="23620" xr:uid="{00000000-0005-0000-0000-00004B350000}"/>
    <cellStyle name="Normal 30 3 4 2 3 4" xfId="33840" xr:uid="{00000000-0005-0000-0000-00004C350000}"/>
    <cellStyle name="Normal 30 3 4 2 3 5" xfId="18607" xr:uid="{00000000-0005-0000-0000-00004D350000}"/>
    <cellStyle name="Normal 30 3 4 2 4" xfId="5158" xr:uid="{00000000-0005-0000-0000-00004E350000}"/>
    <cellStyle name="Normal 30 3 4 2 4 2" xfId="15210" xr:uid="{00000000-0005-0000-0000-00004F350000}"/>
    <cellStyle name="Normal 30 3 4 2 4 2 2" xfId="45541" xr:uid="{00000000-0005-0000-0000-000050350000}"/>
    <cellStyle name="Normal 30 3 4 2 4 2 3" xfId="30308" xr:uid="{00000000-0005-0000-0000-000051350000}"/>
    <cellStyle name="Normal 30 3 4 2 4 3" xfId="10190" xr:uid="{00000000-0005-0000-0000-000052350000}"/>
    <cellStyle name="Normal 30 3 4 2 4 3 2" xfId="40524" xr:uid="{00000000-0005-0000-0000-000053350000}"/>
    <cellStyle name="Normal 30 3 4 2 4 3 3" xfId="25291" xr:uid="{00000000-0005-0000-0000-000054350000}"/>
    <cellStyle name="Normal 30 3 4 2 4 4" xfId="35511" xr:uid="{00000000-0005-0000-0000-000055350000}"/>
    <cellStyle name="Normal 30 3 4 2 4 5" xfId="20278" xr:uid="{00000000-0005-0000-0000-000056350000}"/>
    <cellStyle name="Normal 30 3 4 2 5" xfId="11868" xr:uid="{00000000-0005-0000-0000-000057350000}"/>
    <cellStyle name="Normal 30 3 4 2 5 2" xfId="42199" xr:uid="{00000000-0005-0000-0000-000058350000}"/>
    <cellStyle name="Normal 30 3 4 2 5 3" xfId="26966" xr:uid="{00000000-0005-0000-0000-000059350000}"/>
    <cellStyle name="Normal 30 3 4 2 6" xfId="6847" xr:uid="{00000000-0005-0000-0000-00005A350000}"/>
    <cellStyle name="Normal 30 3 4 2 6 2" xfId="37182" xr:uid="{00000000-0005-0000-0000-00005B350000}"/>
    <cellStyle name="Normal 30 3 4 2 6 3" xfId="21949" xr:uid="{00000000-0005-0000-0000-00005C350000}"/>
    <cellStyle name="Normal 30 3 4 2 7" xfId="32170" xr:uid="{00000000-0005-0000-0000-00005D350000}"/>
    <cellStyle name="Normal 30 3 4 2 8" xfId="16936" xr:uid="{00000000-0005-0000-0000-00005E350000}"/>
    <cellStyle name="Normal 30 3 4 3" xfId="2194" xr:uid="{00000000-0005-0000-0000-00005F350000}"/>
    <cellStyle name="Normal 30 3 4 3 2" xfId="3884" xr:uid="{00000000-0005-0000-0000-000060350000}"/>
    <cellStyle name="Normal 30 3 4 3 2 2" xfId="13957" xr:uid="{00000000-0005-0000-0000-000061350000}"/>
    <cellStyle name="Normal 30 3 4 3 2 2 2" xfId="44288" xr:uid="{00000000-0005-0000-0000-000062350000}"/>
    <cellStyle name="Normal 30 3 4 3 2 2 3" xfId="29055" xr:uid="{00000000-0005-0000-0000-000063350000}"/>
    <cellStyle name="Normal 30 3 4 3 2 3" xfId="8937" xr:uid="{00000000-0005-0000-0000-000064350000}"/>
    <cellStyle name="Normal 30 3 4 3 2 3 2" xfId="39271" xr:uid="{00000000-0005-0000-0000-000065350000}"/>
    <cellStyle name="Normal 30 3 4 3 2 3 3" xfId="24038" xr:uid="{00000000-0005-0000-0000-000066350000}"/>
    <cellStyle name="Normal 30 3 4 3 2 4" xfId="34258" xr:uid="{00000000-0005-0000-0000-000067350000}"/>
    <cellStyle name="Normal 30 3 4 3 2 5" xfId="19025" xr:uid="{00000000-0005-0000-0000-000068350000}"/>
    <cellStyle name="Normal 30 3 4 3 3" xfId="5576" xr:uid="{00000000-0005-0000-0000-000069350000}"/>
    <cellStyle name="Normal 30 3 4 3 3 2" xfId="15628" xr:uid="{00000000-0005-0000-0000-00006A350000}"/>
    <cellStyle name="Normal 30 3 4 3 3 2 2" xfId="45959" xr:uid="{00000000-0005-0000-0000-00006B350000}"/>
    <cellStyle name="Normal 30 3 4 3 3 2 3" xfId="30726" xr:uid="{00000000-0005-0000-0000-00006C350000}"/>
    <cellStyle name="Normal 30 3 4 3 3 3" xfId="10608" xr:uid="{00000000-0005-0000-0000-00006D350000}"/>
    <cellStyle name="Normal 30 3 4 3 3 3 2" xfId="40942" xr:uid="{00000000-0005-0000-0000-00006E350000}"/>
    <cellStyle name="Normal 30 3 4 3 3 3 3" xfId="25709" xr:uid="{00000000-0005-0000-0000-00006F350000}"/>
    <cellStyle name="Normal 30 3 4 3 3 4" xfId="35929" xr:uid="{00000000-0005-0000-0000-000070350000}"/>
    <cellStyle name="Normal 30 3 4 3 3 5" xfId="20696" xr:uid="{00000000-0005-0000-0000-000071350000}"/>
    <cellStyle name="Normal 30 3 4 3 4" xfId="12286" xr:uid="{00000000-0005-0000-0000-000072350000}"/>
    <cellStyle name="Normal 30 3 4 3 4 2" xfId="42617" xr:uid="{00000000-0005-0000-0000-000073350000}"/>
    <cellStyle name="Normal 30 3 4 3 4 3" xfId="27384" xr:uid="{00000000-0005-0000-0000-000074350000}"/>
    <cellStyle name="Normal 30 3 4 3 5" xfId="7265" xr:uid="{00000000-0005-0000-0000-000075350000}"/>
    <cellStyle name="Normal 30 3 4 3 5 2" xfId="37600" xr:uid="{00000000-0005-0000-0000-000076350000}"/>
    <cellStyle name="Normal 30 3 4 3 5 3" xfId="22367" xr:uid="{00000000-0005-0000-0000-000077350000}"/>
    <cellStyle name="Normal 30 3 4 3 6" xfId="32588" xr:uid="{00000000-0005-0000-0000-000078350000}"/>
    <cellStyle name="Normal 30 3 4 3 7" xfId="17354" xr:uid="{00000000-0005-0000-0000-000079350000}"/>
    <cellStyle name="Normal 30 3 4 4" xfId="3047" xr:uid="{00000000-0005-0000-0000-00007A350000}"/>
    <cellStyle name="Normal 30 3 4 4 2" xfId="13121" xr:uid="{00000000-0005-0000-0000-00007B350000}"/>
    <cellStyle name="Normal 30 3 4 4 2 2" xfId="43452" xr:uid="{00000000-0005-0000-0000-00007C350000}"/>
    <cellStyle name="Normal 30 3 4 4 2 3" xfId="28219" xr:uid="{00000000-0005-0000-0000-00007D350000}"/>
    <cellStyle name="Normal 30 3 4 4 3" xfId="8101" xr:uid="{00000000-0005-0000-0000-00007E350000}"/>
    <cellStyle name="Normal 30 3 4 4 3 2" xfId="38435" xr:uid="{00000000-0005-0000-0000-00007F350000}"/>
    <cellStyle name="Normal 30 3 4 4 3 3" xfId="23202" xr:uid="{00000000-0005-0000-0000-000080350000}"/>
    <cellStyle name="Normal 30 3 4 4 4" xfId="33422" xr:uid="{00000000-0005-0000-0000-000081350000}"/>
    <cellStyle name="Normal 30 3 4 4 5" xfId="18189" xr:uid="{00000000-0005-0000-0000-000082350000}"/>
    <cellStyle name="Normal 30 3 4 5" xfId="4740" xr:uid="{00000000-0005-0000-0000-000083350000}"/>
    <cellStyle name="Normal 30 3 4 5 2" xfId="14792" xr:uid="{00000000-0005-0000-0000-000084350000}"/>
    <cellStyle name="Normal 30 3 4 5 2 2" xfId="45123" xr:uid="{00000000-0005-0000-0000-000085350000}"/>
    <cellStyle name="Normal 30 3 4 5 2 3" xfId="29890" xr:uid="{00000000-0005-0000-0000-000086350000}"/>
    <cellStyle name="Normal 30 3 4 5 3" xfId="9772" xr:uid="{00000000-0005-0000-0000-000087350000}"/>
    <cellStyle name="Normal 30 3 4 5 3 2" xfId="40106" xr:uid="{00000000-0005-0000-0000-000088350000}"/>
    <cellStyle name="Normal 30 3 4 5 3 3" xfId="24873" xr:uid="{00000000-0005-0000-0000-000089350000}"/>
    <cellStyle name="Normal 30 3 4 5 4" xfId="35093" xr:uid="{00000000-0005-0000-0000-00008A350000}"/>
    <cellStyle name="Normal 30 3 4 5 5" xfId="19860" xr:uid="{00000000-0005-0000-0000-00008B350000}"/>
    <cellStyle name="Normal 30 3 4 6" xfId="11450" xr:uid="{00000000-0005-0000-0000-00008C350000}"/>
    <cellStyle name="Normal 30 3 4 6 2" xfId="41781" xr:uid="{00000000-0005-0000-0000-00008D350000}"/>
    <cellStyle name="Normal 30 3 4 6 3" xfId="26548" xr:uid="{00000000-0005-0000-0000-00008E350000}"/>
    <cellStyle name="Normal 30 3 4 7" xfId="6429" xr:uid="{00000000-0005-0000-0000-00008F350000}"/>
    <cellStyle name="Normal 30 3 4 7 2" xfId="36764" xr:uid="{00000000-0005-0000-0000-000090350000}"/>
    <cellStyle name="Normal 30 3 4 7 3" xfId="21531" xr:uid="{00000000-0005-0000-0000-000091350000}"/>
    <cellStyle name="Normal 30 3 4 8" xfId="31752" xr:uid="{00000000-0005-0000-0000-000092350000}"/>
    <cellStyle name="Normal 30 3 4 9" xfId="16518" xr:uid="{00000000-0005-0000-0000-000093350000}"/>
    <cellStyle name="Normal 30 3 5" xfId="1563" xr:uid="{00000000-0005-0000-0000-000094350000}"/>
    <cellStyle name="Normal 30 3 5 2" xfId="2404" xr:uid="{00000000-0005-0000-0000-000095350000}"/>
    <cellStyle name="Normal 30 3 5 2 2" xfId="4094" xr:uid="{00000000-0005-0000-0000-000096350000}"/>
    <cellStyle name="Normal 30 3 5 2 2 2" xfId="14167" xr:uid="{00000000-0005-0000-0000-000097350000}"/>
    <cellStyle name="Normal 30 3 5 2 2 2 2" xfId="44498" xr:uid="{00000000-0005-0000-0000-000098350000}"/>
    <cellStyle name="Normal 30 3 5 2 2 2 3" xfId="29265" xr:uid="{00000000-0005-0000-0000-000099350000}"/>
    <cellStyle name="Normal 30 3 5 2 2 3" xfId="9147" xr:uid="{00000000-0005-0000-0000-00009A350000}"/>
    <cellStyle name="Normal 30 3 5 2 2 3 2" xfId="39481" xr:uid="{00000000-0005-0000-0000-00009B350000}"/>
    <cellStyle name="Normal 30 3 5 2 2 3 3" xfId="24248" xr:uid="{00000000-0005-0000-0000-00009C350000}"/>
    <cellStyle name="Normal 30 3 5 2 2 4" xfId="34468" xr:uid="{00000000-0005-0000-0000-00009D350000}"/>
    <cellStyle name="Normal 30 3 5 2 2 5" xfId="19235" xr:uid="{00000000-0005-0000-0000-00009E350000}"/>
    <cellStyle name="Normal 30 3 5 2 3" xfId="5786" xr:uid="{00000000-0005-0000-0000-00009F350000}"/>
    <cellStyle name="Normal 30 3 5 2 3 2" xfId="15838" xr:uid="{00000000-0005-0000-0000-0000A0350000}"/>
    <cellStyle name="Normal 30 3 5 2 3 2 2" xfId="46169" xr:uid="{00000000-0005-0000-0000-0000A1350000}"/>
    <cellStyle name="Normal 30 3 5 2 3 2 3" xfId="30936" xr:uid="{00000000-0005-0000-0000-0000A2350000}"/>
    <cellStyle name="Normal 30 3 5 2 3 3" xfId="10818" xr:uid="{00000000-0005-0000-0000-0000A3350000}"/>
    <cellStyle name="Normal 30 3 5 2 3 3 2" xfId="41152" xr:uid="{00000000-0005-0000-0000-0000A4350000}"/>
    <cellStyle name="Normal 30 3 5 2 3 3 3" xfId="25919" xr:uid="{00000000-0005-0000-0000-0000A5350000}"/>
    <cellStyle name="Normal 30 3 5 2 3 4" xfId="36139" xr:uid="{00000000-0005-0000-0000-0000A6350000}"/>
    <cellStyle name="Normal 30 3 5 2 3 5" xfId="20906" xr:uid="{00000000-0005-0000-0000-0000A7350000}"/>
    <cellStyle name="Normal 30 3 5 2 4" xfId="12496" xr:uid="{00000000-0005-0000-0000-0000A8350000}"/>
    <cellStyle name="Normal 30 3 5 2 4 2" xfId="42827" xr:uid="{00000000-0005-0000-0000-0000A9350000}"/>
    <cellStyle name="Normal 30 3 5 2 4 3" xfId="27594" xr:uid="{00000000-0005-0000-0000-0000AA350000}"/>
    <cellStyle name="Normal 30 3 5 2 5" xfId="7475" xr:uid="{00000000-0005-0000-0000-0000AB350000}"/>
    <cellStyle name="Normal 30 3 5 2 5 2" xfId="37810" xr:uid="{00000000-0005-0000-0000-0000AC350000}"/>
    <cellStyle name="Normal 30 3 5 2 5 3" xfId="22577" xr:uid="{00000000-0005-0000-0000-0000AD350000}"/>
    <cellStyle name="Normal 30 3 5 2 6" xfId="32798" xr:uid="{00000000-0005-0000-0000-0000AE350000}"/>
    <cellStyle name="Normal 30 3 5 2 7" xfId="17564" xr:uid="{00000000-0005-0000-0000-0000AF350000}"/>
    <cellStyle name="Normal 30 3 5 3" xfId="3257" xr:uid="{00000000-0005-0000-0000-0000B0350000}"/>
    <cellStyle name="Normal 30 3 5 3 2" xfId="13331" xr:uid="{00000000-0005-0000-0000-0000B1350000}"/>
    <cellStyle name="Normal 30 3 5 3 2 2" xfId="43662" xr:uid="{00000000-0005-0000-0000-0000B2350000}"/>
    <cellStyle name="Normal 30 3 5 3 2 3" xfId="28429" xr:uid="{00000000-0005-0000-0000-0000B3350000}"/>
    <cellStyle name="Normal 30 3 5 3 3" xfId="8311" xr:uid="{00000000-0005-0000-0000-0000B4350000}"/>
    <cellStyle name="Normal 30 3 5 3 3 2" xfId="38645" xr:uid="{00000000-0005-0000-0000-0000B5350000}"/>
    <cellStyle name="Normal 30 3 5 3 3 3" xfId="23412" xr:uid="{00000000-0005-0000-0000-0000B6350000}"/>
    <cellStyle name="Normal 30 3 5 3 4" xfId="33632" xr:uid="{00000000-0005-0000-0000-0000B7350000}"/>
    <cellStyle name="Normal 30 3 5 3 5" xfId="18399" xr:uid="{00000000-0005-0000-0000-0000B8350000}"/>
    <cellStyle name="Normal 30 3 5 4" xfId="4950" xr:uid="{00000000-0005-0000-0000-0000B9350000}"/>
    <cellStyle name="Normal 30 3 5 4 2" xfId="15002" xr:uid="{00000000-0005-0000-0000-0000BA350000}"/>
    <cellStyle name="Normal 30 3 5 4 2 2" xfId="45333" xr:uid="{00000000-0005-0000-0000-0000BB350000}"/>
    <cellStyle name="Normal 30 3 5 4 2 3" xfId="30100" xr:uid="{00000000-0005-0000-0000-0000BC350000}"/>
    <cellStyle name="Normal 30 3 5 4 3" xfId="9982" xr:uid="{00000000-0005-0000-0000-0000BD350000}"/>
    <cellStyle name="Normal 30 3 5 4 3 2" xfId="40316" xr:uid="{00000000-0005-0000-0000-0000BE350000}"/>
    <cellStyle name="Normal 30 3 5 4 3 3" xfId="25083" xr:uid="{00000000-0005-0000-0000-0000BF350000}"/>
    <cellStyle name="Normal 30 3 5 4 4" xfId="35303" xr:uid="{00000000-0005-0000-0000-0000C0350000}"/>
    <cellStyle name="Normal 30 3 5 4 5" xfId="20070" xr:uid="{00000000-0005-0000-0000-0000C1350000}"/>
    <cellStyle name="Normal 30 3 5 5" xfId="11660" xr:uid="{00000000-0005-0000-0000-0000C2350000}"/>
    <cellStyle name="Normal 30 3 5 5 2" xfId="41991" xr:uid="{00000000-0005-0000-0000-0000C3350000}"/>
    <cellStyle name="Normal 30 3 5 5 3" xfId="26758" xr:uid="{00000000-0005-0000-0000-0000C4350000}"/>
    <cellStyle name="Normal 30 3 5 6" xfId="6639" xr:uid="{00000000-0005-0000-0000-0000C5350000}"/>
    <cellStyle name="Normal 30 3 5 6 2" xfId="36974" xr:uid="{00000000-0005-0000-0000-0000C6350000}"/>
    <cellStyle name="Normal 30 3 5 6 3" xfId="21741" xr:uid="{00000000-0005-0000-0000-0000C7350000}"/>
    <cellStyle name="Normal 30 3 5 7" xfId="31962" xr:uid="{00000000-0005-0000-0000-0000C8350000}"/>
    <cellStyle name="Normal 30 3 5 8" xfId="16728" xr:uid="{00000000-0005-0000-0000-0000C9350000}"/>
    <cellStyle name="Normal 30 3 6" xfId="1984" xr:uid="{00000000-0005-0000-0000-0000CA350000}"/>
    <cellStyle name="Normal 30 3 6 2" xfId="3676" xr:uid="{00000000-0005-0000-0000-0000CB350000}"/>
    <cellStyle name="Normal 30 3 6 2 2" xfId="13749" xr:uid="{00000000-0005-0000-0000-0000CC350000}"/>
    <cellStyle name="Normal 30 3 6 2 2 2" xfId="44080" xr:uid="{00000000-0005-0000-0000-0000CD350000}"/>
    <cellStyle name="Normal 30 3 6 2 2 3" xfId="28847" xr:uid="{00000000-0005-0000-0000-0000CE350000}"/>
    <cellStyle name="Normal 30 3 6 2 3" xfId="8729" xr:uid="{00000000-0005-0000-0000-0000CF350000}"/>
    <cellStyle name="Normal 30 3 6 2 3 2" xfId="39063" xr:uid="{00000000-0005-0000-0000-0000D0350000}"/>
    <cellStyle name="Normal 30 3 6 2 3 3" xfId="23830" xr:uid="{00000000-0005-0000-0000-0000D1350000}"/>
    <cellStyle name="Normal 30 3 6 2 4" xfId="34050" xr:uid="{00000000-0005-0000-0000-0000D2350000}"/>
    <cellStyle name="Normal 30 3 6 2 5" xfId="18817" xr:uid="{00000000-0005-0000-0000-0000D3350000}"/>
    <cellStyle name="Normal 30 3 6 3" xfId="5368" xr:uid="{00000000-0005-0000-0000-0000D4350000}"/>
    <cellStyle name="Normal 30 3 6 3 2" xfId="15420" xr:uid="{00000000-0005-0000-0000-0000D5350000}"/>
    <cellStyle name="Normal 30 3 6 3 2 2" xfId="45751" xr:uid="{00000000-0005-0000-0000-0000D6350000}"/>
    <cellStyle name="Normal 30 3 6 3 2 3" xfId="30518" xr:uid="{00000000-0005-0000-0000-0000D7350000}"/>
    <cellStyle name="Normal 30 3 6 3 3" xfId="10400" xr:uid="{00000000-0005-0000-0000-0000D8350000}"/>
    <cellStyle name="Normal 30 3 6 3 3 2" xfId="40734" xr:uid="{00000000-0005-0000-0000-0000D9350000}"/>
    <cellStyle name="Normal 30 3 6 3 3 3" xfId="25501" xr:uid="{00000000-0005-0000-0000-0000DA350000}"/>
    <cellStyle name="Normal 30 3 6 3 4" xfId="35721" xr:uid="{00000000-0005-0000-0000-0000DB350000}"/>
    <cellStyle name="Normal 30 3 6 3 5" xfId="20488" xr:uid="{00000000-0005-0000-0000-0000DC350000}"/>
    <cellStyle name="Normal 30 3 6 4" xfId="12078" xr:uid="{00000000-0005-0000-0000-0000DD350000}"/>
    <cellStyle name="Normal 30 3 6 4 2" xfId="42409" xr:uid="{00000000-0005-0000-0000-0000DE350000}"/>
    <cellStyle name="Normal 30 3 6 4 3" xfId="27176" xr:uid="{00000000-0005-0000-0000-0000DF350000}"/>
    <cellStyle name="Normal 30 3 6 5" xfId="7057" xr:uid="{00000000-0005-0000-0000-0000E0350000}"/>
    <cellStyle name="Normal 30 3 6 5 2" xfId="37392" xr:uid="{00000000-0005-0000-0000-0000E1350000}"/>
    <cellStyle name="Normal 30 3 6 5 3" xfId="22159" xr:uid="{00000000-0005-0000-0000-0000E2350000}"/>
    <cellStyle name="Normal 30 3 6 6" xfId="32380" xr:uid="{00000000-0005-0000-0000-0000E3350000}"/>
    <cellStyle name="Normal 30 3 6 7" xfId="17146" xr:uid="{00000000-0005-0000-0000-0000E4350000}"/>
    <cellStyle name="Normal 30 3 7" xfId="2835" xr:uid="{00000000-0005-0000-0000-0000E5350000}"/>
    <cellStyle name="Normal 30 3 7 2" xfId="12913" xr:uid="{00000000-0005-0000-0000-0000E6350000}"/>
    <cellStyle name="Normal 30 3 7 2 2" xfId="43244" xr:uid="{00000000-0005-0000-0000-0000E7350000}"/>
    <cellStyle name="Normal 30 3 7 2 3" xfId="28011" xr:uid="{00000000-0005-0000-0000-0000E8350000}"/>
    <cellStyle name="Normal 30 3 7 3" xfId="7893" xr:uid="{00000000-0005-0000-0000-0000E9350000}"/>
    <cellStyle name="Normal 30 3 7 3 2" xfId="38227" xr:uid="{00000000-0005-0000-0000-0000EA350000}"/>
    <cellStyle name="Normal 30 3 7 3 3" xfId="22994" xr:uid="{00000000-0005-0000-0000-0000EB350000}"/>
    <cellStyle name="Normal 30 3 7 4" xfId="33214" xr:uid="{00000000-0005-0000-0000-0000EC350000}"/>
    <cellStyle name="Normal 30 3 7 5" xfId="17981" xr:uid="{00000000-0005-0000-0000-0000ED350000}"/>
    <cellStyle name="Normal 30 3 8" xfId="4529" xr:uid="{00000000-0005-0000-0000-0000EE350000}"/>
    <cellStyle name="Normal 30 3 8 2" xfId="14584" xr:uid="{00000000-0005-0000-0000-0000EF350000}"/>
    <cellStyle name="Normal 30 3 8 2 2" xfId="44915" xr:uid="{00000000-0005-0000-0000-0000F0350000}"/>
    <cellStyle name="Normal 30 3 8 2 3" xfId="29682" xr:uid="{00000000-0005-0000-0000-0000F1350000}"/>
    <cellStyle name="Normal 30 3 8 3" xfId="9564" xr:uid="{00000000-0005-0000-0000-0000F2350000}"/>
    <cellStyle name="Normal 30 3 8 3 2" xfId="39898" xr:uid="{00000000-0005-0000-0000-0000F3350000}"/>
    <cellStyle name="Normal 30 3 8 3 3" xfId="24665" xr:uid="{00000000-0005-0000-0000-0000F4350000}"/>
    <cellStyle name="Normal 30 3 8 4" xfId="34885" xr:uid="{00000000-0005-0000-0000-0000F5350000}"/>
    <cellStyle name="Normal 30 3 8 5" xfId="19652" xr:uid="{00000000-0005-0000-0000-0000F6350000}"/>
    <cellStyle name="Normal 30 3 9" xfId="11240" xr:uid="{00000000-0005-0000-0000-0000F7350000}"/>
    <cellStyle name="Normal 30 3 9 2" xfId="41573" xr:uid="{00000000-0005-0000-0000-0000F8350000}"/>
    <cellStyle name="Normal 30 3 9 3" xfId="26340" xr:uid="{00000000-0005-0000-0000-0000F9350000}"/>
    <cellStyle name="Normal 30_Sheet2" xfId="357" xr:uid="{00000000-0005-0000-0000-0000FA350000}"/>
    <cellStyle name="Normal 31" xfId="155" xr:uid="{00000000-0005-0000-0000-0000FB350000}"/>
    <cellStyle name="Normal 32" xfId="156" xr:uid="{00000000-0005-0000-0000-0000FC350000}"/>
    <cellStyle name="Normal 33" xfId="157" xr:uid="{00000000-0005-0000-0000-0000FD350000}"/>
    <cellStyle name="Normal 34" xfId="158" xr:uid="{00000000-0005-0000-0000-0000FE350000}"/>
    <cellStyle name="Normal 35" xfId="159" xr:uid="{00000000-0005-0000-0000-0000FF350000}"/>
    <cellStyle name="Normal 35 2" xfId="850" xr:uid="{00000000-0005-0000-0000-000000360000}"/>
    <cellStyle name="Normal 36" xfId="160" xr:uid="{00000000-0005-0000-0000-000001360000}"/>
    <cellStyle name="Normal 36 2" xfId="851" xr:uid="{00000000-0005-0000-0000-000002360000}"/>
    <cellStyle name="Normal 37" xfId="161" xr:uid="{00000000-0005-0000-0000-000003360000}"/>
    <cellStyle name="Normal 37 2" xfId="852" xr:uid="{00000000-0005-0000-0000-000004360000}"/>
    <cellStyle name="Normal 38" xfId="162" xr:uid="{00000000-0005-0000-0000-000005360000}"/>
    <cellStyle name="Normal 38 2" xfId="853" xr:uid="{00000000-0005-0000-0000-000006360000}"/>
    <cellStyle name="Normal 39" xfId="163" xr:uid="{00000000-0005-0000-0000-000007360000}"/>
    <cellStyle name="Normal 39 2" xfId="854" xr:uid="{00000000-0005-0000-0000-000008360000}"/>
    <cellStyle name="Normal 4" xfId="164" xr:uid="{00000000-0005-0000-0000-000009360000}"/>
    <cellStyle name="Normal 4 2" xfId="855" xr:uid="{00000000-0005-0000-0000-00000A360000}"/>
    <cellStyle name="Normal 4 2 10" xfId="6220" xr:uid="{00000000-0005-0000-0000-00000B360000}"/>
    <cellStyle name="Normal 4 2 10 2" xfId="36557" xr:uid="{00000000-0005-0000-0000-00000C360000}"/>
    <cellStyle name="Normal 4 2 10 3" xfId="21324" xr:uid="{00000000-0005-0000-0000-00000D360000}"/>
    <cellStyle name="Normal 4 2 11" xfId="31548" xr:uid="{00000000-0005-0000-0000-00000E360000}"/>
    <cellStyle name="Normal 4 2 12" xfId="16309" xr:uid="{00000000-0005-0000-0000-00000F360000}"/>
    <cellStyle name="Normal 4 2 2" xfId="1184" xr:uid="{00000000-0005-0000-0000-000010360000}"/>
    <cellStyle name="Normal 4 2 2 10" xfId="31600" xr:uid="{00000000-0005-0000-0000-000011360000}"/>
    <cellStyle name="Normal 4 2 2 11" xfId="16363" xr:uid="{00000000-0005-0000-0000-000012360000}"/>
    <cellStyle name="Normal 4 2 2 2" xfId="1292" xr:uid="{00000000-0005-0000-0000-000013360000}"/>
    <cellStyle name="Normal 4 2 2 2 10" xfId="16467" xr:uid="{00000000-0005-0000-0000-000014360000}"/>
    <cellStyle name="Normal 4 2 2 2 2" xfId="1509" xr:uid="{00000000-0005-0000-0000-000015360000}"/>
    <cellStyle name="Normal 4 2 2 2 2 2" xfId="1930" xr:uid="{00000000-0005-0000-0000-000016360000}"/>
    <cellStyle name="Normal 4 2 2 2 2 2 2" xfId="2769" xr:uid="{00000000-0005-0000-0000-000017360000}"/>
    <cellStyle name="Normal 4 2 2 2 2 2 2 2" xfId="4459" xr:uid="{00000000-0005-0000-0000-000018360000}"/>
    <cellStyle name="Normal 4 2 2 2 2 2 2 2 2" xfId="14532" xr:uid="{00000000-0005-0000-0000-000019360000}"/>
    <cellStyle name="Normal 4 2 2 2 2 2 2 2 2 2" xfId="44863" xr:uid="{00000000-0005-0000-0000-00001A360000}"/>
    <cellStyle name="Normal 4 2 2 2 2 2 2 2 2 3" xfId="29630" xr:uid="{00000000-0005-0000-0000-00001B360000}"/>
    <cellStyle name="Normal 4 2 2 2 2 2 2 2 3" xfId="9512" xr:uid="{00000000-0005-0000-0000-00001C360000}"/>
    <cellStyle name="Normal 4 2 2 2 2 2 2 2 3 2" xfId="39846" xr:uid="{00000000-0005-0000-0000-00001D360000}"/>
    <cellStyle name="Normal 4 2 2 2 2 2 2 2 3 3" xfId="24613" xr:uid="{00000000-0005-0000-0000-00001E360000}"/>
    <cellStyle name="Normal 4 2 2 2 2 2 2 2 4" xfId="34833" xr:uid="{00000000-0005-0000-0000-00001F360000}"/>
    <cellStyle name="Normal 4 2 2 2 2 2 2 2 5" xfId="19600" xr:uid="{00000000-0005-0000-0000-000020360000}"/>
    <cellStyle name="Normal 4 2 2 2 2 2 2 3" xfId="6151" xr:uid="{00000000-0005-0000-0000-000021360000}"/>
    <cellStyle name="Normal 4 2 2 2 2 2 2 3 2" xfId="16203" xr:uid="{00000000-0005-0000-0000-000022360000}"/>
    <cellStyle name="Normal 4 2 2 2 2 2 2 3 2 2" xfId="46534" xr:uid="{00000000-0005-0000-0000-000023360000}"/>
    <cellStyle name="Normal 4 2 2 2 2 2 2 3 2 3" xfId="31301" xr:uid="{00000000-0005-0000-0000-000024360000}"/>
    <cellStyle name="Normal 4 2 2 2 2 2 2 3 3" xfId="11183" xr:uid="{00000000-0005-0000-0000-000025360000}"/>
    <cellStyle name="Normal 4 2 2 2 2 2 2 3 3 2" xfId="41517" xr:uid="{00000000-0005-0000-0000-000026360000}"/>
    <cellStyle name="Normal 4 2 2 2 2 2 2 3 3 3" xfId="26284" xr:uid="{00000000-0005-0000-0000-000027360000}"/>
    <cellStyle name="Normal 4 2 2 2 2 2 2 3 4" xfId="36504" xr:uid="{00000000-0005-0000-0000-000028360000}"/>
    <cellStyle name="Normal 4 2 2 2 2 2 2 3 5" xfId="21271" xr:uid="{00000000-0005-0000-0000-000029360000}"/>
    <cellStyle name="Normal 4 2 2 2 2 2 2 4" xfId="12861" xr:uid="{00000000-0005-0000-0000-00002A360000}"/>
    <cellStyle name="Normal 4 2 2 2 2 2 2 4 2" xfId="43192" xr:uid="{00000000-0005-0000-0000-00002B360000}"/>
    <cellStyle name="Normal 4 2 2 2 2 2 2 4 3" xfId="27959" xr:uid="{00000000-0005-0000-0000-00002C360000}"/>
    <cellStyle name="Normal 4 2 2 2 2 2 2 5" xfId="7840" xr:uid="{00000000-0005-0000-0000-00002D360000}"/>
    <cellStyle name="Normal 4 2 2 2 2 2 2 5 2" xfId="38175" xr:uid="{00000000-0005-0000-0000-00002E360000}"/>
    <cellStyle name="Normal 4 2 2 2 2 2 2 5 3" xfId="22942" xr:uid="{00000000-0005-0000-0000-00002F360000}"/>
    <cellStyle name="Normal 4 2 2 2 2 2 2 6" xfId="33163" xr:uid="{00000000-0005-0000-0000-000030360000}"/>
    <cellStyle name="Normal 4 2 2 2 2 2 2 7" xfId="17929" xr:uid="{00000000-0005-0000-0000-000031360000}"/>
    <cellStyle name="Normal 4 2 2 2 2 2 3" xfId="3622" xr:uid="{00000000-0005-0000-0000-000032360000}"/>
    <cellStyle name="Normal 4 2 2 2 2 2 3 2" xfId="13696" xr:uid="{00000000-0005-0000-0000-000033360000}"/>
    <cellStyle name="Normal 4 2 2 2 2 2 3 2 2" xfId="44027" xr:uid="{00000000-0005-0000-0000-000034360000}"/>
    <cellStyle name="Normal 4 2 2 2 2 2 3 2 3" xfId="28794" xr:uid="{00000000-0005-0000-0000-000035360000}"/>
    <cellStyle name="Normal 4 2 2 2 2 2 3 3" xfId="8676" xr:uid="{00000000-0005-0000-0000-000036360000}"/>
    <cellStyle name="Normal 4 2 2 2 2 2 3 3 2" xfId="39010" xr:uid="{00000000-0005-0000-0000-000037360000}"/>
    <cellStyle name="Normal 4 2 2 2 2 2 3 3 3" xfId="23777" xr:uid="{00000000-0005-0000-0000-000038360000}"/>
    <cellStyle name="Normal 4 2 2 2 2 2 3 4" xfId="33997" xr:uid="{00000000-0005-0000-0000-000039360000}"/>
    <cellStyle name="Normal 4 2 2 2 2 2 3 5" xfId="18764" xr:uid="{00000000-0005-0000-0000-00003A360000}"/>
    <cellStyle name="Normal 4 2 2 2 2 2 4" xfId="5315" xr:uid="{00000000-0005-0000-0000-00003B360000}"/>
    <cellStyle name="Normal 4 2 2 2 2 2 4 2" xfId="15367" xr:uid="{00000000-0005-0000-0000-00003C360000}"/>
    <cellStyle name="Normal 4 2 2 2 2 2 4 2 2" xfId="45698" xr:uid="{00000000-0005-0000-0000-00003D360000}"/>
    <cellStyle name="Normal 4 2 2 2 2 2 4 2 3" xfId="30465" xr:uid="{00000000-0005-0000-0000-00003E360000}"/>
    <cellStyle name="Normal 4 2 2 2 2 2 4 3" xfId="10347" xr:uid="{00000000-0005-0000-0000-00003F360000}"/>
    <cellStyle name="Normal 4 2 2 2 2 2 4 3 2" xfId="40681" xr:uid="{00000000-0005-0000-0000-000040360000}"/>
    <cellStyle name="Normal 4 2 2 2 2 2 4 3 3" xfId="25448" xr:uid="{00000000-0005-0000-0000-000041360000}"/>
    <cellStyle name="Normal 4 2 2 2 2 2 4 4" xfId="35668" xr:uid="{00000000-0005-0000-0000-000042360000}"/>
    <cellStyle name="Normal 4 2 2 2 2 2 4 5" xfId="20435" xr:uid="{00000000-0005-0000-0000-000043360000}"/>
    <cellStyle name="Normal 4 2 2 2 2 2 5" xfId="12025" xr:uid="{00000000-0005-0000-0000-000044360000}"/>
    <cellStyle name="Normal 4 2 2 2 2 2 5 2" xfId="42356" xr:uid="{00000000-0005-0000-0000-000045360000}"/>
    <cellStyle name="Normal 4 2 2 2 2 2 5 3" xfId="27123" xr:uid="{00000000-0005-0000-0000-000046360000}"/>
    <cellStyle name="Normal 4 2 2 2 2 2 6" xfId="7004" xr:uid="{00000000-0005-0000-0000-000047360000}"/>
    <cellStyle name="Normal 4 2 2 2 2 2 6 2" xfId="37339" xr:uid="{00000000-0005-0000-0000-000048360000}"/>
    <cellStyle name="Normal 4 2 2 2 2 2 6 3" xfId="22106" xr:uid="{00000000-0005-0000-0000-000049360000}"/>
    <cellStyle name="Normal 4 2 2 2 2 2 7" xfId="32327" xr:uid="{00000000-0005-0000-0000-00004A360000}"/>
    <cellStyle name="Normal 4 2 2 2 2 2 8" xfId="17093" xr:uid="{00000000-0005-0000-0000-00004B360000}"/>
    <cellStyle name="Normal 4 2 2 2 2 3" xfId="2351" xr:uid="{00000000-0005-0000-0000-00004C360000}"/>
    <cellStyle name="Normal 4 2 2 2 2 3 2" xfId="4041" xr:uid="{00000000-0005-0000-0000-00004D360000}"/>
    <cellStyle name="Normal 4 2 2 2 2 3 2 2" xfId="14114" xr:uid="{00000000-0005-0000-0000-00004E360000}"/>
    <cellStyle name="Normal 4 2 2 2 2 3 2 2 2" xfId="44445" xr:uid="{00000000-0005-0000-0000-00004F360000}"/>
    <cellStyle name="Normal 4 2 2 2 2 3 2 2 3" xfId="29212" xr:uid="{00000000-0005-0000-0000-000050360000}"/>
    <cellStyle name="Normal 4 2 2 2 2 3 2 3" xfId="9094" xr:uid="{00000000-0005-0000-0000-000051360000}"/>
    <cellStyle name="Normal 4 2 2 2 2 3 2 3 2" xfId="39428" xr:uid="{00000000-0005-0000-0000-000052360000}"/>
    <cellStyle name="Normal 4 2 2 2 2 3 2 3 3" xfId="24195" xr:uid="{00000000-0005-0000-0000-000053360000}"/>
    <cellStyle name="Normal 4 2 2 2 2 3 2 4" xfId="34415" xr:uid="{00000000-0005-0000-0000-000054360000}"/>
    <cellStyle name="Normal 4 2 2 2 2 3 2 5" xfId="19182" xr:uid="{00000000-0005-0000-0000-000055360000}"/>
    <cellStyle name="Normal 4 2 2 2 2 3 3" xfId="5733" xr:uid="{00000000-0005-0000-0000-000056360000}"/>
    <cellStyle name="Normal 4 2 2 2 2 3 3 2" xfId="15785" xr:uid="{00000000-0005-0000-0000-000057360000}"/>
    <cellStyle name="Normal 4 2 2 2 2 3 3 2 2" xfId="46116" xr:uid="{00000000-0005-0000-0000-000058360000}"/>
    <cellStyle name="Normal 4 2 2 2 2 3 3 2 3" xfId="30883" xr:uid="{00000000-0005-0000-0000-000059360000}"/>
    <cellStyle name="Normal 4 2 2 2 2 3 3 3" xfId="10765" xr:uid="{00000000-0005-0000-0000-00005A360000}"/>
    <cellStyle name="Normal 4 2 2 2 2 3 3 3 2" xfId="41099" xr:uid="{00000000-0005-0000-0000-00005B360000}"/>
    <cellStyle name="Normal 4 2 2 2 2 3 3 3 3" xfId="25866" xr:uid="{00000000-0005-0000-0000-00005C360000}"/>
    <cellStyle name="Normal 4 2 2 2 2 3 3 4" xfId="36086" xr:uid="{00000000-0005-0000-0000-00005D360000}"/>
    <cellStyle name="Normal 4 2 2 2 2 3 3 5" xfId="20853" xr:uid="{00000000-0005-0000-0000-00005E360000}"/>
    <cellStyle name="Normal 4 2 2 2 2 3 4" xfId="12443" xr:uid="{00000000-0005-0000-0000-00005F360000}"/>
    <cellStyle name="Normal 4 2 2 2 2 3 4 2" xfId="42774" xr:uid="{00000000-0005-0000-0000-000060360000}"/>
    <cellStyle name="Normal 4 2 2 2 2 3 4 3" xfId="27541" xr:uid="{00000000-0005-0000-0000-000061360000}"/>
    <cellStyle name="Normal 4 2 2 2 2 3 5" xfId="7422" xr:uid="{00000000-0005-0000-0000-000062360000}"/>
    <cellStyle name="Normal 4 2 2 2 2 3 5 2" xfId="37757" xr:uid="{00000000-0005-0000-0000-000063360000}"/>
    <cellStyle name="Normal 4 2 2 2 2 3 5 3" xfId="22524" xr:uid="{00000000-0005-0000-0000-000064360000}"/>
    <cellStyle name="Normal 4 2 2 2 2 3 6" xfId="32745" xr:uid="{00000000-0005-0000-0000-000065360000}"/>
    <cellStyle name="Normal 4 2 2 2 2 3 7" xfId="17511" xr:uid="{00000000-0005-0000-0000-000066360000}"/>
    <cellStyle name="Normal 4 2 2 2 2 4" xfId="3204" xr:uid="{00000000-0005-0000-0000-000067360000}"/>
    <cellStyle name="Normal 4 2 2 2 2 4 2" xfId="13278" xr:uid="{00000000-0005-0000-0000-000068360000}"/>
    <cellStyle name="Normal 4 2 2 2 2 4 2 2" xfId="43609" xr:uid="{00000000-0005-0000-0000-000069360000}"/>
    <cellStyle name="Normal 4 2 2 2 2 4 2 3" xfId="28376" xr:uid="{00000000-0005-0000-0000-00006A360000}"/>
    <cellStyle name="Normal 4 2 2 2 2 4 3" xfId="8258" xr:uid="{00000000-0005-0000-0000-00006B360000}"/>
    <cellStyle name="Normal 4 2 2 2 2 4 3 2" xfId="38592" xr:uid="{00000000-0005-0000-0000-00006C360000}"/>
    <cellStyle name="Normal 4 2 2 2 2 4 3 3" xfId="23359" xr:uid="{00000000-0005-0000-0000-00006D360000}"/>
    <cellStyle name="Normal 4 2 2 2 2 4 4" xfId="33579" xr:uid="{00000000-0005-0000-0000-00006E360000}"/>
    <cellStyle name="Normal 4 2 2 2 2 4 5" xfId="18346" xr:uid="{00000000-0005-0000-0000-00006F360000}"/>
    <cellStyle name="Normal 4 2 2 2 2 5" xfId="4897" xr:uid="{00000000-0005-0000-0000-000070360000}"/>
    <cellStyle name="Normal 4 2 2 2 2 5 2" xfId="14949" xr:uid="{00000000-0005-0000-0000-000071360000}"/>
    <cellStyle name="Normal 4 2 2 2 2 5 2 2" xfId="45280" xr:uid="{00000000-0005-0000-0000-000072360000}"/>
    <cellStyle name="Normal 4 2 2 2 2 5 2 3" xfId="30047" xr:uid="{00000000-0005-0000-0000-000073360000}"/>
    <cellStyle name="Normal 4 2 2 2 2 5 3" xfId="9929" xr:uid="{00000000-0005-0000-0000-000074360000}"/>
    <cellStyle name="Normal 4 2 2 2 2 5 3 2" xfId="40263" xr:uid="{00000000-0005-0000-0000-000075360000}"/>
    <cellStyle name="Normal 4 2 2 2 2 5 3 3" xfId="25030" xr:uid="{00000000-0005-0000-0000-000076360000}"/>
    <cellStyle name="Normal 4 2 2 2 2 5 4" xfId="35250" xr:uid="{00000000-0005-0000-0000-000077360000}"/>
    <cellStyle name="Normal 4 2 2 2 2 5 5" xfId="20017" xr:uid="{00000000-0005-0000-0000-000078360000}"/>
    <cellStyle name="Normal 4 2 2 2 2 6" xfId="11607" xr:uid="{00000000-0005-0000-0000-000079360000}"/>
    <cellStyle name="Normal 4 2 2 2 2 6 2" xfId="41938" xr:uid="{00000000-0005-0000-0000-00007A360000}"/>
    <cellStyle name="Normal 4 2 2 2 2 6 3" xfId="26705" xr:uid="{00000000-0005-0000-0000-00007B360000}"/>
    <cellStyle name="Normal 4 2 2 2 2 7" xfId="6586" xr:uid="{00000000-0005-0000-0000-00007C360000}"/>
    <cellStyle name="Normal 4 2 2 2 2 7 2" xfId="36921" xr:uid="{00000000-0005-0000-0000-00007D360000}"/>
    <cellStyle name="Normal 4 2 2 2 2 7 3" xfId="21688" xr:uid="{00000000-0005-0000-0000-00007E360000}"/>
    <cellStyle name="Normal 4 2 2 2 2 8" xfId="31909" xr:uid="{00000000-0005-0000-0000-00007F360000}"/>
    <cellStyle name="Normal 4 2 2 2 2 9" xfId="16675" xr:uid="{00000000-0005-0000-0000-000080360000}"/>
    <cellStyle name="Normal 4 2 2 2 3" xfId="1722" xr:uid="{00000000-0005-0000-0000-000081360000}"/>
    <cellStyle name="Normal 4 2 2 2 3 2" xfId="2561" xr:uid="{00000000-0005-0000-0000-000082360000}"/>
    <cellStyle name="Normal 4 2 2 2 3 2 2" xfId="4251" xr:uid="{00000000-0005-0000-0000-000083360000}"/>
    <cellStyle name="Normal 4 2 2 2 3 2 2 2" xfId="14324" xr:uid="{00000000-0005-0000-0000-000084360000}"/>
    <cellStyle name="Normal 4 2 2 2 3 2 2 2 2" xfId="44655" xr:uid="{00000000-0005-0000-0000-000085360000}"/>
    <cellStyle name="Normal 4 2 2 2 3 2 2 2 3" xfId="29422" xr:uid="{00000000-0005-0000-0000-000086360000}"/>
    <cellStyle name="Normal 4 2 2 2 3 2 2 3" xfId="9304" xr:uid="{00000000-0005-0000-0000-000087360000}"/>
    <cellStyle name="Normal 4 2 2 2 3 2 2 3 2" xfId="39638" xr:uid="{00000000-0005-0000-0000-000088360000}"/>
    <cellStyle name="Normal 4 2 2 2 3 2 2 3 3" xfId="24405" xr:uid="{00000000-0005-0000-0000-000089360000}"/>
    <cellStyle name="Normal 4 2 2 2 3 2 2 4" xfId="34625" xr:uid="{00000000-0005-0000-0000-00008A360000}"/>
    <cellStyle name="Normal 4 2 2 2 3 2 2 5" xfId="19392" xr:uid="{00000000-0005-0000-0000-00008B360000}"/>
    <cellStyle name="Normal 4 2 2 2 3 2 3" xfId="5943" xr:uid="{00000000-0005-0000-0000-00008C360000}"/>
    <cellStyle name="Normal 4 2 2 2 3 2 3 2" xfId="15995" xr:uid="{00000000-0005-0000-0000-00008D360000}"/>
    <cellStyle name="Normal 4 2 2 2 3 2 3 2 2" xfId="46326" xr:uid="{00000000-0005-0000-0000-00008E360000}"/>
    <cellStyle name="Normal 4 2 2 2 3 2 3 2 3" xfId="31093" xr:uid="{00000000-0005-0000-0000-00008F360000}"/>
    <cellStyle name="Normal 4 2 2 2 3 2 3 3" xfId="10975" xr:uid="{00000000-0005-0000-0000-000090360000}"/>
    <cellStyle name="Normal 4 2 2 2 3 2 3 3 2" xfId="41309" xr:uid="{00000000-0005-0000-0000-000091360000}"/>
    <cellStyle name="Normal 4 2 2 2 3 2 3 3 3" xfId="26076" xr:uid="{00000000-0005-0000-0000-000092360000}"/>
    <cellStyle name="Normal 4 2 2 2 3 2 3 4" xfId="36296" xr:uid="{00000000-0005-0000-0000-000093360000}"/>
    <cellStyle name="Normal 4 2 2 2 3 2 3 5" xfId="21063" xr:uid="{00000000-0005-0000-0000-000094360000}"/>
    <cellStyle name="Normal 4 2 2 2 3 2 4" xfId="12653" xr:uid="{00000000-0005-0000-0000-000095360000}"/>
    <cellStyle name="Normal 4 2 2 2 3 2 4 2" xfId="42984" xr:uid="{00000000-0005-0000-0000-000096360000}"/>
    <cellStyle name="Normal 4 2 2 2 3 2 4 3" xfId="27751" xr:uid="{00000000-0005-0000-0000-000097360000}"/>
    <cellStyle name="Normal 4 2 2 2 3 2 5" xfId="7632" xr:uid="{00000000-0005-0000-0000-000098360000}"/>
    <cellStyle name="Normal 4 2 2 2 3 2 5 2" xfId="37967" xr:uid="{00000000-0005-0000-0000-000099360000}"/>
    <cellStyle name="Normal 4 2 2 2 3 2 5 3" xfId="22734" xr:uid="{00000000-0005-0000-0000-00009A360000}"/>
    <cellStyle name="Normal 4 2 2 2 3 2 6" xfId="32955" xr:uid="{00000000-0005-0000-0000-00009B360000}"/>
    <cellStyle name="Normal 4 2 2 2 3 2 7" xfId="17721" xr:uid="{00000000-0005-0000-0000-00009C360000}"/>
    <cellStyle name="Normal 4 2 2 2 3 3" xfId="3414" xr:uid="{00000000-0005-0000-0000-00009D360000}"/>
    <cellStyle name="Normal 4 2 2 2 3 3 2" xfId="13488" xr:uid="{00000000-0005-0000-0000-00009E360000}"/>
    <cellStyle name="Normal 4 2 2 2 3 3 2 2" xfId="43819" xr:uid="{00000000-0005-0000-0000-00009F360000}"/>
    <cellStyle name="Normal 4 2 2 2 3 3 2 3" xfId="28586" xr:uid="{00000000-0005-0000-0000-0000A0360000}"/>
    <cellStyle name="Normal 4 2 2 2 3 3 3" xfId="8468" xr:uid="{00000000-0005-0000-0000-0000A1360000}"/>
    <cellStyle name="Normal 4 2 2 2 3 3 3 2" xfId="38802" xr:uid="{00000000-0005-0000-0000-0000A2360000}"/>
    <cellStyle name="Normal 4 2 2 2 3 3 3 3" xfId="23569" xr:uid="{00000000-0005-0000-0000-0000A3360000}"/>
    <cellStyle name="Normal 4 2 2 2 3 3 4" xfId="33789" xr:uid="{00000000-0005-0000-0000-0000A4360000}"/>
    <cellStyle name="Normal 4 2 2 2 3 3 5" xfId="18556" xr:uid="{00000000-0005-0000-0000-0000A5360000}"/>
    <cellStyle name="Normal 4 2 2 2 3 4" xfId="5107" xr:uid="{00000000-0005-0000-0000-0000A6360000}"/>
    <cellStyle name="Normal 4 2 2 2 3 4 2" xfId="15159" xr:uid="{00000000-0005-0000-0000-0000A7360000}"/>
    <cellStyle name="Normal 4 2 2 2 3 4 2 2" xfId="45490" xr:uid="{00000000-0005-0000-0000-0000A8360000}"/>
    <cellStyle name="Normal 4 2 2 2 3 4 2 3" xfId="30257" xr:uid="{00000000-0005-0000-0000-0000A9360000}"/>
    <cellStyle name="Normal 4 2 2 2 3 4 3" xfId="10139" xr:uid="{00000000-0005-0000-0000-0000AA360000}"/>
    <cellStyle name="Normal 4 2 2 2 3 4 3 2" xfId="40473" xr:uid="{00000000-0005-0000-0000-0000AB360000}"/>
    <cellStyle name="Normal 4 2 2 2 3 4 3 3" xfId="25240" xr:uid="{00000000-0005-0000-0000-0000AC360000}"/>
    <cellStyle name="Normal 4 2 2 2 3 4 4" xfId="35460" xr:uid="{00000000-0005-0000-0000-0000AD360000}"/>
    <cellStyle name="Normal 4 2 2 2 3 4 5" xfId="20227" xr:uid="{00000000-0005-0000-0000-0000AE360000}"/>
    <cellStyle name="Normal 4 2 2 2 3 5" xfId="11817" xr:uid="{00000000-0005-0000-0000-0000AF360000}"/>
    <cellStyle name="Normal 4 2 2 2 3 5 2" xfId="42148" xr:uid="{00000000-0005-0000-0000-0000B0360000}"/>
    <cellStyle name="Normal 4 2 2 2 3 5 3" xfId="26915" xr:uid="{00000000-0005-0000-0000-0000B1360000}"/>
    <cellStyle name="Normal 4 2 2 2 3 6" xfId="6796" xr:uid="{00000000-0005-0000-0000-0000B2360000}"/>
    <cellStyle name="Normal 4 2 2 2 3 6 2" xfId="37131" xr:uid="{00000000-0005-0000-0000-0000B3360000}"/>
    <cellStyle name="Normal 4 2 2 2 3 6 3" xfId="21898" xr:uid="{00000000-0005-0000-0000-0000B4360000}"/>
    <cellStyle name="Normal 4 2 2 2 3 7" xfId="32119" xr:uid="{00000000-0005-0000-0000-0000B5360000}"/>
    <cellStyle name="Normal 4 2 2 2 3 8" xfId="16885" xr:uid="{00000000-0005-0000-0000-0000B6360000}"/>
    <cellStyle name="Normal 4 2 2 2 4" xfId="2143" xr:uid="{00000000-0005-0000-0000-0000B7360000}"/>
    <cellStyle name="Normal 4 2 2 2 4 2" xfId="3833" xr:uid="{00000000-0005-0000-0000-0000B8360000}"/>
    <cellStyle name="Normal 4 2 2 2 4 2 2" xfId="13906" xr:uid="{00000000-0005-0000-0000-0000B9360000}"/>
    <cellStyle name="Normal 4 2 2 2 4 2 2 2" xfId="44237" xr:uid="{00000000-0005-0000-0000-0000BA360000}"/>
    <cellStyle name="Normal 4 2 2 2 4 2 2 3" xfId="29004" xr:uid="{00000000-0005-0000-0000-0000BB360000}"/>
    <cellStyle name="Normal 4 2 2 2 4 2 3" xfId="8886" xr:uid="{00000000-0005-0000-0000-0000BC360000}"/>
    <cellStyle name="Normal 4 2 2 2 4 2 3 2" xfId="39220" xr:uid="{00000000-0005-0000-0000-0000BD360000}"/>
    <cellStyle name="Normal 4 2 2 2 4 2 3 3" xfId="23987" xr:uid="{00000000-0005-0000-0000-0000BE360000}"/>
    <cellStyle name="Normal 4 2 2 2 4 2 4" xfId="34207" xr:uid="{00000000-0005-0000-0000-0000BF360000}"/>
    <cellStyle name="Normal 4 2 2 2 4 2 5" xfId="18974" xr:uid="{00000000-0005-0000-0000-0000C0360000}"/>
    <cellStyle name="Normal 4 2 2 2 4 3" xfId="5525" xr:uid="{00000000-0005-0000-0000-0000C1360000}"/>
    <cellStyle name="Normal 4 2 2 2 4 3 2" xfId="15577" xr:uid="{00000000-0005-0000-0000-0000C2360000}"/>
    <cellStyle name="Normal 4 2 2 2 4 3 2 2" xfId="45908" xr:uid="{00000000-0005-0000-0000-0000C3360000}"/>
    <cellStyle name="Normal 4 2 2 2 4 3 2 3" xfId="30675" xr:uid="{00000000-0005-0000-0000-0000C4360000}"/>
    <cellStyle name="Normal 4 2 2 2 4 3 3" xfId="10557" xr:uid="{00000000-0005-0000-0000-0000C5360000}"/>
    <cellStyle name="Normal 4 2 2 2 4 3 3 2" xfId="40891" xr:uid="{00000000-0005-0000-0000-0000C6360000}"/>
    <cellStyle name="Normal 4 2 2 2 4 3 3 3" xfId="25658" xr:uid="{00000000-0005-0000-0000-0000C7360000}"/>
    <cellStyle name="Normal 4 2 2 2 4 3 4" xfId="35878" xr:uid="{00000000-0005-0000-0000-0000C8360000}"/>
    <cellStyle name="Normal 4 2 2 2 4 3 5" xfId="20645" xr:uid="{00000000-0005-0000-0000-0000C9360000}"/>
    <cellStyle name="Normal 4 2 2 2 4 4" xfId="12235" xr:uid="{00000000-0005-0000-0000-0000CA360000}"/>
    <cellStyle name="Normal 4 2 2 2 4 4 2" xfId="42566" xr:uid="{00000000-0005-0000-0000-0000CB360000}"/>
    <cellStyle name="Normal 4 2 2 2 4 4 3" xfId="27333" xr:uid="{00000000-0005-0000-0000-0000CC360000}"/>
    <cellStyle name="Normal 4 2 2 2 4 5" xfId="7214" xr:uid="{00000000-0005-0000-0000-0000CD360000}"/>
    <cellStyle name="Normal 4 2 2 2 4 5 2" xfId="37549" xr:uid="{00000000-0005-0000-0000-0000CE360000}"/>
    <cellStyle name="Normal 4 2 2 2 4 5 3" xfId="22316" xr:uid="{00000000-0005-0000-0000-0000CF360000}"/>
    <cellStyle name="Normal 4 2 2 2 4 6" xfId="32537" xr:uid="{00000000-0005-0000-0000-0000D0360000}"/>
    <cellStyle name="Normal 4 2 2 2 4 7" xfId="17303" xr:uid="{00000000-0005-0000-0000-0000D1360000}"/>
    <cellStyle name="Normal 4 2 2 2 5" xfId="2996" xr:uid="{00000000-0005-0000-0000-0000D2360000}"/>
    <cellStyle name="Normal 4 2 2 2 5 2" xfId="13070" xr:uid="{00000000-0005-0000-0000-0000D3360000}"/>
    <cellStyle name="Normal 4 2 2 2 5 2 2" xfId="43401" xr:uid="{00000000-0005-0000-0000-0000D4360000}"/>
    <cellStyle name="Normal 4 2 2 2 5 2 3" xfId="28168" xr:uid="{00000000-0005-0000-0000-0000D5360000}"/>
    <cellStyle name="Normal 4 2 2 2 5 3" xfId="8050" xr:uid="{00000000-0005-0000-0000-0000D6360000}"/>
    <cellStyle name="Normal 4 2 2 2 5 3 2" xfId="38384" xr:uid="{00000000-0005-0000-0000-0000D7360000}"/>
    <cellStyle name="Normal 4 2 2 2 5 3 3" xfId="23151" xr:uid="{00000000-0005-0000-0000-0000D8360000}"/>
    <cellStyle name="Normal 4 2 2 2 5 4" xfId="33371" xr:uid="{00000000-0005-0000-0000-0000D9360000}"/>
    <cellStyle name="Normal 4 2 2 2 5 5" xfId="18138" xr:uid="{00000000-0005-0000-0000-0000DA360000}"/>
    <cellStyle name="Normal 4 2 2 2 6" xfId="4689" xr:uid="{00000000-0005-0000-0000-0000DB360000}"/>
    <cellStyle name="Normal 4 2 2 2 6 2" xfId="14741" xr:uid="{00000000-0005-0000-0000-0000DC360000}"/>
    <cellStyle name="Normal 4 2 2 2 6 2 2" xfId="45072" xr:uid="{00000000-0005-0000-0000-0000DD360000}"/>
    <cellStyle name="Normal 4 2 2 2 6 2 3" xfId="29839" xr:uid="{00000000-0005-0000-0000-0000DE360000}"/>
    <cellStyle name="Normal 4 2 2 2 6 3" xfId="9721" xr:uid="{00000000-0005-0000-0000-0000DF360000}"/>
    <cellStyle name="Normal 4 2 2 2 6 3 2" xfId="40055" xr:uid="{00000000-0005-0000-0000-0000E0360000}"/>
    <cellStyle name="Normal 4 2 2 2 6 3 3" xfId="24822" xr:uid="{00000000-0005-0000-0000-0000E1360000}"/>
    <cellStyle name="Normal 4 2 2 2 6 4" xfId="35042" xr:uid="{00000000-0005-0000-0000-0000E2360000}"/>
    <cellStyle name="Normal 4 2 2 2 6 5" xfId="19809" xr:uid="{00000000-0005-0000-0000-0000E3360000}"/>
    <cellStyle name="Normal 4 2 2 2 7" xfId="11399" xr:uid="{00000000-0005-0000-0000-0000E4360000}"/>
    <cellStyle name="Normal 4 2 2 2 7 2" xfId="41730" xr:uid="{00000000-0005-0000-0000-0000E5360000}"/>
    <cellStyle name="Normal 4 2 2 2 7 3" xfId="26497" xr:uid="{00000000-0005-0000-0000-0000E6360000}"/>
    <cellStyle name="Normal 4 2 2 2 8" xfId="6378" xr:uid="{00000000-0005-0000-0000-0000E7360000}"/>
    <cellStyle name="Normal 4 2 2 2 8 2" xfId="36713" xr:uid="{00000000-0005-0000-0000-0000E8360000}"/>
    <cellStyle name="Normal 4 2 2 2 8 3" xfId="21480" xr:uid="{00000000-0005-0000-0000-0000E9360000}"/>
    <cellStyle name="Normal 4 2 2 2 9" xfId="31701" xr:uid="{00000000-0005-0000-0000-0000EA360000}"/>
    <cellStyle name="Normal 4 2 2 3" xfId="1405" xr:uid="{00000000-0005-0000-0000-0000EB360000}"/>
    <cellStyle name="Normal 4 2 2 3 2" xfId="1826" xr:uid="{00000000-0005-0000-0000-0000EC360000}"/>
    <cellStyle name="Normal 4 2 2 3 2 2" xfId="2665" xr:uid="{00000000-0005-0000-0000-0000ED360000}"/>
    <cellStyle name="Normal 4 2 2 3 2 2 2" xfId="4355" xr:uid="{00000000-0005-0000-0000-0000EE360000}"/>
    <cellStyle name="Normal 4 2 2 3 2 2 2 2" xfId="14428" xr:uid="{00000000-0005-0000-0000-0000EF360000}"/>
    <cellStyle name="Normal 4 2 2 3 2 2 2 2 2" xfId="44759" xr:uid="{00000000-0005-0000-0000-0000F0360000}"/>
    <cellStyle name="Normal 4 2 2 3 2 2 2 2 3" xfId="29526" xr:uid="{00000000-0005-0000-0000-0000F1360000}"/>
    <cellStyle name="Normal 4 2 2 3 2 2 2 3" xfId="9408" xr:uid="{00000000-0005-0000-0000-0000F2360000}"/>
    <cellStyle name="Normal 4 2 2 3 2 2 2 3 2" xfId="39742" xr:uid="{00000000-0005-0000-0000-0000F3360000}"/>
    <cellStyle name="Normal 4 2 2 3 2 2 2 3 3" xfId="24509" xr:uid="{00000000-0005-0000-0000-0000F4360000}"/>
    <cellStyle name="Normal 4 2 2 3 2 2 2 4" xfId="34729" xr:uid="{00000000-0005-0000-0000-0000F5360000}"/>
    <cellStyle name="Normal 4 2 2 3 2 2 2 5" xfId="19496" xr:uid="{00000000-0005-0000-0000-0000F6360000}"/>
    <cellStyle name="Normal 4 2 2 3 2 2 3" xfId="6047" xr:uid="{00000000-0005-0000-0000-0000F7360000}"/>
    <cellStyle name="Normal 4 2 2 3 2 2 3 2" xfId="16099" xr:uid="{00000000-0005-0000-0000-0000F8360000}"/>
    <cellStyle name="Normal 4 2 2 3 2 2 3 2 2" xfId="46430" xr:uid="{00000000-0005-0000-0000-0000F9360000}"/>
    <cellStyle name="Normal 4 2 2 3 2 2 3 2 3" xfId="31197" xr:uid="{00000000-0005-0000-0000-0000FA360000}"/>
    <cellStyle name="Normal 4 2 2 3 2 2 3 3" xfId="11079" xr:uid="{00000000-0005-0000-0000-0000FB360000}"/>
    <cellStyle name="Normal 4 2 2 3 2 2 3 3 2" xfId="41413" xr:uid="{00000000-0005-0000-0000-0000FC360000}"/>
    <cellStyle name="Normal 4 2 2 3 2 2 3 3 3" xfId="26180" xr:uid="{00000000-0005-0000-0000-0000FD360000}"/>
    <cellStyle name="Normal 4 2 2 3 2 2 3 4" xfId="36400" xr:uid="{00000000-0005-0000-0000-0000FE360000}"/>
    <cellStyle name="Normal 4 2 2 3 2 2 3 5" xfId="21167" xr:uid="{00000000-0005-0000-0000-0000FF360000}"/>
    <cellStyle name="Normal 4 2 2 3 2 2 4" xfId="12757" xr:uid="{00000000-0005-0000-0000-000000370000}"/>
    <cellStyle name="Normal 4 2 2 3 2 2 4 2" xfId="43088" xr:uid="{00000000-0005-0000-0000-000001370000}"/>
    <cellStyle name="Normal 4 2 2 3 2 2 4 3" xfId="27855" xr:uid="{00000000-0005-0000-0000-000002370000}"/>
    <cellStyle name="Normal 4 2 2 3 2 2 5" xfId="7736" xr:uid="{00000000-0005-0000-0000-000003370000}"/>
    <cellStyle name="Normal 4 2 2 3 2 2 5 2" xfId="38071" xr:uid="{00000000-0005-0000-0000-000004370000}"/>
    <cellStyle name="Normal 4 2 2 3 2 2 5 3" xfId="22838" xr:uid="{00000000-0005-0000-0000-000005370000}"/>
    <cellStyle name="Normal 4 2 2 3 2 2 6" xfId="33059" xr:uid="{00000000-0005-0000-0000-000006370000}"/>
    <cellStyle name="Normal 4 2 2 3 2 2 7" xfId="17825" xr:uid="{00000000-0005-0000-0000-000007370000}"/>
    <cellStyle name="Normal 4 2 2 3 2 3" xfId="3518" xr:uid="{00000000-0005-0000-0000-000008370000}"/>
    <cellStyle name="Normal 4 2 2 3 2 3 2" xfId="13592" xr:uid="{00000000-0005-0000-0000-000009370000}"/>
    <cellStyle name="Normal 4 2 2 3 2 3 2 2" xfId="43923" xr:uid="{00000000-0005-0000-0000-00000A370000}"/>
    <cellStyle name="Normal 4 2 2 3 2 3 2 3" xfId="28690" xr:uid="{00000000-0005-0000-0000-00000B370000}"/>
    <cellStyle name="Normal 4 2 2 3 2 3 3" xfId="8572" xr:uid="{00000000-0005-0000-0000-00000C370000}"/>
    <cellStyle name="Normal 4 2 2 3 2 3 3 2" xfId="38906" xr:uid="{00000000-0005-0000-0000-00000D370000}"/>
    <cellStyle name="Normal 4 2 2 3 2 3 3 3" xfId="23673" xr:uid="{00000000-0005-0000-0000-00000E370000}"/>
    <cellStyle name="Normal 4 2 2 3 2 3 4" xfId="33893" xr:uid="{00000000-0005-0000-0000-00000F370000}"/>
    <cellStyle name="Normal 4 2 2 3 2 3 5" xfId="18660" xr:uid="{00000000-0005-0000-0000-000010370000}"/>
    <cellStyle name="Normal 4 2 2 3 2 4" xfId="5211" xr:uid="{00000000-0005-0000-0000-000011370000}"/>
    <cellStyle name="Normal 4 2 2 3 2 4 2" xfId="15263" xr:uid="{00000000-0005-0000-0000-000012370000}"/>
    <cellStyle name="Normal 4 2 2 3 2 4 2 2" xfId="45594" xr:uid="{00000000-0005-0000-0000-000013370000}"/>
    <cellStyle name="Normal 4 2 2 3 2 4 2 3" xfId="30361" xr:uid="{00000000-0005-0000-0000-000014370000}"/>
    <cellStyle name="Normal 4 2 2 3 2 4 3" xfId="10243" xr:uid="{00000000-0005-0000-0000-000015370000}"/>
    <cellStyle name="Normal 4 2 2 3 2 4 3 2" xfId="40577" xr:uid="{00000000-0005-0000-0000-000016370000}"/>
    <cellStyle name="Normal 4 2 2 3 2 4 3 3" xfId="25344" xr:uid="{00000000-0005-0000-0000-000017370000}"/>
    <cellStyle name="Normal 4 2 2 3 2 4 4" xfId="35564" xr:uid="{00000000-0005-0000-0000-000018370000}"/>
    <cellStyle name="Normal 4 2 2 3 2 4 5" xfId="20331" xr:uid="{00000000-0005-0000-0000-000019370000}"/>
    <cellStyle name="Normal 4 2 2 3 2 5" xfId="11921" xr:uid="{00000000-0005-0000-0000-00001A370000}"/>
    <cellStyle name="Normal 4 2 2 3 2 5 2" xfId="42252" xr:uid="{00000000-0005-0000-0000-00001B370000}"/>
    <cellStyle name="Normal 4 2 2 3 2 5 3" xfId="27019" xr:uid="{00000000-0005-0000-0000-00001C370000}"/>
    <cellStyle name="Normal 4 2 2 3 2 6" xfId="6900" xr:uid="{00000000-0005-0000-0000-00001D370000}"/>
    <cellStyle name="Normal 4 2 2 3 2 6 2" xfId="37235" xr:uid="{00000000-0005-0000-0000-00001E370000}"/>
    <cellStyle name="Normal 4 2 2 3 2 6 3" xfId="22002" xr:uid="{00000000-0005-0000-0000-00001F370000}"/>
    <cellStyle name="Normal 4 2 2 3 2 7" xfId="32223" xr:uid="{00000000-0005-0000-0000-000020370000}"/>
    <cellStyle name="Normal 4 2 2 3 2 8" xfId="16989" xr:uid="{00000000-0005-0000-0000-000021370000}"/>
    <cellStyle name="Normal 4 2 2 3 3" xfId="2247" xr:uid="{00000000-0005-0000-0000-000022370000}"/>
    <cellStyle name="Normal 4 2 2 3 3 2" xfId="3937" xr:uid="{00000000-0005-0000-0000-000023370000}"/>
    <cellStyle name="Normal 4 2 2 3 3 2 2" xfId="14010" xr:uid="{00000000-0005-0000-0000-000024370000}"/>
    <cellStyle name="Normal 4 2 2 3 3 2 2 2" xfId="44341" xr:uid="{00000000-0005-0000-0000-000025370000}"/>
    <cellStyle name="Normal 4 2 2 3 3 2 2 3" xfId="29108" xr:uid="{00000000-0005-0000-0000-000026370000}"/>
    <cellStyle name="Normal 4 2 2 3 3 2 3" xfId="8990" xr:uid="{00000000-0005-0000-0000-000027370000}"/>
    <cellStyle name="Normal 4 2 2 3 3 2 3 2" xfId="39324" xr:uid="{00000000-0005-0000-0000-000028370000}"/>
    <cellStyle name="Normal 4 2 2 3 3 2 3 3" xfId="24091" xr:uid="{00000000-0005-0000-0000-000029370000}"/>
    <cellStyle name="Normal 4 2 2 3 3 2 4" xfId="34311" xr:uid="{00000000-0005-0000-0000-00002A370000}"/>
    <cellStyle name="Normal 4 2 2 3 3 2 5" xfId="19078" xr:uid="{00000000-0005-0000-0000-00002B370000}"/>
    <cellStyle name="Normal 4 2 2 3 3 3" xfId="5629" xr:uid="{00000000-0005-0000-0000-00002C370000}"/>
    <cellStyle name="Normal 4 2 2 3 3 3 2" xfId="15681" xr:uid="{00000000-0005-0000-0000-00002D370000}"/>
    <cellStyle name="Normal 4 2 2 3 3 3 2 2" xfId="46012" xr:uid="{00000000-0005-0000-0000-00002E370000}"/>
    <cellStyle name="Normal 4 2 2 3 3 3 2 3" xfId="30779" xr:uid="{00000000-0005-0000-0000-00002F370000}"/>
    <cellStyle name="Normal 4 2 2 3 3 3 3" xfId="10661" xr:uid="{00000000-0005-0000-0000-000030370000}"/>
    <cellStyle name="Normal 4 2 2 3 3 3 3 2" xfId="40995" xr:uid="{00000000-0005-0000-0000-000031370000}"/>
    <cellStyle name="Normal 4 2 2 3 3 3 3 3" xfId="25762" xr:uid="{00000000-0005-0000-0000-000032370000}"/>
    <cellStyle name="Normal 4 2 2 3 3 3 4" xfId="35982" xr:uid="{00000000-0005-0000-0000-000033370000}"/>
    <cellStyle name="Normal 4 2 2 3 3 3 5" xfId="20749" xr:uid="{00000000-0005-0000-0000-000034370000}"/>
    <cellStyle name="Normal 4 2 2 3 3 4" xfId="12339" xr:uid="{00000000-0005-0000-0000-000035370000}"/>
    <cellStyle name="Normal 4 2 2 3 3 4 2" xfId="42670" xr:uid="{00000000-0005-0000-0000-000036370000}"/>
    <cellStyle name="Normal 4 2 2 3 3 4 3" xfId="27437" xr:uid="{00000000-0005-0000-0000-000037370000}"/>
    <cellStyle name="Normal 4 2 2 3 3 5" xfId="7318" xr:uid="{00000000-0005-0000-0000-000038370000}"/>
    <cellStyle name="Normal 4 2 2 3 3 5 2" xfId="37653" xr:uid="{00000000-0005-0000-0000-000039370000}"/>
    <cellStyle name="Normal 4 2 2 3 3 5 3" xfId="22420" xr:uid="{00000000-0005-0000-0000-00003A370000}"/>
    <cellStyle name="Normal 4 2 2 3 3 6" xfId="32641" xr:uid="{00000000-0005-0000-0000-00003B370000}"/>
    <cellStyle name="Normal 4 2 2 3 3 7" xfId="17407" xr:uid="{00000000-0005-0000-0000-00003C370000}"/>
    <cellStyle name="Normal 4 2 2 3 4" xfId="3100" xr:uid="{00000000-0005-0000-0000-00003D370000}"/>
    <cellStyle name="Normal 4 2 2 3 4 2" xfId="13174" xr:uid="{00000000-0005-0000-0000-00003E370000}"/>
    <cellStyle name="Normal 4 2 2 3 4 2 2" xfId="43505" xr:uid="{00000000-0005-0000-0000-00003F370000}"/>
    <cellStyle name="Normal 4 2 2 3 4 2 3" xfId="28272" xr:uid="{00000000-0005-0000-0000-000040370000}"/>
    <cellStyle name="Normal 4 2 2 3 4 3" xfId="8154" xr:uid="{00000000-0005-0000-0000-000041370000}"/>
    <cellStyle name="Normal 4 2 2 3 4 3 2" xfId="38488" xr:uid="{00000000-0005-0000-0000-000042370000}"/>
    <cellStyle name="Normal 4 2 2 3 4 3 3" xfId="23255" xr:uid="{00000000-0005-0000-0000-000043370000}"/>
    <cellStyle name="Normal 4 2 2 3 4 4" xfId="33475" xr:uid="{00000000-0005-0000-0000-000044370000}"/>
    <cellStyle name="Normal 4 2 2 3 4 5" xfId="18242" xr:uid="{00000000-0005-0000-0000-000045370000}"/>
    <cellStyle name="Normal 4 2 2 3 5" xfId="4793" xr:uid="{00000000-0005-0000-0000-000046370000}"/>
    <cellStyle name="Normal 4 2 2 3 5 2" xfId="14845" xr:uid="{00000000-0005-0000-0000-000047370000}"/>
    <cellStyle name="Normal 4 2 2 3 5 2 2" xfId="45176" xr:uid="{00000000-0005-0000-0000-000048370000}"/>
    <cellStyle name="Normal 4 2 2 3 5 2 3" xfId="29943" xr:uid="{00000000-0005-0000-0000-000049370000}"/>
    <cellStyle name="Normal 4 2 2 3 5 3" xfId="9825" xr:uid="{00000000-0005-0000-0000-00004A370000}"/>
    <cellStyle name="Normal 4 2 2 3 5 3 2" xfId="40159" xr:uid="{00000000-0005-0000-0000-00004B370000}"/>
    <cellStyle name="Normal 4 2 2 3 5 3 3" xfId="24926" xr:uid="{00000000-0005-0000-0000-00004C370000}"/>
    <cellStyle name="Normal 4 2 2 3 5 4" xfId="35146" xr:uid="{00000000-0005-0000-0000-00004D370000}"/>
    <cellStyle name="Normal 4 2 2 3 5 5" xfId="19913" xr:uid="{00000000-0005-0000-0000-00004E370000}"/>
    <cellStyle name="Normal 4 2 2 3 6" xfId="11503" xr:uid="{00000000-0005-0000-0000-00004F370000}"/>
    <cellStyle name="Normal 4 2 2 3 6 2" xfId="41834" xr:uid="{00000000-0005-0000-0000-000050370000}"/>
    <cellStyle name="Normal 4 2 2 3 6 3" xfId="26601" xr:uid="{00000000-0005-0000-0000-000051370000}"/>
    <cellStyle name="Normal 4 2 2 3 7" xfId="6482" xr:uid="{00000000-0005-0000-0000-000052370000}"/>
    <cellStyle name="Normal 4 2 2 3 7 2" xfId="36817" xr:uid="{00000000-0005-0000-0000-000053370000}"/>
    <cellStyle name="Normal 4 2 2 3 7 3" xfId="21584" xr:uid="{00000000-0005-0000-0000-000054370000}"/>
    <cellStyle name="Normal 4 2 2 3 8" xfId="31805" xr:uid="{00000000-0005-0000-0000-000055370000}"/>
    <cellStyle name="Normal 4 2 2 3 9" xfId="16571" xr:uid="{00000000-0005-0000-0000-000056370000}"/>
    <cellStyle name="Normal 4 2 2 4" xfId="1618" xr:uid="{00000000-0005-0000-0000-000057370000}"/>
    <cellStyle name="Normal 4 2 2 4 2" xfId="2457" xr:uid="{00000000-0005-0000-0000-000058370000}"/>
    <cellStyle name="Normal 4 2 2 4 2 2" xfId="4147" xr:uid="{00000000-0005-0000-0000-000059370000}"/>
    <cellStyle name="Normal 4 2 2 4 2 2 2" xfId="14220" xr:uid="{00000000-0005-0000-0000-00005A370000}"/>
    <cellStyle name="Normal 4 2 2 4 2 2 2 2" xfId="44551" xr:uid="{00000000-0005-0000-0000-00005B370000}"/>
    <cellStyle name="Normal 4 2 2 4 2 2 2 3" xfId="29318" xr:uid="{00000000-0005-0000-0000-00005C370000}"/>
    <cellStyle name="Normal 4 2 2 4 2 2 3" xfId="9200" xr:uid="{00000000-0005-0000-0000-00005D370000}"/>
    <cellStyle name="Normal 4 2 2 4 2 2 3 2" xfId="39534" xr:uid="{00000000-0005-0000-0000-00005E370000}"/>
    <cellStyle name="Normal 4 2 2 4 2 2 3 3" xfId="24301" xr:uid="{00000000-0005-0000-0000-00005F370000}"/>
    <cellStyle name="Normal 4 2 2 4 2 2 4" xfId="34521" xr:uid="{00000000-0005-0000-0000-000060370000}"/>
    <cellStyle name="Normal 4 2 2 4 2 2 5" xfId="19288" xr:uid="{00000000-0005-0000-0000-000061370000}"/>
    <cellStyle name="Normal 4 2 2 4 2 3" xfId="5839" xr:uid="{00000000-0005-0000-0000-000062370000}"/>
    <cellStyle name="Normal 4 2 2 4 2 3 2" xfId="15891" xr:uid="{00000000-0005-0000-0000-000063370000}"/>
    <cellStyle name="Normal 4 2 2 4 2 3 2 2" xfId="46222" xr:uid="{00000000-0005-0000-0000-000064370000}"/>
    <cellStyle name="Normal 4 2 2 4 2 3 2 3" xfId="30989" xr:uid="{00000000-0005-0000-0000-000065370000}"/>
    <cellStyle name="Normal 4 2 2 4 2 3 3" xfId="10871" xr:uid="{00000000-0005-0000-0000-000066370000}"/>
    <cellStyle name="Normal 4 2 2 4 2 3 3 2" xfId="41205" xr:uid="{00000000-0005-0000-0000-000067370000}"/>
    <cellStyle name="Normal 4 2 2 4 2 3 3 3" xfId="25972" xr:uid="{00000000-0005-0000-0000-000068370000}"/>
    <cellStyle name="Normal 4 2 2 4 2 3 4" xfId="36192" xr:uid="{00000000-0005-0000-0000-000069370000}"/>
    <cellStyle name="Normal 4 2 2 4 2 3 5" xfId="20959" xr:uid="{00000000-0005-0000-0000-00006A370000}"/>
    <cellStyle name="Normal 4 2 2 4 2 4" xfId="12549" xr:uid="{00000000-0005-0000-0000-00006B370000}"/>
    <cellStyle name="Normal 4 2 2 4 2 4 2" xfId="42880" xr:uid="{00000000-0005-0000-0000-00006C370000}"/>
    <cellStyle name="Normal 4 2 2 4 2 4 3" xfId="27647" xr:uid="{00000000-0005-0000-0000-00006D370000}"/>
    <cellStyle name="Normal 4 2 2 4 2 5" xfId="7528" xr:uid="{00000000-0005-0000-0000-00006E370000}"/>
    <cellStyle name="Normal 4 2 2 4 2 5 2" xfId="37863" xr:uid="{00000000-0005-0000-0000-00006F370000}"/>
    <cellStyle name="Normal 4 2 2 4 2 5 3" xfId="22630" xr:uid="{00000000-0005-0000-0000-000070370000}"/>
    <cellStyle name="Normal 4 2 2 4 2 6" xfId="32851" xr:uid="{00000000-0005-0000-0000-000071370000}"/>
    <cellStyle name="Normal 4 2 2 4 2 7" xfId="17617" xr:uid="{00000000-0005-0000-0000-000072370000}"/>
    <cellStyle name="Normal 4 2 2 4 3" xfId="3310" xr:uid="{00000000-0005-0000-0000-000073370000}"/>
    <cellStyle name="Normal 4 2 2 4 3 2" xfId="13384" xr:uid="{00000000-0005-0000-0000-000074370000}"/>
    <cellStyle name="Normal 4 2 2 4 3 2 2" xfId="43715" xr:uid="{00000000-0005-0000-0000-000075370000}"/>
    <cellStyle name="Normal 4 2 2 4 3 2 3" xfId="28482" xr:uid="{00000000-0005-0000-0000-000076370000}"/>
    <cellStyle name="Normal 4 2 2 4 3 3" xfId="8364" xr:uid="{00000000-0005-0000-0000-000077370000}"/>
    <cellStyle name="Normal 4 2 2 4 3 3 2" xfId="38698" xr:uid="{00000000-0005-0000-0000-000078370000}"/>
    <cellStyle name="Normal 4 2 2 4 3 3 3" xfId="23465" xr:uid="{00000000-0005-0000-0000-000079370000}"/>
    <cellStyle name="Normal 4 2 2 4 3 4" xfId="33685" xr:uid="{00000000-0005-0000-0000-00007A370000}"/>
    <cellStyle name="Normal 4 2 2 4 3 5" xfId="18452" xr:uid="{00000000-0005-0000-0000-00007B370000}"/>
    <cellStyle name="Normal 4 2 2 4 4" xfId="5003" xr:uid="{00000000-0005-0000-0000-00007C370000}"/>
    <cellStyle name="Normal 4 2 2 4 4 2" xfId="15055" xr:uid="{00000000-0005-0000-0000-00007D370000}"/>
    <cellStyle name="Normal 4 2 2 4 4 2 2" xfId="45386" xr:uid="{00000000-0005-0000-0000-00007E370000}"/>
    <cellStyle name="Normal 4 2 2 4 4 2 3" xfId="30153" xr:uid="{00000000-0005-0000-0000-00007F370000}"/>
    <cellStyle name="Normal 4 2 2 4 4 3" xfId="10035" xr:uid="{00000000-0005-0000-0000-000080370000}"/>
    <cellStyle name="Normal 4 2 2 4 4 3 2" xfId="40369" xr:uid="{00000000-0005-0000-0000-000081370000}"/>
    <cellStyle name="Normal 4 2 2 4 4 3 3" xfId="25136" xr:uid="{00000000-0005-0000-0000-000082370000}"/>
    <cellStyle name="Normal 4 2 2 4 4 4" xfId="35356" xr:uid="{00000000-0005-0000-0000-000083370000}"/>
    <cellStyle name="Normal 4 2 2 4 4 5" xfId="20123" xr:uid="{00000000-0005-0000-0000-000084370000}"/>
    <cellStyle name="Normal 4 2 2 4 5" xfId="11713" xr:uid="{00000000-0005-0000-0000-000085370000}"/>
    <cellStyle name="Normal 4 2 2 4 5 2" xfId="42044" xr:uid="{00000000-0005-0000-0000-000086370000}"/>
    <cellStyle name="Normal 4 2 2 4 5 3" xfId="26811" xr:uid="{00000000-0005-0000-0000-000087370000}"/>
    <cellStyle name="Normal 4 2 2 4 6" xfId="6692" xr:uid="{00000000-0005-0000-0000-000088370000}"/>
    <cellStyle name="Normal 4 2 2 4 6 2" xfId="37027" xr:uid="{00000000-0005-0000-0000-000089370000}"/>
    <cellStyle name="Normal 4 2 2 4 6 3" xfId="21794" xr:uid="{00000000-0005-0000-0000-00008A370000}"/>
    <cellStyle name="Normal 4 2 2 4 7" xfId="32015" xr:uid="{00000000-0005-0000-0000-00008B370000}"/>
    <cellStyle name="Normal 4 2 2 4 8" xfId="16781" xr:uid="{00000000-0005-0000-0000-00008C370000}"/>
    <cellStyle name="Normal 4 2 2 5" xfId="2039" xr:uid="{00000000-0005-0000-0000-00008D370000}"/>
    <cellStyle name="Normal 4 2 2 5 2" xfId="3729" xr:uid="{00000000-0005-0000-0000-00008E370000}"/>
    <cellStyle name="Normal 4 2 2 5 2 2" xfId="13802" xr:uid="{00000000-0005-0000-0000-00008F370000}"/>
    <cellStyle name="Normal 4 2 2 5 2 2 2" xfId="44133" xr:uid="{00000000-0005-0000-0000-000090370000}"/>
    <cellStyle name="Normal 4 2 2 5 2 2 3" xfId="28900" xr:uid="{00000000-0005-0000-0000-000091370000}"/>
    <cellStyle name="Normal 4 2 2 5 2 3" xfId="8782" xr:uid="{00000000-0005-0000-0000-000092370000}"/>
    <cellStyle name="Normal 4 2 2 5 2 3 2" xfId="39116" xr:uid="{00000000-0005-0000-0000-000093370000}"/>
    <cellStyle name="Normal 4 2 2 5 2 3 3" xfId="23883" xr:uid="{00000000-0005-0000-0000-000094370000}"/>
    <cellStyle name="Normal 4 2 2 5 2 4" xfId="34103" xr:uid="{00000000-0005-0000-0000-000095370000}"/>
    <cellStyle name="Normal 4 2 2 5 2 5" xfId="18870" xr:uid="{00000000-0005-0000-0000-000096370000}"/>
    <cellStyle name="Normal 4 2 2 5 3" xfId="5421" xr:uid="{00000000-0005-0000-0000-000097370000}"/>
    <cellStyle name="Normal 4 2 2 5 3 2" xfId="15473" xr:uid="{00000000-0005-0000-0000-000098370000}"/>
    <cellStyle name="Normal 4 2 2 5 3 2 2" xfId="45804" xr:uid="{00000000-0005-0000-0000-000099370000}"/>
    <cellStyle name="Normal 4 2 2 5 3 2 3" xfId="30571" xr:uid="{00000000-0005-0000-0000-00009A370000}"/>
    <cellStyle name="Normal 4 2 2 5 3 3" xfId="10453" xr:uid="{00000000-0005-0000-0000-00009B370000}"/>
    <cellStyle name="Normal 4 2 2 5 3 3 2" xfId="40787" xr:uid="{00000000-0005-0000-0000-00009C370000}"/>
    <cellStyle name="Normal 4 2 2 5 3 3 3" xfId="25554" xr:uid="{00000000-0005-0000-0000-00009D370000}"/>
    <cellStyle name="Normal 4 2 2 5 3 4" xfId="35774" xr:uid="{00000000-0005-0000-0000-00009E370000}"/>
    <cellStyle name="Normal 4 2 2 5 3 5" xfId="20541" xr:uid="{00000000-0005-0000-0000-00009F370000}"/>
    <cellStyle name="Normal 4 2 2 5 4" xfId="12131" xr:uid="{00000000-0005-0000-0000-0000A0370000}"/>
    <cellStyle name="Normal 4 2 2 5 4 2" xfId="42462" xr:uid="{00000000-0005-0000-0000-0000A1370000}"/>
    <cellStyle name="Normal 4 2 2 5 4 3" xfId="27229" xr:uid="{00000000-0005-0000-0000-0000A2370000}"/>
    <cellStyle name="Normal 4 2 2 5 5" xfId="7110" xr:uid="{00000000-0005-0000-0000-0000A3370000}"/>
    <cellStyle name="Normal 4 2 2 5 5 2" xfId="37445" xr:uid="{00000000-0005-0000-0000-0000A4370000}"/>
    <cellStyle name="Normal 4 2 2 5 5 3" xfId="22212" xr:uid="{00000000-0005-0000-0000-0000A5370000}"/>
    <cellStyle name="Normal 4 2 2 5 6" xfId="32433" xr:uid="{00000000-0005-0000-0000-0000A6370000}"/>
    <cellStyle name="Normal 4 2 2 5 7" xfId="17199" xr:uid="{00000000-0005-0000-0000-0000A7370000}"/>
    <cellStyle name="Normal 4 2 2 6" xfId="2892" xr:uid="{00000000-0005-0000-0000-0000A8370000}"/>
    <cellStyle name="Normal 4 2 2 6 2" xfId="12966" xr:uid="{00000000-0005-0000-0000-0000A9370000}"/>
    <cellStyle name="Normal 4 2 2 6 2 2" xfId="43297" xr:uid="{00000000-0005-0000-0000-0000AA370000}"/>
    <cellStyle name="Normal 4 2 2 6 2 3" xfId="28064" xr:uid="{00000000-0005-0000-0000-0000AB370000}"/>
    <cellStyle name="Normal 4 2 2 6 3" xfId="7946" xr:uid="{00000000-0005-0000-0000-0000AC370000}"/>
    <cellStyle name="Normal 4 2 2 6 3 2" xfId="38280" xr:uid="{00000000-0005-0000-0000-0000AD370000}"/>
    <cellStyle name="Normal 4 2 2 6 3 3" xfId="23047" xr:uid="{00000000-0005-0000-0000-0000AE370000}"/>
    <cellStyle name="Normal 4 2 2 6 4" xfId="33267" xr:uid="{00000000-0005-0000-0000-0000AF370000}"/>
    <cellStyle name="Normal 4 2 2 6 5" xfId="18034" xr:uid="{00000000-0005-0000-0000-0000B0370000}"/>
    <cellStyle name="Normal 4 2 2 7" xfId="4585" xr:uid="{00000000-0005-0000-0000-0000B1370000}"/>
    <cellStyle name="Normal 4 2 2 7 2" xfId="14637" xr:uid="{00000000-0005-0000-0000-0000B2370000}"/>
    <cellStyle name="Normal 4 2 2 7 2 2" xfId="44968" xr:uid="{00000000-0005-0000-0000-0000B3370000}"/>
    <cellStyle name="Normal 4 2 2 7 2 3" xfId="29735" xr:uid="{00000000-0005-0000-0000-0000B4370000}"/>
    <cellStyle name="Normal 4 2 2 7 3" xfId="9617" xr:uid="{00000000-0005-0000-0000-0000B5370000}"/>
    <cellStyle name="Normal 4 2 2 7 3 2" xfId="39951" xr:uid="{00000000-0005-0000-0000-0000B6370000}"/>
    <cellStyle name="Normal 4 2 2 7 3 3" xfId="24718" xr:uid="{00000000-0005-0000-0000-0000B7370000}"/>
    <cellStyle name="Normal 4 2 2 7 4" xfId="34938" xr:uid="{00000000-0005-0000-0000-0000B8370000}"/>
    <cellStyle name="Normal 4 2 2 7 5" xfId="19705" xr:uid="{00000000-0005-0000-0000-0000B9370000}"/>
    <cellStyle name="Normal 4 2 2 8" xfId="11295" xr:uid="{00000000-0005-0000-0000-0000BA370000}"/>
    <cellStyle name="Normal 4 2 2 8 2" xfId="41626" xr:uid="{00000000-0005-0000-0000-0000BB370000}"/>
    <cellStyle name="Normal 4 2 2 8 3" xfId="26393" xr:uid="{00000000-0005-0000-0000-0000BC370000}"/>
    <cellStyle name="Normal 4 2 2 9" xfId="6274" xr:uid="{00000000-0005-0000-0000-0000BD370000}"/>
    <cellStyle name="Normal 4 2 2 9 2" xfId="36609" xr:uid="{00000000-0005-0000-0000-0000BE370000}"/>
    <cellStyle name="Normal 4 2 2 9 3" xfId="21376" xr:uid="{00000000-0005-0000-0000-0000BF370000}"/>
    <cellStyle name="Normal 4 2 3" xfId="1238" xr:uid="{00000000-0005-0000-0000-0000C0370000}"/>
    <cellStyle name="Normal 4 2 3 10" xfId="16415" xr:uid="{00000000-0005-0000-0000-0000C1370000}"/>
    <cellStyle name="Normal 4 2 3 2" xfId="1457" xr:uid="{00000000-0005-0000-0000-0000C2370000}"/>
    <cellStyle name="Normal 4 2 3 2 2" xfId="1878" xr:uid="{00000000-0005-0000-0000-0000C3370000}"/>
    <cellStyle name="Normal 4 2 3 2 2 2" xfId="2717" xr:uid="{00000000-0005-0000-0000-0000C4370000}"/>
    <cellStyle name="Normal 4 2 3 2 2 2 2" xfId="4407" xr:uid="{00000000-0005-0000-0000-0000C5370000}"/>
    <cellStyle name="Normal 4 2 3 2 2 2 2 2" xfId="14480" xr:uid="{00000000-0005-0000-0000-0000C6370000}"/>
    <cellStyle name="Normal 4 2 3 2 2 2 2 2 2" xfId="44811" xr:uid="{00000000-0005-0000-0000-0000C7370000}"/>
    <cellStyle name="Normal 4 2 3 2 2 2 2 2 3" xfId="29578" xr:uid="{00000000-0005-0000-0000-0000C8370000}"/>
    <cellStyle name="Normal 4 2 3 2 2 2 2 3" xfId="9460" xr:uid="{00000000-0005-0000-0000-0000C9370000}"/>
    <cellStyle name="Normal 4 2 3 2 2 2 2 3 2" xfId="39794" xr:uid="{00000000-0005-0000-0000-0000CA370000}"/>
    <cellStyle name="Normal 4 2 3 2 2 2 2 3 3" xfId="24561" xr:uid="{00000000-0005-0000-0000-0000CB370000}"/>
    <cellStyle name="Normal 4 2 3 2 2 2 2 4" xfId="34781" xr:uid="{00000000-0005-0000-0000-0000CC370000}"/>
    <cellStyle name="Normal 4 2 3 2 2 2 2 5" xfId="19548" xr:uid="{00000000-0005-0000-0000-0000CD370000}"/>
    <cellStyle name="Normal 4 2 3 2 2 2 3" xfId="6099" xr:uid="{00000000-0005-0000-0000-0000CE370000}"/>
    <cellStyle name="Normal 4 2 3 2 2 2 3 2" xfId="16151" xr:uid="{00000000-0005-0000-0000-0000CF370000}"/>
    <cellStyle name="Normal 4 2 3 2 2 2 3 2 2" xfId="46482" xr:uid="{00000000-0005-0000-0000-0000D0370000}"/>
    <cellStyle name="Normal 4 2 3 2 2 2 3 2 3" xfId="31249" xr:uid="{00000000-0005-0000-0000-0000D1370000}"/>
    <cellStyle name="Normal 4 2 3 2 2 2 3 3" xfId="11131" xr:uid="{00000000-0005-0000-0000-0000D2370000}"/>
    <cellStyle name="Normal 4 2 3 2 2 2 3 3 2" xfId="41465" xr:uid="{00000000-0005-0000-0000-0000D3370000}"/>
    <cellStyle name="Normal 4 2 3 2 2 2 3 3 3" xfId="26232" xr:uid="{00000000-0005-0000-0000-0000D4370000}"/>
    <cellStyle name="Normal 4 2 3 2 2 2 3 4" xfId="36452" xr:uid="{00000000-0005-0000-0000-0000D5370000}"/>
    <cellStyle name="Normal 4 2 3 2 2 2 3 5" xfId="21219" xr:uid="{00000000-0005-0000-0000-0000D6370000}"/>
    <cellStyle name="Normal 4 2 3 2 2 2 4" xfId="12809" xr:uid="{00000000-0005-0000-0000-0000D7370000}"/>
    <cellStyle name="Normal 4 2 3 2 2 2 4 2" xfId="43140" xr:uid="{00000000-0005-0000-0000-0000D8370000}"/>
    <cellStyle name="Normal 4 2 3 2 2 2 4 3" xfId="27907" xr:uid="{00000000-0005-0000-0000-0000D9370000}"/>
    <cellStyle name="Normal 4 2 3 2 2 2 5" xfId="7788" xr:uid="{00000000-0005-0000-0000-0000DA370000}"/>
    <cellStyle name="Normal 4 2 3 2 2 2 5 2" xfId="38123" xr:uid="{00000000-0005-0000-0000-0000DB370000}"/>
    <cellStyle name="Normal 4 2 3 2 2 2 5 3" xfId="22890" xr:uid="{00000000-0005-0000-0000-0000DC370000}"/>
    <cellStyle name="Normal 4 2 3 2 2 2 6" xfId="33111" xr:uid="{00000000-0005-0000-0000-0000DD370000}"/>
    <cellStyle name="Normal 4 2 3 2 2 2 7" xfId="17877" xr:uid="{00000000-0005-0000-0000-0000DE370000}"/>
    <cellStyle name="Normal 4 2 3 2 2 3" xfId="3570" xr:uid="{00000000-0005-0000-0000-0000DF370000}"/>
    <cellStyle name="Normal 4 2 3 2 2 3 2" xfId="13644" xr:uid="{00000000-0005-0000-0000-0000E0370000}"/>
    <cellStyle name="Normal 4 2 3 2 2 3 2 2" xfId="43975" xr:uid="{00000000-0005-0000-0000-0000E1370000}"/>
    <cellStyle name="Normal 4 2 3 2 2 3 2 3" xfId="28742" xr:uid="{00000000-0005-0000-0000-0000E2370000}"/>
    <cellStyle name="Normal 4 2 3 2 2 3 3" xfId="8624" xr:uid="{00000000-0005-0000-0000-0000E3370000}"/>
    <cellStyle name="Normal 4 2 3 2 2 3 3 2" xfId="38958" xr:uid="{00000000-0005-0000-0000-0000E4370000}"/>
    <cellStyle name="Normal 4 2 3 2 2 3 3 3" xfId="23725" xr:uid="{00000000-0005-0000-0000-0000E5370000}"/>
    <cellStyle name="Normal 4 2 3 2 2 3 4" xfId="33945" xr:uid="{00000000-0005-0000-0000-0000E6370000}"/>
    <cellStyle name="Normal 4 2 3 2 2 3 5" xfId="18712" xr:uid="{00000000-0005-0000-0000-0000E7370000}"/>
    <cellStyle name="Normal 4 2 3 2 2 4" xfId="5263" xr:uid="{00000000-0005-0000-0000-0000E8370000}"/>
    <cellStyle name="Normal 4 2 3 2 2 4 2" xfId="15315" xr:uid="{00000000-0005-0000-0000-0000E9370000}"/>
    <cellStyle name="Normal 4 2 3 2 2 4 2 2" xfId="45646" xr:uid="{00000000-0005-0000-0000-0000EA370000}"/>
    <cellStyle name="Normal 4 2 3 2 2 4 2 3" xfId="30413" xr:uid="{00000000-0005-0000-0000-0000EB370000}"/>
    <cellStyle name="Normal 4 2 3 2 2 4 3" xfId="10295" xr:uid="{00000000-0005-0000-0000-0000EC370000}"/>
    <cellStyle name="Normal 4 2 3 2 2 4 3 2" xfId="40629" xr:uid="{00000000-0005-0000-0000-0000ED370000}"/>
    <cellStyle name="Normal 4 2 3 2 2 4 3 3" xfId="25396" xr:uid="{00000000-0005-0000-0000-0000EE370000}"/>
    <cellStyle name="Normal 4 2 3 2 2 4 4" xfId="35616" xr:uid="{00000000-0005-0000-0000-0000EF370000}"/>
    <cellStyle name="Normal 4 2 3 2 2 4 5" xfId="20383" xr:uid="{00000000-0005-0000-0000-0000F0370000}"/>
    <cellStyle name="Normal 4 2 3 2 2 5" xfId="11973" xr:uid="{00000000-0005-0000-0000-0000F1370000}"/>
    <cellStyle name="Normal 4 2 3 2 2 5 2" xfId="42304" xr:uid="{00000000-0005-0000-0000-0000F2370000}"/>
    <cellStyle name="Normal 4 2 3 2 2 5 3" xfId="27071" xr:uid="{00000000-0005-0000-0000-0000F3370000}"/>
    <cellStyle name="Normal 4 2 3 2 2 6" xfId="6952" xr:uid="{00000000-0005-0000-0000-0000F4370000}"/>
    <cellStyle name="Normal 4 2 3 2 2 6 2" xfId="37287" xr:uid="{00000000-0005-0000-0000-0000F5370000}"/>
    <cellStyle name="Normal 4 2 3 2 2 6 3" xfId="22054" xr:uid="{00000000-0005-0000-0000-0000F6370000}"/>
    <cellStyle name="Normal 4 2 3 2 2 7" xfId="32275" xr:uid="{00000000-0005-0000-0000-0000F7370000}"/>
    <cellStyle name="Normal 4 2 3 2 2 8" xfId="17041" xr:uid="{00000000-0005-0000-0000-0000F8370000}"/>
    <cellStyle name="Normal 4 2 3 2 3" xfId="2299" xr:uid="{00000000-0005-0000-0000-0000F9370000}"/>
    <cellStyle name="Normal 4 2 3 2 3 2" xfId="3989" xr:uid="{00000000-0005-0000-0000-0000FA370000}"/>
    <cellStyle name="Normal 4 2 3 2 3 2 2" xfId="14062" xr:uid="{00000000-0005-0000-0000-0000FB370000}"/>
    <cellStyle name="Normal 4 2 3 2 3 2 2 2" xfId="44393" xr:uid="{00000000-0005-0000-0000-0000FC370000}"/>
    <cellStyle name="Normal 4 2 3 2 3 2 2 3" xfId="29160" xr:uid="{00000000-0005-0000-0000-0000FD370000}"/>
    <cellStyle name="Normal 4 2 3 2 3 2 3" xfId="9042" xr:uid="{00000000-0005-0000-0000-0000FE370000}"/>
    <cellStyle name="Normal 4 2 3 2 3 2 3 2" xfId="39376" xr:uid="{00000000-0005-0000-0000-0000FF370000}"/>
    <cellStyle name="Normal 4 2 3 2 3 2 3 3" xfId="24143" xr:uid="{00000000-0005-0000-0000-000000380000}"/>
    <cellStyle name="Normal 4 2 3 2 3 2 4" xfId="34363" xr:uid="{00000000-0005-0000-0000-000001380000}"/>
    <cellStyle name="Normal 4 2 3 2 3 2 5" xfId="19130" xr:uid="{00000000-0005-0000-0000-000002380000}"/>
    <cellStyle name="Normal 4 2 3 2 3 3" xfId="5681" xr:uid="{00000000-0005-0000-0000-000003380000}"/>
    <cellStyle name="Normal 4 2 3 2 3 3 2" xfId="15733" xr:uid="{00000000-0005-0000-0000-000004380000}"/>
    <cellStyle name="Normal 4 2 3 2 3 3 2 2" xfId="46064" xr:uid="{00000000-0005-0000-0000-000005380000}"/>
    <cellStyle name="Normal 4 2 3 2 3 3 2 3" xfId="30831" xr:uid="{00000000-0005-0000-0000-000006380000}"/>
    <cellStyle name="Normal 4 2 3 2 3 3 3" xfId="10713" xr:uid="{00000000-0005-0000-0000-000007380000}"/>
    <cellStyle name="Normal 4 2 3 2 3 3 3 2" xfId="41047" xr:uid="{00000000-0005-0000-0000-000008380000}"/>
    <cellStyle name="Normal 4 2 3 2 3 3 3 3" xfId="25814" xr:uid="{00000000-0005-0000-0000-000009380000}"/>
    <cellStyle name="Normal 4 2 3 2 3 3 4" xfId="36034" xr:uid="{00000000-0005-0000-0000-00000A380000}"/>
    <cellStyle name="Normal 4 2 3 2 3 3 5" xfId="20801" xr:uid="{00000000-0005-0000-0000-00000B380000}"/>
    <cellStyle name="Normal 4 2 3 2 3 4" xfId="12391" xr:uid="{00000000-0005-0000-0000-00000C380000}"/>
    <cellStyle name="Normal 4 2 3 2 3 4 2" xfId="42722" xr:uid="{00000000-0005-0000-0000-00000D380000}"/>
    <cellStyle name="Normal 4 2 3 2 3 4 3" xfId="27489" xr:uid="{00000000-0005-0000-0000-00000E380000}"/>
    <cellStyle name="Normal 4 2 3 2 3 5" xfId="7370" xr:uid="{00000000-0005-0000-0000-00000F380000}"/>
    <cellStyle name="Normal 4 2 3 2 3 5 2" xfId="37705" xr:uid="{00000000-0005-0000-0000-000010380000}"/>
    <cellStyle name="Normal 4 2 3 2 3 5 3" xfId="22472" xr:uid="{00000000-0005-0000-0000-000011380000}"/>
    <cellStyle name="Normal 4 2 3 2 3 6" xfId="32693" xr:uid="{00000000-0005-0000-0000-000012380000}"/>
    <cellStyle name="Normal 4 2 3 2 3 7" xfId="17459" xr:uid="{00000000-0005-0000-0000-000013380000}"/>
    <cellStyle name="Normal 4 2 3 2 4" xfId="3152" xr:uid="{00000000-0005-0000-0000-000014380000}"/>
    <cellStyle name="Normal 4 2 3 2 4 2" xfId="13226" xr:uid="{00000000-0005-0000-0000-000015380000}"/>
    <cellStyle name="Normal 4 2 3 2 4 2 2" xfId="43557" xr:uid="{00000000-0005-0000-0000-000016380000}"/>
    <cellStyle name="Normal 4 2 3 2 4 2 3" xfId="28324" xr:uid="{00000000-0005-0000-0000-000017380000}"/>
    <cellStyle name="Normal 4 2 3 2 4 3" xfId="8206" xr:uid="{00000000-0005-0000-0000-000018380000}"/>
    <cellStyle name="Normal 4 2 3 2 4 3 2" xfId="38540" xr:uid="{00000000-0005-0000-0000-000019380000}"/>
    <cellStyle name="Normal 4 2 3 2 4 3 3" xfId="23307" xr:uid="{00000000-0005-0000-0000-00001A380000}"/>
    <cellStyle name="Normal 4 2 3 2 4 4" xfId="33527" xr:uid="{00000000-0005-0000-0000-00001B380000}"/>
    <cellStyle name="Normal 4 2 3 2 4 5" xfId="18294" xr:uid="{00000000-0005-0000-0000-00001C380000}"/>
    <cellStyle name="Normal 4 2 3 2 5" xfId="4845" xr:uid="{00000000-0005-0000-0000-00001D380000}"/>
    <cellStyle name="Normal 4 2 3 2 5 2" xfId="14897" xr:uid="{00000000-0005-0000-0000-00001E380000}"/>
    <cellStyle name="Normal 4 2 3 2 5 2 2" xfId="45228" xr:uid="{00000000-0005-0000-0000-00001F380000}"/>
    <cellStyle name="Normal 4 2 3 2 5 2 3" xfId="29995" xr:uid="{00000000-0005-0000-0000-000020380000}"/>
    <cellStyle name="Normal 4 2 3 2 5 3" xfId="9877" xr:uid="{00000000-0005-0000-0000-000021380000}"/>
    <cellStyle name="Normal 4 2 3 2 5 3 2" xfId="40211" xr:uid="{00000000-0005-0000-0000-000022380000}"/>
    <cellStyle name="Normal 4 2 3 2 5 3 3" xfId="24978" xr:uid="{00000000-0005-0000-0000-000023380000}"/>
    <cellStyle name="Normal 4 2 3 2 5 4" xfId="35198" xr:uid="{00000000-0005-0000-0000-000024380000}"/>
    <cellStyle name="Normal 4 2 3 2 5 5" xfId="19965" xr:uid="{00000000-0005-0000-0000-000025380000}"/>
    <cellStyle name="Normal 4 2 3 2 6" xfId="11555" xr:uid="{00000000-0005-0000-0000-000026380000}"/>
    <cellStyle name="Normal 4 2 3 2 6 2" xfId="41886" xr:uid="{00000000-0005-0000-0000-000027380000}"/>
    <cellStyle name="Normal 4 2 3 2 6 3" xfId="26653" xr:uid="{00000000-0005-0000-0000-000028380000}"/>
    <cellStyle name="Normal 4 2 3 2 7" xfId="6534" xr:uid="{00000000-0005-0000-0000-000029380000}"/>
    <cellStyle name="Normal 4 2 3 2 7 2" xfId="36869" xr:uid="{00000000-0005-0000-0000-00002A380000}"/>
    <cellStyle name="Normal 4 2 3 2 7 3" xfId="21636" xr:uid="{00000000-0005-0000-0000-00002B380000}"/>
    <cellStyle name="Normal 4 2 3 2 8" xfId="31857" xr:uid="{00000000-0005-0000-0000-00002C380000}"/>
    <cellStyle name="Normal 4 2 3 2 9" xfId="16623" xr:uid="{00000000-0005-0000-0000-00002D380000}"/>
    <cellStyle name="Normal 4 2 3 3" xfId="1670" xr:uid="{00000000-0005-0000-0000-00002E380000}"/>
    <cellStyle name="Normal 4 2 3 3 2" xfId="2509" xr:uid="{00000000-0005-0000-0000-00002F380000}"/>
    <cellStyle name="Normal 4 2 3 3 2 2" xfId="4199" xr:uid="{00000000-0005-0000-0000-000030380000}"/>
    <cellStyle name="Normal 4 2 3 3 2 2 2" xfId="14272" xr:uid="{00000000-0005-0000-0000-000031380000}"/>
    <cellStyle name="Normal 4 2 3 3 2 2 2 2" xfId="44603" xr:uid="{00000000-0005-0000-0000-000032380000}"/>
    <cellStyle name="Normal 4 2 3 3 2 2 2 3" xfId="29370" xr:uid="{00000000-0005-0000-0000-000033380000}"/>
    <cellStyle name="Normal 4 2 3 3 2 2 3" xfId="9252" xr:uid="{00000000-0005-0000-0000-000034380000}"/>
    <cellStyle name="Normal 4 2 3 3 2 2 3 2" xfId="39586" xr:uid="{00000000-0005-0000-0000-000035380000}"/>
    <cellStyle name="Normal 4 2 3 3 2 2 3 3" xfId="24353" xr:uid="{00000000-0005-0000-0000-000036380000}"/>
    <cellStyle name="Normal 4 2 3 3 2 2 4" xfId="34573" xr:uid="{00000000-0005-0000-0000-000037380000}"/>
    <cellStyle name="Normal 4 2 3 3 2 2 5" xfId="19340" xr:uid="{00000000-0005-0000-0000-000038380000}"/>
    <cellStyle name="Normal 4 2 3 3 2 3" xfId="5891" xr:uid="{00000000-0005-0000-0000-000039380000}"/>
    <cellStyle name="Normal 4 2 3 3 2 3 2" xfId="15943" xr:uid="{00000000-0005-0000-0000-00003A380000}"/>
    <cellStyle name="Normal 4 2 3 3 2 3 2 2" xfId="46274" xr:uid="{00000000-0005-0000-0000-00003B380000}"/>
    <cellStyle name="Normal 4 2 3 3 2 3 2 3" xfId="31041" xr:uid="{00000000-0005-0000-0000-00003C380000}"/>
    <cellStyle name="Normal 4 2 3 3 2 3 3" xfId="10923" xr:uid="{00000000-0005-0000-0000-00003D380000}"/>
    <cellStyle name="Normal 4 2 3 3 2 3 3 2" xfId="41257" xr:uid="{00000000-0005-0000-0000-00003E380000}"/>
    <cellStyle name="Normal 4 2 3 3 2 3 3 3" xfId="26024" xr:uid="{00000000-0005-0000-0000-00003F380000}"/>
    <cellStyle name="Normal 4 2 3 3 2 3 4" xfId="36244" xr:uid="{00000000-0005-0000-0000-000040380000}"/>
    <cellStyle name="Normal 4 2 3 3 2 3 5" xfId="21011" xr:uid="{00000000-0005-0000-0000-000041380000}"/>
    <cellStyle name="Normal 4 2 3 3 2 4" xfId="12601" xr:uid="{00000000-0005-0000-0000-000042380000}"/>
    <cellStyle name="Normal 4 2 3 3 2 4 2" xfId="42932" xr:uid="{00000000-0005-0000-0000-000043380000}"/>
    <cellStyle name="Normal 4 2 3 3 2 4 3" xfId="27699" xr:uid="{00000000-0005-0000-0000-000044380000}"/>
    <cellStyle name="Normal 4 2 3 3 2 5" xfId="7580" xr:uid="{00000000-0005-0000-0000-000045380000}"/>
    <cellStyle name="Normal 4 2 3 3 2 5 2" xfId="37915" xr:uid="{00000000-0005-0000-0000-000046380000}"/>
    <cellStyle name="Normal 4 2 3 3 2 5 3" xfId="22682" xr:uid="{00000000-0005-0000-0000-000047380000}"/>
    <cellStyle name="Normal 4 2 3 3 2 6" xfId="32903" xr:uid="{00000000-0005-0000-0000-000048380000}"/>
    <cellStyle name="Normal 4 2 3 3 2 7" xfId="17669" xr:uid="{00000000-0005-0000-0000-000049380000}"/>
    <cellStyle name="Normal 4 2 3 3 3" xfId="3362" xr:uid="{00000000-0005-0000-0000-00004A380000}"/>
    <cellStyle name="Normal 4 2 3 3 3 2" xfId="13436" xr:uid="{00000000-0005-0000-0000-00004B380000}"/>
    <cellStyle name="Normal 4 2 3 3 3 2 2" xfId="43767" xr:uid="{00000000-0005-0000-0000-00004C380000}"/>
    <cellStyle name="Normal 4 2 3 3 3 2 3" xfId="28534" xr:uid="{00000000-0005-0000-0000-00004D380000}"/>
    <cellStyle name="Normal 4 2 3 3 3 3" xfId="8416" xr:uid="{00000000-0005-0000-0000-00004E380000}"/>
    <cellStyle name="Normal 4 2 3 3 3 3 2" xfId="38750" xr:uid="{00000000-0005-0000-0000-00004F380000}"/>
    <cellStyle name="Normal 4 2 3 3 3 3 3" xfId="23517" xr:uid="{00000000-0005-0000-0000-000050380000}"/>
    <cellStyle name="Normal 4 2 3 3 3 4" xfId="33737" xr:uid="{00000000-0005-0000-0000-000051380000}"/>
    <cellStyle name="Normal 4 2 3 3 3 5" xfId="18504" xr:uid="{00000000-0005-0000-0000-000052380000}"/>
    <cellStyle name="Normal 4 2 3 3 4" xfId="5055" xr:uid="{00000000-0005-0000-0000-000053380000}"/>
    <cellStyle name="Normal 4 2 3 3 4 2" xfId="15107" xr:uid="{00000000-0005-0000-0000-000054380000}"/>
    <cellStyle name="Normal 4 2 3 3 4 2 2" xfId="45438" xr:uid="{00000000-0005-0000-0000-000055380000}"/>
    <cellStyle name="Normal 4 2 3 3 4 2 3" xfId="30205" xr:uid="{00000000-0005-0000-0000-000056380000}"/>
    <cellStyle name="Normal 4 2 3 3 4 3" xfId="10087" xr:uid="{00000000-0005-0000-0000-000057380000}"/>
    <cellStyle name="Normal 4 2 3 3 4 3 2" xfId="40421" xr:uid="{00000000-0005-0000-0000-000058380000}"/>
    <cellStyle name="Normal 4 2 3 3 4 3 3" xfId="25188" xr:uid="{00000000-0005-0000-0000-000059380000}"/>
    <cellStyle name="Normal 4 2 3 3 4 4" xfId="35408" xr:uid="{00000000-0005-0000-0000-00005A380000}"/>
    <cellStyle name="Normal 4 2 3 3 4 5" xfId="20175" xr:uid="{00000000-0005-0000-0000-00005B380000}"/>
    <cellStyle name="Normal 4 2 3 3 5" xfId="11765" xr:uid="{00000000-0005-0000-0000-00005C380000}"/>
    <cellStyle name="Normal 4 2 3 3 5 2" xfId="42096" xr:uid="{00000000-0005-0000-0000-00005D380000}"/>
    <cellStyle name="Normal 4 2 3 3 5 3" xfId="26863" xr:uid="{00000000-0005-0000-0000-00005E380000}"/>
    <cellStyle name="Normal 4 2 3 3 6" xfId="6744" xr:uid="{00000000-0005-0000-0000-00005F380000}"/>
    <cellStyle name="Normal 4 2 3 3 6 2" xfId="37079" xr:uid="{00000000-0005-0000-0000-000060380000}"/>
    <cellStyle name="Normal 4 2 3 3 6 3" xfId="21846" xr:uid="{00000000-0005-0000-0000-000061380000}"/>
    <cellStyle name="Normal 4 2 3 3 7" xfId="32067" xr:uid="{00000000-0005-0000-0000-000062380000}"/>
    <cellStyle name="Normal 4 2 3 3 8" xfId="16833" xr:uid="{00000000-0005-0000-0000-000063380000}"/>
    <cellStyle name="Normal 4 2 3 4" xfId="2091" xr:uid="{00000000-0005-0000-0000-000064380000}"/>
    <cellStyle name="Normal 4 2 3 4 2" xfId="3781" xr:uid="{00000000-0005-0000-0000-000065380000}"/>
    <cellStyle name="Normal 4 2 3 4 2 2" xfId="13854" xr:uid="{00000000-0005-0000-0000-000066380000}"/>
    <cellStyle name="Normal 4 2 3 4 2 2 2" xfId="44185" xr:uid="{00000000-0005-0000-0000-000067380000}"/>
    <cellStyle name="Normal 4 2 3 4 2 2 3" xfId="28952" xr:uid="{00000000-0005-0000-0000-000068380000}"/>
    <cellStyle name="Normal 4 2 3 4 2 3" xfId="8834" xr:uid="{00000000-0005-0000-0000-000069380000}"/>
    <cellStyle name="Normal 4 2 3 4 2 3 2" xfId="39168" xr:uid="{00000000-0005-0000-0000-00006A380000}"/>
    <cellStyle name="Normal 4 2 3 4 2 3 3" xfId="23935" xr:uid="{00000000-0005-0000-0000-00006B380000}"/>
    <cellStyle name="Normal 4 2 3 4 2 4" xfId="34155" xr:uid="{00000000-0005-0000-0000-00006C380000}"/>
    <cellStyle name="Normal 4 2 3 4 2 5" xfId="18922" xr:uid="{00000000-0005-0000-0000-00006D380000}"/>
    <cellStyle name="Normal 4 2 3 4 3" xfId="5473" xr:uid="{00000000-0005-0000-0000-00006E380000}"/>
    <cellStyle name="Normal 4 2 3 4 3 2" xfId="15525" xr:uid="{00000000-0005-0000-0000-00006F380000}"/>
    <cellStyle name="Normal 4 2 3 4 3 2 2" xfId="45856" xr:uid="{00000000-0005-0000-0000-000070380000}"/>
    <cellStyle name="Normal 4 2 3 4 3 2 3" xfId="30623" xr:uid="{00000000-0005-0000-0000-000071380000}"/>
    <cellStyle name="Normal 4 2 3 4 3 3" xfId="10505" xr:uid="{00000000-0005-0000-0000-000072380000}"/>
    <cellStyle name="Normal 4 2 3 4 3 3 2" xfId="40839" xr:uid="{00000000-0005-0000-0000-000073380000}"/>
    <cellStyle name="Normal 4 2 3 4 3 3 3" xfId="25606" xr:uid="{00000000-0005-0000-0000-000074380000}"/>
    <cellStyle name="Normal 4 2 3 4 3 4" xfId="35826" xr:uid="{00000000-0005-0000-0000-000075380000}"/>
    <cellStyle name="Normal 4 2 3 4 3 5" xfId="20593" xr:uid="{00000000-0005-0000-0000-000076380000}"/>
    <cellStyle name="Normal 4 2 3 4 4" xfId="12183" xr:uid="{00000000-0005-0000-0000-000077380000}"/>
    <cellStyle name="Normal 4 2 3 4 4 2" xfId="42514" xr:uid="{00000000-0005-0000-0000-000078380000}"/>
    <cellStyle name="Normal 4 2 3 4 4 3" xfId="27281" xr:uid="{00000000-0005-0000-0000-000079380000}"/>
    <cellStyle name="Normal 4 2 3 4 5" xfId="7162" xr:uid="{00000000-0005-0000-0000-00007A380000}"/>
    <cellStyle name="Normal 4 2 3 4 5 2" xfId="37497" xr:uid="{00000000-0005-0000-0000-00007B380000}"/>
    <cellStyle name="Normal 4 2 3 4 5 3" xfId="22264" xr:uid="{00000000-0005-0000-0000-00007C380000}"/>
    <cellStyle name="Normal 4 2 3 4 6" xfId="32485" xr:uid="{00000000-0005-0000-0000-00007D380000}"/>
    <cellStyle name="Normal 4 2 3 4 7" xfId="17251" xr:uid="{00000000-0005-0000-0000-00007E380000}"/>
    <cellStyle name="Normal 4 2 3 5" xfId="2944" xr:uid="{00000000-0005-0000-0000-00007F380000}"/>
    <cellStyle name="Normal 4 2 3 5 2" xfId="13018" xr:uid="{00000000-0005-0000-0000-000080380000}"/>
    <cellStyle name="Normal 4 2 3 5 2 2" xfId="43349" xr:uid="{00000000-0005-0000-0000-000081380000}"/>
    <cellStyle name="Normal 4 2 3 5 2 3" xfId="28116" xr:uid="{00000000-0005-0000-0000-000082380000}"/>
    <cellStyle name="Normal 4 2 3 5 3" xfId="7998" xr:uid="{00000000-0005-0000-0000-000083380000}"/>
    <cellStyle name="Normal 4 2 3 5 3 2" xfId="38332" xr:uid="{00000000-0005-0000-0000-000084380000}"/>
    <cellStyle name="Normal 4 2 3 5 3 3" xfId="23099" xr:uid="{00000000-0005-0000-0000-000085380000}"/>
    <cellStyle name="Normal 4 2 3 5 4" xfId="33319" xr:uid="{00000000-0005-0000-0000-000086380000}"/>
    <cellStyle name="Normal 4 2 3 5 5" xfId="18086" xr:uid="{00000000-0005-0000-0000-000087380000}"/>
    <cellStyle name="Normal 4 2 3 6" xfId="4637" xr:uid="{00000000-0005-0000-0000-000088380000}"/>
    <cellStyle name="Normal 4 2 3 6 2" xfId="14689" xr:uid="{00000000-0005-0000-0000-000089380000}"/>
    <cellStyle name="Normal 4 2 3 6 2 2" xfId="45020" xr:uid="{00000000-0005-0000-0000-00008A380000}"/>
    <cellStyle name="Normal 4 2 3 6 2 3" xfId="29787" xr:uid="{00000000-0005-0000-0000-00008B380000}"/>
    <cellStyle name="Normal 4 2 3 6 3" xfId="9669" xr:uid="{00000000-0005-0000-0000-00008C380000}"/>
    <cellStyle name="Normal 4 2 3 6 3 2" xfId="40003" xr:uid="{00000000-0005-0000-0000-00008D380000}"/>
    <cellStyle name="Normal 4 2 3 6 3 3" xfId="24770" xr:uid="{00000000-0005-0000-0000-00008E380000}"/>
    <cellStyle name="Normal 4 2 3 6 4" xfId="34990" xr:uid="{00000000-0005-0000-0000-00008F380000}"/>
    <cellStyle name="Normal 4 2 3 6 5" xfId="19757" xr:uid="{00000000-0005-0000-0000-000090380000}"/>
    <cellStyle name="Normal 4 2 3 7" xfId="11347" xr:uid="{00000000-0005-0000-0000-000091380000}"/>
    <cellStyle name="Normal 4 2 3 7 2" xfId="41678" xr:uid="{00000000-0005-0000-0000-000092380000}"/>
    <cellStyle name="Normal 4 2 3 7 3" xfId="26445" xr:uid="{00000000-0005-0000-0000-000093380000}"/>
    <cellStyle name="Normal 4 2 3 8" xfId="6326" xr:uid="{00000000-0005-0000-0000-000094380000}"/>
    <cellStyle name="Normal 4 2 3 8 2" xfId="36661" xr:uid="{00000000-0005-0000-0000-000095380000}"/>
    <cellStyle name="Normal 4 2 3 8 3" xfId="21428" xr:uid="{00000000-0005-0000-0000-000096380000}"/>
    <cellStyle name="Normal 4 2 3 9" xfId="31650" xr:uid="{00000000-0005-0000-0000-000097380000}"/>
    <cellStyle name="Normal 4 2 4" xfId="1351" xr:uid="{00000000-0005-0000-0000-000098380000}"/>
    <cellStyle name="Normal 4 2 4 2" xfId="1774" xr:uid="{00000000-0005-0000-0000-000099380000}"/>
    <cellStyle name="Normal 4 2 4 2 2" xfId="2613" xr:uid="{00000000-0005-0000-0000-00009A380000}"/>
    <cellStyle name="Normal 4 2 4 2 2 2" xfId="4303" xr:uid="{00000000-0005-0000-0000-00009B380000}"/>
    <cellStyle name="Normal 4 2 4 2 2 2 2" xfId="14376" xr:uid="{00000000-0005-0000-0000-00009C380000}"/>
    <cellStyle name="Normal 4 2 4 2 2 2 2 2" xfId="44707" xr:uid="{00000000-0005-0000-0000-00009D380000}"/>
    <cellStyle name="Normal 4 2 4 2 2 2 2 3" xfId="29474" xr:uid="{00000000-0005-0000-0000-00009E380000}"/>
    <cellStyle name="Normal 4 2 4 2 2 2 3" xfId="9356" xr:uid="{00000000-0005-0000-0000-00009F380000}"/>
    <cellStyle name="Normal 4 2 4 2 2 2 3 2" xfId="39690" xr:uid="{00000000-0005-0000-0000-0000A0380000}"/>
    <cellStyle name="Normal 4 2 4 2 2 2 3 3" xfId="24457" xr:uid="{00000000-0005-0000-0000-0000A1380000}"/>
    <cellStyle name="Normal 4 2 4 2 2 2 4" xfId="34677" xr:uid="{00000000-0005-0000-0000-0000A2380000}"/>
    <cellStyle name="Normal 4 2 4 2 2 2 5" xfId="19444" xr:uid="{00000000-0005-0000-0000-0000A3380000}"/>
    <cellStyle name="Normal 4 2 4 2 2 3" xfId="5995" xr:uid="{00000000-0005-0000-0000-0000A4380000}"/>
    <cellStyle name="Normal 4 2 4 2 2 3 2" xfId="16047" xr:uid="{00000000-0005-0000-0000-0000A5380000}"/>
    <cellStyle name="Normal 4 2 4 2 2 3 2 2" xfId="46378" xr:uid="{00000000-0005-0000-0000-0000A6380000}"/>
    <cellStyle name="Normal 4 2 4 2 2 3 2 3" xfId="31145" xr:uid="{00000000-0005-0000-0000-0000A7380000}"/>
    <cellStyle name="Normal 4 2 4 2 2 3 3" xfId="11027" xr:uid="{00000000-0005-0000-0000-0000A8380000}"/>
    <cellStyle name="Normal 4 2 4 2 2 3 3 2" xfId="41361" xr:uid="{00000000-0005-0000-0000-0000A9380000}"/>
    <cellStyle name="Normal 4 2 4 2 2 3 3 3" xfId="26128" xr:uid="{00000000-0005-0000-0000-0000AA380000}"/>
    <cellStyle name="Normal 4 2 4 2 2 3 4" xfId="36348" xr:uid="{00000000-0005-0000-0000-0000AB380000}"/>
    <cellStyle name="Normal 4 2 4 2 2 3 5" xfId="21115" xr:uid="{00000000-0005-0000-0000-0000AC380000}"/>
    <cellStyle name="Normal 4 2 4 2 2 4" xfId="12705" xr:uid="{00000000-0005-0000-0000-0000AD380000}"/>
    <cellStyle name="Normal 4 2 4 2 2 4 2" xfId="43036" xr:uid="{00000000-0005-0000-0000-0000AE380000}"/>
    <cellStyle name="Normal 4 2 4 2 2 4 3" xfId="27803" xr:uid="{00000000-0005-0000-0000-0000AF380000}"/>
    <cellStyle name="Normal 4 2 4 2 2 5" xfId="7684" xr:uid="{00000000-0005-0000-0000-0000B0380000}"/>
    <cellStyle name="Normal 4 2 4 2 2 5 2" xfId="38019" xr:uid="{00000000-0005-0000-0000-0000B1380000}"/>
    <cellStyle name="Normal 4 2 4 2 2 5 3" xfId="22786" xr:uid="{00000000-0005-0000-0000-0000B2380000}"/>
    <cellStyle name="Normal 4 2 4 2 2 6" xfId="33007" xr:uid="{00000000-0005-0000-0000-0000B3380000}"/>
    <cellStyle name="Normal 4 2 4 2 2 7" xfId="17773" xr:uid="{00000000-0005-0000-0000-0000B4380000}"/>
    <cellStyle name="Normal 4 2 4 2 3" xfId="3466" xr:uid="{00000000-0005-0000-0000-0000B5380000}"/>
    <cellStyle name="Normal 4 2 4 2 3 2" xfId="13540" xr:uid="{00000000-0005-0000-0000-0000B6380000}"/>
    <cellStyle name="Normal 4 2 4 2 3 2 2" xfId="43871" xr:uid="{00000000-0005-0000-0000-0000B7380000}"/>
    <cellStyle name="Normal 4 2 4 2 3 2 3" xfId="28638" xr:uid="{00000000-0005-0000-0000-0000B8380000}"/>
    <cellStyle name="Normal 4 2 4 2 3 3" xfId="8520" xr:uid="{00000000-0005-0000-0000-0000B9380000}"/>
    <cellStyle name="Normal 4 2 4 2 3 3 2" xfId="38854" xr:uid="{00000000-0005-0000-0000-0000BA380000}"/>
    <cellStyle name="Normal 4 2 4 2 3 3 3" xfId="23621" xr:uid="{00000000-0005-0000-0000-0000BB380000}"/>
    <cellStyle name="Normal 4 2 4 2 3 4" xfId="33841" xr:uid="{00000000-0005-0000-0000-0000BC380000}"/>
    <cellStyle name="Normal 4 2 4 2 3 5" xfId="18608" xr:uid="{00000000-0005-0000-0000-0000BD380000}"/>
    <cellStyle name="Normal 4 2 4 2 4" xfId="5159" xr:uid="{00000000-0005-0000-0000-0000BE380000}"/>
    <cellStyle name="Normal 4 2 4 2 4 2" xfId="15211" xr:uid="{00000000-0005-0000-0000-0000BF380000}"/>
    <cellStyle name="Normal 4 2 4 2 4 2 2" xfId="45542" xr:uid="{00000000-0005-0000-0000-0000C0380000}"/>
    <cellStyle name="Normal 4 2 4 2 4 2 3" xfId="30309" xr:uid="{00000000-0005-0000-0000-0000C1380000}"/>
    <cellStyle name="Normal 4 2 4 2 4 3" xfId="10191" xr:uid="{00000000-0005-0000-0000-0000C2380000}"/>
    <cellStyle name="Normal 4 2 4 2 4 3 2" xfId="40525" xr:uid="{00000000-0005-0000-0000-0000C3380000}"/>
    <cellStyle name="Normal 4 2 4 2 4 3 3" xfId="25292" xr:uid="{00000000-0005-0000-0000-0000C4380000}"/>
    <cellStyle name="Normal 4 2 4 2 4 4" xfId="35512" xr:uid="{00000000-0005-0000-0000-0000C5380000}"/>
    <cellStyle name="Normal 4 2 4 2 4 5" xfId="20279" xr:uid="{00000000-0005-0000-0000-0000C6380000}"/>
    <cellStyle name="Normal 4 2 4 2 5" xfId="11869" xr:uid="{00000000-0005-0000-0000-0000C7380000}"/>
    <cellStyle name="Normal 4 2 4 2 5 2" xfId="42200" xr:uid="{00000000-0005-0000-0000-0000C8380000}"/>
    <cellStyle name="Normal 4 2 4 2 5 3" xfId="26967" xr:uid="{00000000-0005-0000-0000-0000C9380000}"/>
    <cellStyle name="Normal 4 2 4 2 6" xfId="6848" xr:uid="{00000000-0005-0000-0000-0000CA380000}"/>
    <cellStyle name="Normal 4 2 4 2 6 2" xfId="37183" xr:uid="{00000000-0005-0000-0000-0000CB380000}"/>
    <cellStyle name="Normal 4 2 4 2 6 3" xfId="21950" xr:uid="{00000000-0005-0000-0000-0000CC380000}"/>
    <cellStyle name="Normal 4 2 4 2 7" xfId="32171" xr:uid="{00000000-0005-0000-0000-0000CD380000}"/>
    <cellStyle name="Normal 4 2 4 2 8" xfId="16937" xr:uid="{00000000-0005-0000-0000-0000CE380000}"/>
    <cellStyle name="Normal 4 2 4 3" xfId="2195" xr:uid="{00000000-0005-0000-0000-0000CF380000}"/>
    <cellStyle name="Normal 4 2 4 3 2" xfId="3885" xr:uid="{00000000-0005-0000-0000-0000D0380000}"/>
    <cellStyle name="Normal 4 2 4 3 2 2" xfId="13958" xr:uid="{00000000-0005-0000-0000-0000D1380000}"/>
    <cellStyle name="Normal 4 2 4 3 2 2 2" xfId="44289" xr:uid="{00000000-0005-0000-0000-0000D2380000}"/>
    <cellStyle name="Normal 4 2 4 3 2 2 3" xfId="29056" xr:uid="{00000000-0005-0000-0000-0000D3380000}"/>
    <cellStyle name="Normal 4 2 4 3 2 3" xfId="8938" xr:uid="{00000000-0005-0000-0000-0000D4380000}"/>
    <cellStyle name="Normal 4 2 4 3 2 3 2" xfId="39272" xr:uid="{00000000-0005-0000-0000-0000D5380000}"/>
    <cellStyle name="Normal 4 2 4 3 2 3 3" xfId="24039" xr:uid="{00000000-0005-0000-0000-0000D6380000}"/>
    <cellStyle name="Normal 4 2 4 3 2 4" xfId="34259" xr:uid="{00000000-0005-0000-0000-0000D7380000}"/>
    <cellStyle name="Normal 4 2 4 3 2 5" xfId="19026" xr:uid="{00000000-0005-0000-0000-0000D8380000}"/>
    <cellStyle name="Normal 4 2 4 3 3" xfId="5577" xr:uid="{00000000-0005-0000-0000-0000D9380000}"/>
    <cellStyle name="Normal 4 2 4 3 3 2" xfId="15629" xr:uid="{00000000-0005-0000-0000-0000DA380000}"/>
    <cellStyle name="Normal 4 2 4 3 3 2 2" xfId="45960" xr:uid="{00000000-0005-0000-0000-0000DB380000}"/>
    <cellStyle name="Normal 4 2 4 3 3 2 3" xfId="30727" xr:uid="{00000000-0005-0000-0000-0000DC380000}"/>
    <cellStyle name="Normal 4 2 4 3 3 3" xfId="10609" xr:uid="{00000000-0005-0000-0000-0000DD380000}"/>
    <cellStyle name="Normal 4 2 4 3 3 3 2" xfId="40943" xr:uid="{00000000-0005-0000-0000-0000DE380000}"/>
    <cellStyle name="Normal 4 2 4 3 3 3 3" xfId="25710" xr:uid="{00000000-0005-0000-0000-0000DF380000}"/>
    <cellStyle name="Normal 4 2 4 3 3 4" xfId="35930" xr:uid="{00000000-0005-0000-0000-0000E0380000}"/>
    <cellStyle name="Normal 4 2 4 3 3 5" xfId="20697" xr:uid="{00000000-0005-0000-0000-0000E1380000}"/>
    <cellStyle name="Normal 4 2 4 3 4" xfId="12287" xr:uid="{00000000-0005-0000-0000-0000E2380000}"/>
    <cellStyle name="Normal 4 2 4 3 4 2" xfId="42618" xr:uid="{00000000-0005-0000-0000-0000E3380000}"/>
    <cellStyle name="Normal 4 2 4 3 4 3" xfId="27385" xr:uid="{00000000-0005-0000-0000-0000E4380000}"/>
    <cellStyle name="Normal 4 2 4 3 5" xfId="7266" xr:uid="{00000000-0005-0000-0000-0000E5380000}"/>
    <cellStyle name="Normal 4 2 4 3 5 2" xfId="37601" xr:uid="{00000000-0005-0000-0000-0000E6380000}"/>
    <cellStyle name="Normal 4 2 4 3 5 3" xfId="22368" xr:uid="{00000000-0005-0000-0000-0000E7380000}"/>
    <cellStyle name="Normal 4 2 4 3 6" xfId="32589" xr:uid="{00000000-0005-0000-0000-0000E8380000}"/>
    <cellStyle name="Normal 4 2 4 3 7" xfId="17355" xr:uid="{00000000-0005-0000-0000-0000E9380000}"/>
    <cellStyle name="Normal 4 2 4 4" xfId="3048" xr:uid="{00000000-0005-0000-0000-0000EA380000}"/>
    <cellStyle name="Normal 4 2 4 4 2" xfId="13122" xr:uid="{00000000-0005-0000-0000-0000EB380000}"/>
    <cellStyle name="Normal 4 2 4 4 2 2" xfId="43453" xr:uid="{00000000-0005-0000-0000-0000EC380000}"/>
    <cellStyle name="Normal 4 2 4 4 2 3" xfId="28220" xr:uid="{00000000-0005-0000-0000-0000ED380000}"/>
    <cellStyle name="Normal 4 2 4 4 3" xfId="8102" xr:uid="{00000000-0005-0000-0000-0000EE380000}"/>
    <cellStyle name="Normal 4 2 4 4 3 2" xfId="38436" xr:uid="{00000000-0005-0000-0000-0000EF380000}"/>
    <cellStyle name="Normal 4 2 4 4 3 3" xfId="23203" xr:uid="{00000000-0005-0000-0000-0000F0380000}"/>
    <cellStyle name="Normal 4 2 4 4 4" xfId="33423" xr:uid="{00000000-0005-0000-0000-0000F1380000}"/>
    <cellStyle name="Normal 4 2 4 4 5" xfId="18190" xr:uid="{00000000-0005-0000-0000-0000F2380000}"/>
    <cellStyle name="Normal 4 2 4 5" xfId="4741" xr:uid="{00000000-0005-0000-0000-0000F3380000}"/>
    <cellStyle name="Normal 4 2 4 5 2" xfId="14793" xr:uid="{00000000-0005-0000-0000-0000F4380000}"/>
    <cellStyle name="Normal 4 2 4 5 2 2" xfId="45124" xr:uid="{00000000-0005-0000-0000-0000F5380000}"/>
    <cellStyle name="Normal 4 2 4 5 2 3" xfId="29891" xr:uid="{00000000-0005-0000-0000-0000F6380000}"/>
    <cellStyle name="Normal 4 2 4 5 3" xfId="9773" xr:uid="{00000000-0005-0000-0000-0000F7380000}"/>
    <cellStyle name="Normal 4 2 4 5 3 2" xfId="40107" xr:uid="{00000000-0005-0000-0000-0000F8380000}"/>
    <cellStyle name="Normal 4 2 4 5 3 3" xfId="24874" xr:uid="{00000000-0005-0000-0000-0000F9380000}"/>
    <cellStyle name="Normal 4 2 4 5 4" xfId="35094" xr:uid="{00000000-0005-0000-0000-0000FA380000}"/>
    <cellStyle name="Normal 4 2 4 5 5" xfId="19861" xr:uid="{00000000-0005-0000-0000-0000FB380000}"/>
    <cellStyle name="Normal 4 2 4 6" xfId="11451" xr:uid="{00000000-0005-0000-0000-0000FC380000}"/>
    <cellStyle name="Normal 4 2 4 6 2" xfId="41782" xr:uid="{00000000-0005-0000-0000-0000FD380000}"/>
    <cellStyle name="Normal 4 2 4 6 3" xfId="26549" xr:uid="{00000000-0005-0000-0000-0000FE380000}"/>
    <cellStyle name="Normal 4 2 4 7" xfId="6430" xr:uid="{00000000-0005-0000-0000-0000FF380000}"/>
    <cellStyle name="Normal 4 2 4 7 2" xfId="36765" xr:uid="{00000000-0005-0000-0000-000000390000}"/>
    <cellStyle name="Normal 4 2 4 7 3" xfId="21532" xr:uid="{00000000-0005-0000-0000-000001390000}"/>
    <cellStyle name="Normal 4 2 4 8" xfId="31753" xr:uid="{00000000-0005-0000-0000-000002390000}"/>
    <cellStyle name="Normal 4 2 4 9" xfId="16519" xr:uid="{00000000-0005-0000-0000-000003390000}"/>
    <cellStyle name="Normal 4 2 5" xfId="1564" xr:uid="{00000000-0005-0000-0000-000004390000}"/>
    <cellStyle name="Normal 4 2 5 2" xfId="2405" xr:uid="{00000000-0005-0000-0000-000005390000}"/>
    <cellStyle name="Normal 4 2 5 2 2" xfId="4095" xr:uid="{00000000-0005-0000-0000-000006390000}"/>
    <cellStyle name="Normal 4 2 5 2 2 2" xfId="14168" xr:uid="{00000000-0005-0000-0000-000007390000}"/>
    <cellStyle name="Normal 4 2 5 2 2 2 2" xfId="44499" xr:uid="{00000000-0005-0000-0000-000008390000}"/>
    <cellStyle name="Normal 4 2 5 2 2 2 3" xfId="29266" xr:uid="{00000000-0005-0000-0000-000009390000}"/>
    <cellStyle name="Normal 4 2 5 2 2 3" xfId="9148" xr:uid="{00000000-0005-0000-0000-00000A390000}"/>
    <cellStyle name="Normal 4 2 5 2 2 3 2" xfId="39482" xr:uid="{00000000-0005-0000-0000-00000B390000}"/>
    <cellStyle name="Normal 4 2 5 2 2 3 3" xfId="24249" xr:uid="{00000000-0005-0000-0000-00000C390000}"/>
    <cellStyle name="Normal 4 2 5 2 2 4" xfId="34469" xr:uid="{00000000-0005-0000-0000-00000D390000}"/>
    <cellStyle name="Normal 4 2 5 2 2 5" xfId="19236" xr:uid="{00000000-0005-0000-0000-00000E390000}"/>
    <cellStyle name="Normal 4 2 5 2 3" xfId="5787" xr:uid="{00000000-0005-0000-0000-00000F390000}"/>
    <cellStyle name="Normal 4 2 5 2 3 2" xfId="15839" xr:uid="{00000000-0005-0000-0000-000010390000}"/>
    <cellStyle name="Normal 4 2 5 2 3 2 2" xfId="46170" xr:uid="{00000000-0005-0000-0000-000011390000}"/>
    <cellStyle name="Normal 4 2 5 2 3 2 3" xfId="30937" xr:uid="{00000000-0005-0000-0000-000012390000}"/>
    <cellStyle name="Normal 4 2 5 2 3 3" xfId="10819" xr:uid="{00000000-0005-0000-0000-000013390000}"/>
    <cellStyle name="Normal 4 2 5 2 3 3 2" xfId="41153" xr:uid="{00000000-0005-0000-0000-000014390000}"/>
    <cellStyle name="Normal 4 2 5 2 3 3 3" xfId="25920" xr:uid="{00000000-0005-0000-0000-000015390000}"/>
    <cellStyle name="Normal 4 2 5 2 3 4" xfId="36140" xr:uid="{00000000-0005-0000-0000-000016390000}"/>
    <cellStyle name="Normal 4 2 5 2 3 5" xfId="20907" xr:uid="{00000000-0005-0000-0000-000017390000}"/>
    <cellStyle name="Normal 4 2 5 2 4" xfId="12497" xr:uid="{00000000-0005-0000-0000-000018390000}"/>
    <cellStyle name="Normal 4 2 5 2 4 2" xfId="42828" xr:uid="{00000000-0005-0000-0000-000019390000}"/>
    <cellStyle name="Normal 4 2 5 2 4 3" xfId="27595" xr:uid="{00000000-0005-0000-0000-00001A390000}"/>
    <cellStyle name="Normal 4 2 5 2 5" xfId="7476" xr:uid="{00000000-0005-0000-0000-00001B390000}"/>
    <cellStyle name="Normal 4 2 5 2 5 2" xfId="37811" xr:uid="{00000000-0005-0000-0000-00001C390000}"/>
    <cellStyle name="Normal 4 2 5 2 5 3" xfId="22578" xr:uid="{00000000-0005-0000-0000-00001D390000}"/>
    <cellStyle name="Normal 4 2 5 2 6" xfId="32799" xr:uid="{00000000-0005-0000-0000-00001E390000}"/>
    <cellStyle name="Normal 4 2 5 2 7" xfId="17565" xr:uid="{00000000-0005-0000-0000-00001F390000}"/>
    <cellStyle name="Normal 4 2 5 3" xfId="3258" xr:uid="{00000000-0005-0000-0000-000020390000}"/>
    <cellStyle name="Normal 4 2 5 3 2" xfId="13332" xr:uid="{00000000-0005-0000-0000-000021390000}"/>
    <cellStyle name="Normal 4 2 5 3 2 2" xfId="43663" xr:uid="{00000000-0005-0000-0000-000022390000}"/>
    <cellStyle name="Normal 4 2 5 3 2 3" xfId="28430" xr:uid="{00000000-0005-0000-0000-000023390000}"/>
    <cellStyle name="Normal 4 2 5 3 3" xfId="8312" xr:uid="{00000000-0005-0000-0000-000024390000}"/>
    <cellStyle name="Normal 4 2 5 3 3 2" xfId="38646" xr:uid="{00000000-0005-0000-0000-000025390000}"/>
    <cellStyle name="Normal 4 2 5 3 3 3" xfId="23413" xr:uid="{00000000-0005-0000-0000-000026390000}"/>
    <cellStyle name="Normal 4 2 5 3 4" xfId="33633" xr:uid="{00000000-0005-0000-0000-000027390000}"/>
    <cellStyle name="Normal 4 2 5 3 5" xfId="18400" xr:uid="{00000000-0005-0000-0000-000028390000}"/>
    <cellStyle name="Normal 4 2 5 4" xfId="4951" xr:uid="{00000000-0005-0000-0000-000029390000}"/>
    <cellStyle name="Normal 4 2 5 4 2" xfId="15003" xr:uid="{00000000-0005-0000-0000-00002A390000}"/>
    <cellStyle name="Normal 4 2 5 4 2 2" xfId="45334" xr:uid="{00000000-0005-0000-0000-00002B390000}"/>
    <cellStyle name="Normal 4 2 5 4 2 3" xfId="30101" xr:uid="{00000000-0005-0000-0000-00002C390000}"/>
    <cellStyle name="Normal 4 2 5 4 3" xfId="9983" xr:uid="{00000000-0005-0000-0000-00002D390000}"/>
    <cellStyle name="Normal 4 2 5 4 3 2" xfId="40317" xr:uid="{00000000-0005-0000-0000-00002E390000}"/>
    <cellStyle name="Normal 4 2 5 4 3 3" xfId="25084" xr:uid="{00000000-0005-0000-0000-00002F390000}"/>
    <cellStyle name="Normal 4 2 5 4 4" xfId="35304" xr:uid="{00000000-0005-0000-0000-000030390000}"/>
    <cellStyle name="Normal 4 2 5 4 5" xfId="20071" xr:uid="{00000000-0005-0000-0000-000031390000}"/>
    <cellStyle name="Normal 4 2 5 5" xfId="11661" xr:uid="{00000000-0005-0000-0000-000032390000}"/>
    <cellStyle name="Normal 4 2 5 5 2" xfId="41992" xr:uid="{00000000-0005-0000-0000-000033390000}"/>
    <cellStyle name="Normal 4 2 5 5 3" xfId="26759" xr:uid="{00000000-0005-0000-0000-000034390000}"/>
    <cellStyle name="Normal 4 2 5 6" xfId="6640" xr:uid="{00000000-0005-0000-0000-000035390000}"/>
    <cellStyle name="Normal 4 2 5 6 2" xfId="36975" xr:uid="{00000000-0005-0000-0000-000036390000}"/>
    <cellStyle name="Normal 4 2 5 6 3" xfId="21742" xr:uid="{00000000-0005-0000-0000-000037390000}"/>
    <cellStyle name="Normal 4 2 5 7" xfId="31963" xr:uid="{00000000-0005-0000-0000-000038390000}"/>
    <cellStyle name="Normal 4 2 5 8" xfId="16729" xr:uid="{00000000-0005-0000-0000-000039390000}"/>
    <cellStyle name="Normal 4 2 6" xfId="1985" xr:uid="{00000000-0005-0000-0000-00003A390000}"/>
    <cellStyle name="Normal 4 2 6 2" xfId="3677" xr:uid="{00000000-0005-0000-0000-00003B390000}"/>
    <cellStyle name="Normal 4 2 6 2 2" xfId="13750" xr:uid="{00000000-0005-0000-0000-00003C390000}"/>
    <cellStyle name="Normal 4 2 6 2 2 2" xfId="44081" xr:uid="{00000000-0005-0000-0000-00003D390000}"/>
    <cellStyle name="Normal 4 2 6 2 2 3" xfId="28848" xr:uid="{00000000-0005-0000-0000-00003E390000}"/>
    <cellStyle name="Normal 4 2 6 2 3" xfId="8730" xr:uid="{00000000-0005-0000-0000-00003F390000}"/>
    <cellStyle name="Normal 4 2 6 2 3 2" xfId="39064" xr:uid="{00000000-0005-0000-0000-000040390000}"/>
    <cellStyle name="Normal 4 2 6 2 3 3" xfId="23831" xr:uid="{00000000-0005-0000-0000-000041390000}"/>
    <cellStyle name="Normal 4 2 6 2 4" xfId="34051" xr:uid="{00000000-0005-0000-0000-000042390000}"/>
    <cellStyle name="Normal 4 2 6 2 5" xfId="18818" xr:uid="{00000000-0005-0000-0000-000043390000}"/>
    <cellStyle name="Normal 4 2 6 3" xfId="5369" xr:uid="{00000000-0005-0000-0000-000044390000}"/>
    <cellStyle name="Normal 4 2 6 3 2" xfId="15421" xr:uid="{00000000-0005-0000-0000-000045390000}"/>
    <cellStyle name="Normal 4 2 6 3 2 2" xfId="45752" xr:uid="{00000000-0005-0000-0000-000046390000}"/>
    <cellStyle name="Normal 4 2 6 3 2 3" xfId="30519" xr:uid="{00000000-0005-0000-0000-000047390000}"/>
    <cellStyle name="Normal 4 2 6 3 3" xfId="10401" xr:uid="{00000000-0005-0000-0000-000048390000}"/>
    <cellStyle name="Normal 4 2 6 3 3 2" xfId="40735" xr:uid="{00000000-0005-0000-0000-000049390000}"/>
    <cellStyle name="Normal 4 2 6 3 3 3" xfId="25502" xr:uid="{00000000-0005-0000-0000-00004A390000}"/>
    <cellStyle name="Normal 4 2 6 3 4" xfId="35722" xr:uid="{00000000-0005-0000-0000-00004B390000}"/>
    <cellStyle name="Normal 4 2 6 3 5" xfId="20489" xr:uid="{00000000-0005-0000-0000-00004C390000}"/>
    <cellStyle name="Normal 4 2 6 4" xfId="12079" xr:uid="{00000000-0005-0000-0000-00004D390000}"/>
    <cellStyle name="Normal 4 2 6 4 2" xfId="42410" xr:uid="{00000000-0005-0000-0000-00004E390000}"/>
    <cellStyle name="Normal 4 2 6 4 3" xfId="27177" xr:uid="{00000000-0005-0000-0000-00004F390000}"/>
    <cellStyle name="Normal 4 2 6 5" xfId="7058" xr:uid="{00000000-0005-0000-0000-000050390000}"/>
    <cellStyle name="Normal 4 2 6 5 2" xfId="37393" xr:uid="{00000000-0005-0000-0000-000051390000}"/>
    <cellStyle name="Normal 4 2 6 5 3" xfId="22160" xr:uid="{00000000-0005-0000-0000-000052390000}"/>
    <cellStyle name="Normal 4 2 6 6" xfId="32381" xr:uid="{00000000-0005-0000-0000-000053390000}"/>
    <cellStyle name="Normal 4 2 6 7" xfId="17147" xr:uid="{00000000-0005-0000-0000-000054390000}"/>
    <cellStyle name="Normal 4 2 7" xfId="2836" xr:uid="{00000000-0005-0000-0000-000055390000}"/>
    <cellStyle name="Normal 4 2 7 2" xfId="12914" xr:uid="{00000000-0005-0000-0000-000056390000}"/>
    <cellStyle name="Normal 4 2 7 2 2" xfId="43245" xr:uid="{00000000-0005-0000-0000-000057390000}"/>
    <cellStyle name="Normal 4 2 7 2 3" xfId="28012" xr:uid="{00000000-0005-0000-0000-000058390000}"/>
    <cellStyle name="Normal 4 2 7 3" xfId="7894" xr:uid="{00000000-0005-0000-0000-000059390000}"/>
    <cellStyle name="Normal 4 2 7 3 2" xfId="38228" xr:uid="{00000000-0005-0000-0000-00005A390000}"/>
    <cellStyle name="Normal 4 2 7 3 3" xfId="22995" xr:uid="{00000000-0005-0000-0000-00005B390000}"/>
    <cellStyle name="Normal 4 2 7 4" xfId="33215" xr:uid="{00000000-0005-0000-0000-00005C390000}"/>
    <cellStyle name="Normal 4 2 7 5" xfId="17982" xr:uid="{00000000-0005-0000-0000-00005D390000}"/>
    <cellStyle name="Normal 4 2 8" xfId="4530" xr:uid="{00000000-0005-0000-0000-00005E390000}"/>
    <cellStyle name="Normal 4 2 8 2" xfId="14585" xr:uid="{00000000-0005-0000-0000-00005F390000}"/>
    <cellStyle name="Normal 4 2 8 2 2" xfId="44916" xr:uid="{00000000-0005-0000-0000-000060390000}"/>
    <cellStyle name="Normal 4 2 8 2 3" xfId="29683" xr:uid="{00000000-0005-0000-0000-000061390000}"/>
    <cellStyle name="Normal 4 2 8 3" xfId="9565" xr:uid="{00000000-0005-0000-0000-000062390000}"/>
    <cellStyle name="Normal 4 2 8 3 2" xfId="39899" xr:uid="{00000000-0005-0000-0000-000063390000}"/>
    <cellStyle name="Normal 4 2 8 3 3" xfId="24666" xr:uid="{00000000-0005-0000-0000-000064390000}"/>
    <cellStyle name="Normal 4 2 8 4" xfId="34886" xr:uid="{00000000-0005-0000-0000-000065390000}"/>
    <cellStyle name="Normal 4 2 8 5" xfId="19653" xr:uid="{00000000-0005-0000-0000-000066390000}"/>
    <cellStyle name="Normal 4 2 9" xfId="11241" xr:uid="{00000000-0005-0000-0000-000067390000}"/>
    <cellStyle name="Normal 4 2 9 2" xfId="41574" xr:uid="{00000000-0005-0000-0000-000068390000}"/>
    <cellStyle name="Normal 4 2 9 3" xfId="26341" xr:uid="{00000000-0005-0000-0000-000069390000}"/>
    <cellStyle name="Normal 4 3" xfId="412" xr:uid="{00000000-0005-0000-0000-00006A390000}"/>
    <cellStyle name="Normal 4 4" xfId="31512" xr:uid="{00000000-0005-0000-0000-00006B390000}"/>
    <cellStyle name="Normal 4 5" xfId="46798" xr:uid="{00000000-0005-0000-0000-00006C390000}"/>
    <cellStyle name="Normal 40" xfId="165" xr:uid="{00000000-0005-0000-0000-00006D390000}"/>
    <cellStyle name="Normal 40 2" xfId="856" xr:uid="{00000000-0005-0000-0000-00006E390000}"/>
    <cellStyle name="Normal 40 2 10" xfId="6221" xr:uid="{00000000-0005-0000-0000-00006F390000}"/>
    <cellStyle name="Normal 40 2 10 2" xfId="36558" xr:uid="{00000000-0005-0000-0000-000070390000}"/>
    <cellStyle name="Normal 40 2 10 3" xfId="21325" xr:uid="{00000000-0005-0000-0000-000071390000}"/>
    <cellStyle name="Normal 40 2 11" xfId="31549" xr:uid="{00000000-0005-0000-0000-000072390000}"/>
    <cellStyle name="Normal 40 2 12" xfId="16310" xr:uid="{00000000-0005-0000-0000-000073390000}"/>
    <cellStyle name="Normal 40 2 2" xfId="1185" xr:uid="{00000000-0005-0000-0000-000074390000}"/>
    <cellStyle name="Normal 40 2 2 10" xfId="31601" xr:uid="{00000000-0005-0000-0000-000075390000}"/>
    <cellStyle name="Normal 40 2 2 11" xfId="16364" xr:uid="{00000000-0005-0000-0000-000076390000}"/>
    <cellStyle name="Normal 40 2 2 2" xfId="1293" xr:uid="{00000000-0005-0000-0000-000077390000}"/>
    <cellStyle name="Normal 40 2 2 2 10" xfId="16468" xr:uid="{00000000-0005-0000-0000-000078390000}"/>
    <cellStyle name="Normal 40 2 2 2 2" xfId="1510" xr:uid="{00000000-0005-0000-0000-000079390000}"/>
    <cellStyle name="Normal 40 2 2 2 2 2" xfId="1931" xr:uid="{00000000-0005-0000-0000-00007A390000}"/>
    <cellStyle name="Normal 40 2 2 2 2 2 2" xfId="2770" xr:uid="{00000000-0005-0000-0000-00007B390000}"/>
    <cellStyle name="Normal 40 2 2 2 2 2 2 2" xfId="4460" xr:uid="{00000000-0005-0000-0000-00007C390000}"/>
    <cellStyle name="Normal 40 2 2 2 2 2 2 2 2" xfId="14533" xr:uid="{00000000-0005-0000-0000-00007D390000}"/>
    <cellStyle name="Normal 40 2 2 2 2 2 2 2 2 2" xfId="44864" xr:uid="{00000000-0005-0000-0000-00007E390000}"/>
    <cellStyle name="Normal 40 2 2 2 2 2 2 2 2 3" xfId="29631" xr:uid="{00000000-0005-0000-0000-00007F390000}"/>
    <cellStyle name="Normal 40 2 2 2 2 2 2 2 3" xfId="9513" xr:uid="{00000000-0005-0000-0000-000080390000}"/>
    <cellStyle name="Normal 40 2 2 2 2 2 2 2 3 2" xfId="39847" xr:uid="{00000000-0005-0000-0000-000081390000}"/>
    <cellStyle name="Normal 40 2 2 2 2 2 2 2 3 3" xfId="24614" xr:uid="{00000000-0005-0000-0000-000082390000}"/>
    <cellStyle name="Normal 40 2 2 2 2 2 2 2 4" xfId="34834" xr:uid="{00000000-0005-0000-0000-000083390000}"/>
    <cellStyle name="Normal 40 2 2 2 2 2 2 2 5" xfId="19601" xr:uid="{00000000-0005-0000-0000-000084390000}"/>
    <cellStyle name="Normal 40 2 2 2 2 2 2 3" xfId="6152" xr:uid="{00000000-0005-0000-0000-000085390000}"/>
    <cellStyle name="Normal 40 2 2 2 2 2 2 3 2" xfId="16204" xr:uid="{00000000-0005-0000-0000-000086390000}"/>
    <cellStyle name="Normal 40 2 2 2 2 2 2 3 2 2" xfId="46535" xr:uid="{00000000-0005-0000-0000-000087390000}"/>
    <cellStyle name="Normal 40 2 2 2 2 2 2 3 2 3" xfId="31302" xr:uid="{00000000-0005-0000-0000-000088390000}"/>
    <cellStyle name="Normal 40 2 2 2 2 2 2 3 3" xfId="11184" xr:uid="{00000000-0005-0000-0000-000089390000}"/>
    <cellStyle name="Normal 40 2 2 2 2 2 2 3 3 2" xfId="41518" xr:uid="{00000000-0005-0000-0000-00008A390000}"/>
    <cellStyle name="Normal 40 2 2 2 2 2 2 3 3 3" xfId="26285" xr:uid="{00000000-0005-0000-0000-00008B390000}"/>
    <cellStyle name="Normal 40 2 2 2 2 2 2 3 4" xfId="36505" xr:uid="{00000000-0005-0000-0000-00008C390000}"/>
    <cellStyle name="Normal 40 2 2 2 2 2 2 3 5" xfId="21272" xr:uid="{00000000-0005-0000-0000-00008D390000}"/>
    <cellStyle name="Normal 40 2 2 2 2 2 2 4" xfId="12862" xr:uid="{00000000-0005-0000-0000-00008E390000}"/>
    <cellStyle name="Normal 40 2 2 2 2 2 2 4 2" xfId="43193" xr:uid="{00000000-0005-0000-0000-00008F390000}"/>
    <cellStyle name="Normal 40 2 2 2 2 2 2 4 3" xfId="27960" xr:uid="{00000000-0005-0000-0000-000090390000}"/>
    <cellStyle name="Normal 40 2 2 2 2 2 2 5" xfId="7841" xr:uid="{00000000-0005-0000-0000-000091390000}"/>
    <cellStyle name="Normal 40 2 2 2 2 2 2 5 2" xfId="38176" xr:uid="{00000000-0005-0000-0000-000092390000}"/>
    <cellStyle name="Normal 40 2 2 2 2 2 2 5 3" xfId="22943" xr:uid="{00000000-0005-0000-0000-000093390000}"/>
    <cellStyle name="Normal 40 2 2 2 2 2 2 6" xfId="33164" xr:uid="{00000000-0005-0000-0000-000094390000}"/>
    <cellStyle name="Normal 40 2 2 2 2 2 2 7" xfId="17930" xr:uid="{00000000-0005-0000-0000-000095390000}"/>
    <cellStyle name="Normal 40 2 2 2 2 2 3" xfId="3623" xr:uid="{00000000-0005-0000-0000-000096390000}"/>
    <cellStyle name="Normal 40 2 2 2 2 2 3 2" xfId="13697" xr:uid="{00000000-0005-0000-0000-000097390000}"/>
    <cellStyle name="Normal 40 2 2 2 2 2 3 2 2" xfId="44028" xr:uid="{00000000-0005-0000-0000-000098390000}"/>
    <cellStyle name="Normal 40 2 2 2 2 2 3 2 3" xfId="28795" xr:uid="{00000000-0005-0000-0000-000099390000}"/>
    <cellStyle name="Normal 40 2 2 2 2 2 3 3" xfId="8677" xr:uid="{00000000-0005-0000-0000-00009A390000}"/>
    <cellStyle name="Normal 40 2 2 2 2 2 3 3 2" xfId="39011" xr:uid="{00000000-0005-0000-0000-00009B390000}"/>
    <cellStyle name="Normal 40 2 2 2 2 2 3 3 3" xfId="23778" xr:uid="{00000000-0005-0000-0000-00009C390000}"/>
    <cellStyle name="Normal 40 2 2 2 2 2 3 4" xfId="33998" xr:uid="{00000000-0005-0000-0000-00009D390000}"/>
    <cellStyle name="Normal 40 2 2 2 2 2 3 5" xfId="18765" xr:uid="{00000000-0005-0000-0000-00009E390000}"/>
    <cellStyle name="Normal 40 2 2 2 2 2 4" xfId="5316" xr:uid="{00000000-0005-0000-0000-00009F390000}"/>
    <cellStyle name="Normal 40 2 2 2 2 2 4 2" xfId="15368" xr:uid="{00000000-0005-0000-0000-0000A0390000}"/>
    <cellStyle name="Normal 40 2 2 2 2 2 4 2 2" xfId="45699" xr:uid="{00000000-0005-0000-0000-0000A1390000}"/>
    <cellStyle name="Normal 40 2 2 2 2 2 4 2 3" xfId="30466" xr:uid="{00000000-0005-0000-0000-0000A2390000}"/>
    <cellStyle name="Normal 40 2 2 2 2 2 4 3" xfId="10348" xr:uid="{00000000-0005-0000-0000-0000A3390000}"/>
    <cellStyle name="Normal 40 2 2 2 2 2 4 3 2" xfId="40682" xr:uid="{00000000-0005-0000-0000-0000A4390000}"/>
    <cellStyle name="Normal 40 2 2 2 2 2 4 3 3" xfId="25449" xr:uid="{00000000-0005-0000-0000-0000A5390000}"/>
    <cellStyle name="Normal 40 2 2 2 2 2 4 4" xfId="35669" xr:uid="{00000000-0005-0000-0000-0000A6390000}"/>
    <cellStyle name="Normal 40 2 2 2 2 2 4 5" xfId="20436" xr:uid="{00000000-0005-0000-0000-0000A7390000}"/>
    <cellStyle name="Normal 40 2 2 2 2 2 5" xfId="12026" xr:uid="{00000000-0005-0000-0000-0000A8390000}"/>
    <cellStyle name="Normal 40 2 2 2 2 2 5 2" xfId="42357" xr:uid="{00000000-0005-0000-0000-0000A9390000}"/>
    <cellStyle name="Normal 40 2 2 2 2 2 5 3" xfId="27124" xr:uid="{00000000-0005-0000-0000-0000AA390000}"/>
    <cellStyle name="Normal 40 2 2 2 2 2 6" xfId="7005" xr:uid="{00000000-0005-0000-0000-0000AB390000}"/>
    <cellStyle name="Normal 40 2 2 2 2 2 6 2" xfId="37340" xr:uid="{00000000-0005-0000-0000-0000AC390000}"/>
    <cellStyle name="Normal 40 2 2 2 2 2 6 3" xfId="22107" xr:uid="{00000000-0005-0000-0000-0000AD390000}"/>
    <cellStyle name="Normal 40 2 2 2 2 2 7" xfId="32328" xr:uid="{00000000-0005-0000-0000-0000AE390000}"/>
    <cellStyle name="Normal 40 2 2 2 2 2 8" xfId="17094" xr:uid="{00000000-0005-0000-0000-0000AF390000}"/>
    <cellStyle name="Normal 40 2 2 2 2 3" xfId="2352" xr:uid="{00000000-0005-0000-0000-0000B0390000}"/>
    <cellStyle name="Normal 40 2 2 2 2 3 2" xfId="4042" xr:uid="{00000000-0005-0000-0000-0000B1390000}"/>
    <cellStyle name="Normal 40 2 2 2 2 3 2 2" xfId="14115" xr:uid="{00000000-0005-0000-0000-0000B2390000}"/>
    <cellStyle name="Normal 40 2 2 2 2 3 2 2 2" xfId="44446" xr:uid="{00000000-0005-0000-0000-0000B3390000}"/>
    <cellStyle name="Normal 40 2 2 2 2 3 2 2 3" xfId="29213" xr:uid="{00000000-0005-0000-0000-0000B4390000}"/>
    <cellStyle name="Normal 40 2 2 2 2 3 2 3" xfId="9095" xr:uid="{00000000-0005-0000-0000-0000B5390000}"/>
    <cellStyle name="Normal 40 2 2 2 2 3 2 3 2" xfId="39429" xr:uid="{00000000-0005-0000-0000-0000B6390000}"/>
    <cellStyle name="Normal 40 2 2 2 2 3 2 3 3" xfId="24196" xr:uid="{00000000-0005-0000-0000-0000B7390000}"/>
    <cellStyle name="Normal 40 2 2 2 2 3 2 4" xfId="34416" xr:uid="{00000000-0005-0000-0000-0000B8390000}"/>
    <cellStyle name="Normal 40 2 2 2 2 3 2 5" xfId="19183" xr:uid="{00000000-0005-0000-0000-0000B9390000}"/>
    <cellStyle name="Normal 40 2 2 2 2 3 3" xfId="5734" xr:uid="{00000000-0005-0000-0000-0000BA390000}"/>
    <cellStyle name="Normal 40 2 2 2 2 3 3 2" xfId="15786" xr:uid="{00000000-0005-0000-0000-0000BB390000}"/>
    <cellStyle name="Normal 40 2 2 2 2 3 3 2 2" xfId="46117" xr:uid="{00000000-0005-0000-0000-0000BC390000}"/>
    <cellStyle name="Normal 40 2 2 2 2 3 3 2 3" xfId="30884" xr:uid="{00000000-0005-0000-0000-0000BD390000}"/>
    <cellStyle name="Normal 40 2 2 2 2 3 3 3" xfId="10766" xr:uid="{00000000-0005-0000-0000-0000BE390000}"/>
    <cellStyle name="Normal 40 2 2 2 2 3 3 3 2" xfId="41100" xr:uid="{00000000-0005-0000-0000-0000BF390000}"/>
    <cellStyle name="Normal 40 2 2 2 2 3 3 3 3" xfId="25867" xr:uid="{00000000-0005-0000-0000-0000C0390000}"/>
    <cellStyle name="Normal 40 2 2 2 2 3 3 4" xfId="36087" xr:uid="{00000000-0005-0000-0000-0000C1390000}"/>
    <cellStyle name="Normal 40 2 2 2 2 3 3 5" xfId="20854" xr:uid="{00000000-0005-0000-0000-0000C2390000}"/>
    <cellStyle name="Normal 40 2 2 2 2 3 4" xfId="12444" xr:uid="{00000000-0005-0000-0000-0000C3390000}"/>
    <cellStyle name="Normal 40 2 2 2 2 3 4 2" xfId="42775" xr:uid="{00000000-0005-0000-0000-0000C4390000}"/>
    <cellStyle name="Normal 40 2 2 2 2 3 4 3" xfId="27542" xr:uid="{00000000-0005-0000-0000-0000C5390000}"/>
    <cellStyle name="Normal 40 2 2 2 2 3 5" xfId="7423" xr:uid="{00000000-0005-0000-0000-0000C6390000}"/>
    <cellStyle name="Normal 40 2 2 2 2 3 5 2" xfId="37758" xr:uid="{00000000-0005-0000-0000-0000C7390000}"/>
    <cellStyle name="Normal 40 2 2 2 2 3 5 3" xfId="22525" xr:uid="{00000000-0005-0000-0000-0000C8390000}"/>
    <cellStyle name="Normal 40 2 2 2 2 3 6" xfId="32746" xr:uid="{00000000-0005-0000-0000-0000C9390000}"/>
    <cellStyle name="Normal 40 2 2 2 2 3 7" xfId="17512" xr:uid="{00000000-0005-0000-0000-0000CA390000}"/>
    <cellStyle name="Normal 40 2 2 2 2 4" xfId="3205" xr:uid="{00000000-0005-0000-0000-0000CB390000}"/>
    <cellStyle name="Normal 40 2 2 2 2 4 2" xfId="13279" xr:uid="{00000000-0005-0000-0000-0000CC390000}"/>
    <cellStyle name="Normal 40 2 2 2 2 4 2 2" xfId="43610" xr:uid="{00000000-0005-0000-0000-0000CD390000}"/>
    <cellStyle name="Normal 40 2 2 2 2 4 2 3" xfId="28377" xr:uid="{00000000-0005-0000-0000-0000CE390000}"/>
    <cellStyle name="Normal 40 2 2 2 2 4 3" xfId="8259" xr:uid="{00000000-0005-0000-0000-0000CF390000}"/>
    <cellStyle name="Normal 40 2 2 2 2 4 3 2" xfId="38593" xr:uid="{00000000-0005-0000-0000-0000D0390000}"/>
    <cellStyle name="Normal 40 2 2 2 2 4 3 3" xfId="23360" xr:uid="{00000000-0005-0000-0000-0000D1390000}"/>
    <cellStyle name="Normal 40 2 2 2 2 4 4" xfId="33580" xr:uid="{00000000-0005-0000-0000-0000D2390000}"/>
    <cellStyle name="Normal 40 2 2 2 2 4 5" xfId="18347" xr:uid="{00000000-0005-0000-0000-0000D3390000}"/>
    <cellStyle name="Normal 40 2 2 2 2 5" xfId="4898" xr:uid="{00000000-0005-0000-0000-0000D4390000}"/>
    <cellStyle name="Normal 40 2 2 2 2 5 2" xfId="14950" xr:uid="{00000000-0005-0000-0000-0000D5390000}"/>
    <cellStyle name="Normal 40 2 2 2 2 5 2 2" xfId="45281" xr:uid="{00000000-0005-0000-0000-0000D6390000}"/>
    <cellStyle name="Normal 40 2 2 2 2 5 2 3" xfId="30048" xr:uid="{00000000-0005-0000-0000-0000D7390000}"/>
    <cellStyle name="Normal 40 2 2 2 2 5 3" xfId="9930" xr:uid="{00000000-0005-0000-0000-0000D8390000}"/>
    <cellStyle name="Normal 40 2 2 2 2 5 3 2" xfId="40264" xr:uid="{00000000-0005-0000-0000-0000D9390000}"/>
    <cellStyle name="Normal 40 2 2 2 2 5 3 3" xfId="25031" xr:uid="{00000000-0005-0000-0000-0000DA390000}"/>
    <cellStyle name="Normal 40 2 2 2 2 5 4" xfId="35251" xr:uid="{00000000-0005-0000-0000-0000DB390000}"/>
    <cellStyle name="Normal 40 2 2 2 2 5 5" xfId="20018" xr:uid="{00000000-0005-0000-0000-0000DC390000}"/>
    <cellStyle name="Normal 40 2 2 2 2 6" xfId="11608" xr:uid="{00000000-0005-0000-0000-0000DD390000}"/>
    <cellStyle name="Normal 40 2 2 2 2 6 2" xfId="41939" xr:uid="{00000000-0005-0000-0000-0000DE390000}"/>
    <cellStyle name="Normal 40 2 2 2 2 6 3" xfId="26706" xr:uid="{00000000-0005-0000-0000-0000DF390000}"/>
    <cellStyle name="Normal 40 2 2 2 2 7" xfId="6587" xr:uid="{00000000-0005-0000-0000-0000E0390000}"/>
    <cellStyle name="Normal 40 2 2 2 2 7 2" xfId="36922" xr:uid="{00000000-0005-0000-0000-0000E1390000}"/>
    <cellStyle name="Normal 40 2 2 2 2 7 3" xfId="21689" xr:uid="{00000000-0005-0000-0000-0000E2390000}"/>
    <cellStyle name="Normal 40 2 2 2 2 8" xfId="31910" xr:uid="{00000000-0005-0000-0000-0000E3390000}"/>
    <cellStyle name="Normal 40 2 2 2 2 9" xfId="16676" xr:uid="{00000000-0005-0000-0000-0000E4390000}"/>
    <cellStyle name="Normal 40 2 2 2 3" xfId="1723" xr:uid="{00000000-0005-0000-0000-0000E5390000}"/>
    <cellStyle name="Normal 40 2 2 2 3 2" xfId="2562" xr:uid="{00000000-0005-0000-0000-0000E6390000}"/>
    <cellStyle name="Normal 40 2 2 2 3 2 2" xfId="4252" xr:uid="{00000000-0005-0000-0000-0000E7390000}"/>
    <cellStyle name="Normal 40 2 2 2 3 2 2 2" xfId="14325" xr:uid="{00000000-0005-0000-0000-0000E8390000}"/>
    <cellStyle name="Normal 40 2 2 2 3 2 2 2 2" xfId="44656" xr:uid="{00000000-0005-0000-0000-0000E9390000}"/>
    <cellStyle name="Normal 40 2 2 2 3 2 2 2 3" xfId="29423" xr:uid="{00000000-0005-0000-0000-0000EA390000}"/>
    <cellStyle name="Normal 40 2 2 2 3 2 2 3" xfId="9305" xr:uid="{00000000-0005-0000-0000-0000EB390000}"/>
    <cellStyle name="Normal 40 2 2 2 3 2 2 3 2" xfId="39639" xr:uid="{00000000-0005-0000-0000-0000EC390000}"/>
    <cellStyle name="Normal 40 2 2 2 3 2 2 3 3" xfId="24406" xr:uid="{00000000-0005-0000-0000-0000ED390000}"/>
    <cellStyle name="Normal 40 2 2 2 3 2 2 4" xfId="34626" xr:uid="{00000000-0005-0000-0000-0000EE390000}"/>
    <cellStyle name="Normal 40 2 2 2 3 2 2 5" xfId="19393" xr:uid="{00000000-0005-0000-0000-0000EF390000}"/>
    <cellStyle name="Normal 40 2 2 2 3 2 3" xfId="5944" xr:uid="{00000000-0005-0000-0000-0000F0390000}"/>
    <cellStyle name="Normal 40 2 2 2 3 2 3 2" xfId="15996" xr:uid="{00000000-0005-0000-0000-0000F1390000}"/>
    <cellStyle name="Normal 40 2 2 2 3 2 3 2 2" xfId="46327" xr:uid="{00000000-0005-0000-0000-0000F2390000}"/>
    <cellStyle name="Normal 40 2 2 2 3 2 3 2 3" xfId="31094" xr:uid="{00000000-0005-0000-0000-0000F3390000}"/>
    <cellStyle name="Normal 40 2 2 2 3 2 3 3" xfId="10976" xr:uid="{00000000-0005-0000-0000-0000F4390000}"/>
    <cellStyle name="Normal 40 2 2 2 3 2 3 3 2" xfId="41310" xr:uid="{00000000-0005-0000-0000-0000F5390000}"/>
    <cellStyle name="Normal 40 2 2 2 3 2 3 3 3" xfId="26077" xr:uid="{00000000-0005-0000-0000-0000F6390000}"/>
    <cellStyle name="Normal 40 2 2 2 3 2 3 4" xfId="36297" xr:uid="{00000000-0005-0000-0000-0000F7390000}"/>
    <cellStyle name="Normal 40 2 2 2 3 2 3 5" xfId="21064" xr:uid="{00000000-0005-0000-0000-0000F8390000}"/>
    <cellStyle name="Normal 40 2 2 2 3 2 4" xfId="12654" xr:uid="{00000000-0005-0000-0000-0000F9390000}"/>
    <cellStyle name="Normal 40 2 2 2 3 2 4 2" xfId="42985" xr:uid="{00000000-0005-0000-0000-0000FA390000}"/>
    <cellStyle name="Normal 40 2 2 2 3 2 4 3" xfId="27752" xr:uid="{00000000-0005-0000-0000-0000FB390000}"/>
    <cellStyle name="Normal 40 2 2 2 3 2 5" xfId="7633" xr:uid="{00000000-0005-0000-0000-0000FC390000}"/>
    <cellStyle name="Normal 40 2 2 2 3 2 5 2" xfId="37968" xr:uid="{00000000-0005-0000-0000-0000FD390000}"/>
    <cellStyle name="Normal 40 2 2 2 3 2 5 3" xfId="22735" xr:uid="{00000000-0005-0000-0000-0000FE390000}"/>
    <cellStyle name="Normal 40 2 2 2 3 2 6" xfId="32956" xr:uid="{00000000-0005-0000-0000-0000FF390000}"/>
    <cellStyle name="Normal 40 2 2 2 3 2 7" xfId="17722" xr:uid="{00000000-0005-0000-0000-0000003A0000}"/>
    <cellStyle name="Normal 40 2 2 2 3 3" xfId="3415" xr:uid="{00000000-0005-0000-0000-0000013A0000}"/>
    <cellStyle name="Normal 40 2 2 2 3 3 2" xfId="13489" xr:uid="{00000000-0005-0000-0000-0000023A0000}"/>
    <cellStyle name="Normal 40 2 2 2 3 3 2 2" xfId="43820" xr:uid="{00000000-0005-0000-0000-0000033A0000}"/>
    <cellStyle name="Normal 40 2 2 2 3 3 2 3" xfId="28587" xr:uid="{00000000-0005-0000-0000-0000043A0000}"/>
    <cellStyle name="Normal 40 2 2 2 3 3 3" xfId="8469" xr:uid="{00000000-0005-0000-0000-0000053A0000}"/>
    <cellStyle name="Normal 40 2 2 2 3 3 3 2" xfId="38803" xr:uid="{00000000-0005-0000-0000-0000063A0000}"/>
    <cellStyle name="Normal 40 2 2 2 3 3 3 3" xfId="23570" xr:uid="{00000000-0005-0000-0000-0000073A0000}"/>
    <cellStyle name="Normal 40 2 2 2 3 3 4" xfId="33790" xr:uid="{00000000-0005-0000-0000-0000083A0000}"/>
    <cellStyle name="Normal 40 2 2 2 3 3 5" xfId="18557" xr:uid="{00000000-0005-0000-0000-0000093A0000}"/>
    <cellStyle name="Normal 40 2 2 2 3 4" xfId="5108" xr:uid="{00000000-0005-0000-0000-00000A3A0000}"/>
    <cellStyle name="Normal 40 2 2 2 3 4 2" xfId="15160" xr:uid="{00000000-0005-0000-0000-00000B3A0000}"/>
    <cellStyle name="Normal 40 2 2 2 3 4 2 2" xfId="45491" xr:uid="{00000000-0005-0000-0000-00000C3A0000}"/>
    <cellStyle name="Normal 40 2 2 2 3 4 2 3" xfId="30258" xr:uid="{00000000-0005-0000-0000-00000D3A0000}"/>
    <cellStyle name="Normal 40 2 2 2 3 4 3" xfId="10140" xr:uid="{00000000-0005-0000-0000-00000E3A0000}"/>
    <cellStyle name="Normal 40 2 2 2 3 4 3 2" xfId="40474" xr:uid="{00000000-0005-0000-0000-00000F3A0000}"/>
    <cellStyle name="Normal 40 2 2 2 3 4 3 3" xfId="25241" xr:uid="{00000000-0005-0000-0000-0000103A0000}"/>
    <cellStyle name="Normal 40 2 2 2 3 4 4" xfId="35461" xr:uid="{00000000-0005-0000-0000-0000113A0000}"/>
    <cellStyle name="Normal 40 2 2 2 3 4 5" xfId="20228" xr:uid="{00000000-0005-0000-0000-0000123A0000}"/>
    <cellStyle name="Normal 40 2 2 2 3 5" xfId="11818" xr:uid="{00000000-0005-0000-0000-0000133A0000}"/>
    <cellStyle name="Normal 40 2 2 2 3 5 2" xfId="42149" xr:uid="{00000000-0005-0000-0000-0000143A0000}"/>
    <cellStyle name="Normal 40 2 2 2 3 5 3" xfId="26916" xr:uid="{00000000-0005-0000-0000-0000153A0000}"/>
    <cellStyle name="Normal 40 2 2 2 3 6" xfId="6797" xr:uid="{00000000-0005-0000-0000-0000163A0000}"/>
    <cellStyle name="Normal 40 2 2 2 3 6 2" xfId="37132" xr:uid="{00000000-0005-0000-0000-0000173A0000}"/>
    <cellStyle name="Normal 40 2 2 2 3 6 3" xfId="21899" xr:uid="{00000000-0005-0000-0000-0000183A0000}"/>
    <cellStyle name="Normal 40 2 2 2 3 7" xfId="32120" xr:uid="{00000000-0005-0000-0000-0000193A0000}"/>
    <cellStyle name="Normal 40 2 2 2 3 8" xfId="16886" xr:uid="{00000000-0005-0000-0000-00001A3A0000}"/>
    <cellStyle name="Normal 40 2 2 2 4" xfId="2144" xr:uid="{00000000-0005-0000-0000-00001B3A0000}"/>
    <cellStyle name="Normal 40 2 2 2 4 2" xfId="3834" xr:uid="{00000000-0005-0000-0000-00001C3A0000}"/>
    <cellStyle name="Normal 40 2 2 2 4 2 2" xfId="13907" xr:uid="{00000000-0005-0000-0000-00001D3A0000}"/>
    <cellStyle name="Normal 40 2 2 2 4 2 2 2" xfId="44238" xr:uid="{00000000-0005-0000-0000-00001E3A0000}"/>
    <cellStyle name="Normal 40 2 2 2 4 2 2 3" xfId="29005" xr:uid="{00000000-0005-0000-0000-00001F3A0000}"/>
    <cellStyle name="Normal 40 2 2 2 4 2 3" xfId="8887" xr:uid="{00000000-0005-0000-0000-0000203A0000}"/>
    <cellStyle name="Normal 40 2 2 2 4 2 3 2" xfId="39221" xr:uid="{00000000-0005-0000-0000-0000213A0000}"/>
    <cellStyle name="Normal 40 2 2 2 4 2 3 3" xfId="23988" xr:uid="{00000000-0005-0000-0000-0000223A0000}"/>
    <cellStyle name="Normal 40 2 2 2 4 2 4" xfId="34208" xr:uid="{00000000-0005-0000-0000-0000233A0000}"/>
    <cellStyle name="Normal 40 2 2 2 4 2 5" xfId="18975" xr:uid="{00000000-0005-0000-0000-0000243A0000}"/>
    <cellStyle name="Normal 40 2 2 2 4 3" xfId="5526" xr:uid="{00000000-0005-0000-0000-0000253A0000}"/>
    <cellStyle name="Normal 40 2 2 2 4 3 2" xfId="15578" xr:uid="{00000000-0005-0000-0000-0000263A0000}"/>
    <cellStyle name="Normal 40 2 2 2 4 3 2 2" xfId="45909" xr:uid="{00000000-0005-0000-0000-0000273A0000}"/>
    <cellStyle name="Normal 40 2 2 2 4 3 2 3" xfId="30676" xr:uid="{00000000-0005-0000-0000-0000283A0000}"/>
    <cellStyle name="Normal 40 2 2 2 4 3 3" xfId="10558" xr:uid="{00000000-0005-0000-0000-0000293A0000}"/>
    <cellStyle name="Normal 40 2 2 2 4 3 3 2" xfId="40892" xr:uid="{00000000-0005-0000-0000-00002A3A0000}"/>
    <cellStyle name="Normal 40 2 2 2 4 3 3 3" xfId="25659" xr:uid="{00000000-0005-0000-0000-00002B3A0000}"/>
    <cellStyle name="Normal 40 2 2 2 4 3 4" xfId="35879" xr:uid="{00000000-0005-0000-0000-00002C3A0000}"/>
    <cellStyle name="Normal 40 2 2 2 4 3 5" xfId="20646" xr:uid="{00000000-0005-0000-0000-00002D3A0000}"/>
    <cellStyle name="Normal 40 2 2 2 4 4" xfId="12236" xr:uid="{00000000-0005-0000-0000-00002E3A0000}"/>
    <cellStyle name="Normal 40 2 2 2 4 4 2" xfId="42567" xr:uid="{00000000-0005-0000-0000-00002F3A0000}"/>
    <cellStyle name="Normal 40 2 2 2 4 4 3" xfId="27334" xr:uid="{00000000-0005-0000-0000-0000303A0000}"/>
    <cellStyle name="Normal 40 2 2 2 4 5" xfId="7215" xr:uid="{00000000-0005-0000-0000-0000313A0000}"/>
    <cellStyle name="Normal 40 2 2 2 4 5 2" xfId="37550" xr:uid="{00000000-0005-0000-0000-0000323A0000}"/>
    <cellStyle name="Normal 40 2 2 2 4 5 3" xfId="22317" xr:uid="{00000000-0005-0000-0000-0000333A0000}"/>
    <cellStyle name="Normal 40 2 2 2 4 6" xfId="32538" xr:uid="{00000000-0005-0000-0000-0000343A0000}"/>
    <cellStyle name="Normal 40 2 2 2 4 7" xfId="17304" xr:uid="{00000000-0005-0000-0000-0000353A0000}"/>
    <cellStyle name="Normal 40 2 2 2 5" xfId="2997" xr:uid="{00000000-0005-0000-0000-0000363A0000}"/>
    <cellStyle name="Normal 40 2 2 2 5 2" xfId="13071" xr:uid="{00000000-0005-0000-0000-0000373A0000}"/>
    <cellStyle name="Normal 40 2 2 2 5 2 2" xfId="43402" xr:uid="{00000000-0005-0000-0000-0000383A0000}"/>
    <cellStyle name="Normal 40 2 2 2 5 2 3" xfId="28169" xr:uid="{00000000-0005-0000-0000-0000393A0000}"/>
    <cellStyle name="Normal 40 2 2 2 5 3" xfId="8051" xr:uid="{00000000-0005-0000-0000-00003A3A0000}"/>
    <cellStyle name="Normal 40 2 2 2 5 3 2" xfId="38385" xr:uid="{00000000-0005-0000-0000-00003B3A0000}"/>
    <cellStyle name="Normal 40 2 2 2 5 3 3" xfId="23152" xr:uid="{00000000-0005-0000-0000-00003C3A0000}"/>
    <cellStyle name="Normal 40 2 2 2 5 4" xfId="33372" xr:uid="{00000000-0005-0000-0000-00003D3A0000}"/>
    <cellStyle name="Normal 40 2 2 2 5 5" xfId="18139" xr:uid="{00000000-0005-0000-0000-00003E3A0000}"/>
    <cellStyle name="Normal 40 2 2 2 6" xfId="4690" xr:uid="{00000000-0005-0000-0000-00003F3A0000}"/>
    <cellStyle name="Normal 40 2 2 2 6 2" xfId="14742" xr:uid="{00000000-0005-0000-0000-0000403A0000}"/>
    <cellStyle name="Normal 40 2 2 2 6 2 2" xfId="45073" xr:uid="{00000000-0005-0000-0000-0000413A0000}"/>
    <cellStyle name="Normal 40 2 2 2 6 2 3" xfId="29840" xr:uid="{00000000-0005-0000-0000-0000423A0000}"/>
    <cellStyle name="Normal 40 2 2 2 6 3" xfId="9722" xr:uid="{00000000-0005-0000-0000-0000433A0000}"/>
    <cellStyle name="Normal 40 2 2 2 6 3 2" xfId="40056" xr:uid="{00000000-0005-0000-0000-0000443A0000}"/>
    <cellStyle name="Normal 40 2 2 2 6 3 3" xfId="24823" xr:uid="{00000000-0005-0000-0000-0000453A0000}"/>
    <cellStyle name="Normal 40 2 2 2 6 4" xfId="35043" xr:uid="{00000000-0005-0000-0000-0000463A0000}"/>
    <cellStyle name="Normal 40 2 2 2 6 5" xfId="19810" xr:uid="{00000000-0005-0000-0000-0000473A0000}"/>
    <cellStyle name="Normal 40 2 2 2 7" xfId="11400" xr:uid="{00000000-0005-0000-0000-0000483A0000}"/>
    <cellStyle name="Normal 40 2 2 2 7 2" xfId="41731" xr:uid="{00000000-0005-0000-0000-0000493A0000}"/>
    <cellStyle name="Normal 40 2 2 2 7 3" xfId="26498" xr:uid="{00000000-0005-0000-0000-00004A3A0000}"/>
    <cellStyle name="Normal 40 2 2 2 8" xfId="6379" xr:uid="{00000000-0005-0000-0000-00004B3A0000}"/>
    <cellStyle name="Normal 40 2 2 2 8 2" xfId="36714" xr:uid="{00000000-0005-0000-0000-00004C3A0000}"/>
    <cellStyle name="Normal 40 2 2 2 8 3" xfId="21481" xr:uid="{00000000-0005-0000-0000-00004D3A0000}"/>
    <cellStyle name="Normal 40 2 2 2 9" xfId="31702" xr:uid="{00000000-0005-0000-0000-00004E3A0000}"/>
    <cellStyle name="Normal 40 2 2 3" xfId="1406" xr:uid="{00000000-0005-0000-0000-00004F3A0000}"/>
    <cellStyle name="Normal 40 2 2 3 2" xfId="1827" xr:uid="{00000000-0005-0000-0000-0000503A0000}"/>
    <cellStyle name="Normal 40 2 2 3 2 2" xfId="2666" xr:uid="{00000000-0005-0000-0000-0000513A0000}"/>
    <cellStyle name="Normal 40 2 2 3 2 2 2" xfId="4356" xr:uid="{00000000-0005-0000-0000-0000523A0000}"/>
    <cellStyle name="Normal 40 2 2 3 2 2 2 2" xfId="14429" xr:uid="{00000000-0005-0000-0000-0000533A0000}"/>
    <cellStyle name="Normal 40 2 2 3 2 2 2 2 2" xfId="44760" xr:uid="{00000000-0005-0000-0000-0000543A0000}"/>
    <cellStyle name="Normal 40 2 2 3 2 2 2 2 3" xfId="29527" xr:uid="{00000000-0005-0000-0000-0000553A0000}"/>
    <cellStyle name="Normal 40 2 2 3 2 2 2 3" xfId="9409" xr:uid="{00000000-0005-0000-0000-0000563A0000}"/>
    <cellStyle name="Normal 40 2 2 3 2 2 2 3 2" xfId="39743" xr:uid="{00000000-0005-0000-0000-0000573A0000}"/>
    <cellStyle name="Normal 40 2 2 3 2 2 2 3 3" xfId="24510" xr:uid="{00000000-0005-0000-0000-0000583A0000}"/>
    <cellStyle name="Normal 40 2 2 3 2 2 2 4" xfId="34730" xr:uid="{00000000-0005-0000-0000-0000593A0000}"/>
    <cellStyle name="Normal 40 2 2 3 2 2 2 5" xfId="19497" xr:uid="{00000000-0005-0000-0000-00005A3A0000}"/>
    <cellStyle name="Normal 40 2 2 3 2 2 3" xfId="6048" xr:uid="{00000000-0005-0000-0000-00005B3A0000}"/>
    <cellStyle name="Normal 40 2 2 3 2 2 3 2" xfId="16100" xr:uid="{00000000-0005-0000-0000-00005C3A0000}"/>
    <cellStyle name="Normal 40 2 2 3 2 2 3 2 2" xfId="46431" xr:uid="{00000000-0005-0000-0000-00005D3A0000}"/>
    <cellStyle name="Normal 40 2 2 3 2 2 3 2 3" xfId="31198" xr:uid="{00000000-0005-0000-0000-00005E3A0000}"/>
    <cellStyle name="Normal 40 2 2 3 2 2 3 3" xfId="11080" xr:uid="{00000000-0005-0000-0000-00005F3A0000}"/>
    <cellStyle name="Normal 40 2 2 3 2 2 3 3 2" xfId="41414" xr:uid="{00000000-0005-0000-0000-0000603A0000}"/>
    <cellStyle name="Normal 40 2 2 3 2 2 3 3 3" xfId="26181" xr:uid="{00000000-0005-0000-0000-0000613A0000}"/>
    <cellStyle name="Normal 40 2 2 3 2 2 3 4" xfId="36401" xr:uid="{00000000-0005-0000-0000-0000623A0000}"/>
    <cellStyle name="Normal 40 2 2 3 2 2 3 5" xfId="21168" xr:uid="{00000000-0005-0000-0000-0000633A0000}"/>
    <cellStyle name="Normal 40 2 2 3 2 2 4" xfId="12758" xr:uid="{00000000-0005-0000-0000-0000643A0000}"/>
    <cellStyle name="Normal 40 2 2 3 2 2 4 2" xfId="43089" xr:uid="{00000000-0005-0000-0000-0000653A0000}"/>
    <cellStyle name="Normal 40 2 2 3 2 2 4 3" xfId="27856" xr:uid="{00000000-0005-0000-0000-0000663A0000}"/>
    <cellStyle name="Normal 40 2 2 3 2 2 5" xfId="7737" xr:uid="{00000000-0005-0000-0000-0000673A0000}"/>
    <cellStyle name="Normal 40 2 2 3 2 2 5 2" xfId="38072" xr:uid="{00000000-0005-0000-0000-0000683A0000}"/>
    <cellStyle name="Normal 40 2 2 3 2 2 5 3" xfId="22839" xr:uid="{00000000-0005-0000-0000-0000693A0000}"/>
    <cellStyle name="Normal 40 2 2 3 2 2 6" xfId="33060" xr:uid="{00000000-0005-0000-0000-00006A3A0000}"/>
    <cellStyle name="Normal 40 2 2 3 2 2 7" xfId="17826" xr:uid="{00000000-0005-0000-0000-00006B3A0000}"/>
    <cellStyle name="Normal 40 2 2 3 2 3" xfId="3519" xr:uid="{00000000-0005-0000-0000-00006C3A0000}"/>
    <cellStyle name="Normal 40 2 2 3 2 3 2" xfId="13593" xr:uid="{00000000-0005-0000-0000-00006D3A0000}"/>
    <cellStyle name="Normal 40 2 2 3 2 3 2 2" xfId="43924" xr:uid="{00000000-0005-0000-0000-00006E3A0000}"/>
    <cellStyle name="Normal 40 2 2 3 2 3 2 3" xfId="28691" xr:uid="{00000000-0005-0000-0000-00006F3A0000}"/>
    <cellStyle name="Normal 40 2 2 3 2 3 3" xfId="8573" xr:uid="{00000000-0005-0000-0000-0000703A0000}"/>
    <cellStyle name="Normal 40 2 2 3 2 3 3 2" xfId="38907" xr:uid="{00000000-0005-0000-0000-0000713A0000}"/>
    <cellStyle name="Normal 40 2 2 3 2 3 3 3" xfId="23674" xr:uid="{00000000-0005-0000-0000-0000723A0000}"/>
    <cellStyle name="Normal 40 2 2 3 2 3 4" xfId="33894" xr:uid="{00000000-0005-0000-0000-0000733A0000}"/>
    <cellStyle name="Normal 40 2 2 3 2 3 5" xfId="18661" xr:uid="{00000000-0005-0000-0000-0000743A0000}"/>
    <cellStyle name="Normal 40 2 2 3 2 4" xfId="5212" xr:uid="{00000000-0005-0000-0000-0000753A0000}"/>
    <cellStyle name="Normal 40 2 2 3 2 4 2" xfId="15264" xr:uid="{00000000-0005-0000-0000-0000763A0000}"/>
    <cellStyle name="Normal 40 2 2 3 2 4 2 2" xfId="45595" xr:uid="{00000000-0005-0000-0000-0000773A0000}"/>
    <cellStyle name="Normal 40 2 2 3 2 4 2 3" xfId="30362" xr:uid="{00000000-0005-0000-0000-0000783A0000}"/>
    <cellStyle name="Normal 40 2 2 3 2 4 3" xfId="10244" xr:uid="{00000000-0005-0000-0000-0000793A0000}"/>
    <cellStyle name="Normal 40 2 2 3 2 4 3 2" xfId="40578" xr:uid="{00000000-0005-0000-0000-00007A3A0000}"/>
    <cellStyle name="Normal 40 2 2 3 2 4 3 3" xfId="25345" xr:uid="{00000000-0005-0000-0000-00007B3A0000}"/>
    <cellStyle name="Normal 40 2 2 3 2 4 4" xfId="35565" xr:uid="{00000000-0005-0000-0000-00007C3A0000}"/>
    <cellStyle name="Normal 40 2 2 3 2 4 5" xfId="20332" xr:uid="{00000000-0005-0000-0000-00007D3A0000}"/>
    <cellStyle name="Normal 40 2 2 3 2 5" xfId="11922" xr:uid="{00000000-0005-0000-0000-00007E3A0000}"/>
    <cellStyle name="Normal 40 2 2 3 2 5 2" xfId="42253" xr:uid="{00000000-0005-0000-0000-00007F3A0000}"/>
    <cellStyle name="Normal 40 2 2 3 2 5 3" xfId="27020" xr:uid="{00000000-0005-0000-0000-0000803A0000}"/>
    <cellStyle name="Normal 40 2 2 3 2 6" xfId="6901" xr:uid="{00000000-0005-0000-0000-0000813A0000}"/>
    <cellStyle name="Normal 40 2 2 3 2 6 2" xfId="37236" xr:uid="{00000000-0005-0000-0000-0000823A0000}"/>
    <cellStyle name="Normal 40 2 2 3 2 6 3" xfId="22003" xr:uid="{00000000-0005-0000-0000-0000833A0000}"/>
    <cellStyle name="Normal 40 2 2 3 2 7" xfId="32224" xr:uid="{00000000-0005-0000-0000-0000843A0000}"/>
    <cellStyle name="Normal 40 2 2 3 2 8" xfId="16990" xr:uid="{00000000-0005-0000-0000-0000853A0000}"/>
    <cellStyle name="Normal 40 2 2 3 3" xfId="2248" xr:uid="{00000000-0005-0000-0000-0000863A0000}"/>
    <cellStyle name="Normal 40 2 2 3 3 2" xfId="3938" xr:uid="{00000000-0005-0000-0000-0000873A0000}"/>
    <cellStyle name="Normal 40 2 2 3 3 2 2" xfId="14011" xr:uid="{00000000-0005-0000-0000-0000883A0000}"/>
    <cellStyle name="Normal 40 2 2 3 3 2 2 2" xfId="44342" xr:uid="{00000000-0005-0000-0000-0000893A0000}"/>
    <cellStyle name="Normal 40 2 2 3 3 2 2 3" xfId="29109" xr:uid="{00000000-0005-0000-0000-00008A3A0000}"/>
    <cellStyle name="Normal 40 2 2 3 3 2 3" xfId="8991" xr:uid="{00000000-0005-0000-0000-00008B3A0000}"/>
    <cellStyle name="Normal 40 2 2 3 3 2 3 2" xfId="39325" xr:uid="{00000000-0005-0000-0000-00008C3A0000}"/>
    <cellStyle name="Normal 40 2 2 3 3 2 3 3" xfId="24092" xr:uid="{00000000-0005-0000-0000-00008D3A0000}"/>
    <cellStyle name="Normal 40 2 2 3 3 2 4" xfId="34312" xr:uid="{00000000-0005-0000-0000-00008E3A0000}"/>
    <cellStyle name="Normal 40 2 2 3 3 2 5" xfId="19079" xr:uid="{00000000-0005-0000-0000-00008F3A0000}"/>
    <cellStyle name="Normal 40 2 2 3 3 3" xfId="5630" xr:uid="{00000000-0005-0000-0000-0000903A0000}"/>
    <cellStyle name="Normal 40 2 2 3 3 3 2" xfId="15682" xr:uid="{00000000-0005-0000-0000-0000913A0000}"/>
    <cellStyle name="Normal 40 2 2 3 3 3 2 2" xfId="46013" xr:uid="{00000000-0005-0000-0000-0000923A0000}"/>
    <cellStyle name="Normal 40 2 2 3 3 3 2 3" xfId="30780" xr:uid="{00000000-0005-0000-0000-0000933A0000}"/>
    <cellStyle name="Normal 40 2 2 3 3 3 3" xfId="10662" xr:uid="{00000000-0005-0000-0000-0000943A0000}"/>
    <cellStyle name="Normal 40 2 2 3 3 3 3 2" xfId="40996" xr:uid="{00000000-0005-0000-0000-0000953A0000}"/>
    <cellStyle name="Normal 40 2 2 3 3 3 3 3" xfId="25763" xr:uid="{00000000-0005-0000-0000-0000963A0000}"/>
    <cellStyle name="Normal 40 2 2 3 3 3 4" xfId="35983" xr:uid="{00000000-0005-0000-0000-0000973A0000}"/>
    <cellStyle name="Normal 40 2 2 3 3 3 5" xfId="20750" xr:uid="{00000000-0005-0000-0000-0000983A0000}"/>
    <cellStyle name="Normal 40 2 2 3 3 4" xfId="12340" xr:uid="{00000000-0005-0000-0000-0000993A0000}"/>
    <cellStyle name="Normal 40 2 2 3 3 4 2" xfId="42671" xr:uid="{00000000-0005-0000-0000-00009A3A0000}"/>
    <cellStyle name="Normal 40 2 2 3 3 4 3" xfId="27438" xr:uid="{00000000-0005-0000-0000-00009B3A0000}"/>
    <cellStyle name="Normal 40 2 2 3 3 5" xfId="7319" xr:uid="{00000000-0005-0000-0000-00009C3A0000}"/>
    <cellStyle name="Normal 40 2 2 3 3 5 2" xfId="37654" xr:uid="{00000000-0005-0000-0000-00009D3A0000}"/>
    <cellStyle name="Normal 40 2 2 3 3 5 3" xfId="22421" xr:uid="{00000000-0005-0000-0000-00009E3A0000}"/>
    <cellStyle name="Normal 40 2 2 3 3 6" xfId="32642" xr:uid="{00000000-0005-0000-0000-00009F3A0000}"/>
    <cellStyle name="Normal 40 2 2 3 3 7" xfId="17408" xr:uid="{00000000-0005-0000-0000-0000A03A0000}"/>
    <cellStyle name="Normal 40 2 2 3 4" xfId="3101" xr:uid="{00000000-0005-0000-0000-0000A13A0000}"/>
    <cellStyle name="Normal 40 2 2 3 4 2" xfId="13175" xr:uid="{00000000-0005-0000-0000-0000A23A0000}"/>
    <cellStyle name="Normal 40 2 2 3 4 2 2" xfId="43506" xr:uid="{00000000-0005-0000-0000-0000A33A0000}"/>
    <cellStyle name="Normal 40 2 2 3 4 2 3" xfId="28273" xr:uid="{00000000-0005-0000-0000-0000A43A0000}"/>
    <cellStyle name="Normal 40 2 2 3 4 3" xfId="8155" xr:uid="{00000000-0005-0000-0000-0000A53A0000}"/>
    <cellStyle name="Normal 40 2 2 3 4 3 2" xfId="38489" xr:uid="{00000000-0005-0000-0000-0000A63A0000}"/>
    <cellStyle name="Normal 40 2 2 3 4 3 3" xfId="23256" xr:uid="{00000000-0005-0000-0000-0000A73A0000}"/>
    <cellStyle name="Normal 40 2 2 3 4 4" xfId="33476" xr:uid="{00000000-0005-0000-0000-0000A83A0000}"/>
    <cellStyle name="Normal 40 2 2 3 4 5" xfId="18243" xr:uid="{00000000-0005-0000-0000-0000A93A0000}"/>
    <cellStyle name="Normal 40 2 2 3 5" xfId="4794" xr:uid="{00000000-0005-0000-0000-0000AA3A0000}"/>
    <cellStyle name="Normal 40 2 2 3 5 2" xfId="14846" xr:uid="{00000000-0005-0000-0000-0000AB3A0000}"/>
    <cellStyle name="Normal 40 2 2 3 5 2 2" xfId="45177" xr:uid="{00000000-0005-0000-0000-0000AC3A0000}"/>
    <cellStyle name="Normal 40 2 2 3 5 2 3" xfId="29944" xr:uid="{00000000-0005-0000-0000-0000AD3A0000}"/>
    <cellStyle name="Normal 40 2 2 3 5 3" xfId="9826" xr:uid="{00000000-0005-0000-0000-0000AE3A0000}"/>
    <cellStyle name="Normal 40 2 2 3 5 3 2" xfId="40160" xr:uid="{00000000-0005-0000-0000-0000AF3A0000}"/>
    <cellStyle name="Normal 40 2 2 3 5 3 3" xfId="24927" xr:uid="{00000000-0005-0000-0000-0000B03A0000}"/>
    <cellStyle name="Normal 40 2 2 3 5 4" xfId="35147" xr:uid="{00000000-0005-0000-0000-0000B13A0000}"/>
    <cellStyle name="Normal 40 2 2 3 5 5" xfId="19914" xr:uid="{00000000-0005-0000-0000-0000B23A0000}"/>
    <cellStyle name="Normal 40 2 2 3 6" xfId="11504" xr:uid="{00000000-0005-0000-0000-0000B33A0000}"/>
    <cellStyle name="Normal 40 2 2 3 6 2" xfId="41835" xr:uid="{00000000-0005-0000-0000-0000B43A0000}"/>
    <cellStyle name="Normal 40 2 2 3 6 3" xfId="26602" xr:uid="{00000000-0005-0000-0000-0000B53A0000}"/>
    <cellStyle name="Normal 40 2 2 3 7" xfId="6483" xr:uid="{00000000-0005-0000-0000-0000B63A0000}"/>
    <cellStyle name="Normal 40 2 2 3 7 2" xfId="36818" xr:uid="{00000000-0005-0000-0000-0000B73A0000}"/>
    <cellStyle name="Normal 40 2 2 3 7 3" xfId="21585" xr:uid="{00000000-0005-0000-0000-0000B83A0000}"/>
    <cellStyle name="Normal 40 2 2 3 8" xfId="31806" xr:uid="{00000000-0005-0000-0000-0000B93A0000}"/>
    <cellStyle name="Normal 40 2 2 3 9" xfId="16572" xr:uid="{00000000-0005-0000-0000-0000BA3A0000}"/>
    <cellStyle name="Normal 40 2 2 4" xfId="1619" xr:uid="{00000000-0005-0000-0000-0000BB3A0000}"/>
    <cellStyle name="Normal 40 2 2 4 2" xfId="2458" xr:uid="{00000000-0005-0000-0000-0000BC3A0000}"/>
    <cellStyle name="Normal 40 2 2 4 2 2" xfId="4148" xr:uid="{00000000-0005-0000-0000-0000BD3A0000}"/>
    <cellStyle name="Normal 40 2 2 4 2 2 2" xfId="14221" xr:uid="{00000000-0005-0000-0000-0000BE3A0000}"/>
    <cellStyle name="Normal 40 2 2 4 2 2 2 2" xfId="44552" xr:uid="{00000000-0005-0000-0000-0000BF3A0000}"/>
    <cellStyle name="Normal 40 2 2 4 2 2 2 3" xfId="29319" xr:uid="{00000000-0005-0000-0000-0000C03A0000}"/>
    <cellStyle name="Normal 40 2 2 4 2 2 3" xfId="9201" xr:uid="{00000000-0005-0000-0000-0000C13A0000}"/>
    <cellStyle name="Normal 40 2 2 4 2 2 3 2" xfId="39535" xr:uid="{00000000-0005-0000-0000-0000C23A0000}"/>
    <cellStyle name="Normal 40 2 2 4 2 2 3 3" xfId="24302" xr:uid="{00000000-0005-0000-0000-0000C33A0000}"/>
    <cellStyle name="Normal 40 2 2 4 2 2 4" xfId="34522" xr:uid="{00000000-0005-0000-0000-0000C43A0000}"/>
    <cellStyle name="Normal 40 2 2 4 2 2 5" xfId="19289" xr:uid="{00000000-0005-0000-0000-0000C53A0000}"/>
    <cellStyle name="Normal 40 2 2 4 2 3" xfId="5840" xr:uid="{00000000-0005-0000-0000-0000C63A0000}"/>
    <cellStyle name="Normal 40 2 2 4 2 3 2" xfId="15892" xr:uid="{00000000-0005-0000-0000-0000C73A0000}"/>
    <cellStyle name="Normal 40 2 2 4 2 3 2 2" xfId="46223" xr:uid="{00000000-0005-0000-0000-0000C83A0000}"/>
    <cellStyle name="Normal 40 2 2 4 2 3 2 3" xfId="30990" xr:uid="{00000000-0005-0000-0000-0000C93A0000}"/>
    <cellStyle name="Normal 40 2 2 4 2 3 3" xfId="10872" xr:uid="{00000000-0005-0000-0000-0000CA3A0000}"/>
    <cellStyle name="Normal 40 2 2 4 2 3 3 2" xfId="41206" xr:uid="{00000000-0005-0000-0000-0000CB3A0000}"/>
    <cellStyle name="Normal 40 2 2 4 2 3 3 3" xfId="25973" xr:uid="{00000000-0005-0000-0000-0000CC3A0000}"/>
    <cellStyle name="Normal 40 2 2 4 2 3 4" xfId="36193" xr:uid="{00000000-0005-0000-0000-0000CD3A0000}"/>
    <cellStyle name="Normal 40 2 2 4 2 3 5" xfId="20960" xr:uid="{00000000-0005-0000-0000-0000CE3A0000}"/>
    <cellStyle name="Normal 40 2 2 4 2 4" xfId="12550" xr:uid="{00000000-0005-0000-0000-0000CF3A0000}"/>
    <cellStyle name="Normal 40 2 2 4 2 4 2" xfId="42881" xr:uid="{00000000-0005-0000-0000-0000D03A0000}"/>
    <cellStyle name="Normal 40 2 2 4 2 4 3" xfId="27648" xr:uid="{00000000-0005-0000-0000-0000D13A0000}"/>
    <cellStyle name="Normal 40 2 2 4 2 5" xfId="7529" xr:uid="{00000000-0005-0000-0000-0000D23A0000}"/>
    <cellStyle name="Normal 40 2 2 4 2 5 2" xfId="37864" xr:uid="{00000000-0005-0000-0000-0000D33A0000}"/>
    <cellStyle name="Normal 40 2 2 4 2 5 3" xfId="22631" xr:uid="{00000000-0005-0000-0000-0000D43A0000}"/>
    <cellStyle name="Normal 40 2 2 4 2 6" xfId="32852" xr:uid="{00000000-0005-0000-0000-0000D53A0000}"/>
    <cellStyle name="Normal 40 2 2 4 2 7" xfId="17618" xr:uid="{00000000-0005-0000-0000-0000D63A0000}"/>
    <cellStyle name="Normal 40 2 2 4 3" xfId="3311" xr:uid="{00000000-0005-0000-0000-0000D73A0000}"/>
    <cellStyle name="Normal 40 2 2 4 3 2" xfId="13385" xr:uid="{00000000-0005-0000-0000-0000D83A0000}"/>
    <cellStyle name="Normal 40 2 2 4 3 2 2" xfId="43716" xr:uid="{00000000-0005-0000-0000-0000D93A0000}"/>
    <cellStyle name="Normal 40 2 2 4 3 2 3" xfId="28483" xr:uid="{00000000-0005-0000-0000-0000DA3A0000}"/>
    <cellStyle name="Normal 40 2 2 4 3 3" xfId="8365" xr:uid="{00000000-0005-0000-0000-0000DB3A0000}"/>
    <cellStyle name="Normal 40 2 2 4 3 3 2" xfId="38699" xr:uid="{00000000-0005-0000-0000-0000DC3A0000}"/>
    <cellStyle name="Normal 40 2 2 4 3 3 3" xfId="23466" xr:uid="{00000000-0005-0000-0000-0000DD3A0000}"/>
    <cellStyle name="Normal 40 2 2 4 3 4" xfId="33686" xr:uid="{00000000-0005-0000-0000-0000DE3A0000}"/>
    <cellStyle name="Normal 40 2 2 4 3 5" xfId="18453" xr:uid="{00000000-0005-0000-0000-0000DF3A0000}"/>
    <cellStyle name="Normal 40 2 2 4 4" xfId="5004" xr:uid="{00000000-0005-0000-0000-0000E03A0000}"/>
    <cellStyle name="Normal 40 2 2 4 4 2" xfId="15056" xr:uid="{00000000-0005-0000-0000-0000E13A0000}"/>
    <cellStyle name="Normal 40 2 2 4 4 2 2" xfId="45387" xr:uid="{00000000-0005-0000-0000-0000E23A0000}"/>
    <cellStyle name="Normal 40 2 2 4 4 2 3" xfId="30154" xr:uid="{00000000-0005-0000-0000-0000E33A0000}"/>
    <cellStyle name="Normal 40 2 2 4 4 3" xfId="10036" xr:uid="{00000000-0005-0000-0000-0000E43A0000}"/>
    <cellStyle name="Normal 40 2 2 4 4 3 2" xfId="40370" xr:uid="{00000000-0005-0000-0000-0000E53A0000}"/>
    <cellStyle name="Normal 40 2 2 4 4 3 3" xfId="25137" xr:uid="{00000000-0005-0000-0000-0000E63A0000}"/>
    <cellStyle name="Normal 40 2 2 4 4 4" xfId="35357" xr:uid="{00000000-0005-0000-0000-0000E73A0000}"/>
    <cellStyle name="Normal 40 2 2 4 4 5" xfId="20124" xr:uid="{00000000-0005-0000-0000-0000E83A0000}"/>
    <cellStyle name="Normal 40 2 2 4 5" xfId="11714" xr:uid="{00000000-0005-0000-0000-0000E93A0000}"/>
    <cellStyle name="Normal 40 2 2 4 5 2" xfId="42045" xr:uid="{00000000-0005-0000-0000-0000EA3A0000}"/>
    <cellStyle name="Normal 40 2 2 4 5 3" xfId="26812" xr:uid="{00000000-0005-0000-0000-0000EB3A0000}"/>
    <cellStyle name="Normal 40 2 2 4 6" xfId="6693" xr:uid="{00000000-0005-0000-0000-0000EC3A0000}"/>
    <cellStyle name="Normal 40 2 2 4 6 2" xfId="37028" xr:uid="{00000000-0005-0000-0000-0000ED3A0000}"/>
    <cellStyle name="Normal 40 2 2 4 6 3" xfId="21795" xr:uid="{00000000-0005-0000-0000-0000EE3A0000}"/>
    <cellStyle name="Normal 40 2 2 4 7" xfId="32016" xr:uid="{00000000-0005-0000-0000-0000EF3A0000}"/>
    <cellStyle name="Normal 40 2 2 4 8" xfId="16782" xr:uid="{00000000-0005-0000-0000-0000F03A0000}"/>
    <cellStyle name="Normal 40 2 2 5" xfId="2040" xr:uid="{00000000-0005-0000-0000-0000F13A0000}"/>
    <cellStyle name="Normal 40 2 2 5 2" xfId="3730" xr:uid="{00000000-0005-0000-0000-0000F23A0000}"/>
    <cellStyle name="Normal 40 2 2 5 2 2" xfId="13803" xr:uid="{00000000-0005-0000-0000-0000F33A0000}"/>
    <cellStyle name="Normal 40 2 2 5 2 2 2" xfId="44134" xr:uid="{00000000-0005-0000-0000-0000F43A0000}"/>
    <cellStyle name="Normal 40 2 2 5 2 2 3" xfId="28901" xr:uid="{00000000-0005-0000-0000-0000F53A0000}"/>
    <cellStyle name="Normal 40 2 2 5 2 3" xfId="8783" xr:uid="{00000000-0005-0000-0000-0000F63A0000}"/>
    <cellStyle name="Normal 40 2 2 5 2 3 2" xfId="39117" xr:uid="{00000000-0005-0000-0000-0000F73A0000}"/>
    <cellStyle name="Normal 40 2 2 5 2 3 3" xfId="23884" xr:uid="{00000000-0005-0000-0000-0000F83A0000}"/>
    <cellStyle name="Normal 40 2 2 5 2 4" xfId="34104" xr:uid="{00000000-0005-0000-0000-0000F93A0000}"/>
    <cellStyle name="Normal 40 2 2 5 2 5" xfId="18871" xr:uid="{00000000-0005-0000-0000-0000FA3A0000}"/>
    <cellStyle name="Normal 40 2 2 5 3" xfId="5422" xr:uid="{00000000-0005-0000-0000-0000FB3A0000}"/>
    <cellStyle name="Normal 40 2 2 5 3 2" xfId="15474" xr:uid="{00000000-0005-0000-0000-0000FC3A0000}"/>
    <cellStyle name="Normal 40 2 2 5 3 2 2" xfId="45805" xr:uid="{00000000-0005-0000-0000-0000FD3A0000}"/>
    <cellStyle name="Normal 40 2 2 5 3 2 3" xfId="30572" xr:uid="{00000000-0005-0000-0000-0000FE3A0000}"/>
    <cellStyle name="Normal 40 2 2 5 3 3" xfId="10454" xr:uid="{00000000-0005-0000-0000-0000FF3A0000}"/>
    <cellStyle name="Normal 40 2 2 5 3 3 2" xfId="40788" xr:uid="{00000000-0005-0000-0000-0000003B0000}"/>
    <cellStyle name="Normal 40 2 2 5 3 3 3" xfId="25555" xr:uid="{00000000-0005-0000-0000-0000013B0000}"/>
    <cellStyle name="Normal 40 2 2 5 3 4" xfId="35775" xr:uid="{00000000-0005-0000-0000-0000023B0000}"/>
    <cellStyle name="Normal 40 2 2 5 3 5" xfId="20542" xr:uid="{00000000-0005-0000-0000-0000033B0000}"/>
    <cellStyle name="Normal 40 2 2 5 4" xfId="12132" xr:uid="{00000000-0005-0000-0000-0000043B0000}"/>
    <cellStyle name="Normal 40 2 2 5 4 2" xfId="42463" xr:uid="{00000000-0005-0000-0000-0000053B0000}"/>
    <cellStyle name="Normal 40 2 2 5 4 3" xfId="27230" xr:uid="{00000000-0005-0000-0000-0000063B0000}"/>
    <cellStyle name="Normal 40 2 2 5 5" xfId="7111" xr:uid="{00000000-0005-0000-0000-0000073B0000}"/>
    <cellStyle name="Normal 40 2 2 5 5 2" xfId="37446" xr:uid="{00000000-0005-0000-0000-0000083B0000}"/>
    <cellStyle name="Normal 40 2 2 5 5 3" xfId="22213" xr:uid="{00000000-0005-0000-0000-0000093B0000}"/>
    <cellStyle name="Normal 40 2 2 5 6" xfId="32434" xr:uid="{00000000-0005-0000-0000-00000A3B0000}"/>
    <cellStyle name="Normal 40 2 2 5 7" xfId="17200" xr:uid="{00000000-0005-0000-0000-00000B3B0000}"/>
    <cellStyle name="Normal 40 2 2 6" xfId="2893" xr:uid="{00000000-0005-0000-0000-00000C3B0000}"/>
    <cellStyle name="Normal 40 2 2 6 2" xfId="12967" xr:uid="{00000000-0005-0000-0000-00000D3B0000}"/>
    <cellStyle name="Normal 40 2 2 6 2 2" xfId="43298" xr:uid="{00000000-0005-0000-0000-00000E3B0000}"/>
    <cellStyle name="Normal 40 2 2 6 2 3" xfId="28065" xr:uid="{00000000-0005-0000-0000-00000F3B0000}"/>
    <cellStyle name="Normal 40 2 2 6 3" xfId="7947" xr:uid="{00000000-0005-0000-0000-0000103B0000}"/>
    <cellStyle name="Normal 40 2 2 6 3 2" xfId="38281" xr:uid="{00000000-0005-0000-0000-0000113B0000}"/>
    <cellStyle name="Normal 40 2 2 6 3 3" xfId="23048" xr:uid="{00000000-0005-0000-0000-0000123B0000}"/>
    <cellStyle name="Normal 40 2 2 6 4" xfId="33268" xr:uid="{00000000-0005-0000-0000-0000133B0000}"/>
    <cellStyle name="Normal 40 2 2 6 5" xfId="18035" xr:uid="{00000000-0005-0000-0000-0000143B0000}"/>
    <cellStyle name="Normal 40 2 2 7" xfId="4586" xr:uid="{00000000-0005-0000-0000-0000153B0000}"/>
    <cellStyle name="Normal 40 2 2 7 2" xfId="14638" xr:uid="{00000000-0005-0000-0000-0000163B0000}"/>
    <cellStyle name="Normal 40 2 2 7 2 2" xfId="44969" xr:uid="{00000000-0005-0000-0000-0000173B0000}"/>
    <cellStyle name="Normal 40 2 2 7 2 3" xfId="29736" xr:uid="{00000000-0005-0000-0000-0000183B0000}"/>
    <cellStyle name="Normal 40 2 2 7 3" xfId="9618" xr:uid="{00000000-0005-0000-0000-0000193B0000}"/>
    <cellStyle name="Normal 40 2 2 7 3 2" xfId="39952" xr:uid="{00000000-0005-0000-0000-00001A3B0000}"/>
    <cellStyle name="Normal 40 2 2 7 3 3" xfId="24719" xr:uid="{00000000-0005-0000-0000-00001B3B0000}"/>
    <cellStyle name="Normal 40 2 2 7 4" xfId="34939" xr:uid="{00000000-0005-0000-0000-00001C3B0000}"/>
    <cellStyle name="Normal 40 2 2 7 5" xfId="19706" xr:uid="{00000000-0005-0000-0000-00001D3B0000}"/>
    <cellStyle name="Normal 40 2 2 8" xfId="11296" xr:uid="{00000000-0005-0000-0000-00001E3B0000}"/>
    <cellStyle name="Normal 40 2 2 8 2" xfId="41627" xr:uid="{00000000-0005-0000-0000-00001F3B0000}"/>
    <cellStyle name="Normal 40 2 2 8 3" xfId="26394" xr:uid="{00000000-0005-0000-0000-0000203B0000}"/>
    <cellStyle name="Normal 40 2 2 9" xfId="6275" xr:uid="{00000000-0005-0000-0000-0000213B0000}"/>
    <cellStyle name="Normal 40 2 2 9 2" xfId="36610" xr:uid="{00000000-0005-0000-0000-0000223B0000}"/>
    <cellStyle name="Normal 40 2 2 9 3" xfId="21377" xr:uid="{00000000-0005-0000-0000-0000233B0000}"/>
    <cellStyle name="Normal 40 2 3" xfId="1239" xr:uid="{00000000-0005-0000-0000-0000243B0000}"/>
    <cellStyle name="Normal 40 2 3 10" xfId="16416" xr:uid="{00000000-0005-0000-0000-0000253B0000}"/>
    <cellStyle name="Normal 40 2 3 2" xfId="1458" xr:uid="{00000000-0005-0000-0000-0000263B0000}"/>
    <cellStyle name="Normal 40 2 3 2 2" xfId="1879" xr:uid="{00000000-0005-0000-0000-0000273B0000}"/>
    <cellStyle name="Normal 40 2 3 2 2 2" xfId="2718" xr:uid="{00000000-0005-0000-0000-0000283B0000}"/>
    <cellStyle name="Normal 40 2 3 2 2 2 2" xfId="4408" xr:uid="{00000000-0005-0000-0000-0000293B0000}"/>
    <cellStyle name="Normal 40 2 3 2 2 2 2 2" xfId="14481" xr:uid="{00000000-0005-0000-0000-00002A3B0000}"/>
    <cellStyle name="Normal 40 2 3 2 2 2 2 2 2" xfId="44812" xr:uid="{00000000-0005-0000-0000-00002B3B0000}"/>
    <cellStyle name="Normal 40 2 3 2 2 2 2 2 3" xfId="29579" xr:uid="{00000000-0005-0000-0000-00002C3B0000}"/>
    <cellStyle name="Normal 40 2 3 2 2 2 2 3" xfId="9461" xr:uid="{00000000-0005-0000-0000-00002D3B0000}"/>
    <cellStyle name="Normal 40 2 3 2 2 2 2 3 2" xfId="39795" xr:uid="{00000000-0005-0000-0000-00002E3B0000}"/>
    <cellStyle name="Normal 40 2 3 2 2 2 2 3 3" xfId="24562" xr:uid="{00000000-0005-0000-0000-00002F3B0000}"/>
    <cellStyle name="Normal 40 2 3 2 2 2 2 4" xfId="34782" xr:uid="{00000000-0005-0000-0000-0000303B0000}"/>
    <cellStyle name="Normal 40 2 3 2 2 2 2 5" xfId="19549" xr:uid="{00000000-0005-0000-0000-0000313B0000}"/>
    <cellStyle name="Normal 40 2 3 2 2 2 3" xfId="6100" xr:uid="{00000000-0005-0000-0000-0000323B0000}"/>
    <cellStyle name="Normal 40 2 3 2 2 2 3 2" xfId="16152" xr:uid="{00000000-0005-0000-0000-0000333B0000}"/>
    <cellStyle name="Normal 40 2 3 2 2 2 3 2 2" xfId="46483" xr:uid="{00000000-0005-0000-0000-0000343B0000}"/>
    <cellStyle name="Normal 40 2 3 2 2 2 3 2 3" xfId="31250" xr:uid="{00000000-0005-0000-0000-0000353B0000}"/>
    <cellStyle name="Normal 40 2 3 2 2 2 3 3" xfId="11132" xr:uid="{00000000-0005-0000-0000-0000363B0000}"/>
    <cellStyle name="Normal 40 2 3 2 2 2 3 3 2" xfId="41466" xr:uid="{00000000-0005-0000-0000-0000373B0000}"/>
    <cellStyle name="Normal 40 2 3 2 2 2 3 3 3" xfId="26233" xr:uid="{00000000-0005-0000-0000-0000383B0000}"/>
    <cellStyle name="Normal 40 2 3 2 2 2 3 4" xfId="36453" xr:uid="{00000000-0005-0000-0000-0000393B0000}"/>
    <cellStyle name="Normal 40 2 3 2 2 2 3 5" xfId="21220" xr:uid="{00000000-0005-0000-0000-00003A3B0000}"/>
    <cellStyle name="Normal 40 2 3 2 2 2 4" xfId="12810" xr:uid="{00000000-0005-0000-0000-00003B3B0000}"/>
    <cellStyle name="Normal 40 2 3 2 2 2 4 2" xfId="43141" xr:uid="{00000000-0005-0000-0000-00003C3B0000}"/>
    <cellStyle name="Normal 40 2 3 2 2 2 4 3" xfId="27908" xr:uid="{00000000-0005-0000-0000-00003D3B0000}"/>
    <cellStyle name="Normal 40 2 3 2 2 2 5" xfId="7789" xr:uid="{00000000-0005-0000-0000-00003E3B0000}"/>
    <cellStyle name="Normal 40 2 3 2 2 2 5 2" xfId="38124" xr:uid="{00000000-0005-0000-0000-00003F3B0000}"/>
    <cellStyle name="Normal 40 2 3 2 2 2 5 3" xfId="22891" xr:uid="{00000000-0005-0000-0000-0000403B0000}"/>
    <cellStyle name="Normal 40 2 3 2 2 2 6" xfId="33112" xr:uid="{00000000-0005-0000-0000-0000413B0000}"/>
    <cellStyle name="Normal 40 2 3 2 2 2 7" xfId="17878" xr:uid="{00000000-0005-0000-0000-0000423B0000}"/>
    <cellStyle name="Normal 40 2 3 2 2 3" xfId="3571" xr:uid="{00000000-0005-0000-0000-0000433B0000}"/>
    <cellStyle name="Normal 40 2 3 2 2 3 2" xfId="13645" xr:uid="{00000000-0005-0000-0000-0000443B0000}"/>
    <cellStyle name="Normal 40 2 3 2 2 3 2 2" xfId="43976" xr:uid="{00000000-0005-0000-0000-0000453B0000}"/>
    <cellStyle name="Normal 40 2 3 2 2 3 2 3" xfId="28743" xr:uid="{00000000-0005-0000-0000-0000463B0000}"/>
    <cellStyle name="Normal 40 2 3 2 2 3 3" xfId="8625" xr:uid="{00000000-0005-0000-0000-0000473B0000}"/>
    <cellStyle name="Normal 40 2 3 2 2 3 3 2" xfId="38959" xr:uid="{00000000-0005-0000-0000-0000483B0000}"/>
    <cellStyle name="Normal 40 2 3 2 2 3 3 3" xfId="23726" xr:uid="{00000000-0005-0000-0000-0000493B0000}"/>
    <cellStyle name="Normal 40 2 3 2 2 3 4" xfId="33946" xr:uid="{00000000-0005-0000-0000-00004A3B0000}"/>
    <cellStyle name="Normal 40 2 3 2 2 3 5" xfId="18713" xr:uid="{00000000-0005-0000-0000-00004B3B0000}"/>
    <cellStyle name="Normal 40 2 3 2 2 4" xfId="5264" xr:uid="{00000000-0005-0000-0000-00004C3B0000}"/>
    <cellStyle name="Normal 40 2 3 2 2 4 2" xfId="15316" xr:uid="{00000000-0005-0000-0000-00004D3B0000}"/>
    <cellStyle name="Normal 40 2 3 2 2 4 2 2" xfId="45647" xr:uid="{00000000-0005-0000-0000-00004E3B0000}"/>
    <cellStyle name="Normal 40 2 3 2 2 4 2 3" xfId="30414" xr:uid="{00000000-0005-0000-0000-00004F3B0000}"/>
    <cellStyle name="Normal 40 2 3 2 2 4 3" xfId="10296" xr:uid="{00000000-0005-0000-0000-0000503B0000}"/>
    <cellStyle name="Normal 40 2 3 2 2 4 3 2" xfId="40630" xr:uid="{00000000-0005-0000-0000-0000513B0000}"/>
    <cellStyle name="Normal 40 2 3 2 2 4 3 3" xfId="25397" xr:uid="{00000000-0005-0000-0000-0000523B0000}"/>
    <cellStyle name="Normal 40 2 3 2 2 4 4" xfId="35617" xr:uid="{00000000-0005-0000-0000-0000533B0000}"/>
    <cellStyle name="Normal 40 2 3 2 2 4 5" xfId="20384" xr:uid="{00000000-0005-0000-0000-0000543B0000}"/>
    <cellStyle name="Normal 40 2 3 2 2 5" xfId="11974" xr:uid="{00000000-0005-0000-0000-0000553B0000}"/>
    <cellStyle name="Normal 40 2 3 2 2 5 2" xfId="42305" xr:uid="{00000000-0005-0000-0000-0000563B0000}"/>
    <cellStyle name="Normal 40 2 3 2 2 5 3" xfId="27072" xr:uid="{00000000-0005-0000-0000-0000573B0000}"/>
    <cellStyle name="Normal 40 2 3 2 2 6" xfId="6953" xr:uid="{00000000-0005-0000-0000-0000583B0000}"/>
    <cellStyle name="Normal 40 2 3 2 2 6 2" xfId="37288" xr:uid="{00000000-0005-0000-0000-0000593B0000}"/>
    <cellStyle name="Normal 40 2 3 2 2 6 3" xfId="22055" xr:uid="{00000000-0005-0000-0000-00005A3B0000}"/>
    <cellStyle name="Normal 40 2 3 2 2 7" xfId="32276" xr:uid="{00000000-0005-0000-0000-00005B3B0000}"/>
    <cellStyle name="Normal 40 2 3 2 2 8" xfId="17042" xr:uid="{00000000-0005-0000-0000-00005C3B0000}"/>
    <cellStyle name="Normal 40 2 3 2 3" xfId="2300" xr:uid="{00000000-0005-0000-0000-00005D3B0000}"/>
    <cellStyle name="Normal 40 2 3 2 3 2" xfId="3990" xr:uid="{00000000-0005-0000-0000-00005E3B0000}"/>
    <cellStyle name="Normal 40 2 3 2 3 2 2" xfId="14063" xr:uid="{00000000-0005-0000-0000-00005F3B0000}"/>
    <cellStyle name="Normal 40 2 3 2 3 2 2 2" xfId="44394" xr:uid="{00000000-0005-0000-0000-0000603B0000}"/>
    <cellStyle name="Normal 40 2 3 2 3 2 2 3" xfId="29161" xr:uid="{00000000-0005-0000-0000-0000613B0000}"/>
    <cellStyle name="Normal 40 2 3 2 3 2 3" xfId="9043" xr:uid="{00000000-0005-0000-0000-0000623B0000}"/>
    <cellStyle name="Normal 40 2 3 2 3 2 3 2" xfId="39377" xr:uid="{00000000-0005-0000-0000-0000633B0000}"/>
    <cellStyle name="Normal 40 2 3 2 3 2 3 3" xfId="24144" xr:uid="{00000000-0005-0000-0000-0000643B0000}"/>
    <cellStyle name="Normal 40 2 3 2 3 2 4" xfId="34364" xr:uid="{00000000-0005-0000-0000-0000653B0000}"/>
    <cellStyle name="Normal 40 2 3 2 3 2 5" xfId="19131" xr:uid="{00000000-0005-0000-0000-0000663B0000}"/>
    <cellStyle name="Normal 40 2 3 2 3 3" xfId="5682" xr:uid="{00000000-0005-0000-0000-0000673B0000}"/>
    <cellStyle name="Normal 40 2 3 2 3 3 2" xfId="15734" xr:uid="{00000000-0005-0000-0000-0000683B0000}"/>
    <cellStyle name="Normal 40 2 3 2 3 3 2 2" xfId="46065" xr:uid="{00000000-0005-0000-0000-0000693B0000}"/>
    <cellStyle name="Normal 40 2 3 2 3 3 2 3" xfId="30832" xr:uid="{00000000-0005-0000-0000-00006A3B0000}"/>
    <cellStyle name="Normal 40 2 3 2 3 3 3" xfId="10714" xr:uid="{00000000-0005-0000-0000-00006B3B0000}"/>
    <cellStyle name="Normal 40 2 3 2 3 3 3 2" xfId="41048" xr:uid="{00000000-0005-0000-0000-00006C3B0000}"/>
    <cellStyle name="Normal 40 2 3 2 3 3 3 3" xfId="25815" xr:uid="{00000000-0005-0000-0000-00006D3B0000}"/>
    <cellStyle name="Normal 40 2 3 2 3 3 4" xfId="36035" xr:uid="{00000000-0005-0000-0000-00006E3B0000}"/>
    <cellStyle name="Normal 40 2 3 2 3 3 5" xfId="20802" xr:uid="{00000000-0005-0000-0000-00006F3B0000}"/>
    <cellStyle name="Normal 40 2 3 2 3 4" xfId="12392" xr:uid="{00000000-0005-0000-0000-0000703B0000}"/>
    <cellStyle name="Normal 40 2 3 2 3 4 2" xfId="42723" xr:uid="{00000000-0005-0000-0000-0000713B0000}"/>
    <cellStyle name="Normal 40 2 3 2 3 4 3" xfId="27490" xr:uid="{00000000-0005-0000-0000-0000723B0000}"/>
    <cellStyle name="Normal 40 2 3 2 3 5" xfId="7371" xr:uid="{00000000-0005-0000-0000-0000733B0000}"/>
    <cellStyle name="Normal 40 2 3 2 3 5 2" xfId="37706" xr:uid="{00000000-0005-0000-0000-0000743B0000}"/>
    <cellStyle name="Normal 40 2 3 2 3 5 3" xfId="22473" xr:uid="{00000000-0005-0000-0000-0000753B0000}"/>
    <cellStyle name="Normal 40 2 3 2 3 6" xfId="32694" xr:uid="{00000000-0005-0000-0000-0000763B0000}"/>
    <cellStyle name="Normal 40 2 3 2 3 7" xfId="17460" xr:uid="{00000000-0005-0000-0000-0000773B0000}"/>
    <cellStyle name="Normal 40 2 3 2 4" xfId="3153" xr:uid="{00000000-0005-0000-0000-0000783B0000}"/>
    <cellStyle name="Normal 40 2 3 2 4 2" xfId="13227" xr:uid="{00000000-0005-0000-0000-0000793B0000}"/>
    <cellStyle name="Normal 40 2 3 2 4 2 2" xfId="43558" xr:uid="{00000000-0005-0000-0000-00007A3B0000}"/>
    <cellStyle name="Normal 40 2 3 2 4 2 3" xfId="28325" xr:uid="{00000000-0005-0000-0000-00007B3B0000}"/>
    <cellStyle name="Normal 40 2 3 2 4 3" xfId="8207" xr:uid="{00000000-0005-0000-0000-00007C3B0000}"/>
    <cellStyle name="Normal 40 2 3 2 4 3 2" xfId="38541" xr:uid="{00000000-0005-0000-0000-00007D3B0000}"/>
    <cellStyle name="Normal 40 2 3 2 4 3 3" xfId="23308" xr:uid="{00000000-0005-0000-0000-00007E3B0000}"/>
    <cellStyle name="Normal 40 2 3 2 4 4" xfId="33528" xr:uid="{00000000-0005-0000-0000-00007F3B0000}"/>
    <cellStyle name="Normal 40 2 3 2 4 5" xfId="18295" xr:uid="{00000000-0005-0000-0000-0000803B0000}"/>
    <cellStyle name="Normal 40 2 3 2 5" xfId="4846" xr:uid="{00000000-0005-0000-0000-0000813B0000}"/>
    <cellStyle name="Normal 40 2 3 2 5 2" xfId="14898" xr:uid="{00000000-0005-0000-0000-0000823B0000}"/>
    <cellStyle name="Normal 40 2 3 2 5 2 2" xfId="45229" xr:uid="{00000000-0005-0000-0000-0000833B0000}"/>
    <cellStyle name="Normal 40 2 3 2 5 2 3" xfId="29996" xr:uid="{00000000-0005-0000-0000-0000843B0000}"/>
    <cellStyle name="Normal 40 2 3 2 5 3" xfId="9878" xr:uid="{00000000-0005-0000-0000-0000853B0000}"/>
    <cellStyle name="Normal 40 2 3 2 5 3 2" xfId="40212" xr:uid="{00000000-0005-0000-0000-0000863B0000}"/>
    <cellStyle name="Normal 40 2 3 2 5 3 3" xfId="24979" xr:uid="{00000000-0005-0000-0000-0000873B0000}"/>
    <cellStyle name="Normal 40 2 3 2 5 4" xfId="35199" xr:uid="{00000000-0005-0000-0000-0000883B0000}"/>
    <cellStyle name="Normal 40 2 3 2 5 5" xfId="19966" xr:uid="{00000000-0005-0000-0000-0000893B0000}"/>
    <cellStyle name="Normal 40 2 3 2 6" xfId="11556" xr:uid="{00000000-0005-0000-0000-00008A3B0000}"/>
    <cellStyle name="Normal 40 2 3 2 6 2" xfId="41887" xr:uid="{00000000-0005-0000-0000-00008B3B0000}"/>
    <cellStyle name="Normal 40 2 3 2 6 3" xfId="26654" xr:uid="{00000000-0005-0000-0000-00008C3B0000}"/>
    <cellStyle name="Normal 40 2 3 2 7" xfId="6535" xr:uid="{00000000-0005-0000-0000-00008D3B0000}"/>
    <cellStyle name="Normal 40 2 3 2 7 2" xfId="36870" xr:uid="{00000000-0005-0000-0000-00008E3B0000}"/>
    <cellStyle name="Normal 40 2 3 2 7 3" xfId="21637" xr:uid="{00000000-0005-0000-0000-00008F3B0000}"/>
    <cellStyle name="Normal 40 2 3 2 8" xfId="31858" xr:uid="{00000000-0005-0000-0000-0000903B0000}"/>
    <cellStyle name="Normal 40 2 3 2 9" xfId="16624" xr:uid="{00000000-0005-0000-0000-0000913B0000}"/>
    <cellStyle name="Normal 40 2 3 3" xfId="1671" xr:uid="{00000000-0005-0000-0000-0000923B0000}"/>
    <cellStyle name="Normal 40 2 3 3 2" xfId="2510" xr:uid="{00000000-0005-0000-0000-0000933B0000}"/>
    <cellStyle name="Normal 40 2 3 3 2 2" xfId="4200" xr:uid="{00000000-0005-0000-0000-0000943B0000}"/>
    <cellStyle name="Normal 40 2 3 3 2 2 2" xfId="14273" xr:uid="{00000000-0005-0000-0000-0000953B0000}"/>
    <cellStyle name="Normal 40 2 3 3 2 2 2 2" xfId="44604" xr:uid="{00000000-0005-0000-0000-0000963B0000}"/>
    <cellStyle name="Normal 40 2 3 3 2 2 2 3" xfId="29371" xr:uid="{00000000-0005-0000-0000-0000973B0000}"/>
    <cellStyle name="Normal 40 2 3 3 2 2 3" xfId="9253" xr:uid="{00000000-0005-0000-0000-0000983B0000}"/>
    <cellStyle name="Normal 40 2 3 3 2 2 3 2" xfId="39587" xr:uid="{00000000-0005-0000-0000-0000993B0000}"/>
    <cellStyle name="Normal 40 2 3 3 2 2 3 3" xfId="24354" xr:uid="{00000000-0005-0000-0000-00009A3B0000}"/>
    <cellStyle name="Normal 40 2 3 3 2 2 4" xfId="34574" xr:uid="{00000000-0005-0000-0000-00009B3B0000}"/>
    <cellStyle name="Normal 40 2 3 3 2 2 5" xfId="19341" xr:uid="{00000000-0005-0000-0000-00009C3B0000}"/>
    <cellStyle name="Normal 40 2 3 3 2 3" xfId="5892" xr:uid="{00000000-0005-0000-0000-00009D3B0000}"/>
    <cellStyle name="Normal 40 2 3 3 2 3 2" xfId="15944" xr:uid="{00000000-0005-0000-0000-00009E3B0000}"/>
    <cellStyle name="Normal 40 2 3 3 2 3 2 2" xfId="46275" xr:uid="{00000000-0005-0000-0000-00009F3B0000}"/>
    <cellStyle name="Normal 40 2 3 3 2 3 2 3" xfId="31042" xr:uid="{00000000-0005-0000-0000-0000A03B0000}"/>
    <cellStyle name="Normal 40 2 3 3 2 3 3" xfId="10924" xr:uid="{00000000-0005-0000-0000-0000A13B0000}"/>
    <cellStyle name="Normal 40 2 3 3 2 3 3 2" xfId="41258" xr:uid="{00000000-0005-0000-0000-0000A23B0000}"/>
    <cellStyle name="Normal 40 2 3 3 2 3 3 3" xfId="26025" xr:uid="{00000000-0005-0000-0000-0000A33B0000}"/>
    <cellStyle name="Normal 40 2 3 3 2 3 4" xfId="36245" xr:uid="{00000000-0005-0000-0000-0000A43B0000}"/>
    <cellStyle name="Normal 40 2 3 3 2 3 5" xfId="21012" xr:uid="{00000000-0005-0000-0000-0000A53B0000}"/>
    <cellStyle name="Normal 40 2 3 3 2 4" xfId="12602" xr:uid="{00000000-0005-0000-0000-0000A63B0000}"/>
    <cellStyle name="Normal 40 2 3 3 2 4 2" xfId="42933" xr:uid="{00000000-0005-0000-0000-0000A73B0000}"/>
    <cellStyle name="Normal 40 2 3 3 2 4 3" xfId="27700" xr:uid="{00000000-0005-0000-0000-0000A83B0000}"/>
    <cellStyle name="Normal 40 2 3 3 2 5" xfId="7581" xr:uid="{00000000-0005-0000-0000-0000A93B0000}"/>
    <cellStyle name="Normal 40 2 3 3 2 5 2" xfId="37916" xr:uid="{00000000-0005-0000-0000-0000AA3B0000}"/>
    <cellStyle name="Normal 40 2 3 3 2 5 3" xfId="22683" xr:uid="{00000000-0005-0000-0000-0000AB3B0000}"/>
    <cellStyle name="Normal 40 2 3 3 2 6" xfId="32904" xr:uid="{00000000-0005-0000-0000-0000AC3B0000}"/>
    <cellStyle name="Normal 40 2 3 3 2 7" xfId="17670" xr:uid="{00000000-0005-0000-0000-0000AD3B0000}"/>
    <cellStyle name="Normal 40 2 3 3 3" xfId="3363" xr:uid="{00000000-0005-0000-0000-0000AE3B0000}"/>
    <cellStyle name="Normal 40 2 3 3 3 2" xfId="13437" xr:uid="{00000000-0005-0000-0000-0000AF3B0000}"/>
    <cellStyle name="Normal 40 2 3 3 3 2 2" xfId="43768" xr:uid="{00000000-0005-0000-0000-0000B03B0000}"/>
    <cellStyle name="Normal 40 2 3 3 3 2 3" xfId="28535" xr:uid="{00000000-0005-0000-0000-0000B13B0000}"/>
    <cellStyle name="Normal 40 2 3 3 3 3" xfId="8417" xr:uid="{00000000-0005-0000-0000-0000B23B0000}"/>
    <cellStyle name="Normal 40 2 3 3 3 3 2" xfId="38751" xr:uid="{00000000-0005-0000-0000-0000B33B0000}"/>
    <cellStyle name="Normal 40 2 3 3 3 3 3" xfId="23518" xr:uid="{00000000-0005-0000-0000-0000B43B0000}"/>
    <cellStyle name="Normal 40 2 3 3 3 4" xfId="33738" xr:uid="{00000000-0005-0000-0000-0000B53B0000}"/>
    <cellStyle name="Normal 40 2 3 3 3 5" xfId="18505" xr:uid="{00000000-0005-0000-0000-0000B63B0000}"/>
    <cellStyle name="Normal 40 2 3 3 4" xfId="5056" xr:uid="{00000000-0005-0000-0000-0000B73B0000}"/>
    <cellStyle name="Normal 40 2 3 3 4 2" xfId="15108" xr:uid="{00000000-0005-0000-0000-0000B83B0000}"/>
    <cellStyle name="Normal 40 2 3 3 4 2 2" xfId="45439" xr:uid="{00000000-0005-0000-0000-0000B93B0000}"/>
    <cellStyle name="Normal 40 2 3 3 4 2 3" xfId="30206" xr:uid="{00000000-0005-0000-0000-0000BA3B0000}"/>
    <cellStyle name="Normal 40 2 3 3 4 3" xfId="10088" xr:uid="{00000000-0005-0000-0000-0000BB3B0000}"/>
    <cellStyle name="Normal 40 2 3 3 4 3 2" xfId="40422" xr:uid="{00000000-0005-0000-0000-0000BC3B0000}"/>
    <cellStyle name="Normal 40 2 3 3 4 3 3" xfId="25189" xr:uid="{00000000-0005-0000-0000-0000BD3B0000}"/>
    <cellStyle name="Normal 40 2 3 3 4 4" xfId="35409" xr:uid="{00000000-0005-0000-0000-0000BE3B0000}"/>
    <cellStyle name="Normal 40 2 3 3 4 5" xfId="20176" xr:uid="{00000000-0005-0000-0000-0000BF3B0000}"/>
    <cellStyle name="Normal 40 2 3 3 5" xfId="11766" xr:uid="{00000000-0005-0000-0000-0000C03B0000}"/>
    <cellStyle name="Normal 40 2 3 3 5 2" xfId="42097" xr:uid="{00000000-0005-0000-0000-0000C13B0000}"/>
    <cellStyle name="Normal 40 2 3 3 5 3" xfId="26864" xr:uid="{00000000-0005-0000-0000-0000C23B0000}"/>
    <cellStyle name="Normal 40 2 3 3 6" xfId="6745" xr:uid="{00000000-0005-0000-0000-0000C33B0000}"/>
    <cellStyle name="Normal 40 2 3 3 6 2" xfId="37080" xr:uid="{00000000-0005-0000-0000-0000C43B0000}"/>
    <cellStyle name="Normal 40 2 3 3 6 3" xfId="21847" xr:uid="{00000000-0005-0000-0000-0000C53B0000}"/>
    <cellStyle name="Normal 40 2 3 3 7" xfId="32068" xr:uid="{00000000-0005-0000-0000-0000C63B0000}"/>
    <cellStyle name="Normal 40 2 3 3 8" xfId="16834" xr:uid="{00000000-0005-0000-0000-0000C73B0000}"/>
    <cellStyle name="Normal 40 2 3 4" xfId="2092" xr:uid="{00000000-0005-0000-0000-0000C83B0000}"/>
    <cellStyle name="Normal 40 2 3 4 2" xfId="3782" xr:uid="{00000000-0005-0000-0000-0000C93B0000}"/>
    <cellStyle name="Normal 40 2 3 4 2 2" xfId="13855" xr:uid="{00000000-0005-0000-0000-0000CA3B0000}"/>
    <cellStyle name="Normal 40 2 3 4 2 2 2" xfId="44186" xr:uid="{00000000-0005-0000-0000-0000CB3B0000}"/>
    <cellStyle name="Normal 40 2 3 4 2 2 3" xfId="28953" xr:uid="{00000000-0005-0000-0000-0000CC3B0000}"/>
    <cellStyle name="Normal 40 2 3 4 2 3" xfId="8835" xr:uid="{00000000-0005-0000-0000-0000CD3B0000}"/>
    <cellStyle name="Normal 40 2 3 4 2 3 2" xfId="39169" xr:uid="{00000000-0005-0000-0000-0000CE3B0000}"/>
    <cellStyle name="Normal 40 2 3 4 2 3 3" xfId="23936" xr:uid="{00000000-0005-0000-0000-0000CF3B0000}"/>
    <cellStyle name="Normal 40 2 3 4 2 4" xfId="34156" xr:uid="{00000000-0005-0000-0000-0000D03B0000}"/>
    <cellStyle name="Normal 40 2 3 4 2 5" xfId="18923" xr:uid="{00000000-0005-0000-0000-0000D13B0000}"/>
    <cellStyle name="Normal 40 2 3 4 3" xfId="5474" xr:uid="{00000000-0005-0000-0000-0000D23B0000}"/>
    <cellStyle name="Normal 40 2 3 4 3 2" xfId="15526" xr:uid="{00000000-0005-0000-0000-0000D33B0000}"/>
    <cellStyle name="Normal 40 2 3 4 3 2 2" xfId="45857" xr:uid="{00000000-0005-0000-0000-0000D43B0000}"/>
    <cellStyle name="Normal 40 2 3 4 3 2 3" xfId="30624" xr:uid="{00000000-0005-0000-0000-0000D53B0000}"/>
    <cellStyle name="Normal 40 2 3 4 3 3" xfId="10506" xr:uid="{00000000-0005-0000-0000-0000D63B0000}"/>
    <cellStyle name="Normal 40 2 3 4 3 3 2" xfId="40840" xr:uid="{00000000-0005-0000-0000-0000D73B0000}"/>
    <cellStyle name="Normal 40 2 3 4 3 3 3" xfId="25607" xr:uid="{00000000-0005-0000-0000-0000D83B0000}"/>
    <cellStyle name="Normal 40 2 3 4 3 4" xfId="35827" xr:uid="{00000000-0005-0000-0000-0000D93B0000}"/>
    <cellStyle name="Normal 40 2 3 4 3 5" xfId="20594" xr:uid="{00000000-0005-0000-0000-0000DA3B0000}"/>
    <cellStyle name="Normal 40 2 3 4 4" xfId="12184" xr:uid="{00000000-0005-0000-0000-0000DB3B0000}"/>
    <cellStyle name="Normal 40 2 3 4 4 2" xfId="42515" xr:uid="{00000000-0005-0000-0000-0000DC3B0000}"/>
    <cellStyle name="Normal 40 2 3 4 4 3" xfId="27282" xr:uid="{00000000-0005-0000-0000-0000DD3B0000}"/>
    <cellStyle name="Normal 40 2 3 4 5" xfId="7163" xr:uid="{00000000-0005-0000-0000-0000DE3B0000}"/>
    <cellStyle name="Normal 40 2 3 4 5 2" xfId="37498" xr:uid="{00000000-0005-0000-0000-0000DF3B0000}"/>
    <cellStyle name="Normal 40 2 3 4 5 3" xfId="22265" xr:uid="{00000000-0005-0000-0000-0000E03B0000}"/>
    <cellStyle name="Normal 40 2 3 4 6" xfId="32486" xr:uid="{00000000-0005-0000-0000-0000E13B0000}"/>
    <cellStyle name="Normal 40 2 3 4 7" xfId="17252" xr:uid="{00000000-0005-0000-0000-0000E23B0000}"/>
    <cellStyle name="Normal 40 2 3 5" xfId="2945" xr:uid="{00000000-0005-0000-0000-0000E33B0000}"/>
    <cellStyle name="Normal 40 2 3 5 2" xfId="13019" xr:uid="{00000000-0005-0000-0000-0000E43B0000}"/>
    <cellStyle name="Normal 40 2 3 5 2 2" xfId="43350" xr:uid="{00000000-0005-0000-0000-0000E53B0000}"/>
    <cellStyle name="Normal 40 2 3 5 2 3" xfId="28117" xr:uid="{00000000-0005-0000-0000-0000E63B0000}"/>
    <cellStyle name="Normal 40 2 3 5 3" xfId="7999" xr:uid="{00000000-0005-0000-0000-0000E73B0000}"/>
    <cellStyle name="Normal 40 2 3 5 3 2" xfId="38333" xr:uid="{00000000-0005-0000-0000-0000E83B0000}"/>
    <cellStyle name="Normal 40 2 3 5 3 3" xfId="23100" xr:uid="{00000000-0005-0000-0000-0000E93B0000}"/>
    <cellStyle name="Normal 40 2 3 5 4" xfId="33320" xr:uid="{00000000-0005-0000-0000-0000EA3B0000}"/>
    <cellStyle name="Normal 40 2 3 5 5" xfId="18087" xr:uid="{00000000-0005-0000-0000-0000EB3B0000}"/>
    <cellStyle name="Normal 40 2 3 6" xfId="4638" xr:uid="{00000000-0005-0000-0000-0000EC3B0000}"/>
    <cellStyle name="Normal 40 2 3 6 2" xfId="14690" xr:uid="{00000000-0005-0000-0000-0000ED3B0000}"/>
    <cellStyle name="Normal 40 2 3 6 2 2" xfId="45021" xr:uid="{00000000-0005-0000-0000-0000EE3B0000}"/>
    <cellStyle name="Normal 40 2 3 6 2 3" xfId="29788" xr:uid="{00000000-0005-0000-0000-0000EF3B0000}"/>
    <cellStyle name="Normal 40 2 3 6 3" xfId="9670" xr:uid="{00000000-0005-0000-0000-0000F03B0000}"/>
    <cellStyle name="Normal 40 2 3 6 3 2" xfId="40004" xr:uid="{00000000-0005-0000-0000-0000F13B0000}"/>
    <cellStyle name="Normal 40 2 3 6 3 3" xfId="24771" xr:uid="{00000000-0005-0000-0000-0000F23B0000}"/>
    <cellStyle name="Normal 40 2 3 6 4" xfId="34991" xr:uid="{00000000-0005-0000-0000-0000F33B0000}"/>
    <cellStyle name="Normal 40 2 3 6 5" xfId="19758" xr:uid="{00000000-0005-0000-0000-0000F43B0000}"/>
    <cellStyle name="Normal 40 2 3 7" xfId="11348" xr:uid="{00000000-0005-0000-0000-0000F53B0000}"/>
    <cellStyle name="Normal 40 2 3 7 2" xfId="41679" xr:uid="{00000000-0005-0000-0000-0000F63B0000}"/>
    <cellStyle name="Normal 40 2 3 7 3" xfId="26446" xr:uid="{00000000-0005-0000-0000-0000F73B0000}"/>
    <cellStyle name="Normal 40 2 3 8" xfId="6327" xr:uid="{00000000-0005-0000-0000-0000F83B0000}"/>
    <cellStyle name="Normal 40 2 3 8 2" xfId="36662" xr:uid="{00000000-0005-0000-0000-0000F93B0000}"/>
    <cellStyle name="Normal 40 2 3 8 3" xfId="21429" xr:uid="{00000000-0005-0000-0000-0000FA3B0000}"/>
    <cellStyle name="Normal 40 2 3 9" xfId="31651" xr:uid="{00000000-0005-0000-0000-0000FB3B0000}"/>
    <cellStyle name="Normal 40 2 4" xfId="1352" xr:uid="{00000000-0005-0000-0000-0000FC3B0000}"/>
    <cellStyle name="Normal 40 2 4 2" xfId="1775" xr:uid="{00000000-0005-0000-0000-0000FD3B0000}"/>
    <cellStyle name="Normal 40 2 4 2 2" xfId="2614" xr:uid="{00000000-0005-0000-0000-0000FE3B0000}"/>
    <cellStyle name="Normal 40 2 4 2 2 2" xfId="4304" xr:uid="{00000000-0005-0000-0000-0000FF3B0000}"/>
    <cellStyle name="Normal 40 2 4 2 2 2 2" xfId="14377" xr:uid="{00000000-0005-0000-0000-0000003C0000}"/>
    <cellStyle name="Normal 40 2 4 2 2 2 2 2" xfId="44708" xr:uid="{00000000-0005-0000-0000-0000013C0000}"/>
    <cellStyle name="Normal 40 2 4 2 2 2 2 3" xfId="29475" xr:uid="{00000000-0005-0000-0000-0000023C0000}"/>
    <cellStyle name="Normal 40 2 4 2 2 2 3" xfId="9357" xr:uid="{00000000-0005-0000-0000-0000033C0000}"/>
    <cellStyle name="Normal 40 2 4 2 2 2 3 2" xfId="39691" xr:uid="{00000000-0005-0000-0000-0000043C0000}"/>
    <cellStyle name="Normal 40 2 4 2 2 2 3 3" xfId="24458" xr:uid="{00000000-0005-0000-0000-0000053C0000}"/>
    <cellStyle name="Normal 40 2 4 2 2 2 4" xfId="34678" xr:uid="{00000000-0005-0000-0000-0000063C0000}"/>
    <cellStyle name="Normal 40 2 4 2 2 2 5" xfId="19445" xr:uid="{00000000-0005-0000-0000-0000073C0000}"/>
    <cellStyle name="Normal 40 2 4 2 2 3" xfId="5996" xr:uid="{00000000-0005-0000-0000-0000083C0000}"/>
    <cellStyle name="Normal 40 2 4 2 2 3 2" xfId="16048" xr:uid="{00000000-0005-0000-0000-0000093C0000}"/>
    <cellStyle name="Normal 40 2 4 2 2 3 2 2" xfId="46379" xr:uid="{00000000-0005-0000-0000-00000A3C0000}"/>
    <cellStyle name="Normal 40 2 4 2 2 3 2 3" xfId="31146" xr:uid="{00000000-0005-0000-0000-00000B3C0000}"/>
    <cellStyle name="Normal 40 2 4 2 2 3 3" xfId="11028" xr:uid="{00000000-0005-0000-0000-00000C3C0000}"/>
    <cellStyle name="Normal 40 2 4 2 2 3 3 2" xfId="41362" xr:uid="{00000000-0005-0000-0000-00000D3C0000}"/>
    <cellStyle name="Normal 40 2 4 2 2 3 3 3" xfId="26129" xr:uid="{00000000-0005-0000-0000-00000E3C0000}"/>
    <cellStyle name="Normal 40 2 4 2 2 3 4" xfId="36349" xr:uid="{00000000-0005-0000-0000-00000F3C0000}"/>
    <cellStyle name="Normal 40 2 4 2 2 3 5" xfId="21116" xr:uid="{00000000-0005-0000-0000-0000103C0000}"/>
    <cellStyle name="Normal 40 2 4 2 2 4" xfId="12706" xr:uid="{00000000-0005-0000-0000-0000113C0000}"/>
    <cellStyle name="Normal 40 2 4 2 2 4 2" xfId="43037" xr:uid="{00000000-0005-0000-0000-0000123C0000}"/>
    <cellStyle name="Normal 40 2 4 2 2 4 3" xfId="27804" xr:uid="{00000000-0005-0000-0000-0000133C0000}"/>
    <cellStyle name="Normal 40 2 4 2 2 5" xfId="7685" xr:uid="{00000000-0005-0000-0000-0000143C0000}"/>
    <cellStyle name="Normal 40 2 4 2 2 5 2" xfId="38020" xr:uid="{00000000-0005-0000-0000-0000153C0000}"/>
    <cellStyle name="Normal 40 2 4 2 2 5 3" xfId="22787" xr:uid="{00000000-0005-0000-0000-0000163C0000}"/>
    <cellStyle name="Normal 40 2 4 2 2 6" xfId="33008" xr:uid="{00000000-0005-0000-0000-0000173C0000}"/>
    <cellStyle name="Normal 40 2 4 2 2 7" xfId="17774" xr:uid="{00000000-0005-0000-0000-0000183C0000}"/>
    <cellStyle name="Normal 40 2 4 2 3" xfId="3467" xr:uid="{00000000-0005-0000-0000-0000193C0000}"/>
    <cellStyle name="Normal 40 2 4 2 3 2" xfId="13541" xr:uid="{00000000-0005-0000-0000-00001A3C0000}"/>
    <cellStyle name="Normal 40 2 4 2 3 2 2" xfId="43872" xr:uid="{00000000-0005-0000-0000-00001B3C0000}"/>
    <cellStyle name="Normal 40 2 4 2 3 2 3" xfId="28639" xr:uid="{00000000-0005-0000-0000-00001C3C0000}"/>
    <cellStyle name="Normal 40 2 4 2 3 3" xfId="8521" xr:uid="{00000000-0005-0000-0000-00001D3C0000}"/>
    <cellStyle name="Normal 40 2 4 2 3 3 2" xfId="38855" xr:uid="{00000000-0005-0000-0000-00001E3C0000}"/>
    <cellStyle name="Normal 40 2 4 2 3 3 3" xfId="23622" xr:uid="{00000000-0005-0000-0000-00001F3C0000}"/>
    <cellStyle name="Normal 40 2 4 2 3 4" xfId="33842" xr:uid="{00000000-0005-0000-0000-0000203C0000}"/>
    <cellStyle name="Normal 40 2 4 2 3 5" xfId="18609" xr:uid="{00000000-0005-0000-0000-0000213C0000}"/>
    <cellStyle name="Normal 40 2 4 2 4" xfId="5160" xr:uid="{00000000-0005-0000-0000-0000223C0000}"/>
    <cellStyle name="Normal 40 2 4 2 4 2" xfId="15212" xr:uid="{00000000-0005-0000-0000-0000233C0000}"/>
    <cellStyle name="Normal 40 2 4 2 4 2 2" xfId="45543" xr:uid="{00000000-0005-0000-0000-0000243C0000}"/>
    <cellStyle name="Normal 40 2 4 2 4 2 3" xfId="30310" xr:uid="{00000000-0005-0000-0000-0000253C0000}"/>
    <cellStyle name="Normal 40 2 4 2 4 3" xfId="10192" xr:uid="{00000000-0005-0000-0000-0000263C0000}"/>
    <cellStyle name="Normal 40 2 4 2 4 3 2" xfId="40526" xr:uid="{00000000-0005-0000-0000-0000273C0000}"/>
    <cellStyle name="Normal 40 2 4 2 4 3 3" xfId="25293" xr:uid="{00000000-0005-0000-0000-0000283C0000}"/>
    <cellStyle name="Normal 40 2 4 2 4 4" xfId="35513" xr:uid="{00000000-0005-0000-0000-0000293C0000}"/>
    <cellStyle name="Normal 40 2 4 2 4 5" xfId="20280" xr:uid="{00000000-0005-0000-0000-00002A3C0000}"/>
    <cellStyle name="Normal 40 2 4 2 5" xfId="11870" xr:uid="{00000000-0005-0000-0000-00002B3C0000}"/>
    <cellStyle name="Normal 40 2 4 2 5 2" xfId="42201" xr:uid="{00000000-0005-0000-0000-00002C3C0000}"/>
    <cellStyle name="Normal 40 2 4 2 5 3" xfId="26968" xr:uid="{00000000-0005-0000-0000-00002D3C0000}"/>
    <cellStyle name="Normal 40 2 4 2 6" xfId="6849" xr:uid="{00000000-0005-0000-0000-00002E3C0000}"/>
    <cellStyle name="Normal 40 2 4 2 6 2" xfId="37184" xr:uid="{00000000-0005-0000-0000-00002F3C0000}"/>
    <cellStyle name="Normal 40 2 4 2 6 3" xfId="21951" xr:uid="{00000000-0005-0000-0000-0000303C0000}"/>
    <cellStyle name="Normal 40 2 4 2 7" xfId="32172" xr:uid="{00000000-0005-0000-0000-0000313C0000}"/>
    <cellStyle name="Normal 40 2 4 2 8" xfId="16938" xr:uid="{00000000-0005-0000-0000-0000323C0000}"/>
    <cellStyle name="Normal 40 2 4 3" xfId="2196" xr:uid="{00000000-0005-0000-0000-0000333C0000}"/>
    <cellStyle name="Normal 40 2 4 3 2" xfId="3886" xr:uid="{00000000-0005-0000-0000-0000343C0000}"/>
    <cellStyle name="Normal 40 2 4 3 2 2" xfId="13959" xr:uid="{00000000-0005-0000-0000-0000353C0000}"/>
    <cellStyle name="Normal 40 2 4 3 2 2 2" xfId="44290" xr:uid="{00000000-0005-0000-0000-0000363C0000}"/>
    <cellStyle name="Normal 40 2 4 3 2 2 3" xfId="29057" xr:uid="{00000000-0005-0000-0000-0000373C0000}"/>
    <cellStyle name="Normal 40 2 4 3 2 3" xfId="8939" xr:uid="{00000000-0005-0000-0000-0000383C0000}"/>
    <cellStyle name="Normal 40 2 4 3 2 3 2" xfId="39273" xr:uid="{00000000-0005-0000-0000-0000393C0000}"/>
    <cellStyle name="Normal 40 2 4 3 2 3 3" xfId="24040" xr:uid="{00000000-0005-0000-0000-00003A3C0000}"/>
    <cellStyle name="Normal 40 2 4 3 2 4" xfId="34260" xr:uid="{00000000-0005-0000-0000-00003B3C0000}"/>
    <cellStyle name="Normal 40 2 4 3 2 5" xfId="19027" xr:uid="{00000000-0005-0000-0000-00003C3C0000}"/>
    <cellStyle name="Normal 40 2 4 3 3" xfId="5578" xr:uid="{00000000-0005-0000-0000-00003D3C0000}"/>
    <cellStyle name="Normal 40 2 4 3 3 2" xfId="15630" xr:uid="{00000000-0005-0000-0000-00003E3C0000}"/>
    <cellStyle name="Normal 40 2 4 3 3 2 2" xfId="45961" xr:uid="{00000000-0005-0000-0000-00003F3C0000}"/>
    <cellStyle name="Normal 40 2 4 3 3 2 3" xfId="30728" xr:uid="{00000000-0005-0000-0000-0000403C0000}"/>
    <cellStyle name="Normal 40 2 4 3 3 3" xfId="10610" xr:uid="{00000000-0005-0000-0000-0000413C0000}"/>
    <cellStyle name="Normal 40 2 4 3 3 3 2" xfId="40944" xr:uid="{00000000-0005-0000-0000-0000423C0000}"/>
    <cellStyle name="Normal 40 2 4 3 3 3 3" xfId="25711" xr:uid="{00000000-0005-0000-0000-0000433C0000}"/>
    <cellStyle name="Normal 40 2 4 3 3 4" xfId="35931" xr:uid="{00000000-0005-0000-0000-0000443C0000}"/>
    <cellStyle name="Normal 40 2 4 3 3 5" xfId="20698" xr:uid="{00000000-0005-0000-0000-0000453C0000}"/>
    <cellStyle name="Normal 40 2 4 3 4" xfId="12288" xr:uid="{00000000-0005-0000-0000-0000463C0000}"/>
    <cellStyle name="Normal 40 2 4 3 4 2" xfId="42619" xr:uid="{00000000-0005-0000-0000-0000473C0000}"/>
    <cellStyle name="Normal 40 2 4 3 4 3" xfId="27386" xr:uid="{00000000-0005-0000-0000-0000483C0000}"/>
    <cellStyle name="Normal 40 2 4 3 5" xfId="7267" xr:uid="{00000000-0005-0000-0000-0000493C0000}"/>
    <cellStyle name="Normal 40 2 4 3 5 2" xfId="37602" xr:uid="{00000000-0005-0000-0000-00004A3C0000}"/>
    <cellStyle name="Normal 40 2 4 3 5 3" xfId="22369" xr:uid="{00000000-0005-0000-0000-00004B3C0000}"/>
    <cellStyle name="Normal 40 2 4 3 6" xfId="32590" xr:uid="{00000000-0005-0000-0000-00004C3C0000}"/>
    <cellStyle name="Normal 40 2 4 3 7" xfId="17356" xr:uid="{00000000-0005-0000-0000-00004D3C0000}"/>
    <cellStyle name="Normal 40 2 4 4" xfId="3049" xr:uid="{00000000-0005-0000-0000-00004E3C0000}"/>
    <cellStyle name="Normal 40 2 4 4 2" xfId="13123" xr:uid="{00000000-0005-0000-0000-00004F3C0000}"/>
    <cellStyle name="Normal 40 2 4 4 2 2" xfId="43454" xr:uid="{00000000-0005-0000-0000-0000503C0000}"/>
    <cellStyle name="Normal 40 2 4 4 2 3" xfId="28221" xr:uid="{00000000-0005-0000-0000-0000513C0000}"/>
    <cellStyle name="Normal 40 2 4 4 3" xfId="8103" xr:uid="{00000000-0005-0000-0000-0000523C0000}"/>
    <cellStyle name="Normal 40 2 4 4 3 2" xfId="38437" xr:uid="{00000000-0005-0000-0000-0000533C0000}"/>
    <cellStyle name="Normal 40 2 4 4 3 3" xfId="23204" xr:uid="{00000000-0005-0000-0000-0000543C0000}"/>
    <cellStyle name="Normal 40 2 4 4 4" xfId="33424" xr:uid="{00000000-0005-0000-0000-0000553C0000}"/>
    <cellStyle name="Normal 40 2 4 4 5" xfId="18191" xr:uid="{00000000-0005-0000-0000-0000563C0000}"/>
    <cellStyle name="Normal 40 2 4 5" xfId="4742" xr:uid="{00000000-0005-0000-0000-0000573C0000}"/>
    <cellStyle name="Normal 40 2 4 5 2" xfId="14794" xr:uid="{00000000-0005-0000-0000-0000583C0000}"/>
    <cellStyle name="Normal 40 2 4 5 2 2" xfId="45125" xr:uid="{00000000-0005-0000-0000-0000593C0000}"/>
    <cellStyle name="Normal 40 2 4 5 2 3" xfId="29892" xr:uid="{00000000-0005-0000-0000-00005A3C0000}"/>
    <cellStyle name="Normal 40 2 4 5 3" xfId="9774" xr:uid="{00000000-0005-0000-0000-00005B3C0000}"/>
    <cellStyle name="Normal 40 2 4 5 3 2" xfId="40108" xr:uid="{00000000-0005-0000-0000-00005C3C0000}"/>
    <cellStyle name="Normal 40 2 4 5 3 3" xfId="24875" xr:uid="{00000000-0005-0000-0000-00005D3C0000}"/>
    <cellStyle name="Normal 40 2 4 5 4" xfId="35095" xr:uid="{00000000-0005-0000-0000-00005E3C0000}"/>
    <cellStyle name="Normal 40 2 4 5 5" xfId="19862" xr:uid="{00000000-0005-0000-0000-00005F3C0000}"/>
    <cellStyle name="Normal 40 2 4 6" xfId="11452" xr:uid="{00000000-0005-0000-0000-0000603C0000}"/>
    <cellStyle name="Normal 40 2 4 6 2" xfId="41783" xr:uid="{00000000-0005-0000-0000-0000613C0000}"/>
    <cellStyle name="Normal 40 2 4 6 3" xfId="26550" xr:uid="{00000000-0005-0000-0000-0000623C0000}"/>
    <cellStyle name="Normal 40 2 4 7" xfId="6431" xr:uid="{00000000-0005-0000-0000-0000633C0000}"/>
    <cellStyle name="Normal 40 2 4 7 2" xfId="36766" xr:uid="{00000000-0005-0000-0000-0000643C0000}"/>
    <cellStyle name="Normal 40 2 4 7 3" xfId="21533" xr:uid="{00000000-0005-0000-0000-0000653C0000}"/>
    <cellStyle name="Normal 40 2 4 8" xfId="31754" xr:uid="{00000000-0005-0000-0000-0000663C0000}"/>
    <cellStyle name="Normal 40 2 4 9" xfId="16520" xr:uid="{00000000-0005-0000-0000-0000673C0000}"/>
    <cellStyle name="Normal 40 2 5" xfId="1565" xr:uid="{00000000-0005-0000-0000-0000683C0000}"/>
    <cellStyle name="Normal 40 2 5 2" xfId="2406" xr:uid="{00000000-0005-0000-0000-0000693C0000}"/>
    <cellStyle name="Normal 40 2 5 2 2" xfId="4096" xr:uid="{00000000-0005-0000-0000-00006A3C0000}"/>
    <cellStyle name="Normal 40 2 5 2 2 2" xfId="14169" xr:uid="{00000000-0005-0000-0000-00006B3C0000}"/>
    <cellStyle name="Normal 40 2 5 2 2 2 2" xfId="44500" xr:uid="{00000000-0005-0000-0000-00006C3C0000}"/>
    <cellStyle name="Normal 40 2 5 2 2 2 3" xfId="29267" xr:uid="{00000000-0005-0000-0000-00006D3C0000}"/>
    <cellStyle name="Normal 40 2 5 2 2 3" xfId="9149" xr:uid="{00000000-0005-0000-0000-00006E3C0000}"/>
    <cellStyle name="Normal 40 2 5 2 2 3 2" xfId="39483" xr:uid="{00000000-0005-0000-0000-00006F3C0000}"/>
    <cellStyle name="Normal 40 2 5 2 2 3 3" xfId="24250" xr:uid="{00000000-0005-0000-0000-0000703C0000}"/>
    <cellStyle name="Normal 40 2 5 2 2 4" xfId="34470" xr:uid="{00000000-0005-0000-0000-0000713C0000}"/>
    <cellStyle name="Normal 40 2 5 2 2 5" xfId="19237" xr:uid="{00000000-0005-0000-0000-0000723C0000}"/>
    <cellStyle name="Normal 40 2 5 2 3" xfId="5788" xr:uid="{00000000-0005-0000-0000-0000733C0000}"/>
    <cellStyle name="Normal 40 2 5 2 3 2" xfId="15840" xr:uid="{00000000-0005-0000-0000-0000743C0000}"/>
    <cellStyle name="Normal 40 2 5 2 3 2 2" xfId="46171" xr:uid="{00000000-0005-0000-0000-0000753C0000}"/>
    <cellStyle name="Normal 40 2 5 2 3 2 3" xfId="30938" xr:uid="{00000000-0005-0000-0000-0000763C0000}"/>
    <cellStyle name="Normal 40 2 5 2 3 3" xfId="10820" xr:uid="{00000000-0005-0000-0000-0000773C0000}"/>
    <cellStyle name="Normal 40 2 5 2 3 3 2" xfId="41154" xr:uid="{00000000-0005-0000-0000-0000783C0000}"/>
    <cellStyle name="Normal 40 2 5 2 3 3 3" xfId="25921" xr:uid="{00000000-0005-0000-0000-0000793C0000}"/>
    <cellStyle name="Normal 40 2 5 2 3 4" xfId="36141" xr:uid="{00000000-0005-0000-0000-00007A3C0000}"/>
    <cellStyle name="Normal 40 2 5 2 3 5" xfId="20908" xr:uid="{00000000-0005-0000-0000-00007B3C0000}"/>
    <cellStyle name="Normal 40 2 5 2 4" xfId="12498" xr:uid="{00000000-0005-0000-0000-00007C3C0000}"/>
    <cellStyle name="Normal 40 2 5 2 4 2" xfId="42829" xr:uid="{00000000-0005-0000-0000-00007D3C0000}"/>
    <cellStyle name="Normal 40 2 5 2 4 3" xfId="27596" xr:uid="{00000000-0005-0000-0000-00007E3C0000}"/>
    <cellStyle name="Normal 40 2 5 2 5" xfId="7477" xr:uid="{00000000-0005-0000-0000-00007F3C0000}"/>
    <cellStyle name="Normal 40 2 5 2 5 2" xfId="37812" xr:uid="{00000000-0005-0000-0000-0000803C0000}"/>
    <cellStyle name="Normal 40 2 5 2 5 3" xfId="22579" xr:uid="{00000000-0005-0000-0000-0000813C0000}"/>
    <cellStyle name="Normal 40 2 5 2 6" xfId="32800" xr:uid="{00000000-0005-0000-0000-0000823C0000}"/>
    <cellStyle name="Normal 40 2 5 2 7" xfId="17566" xr:uid="{00000000-0005-0000-0000-0000833C0000}"/>
    <cellStyle name="Normal 40 2 5 3" xfId="3259" xr:uid="{00000000-0005-0000-0000-0000843C0000}"/>
    <cellStyle name="Normal 40 2 5 3 2" xfId="13333" xr:uid="{00000000-0005-0000-0000-0000853C0000}"/>
    <cellStyle name="Normal 40 2 5 3 2 2" xfId="43664" xr:uid="{00000000-0005-0000-0000-0000863C0000}"/>
    <cellStyle name="Normal 40 2 5 3 2 3" xfId="28431" xr:uid="{00000000-0005-0000-0000-0000873C0000}"/>
    <cellStyle name="Normal 40 2 5 3 3" xfId="8313" xr:uid="{00000000-0005-0000-0000-0000883C0000}"/>
    <cellStyle name="Normal 40 2 5 3 3 2" xfId="38647" xr:uid="{00000000-0005-0000-0000-0000893C0000}"/>
    <cellStyle name="Normal 40 2 5 3 3 3" xfId="23414" xr:uid="{00000000-0005-0000-0000-00008A3C0000}"/>
    <cellStyle name="Normal 40 2 5 3 4" xfId="33634" xr:uid="{00000000-0005-0000-0000-00008B3C0000}"/>
    <cellStyle name="Normal 40 2 5 3 5" xfId="18401" xr:uid="{00000000-0005-0000-0000-00008C3C0000}"/>
    <cellStyle name="Normal 40 2 5 4" xfId="4952" xr:uid="{00000000-0005-0000-0000-00008D3C0000}"/>
    <cellStyle name="Normal 40 2 5 4 2" xfId="15004" xr:uid="{00000000-0005-0000-0000-00008E3C0000}"/>
    <cellStyle name="Normal 40 2 5 4 2 2" xfId="45335" xr:uid="{00000000-0005-0000-0000-00008F3C0000}"/>
    <cellStyle name="Normal 40 2 5 4 2 3" xfId="30102" xr:uid="{00000000-0005-0000-0000-0000903C0000}"/>
    <cellStyle name="Normal 40 2 5 4 3" xfId="9984" xr:uid="{00000000-0005-0000-0000-0000913C0000}"/>
    <cellStyle name="Normal 40 2 5 4 3 2" xfId="40318" xr:uid="{00000000-0005-0000-0000-0000923C0000}"/>
    <cellStyle name="Normal 40 2 5 4 3 3" xfId="25085" xr:uid="{00000000-0005-0000-0000-0000933C0000}"/>
    <cellStyle name="Normal 40 2 5 4 4" xfId="35305" xr:uid="{00000000-0005-0000-0000-0000943C0000}"/>
    <cellStyle name="Normal 40 2 5 4 5" xfId="20072" xr:uid="{00000000-0005-0000-0000-0000953C0000}"/>
    <cellStyle name="Normal 40 2 5 5" xfId="11662" xr:uid="{00000000-0005-0000-0000-0000963C0000}"/>
    <cellStyle name="Normal 40 2 5 5 2" xfId="41993" xr:uid="{00000000-0005-0000-0000-0000973C0000}"/>
    <cellStyle name="Normal 40 2 5 5 3" xfId="26760" xr:uid="{00000000-0005-0000-0000-0000983C0000}"/>
    <cellStyle name="Normal 40 2 5 6" xfId="6641" xr:uid="{00000000-0005-0000-0000-0000993C0000}"/>
    <cellStyle name="Normal 40 2 5 6 2" xfId="36976" xr:uid="{00000000-0005-0000-0000-00009A3C0000}"/>
    <cellStyle name="Normal 40 2 5 6 3" xfId="21743" xr:uid="{00000000-0005-0000-0000-00009B3C0000}"/>
    <cellStyle name="Normal 40 2 5 7" xfId="31964" xr:uid="{00000000-0005-0000-0000-00009C3C0000}"/>
    <cellStyle name="Normal 40 2 5 8" xfId="16730" xr:uid="{00000000-0005-0000-0000-00009D3C0000}"/>
    <cellStyle name="Normal 40 2 6" xfId="1986" xr:uid="{00000000-0005-0000-0000-00009E3C0000}"/>
    <cellStyle name="Normal 40 2 6 2" xfId="3678" xr:uid="{00000000-0005-0000-0000-00009F3C0000}"/>
    <cellStyle name="Normal 40 2 6 2 2" xfId="13751" xr:uid="{00000000-0005-0000-0000-0000A03C0000}"/>
    <cellStyle name="Normal 40 2 6 2 2 2" xfId="44082" xr:uid="{00000000-0005-0000-0000-0000A13C0000}"/>
    <cellStyle name="Normal 40 2 6 2 2 3" xfId="28849" xr:uid="{00000000-0005-0000-0000-0000A23C0000}"/>
    <cellStyle name="Normal 40 2 6 2 3" xfId="8731" xr:uid="{00000000-0005-0000-0000-0000A33C0000}"/>
    <cellStyle name="Normal 40 2 6 2 3 2" xfId="39065" xr:uid="{00000000-0005-0000-0000-0000A43C0000}"/>
    <cellStyle name="Normal 40 2 6 2 3 3" xfId="23832" xr:uid="{00000000-0005-0000-0000-0000A53C0000}"/>
    <cellStyle name="Normal 40 2 6 2 4" xfId="34052" xr:uid="{00000000-0005-0000-0000-0000A63C0000}"/>
    <cellStyle name="Normal 40 2 6 2 5" xfId="18819" xr:uid="{00000000-0005-0000-0000-0000A73C0000}"/>
    <cellStyle name="Normal 40 2 6 3" xfId="5370" xr:uid="{00000000-0005-0000-0000-0000A83C0000}"/>
    <cellStyle name="Normal 40 2 6 3 2" xfId="15422" xr:uid="{00000000-0005-0000-0000-0000A93C0000}"/>
    <cellStyle name="Normal 40 2 6 3 2 2" xfId="45753" xr:uid="{00000000-0005-0000-0000-0000AA3C0000}"/>
    <cellStyle name="Normal 40 2 6 3 2 3" xfId="30520" xr:uid="{00000000-0005-0000-0000-0000AB3C0000}"/>
    <cellStyle name="Normal 40 2 6 3 3" xfId="10402" xr:uid="{00000000-0005-0000-0000-0000AC3C0000}"/>
    <cellStyle name="Normal 40 2 6 3 3 2" xfId="40736" xr:uid="{00000000-0005-0000-0000-0000AD3C0000}"/>
    <cellStyle name="Normal 40 2 6 3 3 3" xfId="25503" xr:uid="{00000000-0005-0000-0000-0000AE3C0000}"/>
    <cellStyle name="Normal 40 2 6 3 4" xfId="35723" xr:uid="{00000000-0005-0000-0000-0000AF3C0000}"/>
    <cellStyle name="Normal 40 2 6 3 5" xfId="20490" xr:uid="{00000000-0005-0000-0000-0000B03C0000}"/>
    <cellStyle name="Normal 40 2 6 4" xfId="12080" xr:uid="{00000000-0005-0000-0000-0000B13C0000}"/>
    <cellStyle name="Normal 40 2 6 4 2" xfId="42411" xr:uid="{00000000-0005-0000-0000-0000B23C0000}"/>
    <cellStyle name="Normal 40 2 6 4 3" xfId="27178" xr:uid="{00000000-0005-0000-0000-0000B33C0000}"/>
    <cellStyle name="Normal 40 2 6 5" xfId="7059" xr:uid="{00000000-0005-0000-0000-0000B43C0000}"/>
    <cellStyle name="Normal 40 2 6 5 2" xfId="37394" xr:uid="{00000000-0005-0000-0000-0000B53C0000}"/>
    <cellStyle name="Normal 40 2 6 5 3" xfId="22161" xr:uid="{00000000-0005-0000-0000-0000B63C0000}"/>
    <cellStyle name="Normal 40 2 6 6" xfId="32382" xr:uid="{00000000-0005-0000-0000-0000B73C0000}"/>
    <cellStyle name="Normal 40 2 6 7" xfId="17148" xr:uid="{00000000-0005-0000-0000-0000B83C0000}"/>
    <cellStyle name="Normal 40 2 7" xfId="2837" xr:uid="{00000000-0005-0000-0000-0000B93C0000}"/>
    <cellStyle name="Normal 40 2 7 2" xfId="12915" xr:uid="{00000000-0005-0000-0000-0000BA3C0000}"/>
    <cellStyle name="Normal 40 2 7 2 2" xfId="43246" xr:uid="{00000000-0005-0000-0000-0000BB3C0000}"/>
    <cellStyle name="Normal 40 2 7 2 3" xfId="28013" xr:uid="{00000000-0005-0000-0000-0000BC3C0000}"/>
    <cellStyle name="Normal 40 2 7 3" xfId="7895" xr:uid="{00000000-0005-0000-0000-0000BD3C0000}"/>
    <cellStyle name="Normal 40 2 7 3 2" xfId="38229" xr:uid="{00000000-0005-0000-0000-0000BE3C0000}"/>
    <cellStyle name="Normal 40 2 7 3 3" xfId="22996" xr:uid="{00000000-0005-0000-0000-0000BF3C0000}"/>
    <cellStyle name="Normal 40 2 7 4" xfId="33216" xr:uid="{00000000-0005-0000-0000-0000C03C0000}"/>
    <cellStyle name="Normal 40 2 7 5" xfId="17983" xr:uid="{00000000-0005-0000-0000-0000C13C0000}"/>
    <cellStyle name="Normal 40 2 8" xfId="4531" xr:uid="{00000000-0005-0000-0000-0000C23C0000}"/>
    <cellStyle name="Normal 40 2 8 2" xfId="14586" xr:uid="{00000000-0005-0000-0000-0000C33C0000}"/>
    <cellStyle name="Normal 40 2 8 2 2" xfId="44917" xr:uid="{00000000-0005-0000-0000-0000C43C0000}"/>
    <cellStyle name="Normal 40 2 8 2 3" xfId="29684" xr:uid="{00000000-0005-0000-0000-0000C53C0000}"/>
    <cellStyle name="Normal 40 2 8 3" xfId="9566" xr:uid="{00000000-0005-0000-0000-0000C63C0000}"/>
    <cellStyle name="Normal 40 2 8 3 2" xfId="39900" xr:uid="{00000000-0005-0000-0000-0000C73C0000}"/>
    <cellStyle name="Normal 40 2 8 3 3" xfId="24667" xr:uid="{00000000-0005-0000-0000-0000C83C0000}"/>
    <cellStyle name="Normal 40 2 8 4" xfId="34887" xr:uid="{00000000-0005-0000-0000-0000C93C0000}"/>
    <cellStyle name="Normal 40 2 8 5" xfId="19654" xr:uid="{00000000-0005-0000-0000-0000CA3C0000}"/>
    <cellStyle name="Normal 40 2 9" xfId="11242" xr:uid="{00000000-0005-0000-0000-0000CB3C0000}"/>
    <cellStyle name="Normal 40 2 9 2" xfId="41575" xr:uid="{00000000-0005-0000-0000-0000CC3C0000}"/>
    <cellStyle name="Normal 40 2 9 3" xfId="26342" xr:uid="{00000000-0005-0000-0000-0000CD3C0000}"/>
    <cellStyle name="Normal 41" xfId="166" xr:uid="{00000000-0005-0000-0000-0000CE3C0000}"/>
    <cellStyle name="Normal 41 2" xfId="857" xr:uid="{00000000-0005-0000-0000-0000CF3C0000}"/>
    <cellStyle name="Normal 41 2 10" xfId="6222" xr:uid="{00000000-0005-0000-0000-0000D03C0000}"/>
    <cellStyle name="Normal 41 2 10 2" xfId="36559" xr:uid="{00000000-0005-0000-0000-0000D13C0000}"/>
    <cellStyle name="Normal 41 2 10 3" xfId="21326" xr:uid="{00000000-0005-0000-0000-0000D23C0000}"/>
    <cellStyle name="Normal 41 2 11" xfId="31550" xr:uid="{00000000-0005-0000-0000-0000D33C0000}"/>
    <cellStyle name="Normal 41 2 12" xfId="16311" xr:uid="{00000000-0005-0000-0000-0000D43C0000}"/>
    <cellStyle name="Normal 41 2 2" xfId="1186" xr:uid="{00000000-0005-0000-0000-0000D53C0000}"/>
    <cellStyle name="Normal 41 2 2 10" xfId="31602" xr:uid="{00000000-0005-0000-0000-0000D63C0000}"/>
    <cellStyle name="Normal 41 2 2 11" xfId="16365" xr:uid="{00000000-0005-0000-0000-0000D73C0000}"/>
    <cellStyle name="Normal 41 2 2 2" xfId="1294" xr:uid="{00000000-0005-0000-0000-0000D83C0000}"/>
    <cellStyle name="Normal 41 2 2 2 10" xfId="16469" xr:uid="{00000000-0005-0000-0000-0000D93C0000}"/>
    <cellStyle name="Normal 41 2 2 2 2" xfId="1511" xr:uid="{00000000-0005-0000-0000-0000DA3C0000}"/>
    <cellStyle name="Normal 41 2 2 2 2 2" xfId="1932" xr:uid="{00000000-0005-0000-0000-0000DB3C0000}"/>
    <cellStyle name="Normal 41 2 2 2 2 2 2" xfId="2771" xr:uid="{00000000-0005-0000-0000-0000DC3C0000}"/>
    <cellStyle name="Normal 41 2 2 2 2 2 2 2" xfId="4461" xr:uid="{00000000-0005-0000-0000-0000DD3C0000}"/>
    <cellStyle name="Normal 41 2 2 2 2 2 2 2 2" xfId="14534" xr:uid="{00000000-0005-0000-0000-0000DE3C0000}"/>
    <cellStyle name="Normal 41 2 2 2 2 2 2 2 2 2" xfId="44865" xr:uid="{00000000-0005-0000-0000-0000DF3C0000}"/>
    <cellStyle name="Normal 41 2 2 2 2 2 2 2 2 3" xfId="29632" xr:uid="{00000000-0005-0000-0000-0000E03C0000}"/>
    <cellStyle name="Normal 41 2 2 2 2 2 2 2 3" xfId="9514" xr:uid="{00000000-0005-0000-0000-0000E13C0000}"/>
    <cellStyle name="Normal 41 2 2 2 2 2 2 2 3 2" xfId="39848" xr:uid="{00000000-0005-0000-0000-0000E23C0000}"/>
    <cellStyle name="Normal 41 2 2 2 2 2 2 2 3 3" xfId="24615" xr:uid="{00000000-0005-0000-0000-0000E33C0000}"/>
    <cellStyle name="Normal 41 2 2 2 2 2 2 2 4" xfId="34835" xr:uid="{00000000-0005-0000-0000-0000E43C0000}"/>
    <cellStyle name="Normal 41 2 2 2 2 2 2 2 5" xfId="19602" xr:uid="{00000000-0005-0000-0000-0000E53C0000}"/>
    <cellStyle name="Normal 41 2 2 2 2 2 2 3" xfId="6153" xr:uid="{00000000-0005-0000-0000-0000E63C0000}"/>
    <cellStyle name="Normal 41 2 2 2 2 2 2 3 2" xfId="16205" xr:uid="{00000000-0005-0000-0000-0000E73C0000}"/>
    <cellStyle name="Normal 41 2 2 2 2 2 2 3 2 2" xfId="46536" xr:uid="{00000000-0005-0000-0000-0000E83C0000}"/>
    <cellStyle name="Normal 41 2 2 2 2 2 2 3 2 3" xfId="31303" xr:uid="{00000000-0005-0000-0000-0000E93C0000}"/>
    <cellStyle name="Normal 41 2 2 2 2 2 2 3 3" xfId="11185" xr:uid="{00000000-0005-0000-0000-0000EA3C0000}"/>
    <cellStyle name="Normal 41 2 2 2 2 2 2 3 3 2" xfId="41519" xr:uid="{00000000-0005-0000-0000-0000EB3C0000}"/>
    <cellStyle name="Normal 41 2 2 2 2 2 2 3 3 3" xfId="26286" xr:uid="{00000000-0005-0000-0000-0000EC3C0000}"/>
    <cellStyle name="Normal 41 2 2 2 2 2 2 3 4" xfId="36506" xr:uid="{00000000-0005-0000-0000-0000ED3C0000}"/>
    <cellStyle name="Normal 41 2 2 2 2 2 2 3 5" xfId="21273" xr:uid="{00000000-0005-0000-0000-0000EE3C0000}"/>
    <cellStyle name="Normal 41 2 2 2 2 2 2 4" xfId="12863" xr:uid="{00000000-0005-0000-0000-0000EF3C0000}"/>
    <cellStyle name="Normal 41 2 2 2 2 2 2 4 2" xfId="43194" xr:uid="{00000000-0005-0000-0000-0000F03C0000}"/>
    <cellStyle name="Normal 41 2 2 2 2 2 2 4 3" xfId="27961" xr:uid="{00000000-0005-0000-0000-0000F13C0000}"/>
    <cellStyle name="Normal 41 2 2 2 2 2 2 5" xfId="7842" xr:uid="{00000000-0005-0000-0000-0000F23C0000}"/>
    <cellStyle name="Normal 41 2 2 2 2 2 2 5 2" xfId="38177" xr:uid="{00000000-0005-0000-0000-0000F33C0000}"/>
    <cellStyle name="Normal 41 2 2 2 2 2 2 5 3" xfId="22944" xr:uid="{00000000-0005-0000-0000-0000F43C0000}"/>
    <cellStyle name="Normal 41 2 2 2 2 2 2 6" xfId="33165" xr:uid="{00000000-0005-0000-0000-0000F53C0000}"/>
    <cellStyle name="Normal 41 2 2 2 2 2 2 7" xfId="17931" xr:uid="{00000000-0005-0000-0000-0000F63C0000}"/>
    <cellStyle name="Normal 41 2 2 2 2 2 3" xfId="3624" xr:uid="{00000000-0005-0000-0000-0000F73C0000}"/>
    <cellStyle name="Normal 41 2 2 2 2 2 3 2" xfId="13698" xr:uid="{00000000-0005-0000-0000-0000F83C0000}"/>
    <cellStyle name="Normal 41 2 2 2 2 2 3 2 2" xfId="44029" xr:uid="{00000000-0005-0000-0000-0000F93C0000}"/>
    <cellStyle name="Normal 41 2 2 2 2 2 3 2 3" xfId="28796" xr:uid="{00000000-0005-0000-0000-0000FA3C0000}"/>
    <cellStyle name="Normal 41 2 2 2 2 2 3 3" xfId="8678" xr:uid="{00000000-0005-0000-0000-0000FB3C0000}"/>
    <cellStyle name="Normal 41 2 2 2 2 2 3 3 2" xfId="39012" xr:uid="{00000000-0005-0000-0000-0000FC3C0000}"/>
    <cellStyle name="Normal 41 2 2 2 2 2 3 3 3" xfId="23779" xr:uid="{00000000-0005-0000-0000-0000FD3C0000}"/>
    <cellStyle name="Normal 41 2 2 2 2 2 3 4" xfId="33999" xr:uid="{00000000-0005-0000-0000-0000FE3C0000}"/>
    <cellStyle name="Normal 41 2 2 2 2 2 3 5" xfId="18766" xr:uid="{00000000-0005-0000-0000-0000FF3C0000}"/>
    <cellStyle name="Normal 41 2 2 2 2 2 4" xfId="5317" xr:uid="{00000000-0005-0000-0000-0000003D0000}"/>
    <cellStyle name="Normal 41 2 2 2 2 2 4 2" xfId="15369" xr:uid="{00000000-0005-0000-0000-0000013D0000}"/>
    <cellStyle name="Normal 41 2 2 2 2 2 4 2 2" xfId="45700" xr:uid="{00000000-0005-0000-0000-0000023D0000}"/>
    <cellStyle name="Normal 41 2 2 2 2 2 4 2 3" xfId="30467" xr:uid="{00000000-0005-0000-0000-0000033D0000}"/>
    <cellStyle name="Normal 41 2 2 2 2 2 4 3" xfId="10349" xr:uid="{00000000-0005-0000-0000-0000043D0000}"/>
    <cellStyle name="Normal 41 2 2 2 2 2 4 3 2" xfId="40683" xr:uid="{00000000-0005-0000-0000-0000053D0000}"/>
    <cellStyle name="Normal 41 2 2 2 2 2 4 3 3" xfId="25450" xr:uid="{00000000-0005-0000-0000-0000063D0000}"/>
    <cellStyle name="Normal 41 2 2 2 2 2 4 4" xfId="35670" xr:uid="{00000000-0005-0000-0000-0000073D0000}"/>
    <cellStyle name="Normal 41 2 2 2 2 2 4 5" xfId="20437" xr:uid="{00000000-0005-0000-0000-0000083D0000}"/>
    <cellStyle name="Normal 41 2 2 2 2 2 5" xfId="12027" xr:uid="{00000000-0005-0000-0000-0000093D0000}"/>
    <cellStyle name="Normal 41 2 2 2 2 2 5 2" xfId="42358" xr:uid="{00000000-0005-0000-0000-00000A3D0000}"/>
    <cellStyle name="Normal 41 2 2 2 2 2 5 3" xfId="27125" xr:uid="{00000000-0005-0000-0000-00000B3D0000}"/>
    <cellStyle name="Normal 41 2 2 2 2 2 6" xfId="7006" xr:uid="{00000000-0005-0000-0000-00000C3D0000}"/>
    <cellStyle name="Normal 41 2 2 2 2 2 6 2" xfId="37341" xr:uid="{00000000-0005-0000-0000-00000D3D0000}"/>
    <cellStyle name="Normal 41 2 2 2 2 2 6 3" xfId="22108" xr:uid="{00000000-0005-0000-0000-00000E3D0000}"/>
    <cellStyle name="Normal 41 2 2 2 2 2 7" xfId="32329" xr:uid="{00000000-0005-0000-0000-00000F3D0000}"/>
    <cellStyle name="Normal 41 2 2 2 2 2 8" xfId="17095" xr:uid="{00000000-0005-0000-0000-0000103D0000}"/>
    <cellStyle name="Normal 41 2 2 2 2 3" xfId="2353" xr:uid="{00000000-0005-0000-0000-0000113D0000}"/>
    <cellStyle name="Normal 41 2 2 2 2 3 2" xfId="4043" xr:uid="{00000000-0005-0000-0000-0000123D0000}"/>
    <cellStyle name="Normal 41 2 2 2 2 3 2 2" xfId="14116" xr:uid="{00000000-0005-0000-0000-0000133D0000}"/>
    <cellStyle name="Normal 41 2 2 2 2 3 2 2 2" xfId="44447" xr:uid="{00000000-0005-0000-0000-0000143D0000}"/>
    <cellStyle name="Normal 41 2 2 2 2 3 2 2 3" xfId="29214" xr:uid="{00000000-0005-0000-0000-0000153D0000}"/>
    <cellStyle name="Normal 41 2 2 2 2 3 2 3" xfId="9096" xr:uid="{00000000-0005-0000-0000-0000163D0000}"/>
    <cellStyle name="Normal 41 2 2 2 2 3 2 3 2" xfId="39430" xr:uid="{00000000-0005-0000-0000-0000173D0000}"/>
    <cellStyle name="Normal 41 2 2 2 2 3 2 3 3" xfId="24197" xr:uid="{00000000-0005-0000-0000-0000183D0000}"/>
    <cellStyle name="Normal 41 2 2 2 2 3 2 4" xfId="34417" xr:uid="{00000000-0005-0000-0000-0000193D0000}"/>
    <cellStyle name="Normal 41 2 2 2 2 3 2 5" xfId="19184" xr:uid="{00000000-0005-0000-0000-00001A3D0000}"/>
    <cellStyle name="Normal 41 2 2 2 2 3 3" xfId="5735" xr:uid="{00000000-0005-0000-0000-00001B3D0000}"/>
    <cellStyle name="Normal 41 2 2 2 2 3 3 2" xfId="15787" xr:uid="{00000000-0005-0000-0000-00001C3D0000}"/>
    <cellStyle name="Normal 41 2 2 2 2 3 3 2 2" xfId="46118" xr:uid="{00000000-0005-0000-0000-00001D3D0000}"/>
    <cellStyle name="Normal 41 2 2 2 2 3 3 2 3" xfId="30885" xr:uid="{00000000-0005-0000-0000-00001E3D0000}"/>
    <cellStyle name="Normal 41 2 2 2 2 3 3 3" xfId="10767" xr:uid="{00000000-0005-0000-0000-00001F3D0000}"/>
    <cellStyle name="Normal 41 2 2 2 2 3 3 3 2" xfId="41101" xr:uid="{00000000-0005-0000-0000-0000203D0000}"/>
    <cellStyle name="Normal 41 2 2 2 2 3 3 3 3" xfId="25868" xr:uid="{00000000-0005-0000-0000-0000213D0000}"/>
    <cellStyle name="Normal 41 2 2 2 2 3 3 4" xfId="36088" xr:uid="{00000000-0005-0000-0000-0000223D0000}"/>
    <cellStyle name="Normal 41 2 2 2 2 3 3 5" xfId="20855" xr:uid="{00000000-0005-0000-0000-0000233D0000}"/>
    <cellStyle name="Normal 41 2 2 2 2 3 4" xfId="12445" xr:uid="{00000000-0005-0000-0000-0000243D0000}"/>
    <cellStyle name="Normal 41 2 2 2 2 3 4 2" xfId="42776" xr:uid="{00000000-0005-0000-0000-0000253D0000}"/>
    <cellStyle name="Normal 41 2 2 2 2 3 4 3" xfId="27543" xr:uid="{00000000-0005-0000-0000-0000263D0000}"/>
    <cellStyle name="Normal 41 2 2 2 2 3 5" xfId="7424" xr:uid="{00000000-0005-0000-0000-0000273D0000}"/>
    <cellStyle name="Normal 41 2 2 2 2 3 5 2" xfId="37759" xr:uid="{00000000-0005-0000-0000-0000283D0000}"/>
    <cellStyle name="Normal 41 2 2 2 2 3 5 3" xfId="22526" xr:uid="{00000000-0005-0000-0000-0000293D0000}"/>
    <cellStyle name="Normal 41 2 2 2 2 3 6" xfId="32747" xr:uid="{00000000-0005-0000-0000-00002A3D0000}"/>
    <cellStyle name="Normal 41 2 2 2 2 3 7" xfId="17513" xr:uid="{00000000-0005-0000-0000-00002B3D0000}"/>
    <cellStyle name="Normal 41 2 2 2 2 4" xfId="3206" xr:uid="{00000000-0005-0000-0000-00002C3D0000}"/>
    <cellStyle name="Normal 41 2 2 2 2 4 2" xfId="13280" xr:uid="{00000000-0005-0000-0000-00002D3D0000}"/>
    <cellStyle name="Normal 41 2 2 2 2 4 2 2" xfId="43611" xr:uid="{00000000-0005-0000-0000-00002E3D0000}"/>
    <cellStyle name="Normal 41 2 2 2 2 4 2 3" xfId="28378" xr:uid="{00000000-0005-0000-0000-00002F3D0000}"/>
    <cellStyle name="Normal 41 2 2 2 2 4 3" xfId="8260" xr:uid="{00000000-0005-0000-0000-0000303D0000}"/>
    <cellStyle name="Normal 41 2 2 2 2 4 3 2" xfId="38594" xr:uid="{00000000-0005-0000-0000-0000313D0000}"/>
    <cellStyle name="Normal 41 2 2 2 2 4 3 3" xfId="23361" xr:uid="{00000000-0005-0000-0000-0000323D0000}"/>
    <cellStyle name="Normal 41 2 2 2 2 4 4" xfId="33581" xr:uid="{00000000-0005-0000-0000-0000333D0000}"/>
    <cellStyle name="Normal 41 2 2 2 2 4 5" xfId="18348" xr:uid="{00000000-0005-0000-0000-0000343D0000}"/>
    <cellStyle name="Normal 41 2 2 2 2 5" xfId="4899" xr:uid="{00000000-0005-0000-0000-0000353D0000}"/>
    <cellStyle name="Normal 41 2 2 2 2 5 2" xfId="14951" xr:uid="{00000000-0005-0000-0000-0000363D0000}"/>
    <cellStyle name="Normal 41 2 2 2 2 5 2 2" xfId="45282" xr:uid="{00000000-0005-0000-0000-0000373D0000}"/>
    <cellStyle name="Normal 41 2 2 2 2 5 2 3" xfId="30049" xr:uid="{00000000-0005-0000-0000-0000383D0000}"/>
    <cellStyle name="Normal 41 2 2 2 2 5 3" xfId="9931" xr:uid="{00000000-0005-0000-0000-0000393D0000}"/>
    <cellStyle name="Normal 41 2 2 2 2 5 3 2" xfId="40265" xr:uid="{00000000-0005-0000-0000-00003A3D0000}"/>
    <cellStyle name="Normal 41 2 2 2 2 5 3 3" xfId="25032" xr:uid="{00000000-0005-0000-0000-00003B3D0000}"/>
    <cellStyle name="Normal 41 2 2 2 2 5 4" xfId="35252" xr:uid="{00000000-0005-0000-0000-00003C3D0000}"/>
    <cellStyle name="Normal 41 2 2 2 2 5 5" xfId="20019" xr:uid="{00000000-0005-0000-0000-00003D3D0000}"/>
    <cellStyle name="Normal 41 2 2 2 2 6" xfId="11609" xr:uid="{00000000-0005-0000-0000-00003E3D0000}"/>
    <cellStyle name="Normal 41 2 2 2 2 6 2" xfId="41940" xr:uid="{00000000-0005-0000-0000-00003F3D0000}"/>
    <cellStyle name="Normal 41 2 2 2 2 6 3" xfId="26707" xr:uid="{00000000-0005-0000-0000-0000403D0000}"/>
    <cellStyle name="Normal 41 2 2 2 2 7" xfId="6588" xr:uid="{00000000-0005-0000-0000-0000413D0000}"/>
    <cellStyle name="Normal 41 2 2 2 2 7 2" xfId="36923" xr:uid="{00000000-0005-0000-0000-0000423D0000}"/>
    <cellStyle name="Normal 41 2 2 2 2 7 3" xfId="21690" xr:uid="{00000000-0005-0000-0000-0000433D0000}"/>
    <cellStyle name="Normal 41 2 2 2 2 8" xfId="31911" xr:uid="{00000000-0005-0000-0000-0000443D0000}"/>
    <cellStyle name="Normal 41 2 2 2 2 9" xfId="16677" xr:uid="{00000000-0005-0000-0000-0000453D0000}"/>
    <cellStyle name="Normal 41 2 2 2 3" xfId="1724" xr:uid="{00000000-0005-0000-0000-0000463D0000}"/>
    <cellStyle name="Normal 41 2 2 2 3 2" xfId="2563" xr:uid="{00000000-0005-0000-0000-0000473D0000}"/>
    <cellStyle name="Normal 41 2 2 2 3 2 2" xfId="4253" xr:uid="{00000000-0005-0000-0000-0000483D0000}"/>
    <cellStyle name="Normal 41 2 2 2 3 2 2 2" xfId="14326" xr:uid="{00000000-0005-0000-0000-0000493D0000}"/>
    <cellStyle name="Normal 41 2 2 2 3 2 2 2 2" xfId="44657" xr:uid="{00000000-0005-0000-0000-00004A3D0000}"/>
    <cellStyle name="Normal 41 2 2 2 3 2 2 2 3" xfId="29424" xr:uid="{00000000-0005-0000-0000-00004B3D0000}"/>
    <cellStyle name="Normal 41 2 2 2 3 2 2 3" xfId="9306" xr:uid="{00000000-0005-0000-0000-00004C3D0000}"/>
    <cellStyle name="Normal 41 2 2 2 3 2 2 3 2" xfId="39640" xr:uid="{00000000-0005-0000-0000-00004D3D0000}"/>
    <cellStyle name="Normal 41 2 2 2 3 2 2 3 3" xfId="24407" xr:uid="{00000000-0005-0000-0000-00004E3D0000}"/>
    <cellStyle name="Normal 41 2 2 2 3 2 2 4" xfId="34627" xr:uid="{00000000-0005-0000-0000-00004F3D0000}"/>
    <cellStyle name="Normal 41 2 2 2 3 2 2 5" xfId="19394" xr:uid="{00000000-0005-0000-0000-0000503D0000}"/>
    <cellStyle name="Normal 41 2 2 2 3 2 3" xfId="5945" xr:uid="{00000000-0005-0000-0000-0000513D0000}"/>
    <cellStyle name="Normal 41 2 2 2 3 2 3 2" xfId="15997" xr:uid="{00000000-0005-0000-0000-0000523D0000}"/>
    <cellStyle name="Normal 41 2 2 2 3 2 3 2 2" xfId="46328" xr:uid="{00000000-0005-0000-0000-0000533D0000}"/>
    <cellStyle name="Normal 41 2 2 2 3 2 3 2 3" xfId="31095" xr:uid="{00000000-0005-0000-0000-0000543D0000}"/>
    <cellStyle name="Normal 41 2 2 2 3 2 3 3" xfId="10977" xr:uid="{00000000-0005-0000-0000-0000553D0000}"/>
    <cellStyle name="Normal 41 2 2 2 3 2 3 3 2" xfId="41311" xr:uid="{00000000-0005-0000-0000-0000563D0000}"/>
    <cellStyle name="Normal 41 2 2 2 3 2 3 3 3" xfId="26078" xr:uid="{00000000-0005-0000-0000-0000573D0000}"/>
    <cellStyle name="Normal 41 2 2 2 3 2 3 4" xfId="36298" xr:uid="{00000000-0005-0000-0000-0000583D0000}"/>
    <cellStyle name="Normal 41 2 2 2 3 2 3 5" xfId="21065" xr:uid="{00000000-0005-0000-0000-0000593D0000}"/>
    <cellStyle name="Normal 41 2 2 2 3 2 4" xfId="12655" xr:uid="{00000000-0005-0000-0000-00005A3D0000}"/>
    <cellStyle name="Normal 41 2 2 2 3 2 4 2" xfId="42986" xr:uid="{00000000-0005-0000-0000-00005B3D0000}"/>
    <cellStyle name="Normal 41 2 2 2 3 2 4 3" xfId="27753" xr:uid="{00000000-0005-0000-0000-00005C3D0000}"/>
    <cellStyle name="Normal 41 2 2 2 3 2 5" xfId="7634" xr:uid="{00000000-0005-0000-0000-00005D3D0000}"/>
    <cellStyle name="Normal 41 2 2 2 3 2 5 2" xfId="37969" xr:uid="{00000000-0005-0000-0000-00005E3D0000}"/>
    <cellStyle name="Normal 41 2 2 2 3 2 5 3" xfId="22736" xr:uid="{00000000-0005-0000-0000-00005F3D0000}"/>
    <cellStyle name="Normal 41 2 2 2 3 2 6" xfId="32957" xr:uid="{00000000-0005-0000-0000-0000603D0000}"/>
    <cellStyle name="Normal 41 2 2 2 3 2 7" xfId="17723" xr:uid="{00000000-0005-0000-0000-0000613D0000}"/>
    <cellStyle name="Normal 41 2 2 2 3 3" xfId="3416" xr:uid="{00000000-0005-0000-0000-0000623D0000}"/>
    <cellStyle name="Normal 41 2 2 2 3 3 2" xfId="13490" xr:uid="{00000000-0005-0000-0000-0000633D0000}"/>
    <cellStyle name="Normal 41 2 2 2 3 3 2 2" xfId="43821" xr:uid="{00000000-0005-0000-0000-0000643D0000}"/>
    <cellStyle name="Normal 41 2 2 2 3 3 2 3" xfId="28588" xr:uid="{00000000-0005-0000-0000-0000653D0000}"/>
    <cellStyle name="Normal 41 2 2 2 3 3 3" xfId="8470" xr:uid="{00000000-0005-0000-0000-0000663D0000}"/>
    <cellStyle name="Normal 41 2 2 2 3 3 3 2" xfId="38804" xr:uid="{00000000-0005-0000-0000-0000673D0000}"/>
    <cellStyle name="Normal 41 2 2 2 3 3 3 3" xfId="23571" xr:uid="{00000000-0005-0000-0000-0000683D0000}"/>
    <cellStyle name="Normal 41 2 2 2 3 3 4" xfId="33791" xr:uid="{00000000-0005-0000-0000-0000693D0000}"/>
    <cellStyle name="Normal 41 2 2 2 3 3 5" xfId="18558" xr:uid="{00000000-0005-0000-0000-00006A3D0000}"/>
    <cellStyle name="Normal 41 2 2 2 3 4" xfId="5109" xr:uid="{00000000-0005-0000-0000-00006B3D0000}"/>
    <cellStyle name="Normal 41 2 2 2 3 4 2" xfId="15161" xr:uid="{00000000-0005-0000-0000-00006C3D0000}"/>
    <cellStyle name="Normal 41 2 2 2 3 4 2 2" xfId="45492" xr:uid="{00000000-0005-0000-0000-00006D3D0000}"/>
    <cellStyle name="Normal 41 2 2 2 3 4 2 3" xfId="30259" xr:uid="{00000000-0005-0000-0000-00006E3D0000}"/>
    <cellStyle name="Normal 41 2 2 2 3 4 3" xfId="10141" xr:uid="{00000000-0005-0000-0000-00006F3D0000}"/>
    <cellStyle name="Normal 41 2 2 2 3 4 3 2" xfId="40475" xr:uid="{00000000-0005-0000-0000-0000703D0000}"/>
    <cellStyle name="Normal 41 2 2 2 3 4 3 3" xfId="25242" xr:uid="{00000000-0005-0000-0000-0000713D0000}"/>
    <cellStyle name="Normal 41 2 2 2 3 4 4" xfId="35462" xr:uid="{00000000-0005-0000-0000-0000723D0000}"/>
    <cellStyle name="Normal 41 2 2 2 3 4 5" xfId="20229" xr:uid="{00000000-0005-0000-0000-0000733D0000}"/>
    <cellStyle name="Normal 41 2 2 2 3 5" xfId="11819" xr:uid="{00000000-0005-0000-0000-0000743D0000}"/>
    <cellStyle name="Normal 41 2 2 2 3 5 2" xfId="42150" xr:uid="{00000000-0005-0000-0000-0000753D0000}"/>
    <cellStyle name="Normal 41 2 2 2 3 5 3" xfId="26917" xr:uid="{00000000-0005-0000-0000-0000763D0000}"/>
    <cellStyle name="Normal 41 2 2 2 3 6" xfId="6798" xr:uid="{00000000-0005-0000-0000-0000773D0000}"/>
    <cellStyle name="Normal 41 2 2 2 3 6 2" xfId="37133" xr:uid="{00000000-0005-0000-0000-0000783D0000}"/>
    <cellStyle name="Normal 41 2 2 2 3 6 3" xfId="21900" xr:uid="{00000000-0005-0000-0000-0000793D0000}"/>
    <cellStyle name="Normal 41 2 2 2 3 7" xfId="32121" xr:uid="{00000000-0005-0000-0000-00007A3D0000}"/>
    <cellStyle name="Normal 41 2 2 2 3 8" xfId="16887" xr:uid="{00000000-0005-0000-0000-00007B3D0000}"/>
    <cellStyle name="Normal 41 2 2 2 4" xfId="2145" xr:uid="{00000000-0005-0000-0000-00007C3D0000}"/>
    <cellStyle name="Normal 41 2 2 2 4 2" xfId="3835" xr:uid="{00000000-0005-0000-0000-00007D3D0000}"/>
    <cellStyle name="Normal 41 2 2 2 4 2 2" xfId="13908" xr:uid="{00000000-0005-0000-0000-00007E3D0000}"/>
    <cellStyle name="Normal 41 2 2 2 4 2 2 2" xfId="44239" xr:uid="{00000000-0005-0000-0000-00007F3D0000}"/>
    <cellStyle name="Normal 41 2 2 2 4 2 2 3" xfId="29006" xr:uid="{00000000-0005-0000-0000-0000803D0000}"/>
    <cellStyle name="Normal 41 2 2 2 4 2 3" xfId="8888" xr:uid="{00000000-0005-0000-0000-0000813D0000}"/>
    <cellStyle name="Normal 41 2 2 2 4 2 3 2" xfId="39222" xr:uid="{00000000-0005-0000-0000-0000823D0000}"/>
    <cellStyle name="Normal 41 2 2 2 4 2 3 3" xfId="23989" xr:uid="{00000000-0005-0000-0000-0000833D0000}"/>
    <cellStyle name="Normal 41 2 2 2 4 2 4" xfId="34209" xr:uid="{00000000-0005-0000-0000-0000843D0000}"/>
    <cellStyle name="Normal 41 2 2 2 4 2 5" xfId="18976" xr:uid="{00000000-0005-0000-0000-0000853D0000}"/>
    <cellStyle name="Normal 41 2 2 2 4 3" xfId="5527" xr:uid="{00000000-0005-0000-0000-0000863D0000}"/>
    <cellStyle name="Normal 41 2 2 2 4 3 2" xfId="15579" xr:uid="{00000000-0005-0000-0000-0000873D0000}"/>
    <cellStyle name="Normal 41 2 2 2 4 3 2 2" xfId="45910" xr:uid="{00000000-0005-0000-0000-0000883D0000}"/>
    <cellStyle name="Normal 41 2 2 2 4 3 2 3" xfId="30677" xr:uid="{00000000-0005-0000-0000-0000893D0000}"/>
    <cellStyle name="Normal 41 2 2 2 4 3 3" xfId="10559" xr:uid="{00000000-0005-0000-0000-00008A3D0000}"/>
    <cellStyle name="Normal 41 2 2 2 4 3 3 2" xfId="40893" xr:uid="{00000000-0005-0000-0000-00008B3D0000}"/>
    <cellStyle name="Normal 41 2 2 2 4 3 3 3" xfId="25660" xr:uid="{00000000-0005-0000-0000-00008C3D0000}"/>
    <cellStyle name="Normal 41 2 2 2 4 3 4" xfId="35880" xr:uid="{00000000-0005-0000-0000-00008D3D0000}"/>
    <cellStyle name="Normal 41 2 2 2 4 3 5" xfId="20647" xr:uid="{00000000-0005-0000-0000-00008E3D0000}"/>
    <cellStyle name="Normal 41 2 2 2 4 4" xfId="12237" xr:uid="{00000000-0005-0000-0000-00008F3D0000}"/>
    <cellStyle name="Normal 41 2 2 2 4 4 2" xfId="42568" xr:uid="{00000000-0005-0000-0000-0000903D0000}"/>
    <cellStyle name="Normal 41 2 2 2 4 4 3" xfId="27335" xr:uid="{00000000-0005-0000-0000-0000913D0000}"/>
    <cellStyle name="Normal 41 2 2 2 4 5" xfId="7216" xr:uid="{00000000-0005-0000-0000-0000923D0000}"/>
    <cellStyle name="Normal 41 2 2 2 4 5 2" xfId="37551" xr:uid="{00000000-0005-0000-0000-0000933D0000}"/>
    <cellStyle name="Normal 41 2 2 2 4 5 3" xfId="22318" xr:uid="{00000000-0005-0000-0000-0000943D0000}"/>
    <cellStyle name="Normal 41 2 2 2 4 6" xfId="32539" xr:uid="{00000000-0005-0000-0000-0000953D0000}"/>
    <cellStyle name="Normal 41 2 2 2 4 7" xfId="17305" xr:uid="{00000000-0005-0000-0000-0000963D0000}"/>
    <cellStyle name="Normal 41 2 2 2 5" xfId="2998" xr:uid="{00000000-0005-0000-0000-0000973D0000}"/>
    <cellStyle name="Normal 41 2 2 2 5 2" xfId="13072" xr:uid="{00000000-0005-0000-0000-0000983D0000}"/>
    <cellStyle name="Normal 41 2 2 2 5 2 2" xfId="43403" xr:uid="{00000000-0005-0000-0000-0000993D0000}"/>
    <cellStyle name="Normal 41 2 2 2 5 2 3" xfId="28170" xr:uid="{00000000-0005-0000-0000-00009A3D0000}"/>
    <cellStyle name="Normal 41 2 2 2 5 3" xfId="8052" xr:uid="{00000000-0005-0000-0000-00009B3D0000}"/>
    <cellStyle name="Normal 41 2 2 2 5 3 2" xfId="38386" xr:uid="{00000000-0005-0000-0000-00009C3D0000}"/>
    <cellStyle name="Normal 41 2 2 2 5 3 3" xfId="23153" xr:uid="{00000000-0005-0000-0000-00009D3D0000}"/>
    <cellStyle name="Normal 41 2 2 2 5 4" xfId="33373" xr:uid="{00000000-0005-0000-0000-00009E3D0000}"/>
    <cellStyle name="Normal 41 2 2 2 5 5" xfId="18140" xr:uid="{00000000-0005-0000-0000-00009F3D0000}"/>
    <cellStyle name="Normal 41 2 2 2 6" xfId="4691" xr:uid="{00000000-0005-0000-0000-0000A03D0000}"/>
    <cellStyle name="Normal 41 2 2 2 6 2" xfId="14743" xr:uid="{00000000-0005-0000-0000-0000A13D0000}"/>
    <cellStyle name="Normal 41 2 2 2 6 2 2" xfId="45074" xr:uid="{00000000-0005-0000-0000-0000A23D0000}"/>
    <cellStyle name="Normal 41 2 2 2 6 2 3" xfId="29841" xr:uid="{00000000-0005-0000-0000-0000A33D0000}"/>
    <cellStyle name="Normal 41 2 2 2 6 3" xfId="9723" xr:uid="{00000000-0005-0000-0000-0000A43D0000}"/>
    <cellStyle name="Normal 41 2 2 2 6 3 2" xfId="40057" xr:uid="{00000000-0005-0000-0000-0000A53D0000}"/>
    <cellStyle name="Normal 41 2 2 2 6 3 3" xfId="24824" xr:uid="{00000000-0005-0000-0000-0000A63D0000}"/>
    <cellStyle name="Normal 41 2 2 2 6 4" xfId="35044" xr:uid="{00000000-0005-0000-0000-0000A73D0000}"/>
    <cellStyle name="Normal 41 2 2 2 6 5" xfId="19811" xr:uid="{00000000-0005-0000-0000-0000A83D0000}"/>
    <cellStyle name="Normal 41 2 2 2 7" xfId="11401" xr:uid="{00000000-0005-0000-0000-0000A93D0000}"/>
    <cellStyle name="Normal 41 2 2 2 7 2" xfId="41732" xr:uid="{00000000-0005-0000-0000-0000AA3D0000}"/>
    <cellStyle name="Normal 41 2 2 2 7 3" xfId="26499" xr:uid="{00000000-0005-0000-0000-0000AB3D0000}"/>
    <cellStyle name="Normal 41 2 2 2 8" xfId="6380" xr:uid="{00000000-0005-0000-0000-0000AC3D0000}"/>
    <cellStyle name="Normal 41 2 2 2 8 2" xfId="36715" xr:uid="{00000000-0005-0000-0000-0000AD3D0000}"/>
    <cellStyle name="Normal 41 2 2 2 8 3" xfId="21482" xr:uid="{00000000-0005-0000-0000-0000AE3D0000}"/>
    <cellStyle name="Normal 41 2 2 2 9" xfId="31703" xr:uid="{00000000-0005-0000-0000-0000AF3D0000}"/>
    <cellStyle name="Normal 41 2 2 3" xfId="1407" xr:uid="{00000000-0005-0000-0000-0000B03D0000}"/>
    <cellStyle name="Normal 41 2 2 3 2" xfId="1828" xr:uid="{00000000-0005-0000-0000-0000B13D0000}"/>
    <cellStyle name="Normal 41 2 2 3 2 2" xfId="2667" xr:uid="{00000000-0005-0000-0000-0000B23D0000}"/>
    <cellStyle name="Normal 41 2 2 3 2 2 2" xfId="4357" xr:uid="{00000000-0005-0000-0000-0000B33D0000}"/>
    <cellStyle name="Normal 41 2 2 3 2 2 2 2" xfId="14430" xr:uid="{00000000-0005-0000-0000-0000B43D0000}"/>
    <cellStyle name="Normal 41 2 2 3 2 2 2 2 2" xfId="44761" xr:uid="{00000000-0005-0000-0000-0000B53D0000}"/>
    <cellStyle name="Normal 41 2 2 3 2 2 2 2 3" xfId="29528" xr:uid="{00000000-0005-0000-0000-0000B63D0000}"/>
    <cellStyle name="Normal 41 2 2 3 2 2 2 3" xfId="9410" xr:uid="{00000000-0005-0000-0000-0000B73D0000}"/>
    <cellStyle name="Normal 41 2 2 3 2 2 2 3 2" xfId="39744" xr:uid="{00000000-0005-0000-0000-0000B83D0000}"/>
    <cellStyle name="Normal 41 2 2 3 2 2 2 3 3" xfId="24511" xr:uid="{00000000-0005-0000-0000-0000B93D0000}"/>
    <cellStyle name="Normal 41 2 2 3 2 2 2 4" xfId="34731" xr:uid="{00000000-0005-0000-0000-0000BA3D0000}"/>
    <cellStyle name="Normal 41 2 2 3 2 2 2 5" xfId="19498" xr:uid="{00000000-0005-0000-0000-0000BB3D0000}"/>
    <cellStyle name="Normal 41 2 2 3 2 2 3" xfId="6049" xr:uid="{00000000-0005-0000-0000-0000BC3D0000}"/>
    <cellStyle name="Normal 41 2 2 3 2 2 3 2" xfId="16101" xr:uid="{00000000-0005-0000-0000-0000BD3D0000}"/>
    <cellStyle name="Normal 41 2 2 3 2 2 3 2 2" xfId="46432" xr:uid="{00000000-0005-0000-0000-0000BE3D0000}"/>
    <cellStyle name="Normal 41 2 2 3 2 2 3 2 3" xfId="31199" xr:uid="{00000000-0005-0000-0000-0000BF3D0000}"/>
    <cellStyle name="Normal 41 2 2 3 2 2 3 3" xfId="11081" xr:uid="{00000000-0005-0000-0000-0000C03D0000}"/>
    <cellStyle name="Normal 41 2 2 3 2 2 3 3 2" xfId="41415" xr:uid="{00000000-0005-0000-0000-0000C13D0000}"/>
    <cellStyle name="Normal 41 2 2 3 2 2 3 3 3" xfId="26182" xr:uid="{00000000-0005-0000-0000-0000C23D0000}"/>
    <cellStyle name="Normal 41 2 2 3 2 2 3 4" xfId="36402" xr:uid="{00000000-0005-0000-0000-0000C33D0000}"/>
    <cellStyle name="Normal 41 2 2 3 2 2 3 5" xfId="21169" xr:uid="{00000000-0005-0000-0000-0000C43D0000}"/>
    <cellStyle name="Normal 41 2 2 3 2 2 4" xfId="12759" xr:uid="{00000000-0005-0000-0000-0000C53D0000}"/>
    <cellStyle name="Normal 41 2 2 3 2 2 4 2" xfId="43090" xr:uid="{00000000-0005-0000-0000-0000C63D0000}"/>
    <cellStyle name="Normal 41 2 2 3 2 2 4 3" xfId="27857" xr:uid="{00000000-0005-0000-0000-0000C73D0000}"/>
    <cellStyle name="Normal 41 2 2 3 2 2 5" xfId="7738" xr:uid="{00000000-0005-0000-0000-0000C83D0000}"/>
    <cellStyle name="Normal 41 2 2 3 2 2 5 2" xfId="38073" xr:uid="{00000000-0005-0000-0000-0000C93D0000}"/>
    <cellStyle name="Normal 41 2 2 3 2 2 5 3" xfId="22840" xr:uid="{00000000-0005-0000-0000-0000CA3D0000}"/>
    <cellStyle name="Normal 41 2 2 3 2 2 6" xfId="33061" xr:uid="{00000000-0005-0000-0000-0000CB3D0000}"/>
    <cellStyle name="Normal 41 2 2 3 2 2 7" xfId="17827" xr:uid="{00000000-0005-0000-0000-0000CC3D0000}"/>
    <cellStyle name="Normal 41 2 2 3 2 3" xfId="3520" xr:uid="{00000000-0005-0000-0000-0000CD3D0000}"/>
    <cellStyle name="Normal 41 2 2 3 2 3 2" xfId="13594" xr:uid="{00000000-0005-0000-0000-0000CE3D0000}"/>
    <cellStyle name="Normal 41 2 2 3 2 3 2 2" xfId="43925" xr:uid="{00000000-0005-0000-0000-0000CF3D0000}"/>
    <cellStyle name="Normal 41 2 2 3 2 3 2 3" xfId="28692" xr:uid="{00000000-0005-0000-0000-0000D03D0000}"/>
    <cellStyle name="Normal 41 2 2 3 2 3 3" xfId="8574" xr:uid="{00000000-0005-0000-0000-0000D13D0000}"/>
    <cellStyle name="Normal 41 2 2 3 2 3 3 2" xfId="38908" xr:uid="{00000000-0005-0000-0000-0000D23D0000}"/>
    <cellStyle name="Normal 41 2 2 3 2 3 3 3" xfId="23675" xr:uid="{00000000-0005-0000-0000-0000D33D0000}"/>
    <cellStyle name="Normal 41 2 2 3 2 3 4" xfId="33895" xr:uid="{00000000-0005-0000-0000-0000D43D0000}"/>
    <cellStyle name="Normal 41 2 2 3 2 3 5" xfId="18662" xr:uid="{00000000-0005-0000-0000-0000D53D0000}"/>
    <cellStyle name="Normal 41 2 2 3 2 4" xfId="5213" xr:uid="{00000000-0005-0000-0000-0000D63D0000}"/>
    <cellStyle name="Normal 41 2 2 3 2 4 2" xfId="15265" xr:uid="{00000000-0005-0000-0000-0000D73D0000}"/>
    <cellStyle name="Normal 41 2 2 3 2 4 2 2" xfId="45596" xr:uid="{00000000-0005-0000-0000-0000D83D0000}"/>
    <cellStyle name="Normal 41 2 2 3 2 4 2 3" xfId="30363" xr:uid="{00000000-0005-0000-0000-0000D93D0000}"/>
    <cellStyle name="Normal 41 2 2 3 2 4 3" xfId="10245" xr:uid="{00000000-0005-0000-0000-0000DA3D0000}"/>
    <cellStyle name="Normal 41 2 2 3 2 4 3 2" xfId="40579" xr:uid="{00000000-0005-0000-0000-0000DB3D0000}"/>
    <cellStyle name="Normal 41 2 2 3 2 4 3 3" xfId="25346" xr:uid="{00000000-0005-0000-0000-0000DC3D0000}"/>
    <cellStyle name="Normal 41 2 2 3 2 4 4" xfId="35566" xr:uid="{00000000-0005-0000-0000-0000DD3D0000}"/>
    <cellStyle name="Normal 41 2 2 3 2 4 5" xfId="20333" xr:uid="{00000000-0005-0000-0000-0000DE3D0000}"/>
    <cellStyle name="Normal 41 2 2 3 2 5" xfId="11923" xr:uid="{00000000-0005-0000-0000-0000DF3D0000}"/>
    <cellStyle name="Normal 41 2 2 3 2 5 2" xfId="42254" xr:uid="{00000000-0005-0000-0000-0000E03D0000}"/>
    <cellStyle name="Normal 41 2 2 3 2 5 3" xfId="27021" xr:uid="{00000000-0005-0000-0000-0000E13D0000}"/>
    <cellStyle name="Normal 41 2 2 3 2 6" xfId="6902" xr:uid="{00000000-0005-0000-0000-0000E23D0000}"/>
    <cellStyle name="Normal 41 2 2 3 2 6 2" xfId="37237" xr:uid="{00000000-0005-0000-0000-0000E33D0000}"/>
    <cellStyle name="Normal 41 2 2 3 2 6 3" xfId="22004" xr:uid="{00000000-0005-0000-0000-0000E43D0000}"/>
    <cellStyle name="Normal 41 2 2 3 2 7" xfId="32225" xr:uid="{00000000-0005-0000-0000-0000E53D0000}"/>
    <cellStyle name="Normal 41 2 2 3 2 8" xfId="16991" xr:uid="{00000000-0005-0000-0000-0000E63D0000}"/>
    <cellStyle name="Normal 41 2 2 3 3" xfId="2249" xr:uid="{00000000-0005-0000-0000-0000E73D0000}"/>
    <cellStyle name="Normal 41 2 2 3 3 2" xfId="3939" xr:uid="{00000000-0005-0000-0000-0000E83D0000}"/>
    <cellStyle name="Normal 41 2 2 3 3 2 2" xfId="14012" xr:uid="{00000000-0005-0000-0000-0000E93D0000}"/>
    <cellStyle name="Normal 41 2 2 3 3 2 2 2" xfId="44343" xr:uid="{00000000-0005-0000-0000-0000EA3D0000}"/>
    <cellStyle name="Normal 41 2 2 3 3 2 2 3" xfId="29110" xr:uid="{00000000-0005-0000-0000-0000EB3D0000}"/>
    <cellStyle name="Normal 41 2 2 3 3 2 3" xfId="8992" xr:uid="{00000000-0005-0000-0000-0000EC3D0000}"/>
    <cellStyle name="Normal 41 2 2 3 3 2 3 2" xfId="39326" xr:uid="{00000000-0005-0000-0000-0000ED3D0000}"/>
    <cellStyle name="Normal 41 2 2 3 3 2 3 3" xfId="24093" xr:uid="{00000000-0005-0000-0000-0000EE3D0000}"/>
    <cellStyle name="Normal 41 2 2 3 3 2 4" xfId="34313" xr:uid="{00000000-0005-0000-0000-0000EF3D0000}"/>
    <cellStyle name="Normal 41 2 2 3 3 2 5" xfId="19080" xr:uid="{00000000-0005-0000-0000-0000F03D0000}"/>
    <cellStyle name="Normal 41 2 2 3 3 3" xfId="5631" xr:uid="{00000000-0005-0000-0000-0000F13D0000}"/>
    <cellStyle name="Normal 41 2 2 3 3 3 2" xfId="15683" xr:uid="{00000000-0005-0000-0000-0000F23D0000}"/>
    <cellStyle name="Normal 41 2 2 3 3 3 2 2" xfId="46014" xr:uid="{00000000-0005-0000-0000-0000F33D0000}"/>
    <cellStyle name="Normal 41 2 2 3 3 3 2 3" xfId="30781" xr:uid="{00000000-0005-0000-0000-0000F43D0000}"/>
    <cellStyle name="Normal 41 2 2 3 3 3 3" xfId="10663" xr:uid="{00000000-0005-0000-0000-0000F53D0000}"/>
    <cellStyle name="Normal 41 2 2 3 3 3 3 2" xfId="40997" xr:uid="{00000000-0005-0000-0000-0000F63D0000}"/>
    <cellStyle name="Normal 41 2 2 3 3 3 3 3" xfId="25764" xr:uid="{00000000-0005-0000-0000-0000F73D0000}"/>
    <cellStyle name="Normal 41 2 2 3 3 3 4" xfId="35984" xr:uid="{00000000-0005-0000-0000-0000F83D0000}"/>
    <cellStyle name="Normal 41 2 2 3 3 3 5" xfId="20751" xr:uid="{00000000-0005-0000-0000-0000F93D0000}"/>
    <cellStyle name="Normal 41 2 2 3 3 4" xfId="12341" xr:uid="{00000000-0005-0000-0000-0000FA3D0000}"/>
    <cellStyle name="Normal 41 2 2 3 3 4 2" xfId="42672" xr:uid="{00000000-0005-0000-0000-0000FB3D0000}"/>
    <cellStyle name="Normal 41 2 2 3 3 4 3" xfId="27439" xr:uid="{00000000-0005-0000-0000-0000FC3D0000}"/>
    <cellStyle name="Normal 41 2 2 3 3 5" xfId="7320" xr:uid="{00000000-0005-0000-0000-0000FD3D0000}"/>
    <cellStyle name="Normal 41 2 2 3 3 5 2" xfId="37655" xr:uid="{00000000-0005-0000-0000-0000FE3D0000}"/>
    <cellStyle name="Normal 41 2 2 3 3 5 3" xfId="22422" xr:uid="{00000000-0005-0000-0000-0000FF3D0000}"/>
    <cellStyle name="Normal 41 2 2 3 3 6" xfId="32643" xr:uid="{00000000-0005-0000-0000-0000003E0000}"/>
    <cellStyle name="Normal 41 2 2 3 3 7" xfId="17409" xr:uid="{00000000-0005-0000-0000-0000013E0000}"/>
    <cellStyle name="Normal 41 2 2 3 4" xfId="3102" xr:uid="{00000000-0005-0000-0000-0000023E0000}"/>
    <cellStyle name="Normal 41 2 2 3 4 2" xfId="13176" xr:uid="{00000000-0005-0000-0000-0000033E0000}"/>
    <cellStyle name="Normal 41 2 2 3 4 2 2" xfId="43507" xr:uid="{00000000-0005-0000-0000-0000043E0000}"/>
    <cellStyle name="Normal 41 2 2 3 4 2 3" xfId="28274" xr:uid="{00000000-0005-0000-0000-0000053E0000}"/>
    <cellStyle name="Normal 41 2 2 3 4 3" xfId="8156" xr:uid="{00000000-0005-0000-0000-0000063E0000}"/>
    <cellStyle name="Normal 41 2 2 3 4 3 2" xfId="38490" xr:uid="{00000000-0005-0000-0000-0000073E0000}"/>
    <cellStyle name="Normal 41 2 2 3 4 3 3" xfId="23257" xr:uid="{00000000-0005-0000-0000-0000083E0000}"/>
    <cellStyle name="Normal 41 2 2 3 4 4" xfId="33477" xr:uid="{00000000-0005-0000-0000-0000093E0000}"/>
    <cellStyle name="Normal 41 2 2 3 4 5" xfId="18244" xr:uid="{00000000-0005-0000-0000-00000A3E0000}"/>
    <cellStyle name="Normal 41 2 2 3 5" xfId="4795" xr:uid="{00000000-0005-0000-0000-00000B3E0000}"/>
    <cellStyle name="Normal 41 2 2 3 5 2" xfId="14847" xr:uid="{00000000-0005-0000-0000-00000C3E0000}"/>
    <cellStyle name="Normal 41 2 2 3 5 2 2" xfId="45178" xr:uid="{00000000-0005-0000-0000-00000D3E0000}"/>
    <cellStyle name="Normal 41 2 2 3 5 2 3" xfId="29945" xr:uid="{00000000-0005-0000-0000-00000E3E0000}"/>
    <cellStyle name="Normal 41 2 2 3 5 3" xfId="9827" xr:uid="{00000000-0005-0000-0000-00000F3E0000}"/>
    <cellStyle name="Normal 41 2 2 3 5 3 2" xfId="40161" xr:uid="{00000000-0005-0000-0000-0000103E0000}"/>
    <cellStyle name="Normal 41 2 2 3 5 3 3" xfId="24928" xr:uid="{00000000-0005-0000-0000-0000113E0000}"/>
    <cellStyle name="Normal 41 2 2 3 5 4" xfId="35148" xr:uid="{00000000-0005-0000-0000-0000123E0000}"/>
    <cellStyle name="Normal 41 2 2 3 5 5" xfId="19915" xr:uid="{00000000-0005-0000-0000-0000133E0000}"/>
    <cellStyle name="Normal 41 2 2 3 6" xfId="11505" xr:uid="{00000000-0005-0000-0000-0000143E0000}"/>
    <cellStyle name="Normal 41 2 2 3 6 2" xfId="41836" xr:uid="{00000000-0005-0000-0000-0000153E0000}"/>
    <cellStyle name="Normal 41 2 2 3 6 3" xfId="26603" xr:uid="{00000000-0005-0000-0000-0000163E0000}"/>
    <cellStyle name="Normal 41 2 2 3 7" xfId="6484" xr:uid="{00000000-0005-0000-0000-0000173E0000}"/>
    <cellStyle name="Normal 41 2 2 3 7 2" xfId="36819" xr:uid="{00000000-0005-0000-0000-0000183E0000}"/>
    <cellStyle name="Normal 41 2 2 3 7 3" xfId="21586" xr:uid="{00000000-0005-0000-0000-0000193E0000}"/>
    <cellStyle name="Normal 41 2 2 3 8" xfId="31807" xr:uid="{00000000-0005-0000-0000-00001A3E0000}"/>
    <cellStyle name="Normal 41 2 2 3 9" xfId="16573" xr:uid="{00000000-0005-0000-0000-00001B3E0000}"/>
    <cellStyle name="Normal 41 2 2 4" xfId="1620" xr:uid="{00000000-0005-0000-0000-00001C3E0000}"/>
    <cellStyle name="Normal 41 2 2 4 2" xfId="2459" xr:uid="{00000000-0005-0000-0000-00001D3E0000}"/>
    <cellStyle name="Normal 41 2 2 4 2 2" xfId="4149" xr:uid="{00000000-0005-0000-0000-00001E3E0000}"/>
    <cellStyle name="Normal 41 2 2 4 2 2 2" xfId="14222" xr:uid="{00000000-0005-0000-0000-00001F3E0000}"/>
    <cellStyle name="Normal 41 2 2 4 2 2 2 2" xfId="44553" xr:uid="{00000000-0005-0000-0000-0000203E0000}"/>
    <cellStyle name="Normal 41 2 2 4 2 2 2 3" xfId="29320" xr:uid="{00000000-0005-0000-0000-0000213E0000}"/>
    <cellStyle name="Normal 41 2 2 4 2 2 3" xfId="9202" xr:uid="{00000000-0005-0000-0000-0000223E0000}"/>
    <cellStyle name="Normal 41 2 2 4 2 2 3 2" xfId="39536" xr:uid="{00000000-0005-0000-0000-0000233E0000}"/>
    <cellStyle name="Normal 41 2 2 4 2 2 3 3" xfId="24303" xr:uid="{00000000-0005-0000-0000-0000243E0000}"/>
    <cellStyle name="Normal 41 2 2 4 2 2 4" xfId="34523" xr:uid="{00000000-0005-0000-0000-0000253E0000}"/>
    <cellStyle name="Normal 41 2 2 4 2 2 5" xfId="19290" xr:uid="{00000000-0005-0000-0000-0000263E0000}"/>
    <cellStyle name="Normal 41 2 2 4 2 3" xfId="5841" xr:uid="{00000000-0005-0000-0000-0000273E0000}"/>
    <cellStyle name="Normal 41 2 2 4 2 3 2" xfId="15893" xr:uid="{00000000-0005-0000-0000-0000283E0000}"/>
    <cellStyle name="Normal 41 2 2 4 2 3 2 2" xfId="46224" xr:uid="{00000000-0005-0000-0000-0000293E0000}"/>
    <cellStyle name="Normal 41 2 2 4 2 3 2 3" xfId="30991" xr:uid="{00000000-0005-0000-0000-00002A3E0000}"/>
    <cellStyle name="Normal 41 2 2 4 2 3 3" xfId="10873" xr:uid="{00000000-0005-0000-0000-00002B3E0000}"/>
    <cellStyle name="Normal 41 2 2 4 2 3 3 2" xfId="41207" xr:uid="{00000000-0005-0000-0000-00002C3E0000}"/>
    <cellStyle name="Normal 41 2 2 4 2 3 3 3" xfId="25974" xr:uid="{00000000-0005-0000-0000-00002D3E0000}"/>
    <cellStyle name="Normal 41 2 2 4 2 3 4" xfId="36194" xr:uid="{00000000-0005-0000-0000-00002E3E0000}"/>
    <cellStyle name="Normal 41 2 2 4 2 3 5" xfId="20961" xr:uid="{00000000-0005-0000-0000-00002F3E0000}"/>
    <cellStyle name="Normal 41 2 2 4 2 4" xfId="12551" xr:uid="{00000000-0005-0000-0000-0000303E0000}"/>
    <cellStyle name="Normal 41 2 2 4 2 4 2" xfId="42882" xr:uid="{00000000-0005-0000-0000-0000313E0000}"/>
    <cellStyle name="Normal 41 2 2 4 2 4 3" xfId="27649" xr:uid="{00000000-0005-0000-0000-0000323E0000}"/>
    <cellStyle name="Normal 41 2 2 4 2 5" xfId="7530" xr:uid="{00000000-0005-0000-0000-0000333E0000}"/>
    <cellStyle name="Normal 41 2 2 4 2 5 2" xfId="37865" xr:uid="{00000000-0005-0000-0000-0000343E0000}"/>
    <cellStyle name="Normal 41 2 2 4 2 5 3" xfId="22632" xr:uid="{00000000-0005-0000-0000-0000353E0000}"/>
    <cellStyle name="Normal 41 2 2 4 2 6" xfId="32853" xr:uid="{00000000-0005-0000-0000-0000363E0000}"/>
    <cellStyle name="Normal 41 2 2 4 2 7" xfId="17619" xr:uid="{00000000-0005-0000-0000-0000373E0000}"/>
    <cellStyle name="Normal 41 2 2 4 3" xfId="3312" xr:uid="{00000000-0005-0000-0000-0000383E0000}"/>
    <cellStyle name="Normal 41 2 2 4 3 2" xfId="13386" xr:uid="{00000000-0005-0000-0000-0000393E0000}"/>
    <cellStyle name="Normal 41 2 2 4 3 2 2" xfId="43717" xr:uid="{00000000-0005-0000-0000-00003A3E0000}"/>
    <cellStyle name="Normal 41 2 2 4 3 2 3" xfId="28484" xr:uid="{00000000-0005-0000-0000-00003B3E0000}"/>
    <cellStyle name="Normal 41 2 2 4 3 3" xfId="8366" xr:uid="{00000000-0005-0000-0000-00003C3E0000}"/>
    <cellStyle name="Normal 41 2 2 4 3 3 2" xfId="38700" xr:uid="{00000000-0005-0000-0000-00003D3E0000}"/>
    <cellStyle name="Normal 41 2 2 4 3 3 3" xfId="23467" xr:uid="{00000000-0005-0000-0000-00003E3E0000}"/>
    <cellStyle name="Normal 41 2 2 4 3 4" xfId="33687" xr:uid="{00000000-0005-0000-0000-00003F3E0000}"/>
    <cellStyle name="Normal 41 2 2 4 3 5" xfId="18454" xr:uid="{00000000-0005-0000-0000-0000403E0000}"/>
    <cellStyle name="Normal 41 2 2 4 4" xfId="5005" xr:uid="{00000000-0005-0000-0000-0000413E0000}"/>
    <cellStyle name="Normal 41 2 2 4 4 2" xfId="15057" xr:uid="{00000000-0005-0000-0000-0000423E0000}"/>
    <cellStyle name="Normal 41 2 2 4 4 2 2" xfId="45388" xr:uid="{00000000-0005-0000-0000-0000433E0000}"/>
    <cellStyle name="Normal 41 2 2 4 4 2 3" xfId="30155" xr:uid="{00000000-0005-0000-0000-0000443E0000}"/>
    <cellStyle name="Normal 41 2 2 4 4 3" xfId="10037" xr:uid="{00000000-0005-0000-0000-0000453E0000}"/>
    <cellStyle name="Normal 41 2 2 4 4 3 2" xfId="40371" xr:uid="{00000000-0005-0000-0000-0000463E0000}"/>
    <cellStyle name="Normal 41 2 2 4 4 3 3" xfId="25138" xr:uid="{00000000-0005-0000-0000-0000473E0000}"/>
    <cellStyle name="Normal 41 2 2 4 4 4" xfId="35358" xr:uid="{00000000-0005-0000-0000-0000483E0000}"/>
    <cellStyle name="Normal 41 2 2 4 4 5" xfId="20125" xr:uid="{00000000-0005-0000-0000-0000493E0000}"/>
    <cellStyle name="Normal 41 2 2 4 5" xfId="11715" xr:uid="{00000000-0005-0000-0000-00004A3E0000}"/>
    <cellStyle name="Normal 41 2 2 4 5 2" xfId="42046" xr:uid="{00000000-0005-0000-0000-00004B3E0000}"/>
    <cellStyle name="Normal 41 2 2 4 5 3" xfId="26813" xr:uid="{00000000-0005-0000-0000-00004C3E0000}"/>
    <cellStyle name="Normal 41 2 2 4 6" xfId="6694" xr:uid="{00000000-0005-0000-0000-00004D3E0000}"/>
    <cellStyle name="Normal 41 2 2 4 6 2" xfId="37029" xr:uid="{00000000-0005-0000-0000-00004E3E0000}"/>
    <cellStyle name="Normal 41 2 2 4 6 3" xfId="21796" xr:uid="{00000000-0005-0000-0000-00004F3E0000}"/>
    <cellStyle name="Normal 41 2 2 4 7" xfId="32017" xr:uid="{00000000-0005-0000-0000-0000503E0000}"/>
    <cellStyle name="Normal 41 2 2 4 8" xfId="16783" xr:uid="{00000000-0005-0000-0000-0000513E0000}"/>
    <cellStyle name="Normal 41 2 2 5" xfId="2041" xr:uid="{00000000-0005-0000-0000-0000523E0000}"/>
    <cellStyle name="Normal 41 2 2 5 2" xfId="3731" xr:uid="{00000000-0005-0000-0000-0000533E0000}"/>
    <cellStyle name="Normal 41 2 2 5 2 2" xfId="13804" xr:uid="{00000000-0005-0000-0000-0000543E0000}"/>
    <cellStyle name="Normal 41 2 2 5 2 2 2" xfId="44135" xr:uid="{00000000-0005-0000-0000-0000553E0000}"/>
    <cellStyle name="Normal 41 2 2 5 2 2 3" xfId="28902" xr:uid="{00000000-0005-0000-0000-0000563E0000}"/>
    <cellStyle name="Normal 41 2 2 5 2 3" xfId="8784" xr:uid="{00000000-0005-0000-0000-0000573E0000}"/>
    <cellStyle name="Normal 41 2 2 5 2 3 2" xfId="39118" xr:uid="{00000000-0005-0000-0000-0000583E0000}"/>
    <cellStyle name="Normal 41 2 2 5 2 3 3" xfId="23885" xr:uid="{00000000-0005-0000-0000-0000593E0000}"/>
    <cellStyle name="Normal 41 2 2 5 2 4" xfId="34105" xr:uid="{00000000-0005-0000-0000-00005A3E0000}"/>
    <cellStyle name="Normal 41 2 2 5 2 5" xfId="18872" xr:uid="{00000000-0005-0000-0000-00005B3E0000}"/>
    <cellStyle name="Normal 41 2 2 5 3" xfId="5423" xr:uid="{00000000-0005-0000-0000-00005C3E0000}"/>
    <cellStyle name="Normal 41 2 2 5 3 2" xfId="15475" xr:uid="{00000000-0005-0000-0000-00005D3E0000}"/>
    <cellStyle name="Normal 41 2 2 5 3 2 2" xfId="45806" xr:uid="{00000000-0005-0000-0000-00005E3E0000}"/>
    <cellStyle name="Normal 41 2 2 5 3 2 3" xfId="30573" xr:uid="{00000000-0005-0000-0000-00005F3E0000}"/>
    <cellStyle name="Normal 41 2 2 5 3 3" xfId="10455" xr:uid="{00000000-0005-0000-0000-0000603E0000}"/>
    <cellStyle name="Normal 41 2 2 5 3 3 2" xfId="40789" xr:uid="{00000000-0005-0000-0000-0000613E0000}"/>
    <cellStyle name="Normal 41 2 2 5 3 3 3" xfId="25556" xr:uid="{00000000-0005-0000-0000-0000623E0000}"/>
    <cellStyle name="Normal 41 2 2 5 3 4" xfId="35776" xr:uid="{00000000-0005-0000-0000-0000633E0000}"/>
    <cellStyle name="Normal 41 2 2 5 3 5" xfId="20543" xr:uid="{00000000-0005-0000-0000-0000643E0000}"/>
    <cellStyle name="Normal 41 2 2 5 4" xfId="12133" xr:uid="{00000000-0005-0000-0000-0000653E0000}"/>
    <cellStyle name="Normal 41 2 2 5 4 2" xfId="42464" xr:uid="{00000000-0005-0000-0000-0000663E0000}"/>
    <cellStyle name="Normal 41 2 2 5 4 3" xfId="27231" xr:uid="{00000000-0005-0000-0000-0000673E0000}"/>
    <cellStyle name="Normal 41 2 2 5 5" xfId="7112" xr:uid="{00000000-0005-0000-0000-0000683E0000}"/>
    <cellStyle name="Normal 41 2 2 5 5 2" xfId="37447" xr:uid="{00000000-0005-0000-0000-0000693E0000}"/>
    <cellStyle name="Normal 41 2 2 5 5 3" xfId="22214" xr:uid="{00000000-0005-0000-0000-00006A3E0000}"/>
    <cellStyle name="Normal 41 2 2 5 6" xfId="32435" xr:uid="{00000000-0005-0000-0000-00006B3E0000}"/>
    <cellStyle name="Normal 41 2 2 5 7" xfId="17201" xr:uid="{00000000-0005-0000-0000-00006C3E0000}"/>
    <cellStyle name="Normal 41 2 2 6" xfId="2894" xr:uid="{00000000-0005-0000-0000-00006D3E0000}"/>
    <cellStyle name="Normal 41 2 2 6 2" xfId="12968" xr:uid="{00000000-0005-0000-0000-00006E3E0000}"/>
    <cellStyle name="Normal 41 2 2 6 2 2" xfId="43299" xr:uid="{00000000-0005-0000-0000-00006F3E0000}"/>
    <cellStyle name="Normal 41 2 2 6 2 3" xfId="28066" xr:uid="{00000000-0005-0000-0000-0000703E0000}"/>
    <cellStyle name="Normal 41 2 2 6 3" xfId="7948" xr:uid="{00000000-0005-0000-0000-0000713E0000}"/>
    <cellStyle name="Normal 41 2 2 6 3 2" xfId="38282" xr:uid="{00000000-0005-0000-0000-0000723E0000}"/>
    <cellStyle name="Normal 41 2 2 6 3 3" xfId="23049" xr:uid="{00000000-0005-0000-0000-0000733E0000}"/>
    <cellStyle name="Normal 41 2 2 6 4" xfId="33269" xr:uid="{00000000-0005-0000-0000-0000743E0000}"/>
    <cellStyle name="Normal 41 2 2 6 5" xfId="18036" xr:uid="{00000000-0005-0000-0000-0000753E0000}"/>
    <cellStyle name="Normal 41 2 2 7" xfId="4587" xr:uid="{00000000-0005-0000-0000-0000763E0000}"/>
    <cellStyle name="Normal 41 2 2 7 2" xfId="14639" xr:uid="{00000000-0005-0000-0000-0000773E0000}"/>
    <cellStyle name="Normal 41 2 2 7 2 2" xfId="44970" xr:uid="{00000000-0005-0000-0000-0000783E0000}"/>
    <cellStyle name="Normal 41 2 2 7 2 3" xfId="29737" xr:uid="{00000000-0005-0000-0000-0000793E0000}"/>
    <cellStyle name="Normal 41 2 2 7 3" xfId="9619" xr:uid="{00000000-0005-0000-0000-00007A3E0000}"/>
    <cellStyle name="Normal 41 2 2 7 3 2" xfId="39953" xr:uid="{00000000-0005-0000-0000-00007B3E0000}"/>
    <cellStyle name="Normal 41 2 2 7 3 3" xfId="24720" xr:uid="{00000000-0005-0000-0000-00007C3E0000}"/>
    <cellStyle name="Normal 41 2 2 7 4" xfId="34940" xr:uid="{00000000-0005-0000-0000-00007D3E0000}"/>
    <cellStyle name="Normal 41 2 2 7 5" xfId="19707" xr:uid="{00000000-0005-0000-0000-00007E3E0000}"/>
    <cellStyle name="Normal 41 2 2 8" xfId="11297" xr:uid="{00000000-0005-0000-0000-00007F3E0000}"/>
    <cellStyle name="Normal 41 2 2 8 2" xfId="41628" xr:uid="{00000000-0005-0000-0000-0000803E0000}"/>
    <cellStyle name="Normal 41 2 2 8 3" xfId="26395" xr:uid="{00000000-0005-0000-0000-0000813E0000}"/>
    <cellStyle name="Normal 41 2 2 9" xfId="6276" xr:uid="{00000000-0005-0000-0000-0000823E0000}"/>
    <cellStyle name="Normal 41 2 2 9 2" xfId="36611" xr:uid="{00000000-0005-0000-0000-0000833E0000}"/>
    <cellStyle name="Normal 41 2 2 9 3" xfId="21378" xr:uid="{00000000-0005-0000-0000-0000843E0000}"/>
    <cellStyle name="Normal 41 2 3" xfId="1240" xr:uid="{00000000-0005-0000-0000-0000853E0000}"/>
    <cellStyle name="Normal 41 2 3 10" xfId="16417" xr:uid="{00000000-0005-0000-0000-0000863E0000}"/>
    <cellStyle name="Normal 41 2 3 2" xfId="1459" xr:uid="{00000000-0005-0000-0000-0000873E0000}"/>
    <cellStyle name="Normal 41 2 3 2 2" xfId="1880" xr:uid="{00000000-0005-0000-0000-0000883E0000}"/>
    <cellStyle name="Normal 41 2 3 2 2 2" xfId="2719" xr:uid="{00000000-0005-0000-0000-0000893E0000}"/>
    <cellStyle name="Normal 41 2 3 2 2 2 2" xfId="4409" xr:uid="{00000000-0005-0000-0000-00008A3E0000}"/>
    <cellStyle name="Normal 41 2 3 2 2 2 2 2" xfId="14482" xr:uid="{00000000-0005-0000-0000-00008B3E0000}"/>
    <cellStyle name="Normal 41 2 3 2 2 2 2 2 2" xfId="44813" xr:uid="{00000000-0005-0000-0000-00008C3E0000}"/>
    <cellStyle name="Normal 41 2 3 2 2 2 2 2 3" xfId="29580" xr:uid="{00000000-0005-0000-0000-00008D3E0000}"/>
    <cellStyle name="Normal 41 2 3 2 2 2 2 3" xfId="9462" xr:uid="{00000000-0005-0000-0000-00008E3E0000}"/>
    <cellStyle name="Normal 41 2 3 2 2 2 2 3 2" xfId="39796" xr:uid="{00000000-0005-0000-0000-00008F3E0000}"/>
    <cellStyle name="Normal 41 2 3 2 2 2 2 3 3" xfId="24563" xr:uid="{00000000-0005-0000-0000-0000903E0000}"/>
    <cellStyle name="Normal 41 2 3 2 2 2 2 4" xfId="34783" xr:uid="{00000000-0005-0000-0000-0000913E0000}"/>
    <cellStyle name="Normal 41 2 3 2 2 2 2 5" xfId="19550" xr:uid="{00000000-0005-0000-0000-0000923E0000}"/>
    <cellStyle name="Normal 41 2 3 2 2 2 3" xfId="6101" xr:uid="{00000000-0005-0000-0000-0000933E0000}"/>
    <cellStyle name="Normal 41 2 3 2 2 2 3 2" xfId="16153" xr:uid="{00000000-0005-0000-0000-0000943E0000}"/>
    <cellStyle name="Normal 41 2 3 2 2 2 3 2 2" xfId="46484" xr:uid="{00000000-0005-0000-0000-0000953E0000}"/>
    <cellStyle name="Normal 41 2 3 2 2 2 3 2 3" xfId="31251" xr:uid="{00000000-0005-0000-0000-0000963E0000}"/>
    <cellStyle name="Normal 41 2 3 2 2 2 3 3" xfId="11133" xr:uid="{00000000-0005-0000-0000-0000973E0000}"/>
    <cellStyle name="Normal 41 2 3 2 2 2 3 3 2" xfId="41467" xr:uid="{00000000-0005-0000-0000-0000983E0000}"/>
    <cellStyle name="Normal 41 2 3 2 2 2 3 3 3" xfId="26234" xr:uid="{00000000-0005-0000-0000-0000993E0000}"/>
    <cellStyle name="Normal 41 2 3 2 2 2 3 4" xfId="36454" xr:uid="{00000000-0005-0000-0000-00009A3E0000}"/>
    <cellStyle name="Normal 41 2 3 2 2 2 3 5" xfId="21221" xr:uid="{00000000-0005-0000-0000-00009B3E0000}"/>
    <cellStyle name="Normal 41 2 3 2 2 2 4" xfId="12811" xr:uid="{00000000-0005-0000-0000-00009C3E0000}"/>
    <cellStyle name="Normal 41 2 3 2 2 2 4 2" xfId="43142" xr:uid="{00000000-0005-0000-0000-00009D3E0000}"/>
    <cellStyle name="Normal 41 2 3 2 2 2 4 3" xfId="27909" xr:uid="{00000000-0005-0000-0000-00009E3E0000}"/>
    <cellStyle name="Normal 41 2 3 2 2 2 5" xfId="7790" xr:uid="{00000000-0005-0000-0000-00009F3E0000}"/>
    <cellStyle name="Normal 41 2 3 2 2 2 5 2" xfId="38125" xr:uid="{00000000-0005-0000-0000-0000A03E0000}"/>
    <cellStyle name="Normal 41 2 3 2 2 2 5 3" xfId="22892" xr:uid="{00000000-0005-0000-0000-0000A13E0000}"/>
    <cellStyle name="Normal 41 2 3 2 2 2 6" xfId="33113" xr:uid="{00000000-0005-0000-0000-0000A23E0000}"/>
    <cellStyle name="Normal 41 2 3 2 2 2 7" xfId="17879" xr:uid="{00000000-0005-0000-0000-0000A33E0000}"/>
    <cellStyle name="Normal 41 2 3 2 2 3" xfId="3572" xr:uid="{00000000-0005-0000-0000-0000A43E0000}"/>
    <cellStyle name="Normal 41 2 3 2 2 3 2" xfId="13646" xr:uid="{00000000-0005-0000-0000-0000A53E0000}"/>
    <cellStyle name="Normal 41 2 3 2 2 3 2 2" xfId="43977" xr:uid="{00000000-0005-0000-0000-0000A63E0000}"/>
    <cellStyle name="Normal 41 2 3 2 2 3 2 3" xfId="28744" xr:uid="{00000000-0005-0000-0000-0000A73E0000}"/>
    <cellStyle name="Normal 41 2 3 2 2 3 3" xfId="8626" xr:uid="{00000000-0005-0000-0000-0000A83E0000}"/>
    <cellStyle name="Normal 41 2 3 2 2 3 3 2" xfId="38960" xr:uid="{00000000-0005-0000-0000-0000A93E0000}"/>
    <cellStyle name="Normal 41 2 3 2 2 3 3 3" xfId="23727" xr:uid="{00000000-0005-0000-0000-0000AA3E0000}"/>
    <cellStyle name="Normal 41 2 3 2 2 3 4" xfId="33947" xr:uid="{00000000-0005-0000-0000-0000AB3E0000}"/>
    <cellStyle name="Normal 41 2 3 2 2 3 5" xfId="18714" xr:uid="{00000000-0005-0000-0000-0000AC3E0000}"/>
    <cellStyle name="Normal 41 2 3 2 2 4" xfId="5265" xr:uid="{00000000-0005-0000-0000-0000AD3E0000}"/>
    <cellStyle name="Normal 41 2 3 2 2 4 2" xfId="15317" xr:uid="{00000000-0005-0000-0000-0000AE3E0000}"/>
    <cellStyle name="Normal 41 2 3 2 2 4 2 2" xfId="45648" xr:uid="{00000000-0005-0000-0000-0000AF3E0000}"/>
    <cellStyle name="Normal 41 2 3 2 2 4 2 3" xfId="30415" xr:uid="{00000000-0005-0000-0000-0000B03E0000}"/>
    <cellStyle name="Normal 41 2 3 2 2 4 3" xfId="10297" xr:uid="{00000000-0005-0000-0000-0000B13E0000}"/>
    <cellStyle name="Normal 41 2 3 2 2 4 3 2" xfId="40631" xr:uid="{00000000-0005-0000-0000-0000B23E0000}"/>
    <cellStyle name="Normal 41 2 3 2 2 4 3 3" xfId="25398" xr:uid="{00000000-0005-0000-0000-0000B33E0000}"/>
    <cellStyle name="Normal 41 2 3 2 2 4 4" xfId="35618" xr:uid="{00000000-0005-0000-0000-0000B43E0000}"/>
    <cellStyle name="Normal 41 2 3 2 2 4 5" xfId="20385" xr:uid="{00000000-0005-0000-0000-0000B53E0000}"/>
    <cellStyle name="Normal 41 2 3 2 2 5" xfId="11975" xr:uid="{00000000-0005-0000-0000-0000B63E0000}"/>
    <cellStyle name="Normal 41 2 3 2 2 5 2" xfId="42306" xr:uid="{00000000-0005-0000-0000-0000B73E0000}"/>
    <cellStyle name="Normal 41 2 3 2 2 5 3" xfId="27073" xr:uid="{00000000-0005-0000-0000-0000B83E0000}"/>
    <cellStyle name="Normal 41 2 3 2 2 6" xfId="6954" xr:uid="{00000000-0005-0000-0000-0000B93E0000}"/>
    <cellStyle name="Normal 41 2 3 2 2 6 2" xfId="37289" xr:uid="{00000000-0005-0000-0000-0000BA3E0000}"/>
    <cellStyle name="Normal 41 2 3 2 2 6 3" xfId="22056" xr:uid="{00000000-0005-0000-0000-0000BB3E0000}"/>
    <cellStyle name="Normal 41 2 3 2 2 7" xfId="32277" xr:uid="{00000000-0005-0000-0000-0000BC3E0000}"/>
    <cellStyle name="Normal 41 2 3 2 2 8" xfId="17043" xr:uid="{00000000-0005-0000-0000-0000BD3E0000}"/>
    <cellStyle name="Normal 41 2 3 2 3" xfId="2301" xr:uid="{00000000-0005-0000-0000-0000BE3E0000}"/>
    <cellStyle name="Normal 41 2 3 2 3 2" xfId="3991" xr:uid="{00000000-0005-0000-0000-0000BF3E0000}"/>
    <cellStyle name="Normal 41 2 3 2 3 2 2" xfId="14064" xr:uid="{00000000-0005-0000-0000-0000C03E0000}"/>
    <cellStyle name="Normal 41 2 3 2 3 2 2 2" xfId="44395" xr:uid="{00000000-0005-0000-0000-0000C13E0000}"/>
    <cellStyle name="Normal 41 2 3 2 3 2 2 3" xfId="29162" xr:uid="{00000000-0005-0000-0000-0000C23E0000}"/>
    <cellStyle name="Normal 41 2 3 2 3 2 3" xfId="9044" xr:uid="{00000000-0005-0000-0000-0000C33E0000}"/>
    <cellStyle name="Normal 41 2 3 2 3 2 3 2" xfId="39378" xr:uid="{00000000-0005-0000-0000-0000C43E0000}"/>
    <cellStyle name="Normal 41 2 3 2 3 2 3 3" xfId="24145" xr:uid="{00000000-0005-0000-0000-0000C53E0000}"/>
    <cellStyle name="Normal 41 2 3 2 3 2 4" xfId="34365" xr:uid="{00000000-0005-0000-0000-0000C63E0000}"/>
    <cellStyle name="Normal 41 2 3 2 3 2 5" xfId="19132" xr:uid="{00000000-0005-0000-0000-0000C73E0000}"/>
    <cellStyle name="Normal 41 2 3 2 3 3" xfId="5683" xr:uid="{00000000-0005-0000-0000-0000C83E0000}"/>
    <cellStyle name="Normal 41 2 3 2 3 3 2" xfId="15735" xr:uid="{00000000-0005-0000-0000-0000C93E0000}"/>
    <cellStyle name="Normal 41 2 3 2 3 3 2 2" xfId="46066" xr:uid="{00000000-0005-0000-0000-0000CA3E0000}"/>
    <cellStyle name="Normal 41 2 3 2 3 3 2 3" xfId="30833" xr:uid="{00000000-0005-0000-0000-0000CB3E0000}"/>
    <cellStyle name="Normal 41 2 3 2 3 3 3" xfId="10715" xr:uid="{00000000-0005-0000-0000-0000CC3E0000}"/>
    <cellStyle name="Normal 41 2 3 2 3 3 3 2" xfId="41049" xr:uid="{00000000-0005-0000-0000-0000CD3E0000}"/>
    <cellStyle name="Normal 41 2 3 2 3 3 3 3" xfId="25816" xr:uid="{00000000-0005-0000-0000-0000CE3E0000}"/>
    <cellStyle name="Normal 41 2 3 2 3 3 4" xfId="36036" xr:uid="{00000000-0005-0000-0000-0000CF3E0000}"/>
    <cellStyle name="Normal 41 2 3 2 3 3 5" xfId="20803" xr:uid="{00000000-0005-0000-0000-0000D03E0000}"/>
    <cellStyle name="Normal 41 2 3 2 3 4" xfId="12393" xr:uid="{00000000-0005-0000-0000-0000D13E0000}"/>
    <cellStyle name="Normal 41 2 3 2 3 4 2" xfId="42724" xr:uid="{00000000-0005-0000-0000-0000D23E0000}"/>
    <cellStyle name="Normal 41 2 3 2 3 4 3" xfId="27491" xr:uid="{00000000-0005-0000-0000-0000D33E0000}"/>
    <cellStyle name="Normal 41 2 3 2 3 5" xfId="7372" xr:uid="{00000000-0005-0000-0000-0000D43E0000}"/>
    <cellStyle name="Normal 41 2 3 2 3 5 2" xfId="37707" xr:uid="{00000000-0005-0000-0000-0000D53E0000}"/>
    <cellStyle name="Normal 41 2 3 2 3 5 3" xfId="22474" xr:uid="{00000000-0005-0000-0000-0000D63E0000}"/>
    <cellStyle name="Normal 41 2 3 2 3 6" xfId="32695" xr:uid="{00000000-0005-0000-0000-0000D73E0000}"/>
    <cellStyle name="Normal 41 2 3 2 3 7" xfId="17461" xr:uid="{00000000-0005-0000-0000-0000D83E0000}"/>
    <cellStyle name="Normal 41 2 3 2 4" xfId="3154" xr:uid="{00000000-0005-0000-0000-0000D93E0000}"/>
    <cellStyle name="Normal 41 2 3 2 4 2" xfId="13228" xr:uid="{00000000-0005-0000-0000-0000DA3E0000}"/>
    <cellStyle name="Normal 41 2 3 2 4 2 2" xfId="43559" xr:uid="{00000000-0005-0000-0000-0000DB3E0000}"/>
    <cellStyle name="Normal 41 2 3 2 4 2 3" xfId="28326" xr:uid="{00000000-0005-0000-0000-0000DC3E0000}"/>
    <cellStyle name="Normal 41 2 3 2 4 3" xfId="8208" xr:uid="{00000000-0005-0000-0000-0000DD3E0000}"/>
    <cellStyle name="Normal 41 2 3 2 4 3 2" xfId="38542" xr:uid="{00000000-0005-0000-0000-0000DE3E0000}"/>
    <cellStyle name="Normal 41 2 3 2 4 3 3" xfId="23309" xr:uid="{00000000-0005-0000-0000-0000DF3E0000}"/>
    <cellStyle name="Normal 41 2 3 2 4 4" xfId="33529" xr:uid="{00000000-0005-0000-0000-0000E03E0000}"/>
    <cellStyle name="Normal 41 2 3 2 4 5" xfId="18296" xr:uid="{00000000-0005-0000-0000-0000E13E0000}"/>
    <cellStyle name="Normal 41 2 3 2 5" xfId="4847" xr:uid="{00000000-0005-0000-0000-0000E23E0000}"/>
    <cellStyle name="Normal 41 2 3 2 5 2" xfId="14899" xr:uid="{00000000-0005-0000-0000-0000E33E0000}"/>
    <cellStyle name="Normal 41 2 3 2 5 2 2" xfId="45230" xr:uid="{00000000-0005-0000-0000-0000E43E0000}"/>
    <cellStyle name="Normal 41 2 3 2 5 2 3" xfId="29997" xr:uid="{00000000-0005-0000-0000-0000E53E0000}"/>
    <cellStyle name="Normal 41 2 3 2 5 3" xfId="9879" xr:uid="{00000000-0005-0000-0000-0000E63E0000}"/>
    <cellStyle name="Normal 41 2 3 2 5 3 2" xfId="40213" xr:uid="{00000000-0005-0000-0000-0000E73E0000}"/>
    <cellStyle name="Normal 41 2 3 2 5 3 3" xfId="24980" xr:uid="{00000000-0005-0000-0000-0000E83E0000}"/>
    <cellStyle name="Normal 41 2 3 2 5 4" xfId="35200" xr:uid="{00000000-0005-0000-0000-0000E93E0000}"/>
    <cellStyle name="Normal 41 2 3 2 5 5" xfId="19967" xr:uid="{00000000-0005-0000-0000-0000EA3E0000}"/>
    <cellStyle name="Normal 41 2 3 2 6" xfId="11557" xr:uid="{00000000-0005-0000-0000-0000EB3E0000}"/>
    <cellStyle name="Normal 41 2 3 2 6 2" xfId="41888" xr:uid="{00000000-0005-0000-0000-0000EC3E0000}"/>
    <cellStyle name="Normal 41 2 3 2 6 3" xfId="26655" xr:uid="{00000000-0005-0000-0000-0000ED3E0000}"/>
    <cellStyle name="Normal 41 2 3 2 7" xfId="6536" xr:uid="{00000000-0005-0000-0000-0000EE3E0000}"/>
    <cellStyle name="Normal 41 2 3 2 7 2" xfId="36871" xr:uid="{00000000-0005-0000-0000-0000EF3E0000}"/>
    <cellStyle name="Normal 41 2 3 2 7 3" xfId="21638" xr:uid="{00000000-0005-0000-0000-0000F03E0000}"/>
    <cellStyle name="Normal 41 2 3 2 8" xfId="31859" xr:uid="{00000000-0005-0000-0000-0000F13E0000}"/>
    <cellStyle name="Normal 41 2 3 2 9" xfId="16625" xr:uid="{00000000-0005-0000-0000-0000F23E0000}"/>
    <cellStyle name="Normal 41 2 3 3" xfId="1672" xr:uid="{00000000-0005-0000-0000-0000F33E0000}"/>
    <cellStyle name="Normal 41 2 3 3 2" xfId="2511" xr:uid="{00000000-0005-0000-0000-0000F43E0000}"/>
    <cellStyle name="Normal 41 2 3 3 2 2" xfId="4201" xr:uid="{00000000-0005-0000-0000-0000F53E0000}"/>
    <cellStyle name="Normal 41 2 3 3 2 2 2" xfId="14274" xr:uid="{00000000-0005-0000-0000-0000F63E0000}"/>
    <cellStyle name="Normal 41 2 3 3 2 2 2 2" xfId="44605" xr:uid="{00000000-0005-0000-0000-0000F73E0000}"/>
    <cellStyle name="Normal 41 2 3 3 2 2 2 3" xfId="29372" xr:uid="{00000000-0005-0000-0000-0000F83E0000}"/>
    <cellStyle name="Normal 41 2 3 3 2 2 3" xfId="9254" xr:uid="{00000000-0005-0000-0000-0000F93E0000}"/>
    <cellStyle name="Normal 41 2 3 3 2 2 3 2" xfId="39588" xr:uid="{00000000-0005-0000-0000-0000FA3E0000}"/>
    <cellStyle name="Normal 41 2 3 3 2 2 3 3" xfId="24355" xr:uid="{00000000-0005-0000-0000-0000FB3E0000}"/>
    <cellStyle name="Normal 41 2 3 3 2 2 4" xfId="34575" xr:uid="{00000000-0005-0000-0000-0000FC3E0000}"/>
    <cellStyle name="Normal 41 2 3 3 2 2 5" xfId="19342" xr:uid="{00000000-0005-0000-0000-0000FD3E0000}"/>
    <cellStyle name="Normal 41 2 3 3 2 3" xfId="5893" xr:uid="{00000000-0005-0000-0000-0000FE3E0000}"/>
    <cellStyle name="Normal 41 2 3 3 2 3 2" xfId="15945" xr:uid="{00000000-0005-0000-0000-0000FF3E0000}"/>
    <cellStyle name="Normal 41 2 3 3 2 3 2 2" xfId="46276" xr:uid="{00000000-0005-0000-0000-0000003F0000}"/>
    <cellStyle name="Normal 41 2 3 3 2 3 2 3" xfId="31043" xr:uid="{00000000-0005-0000-0000-0000013F0000}"/>
    <cellStyle name="Normal 41 2 3 3 2 3 3" xfId="10925" xr:uid="{00000000-0005-0000-0000-0000023F0000}"/>
    <cellStyle name="Normal 41 2 3 3 2 3 3 2" xfId="41259" xr:uid="{00000000-0005-0000-0000-0000033F0000}"/>
    <cellStyle name="Normal 41 2 3 3 2 3 3 3" xfId="26026" xr:uid="{00000000-0005-0000-0000-0000043F0000}"/>
    <cellStyle name="Normal 41 2 3 3 2 3 4" xfId="36246" xr:uid="{00000000-0005-0000-0000-0000053F0000}"/>
    <cellStyle name="Normal 41 2 3 3 2 3 5" xfId="21013" xr:uid="{00000000-0005-0000-0000-0000063F0000}"/>
    <cellStyle name="Normal 41 2 3 3 2 4" xfId="12603" xr:uid="{00000000-0005-0000-0000-0000073F0000}"/>
    <cellStyle name="Normal 41 2 3 3 2 4 2" xfId="42934" xr:uid="{00000000-0005-0000-0000-0000083F0000}"/>
    <cellStyle name="Normal 41 2 3 3 2 4 3" xfId="27701" xr:uid="{00000000-0005-0000-0000-0000093F0000}"/>
    <cellStyle name="Normal 41 2 3 3 2 5" xfId="7582" xr:uid="{00000000-0005-0000-0000-00000A3F0000}"/>
    <cellStyle name="Normal 41 2 3 3 2 5 2" xfId="37917" xr:uid="{00000000-0005-0000-0000-00000B3F0000}"/>
    <cellStyle name="Normal 41 2 3 3 2 5 3" xfId="22684" xr:uid="{00000000-0005-0000-0000-00000C3F0000}"/>
    <cellStyle name="Normal 41 2 3 3 2 6" xfId="32905" xr:uid="{00000000-0005-0000-0000-00000D3F0000}"/>
    <cellStyle name="Normal 41 2 3 3 2 7" xfId="17671" xr:uid="{00000000-0005-0000-0000-00000E3F0000}"/>
    <cellStyle name="Normal 41 2 3 3 3" xfId="3364" xr:uid="{00000000-0005-0000-0000-00000F3F0000}"/>
    <cellStyle name="Normal 41 2 3 3 3 2" xfId="13438" xr:uid="{00000000-0005-0000-0000-0000103F0000}"/>
    <cellStyle name="Normal 41 2 3 3 3 2 2" xfId="43769" xr:uid="{00000000-0005-0000-0000-0000113F0000}"/>
    <cellStyle name="Normal 41 2 3 3 3 2 3" xfId="28536" xr:uid="{00000000-0005-0000-0000-0000123F0000}"/>
    <cellStyle name="Normal 41 2 3 3 3 3" xfId="8418" xr:uid="{00000000-0005-0000-0000-0000133F0000}"/>
    <cellStyle name="Normal 41 2 3 3 3 3 2" xfId="38752" xr:uid="{00000000-0005-0000-0000-0000143F0000}"/>
    <cellStyle name="Normal 41 2 3 3 3 3 3" xfId="23519" xr:uid="{00000000-0005-0000-0000-0000153F0000}"/>
    <cellStyle name="Normal 41 2 3 3 3 4" xfId="33739" xr:uid="{00000000-0005-0000-0000-0000163F0000}"/>
    <cellStyle name="Normal 41 2 3 3 3 5" xfId="18506" xr:uid="{00000000-0005-0000-0000-0000173F0000}"/>
    <cellStyle name="Normal 41 2 3 3 4" xfId="5057" xr:uid="{00000000-0005-0000-0000-0000183F0000}"/>
    <cellStyle name="Normal 41 2 3 3 4 2" xfId="15109" xr:uid="{00000000-0005-0000-0000-0000193F0000}"/>
    <cellStyle name="Normal 41 2 3 3 4 2 2" xfId="45440" xr:uid="{00000000-0005-0000-0000-00001A3F0000}"/>
    <cellStyle name="Normal 41 2 3 3 4 2 3" xfId="30207" xr:uid="{00000000-0005-0000-0000-00001B3F0000}"/>
    <cellStyle name="Normal 41 2 3 3 4 3" xfId="10089" xr:uid="{00000000-0005-0000-0000-00001C3F0000}"/>
    <cellStyle name="Normal 41 2 3 3 4 3 2" xfId="40423" xr:uid="{00000000-0005-0000-0000-00001D3F0000}"/>
    <cellStyle name="Normal 41 2 3 3 4 3 3" xfId="25190" xr:uid="{00000000-0005-0000-0000-00001E3F0000}"/>
    <cellStyle name="Normal 41 2 3 3 4 4" xfId="35410" xr:uid="{00000000-0005-0000-0000-00001F3F0000}"/>
    <cellStyle name="Normal 41 2 3 3 4 5" xfId="20177" xr:uid="{00000000-0005-0000-0000-0000203F0000}"/>
    <cellStyle name="Normal 41 2 3 3 5" xfId="11767" xr:uid="{00000000-0005-0000-0000-0000213F0000}"/>
    <cellStyle name="Normal 41 2 3 3 5 2" xfId="42098" xr:uid="{00000000-0005-0000-0000-0000223F0000}"/>
    <cellStyle name="Normal 41 2 3 3 5 3" xfId="26865" xr:uid="{00000000-0005-0000-0000-0000233F0000}"/>
    <cellStyle name="Normal 41 2 3 3 6" xfId="6746" xr:uid="{00000000-0005-0000-0000-0000243F0000}"/>
    <cellStyle name="Normal 41 2 3 3 6 2" xfId="37081" xr:uid="{00000000-0005-0000-0000-0000253F0000}"/>
    <cellStyle name="Normal 41 2 3 3 6 3" xfId="21848" xr:uid="{00000000-0005-0000-0000-0000263F0000}"/>
    <cellStyle name="Normal 41 2 3 3 7" xfId="32069" xr:uid="{00000000-0005-0000-0000-0000273F0000}"/>
    <cellStyle name="Normal 41 2 3 3 8" xfId="16835" xr:uid="{00000000-0005-0000-0000-0000283F0000}"/>
    <cellStyle name="Normal 41 2 3 4" xfId="2093" xr:uid="{00000000-0005-0000-0000-0000293F0000}"/>
    <cellStyle name="Normal 41 2 3 4 2" xfId="3783" xr:uid="{00000000-0005-0000-0000-00002A3F0000}"/>
    <cellStyle name="Normal 41 2 3 4 2 2" xfId="13856" xr:uid="{00000000-0005-0000-0000-00002B3F0000}"/>
    <cellStyle name="Normal 41 2 3 4 2 2 2" xfId="44187" xr:uid="{00000000-0005-0000-0000-00002C3F0000}"/>
    <cellStyle name="Normal 41 2 3 4 2 2 3" xfId="28954" xr:uid="{00000000-0005-0000-0000-00002D3F0000}"/>
    <cellStyle name="Normal 41 2 3 4 2 3" xfId="8836" xr:uid="{00000000-0005-0000-0000-00002E3F0000}"/>
    <cellStyle name="Normal 41 2 3 4 2 3 2" xfId="39170" xr:uid="{00000000-0005-0000-0000-00002F3F0000}"/>
    <cellStyle name="Normal 41 2 3 4 2 3 3" xfId="23937" xr:uid="{00000000-0005-0000-0000-0000303F0000}"/>
    <cellStyle name="Normal 41 2 3 4 2 4" xfId="34157" xr:uid="{00000000-0005-0000-0000-0000313F0000}"/>
    <cellStyle name="Normal 41 2 3 4 2 5" xfId="18924" xr:uid="{00000000-0005-0000-0000-0000323F0000}"/>
    <cellStyle name="Normal 41 2 3 4 3" xfId="5475" xr:uid="{00000000-0005-0000-0000-0000333F0000}"/>
    <cellStyle name="Normal 41 2 3 4 3 2" xfId="15527" xr:uid="{00000000-0005-0000-0000-0000343F0000}"/>
    <cellStyle name="Normal 41 2 3 4 3 2 2" xfId="45858" xr:uid="{00000000-0005-0000-0000-0000353F0000}"/>
    <cellStyle name="Normal 41 2 3 4 3 2 3" xfId="30625" xr:uid="{00000000-0005-0000-0000-0000363F0000}"/>
    <cellStyle name="Normal 41 2 3 4 3 3" xfId="10507" xr:uid="{00000000-0005-0000-0000-0000373F0000}"/>
    <cellStyle name="Normal 41 2 3 4 3 3 2" xfId="40841" xr:uid="{00000000-0005-0000-0000-0000383F0000}"/>
    <cellStyle name="Normal 41 2 3 4 3 3 3" xfId="25608" xr:uid="{00000000-0005-0000-0000-0000393F0000}"/>
    <cellStyle name="Normal 41 2 3 4 3 4" xfId="35828" xr:uid="{00000000-0005-0000-0000-00003A3F0000}"/>
    <cellStyle name="Normal 41 2 3 4 3 5" xfId="20595" xr:uid="{00000000-0005-0000-0000-00003B3F0000}"/>
    <cellStyle name="Normal 41 2 3 4 4" xfId="12185" xr:uid="{00000000-0005-0000-0000-00003C3F0000}"/>
    <cellStyle name="Normal 41 2 3 4 4 2" xfId="42516" xr:uid="{00000000-0005-0000-0000-00003D3F0000}"/>
    <cellStyle name="Normal 41 2 3 4 4 3" xfId="27283" xr:uid="{00000000-0005-0000-0000-00003E3F0000}"/>
    <cellStyle name="Normal 41 2 3 4 5" xfId="7164" xr:uid="{00000000-0005-0000-0000-00003F3F0000}"/>
    <cellStyle name="Normal 41 2 3 4 5 2" xfId="37499" xr:uid="{00000000-0005-0000-0000-0000403F0000}"/>
    <cellStyle name="Normal 41 2 3 4 5 3" xfId="22266" xr:uid="{00000000-0005-0000-0000-0000413F0000}"/>
    <cellStyle name="Normal 41 2 3 4 6" xfId="32487" xr:uid="{00000000-0005-0000-0000-0000423F0000}"/>
    <cellStyle name="Normal 41 2 3 4 7" xfId="17253" xr:uid="{00000000-0005-0000-0000-0000433F0000}"/>
    <cellStyle name="Normal 41 2 3 5" xfId="2946" xr:uid="{00000000-0005-0000-0000-0000443F0000}"/>
    <cellStyle name="Normal 41 2 3 5 2" xfId="13020" xr:uid="{00000000-0005-0000-0000-0000453F0000}"/>
    <cellStyle name="Normal 41 2 3 5 2 2" xfId="43351" xr:uid="{00000000-0005-0000-0000-0000463F0000}"/>
    <cellStyle name="Normal 41 2 3 5 2 3" xfId="28118" xr:uid="{00000000-0005-0000-0000-0000473F0000}"/>
    <cellStyle name="Normal 41 2 3 5 3" xfId="8000" xr:uid="{00000000-0005-0000-0000-0000483F0000}"/>
    <cellStyle name="Normal 41 2 3 5 3 2" xfId="38334" xr:uid="{00000000-0005-0000-0000-0000493F0000}"/>
    <cellStyle name="Normal 41 2 3 5 3 3" xfId="23101" xr:uid="{00000000-0005-0000-0000-00004A3F0000}"/>
    <cellStyle name="Normal 41 2 3 5 4" xfId="33321" xr:uid="{00000000-0005-0000-0000-00004B3F0000}"/>
    <cellStyle name="Normal 41 2 3 5 5" xfId="18088" xr:uid="{00000000-0005-0000-0000-00004C3F0000}"/>
    <cellStyle name="Normal 41 2 3 6" xfId="4639" xr:uid="{00000000-0005-0000-0000-00004D3F0000}"/>
    <cellStyle name="Normal 41 2 3 6 2" xfId="14691" xr:uid="{00000000-0005-0000-0000-00004E3F0000}"/>
    <cellStyle name="Normal 41 2 3 6 2 2" xfId="45022" xr:uid="{00000000-0005-0000-0000-00004F3F0000}"/>
    <cellStyle name="Normal 41 2 3 6 2 3" xfId="29789" xr:uid="{00000000-0005-0000-0000-0000503F0000}"/>
    <cellStyle name="Normal 41 2 3 6 3" xfId="9671" xr:uid="{00000000-0005-0000-0000-0000513F0000}"/>
    <cellStyle name="Normal 41 2 3 6 3 2" xfId="40005" xr:uid="{00000000-0005-0000-0000-0000523F0000}"/>
    <cellStyle name="Normal 41 2 3 6 3 3" xfId="24772" xr:uid="{00000000-0005-0000-0000-0000533F0000}"/>
    <cellStyle name="Normal 41 2 3 6 4" xfId="34992" xr:uid="{00000000-0005-0000-0000-0000543F0000}"/>
    <cellStyle name="Normal 41 2 3 6 5" xfId="19759" xr:uid="{00000000-0005-0000-0000-0000553F0000}"/>
    <cellStyle name="Normal 41 2 3 7" xfId="11349" xr:uid="{00000000-0005-0000-0000-0000563F0000}"/>
    <cellStyle name="Normal 41 2 3 7 2" xfId="41680" xr:uid="{00000000-0005-0000-0000-0000573F0000}"/>
    <cellStyle name="Normal 41 2 3 7 3" xfId="26447" xr:uid="{00000000-0005-0000-0000-0000583F0000}"/>
    <cellStyle name="Normal 41 2 3 8" xfId="6328" xr:uid="{00000000-0005-0000-0000-0000593F0000}"/>
    <cellStyle name="Normal 41 2 3 8 2" xfId="36663" xr:uid="{00000000-0005-0000-0000-00005A3F0000}"/>
    <cellStyle name="Normal 41 2 3 8 3" xfId="21430" xr:uid="{00000000-0005-0000-0000-00005B3F0000}"/>
    <cellStyle name="Normal 41 2 3 9" xfId="31652" xr:uid="{00000000-0005-0000-0000-00005C3F0000}"/>
    <cellStyle name="Normal 41 2 4" xfId="1353" xr:uid="{00000000-0005-0000-0000-00005D3F0000}"/>
    <cellStyle name="Normal 41 2 4 2" xfId="1776" xr:uid="{00000000-0005-0000-0000-00005E3F0000}"/>
    <cellStyle name="Normal 41 2 4 2 2" xfId="2615" xr:uid="{00000000-0005-0000-0000-00005F3F0000}"/>
    <cellStyle name="Normal 41 2 4 2 2 2" xfId="4305" xr:uid="{00000000-0005-0000-0000-0000603F0000}"/>
    <cellStyle name="Normal 41 2 4 2 2 2 2" xfId="14378" xr:uid="{00000000-0005-0000-0000-0000613F0000}"/>
    <cellStyle name="Normal 41 2 4 2 2 2 2 2" xfId="44709" xr:uid="{00000000-0005-0000-0000-0000623F0000}"/>
    <cellStyle name="Normal 41 2 4 2 2 2 2 3" xfId="29476" xr:uid="{00000000-0005-0000-0000-0000633F0000}"/>
    <cellStyle name="Normal 41 2 4 2 2 2 3" xfId="9358" xr:uid="{00000000-0005-0000-0000-0000643F0000}"/>
    <cellStyle name="Normal 41 2 4 2 2 2 3 2" xfId="39692" xr:uid="{00000000-0005-0000-0000-0000653F0000}"/>
    <cellStyle name="Normal 41 2 4 2 2 2 3 3" xfId="24459" xr:uid="{00000000-0005-0000-0000-0000663F0000}"/>
    <cellStyle name="Normal 41 2 4 2 2 2 4" xfId="34679" xr:uid="{00000000-0005-0000-0000-0000673F0000}"/>
    <cellStyle name="Normal 41 2 4 2 2 2 5" xfId="19446" xr:uid="{00000000-0005-0000-0000-0000683F0000}"/>
    <cellStyle name="Normal 41 2 4 2 2 3" xfId="5997" xr:uid="{00000000-0005-0000-0000-0000693F0000}"/>
    <cellStyle name="Normal 41 2 4 2 2 3 2" xfId="16049" xr:uid="{00000000-0005-0000-0000-00006A3F0000}"/>
    <cellStyle name="Normal 41 2 4 2 2 3 2 2" xfId="46380" xr:uid="{00000000-0005-0000-0000-00006B3F0000}"/>
    <cellStyle name="Normal 41 2 4 2 2 3 2 3" xfId="31147" xr:uid="{00000000-0005-0000-0000-00006C3F0000}"/>
    <cellStyle name="Normal 41 2 4 2 2 3 3" xfId="11029" xr:uid="{00000000-0005-0000-0000-00006D3F0000}"/>
    <cellStyle name="Normal 41 2 4 2 2 3 3 2" xfId="41363" xr:uid="{00000000-0005-0000-0000-00006E3F0000}"/>
    <cellStyle name="Normal 41 2 4 2 2 3 3 3" xfId="26130" xr:uid="{00000000-0005-0000-0000-00006F3F0000}"/>
    <cellStyle name="Normal 41 2 4 2 2 3 4" xfId="36350" xr:uid="{00000000-0005-0000-0000-0000703F0000}"/>
    <cellStyle name="Normal 41 2 4 2 2 3 5" xfId="21117" xr:uid="{00000000-0005-0000-0000-0000713F0000}"/>
    <cellStyle name="Normal 41 2 4 2 2 4" xfId="12707" xr:uid="{00000000-0005-0000-0000-0000723F0000}"/>
    <cellStyle name="Normal 41 2 4 2 2 4 2" xfId="43038" xr:uid="{00000000-0005-0000-0000-0000733F0000}"/>
    <cellStyle name="Normal 41 2 4 2 2 4 3" xfId="27805" xr:uid="{00000000-0005-0000-0000-0000743F0000}"/>
    <cellStyle name="Normal 41 2 4 2 2 5" xfId="7686" xr:uid="{00000000-0005-0000-0000-0000753F0000}"/>
    <cellStyle name="Normal 41 2 4 2 2 5 2" xfId="38021" xr:uid="{00000000-0005-0000-0000-0000763F0000}"/>
    <cellStyle name="Normal 41 2 4 2 2 5 3" xfId="22788" xr:uid="{00000000-0005-0000-0000-0000773F0000}"/>
    <cellStyle name="Normal 41 2 4 2 2 6" xfId="33009" xr:uid="{00000000-0005-0000-0000-0000783F0000}"/>
    <cellStyle name="Normal 41 2 4 2 2 7" xfId="17775" xr:uid="{00000000-0005-0000-0000-0000793F0000}"/>
    <cellStyle name="Normal 41 2 4 2 3" xfId="3468" xr:uid="{00000000-0005-0000-0000-00007A3F0000}"/>
    <cellStyle name="Normal 41 2 4 2 3 2" xfId="13542" xr:uid="{00000000-0005-0000-0000-00007B3F0000}"/>
    <cellStyle name="Normal 41 2 4 2 3 2 2" xfId="43873" xr:uid="{00000000-0005-0000-0000-00007C3F0000}"/>
    <cellStyle name="Normal 41 2 4 2 3 2 3" xfId="28640" xr:uid="{00000000-0005-0000-0000-00007D3F0000}"/>
    <cellStyle name="Normal 41 2 4 2 3 3" xfId="8522" xr:uid="{00000000-0005-0000-0000-00007E3F0000}"/>
    <cellStyle name="Normal 41 2 4 2 3 3 2" xfId="38856" xr:uid="{00000000-0005-0000-0000-00007F3F0000}"/>
    <cellStyle name="Normal 41 2 4 2 3 3 3" xfId="23623" xr:uid="{00000000-0005-0000-0000-0000803F0000}"/>
    <cellStyle name="Normal 41 2 4 2 3 4" xfId="33843" xr:uid="{00000000-0005-0000-0000-0000813F0000}"/>
    <cellStyle name="Normal 41 2 4 2 3 5" xfId="18610" xr:uid="{00000000-0005-0000-0000-0000823F0000}"/>
    <cellStyle name="Normal 41 2 4 2 4" xfId="5161" xr:uid="{00000000-0005-0000-0000-0000833F0000}"/>
    <cellStyle name="Normal 41 2 4 2 4 2" xfId="15213" xr:uid="{00000000-0005-0000-0000-0000843F0000}"/>
    <cellStyle name="Normal 41 2 4 2 4 2 2" xfId="45544" xr:uid="{00000000-0005-0000-0000-0000853F0000}"/>
    <cellStyle name="Normal 41 2 4 2 4 2 3" xfId="30311" xr:uid="{00000000-0005-0000-0000-0000863F0000}"/>
    <cellStyle name="Normal 41 2 4 2 4 3" xfId="10193" xr:uid="{00000000-0005-0000-0000-0000873F0000}"/>
    <cellStyle name="Normal 41 2 4 2 4 3 2" xfId="40527" xr:uid="{00000000-0005-0000-0000-0000883F0000}"/>
    <cellStyle name="Normal 41 2 4 2 4 3 3" xfId="25294" xr:uid="{00000000-0005-0000-0000-0000893F0000}"/>
    <cellStyle name="Normal 41 2 4 2 4 4" xfId="35514" xr:uid="{00000000-0005-0000-0000-00008A3F0000}"/>
    <cellStyle name="Normal 41 2 4 2 4 5" xfId="20281" xr:uid="{00000000-0005-0000-0000-00008B3F0000}"/>
    <cellStyle name="Normal 41 2 4 2 5" xfId="11871" xr:uid="{00000000-0005-0000-0000-00008C3F0000}"/>
    <cellStyle name="Normal 41 2 4 2 5 2" xfId="42202" xr:uid="{00000000-0005-0000-0000-00008D3F0000}"/>
    <cellStyle name="Normal 41 2 4 2 5 3" xfId="26969" xr:uid="{00000000-0005-0000-0000-00008E3F0000}"/>
    <cellStyle name="Normal 41 2 4 2 6" xfId="6850" xr:uid="{00000000-0005-0000-0000-00008F3F0000}"/>
    <cellStyle name="Normal 41 2 4 2 6 2" xfId="37185" xr:uid="{00000000-0005-0000-0000-0000903F0000}"/>
    <cellStyle name="Normal 41 2 4 2 6 3" xfId="21952" xr:uid="{00000000-0005-0000-0000-0000913F0000}"/>
    <cellStyle name="Normal 41 2 4 2 7" xfId="32173" xr:uid="{00000000-0005-0000-0000-0000923F0000}"/>
    <cellStyle name="Normal 41 2 4 2 8" xfId="16939" xr:uid="{00000000-0005-0000-0000-0000933F0000}"/>
    <cellStyle name="Normal 41 2 4 3" xfId="2197" xr:uid="{00000000-0005-0000-0000-0000943F0000}"/>
    <cellStyle name="Normal 41 2 4 3 2" xfId="3887" xr:uid="{00000000-0005-0000-0000-0000953F0000}"/>
    <cellStyle name="Normal 41 2 4 3 2 2" xfId="13960" xr:uid="{00000000-0005-0000-0000-0000963F0000}"/>
    <cellStyle name="Normal 41 2 4 3 2 2 2" xfId="44291" xr:uid="{00000000-0005-0000-0000-0000973F0000}"/>
    <cellStyle name="Normal 41 2 4 3 2 2 3" xfId="29058" xr:uid="{00000000-0005-0000-0000-0000983F0000}"/>
    <cellStyle name="Normal 41 2 4 3 2 3" xfId="8940" xr:uid="{00000000-0005-0000-0000-0000993F0000}"/>
    <cellStyle name="Normal 41 2 4 3 2 3 2" xfId="39274" xr:uid="{00000000-0005-0000-0000-00009A3F0000}"/>
    <cellStyle name="Normal 41 2 4 3 2 3 3" xfId="24041" xr:uid="{00000000-0005-0000-0000-00009B3F0000}"/>
    <cellStyle name="Normal 41 2 4 3 2 4" xfId="34261" xr:uid="{00000000-0005-0000-0000-00009C3F0000}"/>
    <cellStyle name="Normal 41 2 4 3 2 5" xfId="19028" xr:uid="{00000000-0005-0000-0000-00009D3F0000}"/>
    <cellStyle name="Normal 41 2 4 3 3" xfId="5579" xr:uid="{00000000-0005-0000-0000-00009E3F0000}"/>
    <cellStyle name="Normal 41 2 4 3 3 2" xfId="15631" xr:uid="{00000000-0005-0000-0000-00009F3F0000}"/>
    <cellStyle name="Normal 41 2 4 3 3 2 2" xfId="45962" xr:uid="{00000000-0005-0000-0000-0000A03F0000}"/>
    <cellStyle name="Normal 41 2 4 3 3 2 3" xfId="30729" xr:uid="{00000000-0005-0000-0000-0000A13F0000}"/>
    <cellStyle name="Normal 41 2 4 3 3 3" xfId="10611" xr:uid="{00000000-0005-0000-0000-0000A23F0000}"/>
    <cellStyle name="Normal 41 2 4 3 3 3 2" xfId="40945" xr:uid="{00000000-0005-0000-0000-0000A33F0000}"/>
    <cellStyle name="Normal 41 2 4 3 3 3 3" xfId="25712" xr:uid="{00000000-0005-0000-0000-0000A43F0000}"/>
    <cellStyle name="Normal 41 2 4 3 3 4" xfId="35932" xr:uid="{00000000-0005-0000-0000-0000A53F0000}"/>
    <cellStyle name="Normal 41 2 4 3 3 5" xfId="20699" xr:uid="{00000000-0005-0000-0000-0000A63F0000}"/>
    <cellStyle name="Normal 41 2 4 3 4" xfId="12289" xr:uid="{00000000-0005-0000-0000-0000A73F0000}"/>
    <cellStyle name="Normal 41 2 4 3 4 2" xfId="42620" xr:uid="{00000000-0005-0000-0000-0000A83F0000}"/>
    <cellStyle name="Normal 41 2 4 3 4 3" xfId="27387" xr:uid="{00000000-0005-0000-0000-0000A93F0000}"/>
    <cellStyle name="Normal 41 2 4 3 5" xfId="7268" xr:uid="{00000000-0005-0000-0000-0000AA3F0000}"/>
    <cellStyle name="Normal 41 2 4 3 5 2" xfId="37603" xr:uid="{00000000-0005-0000-0000-0000AB3F0000}"/>
    <cellStyle name="Normal 41 2 4 3 5 3" xfId="22370" xr:uid="{00000000-0005-0000-0000-0000AC3F0000}"/>
    <cellStyle name="Normal 41 2 4 3 6" xfId="32591" xr:uid="{00000000-0005-0000-0000-0000AD3F0000}"/>
    <cellStyle name="Normal 41 2 4 3 7" xfId="17357" xr:uid="{00000000-0005-0000-0000-0000AE3F0000}"/>
    <cellStyle name="Normal 41 2 4 4" xfId="3050" xr:uid="{00000000-0005-0000-0000-0000AF3F0000}"/>
    <cellStyle name="Normal 41 2 4 4 2" xfId="13124" xr:uid="{00000000-0005-0000-0000-0000B03F0000}"/>
    <cellStyle name="Normal 41 2 4 4 2 2" xfId="43455" xr:uid="{00000000-0005-0000-0000-0000B13F0000}"/>
    <cellStyle name="Normal 41 2 4 4 2 3" xfId="28222" xr:uid="{00000000-0005-0000-0000-0000B23F0000}"/>
    <cellStyle name="Normal 41 2 4 4 3" xfId="8104" xr:uid="{00000000-0005-0000-0000-0000B33F0000}"/>
    <cellStyle name="Normal 41 2 4 4 3 2" xfId="38438" xr:uid="{00000000-0005-0000-0000-0000B43F0000}"/>
    <cellStyle name="Normal 41 2 4 4 3 3" xfId="23205" xr:uid="{00000000-0005-0000-0000-0000B53F0000}"/>
    <cellStyle name="Normal 41 2 4 4 4" xfId="33425" xr:uid="{00000000-0005-0000-0000-0000B63F0000}"/>
    <cellStyle name="Normal 41 2 4 4 5" xfId="18192" xr:uid="{00000000-0005-0000-0000-0000B73F0000}"/>
    <cellStyle name="Normal 41 2 4 5" xfId="4743" xr:uid="{00000000-0005-0000-0000-0000B83F0000}"/>
    <cellStyle name="Normal 41 2 4 5 2" xfId="14795" xr:uid="{00000000-0005-0000-0000-0000B93F0000}"/>
    <cellStyle name="Normal 41 2 4 5 2 2" xfId="45126" xr:uid="{00000000-0005-0000-0000-0000BA3F0000}"/>
    <cellStyle name="Normal 41 2 4 5 2 3" xfId="29893" xr:uid="{00000000-0005-0000-0000-0000BB3F0000}"/>
    <cellStyle name="Normal 41 2 4 5 3" xfId="9775" xr:uid="{00000000-0005-0000-0000-0000BC3F0000}"/>
    <cellStyle name="Normal 41 2 4 5 3 2" xfId="40109" xr:uid="{00000000-0005-0000-0000-0000BD3F0000}"/>
    <cellStyle name="Normal 41 2 4 5 3 3" xfId="24876" xr:uid="{00000000-0005-0000-0000-0000BE3F0000}"/>
    <cellStyle name="Normal 41 2 4 5 4" xfId="35096" xr:uid="{00000000-0005-0000-0000-0000BF3F0000}"/>
    <cellStyle name="Normal 41 2 4 5 5" xfId="19863" xr:uid="{00000000-0005-0000-0000-0000C03F0000}"/>
    <cellStyle name="Normal 41 2 4 6" xfId="11453" xr:uid="{00000000-0005-0000-0000-0000C13F0000}"/>
    <cellStyle name="Normal 41 2 4 6 2" xfId="41784" xr:uid="{00000000-0005-0000-0000-0000C23F0000}"/>
    <cellStyle name="Normal 41 2 4 6 3" xfId="26551" xr:uid="{00000000-0005-0000-0000-0000C33F0000}"/>
    <cellStyle name="Normal 41 2 4 7" xfId="6432" xr:uid="{00000000-0005-0000-0000-0000C43F0000}"/>
    <cellStyle name="Normal 41 2 4 7 2" xfId="36767" xr:uid="{00000000-0005-0000-0000-0000C53F0000}"/>
    <cellStyle name="Normal 41 2 4 7 3" xfId="21534" xr:uid="{00000000-0005-0000-0000-0000C63F0000}"/>
    <cellStyle name="Normal 41 2 4 8" xfId="31755" xr:uid="{00000000-0005-0000-0000-0000C73F0000}"/>
    <cellStyle name="Normal 41 2 4 9" xfId="16521" xr:uid="{00000000-0005-0000-0000-0000C83F0000}"/>
    <cellStyle name="Normal 41 2 5" xfId="1566" xr:uid="{00000000-0005-0000-0000-0000C93F0000}"/>
    <cellStyle name="Normal 41 2 5 2" xfId="2407" xr:uid="{00000000-0005-0000-0000-0000CA3F0000}"/>
    <cellStyle name="Normal 41 2 5 2 2" xfId="4097" xr:uid="{00000000-0005-0000-0000-0000CB3F0000}"/>
    <cellStyle name="Normal 41 2 5 2 2 2" xfId="14170" xr:uid="{00000000-0005-0000-0000-0000CC3F0000}"/>
    <cellStyle name="Normal 41 2 5 2 2 2 2" xfId="44501" xr:uid="{00000000-0005-0000-0000-0000CD3F0000}"/>
    <cellStyle name="Normal 41 2 5 2 2 2 3" xfId="29268" xr:uid="{00000000-0005-0000-0000-0000CE3F0000}"/>
    <cellStyle name="Normal 41 2 5 2 2 3" xfId="9150" xr:uid="{00000000-0005-0000-0000-0000CF3F0000}"/>
    <cellStyle name="Normal 41 2 5 2 2 3 2" xfId="39484" xr:uid="{00000000-0005-0000-0000-0000D03F0000}"/>
    <cellStyle name="Normal 41 2 5 2 2 3 3" xfId="24251" xr:uid="{00000000-0005-0000-0000-0000D13F0000}"/>
    <cellStyle name="Normal 41 2 5 2 2 4" xfId="34471" xr:uid="{00000000-0005-0000-0000-0000D23F0000}"/>
    <cellStyle name="Normal 41 2 5 2 2 5" xfId="19238" xr:uid="{00000000-0005-0000-0000-0000D33F0000}"/>
    <cellStyle name="Normal 41 2 5 2 3" xfId="5789" xr:uid="{00000000-0005-0000-0000-0000D43F0000}"/>
    <cellStyle name="Normal 41 2 5 2 3 2" xfId="15841" xr:uid="{00000000-0005-0000-0000-0000D53F0000}"/>
    <cellStyle name="Normal 41 2 5 2 3 2 2" xfId="46172" xr:uid="{00000000-0005-0000-0000-0000D63F0000}"/>
    <cellStyle name="Normal 41 2 5 2 3 2 3" xfId="30939" xr:uid="{00000000-0005-0000-0000-0000D73F0000}"/>
    <cellStyle name="Normal 41 2 5 2 3 3" xfId="10821" xr:uid="{00000000-0005-0000-0000-0000D83F0000}"/>
    <cellStyle name="Normal 41 2 5 2 3 3 2" xfId="41155" xr:uid="{00000000-0005-0000-0000-0000D93F0000}"/>
    <cellStyle name="Normal 41 2 5 2 3 3 3" xfId="25922" xr:uid="{00000000-0005-0000-0000-0000DA3F0000}"/>
    <cellStyle name="Normal 41 2 5 2 3 4" xfId="36142" xr:uid="{00000000-0005-0000-0000-0000DB3F0000}"/>
    <cellStyle name="Normal 41 2 5 2 3 5" xfId="20909" xr:uid="{00000000-0005-0000-0000-0000DC3F0000}"/>
    <cellStyle name="Normal 41 2 5 2 4" xfId="12499" xr:uid="{00000000-0005-0000-0000-0000DD3F0000}"/>
    <cellStyle name="Normal 41 2 5 2 4 2" xfId="42830" xr:uid="{00000000-0005-0000-0000-0000DE3F0000}"/>
    <cellStyle name="Normal 41 2 5 2 4 3" xfId="27597" xr:uid="{00000000-0005-0000-0000-0000DF3F0000}"/>
    <cellStyle name="Normal 41 2 5 2 5" xfId="7478" xr:uid="{00000000-0005-0000-0000-0000E03F0000}"/>
    <cellStyle name="Normal 41 2 5 2 5 2" xfId="37813" xr:uid="{00000000-0005-0000-0000-0000E13F0000}"/>
    <cellStyle name="Normal 41 2 5 2 5 3" xfId="22580" xr:uid="{00000000-0005-0000-0000-0000E23F0000}"/>
    <cellStyle name="Normal 41 2 5 2 6" xfId="32801" xr:uid="{00000000-0005-0000-0000-0000E33F0000}"/>
    <cellStyle name="Normal 41 2 5 2 7" xfId="17567" xr:uid="{00000000-0005-0000-0000-0000E43F0000}"/>
    <cellStyle name="Normal 41 2 5 3" xfId="3260" xr:uid="{00000000-0005-0000-0000-0000E53F0000}"/>
    <cellStyle name="Normal 41 2 5 3 2" xfId="13334" xr:uid="{00000000-0005-0000-0000-0000E63F0000}"/>
    <cellStyle name="Normal 41 2 5 3 2 2" xfId="43665" xr:uid="{00000000-0005-0000-0000-0000E73F0000}"/>
    <cellStyle name="Normal 41 2 5 3 2 3" xfId="28432" xr:uid="{00000000-0005-0000-0000-0000E83F0000}"/>
    <cellStyle name="Normal 41 2 5 3 3" xfId="8314" xr:uid="{00000000-0005-0000-0000-0000E93F0000}"/>
    <cellStyle name="Normal 41 2 5 3 3 2" xfId="38648" xr:uid="{00000000-0005-0000-0000-0000EA3F0000}"/>
    <cellStyle name="Normal 41 2 5 3 3 3" xfId="23415" xr:uid="{00000000-0005-0000-0000-0000EB3F0000}"/>
    <cellStyle name="Normal 41 2 5 3 4" xfId="33635" xr:uid="{00000000-0005-0000-0000-0000EC3F0000}"/>
    <cellStyle name="Normal 41 2 5 3 5" xfId="18402" xr:uid="{00000000-0005-0000-0000-0000ED3F0000}"/>
    <cellStyle name="Normal 41 2 5 4" xfId="4953" xr:uid="{00000000-0005-0000-0000-0000EE3F0000}"/>
    <cellStyle name="Normal 41 2 5 4 2" xfId="15005" xr:uid="{00000000-0005-0000-0000-0000EF3F0000}"/>
    <cellStyle name="Normal 41 2 5 4 2 2" xfId="45336" xr:uid="{00000000-0005-0000-0000-0000F03F0000}"/>
    <cellStyle name="Normal 41 2 5 4 2 3" xfId="30103" xr:uid="{00000000-0005-0000-0000-0000F13F0000}"/>
    <cellStyle name="Normal 41 2 5 4 3" xfId="9985" xr:uid="{00000000-0005-0000-0000-0000F23F0000}"/>
    <cellStyle name="Normal 41 2 5 4 3 2" xfId="40319" xr:uid="{00000000-0005-0000-0000-0000F33F0000}"/>
    <cellStyle name="Normal 41 2 5 4 3 3" xfId="25086" xr:uid="{00000000-0005-0000-0000-0000F43F0000}"/>
    <cellStyle name="Normal 41 2 5 4 4" xfId="35306" xr:uid="{00000000-0005-0000-0000-0000F53F0000}"/>
    <cellStyle name="Normal 41 2 5 4 5" xfId="20073" xr:uid="{00000000-0005-0000-0000-0000F63F0000}"/>
    <cellStyle name="Normal 41 2 5 5" xfId="11663" xr:uid="{00000000-0005-0000-0000-0000F73F0000}"/>
    <cellStyle name="Normal 41 2 5 5 2" xfId="41994" xr:uid="{00000000-0005-0000-0000-0000F83F0000}"/>
    <cellStyle name="Normal 41 2 5 5 3" xfId="26761" xr:uid="{00000000-0005-0000-0000-0000F93F0000}"/>
    <cellStyle name="Normal 41 2 5 6" xfId="6642" xr:uid="{00000000-0005-0000-0000-0000FA3F0000}"/>
    <cellStyle name="Normal 41 2 5 6 2" xfId="36977" xr:uid="{00000000-0005-0000-0000-0000FB3F0000}"/>
    <cellStyle name="Normal 41 2 5 6 3" xfId="21744" xr:uid="{00000000-0005-0000-0000-0000FC3F0000}"/>
    <cellStyle name="Normal 41 2 5 7" xfId="31965" xr:uid="{00000000-0005-0000-0000-0000FD3F0000}"/>
    <cellStyle name="Normal 41 2 5 8" xfId="16731" xr:uid="{00000000-0005-0000-0000-0000FE3F0000}"/>
    <cellStyle name="Normal 41 2 6" xfId="1987" xr:uid="{00000000-0005-0000-0000-0000FF3F0000}"/>
    <cellStyle name="Normal 41 2 6 2" xfId="3679" xr:uid="{00000000-0005-0000-0000-000000400000}"/>
    <cellStyle name="Normal 41 2 6 2 2" xfId="13752" xr:uid="{00000000-0005-0000-0000-000001400000}"/>
    <cellStyle name="Normal 41 2 6 2 2 2" xfId="44083" xr:uid="{00000000-0005-0000-0000-000002400000}"/>
    <cellStyle name="Normal 41 2 6 2 2 3" xfId="28850" xr:uid="{00000000-0005-0000-0000-000003400000}"/>
    <cellStyle name="Normal 41 2 6 2 3" xfId="8732" xr:uid="{00000000-0005-0000-0000-000004400000}"/>
    <cellStyle name="Normal 41 2 6 2 3 2" xfId="39066" xr:uid="{00000000-0005-0000-0000-000005400000}"/>
    <cellStyle name="Normal 41 2 6 2 3 3" xfId="23833" xr:uid="{00000000-0005-0000-0000-000006400000}"/>
    <cellStyle name="Normal 41 2 6 2 4" xfId="34053" xr:uid="{00000000-0005-0000-0000-000007400000}"/>
    <cellStyle name="Normal 41 2 6 2 5" xfId="18820" xr:uid="{00000000-0005-0000-0000-000008400000}"/>
    <cellStyle name="Normal 41 2 6 3" xfId="5371" xr:uid="{00000000-0005-0000-0000-000009400000}"/>
    <cellStyle name="Normal 41 2 6 3 2" xfId="15423" xr:uid="{00000000-0005-0000-0000-00000A400000}"/>
    <cellStyle name="Normal 41 2 6 3 2 2" xfId="45754" xr:uid="{00000000-0005-0000-0000-00000B400000}"/>
    <cellStyle name="Normal 41 2 6 3 2 3" xfId="30521" xr:uid="{00000000-0005-0000-0000-00000C400000}"/>
    <cellStyle name="Normal 41 2 6 3 3" xfId="10403" xr:uid="{00000000-0005-0000-0000-00000D400000}"/>
    <cellStyle name="Normal 41 2 6 3 3 2" xfId="40737" xr:uid="{00000000-0005-0000-0000-00000E400000}"/>
    <cellStyle name="Normal 41 2 6 3 3 3" xfId="25504" xr:uid="{00000000-0005-0000-0000-00000F400000}"/>
    <cellStyle name="Normal 41 2 6 3 4" xfId="35724" xr:uid="{00000000-0005-0000-0000-000010400000}"/>
    <cellStyle name="Normal 41 2 6 3 5" xfId="20491" xr:uid="{00000000-0005-0000-0000-000011400000}"/>
    <cellStyle name="Normal 41 2 6 4" xfId="12081" xr:uid="{00000000-0005-0000-0000-000012400000}"/>
    <cellStyle name="Normal 41 2 6 4 2" xfId="42412" xr:uid="{00000000-0005-0000-0000-000013400000}"/>
    <cellStyle name="Normal 41 2 6 4 3" xfId="27179" xr:uid="{00000000-0005-0000-0000-000014400000}"/>
    <cellStyle name="Normal 41 2 6 5" xfId="7060" xr:uid="{00000000-0005-0000-0000-000015400000}"/>
    <cellStyle name="Normal 41 2 6 5 2" xfId="37395" xr:uid="{00000000-0005-0000-0000-000016400000}"/>
    <cellStyle name="Normal 41 2 6 5 3" xfId="22162" xr:uid="{00000000-0005-0000-0000-000017400000}"/>
    <cellStyle name="Normal 41 2 6 6" xfId="32383" xr:uid="{00000000-0005-0000-0000-000018400000}"/>
    <cellStyle name="Normal 41 2 6 7" xfId="17149" xr:uid="{00000000-0005-0000-0000-000019400000}"/>
    <cellStyle name="Normal 41 2 7" xfId="2838" xr:uid="{00000000-0005-0000-0000-00001A400000}"/>
    <cellStyle name="Normal 41 2 7 2" xfId="12916" xr:uid="{00000000-0005-0000-0000-00001B400000}"/>
    <cellStyle name="Normal 41 2 7 2 2" xfId="43247" xr:uid="{00000000-0005-0000-0000-00001C400000}"/>
    <cellStyle name="Normal 41 2 7 2 3" xfId="28014" xr:uid="{00000000-0005-0000-0000-00001D400000}"/>
    <cellStyle name="Normal 41 2 7 3" xfId="7896" xr:uid="{00000000-0005-0000-0000-00001E400000}"/>
    <cellStyle name="Normal 41 2 7 3 2" xfId="38230" xr:uid="{00000000-0005-0000-0000-00001F400000}"/>
    <cellStyle name="Normal 41 2 7 3 3" xfId="22997" xr:uid="{00000000-0005-0000-0000-000020400000}"/>
    <cellStyle name="Normal 41 2 7 4" xfId="33217" xr:uid="{00000000-0005-0000-0000-000021400000}"/>
    <cellStyle name="Normal 41 2 7 5" xfId="17984" xr:uid="{00000000-0005-0000-0000-000022400000}"/>
    <cellStyle name="Normal 41 2 8" xfId="4532" xr:uid="{00000000-0005-0000-0000-000023400000}"/>
    <cellStyle name="Normal 41 2 8 2" xfId="14587" xr:uid="{00000000-0005-0000-0000-000024400000}"/>
    <cellStyle name="Normal 41 2 8 2 2" xfId="44918" xr:uid="{00000000-0005-0000-0000-000025400000}"/>
    <cellStyle name="Normal 41 2 8 2 3" xfId="29685" xr:uid="{00000000-0005-0000-0000-000026400000}"/>
    <cellStyle name="Normal 41 2 8 3" xfId="9567" xr:uid="{00000000-0005-0000-0000-000027400000}"/>
    <cellStyle name="Normal 41 2 8 3 2" xfId="39901" xr:uid="{00000000-0005-0000-0000-000028400000}"/>
    <cellStyle name="Normal 41 2 8 3 3" xfId="24668" xr:uid="{00000000-0005-0000-0000-000029400000}"/>
    <cellStyle name="Normal 41 2 8 4" xfId="34888" xr:uid="{00000000-0005-0000-0000-00002A400000}"/>
    <cellStyle name="Normal 41 2 8 5" xfId="19655" xr:uid="{00000000-0005-0000-0000-00002B400000}"/>
    <cellStyle name="Normal 41 2 9" xfId="11243" xr:uid="{00000000-0005-0000-0000-00002C400000}"/>
    <cellStyle name="Normal 41 2 9 2" xfId="41576" xr:uid="{00000000-0005-0000-0000-00002D400000}"/>
    <cellStyle name="Normal 41 2 9 3" xfId="26343" xr:uid="{00000000-0005-0000-0000-00002E400000}"/>
    <cellStyle name="Normal 42" xfId="167" xr:uid="{00000000-0005-0000-0000-00002F400000}"/>
    <cellStyle name="Normal 42 2" xfId="858" xr:uid="{00000000-0005-0000-0000-000030400000}"/>
    <cellStyle name="Normal 42 2 10" xfId="6223" xr:uid="{00000000-0005-0000-0000-000031400000}"/>
    <cellStyle name="Normal 42 2 10 2" xfId="36560" xr:uid="{00000000-0005-0000-0000-000032400000}"/>
    <cellStyle name="Normal 42 2 10 3" xfId="21327" xr:uid="{00000000-0005-0000-0000-000033400000}"/>
    <cellStyle name="Normal 42 2 11" xfId="31551" xr:uid="{00000000-0005-0000-0000-000034400000}"/>
    <cellStyle name="Normal 42 2 12" xfId="16312" xr:uid="{00000000-0005-0000-0000-000035400000}"/>
    <cellStyle name="Normal 42 2 2" xfId="1187" xr:uid="{00000000-0005-0000-0000-000036400000}"/>
    <cellStyle name="Normal 42 2 2 10" xfId="31603" xr:uid="{00000000-0005-0000-0000-000037400000}"/>
    <cellStyle name="Normal 42 2 2 11" xfId="16366" xr:uid="{00000000-0005-0000-0000-000038400000}"/>
    <cellStyle name="Normal 42 2 2 2" xfId="1295" xr:uid="{00000000-0005-0000-0000-000039400000}"/>
    <cellStyle name="Normal 42 2 2 2 10" xfId="16470" xr:uid="{00000000-0005-0000-0000-00003A400000}"/>
    <cellStyle name="Normal 42 2 2 2 2" xfId="1512" xr:uid="{00000000-0005-0000-0000-00003B400000}"/>
    <cellStyle name="Normal 42 2 2 2 2 2" xfId="1933" xr:uid="{00000000-0005-0000-0000-00003C400000}"/>
    <cellStyle name="Normal 42 2 2 2 2 2 2" xfId="2772" xr:uid="{00000000-0005-0000-0000-00003D400000}"/>
    <cellStyle name="Normal 42 2 2 2 2 2 2 2" xfId="4462" xr:uid="{00000000-0005-0000-0000-00003E400000}"/>
    <cellStyle name="Normal 42 2 2 2 2 2 2 2 2" xfId="14535" xr:uid="{00000000-0005-0000-0000-00003F400000}"/>
    <cellStyle name="Normal 42 2 2 2 2 2 2 2 2 2" xfId="44866" xr:uid="{00000000-0005-0000-0000-000040400000}"/>
    <cellStyle name="Normal 42 2 2 2 2 2 2 2 2 3" xfId="29633" xr:uid="{00000000-0005-0000-0000-000041400000}"/>
    <cellStyle name="Normal 42 2 2 2 2 2 2 2 3" xfId="9515" xr:uid="{00000000-0005-0000-0000-000042400000}"/>
    <cellStyle name="Normal 42 2 2 2 2 2 2 2 3 2" xfId="39849" xr:uid="{00000000-0005-0000-0000-000043400000}"/>
    <cellStyle name="Normal 42 2 2 2 2 2 2 2 3 3" xfId="24616" xr:uid="{00000000-0005-0000-0000-000044400000}"/>
    <cellStyle name="Normal 42 2 2 2 2 2 2 2 4" xfId="34836" xr:uid="{00000000-0005-0000-0000-000045400000}"/>
    <cellStyle name="Normal 42 2 2 2 2 2 2 2 5" xfId="19603" xr:uid="{00000000-0005-0000-0000-000046400000}"/>
    <cellStyle name="Normal 42 2 2 2 2 2 2 3" xfId="6154" xr:uid="{00000000-0005-0000-0000-000047400000}"/>
    <cellStyle name="Normal 42 2 2 2 2 2 2 3 2" xfId="16206" xr:uid="{00000000-0005-0000-0000-000048400000}"/>
    <cellStyle name="Normal 42 2 2 2 2 2 2 3 2 2" xfId="46537" xr:uid="{00000000-0005-0000-0000-000049400000}"/>
    <cellStyle name="Normal 42 2 2 2 2 2 2 3 2 3" xfId="31304" xr:uid="{00000000-0005-0000-0000-00004A400000}"/>
    <cellStyle name="Normal 42 2 2 2 2 2 2 3 3" xfId="11186" xr:uid="{00000000-0005-0000-0000-00004B400000}"/>
    <cellStyle name="Normal 42 2 2 2 2 2 2 3 3 2" xfId="41520" xr:uid="{00000000-0005-0000-0000-00004C400000}"/>
    <cellStyle name="Normal 42 2 2 2 2 2 2 3 3 3" xfId="26287" xr:uid="{00000000-0005-0000-0000-00004D400000}"/>
    <cellStyle name="Normal 42 2 2 2 2 2 2 3 4" xfId="36507" xr:uid="{00000000-0005-0000-0000-00004E400000}"/>
    <cellStyle name="Normal 42 2 2 2 2 2 2 3 5" xfId="21274" xr:uid="{00000000-0005-0000-0000-00004F400000}"/>
    <cellStyle name="Normal 42 2 2 2 2 2 2 4" xfId="12864" xr:uid="{00000000-0005-0000-0000-000050400000}"/>
    <cellStyle name="Normal 42 2 2 2 2 2 2 4 2" xfId="43195" xr:uid="{00000000-0005-0000-0000-000051400000}"/>
    <cellStyle name="Normal 42 2 2 2 2 2 2 4 3" xfId="27962" xr:uid="{00000000-0005-0000-0000-000052400000}"/>
    <cellStyle name="Normal 42 2 2 2 2 2 2 5" xfId="7843" xr:uid="{00000000-0005-0000-0000-000053400000}"/>
    <cellStyle name="Normal 42 2 2 2 2 2 2 5 2" xfId="38178" xr:uid="{00000000-0005-0000-0000-000054400000}"/>
    <cellStyle name="Normal 42 2 2 2 2 2 2 5 3" xfId="22945" xr:uid="{00000000-0005-0000-0000-000055400000}"/>
    <cellStyle name="Normal 42 2 2 2 2 2 2 6" xfId="33166" xr:uid="{00000000-0005-0000-0000-000056400000}"/>
    <cellStyle name="Normal 42 2 2 2 2 2 2 7" xfId="17932" xr:uid="{00000000-0005-0000-0000-000057400000}"/>
    <cellStyle name="Normal 42 2 2 2 2 2 3" xfId="3625" xr:uid="{00000000-0005-0000-0000-000058400000}"/>
    <cellStyle name="Normal 42 2 2 2 2 2 3 2" xfId="13699" xr:uid="{00000000-0005-0000-0000-000059400000}"/>
    <cellStyle name="Normal 42 2 2 2 2 2 3 2 2" xfId="44030" xr:uid="{00000000-0005-0000-0000-00005A400000}"/>
    <cellStyle name="Normal 42 2 2 2 2 2 3 2 3" xfId="28797" xr:uid="{00000000-0005-0000-0000-00005B400000}"/>
    <cellStyle name="Normal 42 2 2 2 2 2 3 3" xfId="8679" xr:uid="{00000000-0005-0000-0000-00005C400000}"/>
    <cellStyle name="Normal 42 2 2 2 2 2 3 3 2" xfId="39013" xr:uid="{00000000-0005-0000-0000-00005D400000}"/>
    <cellStyle name="Normal 42 2 2 2 2 2 3 3 3" xfId="23780" xr:uid="{00000000-0005-0000-0000-00005E400000}"/>
    <cellStyle name="Normal 42 2 2 2 2 2 3 4" xfId="34000" xr:uid="{00000000-0005-0000-0000-00005F400000}"/>
    <cellStyle name="Normal 42 2 2 2 2 2 3 5" xfId="18767" xr:uid="{00000000-0005-0000-0000-000060400000}"/>
    <cellStyle name="Normal 42 2 2 2 2 2 4" xfId="5318" xr:uid="{00000000-0005-0000-0000-000061400000}"/>
    <cellStyle name="Normal 42 2 2 2 2 2 4 2" xfId="15370" xr:uid="{00000000-0005-0000-0000-000062400000}"/>
    <cellStyle name="Normal 42 2 2 2 2 2 4 2 2" xfId="45701" xr:uid="{00000000-0005-0000-0000-000063400000}"/>
    <cellStyle name="Normal 42 2 2 2 2 2 4 2 3" xfId="30468" xr:uid="{00000000-0005-0000-0000-000064400000}"/>
    <cellStyle name="Normal 42 2 2 2 2 2 4 3" xfId="10350" xr:uid="{00000000-0005-0000-0000-000065400000}"/>
    <cellStyle name="Normal 42 2 2 2 2 2 4 3 2" xfId="40684" xr:uid="{00000000-0005-0000-0000-000066400000}"/>
    <cellStyle name="Normal 42 2 2 2 2 2 4 3 3" xfId="25451" xr:uid="{00000000-0005-0000-0000-000067400000}"/>
    <cellStyle name="Normal 42 2 2 2 2 2 4 4" xfId="35671" xr:uid="{00000000-0005-0000-0000-000068400000}"/>
    <cellStyle name="Normal 42 2 2 2 2 2 4 5" xfId="20438" xr:uid="{00000000-0005-0000-0000-000069400000}"/>
    <cellStyle name="Normal 42 2 2 2 2 2 5" xfId="12028" xr:uid="{00000000-0005-0000-0000-00006A400000}"/>
    <cellStyle name="Normal 42 2 2 2 2 2 5 2" xfId="42359" xr:uid="{00000000-0005-0000-0000-00006B400000}"/>
    <cellStyle name="Normal 42 2 2 2 2 2 5 3" xfId="27126" xr:uid="{00000000-0005-0000-0000-00006C400000}"/>
    <cellStyle name="Normal 42 2 2 2 2 2 6" xfId="7007" xr:uid="{00000000-0005-0000-0000-00006D400000}"/>
    <cellStyle name="Normal 42 2 2 2 2 2 6 2" xfId="37342" xr:uid="{00000000-0005-0000-0000-00006E400000}"/>
    <cellStyle name="Normal 42 2 2 2 2 2 6 3" xfId="22109" xr:uid="{00000000-0005-0000-0000-00006F400000}"/>
    <cellStyle name="Normal 42 2 2 2 2 2 7" xfId="32330" xr:uid="{00000000-0005-0000-0000-000070400000}"/>
    <cellStyle name="Normal 42 2 2 2 2 2 8" xfId="17096" xr:uid="{00000000-0005-0000-0000-000071400000}"/>
    <cellStyle name="Normal 42 2 2 2 2 3" xfId="2354" xr:uid="{00000000-0005-0000-0000-000072400000}"/>
    <cellStyle name="Normal 42 2 2 2 2 3 2" xfId="4044" xr:uid="{00000000-0005-0000-0000-000073400000}"/>
    <cellStyle name="Normal 42 2 2 2 2 3 2 2" xfId="14117" xr:uid="{00000000-0005-0000-0000-000074400000}"/>
    <cellStyle name="Normal 42 2 2 2 2 3 2 2 2" xfId="44448" xr:uid="{00000000-0005-0000-0000-000075400000}"/>
    <cellStyle name="Normal 42 2 2 2 2 3 2 2 3" xfId="29215" xr:uid="{00000000-0005-0000-0000-000076400000}"/>
    <cellStyle name="Normal 42 2 2 2 2 3 2 3" xfId="9097" xr:uid="{00000000-0005-0000-0000-000077400000}"/>
    <cellStyle name="Normal 42 2 2 2 2 3 2 3 2" xfId="39431" xr:uid="{00000000-0005-0000-0000-000078400000}"/>
    <cellStyle name="Normal 42 2 2 2 2 3 2 3 3" xfId="24198" xr:uid="{00000000-0005-0000-0000-000079400000}"/>
    <cellStyle name="Normal 42 2 2 2 2 3 2 4" xfId="34418" xr:uid="{00000000-0005-0000-0000-00007A400000}"/>
    <cellStyle name="Normal 42 2 2 2 2 3 2 5" xfId="19185" xr:uid="{00000000-0005-0000-0000-00007B400000}"/>
    <cellStyle name="Normal 42 2 2 2 2 3 3" xfId="5736" xr:uid="{00000000-0005-0000-0000-00007C400000}"/>
    <cellStyle name="Normal 42 2 2 2 2 3 3 2" xfId="15788" xr:uid="{00000000-0005-0000-0000-00007D400000}"/>
    <cellStyle name="Normal 42 2 2 2 2 3 3 2 2" xfId="46119" xr:uid="{00000000-0005-0000-0000-00007E400000}"/>
    <cellStyle name="Normal 42 2 2 2 2 3 3 2 3" xfId="30886" xr:uid="{00000000-0005-0000-0000-00007F400000}"/>
    <cellStyle name="Normal 42 2 2 2 2 3 3 3" xfId="10768" xr:uid="{00000000-0005-0000-0000-000080400000}"/>
    <cellStyle name="Normal 42 2 2 2 2 3 3 3 2" xfId="41102" xr:uid="{00000000-0005-0000-0000-000081400000}"/>
    <cellStyle name="Normal 42 2 2 2 2 3 3 3 3" xfId="25869" xr:uid="{00000000-0005-0000-0000-000082400000}"/>
    <cellStyle name="Normal 42 2 2 2 2 3 3 4" xfId="36089" xr:uid="{00000000-0005-0000-0000-000083400000}"/>
    <cellStyle name="Normal 42 2 2 2 2 3 3 5" xfId="20856" xr:uid="{00000000-0005-0000-0000-000084400000}"/>
    <cellStyle name="Normal 42 2 2 2 2 3 4" xfId="12446" xr:uid="{00000000-0005-0000-0000-000085400000}"/>
    <cellStyle name="Normal 42 2 2 2 2 3 4 2" xfId="42777" xr:uid="{00000000-0005-0000-0000-000086400000}"/>
    <cellStyle name="Normal 42 2 2 2 2 3 4 3" xfId="27544" xr:uid="{00000000-0005-0000-0000-000087400000}"/>
    <cellStyle name="Normal 42 2 2 2 2 3 5" xfId="7425" xr:uid="{00000000-0005-0000-0000-000088400000}"/>
    <cellStyle name="Normal 42 2 2 2 2 3 5 2" xfId="37760" xr:uid="{00000000-0005-0000-0000-000089400000}"/>
    <cellStyle name="Normal 42 2 2 2 2 3 5 3" xfId="22527" xr:uid="{00000000-0005-0000-0000-00008A400000}"/>
    <cellStyle name="Normal 42 2 2 2 2 3 6" xfId="32748" xr:uid="{00000000-0005-0000-0000-00008B400000}"/>
    <cellStyle name="Normal 42 2 2 2 2 3 7" xfId="17514" xr:uid="{00000000-0005-0000-0000-00008C400000}"/>
    <cellStyle name="Normal 42 2 2 2 2 4" xfId="3207" xr:uid="{00000000-0005-0000-0000-00008D400000}"/>
    <cellStyle name="Normal 42 2 2 2 2 4 2" xfId="13281" xr:uid="{00000000-0005-0000-0000-00008E400000}"/>
    <cellStyle name="Normal 42 2 2 2 2 4 2 2" xfId="43612" xr:uid="{00000000-0005-0000-0000-00008F400000}"/>
    <cellStyle name="Normal 42 2 2 2 2 4 2 3" xfId="28379" xr:uid="{00000000-0005-0000-0000-000090400000}"/>
    <cellStyle name="Normal 42 2 2 2 2 4 3" xfId="8261" xr:uid="{00000000-0005-0000-0000-000091400000}"/>
    <cellStyle name="Normal 42 2 2 2 2 4 3 2" xfId="38595" xr:uid="{00000000-0005-0000-0000-000092400000}"/>
    <cellStyle name="Normal 42 2 2 2 2 4 3 3" xfId="23362" xr:uid="{00000000-0005-0000-0000-000093400000}"/>
    <cellStyle name="Normal 42 2 2 2 2 4 4" xfId="33582" xr:uid="{00000000-0005-0000-0000-000094400000}"/>
    <cellStyle name="Normal 42 2 2 2 2 4 5" xfId="18349" xr:uid="{00000000-0005-0000-0000-000095400000}"/>
    <cellStyle name="Normal 42 2 2 2 2 5" xfId="4900" xr:uid="{00000000-0005-0000-0000-000096400000}"/>
    <cellStyle name="Normal 42 2 2 2 2 5 2" xfId="14952" xr:uid="{00000000-0005-0000-0000-000097400000}"/>
    <cellStyle name="Normal 42 2 2 2 2 5 2 2" xfId="45283" xr:uid="{00000000-0005-0000-0000-000098400000}"/>
    <cellStyle name="Normal 42 2 2 2 2 5 2 3" xfId="30050" xr:uid="{00000000-0005-0000-0000-000099400000}"/>
    <cellStyle name="Normal 42 2 2 2 2 5 3" xfId="9932" xr:uid="{00000000-0005-0000-0000-00009A400000}"/>
    <cellStyle name="Normal 42 2 2 2 2 5 3 2" xfId="40266" xr:uid="{00000000-0005-0000-0000-00009B400000}"/>
    <cellStyle name="Normal 42 2 2 2 2 5 3 3" xfId="25033" xr:uid="{00000000-0005-0000-0000-00009C400000}"/>
    <cellStyle name="Normal 42 2 2 2 2 5 4" xfId="35253" xr:uid="{00000000-0005-0000-0000-00009D400000}"/>
    <cellStyle name="Normal 42 2 2 2 2 5 5" xfId="20020" xr:uid="{00000000-0005-0000-0000-00009E400000}"/>
    <cellStyle name="Normal 42 2 2 2 2 6" xfId="11610" xr:uid="{00000000-0005-0000-0000-00009F400000}"/>
    <cellStyle name="Normal 42 2 2 2 2 6 2" xfId="41941" xr:uid="{00000000-0005-0000-0000-0000A0400000}"/>
    <cellStyle name="Normal 42 2 2 2 2 6 3" xfId="26708" xr:uid="{00000000-0005-0000-0000-0000A1400000}"/>
    <cellStyle name="Normal 42 2 2 2 2 7" xfId="6589" xr:uid="{00000000-0005-0000-0000-0000A2400000}"/>
    <cellStyle name="Normal 42 2 2 2 2 7 2" xfId="36924" xr:uid="{00000000-0005-0000-0000-0000A3400000}"/>
    <cellStyle name="Normal 42 2 2 2 2 7 3" xfId="21691" xr:uid="{00000000-0005-0000-0000-0000A4400000}"/>
    <cellStyle name="Normal 42 2 2 2 2 8" xfId="31912" xr:uid="{00000000-0005-0000-0000-0000A5400000}"/>
    <cellStyle name="Normal 42 2 2 2 2 9" xfId="16678" xr:uid="{00000000-0005-0000-0000-0000A6400000}"/>
    <cellStyle name="Normal 42 2 2 2 3" xfId="1725" xr:uid="{00000000-0005-0000-0000-0000A7400000}"/>
    <cellStyle name="Normal 42 2 2 2 3 2" xfId="2564" xr:uid="{00000000-0005-0000-0000-0000A8400000}"/>
    <cellStyle name="Normal 42 2 2 2 3 2 2" xfId="4254" xr:uid="{00000000-0005-0000-0000-0000A9400000}"/>
    <cellStyle name="Normal 42 2 2 2 3 2 2 2" xfId="14327" xr:uid="{00000000-0005-0000-0000-0000AA400000}"/>
    <cellStyle name="Normal 42 2 2 2 3 2 2 2 2" xfId="44658" xr:uid="{00000000-0005-0000-0000-0000AB400000}"/>
    <cellStyle name="Normal 42 2 2 2 3 2 2 2 3" xfId="29425" xr:uid="{00000000-0005-0000-0000-0000AC400000}"/>
    <cellStyle name="Normal 42 2 2 2 3 2 2 3" xfId="9307" xr:uid="{00000000-0005-0000-0000-0000AD400000}"/>
    <cellStyle name="Normal 42 2 2 2 3 2 2 3 2" xfId="39641" xr:uid="{00000000-0005-0000-0000-0000AE400000}"/>
    <cellStyle name="Normal 42 2 2 2 3 2 2 3 3" xfId="24408" xr:uid="{00000000-0005-0000-0000-0000AF400000}"/>
    <cellStyle name="Normal 42 2 2 2 3 2 2 4" xfId="34628" xr:uid="{00000000-0005-0000-0000-0000B0400000}"/>
    <cellStyle name="Normal 42 2 2 2 3 2 2 5" xfId="19395" xr:uid="{00000000-0005-0000-0000-0000B1400000}"/>
    <cellStyle name="Normal 42 2 2 2 3 2 3" xfId="5946" xr:uid="{00000000-0005-0000-0000-0000B2400000}"/>
    <cellStyle name="Normal 42 2 2 2 3 2 3 2" xfId="15998" xr:uid="{00000000-0005-0000-0000-0000B3400000}"/>
    <cellStyle name="Normal 42 2 2 2 3 2 3 2 2" xfId="46329" xr:uid="{00000000-0005-0000-0000-0000B4400000}"/>
    <cellStyle name="Normal 42 2 2 2 3 2 3 2 3" xfId="31096" xr:uid="{00000000-0005-0000-0000-0000B5400000}"/>
    <cellStyle name="Normal 42 2 2 2 3 2 3 3" xfId="10978" xr:uid="{00000000-0005-0000-0000-0000B6400000}"/>
    <cellStyle name="Normal 42 2 2 2 3 2 3 3 2" xfId="41312" xr:uid="{00000000-0005-0000-0000-0000B7400000}"/>
    <cellStyle name="Normal 42 2 2 2 3 2 3 3 3" xfId="26079" xr:uid="{00000000-0005-0000-0000-0000B8400000}"/>
    <cellStyle name="Normal 42 2 2 2 3 2 3 4" xfId="36299" xr:uid="{00000000-0005-0000-0000-0000B9400000}"/>
    <cellStyle name="Normal 42 2 2 2 3 2 3 5" xfId="21066" xr:uid="{00000000-0005-0000-0000-0000BA400000}"/>
    <cellStyle name="Normal 42 2 2 2 3 2 4" xfId="12656" xr:uid="{00000000-0005-0000-0000-0000BB400000}"/>
    <cellStyle name="Normal 42 2 2 2 3 2 4 2" xfId="42987" xr:uid="{00000000-0005-0000-0000-0000BC400000}"/>
    <cellStyle name="Normal 42 2 2 2 3 2 4 3" xfId="27754" xr:uid="{00000000-0005-0000-0000-0000BD400000}"/>
    <cellStyle name="Normal 42 2 2 2 3 2 5" xfId="7635" xr:uid="{00000000-0005-0000-0000-0000BE400000}"/>
    <cellStyle name="Normal 42 2 2 2 3 2 5 2" xfId="37970" xr:uid="{00000000-0005-0000-0000-0000BF400000}"/>
    <cellStyle name="Normal 42 2 2 2 3 2 5 3" xfId="22737" xr:uid="{00000000-0005-0000-0000-0000C0400000}"/>
    <cellStyle name="Normal 42 2 2 2 3 2 6" xfId="32958" xr:uid="{00000000-0005-0000-0000-0000C1400000}"/>
    <cellStyle name="Normal 42 2 2 2 3 2 7" xfId="17724" xr:uid="{00000000-0005-0000-0000-0000C2400000}"/>
    <cellStyle name="Normal 42 2 2 2 3 3" xfId="3417" xr:uid="{00000000-0005-0000-0000-0000C3400000}"/>
    <cellStyle name="Normal 42 2 2 2 3 3 2" xfId="13491" xr:uid="{00000000-0005-0000-0000-0000C4400000}"/>
    <cellStyle name="Normal 42 2 2 2 3 3 2 2" xfId="43822" xr:uid="{00000000-0005-0000-0000-0000C5400000}"/>
    <cellStyle name="Normal 42 2 2 2 3 3 2 3" xfId="28589" xr:uid="{00000000-0005-0000-0000-0000C6400000}"/>
    <cellStyle name="Normal 42 2 2 2 3 3 3" xfId="8471" xr:uid="{00000000-0005-0000-0000-0000C7400000}"/>
    <cellStyle name="Normal 42 2 2 2 3 3 3 2" xfId="38805" xr:uid="{00000000-0005-0000-0000-0000C8400000}"/>
    <cellStyle name="Normal 42 2 2 2 3 3 3 3" xfId="23572" xr:uid="{00000000-0005-0000-0000-0000C9400000}"/>
    <cellStyle name="Normal 42 2 2 2 3 3 4" xfId="33792" xr:uid="{00000000-0005-0000-0000-0000CA400000}"/>
    <cellStyle name="Normal 42 2 2 2 3 3 5" xfId="18559" xr:uid="{00000000-0005-0000-0000-0000CB400000}"/>
    <cellStyle name="Normal 42 2 2 2 3 4" xfId="5110" xr:uid="{00000000-0005-0000-0000-0000CC400000}"/>
    <cellStyle name="Normal 42 2 2 2 3 4 2" xfId="15162" xr:uid="{00000000-0005-0000-0000-0000CD400000}"/>
    <cellStyle name="Normal 42 2 2 2 3 4 2 2" xfId="45493" xr:uid="{00000000-0005-0000-0000-0000CE400000}"/>
    <cellStyle name="Normal 42 2 2 2 3 4 2 3" xfId="30260" xr:uid="{00000000-0005-0000-0000-0000CF400000}"/>
    <cellStyle name="Normal 42 2 2 2 3 4 3" xfId="10142" xr:uid="{00000000-0005-0000-0000-0000D0400000}"/>
    <cellStyle name="Normal 42 2 2 2 3 4 3 2" xfId="40476" xr:uid="{00000000-0005-0000-0000-0000D1400000}"/>
    <cellStyle name="Normal 42 2 2 2 3 4 3 3" xfId="25243" xr:uid="{00000000-0005-0000-0000-0000D2400000}"/>
    <cellStyle name="Normal 42 2 2 2 3 4 4" xfId="35463" xr:uid="{00000000-0005-0000-0000-0000D3400000}"/>
    <cellStyle name="Normal 42 2 2 2 3 4 5" xfId="20230" xr:uid="{00000000-0005-0000-0000-0000D4400000}"/>
    <cellStyle name="Normal 42 2 2 2 3 5" xfId="11820" xr:uid="{00000000-0005-0000-0000-0000D5400000}"/>
    <cellStyle name="Normal 42 2 2 2 3 5 2" xfId="42151" xr:uid="{00000000-0005-0000-0000-0000D6400000}"/>
    <cellStyle name="Normal 42 2 2 2 3 5 3" xfId="26918" xr:uid="{00000000-0005-0000-0000-0000D7400000}"/>
    <cellStyle name="Normal 42 2 2 2 3 6" xfId="6799" xr:uid="{00000000-0005-0000-0000-0000D8400000}"/>
    <cellStyle name="Normal 42 2 2 2 3 6 2" xfId="37134" xr:uid="{00000000-0005-0000-0000-0000D9400000}"/>
    <cellStyle name="Normal 42 2 2 2 3 6 3" xfId="21901" xr:uid="{00000000-0005-0000-0000-0000DA400000}"/>
    <cellStyle name="Normal 42 2 2 2 3 7" xfId="32122" xr:uid="{00000000-0005-0000-0000-0000DB400000}"/>
    <cellStyle name="Normal 42 2 2 2 3 8" xfId="16888" xr:uid="{00000000-0005-0000-0000-0000DC400000}"/>
    <cellStyle name="Normal 42 2 2 2 4" xfId="2146" xr:uid="{00000000-0005-0000-0000-0000DD400000}"/>
    <cellStyle name="Normal 42 2 2 2 4 2" xfId="3836" xr:uid="{00000000-0005-0000-0000-0000DE400000}"/>
    <cellStyle name="Normal 42 2 2 2 4 2 2" xfId="13909" xr:uid="{00000000-0005-0000-0000-0000DF400000}"/>
    <cellStyle name="Normal 42 2 2 2 4 2 2 2" xfId="44240" xr:uid="{00000000-0005-0000-0000-0000E0400000}"/>
    <cellStyle name="Normal 42 2 2 2 4 2 2 3" xfId="29007" xr:uid="{00000000-0005-0000-0000-0000E1400000}"/>
    <cellStyle name="Normal 42 2 2 2 4 2 3" xfId="8889" xr:uid="{00000000-0005-0000-0000-0000E2400000}"/>
    <cellStyle name="Normal 42 2 2 2 4 2 3 2" xfId="39223" xr:uid="{00000000-0005-0000-0000-0000E3400000}"/>
    <cellStyle name="Normal 42 2 2 2 4 2 3 3" xfId="23990" xr:uid="{00000000-0005-0000-0000-0000E4400000}"/>
    <cellStyle name="Normal 42 2 2 2 4 2 4" xfId="34210" xr:uid="{00000000-0005-0000-0000-0000E5400000}"/>
    <cellStyle name="Normal 42 2 2 2 4 2 5" xfId="18977" xr:uid="{00000000-0005-0000-0000-0000E6400000}"/>
    <cellStyle name="Normal 42 2 2 2 4 3" xfId="5528" xr:uid="{00000000-0005-0000-0000-0000E7400000}"/>
    <cellStyle name="Normal 42 2 2 2 4 3 2" xfId="15580" xr:uid="{00000000-0005-0000-0000-0000E8400000}"/>
    <cellStyle name="Normal 42 2 2 2 4 3 2 2" xfId="45911" xr:uid="{00000000-0005-0000-0000-0000E9400000}"/>
    <cellStyle name="Normal 42 2 2 2 4 3 2 3" xfId="30678" xr:uid="{00000000-0005-0000-0000-0000EA400000}"/>
    <cellStyle name="Normal 42 2 2 2 4 3 3" xfId="10560" xr:uid="{00000000-0005-0000-0000-0000EB400000}"/>
    <cellStyle name="Normal 42 2 2 2 4 3 3 2" xfId="40894" xr:uid="{00000000-0005-0000-0000-0000EC400000}"/>
    <cellStyle name="Normal 42 2 2 2 4 3 3 3" xfId="25661" xr:uid="{00000000-0005-0000-0000-0000ED400000}"/>
    <cellStyle name="Normal 42 2 2 2 4 3 4" xfId="35881" xr:uid="{00000000-0005-0000-0000-0000EE400000}"/>
    <cellStyle name="Normal 42 2 2 2 4 3 5" xfId="20648" xr:uid="{00000000-0005-0000-0000-0000EF400000}"/>
    <cellStyle name="Normal 42 2 2 2 4 4" xfId="12238" xr:uid="{00000000-0005-0000-0000-0000F0400000}"/>
    <cellStyle name="Normal 42 2 2 2 4 4 2" xfId="42569" xr:uid="{00000000-0005-0000-0000-0000F1400000}"/>
    <cellStyle name="Normal 42 2 2 2 4 4 3" xfId="27336" xr:uid="{00000000-0005-0000-0000-0000F2400000}"/>
    <cellStyle name="Normal 42 2 2 2 4 5" xfId="7217" xr:uid="{00000000-0005-0000-0000-0000F3400000}"/>
    <cellStyle name="Normal 42 2 2 2 4 5 2" xfId="37552" xr:uid="{00000000-0005-0000-0000-0000F4400000}"/>
    <cellStyle name="Normal 42 2 2 2 4 5 3" xfId="22319" xr:uid="{00000000-0005-0000-0000-0000F5400000}"/>
    <cellStyle name="Normal 42 2 2 2 4 6" xfId="32540" xr:uid="{00000000-0005-0000-0000-0000F6400000}"/>
    <cellStyle name="Normal 42 2 2 2 4 7" xfId="17306" xr:uid="{00000000-0005-0000-0000-0000F7400000}"/>
    <cellStyle name="Normal 42 2 2 2 5" xfId="2999" xr:uid="{00000000-0005-0000-0000-0000F8400000}"/>
    <cellStyle name="Normal 42 2 2 2 5 2" xfId="13073" xr:uid="{00000000-0005-0000-0000-0000F9400000}"/>
    <cellStyle name="Normal 42 2 2 2 5 2 2" xfId="43404" xr:uid="{00000000-0005-0000-0000-0000FA400000}"/>
    <cellStyle name="Normal 42 2 2 2 5 2 3" xfId="28171" xr:uid="{00000000-0005-0000-0000-0000FB400000}"/>
    <cellStyle name="Normal 42 2 2 2 5 3" xfId="8053" xr:uid="{00000000-0005-0000-0000-0000FC400000}"/>
    <cellStyle name="Normal 42 2 2 2 5 3 2" xfId="38387" xr:uid="{00000000-0005-0000-0000-0000FD400000}"/>
    <cellStyle name="Normal 42 2 2 2 5 3 3" xfId="23154" xr:uid="{00000000-0005-0000-0000-0000FE400000}"/>
    <cellStyle name="Normal 42 2 2 2 5 4" xfId="33374" xr:uid="{00000000-0005-0000-0000-0000FF400000}"/>
    <cellStyle name="Normal 42 2 2 2 5 5" xfId="18141" xr:uid="{00000000-0005-0000-0000-000000410000}"/>
    <cellStyle name="Normal 42 2 2 2 6" xfId="4692" xr:uid="{00000000-0005-0000-0000-000001410000}"/>
    <cellStyle name="Normal 42 2 2 2 6 2" xfId="14744" xr:uid="{00000000-0005-0000-0000-000002410000}"/>
    <cellStyle name="Normal 42 2 2 2 6 2 2" xfId="45075" xr:uid="{00000000-0005-0000-0000-000003410000}"/>
    <cellStyle name="Normal 42 2 2 2 6 2 3" xfId="29842" xr:uid="{00000000-0005-0000-0000-000004410000}"/>
    <cellStyle name="Normal 42 2 2 2 6 3" xfId="9724" xr:uid="{00000000-0005-0000-0000-000005410000}"/>
    <cellStyle name="Normal 42 2 2 2 6 3 2" xfId="40058" xr:uid="{00000000-0005-0000-0000-000006410000}"/>
    <cellStyle name="Normal 42 2 2 2 6 3 3" xfId="24825" xr:uid="{00000000-0005-0000-0000-000007410000}"/>
    <cellStyle name="Normal 42 2 2 2 6 4" xfId="35045" xr:uid="{00000000-0005-0000-0000-000008410000}"/>
    <cellStyle name="Normal 42 2 2 2 6 5" xfId="19812" xr:uid="{00000000-0005-0000-0000-000009410000}"/>
    <cellStyle name="Normal 42 2 2 2 7" xfId="11402" xr:uid="{00000000-0005-0000-0000-00000A410000}"/>
    <cellStyle name="Normal 42 2 2 2 7 2" xfId="41733" xr:uid="{00000000-0005-0000-0000-00000B410000}"/>
    <cellStyle name="Normal 42 2 2 2 7 3" xfId="26500" xr:uid="{00000000-0005-0000-0000-00000C410000}"/>
    <cellStyle name="Normal 42 2 2 2 8" xfId="6381" xr:uid="{00000000-0005-0000-0000-00000D410000}"/>
    <cellStyle name="Normal 42 2 2 2 8 2" xfId="36716" xr:uid="{00000000-0005-0000-0000-00000E410000}"/>
    <cellStyle name="Normal 42 2 2 2 8 3" xfId="21483" xr:uid="{00000000-0005-0000-0000-00000F410000}"/>
    <cellStyle name="Normal 42 2 2 2 9" xfId="31704" xr:uid="{00000000-0005-0000-0000-000010410000}"/>
    <cellStyle name="Normal 42 2 2 3" xfId="1408" xr:uid="{00000000-0005-0000-0000-000011410000}"/>
    <cellStyle name="Normal 42 2 2 3 2" xfId="1829" xr:uid="{00000000-0005-0000-0000-000012410000}"/>
    <cellStyle name="Normal 42 2 2 3 2 2" xfId="2668" xr:uid="{00000000-0005-0000-0000-000013410000}"/>
    <cellStyle name="Normal 42 2 2 3 2 2 2" xfId="4358" xr:uid="{00000000-0005-0000-0000-000014410000}"/>
    <cellStyle name="Normal 42 2 2 3 2 2 2 2" xfId="14431" xr:uid="{00000000-0005-0000-0000-000015410000}"/>
    <cellStyle name="Normal 42 2 2 3 2 2 2 2 2" xfId="44762" xr:uid="{00000000-0005-0000-0000-000016410000}"/>
    <cellStyle name="Normal 42 2 2 3 2 2 2 2 3" xfId="29529" xr:uid="{00000000-0005-0000-0000-000017410000}"/>
    <cellStyle name="Normal 42 2 2 3 2 2 2 3" xfId="9411" xr:uid="{00000000-0005-0000-0000-000018410000}"/>
    <cellStyle name="Normal 42 2 2 3 2 2 2 3 2" xfId="39745" xr:uid="{00000000-0005-0000-0000-000019410000}"/>
    <cellStyle name="Normal 42 2 2 3 2 2 2 3 3" xfId="24512" xr:uid="{00000000-0005-0000-0000-00001A410000}"/>
    <cellStyle name="Normal 42 2 2 3 2 2 2 4" xfId="34732" xr:uid="{00000000-0005-0000-0000-00001B410000}"/>
    <cellStyle name="Normal 42 2 2 3 2 2 2 5" xfId="19499" xr:uid="{00000000-0005-0000-0000-00001C410000}"/>
    <cellStyle name="Normal 42 2 2 3 2 2 3" xfId="6050" xr:uid="{00000000-0005-0000-0000-00001D410000}"/>
    <cellStyle name="Normal 42 2 2 3 2 2 3 2" xfId="16102" xr:uid="{00000000-0005-0000-0000-00001E410000}"/>
    <cellStyle name="Normal 42 2 2 3 2 2 3 2 2" xfId="46433" xr:uid="{00000000-0005-0000-0000-00001F410000}"/>
    <cellStyle name="Normal 42 2 2 3 2 2 3 2 3" xfId="31200" xr:uid="{00000000-0005-0000-0000-000020410000}"/>
    <cellStyle name="Normal 42 2 2 3 2 2 3 3" xfId="11082" xr:uid="{00000000-0005-0000-0000-000021410000}"/>
    <cellStyle name="Normal 42 2 2 3 2 2 3 3 2" xfId="41416" xr:uid="{00000000-0005-0000-0000-000022410000}"/>
    <cellStyle name="Normal 42 2 2 3 2 2 3 3 3" xfId="26183" xr:uid="{00000000-0005-0000-0000-000023410000}"/>
    <cellStyle name="Normal 42 2 2 3 2 2 3 4" xfId="36403" xr:uid="{00000000-0005-0000-0000-000024410000}"/>
    <cellStyle name="Normal 42 2 2 3 2 2 3 5" xfId="21170" xr:uid="{00000000-0005-0000-0000-000025410000}"/>
    <cellStyle name="Normal 42 2 2 3 2 2 4" xfId="12760" xr:uid="{00000000-0005-0000-0000-000026410000}"/>
    <cellStyle name="Normal 42 2 2 3 2 2 4 2" xfId="43091" xr:uid="{00000000-0005-0000-0000-000027410000}"/>
    <cellStyle name="Normal 42 2 2 3 2 2 4 3" xfId="27858" xr:uid="{00000000-0005-0000-0000-000028410000}"/>
    <cellStyle name="Normal 42 2 2 3 2 2 5" xfId="7739" xr:uid="{00000000-0005-0000-0000-000029410000}"/>
    <cellStyle name="Normal 42 2 2 3 2 2 5 2" xfId="38074" xr:uid="{00000000-0005-0000-0000-00002A410000}"/>
    <cellStyle name="Normal 42 2 2 3 2 2 5 3" xfId="22841" xr:uid="{00000000-0005-0000-0000-00002B410000}"/>
    <cellStyle name="Normal 42 2 2 3 2 2 6" xfId="33062" xr:uid="{00000000-0005-0000-0000-00002C410000}"/>
    <cellStyle name="Normal 42 2 2 3 2 2 7" xfId="17828" xr:uid="{00000000-0005-0000-0000-00002D410000}"/>
    <cellStyle name="Normal 42 2 2 3 2 3" xfId="3521" xr:uid="{00000000-0005-0000-0000-00002E410000}"/>
    <cellStyle name="Normal 42 2 2 3 2 3 2" xfId="13595" xr:uid="{00000000-0005-0000-0000-00002F410000}"/>
    <cellStyle name="Normal 42 2 2 3 2 3 2 2" xfId="43926" xr:uid="{00000000-0005-0000-0000-000030410000}"/>
    <cellStyle name="Normal 42 2 2 3 2 3 2 3" xfId="28693" xr:uid="{00000000-0005-0000-0000-000031410000}"/>
    <cellStyle name="Normal 42 2 2 3 2 3 3" xfId="8575" xr:uid="{00000000-0005-0000-0000-000032410000}"/>
    <cellStyle name="Normal 42 2 2 3 2 3 3 2" xfId="38909" xr:uid="{00000000-0005-0000-0000-000033410000}"/>
    <cellStyle name="Normal 42 2 2 3 2 3 3 3" xfId="23676" xr:uid="{00000000-0005-0000-0000-000034410000}"/>
    <cellStyle name="Normal 42 2 2 3 2 3 4" xfId="33896" xr:uid="{00000000-0005-0000-0000-000035410000}"/>
    <cellStyle name="Normal 42 2 2 3 2 3 5" xfId="18663" xr:uid="{00000000-0005-0000-0000-000036410000}"/>
    <cellStyle name="Normal 42 2 2 3 2 4" xfId="5214" xr:uid="{00000000-0005-0000-0000-000037410000}"/>
    <cellStyle name="Normal 42 2 2 3 2 4 2" xfId="15266" xr:uid="{00000000-0005-0000-0000-000038410000}"/>
    <cellStyle name="Normal 42 2 2 3 2 4 2 2" xfId="45597" xr:uid="{00000000-0005-0000-0000-000039410000}"/>
    <cellStyle name="Normal 42 2 2 3 2 4 2 3" xfId="30364" xr:uid="{00000000-0005-0000-0000-00003A410000}"/>
    <cellStyle name="Normal 42 2 2 3 2 4 3" xfId="10246" xr:uid="{00000000-0005-0000-0000-00003B410000}"/>
    <cellStyle name="Normal 42 2 2 3 2 4 3 2" xfId="40580" xr:uid="{00000000-0005-0000-0000-00003C410000}"/>
    <cellStyle name="Normal 42 2 2 3 2 4 3 3" xfId="25347" xr:uid="{00000000-0005-0000-0000-00003D410000}"/>
    <cellStyle name="Normal 42 2 2 3 2 4 4" xfId="35567" xr:uid="{00000000-0005-0000-0000-00003E410000}"/>
    <cellStyle name="Normal 42 2 2 3 2 4 5" xfId="20334" xr:uid="{00000000-0005-0000-0000-00003F410000}"/>
    <cellStyle name="Normal 42 2 2 3 2 5" xfId="11924" xr:uid="{00000000-0005-0000-0000-000040410000}"/>
    <cellStyle name="Normal 42 2 2 3 2 5 2" xfId="42255" xr:uid="{00000000-0005-0000-0000-000041410000}"/>
    <cellStyle name="Normal 42 2 2 3 2 5 3" xfId="27022" xr:uid="{00000000-0005-0000-0000-000042410000}"/>
    <cellStyle name="Normal 42 2 2 3 2 6" xfId="6903" xr:uid="{00000000-0005-0000-0000-000043410000}"/>
    <cellStyle name="Normal 42 2 2 3 2 6 2" xfId="37238" xr:uid="{00000000-0005-0000-0000-000044410000}"/>
    <cellStyle name="Normal 42 2 2 3 2 6 3" xfId="22005" xr:uid="{00000000-0005-0000-0000-000045410000}"/>
    <cellStyle name="Normal 42 2 2 3 2 7" xfId="32226" xr:uid="{00000000-0005-0000-0000-000046410000}"/>
    <cellStyle name="Normal 42 2 2 3 2 8" xfId="16992" xr:uid="{00000000-0005-0000-0000-000047410000}"/>
    <cellStyle name="Normal 42 2 2 3 3" xfId="2250" xr:uid="{00000000-0005-0000-0000-000048410000}"/>
    <cellStyle name="Normal 42 2 2 3 3 2" xfId="3940" xr:uid="{00000000-0005-0000-0000-000049410000}"/>
    <cellStyle name="Normal 42 2 2 3 3 2 2" xfId="14013" xr:uid="{00000000-0005-0000-0000-00004A410000}"/>
    <cellStyle name="Normal 42 2 2 3 3 2 2 2" xfId="44344" xr:uid="{00000000-0005-0000-0000-00004B410000}"/>
    <cellStyle name="Normal 42 2 2 3 3 2 2 3" xfId="29111" xr:uid="{00000000-0005-0000-0000-00004C410000}"/>
    <cellStyle name="Normal 42 2 2 3 3 2 3" xfId="8993" xr:uid="{00000000-0005-0000-0000-00004D410000}"/>
    <cellStyle name="Normal 42 2 2 3 3 2 3 2" xfId="39327" xr:uid="{00000000-0005-0000-0000-00004E410000}"/>
    <cellStyle name="Normal 42 2 2 3 3 2 3 3" xfId="24094" xr:uid="{00000000-0005-0000-0000-00004F410000}"/>
    <cellStyle name="Normal 42 2 2 3 3 2 4" xfId="34314" xr:uid="{00000000-0005-0000-0000-000050410000}"/>
    <cellStyle name="Normal 42 2 2 3 3 2 5" xfId="19081" xr:uid="{00000000-0005-0000-0000-000051410000}"/>
    <cellStyle name="Normal 42 2 2 3 3 3" xfId="5632" xr:uid="{00000000-0005-0000-0000-000052410000}"/>
    <cellStyle name="Normal 42 2 2 3 3 3 2" xfId="15684" xr:uid="{00000000-0005-0000-0000-000053410000}"/>
    <cellStyle name="Normal 42 2 2 3 3 3 2 2" xfId="46015" xr:uid="{00000000-0005-0000-0000-000054410000}"/>
    <cellStyle name="Normal 42 2 2 3 3 3 2 3" xfId="30782" xr:uid="{00000000-0005-0000-0000-000055410000}"/>
    <cellStyle name="Normal 42 2 2 3 3 3 3" xfId="10664" xr:uid="{00000000-0005-0000-0000-000056410000}"/>
    <cellStyle name="Normal 42 2 2 3 3 3 3 2" xfId="40998" xr:uid="{00000000-0005-0000-0000-000057410000}"/>
    <cellStyle name="Normal 42 2 2 3 3 3 3 3" xfId="25765" xr:uid="{00000000-0005-0000-0000-000058410000}"/>
    <cellStyle name="Normal 42 2 2 3 3 3 4" xfId="35985" xr:uid="{00000000-0005-0000-0000-000059410000}"/>
    <cellStyle name="Normal 42 2 2 3 3 3 5" xfId="20752" xr:uid="{00000000-0005-0000-0000-00005A410000}"/>
    <cellStyle name="Normal 42 2 2 3 3 4" xfId="12342" xr:uid="{00000000-0005-0000-0000-00005B410000}"/>
    <cellStyle name="Normal 42 2 2 3 3 4 2" xfId="42673" xr:uid="{00000000-0005-0000-0000-00005C410000}"/>
    <cellStyle name="Normal 42 2 2 3 3 4 3" xfId="27440" xr:uid="{00000000-0005-0000-0000-00005D410000}"/>
    <cellStyle name="Normal 42 2 2 3 3 5" xfId="7321" xr:uid="{00000000-0005-0000-0000-00005E410000}"/>
    <cellStyle name="Normal 42 2 2 3 3 5 2" xfId="37656" xr:uid="{00000000-0005-0000-0000-00005F410000}"/>
    <cellStyle name="Normal 42 2 2 3 3 5 3" xfId="22423" xr:uid="{00000000-0005-0000-0000-000060410000}"/>
    <cellStyle name="Normal 42 2 2 3 3 6" xfId="32644" xr:uid="{00000000-0005-0000-0000-000061410000}"/>
    <cellStyle name="Normal 42 2 2 3 3 7" xfId="17410" xr:uid="{00000000-0005-0000-0000-000062410000}"/>
    <cellStyle name="Normal 42 2 2 3 4" xfId="3103" xr:uid="{00000000-0005-0000-0000-000063410000}"/>
    <cellStyle name="Normal 42 2 2 3 4 2" xfId="13177" xr:uid="{00000000-0005-0000-0000-000064410000}"/>
    <cellStyle name="Normal 42 2 2 3 4 2 2" xfId="43508" xr:uid="{00000000-0005-0000-0000-000065410000}"/>
    <cellStyle name="Normal 42 2 2 3 4 2 3" xfId="28275" xr:uid="{00000000-0005-0000-0000-000066410000}"/>
    <cellStyle name="Normal 42 2 2 3 4 3" xfId="8157" xr:uid="{00000000-0005-0000-0000-000067410000}"/>
    <cellStyle name="Normal 42 2 2 3 4 3 2" xfId="38491" xr:uid="{00000000-0005-0000-0000-000068410000}"/>
    <cellStyle name="Normal 42 2 2 3 4 3 3" xfId="23258" xr:uid="{00000000-0005-0000-0000-000069410000}"/>
    <cellStyle name="Normal 42 2 2 3 4 4" xfId="33478" xr:uid="{00000000-0005-0000-0000-00006A410000}"/>
    <cellStyle name="Normal 42 2 2 3 4 5" xfId="18245" xr:uid="{00000000-0005-0000-0000-00006B410000}"/>
    <cellStyle name="Normal 42 2 2 3 5" xfId="4796" xr:uid="{00000000-0005-0000-0000-00006C410000}"/>
    <cellStyle name="Normal 42 2 2 3 5 2" xfId="14848" xr:uid="{00000000-0005-0000-0000-00006D410000}"/>
    <cellStyle name="Normal 42 2 2 3 5 2 2" xfId="45179" xr:uid="{00000000-0005-0000-0000-00006E410000}"/>
    <cellStyle name="Normal 42 2 2 3 5 2 3" xfId="29946" xr:uid="{00000000-0005-0000-0000-00006F410000}"/>
    <cellStyle name="Normal 42 2 2 3 5 3" xfId="9828" xr:uid="{00000000-0005-0000-0000-000070410000}"/>
    <cellStyle name="Normal 42 2 2 3 5 3 2" xfId="40162" xr:uid="{00000000-0005-0000-0000-000071410000}"/>
    <cellStyle name="Normal 42 2 2 3 5 3 3" xfId="24929" xr:uid="{00000000-0005-0000-0000-000072410000}"/>
    <cellStyle name="Normal 42 2 2 3 5 4" xfId="35149" xr:uid="{00000000-0005-0000-0000-000073410000}"/>
    <cellStyle name="Normal 42 2 2 3 5 5" xfId="19916" xr:uid="{00000000-0005-0000-0000-000074410000}"/>
    <cellStyle name="Normal 42 2 2 3 6" xfId="11506" xr:uid="{00000000-0005-0000-0000-000075410000}"/>
    <cellStyle name="Normal 42 2 2 3 6 2" xfId="41837" xr:uid="{00000000-0005-0000-0000-000076410000}"/>
    <cellStyle name="Normal 42 2 2 3 6 3" xfId="26604" xr:uid="{00000000-0005-0000-0000-000077410000}"/>
    <cellStyle name="Normal 42 2 2 3 7" xfId="6485" xr:uid="{00000000-0005-0000-0000-000078410000}"/>
    <cellStyle name="Normal 42 2 2 3 7 2" xfId="36820" xr:uid="{00000000-0005-0000-0000-000079410000}"/>
    <cellStyle name="Normal 42 2 2 3 7 3" xfId="21587" xr:uid="{00000000-0005-0000-0000-00007A410000}"/>
    <cellStyle name="Normal 42 2 2 3 8" xfId="31808" xr:uid="{00000000-0005-0000-0000-00007B410000}"/>
    <cellStyle name="Normal 42 2 2 3 9" xfId="16574" xr:uid="{00000000-0005-0000-0000-00007C410000}"/>
    <cellStyle name="Normal 42 2 2 4" xfId="1621" xr:uid="{00000000-0005-0000-0000-00007D410000}"/>
    <cellStyle name="Normal 42 2 2 4 2" xfId="2460" xr:uid="{00000000-0005-0000-0000-00007E410000}"/>
    <cellStyle name="Normal 42 2 2 4 2 2" xfId="4150" xr:uid="{00000000-0005-0000-0000-00007F410000}"/>
    <cellStyle name="Normal 42 2 2 4 2 2 2" xfId="14223" xr:uid="{00000000-0005-0000-0000-000080410000}"/>
    <cellStyle name="Normal 42 2 2 4 2 2 2 2" xfId="44554" xr:uid="{00000000-0005-0000-0000-000081410000}"/>
    <cellStyle name="Normal 42 2 2 4 2 2 2 3" xfId="29321" xr:uid="{00000000-0005-0000-0000-000082410000}"/>
    <cellStyle name="Normal 42 2 2 4 2 2 3" xfId="9203" xr:uid="{00000000-0005-0000-0000-000083410000}"/>
    <cellStyle name="Normal 42 2 2 4 2 2 3 2" xfId="39537" xr:uid="{00000000-0005-0000-0000-000084410000}"/>
    <cellStyle name="Normal 42 2 2 4 2 2 3 3" xfId="24304" xr:uid="{00000000-0005-0000-0000-000085410000}"/>
    <cellStyle name="Normal 42 2 2 4 2 2 4" xfId="34524" xr:uid="{00000000-0005-0000-0000-000086410000}"/>
    <cellStyle name="Normal 42 2 2 4 2 2 5" xfId="19291" xr:uid="{00000000-0005-0000-0000-000087410000}"/>
    <cellStyle name="Normal 42 2 2 4 2 3" xfId="5842" xr:uid="{00000000-0005-0000-0000-000088410000}"/>
    <cellStyle name="Normal 42 2 2 4 2 3 2" xfId="15894" xr:uid="{00000000-0005-0000-0000-000089410000}"/>
    <cellStyle name="Normal 42 2 2 4 2 3 2 2" xfId="46225" xr:uid="{00000000-0005-0000-0000-00008A410000}"/>
    <cellStyle name="Normal 42 2 2 4 2 3 2 3" xfId="30992" xr:uid="{00000000-0005-0000-0000-00008B410000}"/>
    <cellStyle name="Normal 42 2 2 4 2 3 3" xfId="10874" xr:uid="{00000000-0005-0000-0000-00008C410000}"/>
    <cellStyle name="Normal 42 2 2 4 2 3 3 2" xfId="41208" xr:uid="{00000000-0005-0000-0000-00008D410000}"/>
    <cellStyle name="Normal 42 2 2 4 2 3 3 3" xfId="25975" xr:uid="{00000000-0005-0000-0000-00008E410000}"/>
    <cellStyle name="Normal 42 2 2 4 2 3 4" xfId="36195" xr:uid="{00000000-0005-0000-0000-00008F410000}"/>
    <cellStyle name="Normal 42 2 2 4 2 3 5" xfId="20962" xr:uid="{00000000-0005-0000-0000-000090410000}"/>
    <cellStyle name="Normal 42 2 2 4 2 4" xfId="12552" xr:uid="{00000000-0005-0000-0000-000091410000}"/>
    <cellStyle name="Normal 42 2 2 4 2 4 2" xfId="42883" xr:uid="{00000000-0005-0000-0000-000092410000}"/>
    <cellStyle name="Normal 42 2 2 4 2 4 3" xfId="27650" xr:uid="{00000000-0005-0000-0000-000093410000}"/>
    <cellStyle name="Normal 42 2 2 4 2 5" xfId="7531" xr:uid="{00000000-0005-0000-0000-000094410000}"/>
    <cellStyle name="Normal 42 2 2 4 2 5 2" xfId="37866" xr:uid="{00000000-0005-0000-0000-000095410000}"/>
    <cellStyle name="Normal 42 2 2 4 2 5 3" xfId="22633" xr:uid="{00000000-0005-0000-0000-000096410000}"/>
    <cellStyle name="Normal 42 2 2 4 2 6" xfId="32854" xr:uid="{00000000-0005-0000-0000-000097410000}"/>
    <cellStyle name="Normal 42 2 2 4 2 7" xfId="17620" xr:uid="{00000000-0005-0000-0000-000098410000}"/>
    <cellStyle name="Normal 42 2 2 4 3" xfId="3313" xr:uid="{00000000-0005-0000-0000-000099410000}"/>
    <cellStyle name="Normal 42 2 2 4 3 2" xfId="13387" xr:uid="{00000000-0005-0000-0000-00009A410000}"/>
    <cellStyle name="Normal 42 2 2 4 3 2 2" xfId="43718" xr:uid="{00000000-0005-0000-0000-00009B410000}"/>
    <cellStyle name="Normal 42 2 2 4 3 2 3" xfId="28485" xr:uid="{00000000-0005-0000-0000-00009C410000}"/>
    <cellStyle name="Normal 42 2 2 4 3 3" xfId="8367" xr:uid="{00000000-0005-0000-0000-00009D410000}"/>
    <cellStyle name="Normal 42 2 2 4 3 3 2" xfId="38701" xr:uid="{00000000-0005-0000-0000-00009E410000}"/>
    <cellStyle name="Normal 42 2 2 4 3 3 3" xfId="23468" xr:uid="{00000000-0005-0000-0000-00009F410000}"/>
    <cellStyle name="Normal 42 2 2 4 3 4" xfId="33688" xr:uid="{00000000-0005-0000-0000-0000A0410000}"/>
    <cellStyle name="Normal 42 2 2 4 3 5" xfId="18455" xr:uid="{00000000-0005-0000-0000-0000A1410000}"/>
    <cellStyle name="Normal 42 2 2 4 4" xfId="5006" xr:uid="{00000000-0005-0000-0000-0000A2410000}"/>
    <cellStyle name="Normal 42 2 2 4 4 2" xfId="15058" xr:uid="{00000000-0005-0000-0000-0000A3410000}"/>
    <cellStyle name="Normal 42 2 2 4 4 2 2" xfId="45389" xr:uid="{00000000-0005-0000-0000-0000A4410000}"/>
    <cellStyle name="Normal 42 2 2 4 4 2 3" xfId="30156" xr:uid="{00000000-0005-0000-0000-0000A5410000}"/>
    <cellStyle name="Normal 42 2 2 4 4 3" xfId="10038" xr:uid="{00000000-0005-0000-0000-0000A6410000}"/>
    <cellStyle name="Normal 42 2 2 4 4 3 2" xfId="40372" xr:uid="{00000000-0005-0000-0000-0000A7410000}"/>
    <cellStyle name="Normal 42 2 2 4 4 3 3" xfId="25139" xr:uid="{00000000-0005-0000-0000-0000A8410000}"/>
    <cellStyle name="Normal 42 2 2 4 4 4" xfId="35359" xr:uid="{00000000-0005-0000-0000-0000A9410000}"/>
    <cellStyle name="Normal 42 2 2 4 4 5" xfId="20126" xr:uid="{00000000-0005-0000-0000-0000AA410000}"/>
    <cellStyle name="Normal 42 2 2 4 5" xfId="11716" xr:uid="{00000000-0005-0000-0000-0000AB410000}"/>
    <cellStyle name="Normal 42 2 2 4 5 2" xfId="42047" xr:uid="{00000000-0005-0000-0000-0000AC410000}"/>
    <cellStyle name="Normal 42 2 2 4 5 3" xfId="26814" xr:uid="{00000000-0005-0000-0000-0000AD410000}"/>
    <cellStyle name="Normal 42 2 2 4 6" xfId="6695" xr:uid="{00000000-0005-0000-0000-0000AE410000}"/>
    <cellStyle name="Normal 42 2 2 4 6 2" xfId="37030" xr:uid="{00000000-0005-0000-0000-0000AF410000}"/>
    <cellStyle name="Normal 42 2 2 4 6 3" xfId="21797" xr:uid="{00000000-0005-0000-0000-0000B0410000}"/>
    <cellStyle name="Normal 42 2 2 4 7" xfId="32018" xr:uid="{00000000-0005-0000-0000-0000B1410000}"/>
    <cellStyle name="Normal 42 2 2 4 8" xfId="16784" xr:uid="{00000000-0005-0000-0000-0000B2410000}"/>
    <cellStyle name="Normal 42 2 2 5" xfId="2042" xr:uid="{00000000-0005-0000-0000-0000B3410000}"/>
    <cellStyle name="Normal 42 2 2 5 2" xfId="3732" xr:uid="{00000000-0005-0000-0000-0000B4410000}"/>
    <cellStyle name="Normal 42 2 2 5 2 2" xfId="13805" xr:uid="{00000000-0005-0000-0000-0000B5410000}"/>
    <cellStyle name="Normal 42 2 2 5 2 2 2" xfId="44136" xr:uid="{00000000-0005-0000-0000-0000B6410000}"/>
    <cellStyle name="Normal 42 2 2 5 2 2 3" xfId="28903" xr:uid="{00000000-0005-0000-0000-0000B7410000}"/>
    <cellStyle name="Normal 42 2 2 5 2 3" xfId="8785" xr:uid="{00000000-0005-0000-0000-0000B8410000}"/>
    <cellStyle name="Normal 42 2 2 5 2 3 2" xfId="39119" xr:uid="{00000000-0005-0000-0000-0000B9410000}"/>
    <cellStyle name="Normal 42 2 2 5 2 3 3" xfId="23886" xr:uid="{00000000-0005-0000-0000-0000BA410000}"/>
    <cellStyle name="Normal 42 2 2 5 2 4" xfId="34106" xr:uid="{00000000-0005-0000-0000-0000BB410000}"/>
    <cellStyle name="Normal 42 2 2 5 2 5" xfId="18873" xr:uid="{00000000-0005-0000-0000-0000BC410000}"/>
    <cellStyle name="Normal 42 2 2 5 3" xfId="5424" xr:uid="{00000000-0005-0000-0000-0000BD410000}"/>
    <cellStyle name="Normal 42 2 2 5 3 2" xfId="15476" xr:uid="{00000000-0005-0000-0000-0000BE410000}"/>
    <cellStyle name="Normal 42 2 2 5 3 2 2" xfId="45807" xr:uid="{00000000-0005-0000-0000-0000BF410000}"/>
    <cellStyle name="Normal 42 2 2 5 3 2 3" xfId="30574" xr:uid="{00000000-0005-0000-0000-0000C0410000}"/>
    <cellStyle name="Normal 42 2 2 5 3 3" xfId="10456" xr:uid="{00000000-0005-0000-0000-0000C1410000}"/>
    <cellStyle name="Normal 42 2 2 5 3 3 2" xfId="40790" xr:uid="{00000000-0005-0000-0000-0000C2410000}"/>
    <cellStyle name="Normal 42 2 2 5 3 3 3" xfId="25557" xr:uid="{00000000-0005-0000-0000-0000C3410000}"/>
    <cellStyle name="Normal 42 2 2 5 3 4" xfId="35777" xr:uid="{00000000-0005-0000-0000-0000C4410000}"/>
    <cellStyle name="Normal 42 2 2 5 3 5" xfId="20544" xr:uid="{00000000-0005-0000-0000-0000C5410000}"/>
    <cellStyle name="Normal 42 2 2 5 4" xfId="12134" xr:uid="{00000000-0005-0000-0000-0000C6410000}"/>
    <cellStyle name="Normal 42 2 2 5 4 2" xfId="42465" xr:uid="{00000000-0005-0000-0000-0000C7410000}"/>
    <cellStyle name="Normal 42 2 2 5 4 3" xfId="27232" xr:uid="{00000000-0005-0000-0000-0000C8410000}"/>
    <cellStyle name="Normal 42 2 2 5 5" xfId="7113" xr:uid="{00000000-0005-0000-0000-0000C9410000}"/>
    <cellStyle name="Normal 42 2 2 5 5 2" xfId="37448" xr:uid="{00000000-0005-0000-0000-0000CA410000}"/>
    <cellStyle name="Normal 42 2 2 5 5 3" xfId="22215" xr:uid="{00000000-0005-0000-0000-0000CB410000}"/>
    <cellStyle name="Normal 42 2 2 5 6" xfId="32436" xr:uid="{00000000-0005-0000-0000-0000CC410000}"/>
    <cellStyle name="Normal 42 2 2 5 7" xfId="17202" xr:uid="{00000000-0005-0000-0000-0000CD410000}"/>
    <cellStyle name="Normal 42 2 2 6" xfId="2895" xr:uid="{00000000-0005-0000-0000-0000CE410000}"/>
    <cellStyle name="Normal 42 2 2 6 2" xfId="12969" xr:uid="{00000000-0005-0000-0000-0000CF410000}"/>
    <cellStyle name="Normal 42 2 2 6 2 2" xfId="43300" xr:uid="{00000000-0005-0000-0000-0000D0410000}"/>
    <cellStyle name="Normal 42 2 2 6 2 3" xfId="28067" xr:uid="{00000000-0005-0000-0000-0000D1410000}"/>
    <cellStyle name="Normal 42 2 2 6 3" xfId="7949" xr:uid="{00000000-0005-0000-0000-0000D2410000}"/>
    <cellStyle name="Normal 42 2 2 6 3 2" xfId="38283" xr:uid="{00000000-0005-0000-0000-0000D3410000}"/>
    <cellStyle name="Normal 42 2 2 6 3 3" xfId="23050" xr:uid="{00000000-0005-0000-0000-0000D4410000}"/>
    <cellStyle name="Normal 42 2 2 6 4" xfId="33270" xr:uid="{00000000-0005-0000-0000-0000D5410000}"/>
    <cellStyle name="Normal 42 2 2 6 5" xfId="18037" xr:uid="{00000000-0005-0000-0000-0000D6410000}"/>
    <cellStyle name="Normal 42 2 2 7" xfId="4588" xr:uid="{00000000-0005-0000-0000-0000D7410000}"/>
    <cellStyle name="Normal 42 2 2 7 2" xfId="14640" xr:uid="{00000000-0005-0000-0000-0000D8410000}"/>
    <cellStyle name="Normal 42 2 2 7 2 2" xfId="44971" xr:uid="{00000000-0005-0000-0000-0000D9410000}"/>
    <cellStyle name="Normal 42 2 2 7 2 3" xfId="29738" xr:uid="{00000000-0005-0000-0000-0000DA410000}"/>
    <cellStyle name="Normal 42 2 2 7 3" xfId="9620" xr:uid="{00000000-0005-0000-0000-0000DB410000}"/>
    <cellStyle name="Normal 42 2 2 7 3 2" xfId="39954" xr:uid="{00000000-0005-0000-0000-0000DC410000}"/>
    <cellStyle name="Normal 42 2 2 7 3 3" xfId="24721" xr:uid="{00000000-0005-0000-0000-0000DD410000}"/>
    <cellStyle name="Normal 42 2 2 7 4" xfId="34941" xr:uid="{00000000-0005-0000-0000-0000DE410000}"/>
    <cellStyle name="Normal 42 2 2 7 5" xfId="19708" xr:uid="{00000000-0005-0000-0000-0000DF410000}"/>
    <cellStyle name="Normal 42 2 2 8" xfId="11298" xr:uid="{00000000-0005-0000-0000-0000E0410000}"/>
    <cellStyle name="Normal 42 2 2 8 2" xfId="41629" xr:uid="{00000000-0005-0000-0000-0000E1410000}"/>
    <cellStyle name="Normal 42 2 2 8 3" xfId="26396" xr:uid="{00000000-0005-0000-0000-0000E2410000}"/>
    <cellStyle name="Normal 42 2 2 9" xfId="6277" xr:uid="{00000000-0005-0000-0000-0000E3410000}"/>
    <cellStyle name="Normal 42 2 2 9 2" xfId="36612" xr:uid="{00000000-0005-0000-0000-0000E4410000}"/>
    <cellStyle name="Normal 42 2 2 9 3" xfId="21379" xr:uid="{00000000-0005-0000-0000-0000E5410000}"/>
    <cellStyle name="Normal 42 2 3" xfId="1241" xr:uid="{00000000-0005-0000-0000-0000E6410000}"/>
    <cellStyle name="Normal 42 2 3 10" xfId="16418" xr:uid="{00000000-0005-0000-0000-0000E7410000}"/>
    <cellStyle name="Normal 42 2 3 2" xfId="1460" xr:uid="{00000000-0005-0000-0000-0000E8410000}"/>
    <cellStyle name="Normal 42 2 3 2 2" xfId="1881" xr:uid="{00000000-0005-0000-0000-0000E9410000}"/>
    <cellStyle name="Normal 42 2 3 2 2 2" xfId="2720" xr:uid="{00000000-0005-0000-0000-0000EA410000}"/>
    <cellStyle name="Normal 42 2 3 2 2 2 2" xfId="4410" xr:uid="{00000000-0005-0000-0000-0000EB410000}"/>
    <cellStyle name="Normal 42 2 3 2 2 2 2 2" xfId="14483" xr:uid="{00000000-0005-0000-0000-0000EC410000}"/>
    <cellStyle name="Normal 42 2 3 2 2 2 2 2 2" xfId="44814" xr:uid="{00000000-0005-0000-0000-0000ED410000}"/>
    <cellStyle name="Normal 42 2 3 2 2 2 2 2 3" xfId="29581" xr:uid="{00000000-0005-0000-0000-0000EE410000}"/>
    <cellStyle name="Normal 42 2 3 2 2 2 2 3" xfId="9463" xr:uid="{00000000-0005-0000-0000-0000EF410000}"/>
    <cellStyle name="Normal 42 2 3 2 2 2 2 3 2" xfId="39797" xr:uid="{00000000-0005-0000-0000-0000F0410000}"/>
    <cellStyle name="Normal 42 2 3 2 2 2 2 3 3" xfId="24564" xr:uid="{00000000-0005-0000-0000-0000F1410000}"/>
    <cellStyle name="Normal 42 2 3 2 2 2 2 4" xfId="34784" xr:uid="{00000000-0005-0000-0000-0000F2410000}"/>
    <cellStyle name="Normal 42 2 3 2 2 2 2 5" xfId="19551" xr:uid="{00000000-0005-0000-0000-0000F3410000}"/>
    <cellStyle name="Normal 42 2 3 2 2 2 3" xfId="6102" xr:uid="{00000000-0005-0000-0000-0000F4410000}"/>
    <cellStyle name="Normal 42 2 3 2 2 2 3 2" xfId="16154" xr:uid="{00000000-0005-0000-0000-0000F5410000}"/>
    <cellStyle name="Normal 42 2 3 2 2 2 3 2 2" xfId="46485" xr:uid="{00000000-0005-0000-0000-0000F6410000}"/>
    <cellStyle name="Normal 42 2 3 2 2 2 3 2 3" xfId="31252" xr:uid="{00000000-0005-0000-0000-0000F7410000}"/>
    <cellStyle name="Normal 42 2 3 2 2 2 3 3" xfId="11134" xr:uid="{00000000-0005-0000-0000-0000F8410000}"/>
    <cellStyle name="Normal 42 2 3 2 2 2 3 3 2" xfId="41468" xr:uid="{00000000-0005-0000-0000-0000F9410000}"/>
    <cellStyle name="Normal 42 2 3 2 2 2 3 3 3" xfId="26235" xr:uid="{00000000-0005-0000-0000-0000FA410000}"/>
    <cellStyle name="Normal 42 2 3 2 2 2 3 4" xfId="36455" xr:uid="{00000000-0005-0000-0000-0000FB410000}"/>
    <cellStyle name="Normal 42 2 3 2 2 2 3 5" xfId="21222" xr:uid="{00000000-0005-0000-0000-0000FC410000}"/>
    <cellStyle name="Normal 42 2 3 2 2 2 4" xfId="12812" xr:uid="{00000000-0005-0000-0000-0000FD410000}"/>
    <cellStyle name="Normal 42 2 3 2 2 2 4 2" xfId="43143" xr:uid="{00000000-0005-0000-0000-0000FE410000}"/>
    <cellStyle name="Normal 42 2 3 2 2 2 4 3" xfId="27910" xr:uid="{00000000-0005-0000-0000-0000FF410000}"/>
    <cellStyle name="Normal 42 2 3 2 2 2 5" xfId="7791" xr:uid="{00000000-0005-0000-0000-000000420000}"/>
    <cellStyle name="Normal 42 2 3 2 2 2 5 2" xfId="38126" xr:uid="{00000000-0005-0000-0000-000001420000}"/>
    <cellStyle name="Normal 42 2 3 2 2 2 5 3" xfId="22893" xr:uid="{00000000-0005-0000-0000-000002420000}"/>
    <cellStyle name="Normal 42 2 3 2 2 2 6" xfId="33114" xr:uid="{00000000-0005-0000-0000-000003420000}"/>
    <cellStyle name="Normal 42 2 3 2 2 2 7" xfId="17880" xr:uid="{00000000-0005-0000-0000-000004420000}"/>
    <cellStyle name="Normal 42 2 3 2 2 3" xfId="3573" xr:uid="{00000000-0005-0000-0000-000005420000}"/>
    <cellStyle name="Normal 42 2 3 2 2 3 2" xfId="13647" xr:uid="{00000000-0005-0000-0000-000006420000}"/>
    <cellStyle name="Normal 42 2 3 2 2 3 2 2" xfId="43978" xr:uid="{00000000-0005-0000-0000-000007420000}"/>
    <cellStyle name="Normal 42 2 3 2 2 3 2 3" xfId="28745" xr:uid="{00000000-0005-0000-0000-000008420000}"/>
    <cellStyle name="Normal 42 2 3 2 2 3 3" xfId="8627" xr:uid="{00000000-0005-0000-0000-000009420000}"/>
    <cellStyle name="Normal 42 2 3 2 2 3 3 2" xfId="38961" xr:uid="{00000000-0005-0000-0000-00000A420000}"/>
    <cellStyle name="Normal 42 2 3 2 2 3 3 3" xfId="23728" xr:uid="{00000000-0005-0000-0000-00000B420000}"/>
    <cellStyle name="Normal 42 2 3 2 2 3 4" xfId="33948" xr:uid="{00000000-0005-0000-0000-00000C420000}"/>
    <cellStyle name="Normal 42 2 3 2 2 3 5" xfId="18715" xr:uid="{00000000-0005-0000-0000-00000D420000}"/>
    <cellStyle name="Normal 42 2 3 2 2 4" xfId="5266" xr:uid="{00000000-0005-0000-0000-00000E420000}"/>
    <cellStyle name="Normal 42 2 3 2 2 4 2" xfId="15318" xr:uid="{00000000-0005-0000-0000-00000F420000}"/>
    <cellStyle name="Normal 42 2 3 2 2 4 2 2" xfId="45649" xr:uid="{00000000-0005-0000-0000-000010420000}"/>
    <cellStyle name="Normal 42 2 3 2 2 4 2 3" xfId="30416" xr:uid="{00000000-0005-0000-0000-000011420000}"/>
    <cellStyle name="Normal 42 2 3 2 2 4 3" xfId="10298" xr:uid="{00000000-0005-0000-0000-000012420000}"/>
    <cellStyle name="Normal 42 2 3 2 2 4 3 2" xfId="40632" xr:uid="{00000000-0005-0000-0000-000013420000}"/>
    <cellStyle name="Normal 42 2 3 2 2 4 3 3" xfId="25399" xr:uid="{00000000-0005-0000-0000-000014420000}"/>
    <cellStyle name="Normal 42 2 3 2 2 4 4" xfId="35619" xr:uid="{00000000-0005-0000-0000-000015420000}"/>
    <cellStyle name="Normal 42 2 3 2 2 4 5" xfId="20386" xr:uid="{00000000-0005-0000-0000-000016420000}"/>
    <cellStyle name="Normal 42 2 3 2 2 5" xfId="11976" xr:uid="{00000000-0005-0000-0000-000017420000}"/>
    <cellStyle name="Normal 42 2 3 2 2 5 2" xfId="42307" xr:uid="{00000000-0005-0000-0000-000018420000}"/>
    <cellStyle name="Normal 42 2 3 2 2 5 3" xfId="27074" xr:uid="{00000000-0005-0000-0000-000019420000}"/>
    <cellStyle name="Normal 42 2 3 2 2 6" xfId="6955" xr:uid="{00000000-0005-0000-0000-00001A420000}"/>
    <cellStyle name="Normal 42 2 3 2 2 6 2" xfId="37290" xr:uid="{00000000-0005-0000-0000-00001B420000}"/>
    <cellStyle name="Normal 42 2 3 2 2 6 3" xfId="22057" xr:uid="{00000000-0005-0000-0000-00001C420000}"/>
    <cellStyle name="Normal 42 2 3 2 2 7" xfId="32278" xr:uid="{00000000-0005-0000-0000-00001D420000}"/>
    <cellStyle name="Normal 42 2 3 2 2 8" xfId="17044" xr:uid="{00000000-0005-0000-0000-00001E420000}"/>
    <cellStyle name="Normal 42 2 3 2 3" xfId="2302" xr:uid="{00000000-0005-0000-0000-00001F420000}"/>
    <cellStyle name="Normal 42 2 3 2 3 2" xfId="3992" xr:uid="{00000000-0005-0000-0000-000020420000}"/>
    <cellStyle name="Normal 42 2 3 2 3 2 2" xfId="14065" xr:uid="{00000000-0005-0000-0000-000021420000}"/>
    <cellStyle name="Normal 42 2 3 2 3 2 2 2" xfId="44396" xr:uid="{00000000-0005-0000-0000-000022420000}"/>
    <cellStyle name="Normal 42 2 3 2 3 2 2 3" xfId="29163" xr:uid="{00000000-0005-0000-0000-000023420000}"/>
    <cellStyle name="Normal 42 2 3 2 3 2 3" xfId="9045" xr:uid="{00000000-0005-0000-0000-000024420000}"/>
    <cellStyle name="Normal 42 2 3 2 3 2 3 2" xfId="39379" xr:uid="{00000000-0005-0000-0000-000025420000}"/>
    <cellStyle name="Normal 42 2 3 2 3 2 3 3" xfId="24146" xr:uid="{00000000-0005-0000-0000-000026420000}"/>
    <cellStyle name="Normal 42 2 3 2 3 2 4" xfId="34366" xr:uid="{00000000-0005-0000-0000-000027420000}"/>
    <cellStyle name="Normal 42 2 3 2 3 2 5" xfId="19133" xr:uid="{00000000-0005-0000-0000-000028420000}"/>
    <cellStyle name="Normal 42 2 3 2 3 3" xfId="5684" xr:uid="{00000000-0005-0000-0000-000029420000}"/>
    <cellStyle name="Normal 42 2 3 2 3 3 2" xfId="15736" xr:uid="{00000000-0005-0000-0000-00002A420000}"/>
    <cellStyle name="Normal 42 2 3 2 3 3 2 2" xfId="46067" xr:uid="{00000000-0005-0000-0000-00002B420000}"/>
    <cellStyle name="Normal 42 2 3 2 3 3 2 3" xfId="30834" xr:uid="{00000000-0005-0000-0000-00002C420000}"/>
    <cellStyle name="Normal 42 2 3 2 3 3 3" xfId="10716" xr:uid="{00000000-0005-0000-0000-00002D420000}"/>
    <cellStyle name="Normal 42 2 3 2 3 3 3 2" xfId="41050" xr:uid="{00000000-0005-0000-0000-00002E420000}"/>
    <cellStyle name="Normal 42 2 3 2 3 3 3 3" xfId="25817" xr:uid="{00000000-0005-0000-0000-00002F420000}"/>
    <cellStyle name="Normal 42 2 3 2 3 3 4" xfId="36037" xr:uid="{00000000-0005-0000-0000-000030420000}"/>
    <cellStyle name="Normal 42 2 3 2 3 3 5" xfId="20804" xr:uid="{00000000-0005-0000-0000-000031420000}"/>
    <cellStyle name="Normal 42 2 3 2 3 4" xfId="12394" xr:uid="{00000000-0005-0000-0000-000032420000}"/>
    <cellStyle name="Normal 42 2 3 2 3 4 2" xfId="42725" xr:uid="{00000000-0005-0000-0000-000033420000}"/>
    <cellStyle name="Normal 42 2 3 2 3 4 3" xfId="27492" xr:uid="{00000000-0005-0000-0000-000034420000}"/>
    <cellStyle name="Normal 42 2 3 2 3 5" xfId="7373" xr:uid="{00000000-0005-0000-0000-000035420000}"/>
    <cellStyle name="Normal 42 2 3 2 3 5 2" xfId="37708" xr:uid="{00000000-0005-0000-0000-000036420000}"/>
    <cellStyle name="Normal 42 2 3 2 3 5 3" xfId="22475" xr:uid="{00000000-0005-0000-0000-000037420000}"/>
    <cellStyle name="Normal 42 2 3 2 3 6" xfId="32696" xr:uid="{00000000-0005-0000-0000-000038420000}"/>
    <cellStyle name="Normal 42 2 3 2 3 7" xfId="17462" xr:uid="{00000000-0005-0000-0000-000039420000}"/>
    <cellStyle name="Normal 42 2 3 2 4" xfId="3155" xr:uid="{00000000-0005-0000-0000-00003A420000}"/>
    <cellStyle name="Normal 42 2 3 2 4 2" xfId="13229" xr:uid="{00000000-0005-0000-0000-00003B420000}"/>
    <cellStyle name="Normal 42 2 3 2 4 2 2" xfId="43560" xr:uid="{00000000-0005-0000-0000-00003C420000}"/>
    <cellStyle name="Normal 42 2 3 2 4 2 3" xfId="28327" xr:uid="{00000000-0005-0000-0000-00003D420000}"/>
    <cellStyle name="Normal 42 2 3 2 4 3" xfId="8209" xr:uid="{00000000-0005-0000-0000-00003E420000}"/>
    <cellStyle name="Normal 42 2 3 2 4 3 2" xfId="38543" xr:uid="{00000000-0005-0000-0000-00003F420000}"/>
    <cellStyle name="Normal 42 2 3 2 4 3 3" xfId="23310" xr:uid="{00000000-0005-0000-0000-000040420000}"/>
    <cellStyle name="Normal 42 2 3 2 4 4" xfId="33530" xr:uid="{00000000-0005-0000-0000-000041420000}"/>
    <cellStyle name="Normal 42 2 3 2 4 5" xfId="18297" xr:uid="{00000000-0005-0000-0000-000042420000}"/>
    <cellStyle name="Normal 42 2 3 2 5" xfId="4848" xr:uid="{00000000-0005-0000-0000-000043420000}"/>
    <cellStyle name="Normal 42 2 3 2 5 2" xfId="14900" xr:uid="{00000000-0005-0000-0000-000044420000}"/>
    <cellStyle name="Normal 42 2 3 2 5 2 2" xfId="45231" xr:uid="{00000000-0005-0000-0000-000045420000}"/>
    <cellStyle name="Normal 42 2 3 2 5 2 3" xfId="29998" xr:uid="{00000000-0005-0000-0000-000046420000}"/>
    <cellStyle name="Normal 42 2 3 2 5 3" xfId="9880" xr:uid="{00000000-0005-0000-0000-000047420000}"/>
    <cellStyle name="Normal 42 2 3 2 5 3 2" xfId="40214" xr:uid="{00000000-0005-0000-0000-000048420000}"/>
    <cellStyle name="Normal 42 2 3 2 5 3 3" xfId="24981" xr:uid="{00000000-0005-0000-0000-000049420000}"/>
    <cellStyle name="Normal 42 2 3 2 5 4" xfId="35201" xr:uid="{00000000-0005-0000-0000-00004A420000}"/>
    <cellStyle name="Normal 42 2 3 2 5 5" xfId="19968" xr:uid="{00000000-0005-0000-0000-00004B420000}"/>
    <cellStyle name="Normal 42 2 3 2 6" xfId="11558" xr:uid="{00000000-0005-0000-0000-00004C420000}"/>
    <cellStyle name="Normal 42 2 3 2 6 2" xfId="41889" xr:uid="{00000000-0005-0000-0000-00004D420000}"/>
    <cellStyle name="Normal 42 2 3 2 6 3" xfId="26656" xr:uid="{00000000-0005-0000-0000-00004E420000}"/>
    <cellStyle name="Normal 42 2 3 2 7" xfId="6537" xr:uid="{00000000-0005-0000-0000-00004F420000}"/>
    <cellStyle name="Normal 42 2 3 2 7 2" xfId="36872" xr:uid="{00000000-0005-0000-0000-000050420000}"/>
    <cellStyle name="Normal 42 2 3 2 7 3" xfId="21639" xr:uid="{00000000-0005-0000-0000-000051420000}"/>
    <cellStyle name="Normal 42 2 3 2 8" xfId="31860" xr:uid="{00000000-0005-0000-0000-000052420000}"/>
    <cellStyle name="Normal 42 2 3 2 9" xfId="16626" xr:uid="{00000000-0005-0000-0000-000053420000}"/>
    <cellStyle name="Normal 42 2 3 3" xfId="1673" xr:uid="{00000000-0005-0000-0000-000054420000}"/>
    <cellStyle name="Normal 42 2 3 3 2" xfId="2512" xr:uid="{00000000-0005-0000-0000-000055420000}"/>
    <cellStyle name="Normal 42 2 3 3 2 2" xfId="4202" xr:uid="{00000000-0005-0000-0000-000056420000}"/>
    <cellStyle name="Normal 42 2 3 3 2 2 2" xfId="14275" xr:uid="{00000000-0005-0000-0000-000057420000}"/>
    <cellStyle name="Normal 42 2 3 3 2 2 2 2" xfId="44606" xr:uid="{00000000-0005-0000-0000-000058420000}"/>
    <cellStyle name="Normal 42 2 3 3 2 2 2 3" xfId="29373" xr:uid="{00000000-0005-0000-0000-000059420000}"/>
    <cellStyle name="Normal 42 2 3 3 2 2 3" xfId="9255" xr:uid="{00000000-0005-0000-0000-00005A420000}"/>
    <cellStyle name="Normal 42 2 3 3 2 2 3 2" xfId="39589" xr:uid="{00000000-0005-0000-0000-00005B420000}"/>
    <cellStyle name="Normal 42 2 3 3 2 2 3 3" xfId="24356" xr:uid="{00000000-0005-0000-0000-00005C420000}"/>
    <cellStyle name="Normal 42 2 3 3 2 2 4" xfId="34576" xr:uid="{00000000-0005-0000-0000-00005D420000}"/>
    <cellStyle name="Normal 42 2 3 3 2 2 5" xfId="19343" xr:uid="{00000000-0005-0000-0000-00005E420000}"/>
    <cellStyle name="Normal 42 2 3 3 2 3" xfId="5894" xr:uid="{00000000-0005-0000-0000-00005F420000}"/>
    <cellStyle name="Normal 42 2 3 3 2 3 2" xfId="15946" xr:uid="{00000000-0005-0000-0000-000060420000}"/>
    <cellStyle name="Normal 42 2 3 3 2 3 2 2" xfId="46277" xr:uid="{00000000-0005-0000-0000-000061420000}"/>
    <cellStyle name="Normal 42 2 3 3 2 3 2 3" xfId="31044" xr:uid="{00000000-0005-0000-0000-000062420000}"/>
    <cellStyle name="Normal 42 2 3 3 2 3 3" xfId="10926" xr:uid="{00000000-0005-0000-0000-000063420000}"/>
    <cellStyle name="Normal 42 2 3 3 2 3 3 2" xfId="41260" xr:uid="{00000000-0005-0000-0000-000064420000}"/>
    <cellStyle name="Normal 42 2 3 3 2 3 3 3" xfId="26027" xr:uid="{00000000-0005-0000-0000-000065420000}"/>
    <cellStyle name="Normal 42 2 3 3 2 3 4" xfId="36247" xr:uid="{00000000-0005-0000-0000-000066420000}"/>
    <cellStyle name="Normal 42 2 3 3 2 3 5" xfId="21014" xr:uid="{00000000-0005-0000-0000-000067420000}"/>
    <cellStyle name="Normal 42 2 3 3 2 4" xfId="12604" xr:uid="{00000000-0005-0000-0000-000068420000}"/>
    <cellStyle name="Normal 42 2 3 3 2 4 2" xfId="42935" xr:uid="{00000000-0005-0000-0000-000069420000}"/>
    <cellStyle name="Normal 42 2 3 3 2 4 3" xfId="27702" xr:uid="{00000000-0005-0000-0000-00006A420000}"/>
    <cellStyle name="Normal 42 2 3 3 2 5" xfId="7583" xr:uid="{00000000-0005-0000-0000-00006B420000}"/>
    <cellStyle name="Normal 42 2 3 3 2 5 2" xfId="37918" xr:uid="{00000000-0005-0000-0000-00006C420000}"/>
    <cellStyle name="Normal 42 2 3 3 2 5 3" xfId="22685" xr:uid="{00000000-0005-0000-0000-00006D420000}"/>
    <cellStyle name="Normal 42 2 3 3 2 6" xfId="32906" xr:uid="{00000000-0005-0000-0000-00006E420000}"/>
    <cellStyle name="Normal 42 2 3 3 2 7" xfId="17672" xr:uid="{00000000-0005-0000-0000-00006F420000}"/>
    <cellStyle name="Normal 42 2 3 3 3" xfId="3365" xr:uid="{00000000-0005-0000-0000-000070420000}"/>
    <cellStyle name="Normal 42 2 3 3 3 2" xfId="13439" xr:uid="{00000000-0005-0000-0000-000071420000}"/>
    <cellStyle name="Normal 42 2 3 3 3 2 2" xfId="43770" xr:uid="{00000000-0005-0000-0000-000072420000}"/>
    <cellStyle name="Normal 42 2 3 3 3 2 3" xfId="28537" xr:uid="{00000000-0005-0000-0000-000073420000}"/>
    <cellStyle name="Normal 42 2 3 3 3 3" xfId="8419" xr:uid="{00000000-0005-0000-0000-000074420000}"/>
    <cellStyle name="Normal 42 2 3 3 3 3 2" xfId="38753" xr:uid="{00000000-0005-0000-0000-000075420000}"/>
    <cellStyle name="Normal 42 2 3 3 3 3 3" xfId="23520" xr:uid="{00000000-0005-0000-0000-000076420000}"/>
    <cellStyle name="Normal 42 2 3 3 3 4" xfId="33740" xr:uid="{00000000-0005-0000-0000-000077420000}"/>
    <cellStyle name="Normal 42 2 3 3 3 5" xfId="18507" xr:uid="{00000000-0005-0000-0000-000078420000}"/>
    <cellStyle name="Normal 42 2 3 3 4" xfId="5058" xr:uid="{00000000-0005-0000-0000-000079420000}"/>
    <cellStyle name="Normal 42 2 3 3 4 2" xfId="15110" xr:uid="{00000000-0005-0000-0000-00007A420000}"/>
    <cellStyle name="Normal 42 2 3 3 4 2 2" xfId="45441" xr:uid="{00000000-0005-0000-0000-00007B420000}"/>
    <cellStyle name="Normal 42 2 3 3 4 2 3" xfId="30208" xr:uid="{00000000-0005-0000-0000-00007C420000}"/>
    <cellStyle name="Normal 42 2 3 3 4 3" xfId="10090" xr:uid="{00000000-0005-0000-0000-00007D420000}"/>
    <cellStyle name="Normal 42 2 3 3 4 3 2" xfId="40424" xr:uid="{00000000-0005-0000-0000-00007E420000}"/>
    <cellStyle name="Normal 42 2 3 3 4 3 3" xfId="25191" xr:uid="{00000000-0005-0000-0000-00007F420000}"/>
    <cellStyle name="Normal 42 2 3 3 4 4" xfId="35411" xr:uid="{00000000-0005-0000-0000-000080420000}"/>
    <cellStyle name="Normal 42 2 3 3 4 5" xfId="20178" xr:uid="{00000000-0005-0000-0000-000081420000}"/>
    <cellStyle name="Normal 42 2 3 3 5" xfId="11768" xr:uid="{00000000-0005-0000-0000-000082420000}"/>
    <cellStyle name="Normal 42 2 3 3 5 2" xfId="42099" xr:uid="{00000000-0005-0000-0000-000083420000}"/>
    <cellStyle name="Normal 42 2 3 3 5 3" xfId="26866" xr:uid="{00000000-0005-0000-0000-000084420000}"/>
    <cellStyle name="Normal 42 2 3 3 6" xfId="6747" xr:uid="{00000000-0005-0000-0000-000085420000}"/>
    <cellStyle name="Normal 42 2 3 3 6 2" xfId="37082" xr:uid="{00000000-0005-0000-0000-000086420000}"/>
    <cellStyle name="Normal 42 2 3 3 6 3" xfId="21849" xr:uid="{00000000-0005-0000-0000-000087420000}"/>
    <cellStyle name="Normal 42 2 3 3 7" xfId="32070" xr:uid="{00000000-0005-0000-0000-000088420000}"/>
    <cellStyle name="Normal 42 2 3 3 8" xfId="16836" xr:uid="{00000000-0005-0000-0000-000089420000}"/>
    <cellStyle name="Normal 42 2 3 4" xfId="2094" xr:uid="{00000000-0005-0000-0000-00008A420000}"/>
    <cellStyle name="Normal 42 2 3 4 2" xfId="3784" xr:uid="{00000000-0005-0000-0000-00008B420000}"/>
    <cellStyle name="Normal 42 2 3 4 2 2" xfId="13857" xr:uid="{00000000-0005-0000-0000-00008C420000}"/>
    <cellStyle name="Normal 42 2 3 4 2 2 2" xfId="44188" xr:uid="{00000000-0005-0000-0000-00008D420000}"/>
    <cellStyle name="Normal 42 2 3 4 2 2 3" xfId="28955" xr:uid="{00000000-0005-0000-0000-00008E420000}"/>
    <cellStyle name="Normal 42 2 3 4 2 3" xfId="8837" xr:uid="{00000000-0005-0000-0000-00008F420000}"/>
    <cellStyle name="Normal 42 2 3 4 2 3 2" xfId="39171" xr:uid="{00000000-0005-0000-0000-000090420000}"/>
    <cellStyle name="Normal 42 2 3 4 2 3 3" xfId="23938" xr:uid="{00000000-0005-0000-0000-000091420000}"/>
    <cellStyle name="Normal 42 2 3 4 2 4" xfId="34158" xr:uid="{00000000-0005-0000-0000-000092420000}"/>
    <cellStyle name="Normal 42 2 3 4 2 5" xfId="18925" xr:uid="{00000000-0005-0000-0000-000093420000}"/>
    <cellStyle name="Normal 42 2 3 4 3" xfId="5476" xr:uid="{00000000-0005-0000-0000-000094420000}"/>
    <cellStyle name="Normal 42 2 3 4 3 2" xfId="15528" xr:uid="{00000000-0005-0000-0000-000095420000}"/>
    <cellStyle name="Normal 42 2 3 4 3 2 2" xfId="45859" xr:uid="{00000000-0005-0000-0000-000096420000}"/>
    <cellStyle name="Normal 42 2 3 4 3 2 3" xfId="30626" xr:uid="{00000000-0005-0000-0000-000097420000}"/>
    <cellStyle name="Normal 42 2 3 4 3 3" xfId="10508" xr:uid="{00000000-0005-0000-0000-000098420000}"/>
    <cellStyle name="Normal 42 2 3 4 3 3 2" xfId="40842" xr:uid="{00000000-0005-0000-0000-000099420000}"/>
    <cellStyle name="Normal 42 2 3 4 3 3 3" xfId="25609" xr:uid="{00000000-0005-0000-0000-00009A420000}"/>
    <cellStyle name="Normal 42 2 3 4 3 4" xfId="35829" xr:uid="{00000000-0005-0000-0000-00009B420000}"/>
    <cellStyle name="Normal 42 2 3 4 3 5" xfId="20596" xr:uid="{00000000-0005-0000-0000-00009C420000}"/>
    <cellStyle name="Normal 42 2 3 4 4" xfId="12186" xr:uid="{00000000-0005-0000-0000-00009D420000}"/>
    <cellStyle name="Normal 42 2 3 4 4 2" xfId="42517" xr:uid="{00000000-0005-0000-0000-00009E420000}"/>
    <cellStyle name="Normal 42 2 3 4 4 3" xfId="27284" xr:uid="{00000000-0005-0000-0000-00009F420000}"/>
    <cellStyle name="Normal 42 2 3 4 5" xfId="7165" xr:uid="{00000000-0005-0000-0000-0000A0420000}"/>
    <cellStyle name="Normal 42 2 3 4 5 2" xfId="37500" xr:uid="{00000000-0005-0000-0000-0000A1420000}"/>
    <cellStyle name="Normal 42 2 3 4 5 3" xfId="22267" xr:uid="{00000000-0005-0000-0000-0000A2420000}"/>
    <cellStyle name="Normal 42 2 3 4 6" xfId="32488" xr:uid="{00000000-0005-0000-0000-0000A3420000}"/>
    <cellStyle name="Normal 42 2 3 4 7" xfId="17254" xr:uid="{00000000-0005-0000-0000-0000A4420000}"/>
    <cellStyle name="Normal 42 2 3 5" xfId="2947" xr:uid="{00000000-0005-0000-0000-0000A5420000}"/>
    <cellStyle name="Normal 42 2 3 5 2" xfId="13021" xr:uid="{00000000-0005-0000-0000-0000A6420000}"/>
    <cellStyle name="Normal 42 2 3 5 2 2" xfId="43352" xr:uid="{00000000-0005-0000-0000-0000A7420000}"/>
    <cellStyle name="Normal 42 2 3 5 2 3" xfId="28119" xr:uid="{00000000-0005-0000-0000-0000A8420000}"/>
    <cellStyle name="Normal 42 2 3 5 3" xfId="8001" xr:uid="{00000000-0005-0000-0000-0000A9420000}"/>
    <cellStyle name="Normal 42 2 3 5 3 2" xfId="38335" xr:uid="{00000000-0005-0000-0000-0000AA420000}"/>
    <cellStyle name="Normal 42 2 3 5 3 3" xfId="23102" xr:uid="{00000000-0005-0000-0000-0000AB420000}"/>
    <cellStyle name="Normal 42 2 3 5 4" xfId="33322" xr:uid="{00000000-0005-0000-0000-0000AC420000}"/>
    <cellStyle name="Normal 42 2 3 5 5" xfId="18089" xr:uid="{00000000-0005-0000-0000-0000AD420000}"/>
    <cellStyle name="Normal 42 2 3 6" xfId="4640" xr:uid="{00000000-0005-0000-0000-0000AE420000}"/>
    <cellStyle name="Normal 42 2 3 6 2" xfId="14692" xr:uid="{00000000-0005-0000-0000-0000AF420000}"/>
    <cellStyle name="Normal 42 2 3 6 2 2" xfId="45023" xr:uid="{00000000-0005-0000-0000-0000B0420000}"/>
    <cellStyle name="Normal 42 2 3 6 2 3" xfId="29790" xr:uid="{00000000-0005-0000-0000-0000B1420000}"/>
    <cellStyle name="Normal 42 2 3 6 3" xfId="9672" xr:uid="{00000000-0005-0000-0000-0000B2420000}"/>
    <cellStyle name="Normal 42 2 3 6 3 2" xfId="40006" xr:uid="{00000000-0005-0000-0000-0000B3420000}"/>
    <cellStyle name="Normal 42 2 3 6 3 3" xfId="24773" xr:uid="{00000000-0005-0000-0000-0000B4420000}"/>
    <cellStyle name="Normal 42 2 3 6 4" xfId="34993" xr:uid="{00000000-0005-0000-0000-0000B5420000}"/>
    <cellStyle name="Normal 42 2 3 6 5" xfId="19760" xr:uid="{00000000-0005-0000-0000-0000B6420000}"/>
    <cellStyle name="Normal 42 2 3 7" xfId="11350" xr:uid="{00000000-0005-0000-0000-0000B7420000}"/>
    <cellStyle name="Normal 42 2 3 7 2" xfId="41681" xr:uid="{00000000-0005-0000-0000-0000B8420000}"/>
    <cellStyle name="Normal 42 2 3 7 3" xfId="26448" xr:uid="{00000000-0005-0000-0000-0000B9420000}"/>
    <cellStyle name="Normal 42 2 3 8" xfId="6329" xr:uid="{00000000-0005-0000-0000-0000BA420000}"/>
    <cellStyle name="Normal 42 2 3 8 2" xfId="36664" xr:uid="{00000000-0005-0000-0000-0000BB420000}"/>
    <cellStyle name="Normal 42 2 3 8 3" xfId="21431" xr:uid="{00000000-0005-0000-0000-0000BC420000}"/>
    <cellStyle name="Normal 42 2 3 9" xfId="31653" xr:uid="{00000000-0005-0000-0000-0000BD420000}"/>
    <cellStyle name="Normal 42 2 4" xfId="1354" xr:uid="{00000000-0005-0000-0000-0000BE420000}"/>
    <cellStyle name="Normal 42 2 4 2" xfId="1777" xr:uid="{00000000-0005-0000-0000-0000BF420000}"/>
    <cellStyle name="Normal 42 2 4 2 2" xfId="2616" xr:uid="{00000000-0005-0000-0000-0000C0420000}"/>
    <cellStyle name="Normal 42 2 4 2 2 2" xfId="4306" xr:uid="{00000000-0005-0000-0000-0000C1420000}"/>
    <cellStyle name="Normal 42 2 4 2 2 2 2" xfId="14379" xr:uid="{00000000-0005-0000-0000-0000C2420000}"/>
    <cellStyle name="Normal 42 2 4 2 2 2 2 2" xfId="44710" xr:uid="{00000000-0005-0000-0000-0000C3420000}"/>
    <cellStyle name="Normal 42 2 4 2 2 2 2 3" xfId="29477" xr:uid="{00000000-0005-0000-0000-0000C4420000}"/>
    <cellStyle name="Normal 42 2 4 2 2 2 3" xfId="9359" xr:uid="{00000000-0005-0000-0000-0000C5420000}"/>
    <cellStyle name="Normal 42 2 4 2 2 2 3 2" xfId="39693" xr:uid="{00000000-0005-0000-0000-0000C6420000}"/>
    <cellStyle name="Normal 42 2 4 2 2 2 3 3" xfId="24460" xr:uid="{00000000-0005-0000-0000-0000C7420000}"/>
    <cellStyle name="Normal 42 2 4 2 2 2 4" xfId="34680" xr:uid="{00000000-0005-0000-0000-0000C8420000}"/>
    <cellStyle name="Normal 42 2 4 2 2 2 5" xfId="19447" xr:uid="{00000000-0005-0000-0000-0000C9420000}"/>
    <cellStyle name="Normal 42 2 4 2 2 3" xfId="5998" xr:uid="{00000000-0005-0000-0000-0000CA420000}"/>
    <cellStyle name="Normal 42 2 4 2 2 3 2" xfId="16050" xr:uid="{00000000-0005-0000-0000-0000CB420000}"/>
    <cellStyle name="Normal 42 2 4 2 2 3 2 2" xfId="46381" xr:uid="{00000000-0005-0000-0000-0000CC420000}"/>
    <cellStyle name="Normal 42 2 4 2 2 3 2 3" xfId="31148" xr:uid="{00000000-0005-0000-0000-0000CD420000}"/>
    <cellStyle name="Normal 42 2 4 2 2 3 3" xfId="11030" xr:uid="{00000000-0005-0000-0000-0000CE420000}"/>
    <cellStyle name="Normal 42 2 4 2 2 3 3 2" xfId="41364" xr:uid="{00000000-0005-0000-0000-0000CF420000}"/>
    <cellStyle name="Normal 42 2 4 2 2 3 3 3" xfId="26131" xr:uid="{00000000-0005-0000-0000-0000D0420000}"/>
    <cellStyle name="Normal 42 2 4 2 2 3 4" xfId="36351" xr:uid="{00000000-0005-0000-0000-0000D1420000}"/>
    <cellStyle name="Normal 42 2 4 2 2 3 5" xfId="21118" xr:uid="{00000000-0005-0000-0000-0000D2420000}"/>
    <cellStyle name="Normal 42 2 4 2 2 4" xfId="12708" xr:uid="{00000000-0005-0000-0000-0000D3420000}"/>
    <cellStyle name="Normal 42 2 4 2 2 4 2" xfId="43039" xr:uid="{00000000-0005-0000-0000-0000D4420000}"/>
    <cellStyle name="Normal 42 2 4 2 2 4 3" xfId="27806" xr:uid="{00000000-0005-0000-0000-0000D5420000}"/>
    <cellStyle name="Normal 42 2 4 2 2 5" xfId="7687" xr:uid="{00000000-0005-0000-0000-0000D6420000}"/>
    <cellStyle name="Normal 42 2 4 2 2 5 2" xfId="38022" xr:uid="{00000000-0005-0000-0000-0000D7420000}"/>
    <cellStyle name="Normal 42 2 4 2 2 5 3" xfId="22789" xr:uid="{00000000-0005-0000-0000-0000D8420000}"/>
    <cellStyle name="Normal 42 2 4 2 2 6" xfId="33010" xr:uid="{00000000-0005-0000-0000-0000D9420000}"/>
    <cellStyle name="Normal 42 2 4 2 2 7" xfId="17776" xr:uid="{00000000-0005-0000-0000-0000DA420000}"/>
    <cellStyle name="Normal 42 2 4 2 3" xfId="3469" xr:uid="{00000000-0005-0000-0000-0000DB420000}"/>
    <cellStyle name="Normal 42 2 4 2 3 2" xfId="13543" xr:uid="{00000000-0005-0000-0000-0000DC420000}"/>
    <cellStyle name="Normal 42 2 4 2 3 2 2" xfId="43874" xr:uid="{00000000-0005-0000-0000-0000DD420000}"/>
    <cellStyle name="Normal 42 2 4 2 3 2 3" xfId="28641" xr:uid="{00000000-0005-0000-0000-0000DE420000}"/>
    <cellStyle name="Normal 42 2 4 2 3 3" xfId="8523" xr:uid="{00000000-0005-0000-0000-0000DF420000}"/>
    <cellStyle name="Normal 42 2 4 2 3 3 2" xfId="38857" xr:uid="{00000000-0005-0000-0000-0000E0420000}"/>
    <cellStyle name="Normal 42 2 4 2 3 3 3" xfId="23624" xr:uid="{00000000-0005-0000-0000-0000E1420000}"/>
    <cellStyle name="Normal 42 2 4 2 3 4" xfId="33844" xr:uid="{00000000-0005-0000-0000-0000E2420000}"/>
    <cellStyle name="Normal 42 2 4 2 3 5" xfId="18611" xr:uid="{00000000-0005-0000-0000-0000E3420000}"/>
    <cellStyle name="Normal 42 2 4 2 4" xfId="5162" xr:uid="{00000000-0005-0000-0000-0000E4420000}"/>
    <cellStyle name="Normal 42 2 4 2 4 2" xfId="15214" xr:uid="{00000000-0005-0000-0000-0000E5420000}"/>
    <cellStyle name="Normal 42 2 4 2 4 2 2" xfId="45545" xr:uid="{00000000-0005-0000-0000-0000E6420000}"/>
    <cellStyle name="Normal 42 2 4 2 4 2 3" xfId="30312" xr:uid="{00000000-0005-0000-0000-0000E7420000}"/>
    <cellStyle name="Normal 42 2 4 2 4 3" xfId="10194" xr:uid="{00000000-0005-0000-0000-0000E8420000}"/>
    <cellStyle name="Normal 42 2 4 2 4 3 2" xfId="40528" xr:uid="{00000000-0005-0000-0000-0000E9420000}"/>
    <cellStyle name="Normal 42 2 4 2 4 3 3" xfId="25295" xr:uid="{00000000-0005-0000-0000-0000EA420000}"/>
    <cellStyle name="Normal 42 2 4 2 4 4" xfId="35515" xr:uid="{00000000-0005-0000-0000-0000EB420000}"/>
    <cellStyle name="Normal 42 2 4 2 4 5" xfId="20282" xr:uid="{00000000-0005-0000-0000-0000EC420000}"/>
    <cellStyle name="Normal 42 2 4 2 5" xfId="11872" xr:uid="{00000000-0005-0000-0000-0000ED420000}"/>
    <cellStyle name="Normal 42 2 4 2 5 2" xfId="42203" xr:uid="{00000000-0005-0000-0000-0000EE420000}"/>
    <cellStyle name="Normal 42 2 4 2 5 3" xfId="26970" xr:uid="{00000000-0005-0000-0000-0000EF420000}"/>
    <cellStyle name="Normal 42 2 4 2 6" xfId="6851" xr:uid="{00000000-0005-0000-0000-0000F0420000}"/>
    <cellStyle name="Normal 42 2 4 2 6 2" xfId="37186" xr:uid="{00000000-0005-0000-0000-0000F1420000}"/>
    <cellStyle name="Normal 42 2 4 2 6 3" xfId="21953" xr:uid="{00000000-0005-0000-0000-0000F2420000}"/>
    <cellStyle name="Normal 42 2 4 2 7" xfId="32174" xr:uid="{00000000-0005-0000-0000-0000F3420000}"/>
    <cellStyle name="Normal 42 2 4 2 8" xfId="16940" xr:uid="{00000000-0005-0000-0000-0000F4420000}"/>
    <cellStyle name="Normal 42 2 4 3" xfId="2198" xr:uid="{00000000-0005-0000-0000-0000F5420000}"/>
    <cellStyle name="Normal 42 2 4 3 2" xfId="3888" xr:uid="{00000000-0005-0000-0000-0000F6420000}"/>
    <cellStyle name="Normal 42 2 4 3 2 2" xfId="13961" xr:uid="{00000000-0005-0000-0000-0000F7420000}"/>
    <cellStyle name="Normal 42 2 4 3 2 2 2" xfId="44292" xr:uid="{00000000-0005-0000-0000-0000F8420000}"/>
    <cellStyle name="Normal 42 2 4 3 2 2 3" xfId="29059" xr:uid="{00000000-0005-0000-0000-0000F9420000}"/>
    <cellStyle name="Normal 42 2 4 3 2 3" xfId="8941" xr:uid="{00000000-0005-0000-0000-0000FA420000}"/>
    <cellStyle name="Normal 42 2 4 3 2 3 2" xfId="39275" xr:uid="{00000000-0005-0000-0000-0000FB420000}"/>
    <cellStyle name="Normal 42 2 4 3 2 3 3" xfId="24042" xr:uid="{00000000-0005-0000-0000-0000FC420000}"/>
    <cellStyle name="Normal 42 2 4 3 2 4" xfId="34262" xr:uid="{00000000-0005-0000-0000-0000FD420000}"/>
    <cellStyle name="Normal 42 2 4 3 2 5" xfId="19029" xr:uid="{00000000-0005-0000-0000-0000FE420000}"/>
    <cellStyle name="Normal 42 2 4 3 3" xfId="5580" xr:uid="{00000000-0005-0000-0000-0000FF420000}"/>
    <cellStyle name="Normal 42 2 4 3 3 2" xfId="15632" xr:uid="{00000000-0005-0000-0000-000000430000}"/>
    <cellStyle name="Normal 42 2 4 3 3 2 2" xfId="45963" xr:uid="{00000000-0005-0000-0000-000001430000}"/>
    <cellStyle name="Normal 42 2 4 3 3 2 3" xfId="30730" xr:uid="{00000000-0005-0000-0000-000002430000}"/>
    <cellStyle name="Normal 42 2 4 3 3 3" xfId="10612" xr:uid="{00000000-0005-0000-0000-000003430000}"/>
    <cellStyle name="Normal 42 2 4 3 3 3 2" xfId="40946" xr:uid="{00000000-0005-0000-0000-000004430000}"/>
    <cellStyle name="Normal 42 2 4 3 3 3 3" xfId="25713" xr:uid="{00000000-0005-0000-0000-000005430000}"/>
    <cellStyle name="Normal 42 2 4 3 3 4" xfId="35933" xr:uid="{00000000-0005-0000-0000-000006430000}"/>
    <cellStyle name="Normal 42 2 4 3 3 5" xfId="20700" xr:uid="{00000000-0005-0000-0000-000007430000}"/>
    <cellStyle name="Normal 42 2 4 3 4" xfId="12290" xr:uid="{00000000-0005-0000-0000-000008430000}"/>
    <cellStyle name="Normal 42 2 4 3 4 2" xfId="42621" xr:uid="{00000000-0005-0000-0000-000009430000}"/>
    <cellStyle name="Normal 42 2 4 3 4 3" xfId="27388" xr:uid="{00000000-0005-0000-0000-00000A430000}"/>
    <cellStyle name="Normal 42 2 4 3 5" xfId="7269" xr:uid="{00000000-0005-0000-0000-00000B430000}"/>
    <cellStyle name="Normal 42 2 4 3 5 2" xfId="37604" xr:uid="{00000000-0005-0000-0000-00000C430000}"/>
    <cellStyle name="Normal 42 2 4 3 5 3" xfId="22371" xr:uid="{00000000-0005-0000-0000-00000D430000}"/>
    <cellStyle name="Normal 42 2 4 3 6" xfId="32592" xr:uid="{00000000-0005-0000-0000-00000E430000}"/>
    <cellStyle name="Normal 42 2 4 3 7" xfId="17358" xr:uid="{00000000-0005-0000-0000-00000F430000}"/>
    <cellStyle name="Normal 42 2 4 4" xfId="3051" xr:uid="{00000000-0005-0000-0000-000010430000}"/>
    <cellStyle name="Normal 42 2 4 4 2" xfId="13125" xr:uid="{00000000-0005-0000-0000-000011430000}"/>
    <cellStyle name="Normal 42 2 4 4 2 2" xfId="43456" xr:uid="{00000000-0005-0000-0000-000012430000}"/>
    <cellStyle name="Normal 42 2 4 4 2 3" xfId="28223" xr:uid="{00000000-0005-0000-0000-000013430000}"/>
    <cellStyle name="Normal 42 2 4 4 3" xfId="8105" xr:uid="{00000000-0005-0000-0000-000014430000}"/>
    <cellStyle name="Normal 42 2 4 4 3 2" xfId="38439" xr:uid="{00000000-0005-0000-0000-000015430000}"/>
    <cellStyle name="Normal 42 2 4 4 3 3" xfId="23206" xr:uid="{00000000-0005-0000-0000-000016430000}"/>
    <cellStyle name="Normal 42 2 4 4 4" xfId="33426" xr:uid="{00000000-0005-0000-0000-000017430000}"/>
    <cellStyle name="Normal 42 2 4 4 5" xfId="18193" xr:uid="{00000000-0005-0000-0000-000018430000}"/>
    <cellStyle name="Normal 42 2 4 5" xfId="4744" xr:uid="{00000000-0005-0000-0000-000019430000}"/>
    <cellStyle name="Normal 42 2 4 5 2" xfId="14796" xr:uid="{00000000-0005-0000-0000-00001A430000}"/>
    <cellStyle name="Normal 42 2 4 5 2 2" xfId="45127" xr:uid="{00000000-0005-0000-0000-00001B430000}"/>
    <cellStyle name="Normal 42 2 4 5 2 3" xfId="29894" xr:uid="{00000000-0005-0000-0000-00001C430000}"/>
    <cellStyle name="Normal 42 2 4 5 3" xfId="9776" xr:uid="{00000000-0005-0000-0000-00001D430000}"/>
    <cellStyle name="Normal 42 2 4 5 3 2" xfId="40110" xr:uid="{00000000-0005-0000-0000-00001E430000}"/>
    <cellStyle name="Normal 42 2 4 5 3 3" xfId="24877" xr:uid="{00000000-0005-0000-0000-00001F430000}"/>
    <cellStyle name="Normal 42 2 4 5 4" xfId="35097" xr:uid="{00000000-0005-0000-0000-000020430000}"/>
    <cellStyle name="Normal 42 2 4 5 5" xfId="19864" xr:uid="{00000000-0005-0000-0000-000021430000}"/>
    <cellStyle name="Normal 42 2 4 6" xfId="11454" xr:uid="{00000000-0005-0000-0000-000022430000}"/>
    <cellStyle name="Normal 42 2 4 6 2" xfId="41785" xr:uid="{00000000-0005-0000-0000-000023430000}"/>
    <cellStyle name="Normal 42 2 4 6 3" xfId="26552" xr:uid="{00000000-0005-0000-0000-000024430000}"/>
    <cellStyle name="Normal 42 2 4 7" xfId="6433" xr:uid="{00000000-0005-0000-0000-000025430000}"/>
    <cellStyle name="Normal 42 2 4 7 2" xfId="36768" xr:uid="{00000000-0005-0000-0000-000026430000}"/>
    <cellStyle name="Normal 42 2 4 7 3" xfId="21535" xr:uid="{00000000-0005-0000-0000-000027430000}"/>
    <cellStyle name="Normal 42 2 4 8" xfId="31756" xr:uid="{00000000-0005-0000-0000-000028430000}"/>
    <cellStyle name="Normal 42 2 4 9" xfId="16522" xr:uid="{00000000-0005-0000-0000-000029430000}"/>
    <cellStyle name="Normal 42 2 5" xfId="1567" xr:uid="{00000000-0005-0000-0000-00002A430000}"/>
    <cellStyle name="Normal 42 2 5 2" xfId="2408" xr:uid="{00000000-0005-0000-0000-00002B430000}"/>
    <cellStyle name="Normal 42 2 5 2 2" xfId="4098" xr:uid="{00000000-0005-0000-0000-00002C430000}"/>
    <cellStyle name="Normal 42 2 5 2 2 2" xfId="14171" xr:uid="{00000000-0005-0000-0000-00002D430000}"/>
    <cellStyle name="Normal 42 2 5 2 2 2 2" xfId="44502" xr:uid="{00000000-0005-0000-0000-00002E430000}"/>
    <cellStyle name="Normal 42 2 5 2 2 2 3" xfId="29269" xr:uid="{00000000-0005-0000-0000-00002F430000}"/>
    <cellStyle name="Normal 42 2 5 2 2 3" xfId="9151" xr:uid="{00000000-0005-0000-0000-000030430000}"/>
    <cellStyle name="Normal 42 2 5 2 2 3 2" xfId="39485" xr:uid="{00000000-0005-0000-0000-000031430000}"/>
    <cellStyle name="Normal 42 2 5 2 2 3 3" xfId="24252" xr:uid="{00000000-0005-0000-0000-000032430000}"/>
    <cellStyle name="Normal 42 2 5 2 2 4" xfId="34472" xr:uid="{00000000-0005-0000-0000-000033430000}"/>
    <cellStyle name="Normal 42 2 5 2 2 5" xfId="19239" xr:uid="{00000000-0005-0000-0000-000034430000}"/>
    <cellStyle name="Normal 42 2 5 2 3" xfId="5790" xr:uid="{00000000-0005-0000-0000-000035430000}"/>
    <cellStyle name="Normal 42 2 5 2 3 2" xfId="15842" xr:uid="{00000000-0005-0000-0000-000036430000}"/>
    <cellStyle name="Normal 42 2 5 2 3 2 2" xfId="46173" xr:uid="{00000000-0005-0000-0000-000037430000}"/>
    <cellStyle name="Normal 42 2 5 2 3 2 3" xfId="30940" xr:uid="{00000000-0005-0000-0000-000038430000}"/>
    <cellStyle name="Normal 42 2 5 2 3 3" xfId="10822" xr:uid="{00000000-0005-0000-0000-000039430000}"/>
    <cellStyle name="Normal 42 2 5 2 3 3 2" xfId="41156" xr:uid="{00000000-0005-0000-0000-00003A430000}"/>
    <cellStyle name="Normal 42 2 5 2 3 3 3" xfId="25923" xr:uid="{00000000-0005-0000-0000-00003B430000}"/>
    <cellStyle name="Normal 42 2 5 2 3 4" xfId="36143" xr:uid="{00000000-0005-0000-0000-00003C430000}"/>
    <cellStyle name="Normal 42 2 5 2 3 5" xfId="20910" xr:uid="{00000000-0005-0000-0000-00003D430000}"/>
    <cellStyle name="Normal 42 2 5 2 4" xfId="12500" xr:uid="{00000000-0005-0000-0000-00003E430000}"/>
    <cellStyle name="Normal 42 2 5 2 4 2" xfId="42831" xr:uid="{00000000-0005-0000-0000-00003F430000}"/>
    <cellStyle name="Normal 42 2 5 2 4 3" xfId="27598" xr:uid="{00000000-0005-0000-0000-000040430000}"/>
    <cellStyle name="Normal 42 2 5 2 5" xfId="7479" xr:uid="{00000000-0005-0000-0000-000041430000}"/>
    <cellStyle name="Normal 42 2 5 2 5 2" xfId="37814" xr:uid="{00000000-0005-0000-0000-000042430000}"/>
    <cellStyle name="Normal 42 2 5 2 5 3" xfId="22581" xr:uid="{00000000-0005-0000-0000-000043430000}"/>
    <cellStyle name="Normal 42 2 5 2 6" xfId="32802" xr:uid="{00000000-0005-0000-0000-000044430000}"/>
    <cellStyle name="Normal 42 2 5 2 7" xfId="17568" xr:uid="{00000000-0005-0000-0000-000045430000}"/>
    <cellStyle name="Normal 42 2 5 3" xfId="3261" xr:uid="{00000000-0005-0000-0000-000046430000}"/>
    <cellStyle name="Normal 42 2 5 3 2" xfId="13335" xr:uid="{00000000-0005-0000-0000-000047430000}"/>
    <cellStyle name="Normal 42 2 5 3 2 2" xfId="43666" xr:uid="{00000000-0005-0000-0000-000048430000}"/>
    <cellStyle name="Normal 42 2 5 3 2 3" xfId="28433" xr:uid="{00000000-0005-0000-0000-000049430000}"/>
    <cellStyle name="Normal 42 2 5 3 3" xfId="8315" xr:uid="{00000000-0005-0000-0000-00004A430000}"/>
    <cellStyle name="Normal 42 2 5 3 3 2" xfId="38649" xr:uid="{00000000-0005-0000-0000-00004B430000}"/>
    <cellStyle name="Normal 42 2 5 3 3 3" xfId="23416" xr:uid="{00000000-0005-0000-0000-00004C430000}"/>
    <cellStyle name="Normal 42 2 5 3 4" xfId="33636" xr:uid="{00000000-0005-0000-0000-00004D430000}"/>
    <cellStyle name="Normal 42 2 5 3 5" xfId="18403" xr:uid="{00000000-0005-0000-0000-00004E430000}"/>
    <cellStyle name="Normal 42 2 5 4" xfId="4954" xr:uid="{00000000-0005-0000-0000-00004F430000}"/>
    <cellStyle name="Normal 42 2 5 4 2" xfId="15006" xr:uid="{00000000-0005-0000-0000-000050430000}"/>
    <cellStyle name="Normal 42 2 5 4 2 2" xfId="45337" xr:uid="{00000000-0005-0000-0000-000051430000}"/>
    <cellStyle name="Normal 42 2 5 4 2 3" xfId="30104" xr:uid="{00000000-0005-0000-0000-000052430000}"/>
    <cellStyle name="Normal 42 2 5 4 3" xfId="9986" xr:uid="{00000000-0005-0000-0000-000053430000}"/>
    <cellStyle name="Normal 42 2 5 4 3 2" xfId="40320" xr:uid="{00000000-0005-0000-0000-000054430000}"/>
    <cellStyle name="Normal 42 2 5 4 3 3" xfId="25087" xr:uid="{00000000-0005-0000-0000-000055430000}"/>
    <cellStyle name="Normal 42 2 5 4 4" xfId="35307" xr:uid="{00000000-0005-0000-0000-000056430000}"/>
    <cellStyle name="Normal 42 2 5 4 5" xfId="20074" xr:uid="{00000000-0005-0000-0000-000057430000}"/>
    <cellStyle name="Normal 42 2 5 5" xfId="11664" xr:uid="{00000000-0005-0000-0000-000058430000}"/>
    <cellStyle name="Normal 42 2 5 5 2" xfId="41995" xr:uid="{00000000-0005-0000-0000-000059430000}"/>
    <cellStyle name="Normal 42 2 5 5 3" xfId="26762" xr:uid="{00000000-0005-0000-0000-00005A430000}"/>
    <cellStyle name="Normal 42 2 5 6" xfId="6643" xr:uid="{00000000-0005-0000-0000-00005B430000}"/>
    <cellStyle name="Normal 42 2 5 6 2" xfId="36978" xr:uid="{00000000-0005-0000-0000-00005C430000}"/>
    <cellStyle name="Normal 42 2 5 6 3" xfId="21745" xr:uid="{00000000-0005-0000-0000-00005D430000}"/>
    <cellStyle name="Normal 42 2 5 7" xfId="31966" xr:uid="{00000000-0005-0000-0000-00005E430000}"/>
    <cellStyle name="Normal 42 2 5 8" xfId="16732" xr:uid="{00000000-0005-0000-0000-00005F430000}"/>
    <cellStyle name="Normal 42 2 6" xfId="1988" xr:uid="{00000000-0005-0000-0000-000060430000}"/>
    <cellStyle name="Normal 42 2 6 2" xfId="3680" xr:uid="{00000000-0005-0000-0000-000061430000}"/>
    <cellStyle name="Normal 42 2 6 2 2" xfId="13753" xr:uid="{00000000-0005-0000-0000-000062430000}"/>
    <cellStyle name="Normal 42 2 6 2 2 2" xfId="44084" xr:uid="{00000000-0005-0000-0000-000063430000}"/>
    <cellStyle name="Normal 42 2 6 2 2 3" xfId="28851" xr:uid="{00000000-0005-0000-0000-000064430000}"/>
    <cellStyle name="Normal 42 2 6 2 3" xfId="8733" xr:uid="{00000000-0005-0000-0000-000065430000}"/>
    <cellStyle name="Normal 42 2 6 2 3 2" xfId="39067" xr:uid="{00000000-0005-0000-0000-000066430000}"/>
    <cellStyle name="Normal 42 2 6 2 3 3" xfId="23834" xr:uid="{00000000-0005-0000-0000-000067430000}"/>
    <cellStyle name="Normal 42 2 6 2 4" xfId="34054" xr:uid="{00000000-0005-0000-0000-000068430000}"/>
    <cellStyle name="Normal 42 2 6 2 5" xfId="18821" xr:uid="{00000000-0005-0000-0000-000069430000}"/>
    <cellStyle name="Normal 42 2 6 3" xfId="5372" xr:uid="{00000000-0005-0000-0000-00006A430000}"/>
    <cellStyle name="Normal 42 2 6 3 2" xfId="15424" xr:uid="{00000000-0005-0000-0000-00006B430000}"/>
    <cellStyle name="Normal 42 2 6 3 2 2" xfId="45755" xr:uid="{00000000-0005-0000-0000-00006C430000}"/>
    <cellStyle name="Normal 42 2 6 3 2 3" xfId="30522" xr:uid="{00000000-0005-0000-0000-00006D430000}"/>
    <cellStyle name="Normal 42 2 6 3 3" xfId="10404" xr:uid="{00000000-0005-0000-0000-00006E430000}"/>
    <cellStyle name="Normal 42 2 6 3 3 2" xfId="40738" xr:uid="{00000000-0005-0000-0000-00006F430000}"/>
    <cellStyle name="Normal 42 2 6 3 3 3" xfId="25505" xr:uid="{00000000-0005-0000-0000-000070430000}"/>
    <cellStyle name="Normal 42 2 6 3 4" xfId="35725" xr:uid="{00000000-0005-0000-0000-000071430000}"/>
    <cellStyle name="Normal 42 2 6 3 5" xfId="20492" xr:uid="{00000000-0005-0000-0000-000072430000}"/>
    <cellStyle name="Normal 42 2 6 4" xfId="12082" xr:uid="{00000000-0005-0000-0000-000073430000}"/>
    <cellStyle name="Normal 42 2 6 4 2" xfId="42413" xr:uid="{00000000-0005-0000-0000-000074430000}"/>
    <cellStyle name="Normal 42 2 6 4 3" xfId="27180" xr:uid="{00000000-0005-0000-0000-000075430000}"/>
    <cellStyle name="Normal 42 2 6 5" xfId="7061" xr:uid="{00000000-0005-0000-0000-000076430000}"/>
    <cellStyle name="Normal 42 2 6 5 2" xfId="37396" xr:uid="{00000000-0005-0000-0000-000077430000}"/>
    <cellStyle name="Normal 42 2 6 5 3" xfId="22163" xr:uid="{00000000-0005-0000-0000-000078430000}"/>
    <cellStyle name="Normal 42 2 6 6" xfId="32384" xr:uid="{00000000-0005-0000-0000-000079430000}"/>
    <cellStyle name="Normal 42 2 6 7" xfId="17150" xr:uid="{00000000-0005-0000-0000-00007A430000}"/>
    <cellStyle name="Normal 42 2 7" xfId="2839" xr:uid="{00000000-0005-0000-0000-00007B430000}"/>
    <cellStyle name="Normal 42 2 7 2" xfId="12917" xr:uid="{00000000-0005-0000-0000-00007C430000}"/>
    <cellStyle name="Normal 42 2 7 2 2" xfId="43248" xr:uid="{00000000-0005-0000-0000-00007D430000}"/>
    <cellStyle name="Normal 42 2 7 2 3" xfId="28015" xr:uid="{00000000-0005-0000-0000-00007E430000}"/>
    <cellStyle name="Normal 42 2 7 3" xfId="7897" xr:uid="{00000000-0005-0000-0000-00007F430000}"/>
    <cellStyle name="Normal 42 2 7 3 2" xfId="38231" xr:uid="{00000000-0005-0000-0000-000080430000}"/>
    <cellStyle name="Normal 42 2 7 3 3" xfId="22998" xr:uid="{00000000-0005-0000-0000-000081430000}"/>
    <cellStyle name="Normal 42 2 7 4" xfId="33218" xr:uid="{00000000-0005-0000-0000-000082430000}"/>
    <cellStyle name="Normal 42 2 7 5" xfId="17985" xr:uid="{00000000-0005-0000-0000-000083430000}"/>
    <cellStyle name="Normal 42 2 8" xfId="4533" xr:uid="{00000000-0005-0000-0000-000084430000}"/>
    <cellStyle name="Normal 42 2 8 2" xfId="14588" xr:uid="{00000000-0005-0000-0000-000085430000}"/>
    <cellStyle name="Normal 42 2 8 2 2" xfId="44919" xr:uid="{00000000-0005-0000-0000-000086430000}"/>
    <cellStyle name="Normal 42 2 8 2 3" xfId="29686" xr:uid="{00000000-0005-0000-0000-000087430000}"/>
    <cellStyle name="Normal 42 2 8 3" xfId="9568" xr:uid="{00000000-0005-0000-0000-000088430000}"/>
    <cellStyle name="Normal 42 2 8 3 2" xfId="39902" xr:uid="{00000000-0005-0000-0000-000089430000}"/>
    <cellStyle name="Normal 42 2 8 3 3" xfId="24669" xr:uid="{00000000-0005-0000-0000-00008A430000}"/>
    <cellStyle name="Normal 42 2 8 4" xfId="34889" xr:uid="{00000000-0005-0000-0000-00008B430000}"/>
    <cellStyle name="Normal 42 2 8 5" xfId="19656" xr:uid="{00000000-0005-0000-0000-00008C430000}"/>
    <cellStyle name="Normal 42 2 9" xfId="11244" xr:uid="{00000000-0005-0000-0000-00008D430000}"/>
    <cellStyle name="Normal 42 2 9 2" xfId="41577" xr:uid="{00000000-0005-0000-0000-00008E430000}"/>
    <cellStyle name="Normal 42 2 9 3" xfId="26344" xr:uid="{00000000-0005-0000-0000-00008F430000}"/>
    <cellStyle name="Normal 43" xfId="168" xr:uid="{00000000-0005-0000-0000-000090430000}"/>
    <cellStyle name="Normal 43 2" xfId="859" xr:uid="{00000000-0005-0000-0000-000091430000}"/>
    <cellStyle name="Normal 43 2 10" xfId="6224" xr:uid="{00000000-0005-0000-0000-000092430000}"/>
    <cellStyle name="Normal 43 2 10 2" xfId="36561" xr:uid="{00000000-0005-0000-0000-000093430000}"/>
    <cellStyle name="Normal 43 2 10 3" xfId="21328" xr:uid="{00000000-0005-0000-0000-000094430000}"/>
    <cellStyle name="Normal 43 2 11" xfId="31552" xr:uid="{00000000-0005-0000-0000-000095430000}"/>
    <cellStyle name="Normal 43 2 12" xfId="16313" xr:uid="{00000000-0005-0000-0000-000096430000}"/>
    <cellStyle name="Normal 43 2 2" xfId="1188" xr:uid="{00000000-0005-0000-0000-000097430000}"/>
    <cellStyle name="Normal 43 2 2 10" xfId="31604" xr:uid="{00000000-0005-0000-0000-000098430000}"/>
    <cellStyle name="Normal 43 2 2 11" xfId="16367" xr:uid="{00000000-0005-0000-0000-000099430000}"/>
    <cellStyle name="Normal 43 2 2 2" xfId="1296" xr:uid="{00000000-0005-0000-0000-00009A430000}"/>
    <cellStyle name="Normal 43 2 2 2 10" xfId="16471" xr:uid="{00000000-0005-0000-0000-00009B430000}"/>
    <cellStyle name="Normal 43 2 2 2 2" xfId="1513" xr:uid="{00000000-0005-0000-0000-00009C430000}"/>
    <cellStyle name="Normal 43 2 2 2 2 2" xfId="1934" xr:uid="{00000000-0005-0000-0000-00009D430000}"/>
    <cellStyle name="Normal 43 2 2 2 2 2 2" xfId="2773" xr:uid="{00000000-0005-0000-0000-00009E430000}"/>
    <cellStyle name="Normal 43 2 2 2 2 2 2 2" xfId="4463" xr:uid="{00000000-0005-0000-0000-00009F430000}"/>
    <cellStyle name="Normal 43 2 2 2 2 2 2 2 2" xfId="14536" xr:uid="{00000000-0005-0000-0000-0000A0430000}"/>
    <cellStyle name="Normal 43 2 2 2 2 2 2 2 2 2" xfId="44867" xr:uid="{00000000-0005-0000-0000-0000A1430000}"/>
    <cellStyle name="Normal 43 2 2 2 2 2 2 2 2 3" xfId="29634" xr:uid="{00000000-0005-0000-0000-0000A2430000}"/>
    <cellStyle name="Normal 43 2 2 2 2 2 2 2 3" xfId="9516" xr:uid="{00000000-0005-0000-0000-0000A3430000}"/>
    <cellStyle name="Normal 43 2 2 2 2 2 2 2 3 2" xfId="39850" xr:uid="{00000000-0005-0000-0000-0000A4430000}"/>
    <cellStyle name="Normal 43 2 2 2 2 2 2 2 3 3" xfId="24617" xr:uid="{00000000-0005-0000-0000-0000A5430000}"/>
    <cellStyle name="Normal 43 2 2 2 2 2 2 2 4" xfId="34837" xr:uid="{00000000-0005-0000-0000-0000A6430000}"/>
    <cellStyle name="Normal 43 2 2 2 2 2 2 2 5" xfId="19604" xr:uid="{00000000-0005-0000-0000-0000A7430000}"/>
    <cellStyle name="Normal 43 2 2 2 2 2 2 3" xfId="6155" xr:uid="{00000000-0005-0000-0000-0000A8430000}"/>
    <cellStyle name="Normal 43 2 2 2 2 2 2 3 2" xfId="16207" xr:uid="{00000000-0005-0000-0000-0000A9430000}"/>
    <cellStyle name="Normal 43 2 2 2 2 2 2 3 2 2" xfId="46538" xr:uid="{00000000-0005-0000-0000-0000AA430000}"/>
    <cellStyle name="Normal 43 2 2 2 2 2 2 3 2 3" xfId="31305" xr:uid="{00000000-0005-0000-0000-0000AB430000}"/>
    <cellStyle name="Normal 43 2 2 2 2 2 2 3 3" xfId="11187" xr:uid="{00000000-0005-0000-0000-0000AC430000}"/>
    <cellStyle name="Normal 43 2 2 2 2 2 2 3 3 2" xfId="41521" xr:uid="{00000000-0005-0000-0000-0000AD430000}"/>
    <cellStyle name="Normal 43 2 2 2 2 2 2 3 3 3" xfId="26288" xr:uid="{00000000-0005-0000-0000-0000AE430000}"/>
    <cellStyle name="Normal 43 2 2 2 2 2 2 3 4" xfId="36508" xr:uid="{00000000-0005-0000-0000-0000AF430000}"/>
    <cellStyle name="Normal 43 2 2 2 2 2 2 3 5" xfId="21275" xr:uid="{00000000-0005-0000-0000-0000B0430000}"/>
    <cellStyle name="Normal 43 2 2 2 2 2 2 4" xfId="12865" xr:uid="{00000000-0005-0000-0000-0000B1430000}"/>
    <cellStyle name="Normal 43 2 2 2 2 2 2 4 2" xfId="43196" xr:uid="{00000000-0005-0000-0000-0000B2430000}"/>
    <cellStyle name="Normal 43 2 2 2 2 2 2 4 3" xfId="27963" xr:uid="{00000000-0005-0000-0000-0000B3430000}"/>
    <cellStyle name="Normal 43 2 2 2 2 2 2 5" xfId="7844" xr:uid="{00000000-0005-0000-0000-0000B4430000}"/>
    <cellStyle name="Normal 43 2 2 2 2 2 2 5 2" xfId="38179" xr:uid="{00000000-0005-0000-0000-0000B5430000}"/>
    <cellStyle name="Normal 43 2 2 2 2 2 2 5 3" xfId="22946" xr:uid="{00000000-0005-0000-0000-0000B6430000}"/>
    <cellStyle name="Normal 43 2 2 2 2 2 2 6" xfId="33167" xr:uid="{00000000-0005-0000-0000-0000B7430000}"/>
    <cellStyle name="Normal 43 2 2 2 2 2 2 7" xfId="17933" xr:uid="{00000000-0005-0000-0000-0000B8430000}"/>
    <cellStyle name="Normal 43 2 2 2 2 2 3" xfId="3626" xr:uid="{00000000-0005-0000-0000-0000B9430000}"/>
    <cellStyle name="Normal 43 2 2 2 2 2 3 2" xfId="13700" xr:uid="{00000000-0005-0000-0000-0000BA430000}"/>
    <cellStyle name="Normal 43 2 2 2 2 2 3 2 2" xfId="44031" xr:uid="{00000000-0005-0000-0000-0000BB430000}"/>
    <cellStyle name="Normal 43 2 2 2 2 2 3 2 3" xfId="28798" xr:uid="{00000000-0005-0000-0000-0000BC430000}"/>
    <cellStyle name="Normal 43 2 2 2 2 2 3 3" xfId="8680" xr:uid="{00000000-0005-0000-0000-0000BD430000}"/>
    <cellStyle name="Normal 43 2 2 2 2 2 3 3 2" xfId="39014" xr:uid="{00000000-0005-0000-0000-0000BE430000}"/>
    <cellStyle name="Normal 43 2 2 2 2 2 3 3 3" xfId="23781" xr:uid="{00000000-0005-0000-0000-0000BF430000}"/>
    <cellStyle name="Normal 43 2 2 2 2 2 3 4" xfId="34001" xr:uid="{00000000-0005-0000-0000-0000C0430000}"/>
    <cellStyle name="Normal 43 2 2 2 2 2 3 5" xfId="18768" xr:uid="{00000000-0005-0000-0000-0000C1430000}"/>
    <cellStyle name="Normal 43 2 2 2 2 2 4" xfId="5319" xr:uid="{00000000-0005-0000-0000-0000C2430000}"/>
    <cellStyle name="Normal 43 2 2 2 2 2 4 2" xfId="15371" xr:uid="{00000000-0005-0000-0000-0000C3430000}"/>
    <cellStyle name="Normal 43 2 2 2 2 2 4 2 2" xfId="45702" xr:uid="{00000000-0005-0000-0000-0000C4430000}"/>
    <cellStyle name="Normal 43 2 2 2 2 2 4 2 3" xfId="30469" xr:uid="{00000000-0005-0000-0000-0000C5430000}"/>
    <cellStyle name="Normal 43 2 2 2 2 2 4 3" xfId="10351" xr:uid="{00000000-0005-0000-0000-0000C6430000}"/>
    <cellStyle name="Normal 43 2 2 2 2 2 4 3 2" xfId="40685" xr:uid="{00000000-0005-0000-0000-0000C7430000}"/>
    <cellStyle name="Normal 43 2 2 2 2 2 4 3 3" xfId="25452" xr:uid="{00000000-0005-0000-0000-0000C8430000}"/>
    <cellStyle name="Normal 43 2 2 2 2 2 4 4" xfId="35672" xr:uid="{00000000-0005-0000-0000-0000C9430000}"/>
    <cellStyle name="Normal 43 2 2 2 2 2 4 5" xfId="20439" xr:uid="{00000000-0005-0000-0000-0000CA430000}"/>
    <cellStyle name="Normal 43 2 2 2 2 2 5" xfId="12029" xr:uid="{00000000-0005-0000-0000-0000CB430000}"/>
    <cellStyle name="Normal 43 2 2 2 2 2 5 2" xfId="42360" xr:uid="{00000000-0005-0000-0000-0000CC430000}"/>
    <cellStyle name="Normal 43 2 2 2 2 2 5 3" xfId="27127" xr:uid="{00000000-0005-0000-0000-0000CD430000}"/>
    <cellStyle name="Normal 43 2 2 2 2 2 6" xfId="7008" xr:uid="{00000000-0005-0000-0000-0000CE430000}"/>
    <cellStyle name="Normal 43 2 2 2 2 2 6 2" xfId="37343" xr:uid="{00000000-0005-0000-0000-0000CF430000}"/>
    <cellStyle name="Normal 43 2 2 2 2 2 6 3" xfId="22110" xr:uid="{00000000-0005-0000-0000-0000D0430000}"/>
    <cellStyle name="Normal 43 2 2 2 2 2 7" xfId="32331" xr:uid="{00000000-0005-0000-0000-0000D1430000}"/>
    <cellStyle name="Normal 43 2 2 2 2 2 8" xfId="17097" xr:uid="{00000000-0005-0000-0000-0000D2430000}"/>
    <cellStyle name="Normal 43 2 2 2 2 3" xfId="2355" xr:uid="{00000000-0005-0000-0000-0000D3430000}"/>
    <cellStyle name="Normal 43 2 2 2 2 3 2" xfId="4045" xr:uid="{00000000-0005-0000-0000-0000D4430000}"/>
    <cellStyle name="Normal 43 2 2 2 2 3 2 2" xfId="14118" xr:uid="{00000000-0005-0000-0000-0000D5430000}"/>
    <cellStyle name="Normal 43 2 2 2 2 3 2 2 2" xfId="44449" xr:uid="{00000000-0005-0000-0000-0000D6430000}"/>
    <cellStyle name="Normal 43 2 2 2 2 3 2 2 3" xfId="29216" xr:uid="{00000000-0005-0000-0000-0000D7430000}"/>
    <cellStyle name="Normal 43 2 2 2 2 3 2 3" xfId="9098" xr:uid="{00000000-0005-0000-0000-0000D8430000}"/>
    <cellStyle name="Normal 43 2 2 2 2 3 2 3 2" xfId="39432" xr:uid="{00000000-0005-0000-0000-0000D9430000}"/>
    <cellStyle name="Normal 43 2 2 2 2 3 2 3 3" xfId="24199" xr:uid="{00000000-0005-0000-0000-0000DA430000}"/>
    <cellStyle name="Normal 43 2 2 2 2 3 2 4" xfId="34419" xr:uid="{00000000-0005-0000-0000-0000DB430000}"/>
    <cellStyle name="Normal 43 2 2 2 2 3 2 5" xfId="19186" xr:uid="{00000000-0005-0000-0000-0000DC430000}"/>
    <cellStyle name="Normal 43 2 2 2 2 3 3" xfId="5737" xr:uid="{00000000-0005-0000-0000-0000DD430000}"/>
    <cellStyle name="Normal 43 2 2 2 2 3 3 2" xfId="15789" xr:uid="{00000000-0005-0000-0000-0000DE430000}"/>
    <cellStyle name="Normal 43 2 2 2 2 3 3 2 2" xfId="46120" xr:uid="{00000000-0005-0000-0000-0000DF430000}"/>
    <cellStyle name="Normal 43 2 2 2 2 3 3 2 3" xfId="30887" xr:uid="{00000000-0005-0000-0000-0000E0430000}"/>
    <cellStyle name="Normal 43 2 2 2 2 3 3 3" xfId="10769" xr:uid="{00000000-0005-0000-0000-0000E1430000}"/>
    <cellStyle name="Normal 43 2 2 2 2 3 3 3 2" xfId="41103" xr:uid="{00000000-0005-0000-0000-0000E2430000}"/>
    <cellStyle name="Normal 43 2 2 2 2 3 3 3 3" xfId="25870" xr:uid="{00000000-0005-0000-0000-0000E3430000}"/>
    <cellStyle name="Normal 43 2 2 2 2 3 3 4" xfId="36090" xr:uid="{00000000-0005-0000-0000-0000E4430000}"/>
    <cellStyle name="Normal 43 2 2 2 2 3 3 5" xfId="20857" xr:uid="{00000000-0005-0000-0000-0000E5430000}"/>
    <cellStyle name="Normal 43 2 2 2 2 3 4" xfId="12447" xr:uid="{00000000-0005-0000-0000-0000E6430000}"/>
    <cellStyle name="Normal 43 2 2 2 2 3 4 2" xfId="42778" xr:uid="{00000000-0005-0000-0000-0000E7430000}"/>
    <cellStyle name="Normal 43 2 2 2 2 3 4 3" xfId="27545" xr:uid="{00000000-0005-0000-0000-0000E8430000}"/>
    <cellStyle name="Normal 43 2 2 2 2 3 5" xfId="7426" xr:uid="{00000000-0005-0000-0000-0000E9430000}"/>
    <cellStyle name="Normal 43 2 2 2 2 3 5 2" xfId="37761" xr:uid="{00000000-0005-0000-0000-0000EA430000}"/>
    <cellStyle name="Normal 43 2 2 2 2 3 5 3" xfId="22528" xr:uid="{00000000-0005-0000-0000-0000EB430000}"/>
    <cellStyle name="Normal 43 2 2 2 2 3 6" xfId="32749" xr:uid="{00000000-0005-0000-0000-0000EC430000}"/>
    <cellStyle name="Normal 43 2 2 2 2 3 7" xfId="17515" xr:uid="{00000000-0005-0000-0000-0000ED430000}"/>
    <cellStyle name="Normal 43 2 2 2 2 4" xfId="3208" xr:uid="{00000000-0005-0000-0000-0000EE430000}"/>
    <cellStyle name="Normal 43 2 2 2 2 4 2" xfId="13282" xr:uid="{00000000-0005-0000-0000-0000EF430000}"/>
    <cellStyle name="Normal 43 2 2 2 2 4 2 2" xfId="43613" xr:uid="{00000000-0005-0000-0000-0000F0430000}"/>
    <cellStyle name="Normal 43 2 2 2 2 4 2 3" xfId="28380" xr:uid="{00000000-0005-0000-0000-0000F1430000}"/>
    <cellStyle name="Normal 43 2 2 2 2 4 3" xfId="8262" xr:uid="{00000000-0005-0000-0000-0000F2430000}"/>
    <cellStyle name="Normal 43 2 2 2 2 4 3 2" xfId="38596" xr:uid="{00000000-0005-0000-0000-0000F3430000}"/>
    <cellStyle name="Normal 43 2 2 2 2 4 3 3" xfId="23363" xr:uid="{00000000-0005-0000-0000-0000F4430000}"/>
    <cellStyle name="Normal 43 2 2 2 2 4 4" xfId="33583" xr:uid="{00000000-0005-0000-0000-0000F5430000}"/>
    <cellStyle name="Normal 43 2 2 2 2 4 5" xfId="18350" xr:uid="{00000000-0005-0000-0000-0000F6430000}"/>
    <cellStyle name="Normal 43 2 2 2 2 5" xfId="4901" xr:uid="{00000000-0005-0000-0000-0000F7430000}"/>
    <cellStyle name="Normal 43 2 2 2 2 5 2" xfId="14953" xr:uid="{00000000-0005-0000-0000-0000F8430000}"/>
    <cellStyle name="Normal 43 2 2 2 2 5 2 2" xfId="45284" xr:uid="{00000000-0005-0000-0000-0000F9430000}"/>
    <cellStyle name="Normal 43 2 2 2 2 5 2 3" xfId="30051" xr:uid="{00000000-0005-0000-0000-0000FA430000}"/>
    <cellStyle name="Normal 43 2 2 2 2 5 3" xfId="9933" xr:uid="{00000000-0005-0000-0000-0000FB430000}"/>
    <cellStyle name="Normal 43 2 2 2 2 5 3 2" xfId="40267" xr:uid="{00000000-0005-0000-0000-0000FC430000}"/>
    <cellStyle name="Normal 43 2 2 2 2 5 3 3" xfId="25034" xr:uid="{00000000-0005-0000-0000-0000FD430000}"/>
    <cellStyle name="Normal 43 2 2 2 2 5 4" xfId="35254" xr:uid="{00000000-0005-0000-0000-0000FE430000}"/>
    <cellStyle name="Normal 43 2 2 2 2 5 5" xfId="20021" xr:uid="{00000000-0005-0000-0000-0000FF430000}"/>
    <cellStyle name="Normal 43 2 2 2 2 6" xfId="11611" xr:uid="{00000000-0005-0000-0000-000000440000}"/>
    <cellStyle name="Normal 43 2 2 2 2 6 2" xfId="41942" xr:uid="{00000000-0005-0000-0000-000001440000}"/>
    <cellStyle name="Normal 43 2 2 2 2 6 3" xfId="26709" xr:uid="{00000000-0005-0000-0000-000002440000}"/>
    <cellStyle name="Normal 43 2 2 2 2 7" xfId="6590" xr:uid="{00000000-0005-0000-0000-000003440000}"/>
    <cellStyle name="Normal 43 2 2 2 2 7 2" xfId="36925" xr:uid="{00000000-0005-0000-0000-000004440000}"/>
    <cellStyle name="Normal 43 2 2 2 2 7 3" xfId="21692" xr:uid="{00000000-0005-0000-0000-000005440000}"/>
    <cellStyle name="Normal 43 2 2 2 2 8" xfId="31913" xr:uid="{00000000-0005-0000-0000-000006440000}"/>
    <cellStyle name="Normal 43 2 2 2 2 9" xfId="16679" xr:uid="{00000000-0005-0000-0000-000007440000}"/>
    <cellStyle name="Normal 43 2 2 2 3" xfId="1726" xr:uid="{00000000-0005-0000-0000-000008440000}"/>
    <cellStyle name="Normal 43 2 2 2 3 2" xfId="2565" xr:uid="{00000000-0005-0000-0000-000009440000}"/>
    <cellStyle name="Normal 43 2 2 2 3 2 2" xfId="4255" xr:uid="{00000000-0005-0000-0000-00000A440000}"/>
    <cellStyle name="Normal 43 2 2 2 3 2 2 2" xfId="14328" xr:uid="{00000000-0005-0000-0000-00000B440000}"/>
    <cellStyle name="Normal 43 2 2 2 3 2 2 2 2" xfId="44659" xr:uid="{00000000-0005-0000-0000-00000C440000}"/>
    <cellStyle name="Normal 43 2 2 2 3 2 2 2 3" xfId="29426" xr:uid="{00000000-0005-0000-0000-00000D440000}"/>
    <cellStyle name="Normal 43 2 2 2 3 2 2 3" xfId="9308" xr:uid="{00000000-0005-0000-0000-00000E440000}"/>
    <cellStyle name="Normal 43 2 2 2 3 2 2 3 2" xfId="39642" xr:uid="{00000000-0005-0000-0000-00000F440000}"/>
    <cellStyle name="Normal 43 2 2 2 3 2 2 3 3" xfId="24409" xr:uid="{00000000-0005-0000-0000-000010440000}"/>
    <cellStyle name="Normal 43 2 2 2 3 2 2 4" xfId="34629" xr:uid="{00000000-0005-0000-0000-000011440000}"/>
    <cellStyle name="Normal 43 2 2 2 3 2 2 5" xfId="19396" xr:uid="{00000000-0005-0000-0000-000012440000}"/>
    <cellStyle name="Normal 43 2 2 2 3 2 3" xfId="5947" xr:uid="{00000000-0005-0000-0000-000013440000}"/>
    <cellStyle name="Normal 43 2 2 2 3 2 3 2" xfId="15999" xr:uid="{00000000-0005-0000-0000-000014440000}"/>
    <cellStyle name="Normal 43 2 2 2 3 2 3 2 2" xfId="46330" xr:uid="{00000000-0005-0000-0000-000015440000}"/>
    <cellStyle name="Normal 43 2 2 2 3 2 3 2 3" xfId="31097" xr:uid="{00000000-0005-0000-0000-000016440000}"/>
    <cellStyle name="Normal 43 2 2 2 3 2 3 3" xfId="10979" xr:uid="{00000000-0005-0000-0000-000017440000}"/>
    <cellStyle name="Normal 43 2 2 2 3 2 3 3 2" xfId="41313" xr:uid="{00000000-0005-0000-0000-000018440000}"/>
    <cellStyle name="Normal 43 2 2 2 3 2 3 3 3" xfId="26080" xr:uid="{00000000-0005-0000-0000-000019440000}"/>
    <cellStyle name="Normal 43 2 2 2 3 2 3 4" xfId="36300" xr:uid="{00000000-0005-0000-0000-00001A440000}"/>
    <cellStyle name="Normal 43 2 2 2 3 2 3 5" xfId="21067" xr:uid="{00000000-0005-0000-0000-00001B440000}"/>
    <cellStyle name="Normal 43 2 2 2 3 2 4" xfId="12657" xr:uid="{00000000-0005-0000-0000-00001C440000}"/>
    <cellStyle name="Normal 43 2 2 2 3 2 4 2" xfId="42988" xr:uid="{00000000-0005-0000-0000-00001D440000}"/>
    <cellStyle name="Normal 43 2 2 2 3 2 4 3" xfId="27755" xr:uid="{00000000-0005-0000-0000-00001E440000}"/>
    <cellStyle name="Normal 43 2 2 2 3 2 5" xfId="7636" xr:uid="{00000000-0005-0000-0000-00001F440000}"/>
    <cellStyle name="Normal 43 2 2 2 3 2 5 2" xfId="37971" xr:uid="{00000000-0005-0000-0000-000020440000}"/>
    <cellStyle name="Normal 43 2 2 2 3 2 5 3" xfId="22738" xr:uid="{00000000-0005-0000-0000-000021440000}"/>
    <cellStyle name="Normal 43 2 2 2 3 2 6" xfId="32959" xr:uid="{00000000-0005-0000-0000-000022440000}"/>
    <cellStyle name="Normal 43 2 2 2 3 2 7" xfId="17725" xr:uid="{00000000-0005-0000-0000-000023440000}"/>
    <cellStyle name="Normal 43 2 2 2 3 3" xfId="3418" xr:uid="{00000000-0005-0000-0000-000024440000}"/>
    <cellStyle name="Normal 43 2 2 2 3 3 2" xfId="13492" xr:uid="{00000000-0005-0000-0000-000025440000}"/>
    <cellStyle name="Normal 43 2 2 2 3 3 2 2" xfId="43823" xr:uid="{00000000-0005-0000-0000-000026440000}"/>
    <cellStyle name="Normal 43 2 2 2 3 3 2 3" xfId="28590" xr:uid="{00000000-0005-0000-0000-000027440000}"/>
    <cellStyle name="Normal 43 2 2 2 3 3 3" xfId="8472" xr:uid="{00000000-0005-0000-0000-000028440000}"/>
    <cellStyle name="Normal 43 2 2 2 3 3 3 2" xfId="38806" xr:uid="{00000000-0005-0000-0000-000029440000}"/>
    <cellStyle name="Normal 43 2 2 2 3 3 3 3" xfId="23573" xr:uid="{00000000-0005-0000-0000-00002A440000}"/>
    <cellStyle name="Normal 43 2 2 2 3 3 4" xfId="33793" xr:uid="{00000000-0005-0000-0000-00002B440000}"/>
    <cellStyle name="Normal 43 2 2 2 3 3 5" xfId="18560" xr:uid="{00000000-0005-0000-0000-00002C440000}"/>
    <cellStyle name="Normal 43 2 2 2 3 4" xfId="5111" xr:uid="{00000000-0005-0000-0000-00002D440000}"/>
    <cellStyle name="Normal 43 2 2 2 3 4 2" xfId="15163" xr:uid="{00000000-0005-0000-0000-00002E440000}"/>
    <cellStyle name="Normal 43 2 2 2 3 4 2 2" xfId="45494" xr:uid="{00000000-0005-0000-0000-00002F440000}"/>
    <cellStyle name="Normal 43 2 2 2 3 4 2 3" xfId="30261" xr:uid="{00000000-0005-0000-0000-000030440000}"/>
    <cellStyle name="Normal 43 2 2 2 3 4 3" xfId="10143" xr:uid="{00000000-0005-0000-0000-000031440000}"/>
    <cellStyle name="Normal 43 2 2 2 3 4 3 2" xfId="40477" xr:uid="{00000000-0005-0000-0000-000032440000}"/>
    <cellStyle name="Normal 43 2 2 2 3 4 3 3" xfId="25244" xr:uid="{00000000-0005-0000-0000-000033440000}"/>
    <cellStyle name="Normal 43 2 2 2 3 4 4" xfId="35464" xr:uid="{00000000-0005-0000-0000-000034440000}"/>
    <cellStyle name="Normal 43 2 2 2 3 4 5" xfId="20231" xr:uid="{00000000-0005-0000-0000-000035440000}"/>
    <cellStyle name="Normal 43 2 2 2 3 5" xfId="11821" xr:uid="{00000000-0005-0000-0000-000036440000}"/>
    <cellStyle name="Normal 43 2 2 2 3 5 2" xfId="42152" xr:uid="{00000000-0005-0000-0000-000037440000}"/>
    <cellStyle name="Normal 43 2 2 2 3 5 3" xfId="26919" xr:uid="{00000000-0005-0000-0000-000038440000}"/>
    <cellStyle name="Normal 43 2 2 2 3 6" xfId="6800" xr:uid="{00000000-0005-0000-0000-000039440000}"/>
    <cellStyle name="Normal 43 2 2 2 3 6 2" xfId="37135" xr:uid="{00000000-0005-0000-0000-00003A440000}"/>
    <cellStyle name="Normal 43 2 2 2 3 6 3" xfId="21902" xr:uid="{00000000-0005-0000-0000-00003B440000}"/>
    <cellStyle name="Normal 43 2 2 2 3 7" xfId="32123" xr:uid="{00000000-0005-0000-0000-00003C440000}"/>
    <cellStyle name="Normal 43 2 2 2 3 8" xfId="16889" xr:uid="{00000000-0005-0000-0000-00003D440000}"/>
    <cellStyle name="Normal 43 2 2 2 4" xfId="2147" xr:uid="{00000000-0005-0000-0000-00003E440000}"/>
    <cellStyle name="Normal 43 2 2 2 4 2" xfId="3837" xr:uid="{00000000-0005-0000-0000-00003F440000}"/>
    <cellStyle name="Normal 43 2 2 2 4 2 2" xfId="13910" xr:uid="{00000000-0005-0000-0000-000040440000}"/>
    <cellStyle name="Normal 43 2 2 2 4 2 2 2" xfId="44241" xr:uid="{00000000-0005-0000-0000-000041440000}"/>
    <cellStyle name="Normal 43 2 2 2 4 2 2 3" xfId="29008" xr:uid="{00000000-0005-0000-0000-000042440000}"/>
    <cellStyle name="Normal 43 2 2 2 4 2 3" xfId="8890" xr:uid="{00000000-0005-0000-0000-000043440000}"/>
    <cellStyle name="Normal 43 2 2 2 4 2 3 2" xfId="39224" xr:uid="{00000000-0005-0000-0000-000044440000}"/>
    <cellStyle name="Normal 43 2 2 2 4 2 3 3" xfId="23991" xr:uid="{00000000-0005-0000-0000-000045440000}"/>
    <cellStyle name="Normal 43 2 2 2 4 2 4" xfId="34211" xr:uid="{00000000-0005-0000-0000-000046440000}"/>
    <cellStyle name="Normal 43 2 2 2 4 2 5" xfId="18978" xr:uid="{00000000-0005-0000-0000-000047440000}"/>
    <cellStyle name="Normal 43 2 2 2 4 3" xfId="5529" xr:uid="{00000000-0005-0000-0000-000048440000}"/>
    <cellStyle name="Normal 43 2 2 2 4 3 2" xfId="15581" xr:uid="{00000000-0005-0000-0000-000049440000}"/>
    <cellStyle name="Normal 43 2 2 2 4 3 2 2" xfId="45912" xr:uid="{00000000-0005-0000-0000-00004A440000}"/>
    <cellStyle name="Normal 43 2 2 2 4 3 2 3" xfId="30679" xr:uid="{00000000-0005-0000-0000-00004B440000}"/>
    <cellStyle name="Normal 43 2 2 2 4 3 3" xfId="10561" xr:uid="{00000000-0005-0000-0000-00004C440000}"/>
    <cellStyle name="Normal 43 2 2 2 4 3 3 2" xfId="40895" xr:uid="{00000000-0005-0000-0000-00004D440000}"/>
    <cellStyle name="Normal 43 2 2 2 4 3 3 3" xfId="25662" xr:uid="{00000000-0005-0000-0000-00004E440000}"/>
    <cellStyle name="Normal 43 2 2 2 4 3 4" xfId="35882" xr:uid="{00000000-0005-0000-0000-00004F440000}"/>
    <cellStyle name="Normal 43 2 2 2 4 3 5" xfId="20649" xr:uid="{00000000-0005-0000-0000-000050440000}"/>
    <cellStyle name="Normal 43 2 2 2 4 4" xfId="12239" xr:uid="{00000000-0005-0000-0000-000051440000}"/>
    <cellStyle name="Normal 43 2 2 2 4 4 2" xfId="42570" xr:uid="{00000000-0005-0000-0000-000052440000}"/>
    <cellStyle name="Normal 43 2 2 2 4 4 3" xfId="27337" xr:uid="{00000000-0005-0000-0000-000053440000}"/>
    <cellStyle name="Normal 43 2 2 2 4 5" xfId="7218" xr:uid="{00000000-0005-0000-0000-000054440000}"/>
    <cellStyle name="Normal 43 2 2 2 4 5 2" xfId="37553" xr:uid="{00000000-0005-0000-0000-000055440000}"/>
    <cellStyle name="Normal 43 2 2 2 4 5 3" xfId="22320" xr:uid="{00000000-0005-0000-0000-000056440000}"/>
    <cellStyle name="Normal 43 2 2 2 4 6" xfId="32541" xr:uid="{00000000-0005-0000-0000-000057440000}"/>
    <cellStyle name="Normal 43 2 2 2 4 7" xfId="17307" xr:uid="{00000000-0005-0000-0000-000058440000}"/>
    <cellStyle name="Normal 43 2 2 2 5" xfId="3000" xr:uid="{00000000-0005-0000-0000-000059440000}"/>
    <cellStyle name="Normal 43 2 2 2 5 2" xfId="13074" xr:uid="{00000000-0005-0000-0000-00005A440000}"/>
    <cellStyle name="Normal 43 2 2 2 5 2 2" xfId="43405" xr:uid="{00000000-0005-0000-0000-00005B440000}"/>
    <cellStyle name="Normal 43 2 2 2 5 2 3" xfId="28172" xr:uid="{00000000-0005-0000-0000-00005C440000}"/>
    <cellStyle name="Normal 43 2 2 2 5 3" xfId="8054" xr:uid="{00000000-0005-0000-0000-00005D440000}"/>
    <cellStyle name="Normal 43 2 2 2 5 3 2" xfId="38388" xr:uid="{00000000-0005-0000-0000-00005E440000}"/>
    <cellStyle name="Normal 43 2 2 2 5 3 3" xfId="23155" xr:uid="{00000000-0005-0000-0000-00005F440000}"/>
    <cellStyle name="Normal 43 2 2 2 5 4" xfId="33375" xr:uid="{00000000-0005-0000-0000-000060440000}"/>
    <cellStyle name="Normal 43 2 2 2 5 5" xfId="18142" xr:uid="{00000000-0005-0000-0000-000061440000}"/>
    <cellStyle name="Normal 43 2 2 2 6" xfId="4693" xr:uid="{00000000-0005-0000-0000-000062440000}"/>
    <cellStyle name="Normal 43 2 2 2 6 2" xfId="14745" xr:uid="{00000000-0005-0000-0000-000063440000}"/>
    <cellStyle name="Normal 43 2 2 2 6 2 2" xfId="45076" xr:uid="{00000000-0005-0000-0000-000064440000}"/>
    <cellStyle name="Normal 43 2 2 2 6 2 3" xfId="29843" xr:uid="{00000000-0005-0000-0000-000065440000}"/>
    <cellStyle name="Normal 43 2 2 2 6 3" xfId="9725" xr:uid="{00000000-0005-0000-0000-000066440000}"/>
    <cellStyle name="Normal 43 2 2 2 6 3 2" xfId="40059" xr:uid="{00000000-0005-0000-0000-000067440000}"/>
    <cellStyle name="Normal 43 2 2 2 6 3 3" xfId="24826" xr:uid="{00000000-0005-0000-0000-000068440000}"/>
    <cellStyle name="Normal 43 2 2 2 6 4" xfId="35046" xr:uid="{00000000-0005-0000-0000-000069440000}"/>
    <cellStyle name="Normal 43 2 2 2 6 5" xfId="19813" xr:uid="{00000000-0005-0000-0000-00006A440000}"/>
    <cellStyle name="Normal 43 2 2 2 7" xfId="11403" xr:uid="{00000000-0005-0000-0000-00006B440000}"/>
    <cellStyle name="Normal 43 2 2 2 7 2" xfId="41734" xr:uid="{00000000-0005-0000-0000-00006C440000}"/>
    <cellStyle name="Normal 43 2 2 2 7 3" xfId="26501" xr:uid="{00000000-0005-0000-0000-00006D440000}"/>
    <cellStyle name="Normal 43 2 2 2 8" xfId="6382" xr:uid="{00000000-0005-0000-0000-00006E440000}"/>
    <cellStyle name="Normal 43 2 2 2 8 2" xfId="36717" xr:uid="{00000000-0005-0000-0000-00006F440000}"/>
    <cellStyle name="Normal 43 2 2 2 8 3" xfId="21484" xr:uid="{00000000-0005-0000-0000-000070440000}"/>
    <cellStyle name="Normal 43 2 2 2 9" xfId="31705" xr:uid="{00000000-0005-0000-0000-000071440000}"/>
    <cellStyle name="Normal 43 2 2 3" xfId="1409" xr:uid="{00000000-0005-0000-0000-000072440000}"/>
    <cellStyle name="Normal 43 2 2 3 2" xfId="1830" xr:uid="{00000000-0005-0000-0000-000073440000}"/>
    <cellStyle name="Normal 43 2 2 3 2 2" xfId="2669" xr:uid="{00000000-0005-0000-0000-000074440000}"/>
    <cellStyle name="Normal 43 2 2 3 2 2 2" xfId="4359" xr:uid="{00000000-0005-0000-0000-000075440000}"/>
    <cellStyle name="Normal 43 2 2 3 2 2 2 2" xfId="14432" xr:uid="{00000000-0005-0000-0000-000076440000}"/>
    <cellStyle name="Normal 43 2 2 3 2 2 2 2 2" xfId="44763" xr:uid="{00000000-0005-0000-0000-000077440000}"/>
    <cellStyle name="Normal 43 2 2 3 2 2 2 2 3" xfId="29530" xr:uid="{00000000-0005-0000-0000-000078440000}"/>
    <cellStyle name="Normal 43 2 2 3 2 2 2 3" xfId="9412" xr:uid="{00000000-0005-0000-0000-000079440000}"/>
    <cellStyle name="Normal 43 2 2 3 2 2 2 3 2" xfId="39746" xr:uid="{00000000-0005-0000-0000-00007A440000}"/>
    <cellStyle name="Normal 43 2 2 3 2 2 2 3 3" xfId="24513" xr:uid="{00000000-0005-0000-0000-00007B440000}"/>
    <cellStyle name="Normal 43 2 2 3 2 2 2 4" xfId="34733" xr:uid="{00000000-0005-0000-0000-00007C440000}"/>
    <cellStyle name="Normal 43 2 2 3 2 2 2 5" xfId="19500" xr:uid="{00000000-0005-0000-0000-00007D440000}"/>
    <cellStyle name="Normal 43 2 2 3 2 2 3" xfId="6051" xr:uid="{00000000-0005-0000-0000-00007E440000}"/>
    <cellStyle name="Normal 43 2 2 3 2 2 3 2" xfId="16103" xr:uid="{00000000-0005-0000-0000-00007F440000}"/>
    <cellStyle name="Normal 43 2 2 3 2 2 3 2 2" xfId="46434" xr:uid="{00000000-0005-0000-0000-000080440000}"/>
    <cellStyle name="Normal 43 2 2 3 2 2 3 2 3" xfId="31201" xr:uid="{00000000-0005-0000-0000-000081440000}"/>
    <cellStyle name="Normal 43 2 2 3 2 2 3 3" xfId="11083" xr:uid="{00000000-0005-0000-0000-000082440000}"/>
    <cellStyle name="Normal 43 2 2 3 2 2 3 3 2" xfId="41417" xr:uid="{00000000-0005-0000-0000-000083440000}"/>
    <cellStyle name="Normal 43 2 2 3 2 2 3 3 3" xfId="26184" xr:uid="{00000000-0005-0000-0000-000084440000}"/>
    <cellStyle name="Normal 43 2 2 3 2 2 3 4" xfId="36404" xr:uid="{00000000-0005-0000-0000-000085440000}"/>
    <cellStyle name="Normal 43 2 2 3 2 2 3 5" xfId="21171" xr:uid="{00000000-0005-0000-0000-000086440000}"/>
    <cellStyle name="Normal 43 2 2 3 2 2 4" xfId="12761" xr:uid="{00000000-0005-0000-0000-000087440000}"/>
    <cellStyle name="Normal 43 2 2 3 2 2 4 2" xfId="43092" xr:uid="{00000000-0005-0000-0000-000088440000}"/>
    <cellStyle name="Normal 43 2 2 3 2 2 4 3" xfId="27859" xr:uid="{00000000-0005-0000-0000-000089440000}"/>
    <cellStyle name="Normal 43 2 2 3 2 2 5" xfId="7740" xr:uid="{00000000-0005-0000-0000-00008A440000}"/>
    <cellStyle name="Normal 43 2 2 3 2 2 5 2" xfId="38075" xr:uid="{00000000-0005-0000-0000-00008B440000}"/>
    <cellStyle name="Normal 43 2 2 3 2 2 5 3" xfId="22842" xr:uid="{00000000-0005-0000-0000-00008C440000}"/>
    <cellStyle name="Normal 43 2 2 3 2 2 6" xfId="33063" xr:uid="{00000000-0005-0000-0000-00008D440000}"/>
    <cellStyle name="Normal 43 2 2 3 2 2 7" xfId="17829" xr:uid="{00000000-0005-0000-0000-00008E440000}"/>
    <cellStyle name="Normal 43 2 2 3 2 3" xfId="3522" xr:uid="{00000000-0005-0000-0000-00008F440000}"/>
    <cellStyle name="Normal 43 2 2 3 2 3 2" xfId="13596" xr:uid="{00000000-0005-0000-0000-000090440000}"/>
    <cellStyle name="Normal 43 2 2 3 2 3 2 2" xfId="43927" xr:uid="{00000000-0005-0000-0000-000091440000}"/>
    <cellStyle name="Normal 43 2 2 3 2 3 2 3" xfId="28694" xr:uid="{00000000-0005-0000-0000-000092440000}"/>
    <cellStyle name="Normal 43 2 2 3 2 3 3" xfId="8576" xr:uid="{00000000-0005-0000-0000-000093440000}"/>
    <cellStyle name="Normal 43 2 2 3 2 3 3 2" xfId="38910" xr:uid="{00000000-0005-0000-0000-000094440000}"/>
    <cellStyle name="Normal 43 2 2 3 2 3 3 3" xfId="23677" xr:uid="{00000000-0005-0000-0000-000095440000}"/>
    <cellStyle name="Normal 43 2 2 3 2 3 4" xfId="33897" xr:uid="{00000000-0005-0000-0000-000096440000}"/>
    <cellStyle name="Normal 43 2 2 3 2 3 5" xfId="18664" xr:uid="{00000000-0005-0000-0000-000097440000}"/>
    <cellStyle name="Normal 43 2 2 3 2 4" xfId="5215" xr:uid="{00000000-0005-0000-0000-000098440000}"/>
    <cellStyle name="Normal 43 2 2 3 2 4 2" xfId="15267" xr:uid="{00000000-0005-0000-0000-000099440000}"/>
    <cellStyle name="Normal 43 2 2 3 2 4 2 2" xfId="45598" xr:uid="{00000000-0005-0000-0000-00009A440000}"/>
    <cellStyle name="Normal 43 2 2 3 2 4 2 3" xfId="30365" xr:uid="{00000000-0005-0000-0000-00009B440000}"/>
    <cellStyle name="Normal 43 2 2 3 2 4 3" xfId="10247" xr:uid="{00000000-0005-0000-0000-00009C440000}"/>
    <cellStyle name="Normal 43 2 2 3 2 4 3 2" xfId="40581" xr:uid="{00000000-0005-0000-0000-00009D440000}"/>
    <cellStyle name="Normal 43 2 2 3 2 4 3 3" xfId="25348" xr:uid="{00000000-0005-0000-0000-00009E440000}"/>
    <cellStyle name="Normal 43 2 2 3 2 4 4" xfId="35568" xr:uid="{00000000-0005-0000-0000-00009F440000}"/>
    <cellStyle name="Normal 43 2 2 3 2 4 5" xfId="20335" xr:uid="{00000000-0005-0000-0000-0000A0440000}"/>
    <cellStyle name="Normal 43 2 2 3 2 5" xfId="11925" xr:uid="{00000000-0005-0000-0000-0000A1440000}"/>
    <cellStyle name="Normal 43 2 2 3 2 5 2" xfId="42256" xr:uid="{00000000-0005-0000-0000-0000A2440000}"/>
    <cellStyle name="Normal 43 2 2 3 2 5 3" xfId="27023" xr:uid="{00000000-0005-0000-0000-0000A3440000}"/>
    <cellStyle name="Normal 43 2 2 3 2 6" xfId="6904" xr:uid="{00000000-0005-0000-0000-0000A4440000}"/>
    <cellStyle name="Normal 43 2 2 3 2 6 2" xfId="37239" xr:uid="{00000000-0005-0000-0000-0000A5440000}"/>
    <cellStyle name="Normal 43 2 2 3 2 6 3" xfId="22006" xr:uid="{00000000-0005-0000-0000-0000A6440000}"/>
    <cellStyle name="Normal 43 2 2 3 2 7" xfId="32227" xr:uid="{00000000-0005-0000-0000-0000A7440000}"/>
    <cellStyle name="Normal 43 2 2 3 2 8" xfId="16993" xr:uid="{00000000-0005-0000-0000-0000A8440000}"/>
    <cellStyle name="Normal 43 2 2 3 3" xfId="2251" xr:uid="{00000000-0005-0000-0000-0000A9440000}"/>
    <cellStyle name="Normal 43 2 2 3 3 2" xfId="3941" xr:uid="{00000000-0005-0000-0000-0000AA440000}"/>
    <cellStyle name="Normal 43 2 2 3 3 2 2" xfId="14014" xr:uid="{00000000-0005-0000-0000-0000AB440000}"/>
    <cellStyle name="Normal 43 2 2 3 3 2 2 2" xfId="44345" xr:uid="{00000000-0005-0000-0000-0000AC440000}"/>
    <cellStyle name="Normal 43 2 2 3 3 2 2 3" xfId="29112" xr:uid="{00000000-0005-0000-0000-0000AD440000}"/>
    <cellStyle name="Normal 43 2 2 3 3 2 3" xfId="8994" xr:uid="{00000000-0005-0000-0000-0000AE440000}"/>
    <cellStyle name="Normal 43 2 2 3 3 2 3 2" xfId="39328" xr:uid="{00000000-0005-0000-0000-0000AF440000}"/>
    <cellStyle name="Normal 43 2 2 3 3 2 3 3" xfId="24095" xr:uid="{00000000-0005-0000-0000-0000B0440000}"/>
    <cellStyle name="Normal 43 2 2 3 3 2 4" xfId="34315" xr:uid="{00000000-0005-0000-0000-0000B1440000}"/>
    <cellStyle name="Normal 43 2 2 3 3 2 5" xfId="19082" xr:uid="{00000000-0005-0000-0000-0000B2440000}"/>
    <cellStyle name="Normal 43 2 2 3 3 3" xfId="5633" xr:uid="{00000000-0005-0000-0000-0000B3440000}"/>
    <cellStyle name="Normal 43 2 2 3 3 3 2" xfId="15685" xr:uid="{00000000-0005-0000-0000-0000B4440000}"/>
    <cellStyle name="Normal 43 2 2 3 3 3 2 2" xfId="46016" xr:uid="{00000000-0005-0000-0000-0000B5440000}"/>
    <cellStyle name="Normal 43 2 2 3 3 3 2 3" xfId="30783" xr:uid="{00000000-0005-0000-0000-0000B6440000}"/>
    <cellStyle name="Normal 43 2 2 3 3 3 3" xfId="10665" xr:uid="{00000000-0005-0000-0000-0000B7440000}"/>
    <cellStyle name="Normal 43 2 2 3 3 3 3 2" xfId="40999" xr:uid="{00000000-0005-0000-0000-0000B8440000}"/>
    <cellStyle name="Normal 43 2 2 3 3 3 3 3" xfId="25766" xr:uid="{00000000-0005-0000-0000-0000B9440000}"/>
    <cellStyle name="Normal 43 2 2 3 3 3 4" xfId="35986" xr:uid="{00000000-0005-0000-0000-0000BA440000}"/>
    <cellStyle name="Normal 43 2 2 3 3 3 5" xfId="20753" xr:uid="{00000000-0005-0000-0000-0000BB440000}"/>
    <cellStyle name="Normal 43 2 2 3 3 4" xfId="12343" xr:uid="{00000000-0005-0000-0000-0000BC440000}"/>
    <cellStyle name="Normal 43 2 2 3 3 4 2" xfId="42674" xr:uid="{00000000-0005-0000-0000-0000BD440000}"/>
    <cellStyle name="Normal 43 2 2 3 3 4 3" xfId="27441" xr:uid="{00000000-0005-0000-0000-0000BE440000}"/>
    <cellStyle name="Normal 43 2 2 3 3 5" xfId="7322" xr:uid="{00000000-0005-0000-0000-0000BF440000}"/>
    <cellStyle name="Normal 43 2 2 3 3 5 2" xfId="37657" xr:uid="{00000000-0005-0000-0000-0000C0440000}"/>
    <cellStyle name="Normal 43 2 2 3 3 5 3" xfId="22424" xr:uid="{00000000-0005-0000-0000-0000C1440000}"/>
    <cellStyle name="Normal 43 2 2 3 3 6" xfId="32645" xr:uid="{00000000-0005-0000-0000-0000C2440000}"/>
    <cellStyle name="Normal 43 2 2 3 3 7" xfId="17411" xr:uid="{00000000-0005-0000-0000-0000C3440000}"/>
    <cellStyle name="Normal 43 2 2 3 4" xfId="3104" xr:uid="{00000000-0005-0000-0000-0000C4440000}"/>
    <cellStyle name="Normal 43 2 2 3 4 2" xfId="13178" xr:uid="{00000000-0005-0000-0000-0000C5440000}"/>
    <cellStyle name="Normal 43 2 2 3 4 2 2" xfId="43509" xr:uid="{00000000-0005-0000-0000-0000C6440000}"/>
    <cellStyle name="Normal 43 2 2 3 4 2 3" xfId="28276" xr:uid="{00000000-0005-0000-0000-0000C7440000}"/>
    <cellStyle name="Normal 43 2 2 3 4 3" xfId="8158" xr:uid="{00000000-0005-0000-0000-0000C8440000}"/>
    <cellStyle name="Normal 43 2 2 3 4 3 2" xfId="38492" xr:uid="{00000000-0005-0000-0000-0000C9440000}"/>
    <cellStyle name="Normal 43 2 2 3 4 3 3" xfId="23259" xr:uid="{00000000-0005-0000-0000-0000CA440000}"/>
    <cellStyle name="Normal 43 2 2 3 4 4" xfId="33479" xr:uid="{00000000-0005-0000-0000-0000CB440000}"/>
    <cellStyle name="Normal 43 2 2 3 4 5" xfId="18246" xr:uid="{00000000-0005-0000-0000-0000CC440000}"/>
    <cellStyle name="Normal 43 2 2 3 5" xfId="4797" xr:uid="{00000000-0005-0000-0000-0000CD440000}"/>
    <cellStyle name="Normal 43 2 2 3 5 2" xfId="14849" xr:uid="{00000000-0005-0000-0000-0000CE440000}"/>
    <cellStyle name="Normal 43 2 2 3 5 2 2" xfId="45180" xr:uid="{00000000-0005-0000-0000-0000CF440000}"/>
    <cellStyle name="Normal 43 2 2 3 5 2 3" xfId="29947" xr:uid="{00000000-0005-0000-0000-0000D0440000}"/>
    <cellStyle name="Normal 43 2 2 3 5 3" xfId="9829" xr:uid="{00000000-0005-0000-0000-0000D1440000}"/>
    <cellStyle name="Normal 43 2 2 3 5 3 2" xfId="40163" xr:uid="{00000000-0005-0000-0000-0000D2440000}"/>
    <cellStyle name="Normal 43 2 2 3 5 3 3" xfId="24930" xr:uid="{00000000-0005-0000-0000-0000D3440000}"/>
    <cellStyle name="Normal 43 2 2 3 5 4" xfId="35150" xr:uid="{00000000-0005-0000-0000-0000D4440000}"/>
    <cellStyle name="Normal 43 2 2 3 5 5" xfId="19917" xr:uid="{00000000-0005-0000-0000-0000D5440000}"/>
    <cellStyle name="Normal 43 2 2 3 6" xfId="11507" xr:uid="{00000000-0005-0000-0000-0000D6440000}"/>
    <cellStyle name="Normal 43 2 2 3 6 2" xfId="41838" xr:uid="{00000000-0005-0000-0000-0000D7440000}"/>
    <cellStyle name="Normal 43 2 2 3 6 3" xfId="26605" xr:uid="{00000000-0005-0000-0000-0000D8440000}"/>
    <cellStyle name="Normal 43 2 2 3 7" xfId="6486" xr:uid="{00000000-0005-0000-0000-0000D9440000}"/>
    <cellStyle name="Normal 43 2 2 3 7 2" xfId="36821" xr:uid="{00000000-0005-0000-0000-0000DA440000}"/>
    <cellStyle name="Normal 43 2 2 3 7 3" xfId="21588" xr:uid="{00000000-0005-0000-0000-0000DB440000}"/>
    <cellStyle name="Normal 43 2 2 3 8" xfId="31809" xr:uid="{00000000-0005-0000-0000-0000DC440000}"/>
    <cellStyle name="Normal 43 2 2 3 9" xfId="16575" xr:uid="{00000000-0005-0000-0000-0000DD440000}"/>
    <cellStyle name="Normal 43 2 2 4" xfId="1622" xr:uid="{00000000-0005-0000-0000-0000DE440000}"/>
    <cellStyle name="Normal 43 2 2 4 2" xfId="2461" xr:uid="{00000000-0005-0000-0000-0000DF440000}"/>
    <cellStyle name="Normal 43 2 2 4 2 2" xfId="4151" xr:uid="{00000000-0005-0000-0000-0000E0440000}"/>
    <cellStyle name="Normal 43 2 2 4 2 2 2" xfId="14224" xr:uid="{00000000-0005-0000-0000-0000E1440000}"/>
    <cellStyle name="Normal 43 2 2 4 2 2 2 2" xfId="44555" xr:uid="{00000000-0005-0000-0000-0000E2440000}"/>
    <cellStyle name="Normal 43 2 2 4 2 2 2 3" xfId="29322" xr:uid="{00000000-0005-0000-0000-0000E3440000}"/>
    <cellStyle name="Normal 43 2 2 4 2 2 3" xfId="9204" xr:uid="{00000000-0005-0000-0000-0000E4440000}"/>
    <cellStyle name="Normal 43 2 2 4 2 2 3 2" xfId="39538" xr:uid="{00000000-0005-0000-0000-0000E5440000}"/>
    <cellStyle name="Normal 43 2 2 4 2 2 3 3" xfId="24305" xr:uid="{00000000-0005-0000-0000-0000E6440000}"/>
    <cellStyle name="Normal 43 2 2 4 2 2 4" xfId="34525" xr:uid="{00000000-0005-0000-0000-0000E7440000}"/>
    <cellStyle name="Normal 43 2 2 4 2 2 5" xfId="19292" xr:uid="{00000000-0005-0000-0000-0000E8440000}"/>
    <cellStyle name="Normal 43 2 2 4 2 3" xfId="5843" xr:uid="{00000000-0005-0000-0000-0000E9440000}"/>
    <cellStyle name="Normal 43 2 2 4 2 3 2" xfId="15895" xr:uid="{00000000-0005-0000-0000-0000EA440000}"/>
    <cellStyle name="Normal 43 2 2 4 2 3 2 2" xfId="46226" xr:uid="{00000000-0005-0000-0000-0000EB440000}"/>
    <cellStyle name="Normal 43 2 2 4 2 3 2 3" xfId="30993" xr:uid="{00000000-0005-0000-0000-0000EC440000}"/>
    <cellStyle name="Normal 43 2 2 4 2 3 3" xfId="10875" xr:uid="{00000000-0005-0000-0000-0000ED440000}"/>
    <cellStyle name="Normal 43 2 2 4 2 3 3 2" xfId="41209" xr:uid="{00000000-0005-0000-0000-0000EE440000}"/>
    <cellStyle name="Normal 43 2 2 4 2 3 3 3" xfId="25976" xr:uid="{00000000-0005-0000-0000-0000EF440000}"/>
    <cellStyle name="Normal 43 2 2 4 2 3 4" xfId="36196" xr:uid="{00000000-0005-0000-0000-0000F0440000}"/>
    <cellStyle name="Normal 43 2 2 4 2 3 5" xfId="20963" xr:uid="{00000000-0005-0000-0000-0000F1440000}"/>
    <cellStyle name="Normal 43 2 2 4 2 4" xfId="12553" xr:uid="{00000000-0005-0000-0000-0000F2440000}"/>
    <cellStyle name="Normal 43 2 2 4 2 4 2" xfId="42884" xr:uid="{00000000-0005-0000-0000-0000F3440000}"/>
    <cellStyle name="Normal 43 2 2 4 2 4 3" xfId="27651" xr:uid="{00000000-0005-0000-0000-0000F4440000}"/>
    <cellStyle name="Normal 43 2 2 4 2 5" xfId="7532" xr:uid="{00000000-0005-0000-0000-0000F5440000}"/>
    <cellStyle name="Normal 43 2 2 4 2 5 2" xfId="37867" xr:uid="{00000000-0005-0000-0000-0000F6440000}"/>
    <cellStyle name="Normal 43 2 2 4 2 5 3" xfId="22634" xr:uid="{00000000-0005-0000-0000-0000F7440000}"/>
    <cellStyle name="Normal 43 2 2 4 2 6" xfId="32855" xr:uid="{00000000-0005-0000-0000-0000F8440000}"/>
    <cellStyle name="Normal 43 2 2 4 2 7" xfId="17621" xr:uid="{00000000-0005-0000-0000-0000F9440000}"/>
    <cellStyle name="Normal 43 2 2 4 3" xfId="3314" xr:uid="{00000000-0005-0000-0000-0000FA440000}"/>
    <cellStyle name="Normal 43 2 2 4 3 2" xfId="13388" xr:uid="{00000000-0005-0000-0000-0000FB440000}"/>
    <cellStyle name="Normal 43 2 2 4 3 2 2" xfId="43719" xr:uid="{00000000-0005-0000-0000-0000FC440000}"/>
    <cellStyle name="Normal 43 2 2 4 3 2 3" xfId="28486" xr:uid="{00000000-0005-0000-0000-0000FD440000}"/>
    <cellStyle name="Normal 43 2 2 4 3 3" xfId="8368" xr:uid="{00000000-0005-0000-0000-0000FE440000}"/>
    <cellStyle name="Normal 43 2 2 4 3 3 2" xfId="38702" xr:uid="{00000000-0005-0000-0000-0000FF440000}"/>
    <cellStyle name="Normal 43 2 2 4 3 3 3" xfId="23469" xr:uid="{00000000-0005-0000-0000-000000450000}"/>
    <cellStyle name="Normal 43 2 2 4 3 4" xfId="33689" xr:uid="{00000000-0005-0000-0000-000001450000}"/>
    <cellStyle name="Normal 43 2 2 4 3 5" xfId="18456" xr:uid="{00000000-0005-0000-0000-000002450000}"/>
    <cellStyle name="Normal 43 2 2 4 4" xfId="5007" xr:uid="{00000000-0005-0000-0000-000003450000}"/>
    <cellStyle name="Normal 43 2 2 4 4 2" xfId="15059" xr:uid="{00000000-0005-0000-0000-000004450000}"/>
    <cellStyle name="Normal 43 2 2 4 4 2 2" xfId="45390" xr:uid="{00000000-0005-0000-0000-000005450000}"/>
    <cellStyle name="Normal 43 2 2 4 4 2 3" xfId="30157" xr:uid="{00000000-0005-0000-0000-000006450000}"/>
    <cellStyle name="Normal 43 2 2 4 4 3" xfId="10039" xr:uid="{00000000-0005-0000-0000-000007450000}"/>
    <cellStyle name="Normal 43 2 2 4 4 3 2" xfId="40373" xr:uid="{00000000-0005-0000-0000-000008450000}"/>
    <cellStyle name="Normal 43 2 2 4 4 3 3" xfId="25140" xr:uid="{00000000-0005-0000-0000-000009450000}"/>
    <cellStyle name="Normal 43 2 2 4 4 4" xfId="35360" xr:uid="{00000000-0005-0000-0000-00000A450000}"/>
    <cellStyle name="Normal 43 2 2 4 4 5" xfId="20127" xr:uid="{00000000-0005-0000-0000-00000B450000}"/>
    <cellStyle name="Normal 43 2 2 4 5" xfId="11717" xr:uid="{00000000-0005-0000-0000-00000C450000}"/>
    <cellStyle name="Normal 43 2 2 4 5 2" xfId="42048" xr:uid="{00000000-0005-0000-0000-00000D450000}"/>
    <cellStyle name="Normal 43 2 2 4 5 3" xfId="26815" xr:uid="{00000000-0005-0000-0000-00000E450000}"/>
    <cellStyle name="Normal 43 2 2 4 6" xfId="6696" xr:uid="{00000000-0005-0000-0000-00000F450000}"/>
    <cellStyle name="Normal 43 2 2 4 6 2" xfId="37031" xr:uid="{00000000-0005-0000-0000-000010450000}"/>
    <cellStyle name="Normal 43 2 2 4 6 3" xfId="21798" xr:uid="{00000000-0005-0000-0000-000011450000}"/>
    <cellStyle name="Normal 43 2 2 4 7" xfId="32019" xr:uid="{00000000-0005-0000-0000-000012450000}"/>
    <cellStyle name="Normal 43 2 2 4 8" xfId="16785" xr:uid="{00000000-0005-0000-0000-000013450000}"/>
    <cellStyle name="Normal 43 2 2 5" xfId="2043" xr:uid="{00000000-0005-0000-0000-000014450000}"/>
    <cellStyle name="Normal 43 2 2 5 2" xfId="3733" xr:uid="{00000000-0005-0000-0000-000015450000}"/>
    <cellStyle name="Normal 43 2 2 5 2 2" xfId="13806" xr:uid="{00000000-0005-0000-0000-000016450000}"/>
    <cellStyle name="Normal 43 2 2 5 2 2 2" xfId="44137" xr:uid="{00000000-0005-0000-0000-000017450000}"/>
    <cellStyle name="Normal 43 2 2 5 2 2 3" xfId="28904" xr:uid="{00000000-0005-0000-0000-000018450000}"/>
    <cellStyle name="Normal 43 2 2 5 2 3" xfId="8786" xr:uid="{00000000-0005-0000-0000-000019450000}"/>
    <cellStyle name="Normal 43 2 2 5 2 3 2" xfId="39120" xr:uid="{00000000-0005-0000-0000-00001A450000}"/>
    <cellStyle name="Normal 43 2 2 5 2 3 3" xfId="23887" xr:uid="{00000000-0005-0000-0000-00001B450000}"/>
    <cellStyle name="Normal 43 2 2 5 2 4" xfId="34107" xr:uid="{00000000-0005-0000-0000-00001C450000}"/>
    <cellStyle name="Normal 43 2 2 5 2 5" xfId="18874" xr:uid="{00000000-0005-0000-0000-00001D450000}"/>
    <cellStyle name="Normal 43 2 2 5 3" xfId="5425" xr:uid="{00000000-0005-0000-0000-00001E450000}"/>
    <cellStyle name="Normal 43 2 2 5 3 2" xfId="15477" xr:uid="{00000000-0005-0000-0000-00001F450000}"/>
    <cellStyle name="Normal 43 2 2 5 3 2 2" xfId="45808" xr:uid="{00000000-0005-0000-0000-000020450000}"/>
    <cellStyle name="Normal 43 2 2 5 3 2 3" xfId="30575" xr:uid="{00000000-0005-0000-0000-000021450000}"/>
    <cellStyle name="Normal 43 2 2 5 3 3" xfId="10457" xr:uid="{00000000-0005-0000-0000-000022450000}"/>
    <cellStyle name="Normal 43 2 2 5 3 3 2" xfId="40791" xr:uid="{00000000-0005-0000-0000-000023450000}"/>
    <cellStyle name="Normal 43 2 2 5 3 3 3" xfId="25558" xr:uid="{00000000-0005-0000-0000-000024450000}"/>
    <cellStyle name="Normal 43 2 2 5 3 4" xfId="35778" xr:uid="{00000000-0005-0000-0000-000025450000}"/>
    <cellStyle name="Normal 43 2 2 5 3 5" xfId="20545" xr:uid="{00000000-0005-0000-0000-000026450000}"/>
    <cellStyle name="Normal 43 2 2 5 4" xfId="12135" xr:uid="{00000000-0005-0000-0000-000027450000}"/>
    <cellStyle name="Normal 43 2 2 5 4 2" xfId="42466" xr:uid="{00000000-0005-0000-0000-000028450000}"/>
    <cellStyle name="Normal 43 2 2 5 4 3" xfId="27233" xr:uid="{00000000-0005-0000-0000-000029450000}"/>
    <cellStyle name="Normal 43 2 2 5 5" xfId="7114" xr:uid="{00000000-0005-0000-0000-00002A450000}"/>
    <cellStyle name="Normal 43 2 2 5 5 2" xfId="37449" xr:uid="{00000000-0005-0000-0000-00002B450000}"/>
    <cellStyle name="Normal 43 2 2 5 5 3" xfId="22216" xr:uid="{00000000-0005-0000-0000-00002C450000}"/>
    <cellStyle name="Normal 43 2 2 5 6" xfId="32437" xr:uid="{00000000-0005-0000-0000-00002D450000}"/>
    <cellStyle name="Normal 43 2 2 5 7" xfId="17203" xr:uid="{00000000-0005-0000-0000-00002E450000}"/>
    <cellStyle name="Normal 43 2 2 6" xfId="2896" xr:uid="{00000000-0005-0000-0000-00002F450000}"/>
    <cellStyle name="Normal 43 2 2 6 2" xfId="12970" xr:uid="{00000000-0005-0000-0000-000030450000}"/>
    <cellStyle name="Normal 43 2 2 6 2 2" xfId="43301" xr:uid="{00000000-0005-0000-0000-000031450000}"/>
    <cellStyle name="Normal 43 2 2 6 2 3" xfId="28068" xr:uid="{00000000-0005-0000-0000-000032450000}"/>
    <cellStyle name="Normal 43 2 2 6 3" xfId="7950" xr:uid="{00000000-0005-0000-0000-000033450000}"/>
    <cellStyle name="Normal 43 2 2 6 3 2" xfId="38284" xr:uid="{00000000-0005-0000-0000-000034450000}"/>
    <cellStyle name="Normal 43 2 2 6 3 3" xfId="23051" xr:uid="{00000000-0005-0000-0000-000035450000}"/>
    <cellStyle name="Normal 43 2 2 6 4" xfId="33271" xr:uid="{00000000-0005-0000-0000-000036450000}"/>
    <cellStyle name="Normal 43 2 2 6 5" xfId="18038" xr:uid="{00000000-0005-0000-0000-000037450000}"/>
    <cellStyle name="Normal 43 2 2 7" xfId="4589" xr:uid="{00000000-0005-0000-0000-000038450000}"/>
    <cellStyle name="Normal 43 2 2 7 2" xfId="14641" xr:uid="{00000000-0005-0000-0000-000039450000}"/>
    <cellStyle name="Normal 43 2 2 7 2 2" xfId="44972" xr:uid="{00000000-0005-0000-0000-00003A450000}"/>
    <cellStyle name="Normal 43 2 2 7 2 3" xfId="29739" xr:uid="{00000000-0005-0000-0000-00003B450000}"/>
    <cellStyle name="Normal 43 2 2 7 3" xfId="9621" xr:uid="{00000000-0005-0000-0000-00003C450000}"/>
    <cellStyle name="Normal 43 2 2 7 3 2" xfId="39955" xr:uid="{00000000-0005-0000-0000-00003D450000}"/>
    <cellStyle name="Normal 43 2 2 7 3 3" xfId="24722" xr:uid="{00000000-0005-0000-0000-00003E450000}"/>
    <cellStyle name="Normal 43 2 2 7 4" xfId="34942" xr:uid="{00000000-0005-0000-0000-00003F450000}"/>
    <cellStyle name="Normal 43 2 2 7 5" xfId="19709" xr:uid="{00000000-0005-0000-0000-000040450000}"/>
    <cellStyle name="Normal 43 2 2 8" xfId="11299" xr:uid="{00000000-0005-0000-0000-000041450000}"/>
    <cellStyle name="Normal 43 2 2 8 2" xfId="41630" xr:uid="{00000000-0005-0000-0000-000042450000}"/>
    <cellStyle name="Normal 43 2 2 8 3" xfId="26397" xr:uid="{00000000-0005-0000-0000-000043450000}"/>
    <cellStyle name="Normal 43 2 2 9" xfId="6278" xr:uid="{00000000-0005-0000-0000-000044450000}"/>
    <cellStyle name="Normal 43 2 2 9 2" xfId="36613" xr:uid="{00000000-0005-0000-0000-000045450000}"/>
    <cellStyle name="Normal 43 2 2 9 3" xfId="21380" xr:uid="{00000000-0005-0000-0000-000046450000}"/>
    <cellStyle name="Normal 43 2 3" xfId="1242" xr:uid="{00000000-0005-0000-0000-000047450000}"/>
    <cellStyle name="Normal 43 2 3 10" xfId="16419" xr:uid="{00000000-0005-0000-0000-000048450000}"/>
    <cellStyle name="Normal 43 2 3 2" xfId="1461" xr:uid="{00000000-0005-0000-0000-000049450000}"/>
    <cellStyle name="Normal 43 2 3 2 2" xfId="1882" xr:uid="{00000000-0005-0000-0000-00004A450000}"/>
    <cellStyle name="Normal 43 2 3 2 2 2" xfId="2721" xr:uid="{00000000-0005-0000-0000-00004B450000}"/>
    <cellStyle name="Normal 43 2 3 2 2 2 2" xfId="4411" xr:uid="{00000000-0005-0000-0000-00004C450000}"/>
    <cellStyle name="Normal 43 2 3 2 2 2 2 2" xfId="14484" xr:uid="{00000000-0005-0000-0000-00004D450000}"/>
    <cellStyle name="Normal 43 2 3 2 2 2 2 2 2" xfId="44815" xr:uid="{00000000-0005-0000-0000-00004E450000}"/>
    <cellStyle name="Normal 43 2 3 2 2 2 2 2 3" xfId="29582" xr:uid="{00000000-0005-0000-0000-00004F450000}"/>
    <cellStyle name="Normal 43 2 3 2 2 2 2 3" xfId="9464" xr:uid="{00000000-0005-0000-0000-000050450000}"/>
    <cellStyle name="Normal 43 2 3 2 2 2 2 3 2" xfId="39798" xr:uid="{00000000-0005-0000-0000-000051450000}"/>
    <cellStyle name="Normal 43 2 3 2 2 2 2 3 3" xfId="24565" xr:uid="{00000000-0005-0000-0000-000052450000}"/>
    <cellStyle name="Normal 43 2 3 2 2 2 2 4" xfId="34785" xr:uid="{00000000-0005-0000-0000-000053450000}"/>
    <cellStyle name="Normal 43 2 3 2 2 2 2 5" xfId="19552" xr:uid="{00000000-0005-0000-0000-000054450000}"/>
    <cellStyle name="Normal 43 2 3 2 2 2 3" xfId="6103" xr:uid="{00000000-0005-0000-0000-000055450000}"/>
    <cellStyle name="Normal 43 2 3 2 2 2 3 2" xfId="16155" xr:uid="{00000000-0005-0000-0000-000056450000}"/>
    <cellStyle name="Normal 43 2 3 2 2 2 3 2 2" xfId="46486" xr:uid="{00000000-0005-0000-0000-000057450000}"/>
    <cellStyle name="Normal 43 2 3 2 2 2 3 2 3" xfId="31253" xr:uid="{00000000-0005-0000-0000-000058450000}"/>
    <cellStyle name="Normal 43 2 3 2 2 2 3 3" xfId="11135" xr:uid="{00000000-0005-0000-0000-000059450000}"/>
    <cellStyle name="Normal 43 2 3 2 2 2 3 3 2" xfId="41469" xr:uid="{00000000-0005-0000-0000-00005A450000}"/>
    <cellStyle name="Normal 43 2 3 2 2 2 3 3 3" xfId="26236" xr:uid="{00000000-0005-0000-0000-00005B450000}"/>
    <cellStyle name="Normal 43 2 3 2 2 2 3 4" xfId="36456" xr:uid="{00000000-0005-0000-0000-00005C450000}"/>
    <cellStyle name="Normal 43 2 3 2 2 2 3 5" xfId="21223" xr:uid="{00000000-0005-0000-0000-00005D450000}"/>
    <cellStyle name="Normal 43 2 3 2 2 2 4" xfId="12813" xr:uid="{00000000-0005-0000-0000-00005E450000}"/>
    <cellStyle name="Normal 43 2 3 2 2 2 4 2" xfId="43144" xr:uid="{00000000-0005-0000-0000-00005F450000}"/>
    <cellStyle name="Normal 43 2 3 2 2 2 4 3" xfId="27911" xr:uid="{00000000-0005-0000-0000-000060450000}"/>
    <cellStyle name="Normal 43 2 3 2 2 2 5" xfId="7792" xr:uid="{00000000-0005-0000-0000-000061450000}"/>
    <cellStyle name="Normal 43 2 3 2 2 2 5 2" xfId="38127" xr:uid="{00000000-0005-0000-0000-000062450000}"/>
    <cellStyle name="Normal 43 2 3 2 2 2 5 3" xfId="22894" xr:uid="{00000000-0005-0000-0000-000063450000}"/>
    <cellStyle name="Normal 43 2 3 2 2 2 6" xfId="33115" xr:uid="{00000000-0005-0000-0000-000064450000}"/>
    <cellStyle name="Normal 43 2 3 2 2 2 7" xfId="17881" xr:uid="{00000000-0005-0000-0000-000065450000}"/>
    <cellStyle name="Normal 43 2 3 2 2 3" xfId="3574" xr:uid="{00000000-0005-0000-0000-000066450000}"/>
    <cellStyle name="Normal 43 2 3 2 2 3 2" xfId="13648" xr:uid="{00000000-0005-0000-0000-000067450000}"/>
    <cellStyle name="Normal 43 2 3 2 2 3 2 2" xfId="43979" xr:uid="{00000000-0005-0000-0000-000068450000}"/>
    <cellStyle name="Normal 43 2 3 2 2 3 2 3" xfId="28746" xr:uid="{00000000-0005-0000-0000-000069450000}"/>
    <cellStyle name="Normal 43 2 3 2 2 3 3" xfId="8628" xr:uid="{00000000-0005-0000-0000-00006A450000}"/>
    <cellStyle name="Normal 43 2 3 2 2 3 3 2" xfId="38962" xr:uid="{00000000-0005-0000-0000-00006B450000}"/>
    <cellStyle name="Normal 43 2 3 2 2 3 3 3" xfId="23729" xr:uid="{00000000-0005-0000-0000-00006C450000}"/>
    <cellStyle name="Normal 43 2 3 2 2 3 4" xfId="33949" xr:uid="{00000000-0005-0000-0000-00006D450000}"/>
    <cellStyle name="Normal 43 2 3 2 2 3 5" xfId="18716" xr:uid="{00000000-0005-0000-0000-00006E450000}"/>
    <cellStyle name="Normal 43 2 3 2 2 4" xfId="5267" xr:uid="{00000000-0005-0000-0000-00006F450000}"/>
    <cellStyle name="Normal 43 2 3 2 2 4 2" xfId="15319" xr:uid="{00000000-0005-0000-0000-000070450000}"/>
    <cellStyle name="Normal 43 2 3 2 2 4 2 2" xfId="45650" xr:uid="{00000000-0005-0000-0000-000071450000}"/>
    <cellStyle name="Normal 43 2 3 2 2 4 2 3" xfId="30417" xr:uid="{00000000-0005-0000-0000-000072450000}"/>
    <cellStyle name="Normal 43 2 3 2 2 4 3" xfId="10299" xr:uid="{00000000-0005-0000-0000-000073450000}"/>
    <cellStyle name="Normal 43 2 3 2 2 4 3 2" xfId="40633" xr:uid="{00000000-0005-0000-0000-000074450000}"/>
    <cellStyle name="Normal 43 2 3 2 2 4 3 3" xfId="25400" xr:uid="{00000000-0005-0000-0000-000075450000}"/>
    <cellStyle name="Normal 43 2 3 2 2 4 4" xfId="35620" xr:uid="{00000000-0005-0000-0000-000076450000}"/>
    <cellStyle name="Normal 43 2 3 2 2 4 5" xfId="20387" xr:uid="{00000000-0005-0000-0000-000077450000}"/>
    <cellStyle name="Normal 43 2 3 2 2 5" xfId="11977" xr:uid="{00000000-0005-0000-0000-000078450000}"/>
    <cellStyle name="Normal 43 2 3 2 2 5 2" xfId="42308" xr:uid="{00000000-0005-0000-0000-000079450000}"/>
    <cellStyle name="Normal 43 2 3 2 2 5 3" xfId="27075" xr:uid="{00000000-0005-0000-0000-00007A450000}"/>
    <cellStyle name="Normal 43 2 3 2 2 6" xfId="6956" xr:uid="{00000000-0005-0000-0000-00007B450000}"/>
    <cellStyle name="Normal 43 2 3 2 2 6 2" xfId="37291" xr:uid="{00000000-0005-0000-0000-00007C450000}"/>
    <cellStyle name="Normal 43 2 3 2 2 6 3" xfId="22058" xr:uid="{00000000-0005-0000-0000-00007D450000}"/>
    <cellStyle name="Normal 43 2 3 2 2 7" xfId="32279" xr:uid="{00000000-0005-0000-0000-00007E450000}"/>
    <cellStyle name="Normal 43 2 3 2 2 8" xfId="17045" xr:uid="{00000000-0005-0000-0000-00007F450000}"/>
    <cellStyle name="Normal 43 2 3 2 3" xfId="2303" xr:uid="{00000000-0005-0000-0000-000080450000}"/>
    <cellStyle name="Normal 43 2 3 2 3 2" xfId="3993" xr:uid="{00000000-0005-0000-0000-000081450000}"/>
    <cellStyle name="Normal 43 2 3 2 3 2 2" xfId="14066" xr:uid="{00000000-0005-0000-0000-000082450000}"/>
    <cellStyle name="Normal 43 2 3 2 3 2 2 2" xfId="44397" xr:uid="{00000000-0005-0000-0000-000083450000}"/>
    <cellStyle name="Normal 43 2 3 2 3 2 2 3" xfId="29164" xr:uid="{00000000-0005-0000-0000-000084450000}"/>
    <cellStyle name="Normal 43 2 3 2 3 2 3" xfId="9046" xr:uid="{00000000-0005-0000-0000-000085450000}"/>
    <cellStyle name="Normal 43 2 3 2 3 2 3 2" xfId="39380" xr:uid="{00000000-0005-0000-0000-000086450000}"/>
    <cellStyle name="Normal 43 2 3 2 3 2 3 3" xfId="24147" xr:uid="{00000000-0005-0000-0000-000087450000}"/>
    <cellStyle name="Normal 43 2 3 2 3 2 4" xfId="34367" xr:uid="{00000000-0005-0000-0000-000088450000}"/>
    <cellStyle name="Normal 43 2 3 2 3 2 5" xfId="19134" xr:uid="{00000000-0005-0000-0000-000089450000}"/>
    <cellStyle name="Normal 43 2 3 2 3 3" xfId="5685" xr:uid="{00000000-0005-0000-0000-00008A450000}"/>
    <cellStyle name="Normal 43 2 3 2 3 3 2" xfId="15737" xr:uid="{00000000-0005-0000-0000-00008B450000}"/>
    <cellStyle name="Normal 43 2 3 2 3 3 2 2" xfId="46068" xr:uid="{00000000-0005-0000-0000-00008C450000}"/>
    <cellStyle name="Normal 43 2 3 2 3 3 2 3" xfId="30835" xr:uid="{00000000-0005-0000-0000-00008D450000}"/>
    <cellStyle name="Normal 43 2 3 2 3 3 3" xfId="10717" xr:uid="{00000000-0005-0000-0000-00008E450000}"/>
    <cellStyle name="Normal 43 2 3 2 3 3 3 2" xfId="41051" xr:uid="{00000000-0005-0000-0000-00008F450000}"/>
    <cellStyle name="Normal 43 2 3 2 3 3 3 3" xfId="25818" xr:uid="{00000000-0005-0000-0000-000090450000}"/>
    <cellStyle name="Normal 43 2 3 2 3 3 4" xfId="36038" xr:uid="{00000000-0005-0000-0000-000091450000}"/>
    <cellStyle name="Normal 43 2 3 2 3 3 5" xfId="20805" xr:uid="{00000000-0005-0000-0000-000092450000}"/>
    <cellStyle name="Normal 43 2 3 2 3 4" xfId="12395" xr:uid="{00000000-0005-0000-0000-000093450000}"/>
    <cellStyle name="Normal 43 2 3 2 3 4 2" xfId="42726" xr:uid="{00000000-0005-0000-0000-000094450000}"/>
    <cellStyle name="Normal 43 2 3 2 3 4 3" xfId="27493" xr:uid="{00000000-0005-0000-0000-000095450000}"/>
    <cellStyle name="Normal 43 2 3 2 3 5" xfId="7374" xr:uid="{00000000-0005-0000-0000-000096450000}"/>
    <cellStyle name="Normal 43 2 3 2 3 5 2" xfId="37709" xr:uid="{00000000-0005-0000-0000-000097450000}"/>
    <cellStyle name="Normal 43 2 3 2 3 5 3" xfId="22476" xr:uid="{00000000-0005-0000-0000-000098450000}"/>
    <cellStyle name="Normal 43 2 3 2 3 6" xfId="32697" xr:uid="{00000000-0005-0000-0000-000099450000}"/>
    <cellStyle name="Normal 43 2 3 2 3 7" xfId="17463" xr:uid="{00000000-0005-0000-0000-00009A450000}"/>
    <cellStyle name="Normal 43 2 3 2 4" xfId="3156" xr:uid="{00000000-0005-0000-0000-00009B450000}"/>
    <cellStyle name="Normal 43 2 3 2 4 2" xfId="13230" xr:uid="{00000000-0005-0000-0000-00009C450000}"/>
    <cellStyle name="Normal 43 2 3 2 4 2 2" xfId="43561" xr:uid="{00000000-0005-0000-0000-00009D450000}"/>
    <cellStyle name="Normal 43 2 3 2 4 2 3" xfId="28328" xr:uid="{00000000-0005-0000-0000-00009E450000}"/>
    <cellStyle name="Normal 43 2 3 2 4 3" xfId="8210" xr:uid="{00000000-0005-0000-0000-00009F450000}"/>
    <cellStyle name="Normal 43 2 3 2 4 3 2" xfId="38544" xr:uid="{00000000-0005-0000-0000-0000A0450000}"/>
    <cellStyle name="Normal 43 2 3 2 4 3 3" xfId="23311" xr:uid="{00000000-0005-0000-0000-0000A1450000}"/>
    <cellStyle name="Normal 43 2 3 2 4 4" xfId="33531" xr:uid="{00000000-0005-0000-0000-0000A2450000}"/>
    <cellStyle name="Normal 43 2 3 2 4 5" xfId="18298" xr:uid="{00000000-0005-0000-0000-0000A3450000}"/>
    <cellStyle name="Normal 43 2 3 2 5" xfId="4849" xr:uid="{00000000-0005-0000-0000-0000A4450000}"/>
    <cellStyle name="Normal 43 2 3 2 5 2" xfId="14901" xr:uid="{00000000-0005-0000-0000-0000A5450000}"/>
    <cellStyle name="Normal 43 2 3 2 5 2 2" xfId="45232" xr:uid="{00000000-0005-0000-0000-0000A6450000}"/>
    <cellStyle name="Normal 43 2 3 2 5 2 3" xfId="29999" xr:uid="{00000000-0005-0000-0000-0000A7450000}"/>
    <cellStyle name="Normal 43 2 3 2 5 3" xfId="9881" xr:uid="{00000000-0005-0000-0000-0000A8450000}"/>
    <cellStyle name="Normal 43 2 3 2 5 3 2" xfId="40215" xr:uid="{00000000-0005-0000-0000-0000A9450000}"/>
    <cellStyle name="Normal 43 2 3 2 5 3 3" xfId="24982" xr:uid="{00000000-0005-0000-0000-0000AA450000}"/>
    <cellStyle name="Normal 43 2 3 2 5 4" xfId="35202" xr:uid="{00000000-0005-0000-0000-0000AB450000}"/>
    <cellStyle name="Normal 43 2 3 2 5 5" xfId="19969" xr:uid="{00000000-0005-0000-0000-0000AC450000}"/>
    <cellStyle name="Normal 43 2 3 2 6" xfId="11559" xr:uid="{00000000-0005-0000-0000-0000AD450000}"/>
    <cellStyle name="Normal 43 2 3 2 6 2" xfId="41890" xr:uid="{00000000-0005-0000-0000-0000AE450000}"/>
    <cellStyle name="Normal 43 2 3 2 6 3" xfId="26657" xr:uid="{00000000-0005-0000-0000-0000AF450000}"/>
    <cellStyle name="Normal 43 2 3 2 7" xfId="6538" xr:uid="{00000000-0005-0000-0000-0000B0450000}"/>
    <cellStyle name="Normal 43 2 3 2 7 2" xfId="36873" xr:uid="{00000000-0005-0000-0000-0000B1450000}"/>
    <cellStyle name="Normal 43 2 3 2 7 3" xfId="21640" xr:uid="{00000000-0005-0000-0000-0000B2450000}"/>
    <cellStyle name="Normal 43 2 3 2 8" xfId="31861" xr:uid="{00000000-0005-0000-0000-0000B3450000}"/>
    <cellStyle name="Normal 43 2 3 2 9" xfId="16627" xr:uid="{00000000-0005-0000-0000-0000B4450000}"/>
    <cellStyle name="Normal 43 2 3 3" xfId="1674" xr:uid="{00000000-0005-0000-0000-0000B5450000}"/>
    <cellStyle name="Normal 43 2 3 3 2" xfId="2513" xr:uid="{00000000-0005-0000-0000-0000B6450000}"/>
    <cellStyle name="Normal 43 2 3 3 2 2" xfId="4203" xr:uid="{00000000-0005-0000-0000-0000B7450000}"/>
    <cellStyle name="Normal 43 2 3 3 2 2 2" xfId="14276" xr:uid="{00000000-0005-0000-0000-0000B8450000}"/>
    <cellStyle name="Normal 43 2 3 3 2 2 2 2" xfId="44607" xr:uid="{00000000-0005-0000-0000-0000B9450000}"/>
    <cellStyle name="Normal 43 2 3 3 2 2 2 3" xfId="29374" xr:uid="{00000000-0005-0000-0000-0000BA450000}"/>
    <cellStyle name="Normal 43 2 3 3 2 2 3" xfId="9256" xr:uid="{00000000-0005-0000-0000-0000BB450000}"/>
    <cellStyle name="Normal 43 2 3 3 2 2 3 2" xfId="39590" xr:uid="{00000000-0005-0000-0000-0000BC450000}"/>
    <cellStyle name="Normal 43 2 3 3 2 2 3 3" xfId="24357" xr:uid="{00000000-0005-0000-0000-0000BD450000}"/>
    <cellStyle name="Normal 43 2 3 3 2 2 4" xfId="34577" xr:uid="{00000000-0005-0000-0000-0000BE450000}"/>
    <cellStyle name="Normal 43 2 3 3 2 2 5" xfId="19344" xr:uid="{00000000-0005-0000-0000-0000BF450000}"/>
    <cellStyle name="Normal 43 2 3 3 2 3" xfId="5895" xr:uid="{00000000-0005-0000-0000-0000C0450000}"/>
    <cellStyle name="Normal 43 2 3 3 2 3 2" xfId="15947" xr:uid="{00000000-0005-0000-0000-0000C1450000}"/>
    <cellStyle name="Normal 43 2 3 3 2 3 2 2" xfId="46278" xr:uid="{00000000-0005-0000-0000-0000C2450000}"/>
    <cellStyle name="Normal 43 2 3 3 2 3 2 3" xfId="31045" xr:uid="{00000000-0005-0000-0000-0000C3450000}"/>
    <cellStyle name="Normal 43 2 3 3 2 3 3" xfId="10927" xr:uid="{00000000-0005-0000-0000-0000C4450000}"/>
    <cellStyle name="Normal 43 2 3 3 2 3 3 2" xfId="41261" xr:uid="{00000000-0005-0000-0000-0000C5450000}"/>
    <cellStyle name="Normal 43 2 3 3 2 3 3 3" xfId="26028" xr:uid="{00000000-0005-0000-0000-0000C6450000}"/>
    <cellStyle name="Normal 43 2 3 3 2 3 4" xfId="36248" xr:uid="{00000000-0005-0000-0000-0000C7450000}"/>
    <cellStyle name="Normal 43 2 3 3 2 3 5" xfId="21015" xr:uid="{00000000-0005-0000-0000-0000C8450000}"/>
    <cellStyle name="Normal 43 2 3 3 2 4" xfId="12605" xr:uid="{00000000-0005-0000-0000-0000C9450000}"/>
    <cellStyle name="Normal 43 2 3 3 2 4 2" xfId="42936" xr:uid="{00000000-0005-0000-0000-0000CA450000}"/>
    <cellStyle name="Normal 43 2 3 3 2 4 3" xfId="27703" xr:uid="{00000000-0005-0000-0000-0000CB450000}"/>
    <cellStyle name="Normal 43 2 3 3 2 5" xfId="7584" xr:uid="{00000000-0005-0000-0000-0000CC450000}"/>
    <cellStyle name="Normal 43 2 3 3 2 5 2" xfId="37919" xr:uid="{00000000-0005-0000-0000-0000CD450000}"/>
    <cellStyle name="Normal 43 2 3 3 2 5 3" xfId="22686" xr:uid="{00000000-0005-0000-0000-0000CE450000}"/>
    <cellStyle name="Normal 43 2 3 3 2 6" xfId="32907" xr:uid="{00000000-0005-0000-0000-0000CF450000}"/>
    <cellStyle name="Normal 43 2 3 3 2 7" xfId="17673" xr:uid="{00000000-0005-0000-0000-0000D0450000}"/>
    <cellStyle name="Normal 43 2 3 3 3" xfId="3366" xr:uid="{00000000-0005-0000-0000-0000D1450000}"/>
    <cellStyle name="Normal 43 2 3 3 3 2" xfId="13440" xr:uid="{00000000-0005-0000-0000-0000D2450000}"/>
    <cellStyle name="Normal 43 2 3 3 3 2 2" xfId="43771" xr:uid="{00000000-0005-0000-0000-0000D3450000}"/>
    <cellStyle name="Normal 43 2 3 3 3 2 3" xfId="28538" xr:uid="{00000000-0005-0000-0000-0000D4450000}"/>
    <cellStyle name="Normal 43 2 3 3 3 3" xfId="8420" xr:uid="{00000000-0005-0000-0000-0000D5450000}"/>
    <cellStyle name="Normal 43 2 3 3 3 3 2" xfId="38754" xr:uid="{00000000-0005-0000-0000-0000D6450000}"/>
    <cellStyle name="Normal 43 2 3 3 3 3 3" xfId="23521" xr:uid="{00000000-0005-0000-0000-0000D7450000}"/>
    <cellStyle name="Normal 43 2 3 3 3 4" xfId="33741" xr:uid="{00000000-0005-0000-0000-0000D8450000}"/>
    <cellStyle name="Normal 43 2 3 3 3 5" xfId="18508" xr:uid="{00000000-0005-0000-0000-0000D9450000}"/>
    <cellStyle name="Normal 43 2 3 3 4" xfId="5059" xr:uid="{00000000-0005-0000-0000-0000DA450000}"/>
    <cellStyle name="Normal 43 2 3 3 4 2" xfId="15111" xr:uid="{00000000-0005-0000-0000-0000DB450000}"/>
    <cellStyle name="Normal 43 2 3 3 4 2 2" xfId="45442" xr:uid="{00000000-0005-0000-0000-0000DC450000}"/>
    <cellStyle name="Normal 43 2 3 3 4 2 3" xfId="30209" xr:uid="{00000000-0005-0000-0000-0000DD450000}"/>
    <cellStyle name="Normal 43 2 3 3 4 3" xfId="10091" xr:uid="{00000000-0005-0000-0000-0000DE450000}"/>
    <cellStyle name="Normal 43 2 3 3 4 3 2" xfId="40425" xr:uid="{00000000-0005-0000-0000-0000DF450000}"/>
    <cellStyle name="Normal 43 2 3 3 4 3 3" xfId="25192" xr:uid="{00000000-0005-0000-0000-0000E0450000}"/>
    <cellStyle name="Normal 43 2 3 3 4 4" xfId="35412" xr:uid="{00000000-0005-0000-0000-0000E1450000}"/>
    <cellStyle name="Normal 43 2 3 3 4 5" xfId="20179" xr:uid="{00000000-0005-0000-0000-0000E2450000}"/>
    <cellStyle name="Normal 43 2 3 3 5" xfId="11769" xr:uid="{00000000-0005-0000-0000-0000E3450000}"/>
    <cellStyle name="Normal 43 2 3 3 5 2" xfId="42100" xr:uid="{00000000-0005-0000-0000-0000E4450000}"/>
    <cellStyle name="Normal 43 2 3 3 5 3" xfId="26867" xr:uid="{00000000-0005-0000-0000-0000E5450000}"/>
    <cellStyle name="Normal 43 2 3 3 6" xfId="6748" xr:uid="{00000000-0005-0000-0000-0000E6450000}"/>
    <cellStyle name="Normal 43 2 3 3 6 2" xfId="37083" xr:uid="{00000000-0005-0000-0000-0000E7450000}"/>
    <cellStyle name="Normal 43 2 3 3 6 3" xfId="21850" xr:uid="{00000000-0005-0000-0000-0000E8450000}"/>
    <cellStyle name="Normal 43 2 3 3 7" xfId="32071" xr:uid="{00000000-0005-0000-0000-0000E9450000}"/>
    <cellStyle name="Normal 43 2 3 3 8" xfId="16837" xr:uid="{00000000-0005-0000-0000-0000EA450000}"/>
    <cellStyle name="Normal 43 2 3 4" xfId="2095" xr:uid="{00000000-0005-0000-0000-0000EB450000}"/>
    <cellStyle name="Normal 43 2 3 4 2" xfId="3785" xr:uid="{00000000-0005-0000-0000-0000EC450000}"/>
    <cellStyle name="Normal 43 2 3 4 2 2" xfId="13858" xr:uid="{00000000-0005-0000-0000-0000ED450000}"/>
    <cellStyle name="Normal 43 2 3 4 2 2 2" xfId="44189" xr:uid="{00000000-0005-0000-0000-0000EE450000}"/>
    <cellStyle name="Normal 43 2 3 4 2 2 3" xfId="28956" xr:uid="{00000000-0005-0000-0000-0000EF450000}"/>
    <cellStyle name="Normal 43 2 3 4 2 3" xfId="8838" xr:uid="{00000000-0005-0000-0000-0000F0450000}"/>
    <cellStyle name="Normal 43 2 3 4 2 3 2" xfId="39172" xr:uid="{00000000-0005-0000-0000-0000F1450000}"/>
    <cellStyle name="Normal 43 2 3 4 2 3 3" xfId="23939" xr:uid="{00000000-0005-0000-0000-0000F2450000}"/>
    <cellStyle name="Normal 43 2 3 4 2 4" xfId="34159" xr:uid="{00000000-0005-0000-0000-0000F3450000}"/>
    <cellStyle name="Normal 43 2 3 4 2 5" xfId="18926" xr:uid="{00000000-0005-0000-0000-0000F4450000}"/>
    <cellStyle name="Normal 43 2 3 4 3" xfId="5477" xr:uid="{00000000-0005-0000-0000-0000F5450000}"/>
    <cellStyle name="Normal 43 2 3 4 3 2" xfId="15529" xr:uid="{00000000-0005-0000-0000-0000F6450000}"/>
    <cellStyle name="Normal 43 2 3 4 3 2 2" xfId="45860" xr:uid="{00000000-0005-0000-0000-0000F7450000}"/>
    <cellStyle name="Normal 43 2 3 4 3 2 3" xfId="30627" xr:uid="{00000000-0005-0000-0000-0000F8450000}"/>
    <cellStyle name="Normal 43 2 3 4 3 3" xfId="10509" xr:uid="{00000000-0005-0000-0000-0000F9450000}"/>
    <cellStyle name="Normal 43 2 3 4 3 3 2" xfId="40843" xr:uid="{00000000-0005-0000-0000-0000FA450000}"/>
    <cellStyle name="Normal 43 2 3 4 3 3 3" xfId="25610" xr:uid="{00000000-0005-0000-0000-0000FB450000}"/>
    <cellStyle name="Normal 43 2 3 4 3 4" xfId="35830" xr:uid="{00000000-0005-0000-0000-0000FC450000}"/>
    <cellStyle name="Normal 43 2 3 4 3 5" xfId="20597" xr:uid="{00000000-0005-0000-0000-0000FD450000}"/>
    <cellStyle name="Normal 43 2 3 4 4" xfId="12187" xr:uid="{00000000-0005-0000-0000-0000FE450000}"/>
    <cellStyle name="Normal 43 2 3 4 4 2" xfId="42518" xr:uid="{00000000-0005-0000-0000-0000FF450000}"/>
    <cellStyle name="Normal 43 2 3 4 4 3" xfId="27285" xr:uid="{00000000-0005-0000-0000-000000460000}"/>
    <cellStyle name="Normal 43 2 3 4 5" xfId="7166" xr:uid="{00000000-0005-0000-0000-000001460000}"/>
    <cellStyle name="Normal 43 2 3 4 5 2" xfId="37501" xr:uid="{00000000-0005-0000-0000-000002460000}"/>
    <cellStyle name="Normal 43 2 3 4 5 3" xfId="22268" xr:uid="{00000000-0005-0000-0000-000003460000}"/>
    <cellStyle name="Normal 43 2 3 4 6" xfId="32489" xr:uid="{00000000-0005-0000-0000-000004460000}"/>
    <cellStyle name="Normal 43 2 3 4 7" xfId="17255" xr:uid="{00000000-0005-0000-0000-000005460000}"/>
    <cellStyle name="Normal 43 2 3 5" xfId="2948" xr:uid="{00000000-0005-0000-0000-000006460000}"/>
    <cellStyle name="Normal 43 2 3 5 2" xfId="13022" xr:uid="{00000000-0005-0000-0000-000007460000}"/>
    <cellStyle name="Normal 43 2 3 5 2 2" xfId="43353" xr:uid="{00000000-0005-0000-0000-000008460000}"/>
    <cellStyle name="Normal 43 2 3 5 2 3" xfId="28120" xr:uid="{00000000-0005-0000-0000-000009460000}"/>
    <cellStyle name="Normal 43 2 3 5 3" xfId="8002" xr:uid="{00000000-0005-0000-0000-00000A460000}"/>
    <cellStyle name="Normal 43 2 3 5 3 2" xfId="38336" xr:uid="{00000000-0005-0000-0000-00000B460000}"/>
    <cellStyle name="Normal 43 2 3 5 3 3" xfId="23103" xr:uid="{00000000-0005-0000-0000-00000C460000}"/>
    <cellStyle name="Normal 43 2 3 5 4" xfId="33323" xr:uid="{00000000-0005-0000-0000-00000D460000}"/>
    <cellStyle name="Normal 43 2 3 5 5" xfId="18090" xr:uid="{00000000-0005-0000-0000-00000E460000}"/>
    <cellStyle name="Normal 43 2 3 6" xfId="4641" xr:uid="{00000000-0005-0000-0000-00000F460000}"/>
    <cellStyle name="Normal 43 2 3 6 2" xfId="14693" xr:uid="{00000000-0005-0000-0000-000010460000}"/>
    <cellStyle name="Normal 43 2 3 6 2 2" xfId="45024" xr:uid="{00000000-0005-0000-0000-000011460000}"/>
    <cellStyle name="Normal 43 2 3 6 2 3" xfId="29791" xr:uid="{00000000-0005-0000-0000-000012460000}"/>
    <cellStyle name="Normal 43 2 3 6 3" xfId="9673" xr:uid="{00000000-0005-0000-0000-000013460000}"/>
    <cellStyle name="Normal 43 2 3 6 3 2" xfId="40007" xr:uid="{00000000-0005-0000-0000-000014460000}"/>
    <cellStyle name="Normal 43 2 3 6 3 3" xfId="24774" xr:uid="{00000000-0005-0000-0000-000015460000}"/>
    <cellStyle name="Normal 43 2 3 6 4" xfId="34994" xr:uid="{00000000-0005-0000-0000-000016460000}"/>
    <cellStyle name="Normal 43 2 3 6 5" xfId="19761" xr:uid="{00000000-0005-0000-0000-000017460000}"/>
    <cellStyle name="Normal 43 2 3 7" xfId="11351" xr:uid="{00000000-0005-0000-0000-000018460000}"/>
    <cellStyle name="Normal 43 2 3 7 2" xfId="41682" xr:uid="{00000000-0005-0000-0000-000019460000}"/>
    <cellStyle name="Normal 43 2 3 7 3" xfId="26449" xr:uid="{00000000-0005-0000-0000-00001A460000}"/>
    <cellStyle name="Normal 43 2 3 8" xfId="6330" xr:uid="{00000000-0005-0000-0000-00001B460000}"/>
    <cellStyle name="Normal 43 2 3 8 2" xfId="36665" xr:uid="{00000000-0005-0000-0000-00001C460000}"/>
    <cellStyle name="Normal 43 2 3 8 3" xfId="21432" xr:uid="{00000000-0005-0000-0000-00001D460000}"/>
    <cellStyle name="Normal 43 2 3 9" xfId="31654" xr:uid="{00000000-0005-0000-0000-00001E460000}"/>
    <cellStyle name="Normal 43 2 4" xfId="1355" xr:uid="{00000000-0005-0000-0000-00001F460000}"/>
    <cellStyle name="Normal 43 2 4 2" xfId="1778" xr:uid="{00000000-0005-0000-0000-000020460000}"/>
    <cellStyle name="Normal 43 2 4 2 2" xfId="2617" xr:uid="{00000000-0005-0000-0000-000021460000}"/>
    <cellStyle name="Normal 43 2 4 2 2 2" xfId="4307" xr:uid="{00000000-0005-0000-0000-000022460000}"/>
    <cellStyle name="Normal 43 2 4 2 2 2 2" xfId="14380" xr:uid="{00000000-0005-0000-0000-000023460000}"/>
    <cellStyle name="Normal 43 2 4 2 2 2 2 2" xfId="44711" xr:uid="{00000000-0005-0000-0000-000024460000}"/>
    <cellStyle name="Normal 43 2 4 2 2 2 2 3" xfId="29478" xr:uid="{00000000-0005-0000-0000-000025460000}"/>
    <cellStyle name="Normal 43 2 4 2 2 2 3" xfId="9360" xr:uid="{00000000-0005-0000-0000-000026460000}"/>
    <cellStyle name="Normal 43 2 4 2 2 2 3 2" xfId="39694" xr:uid="{00000000-0005-0000-0000-000027460000}"/>
    <cellStyle name="Normal 43 2 4 2 2 2 3 3" xfId="24461" xr:uid="{00000000-0005-0000-0000-000028460000}"/>
    <cellStyle name="Normal 43 2 4 2 2 2 4" xfId="34681" xr:uid="{00000000-0005-0000-0000-000029460000}"/>
    <cellStyle name="Normal 43 2 4 2 2 2 5" xfId="19448" xr:uid="{00000000-0005-0000-0000-00002A460000}"/>
    <cellStyle name="Normal 43 2 4 2 2 3" xfId="5999" xr:uid="{00000000-0005-0000-0000-00002B460000}"/>
    <cellStyle name="Normal 43 2 4 2 2 3 2" xfId="16051" xr:uid="{00000000-0005-0000-0000-00002C460000}"/>
    <cellStyle name="Normal 43 2 4 2 2 3 2 2" xfId="46382" xr:uid="{00000000-0005-0000-0000-00002D460000}"/>
    <cellStyle name="Normal 43 2 4 2 2 3 2 3" xfId="31149" xr:uid="{00000000-0005-0000-0000-00002E460000}"/>
    <cellStyle name="Normal 43 2 4 2 2 3 3" xfId="11031" xr:uid="{00000000-0005-0000-0000-00002F460000}"/>
    <cellStyle name="Normal 43 2 4 2 2 3 3 2" xfId="41365" xr:uid="{00000000-0005-0000-0000-000030460000}"/>
    <cellStyle name="Normal 43 2 4 2 2 3 3 3" xfId="26132" xr:uid="{00000000-0005-0000-0000-000031460000}"/>
    <cellStyle name="Normal 43 2 4 2 2 3 4" xfId="36352" xr:uid="{00000000-0005-0000-0000-000032460000}"/>
    <cellStyle name="Normal 43 2 4 2 2 3 5" xfId="21119" xr:uid="{00000000-0005-0000-0000-000033460000}"/>
    <cellStyle name="Normal 43 2 4 2 2 4" xfId="12709" xr:uid="{00000000-0005-0000-0000-000034460000}"/>
    <cellStyle name="Normal 43 2 4 2 2 4 2" xfId="43040" xr:uid="{00000000-0005-0000-0000-000035460000}"/>
    <cellStyle name="Normal 43 2 4 2 2 4 3" xfId="27807" xr:uid="{00000000-0005-0000-0000-000036460000}"/>
    <cellStyle name="Normal 43 2 4 2 2 5" xfId="7688" xr:uid="{00000000-0005-0000-0000-000037460000}"/>
    <cellStyle name="Normal 43 2 4 2 2 5 2" xfId="38023" xr:uid="{00000000-0005-0000-0000-000038460000}"/>
    <cellStyle name="Normal 43 2 4 2 2 5 3" xfId="22790" xr:uid="{00000000-0005-0000-0000-000039460000}"/>
    <cellStyle name="Normal 43 2 4 2 2 6" xfId="33011" xr:uid="{00000000-0005-0000-0000-00003A460000}"/>
    <cellStyle name="Normal 43 2 4 2 2 7" xfId="17777" xr:uid="{00000000-0005-0000-0000-00003B460000}"/>
    <cellStyle name="Normal 43 2 4 2 3" xfId="3470" xr:uid="{00000000-0005-0000-0000-00003C460000}"/>
    <cellStyle name="Normal 43 2 4 2 3 2" xfId="13544" xr:uid="{00000000-0005-0000-0000-00003D460000}"/>
    <cellStyle name="Normal 43 2 4 2 3 2 2" xfId="43875" xr:uid="{00000000-0005-0000-0000-00003E460000}"/>
    <cellStyle name="Normal 43 2 4 2 3 2 3" xfId="28642" xr:uid="{00000000-0005-0000-0000-00003F460000}"/>
    <cellStyle name="Normal 43 2 4 2 3 3" xfId="8524" xr:uid="{00000000-0005-0000-0000-000040460000}"/>
    <cellStyle name="Normal 43 2 4 2 3 3 2" xfId="38858" xr:uid="{00000000-0005-0000-0000-000041460000}"/>
    <cellStyle name="Normal 43 2 4 2 3 3 3" xfId="23625" xr:uid="{00000000-0005-0000-0000-000042460000}"/>
    <cellStyle name="Normal 43 2 4 2 3 4" xfId="33845" xr:uid="{00000000-0005-0000-0000-000043460000}"/>
    <cellStyle name="Normal 43 2 4 2 3 5" xfId="18612" xr:uid="{00000000-0005-0000-0000-000044460000}"/>
    <cellStyle name="Normal 43 2 4 2 4" xfId="5163" xr:uid="{00000000-0005-0000-0000-000045460000}"/>
    <cellStyle name="Normal 43 2 4 2 4 2" xfId="15215" xr:uid="{00000000-0005-0000-0000-000046460000}"/>
    <cellStyle name="Normal 43 2 4 2 4 2 2" xfId="45546" xr:uid="{00000000-0005-0000-0000-000047460000}"/>
    <cellStyle name="Normal 43 2 4 2 4 2 3" xfId="30313" xr:uid="{00000000-0005-0000-0000-000048460000}"/>
    <cellStyle name="Normal 43 2 4 2 4 3" xfId="10195" xr:uid="{00000000-0005-0000-0000-000049460000}"/>
    <cellStyle name="Normal 43 2 4 2 4 3 2" xfId="40529" xr:uid="{00000000-0005-0000-0000-00004A460000}"/>
    <cellStyle name="Normal 43 2 4 2 4 3 3" xfId="25296" xr:uid="{00000000-0005-0000-0000-00004B460000}"/>
    <cellStyle name="Normal 43 2 4 2 4 4" xfId="35516" xr:uid="{00000000-0005-0000-0000-00004C460000}"/>
    <cellStyle name="Normal 43 2 4 2 4 5" xfId="20283" xr:uid="{00000000-0005-0000-0000-00004D460000}"/>
    <cellStyle name="Normal 43 2 4 2 5" xfId="11873" xr:uid="{00000000-0005-0000-0000-00004E460000}"/>
    <cellStyle name="Normal 43 2 4 2 5 2" xfId="42204" xr:uid="{00000000-0005-0000-0000-00004F460000}"/>
    <cellStyle name="Normal 43 2 4 2 5 3" xfId="26971" xr:uid="{00000000-0005-0000-0000-000050460000}"/>
    <cellStyle name="Normal 43 2 4 2 6" xfId="6852" xr:uid="{00000000-0005-0000-0000-000051460000}"/>
    <cellStyle name="Normal 43 2 4 2 6 2" xfId="37187" xr:uid="{00000000-0005-0000-0000-000052460000}"/>
    <cellStyle name="Normal 43 2 4 2 6 3" xfId="21954" xr:uid="{00000000-0005-0000-0000-000053460000}"/>
    <cellStyle name="Normal 43 2 4 2 7" xfId="32175" xr:uid="{00000000-0005-0000-0000-000054460000}"/>
    <cellStyle name="Normal 43 2 4 2 8" xfId="16941" xr:uid="{00000000-0005-0000-0000-000055460000}"/>
    <cellStyle name="Normal 43 2 4 3" xfId="2199" xr:uid="{00000000-0005-0000-0000-000056460000}"/>
    <cellStyle name="Normal 43 2 4 3 2" xfId="3889" xr:uid="{00000000-0005-0000-0000-000057460000}"/>
    <cellStyle name="Normal 43 2 4 3 2 2" xfId="13962" xr:uid="{00000000-0005-0000-0000-000058460000}"/>
    <cellStyle name="Normal 43 2 4 3 2 2 2" xfId="44293" xr:uid="{00000000-0005-0000-0000-000059460000}"/>
    <cellStyle name="Normal 43 2 4 3 2 2 3" xfId="29060" xr:uid="{00000000-0005-0000-0000-00005A460000}"/>
    <cellStyle name="Normal 43 2 4 3 2 3" xfId="8942" xr:uid="{00000000-0005-0000-0000-00005B460000}"/>
    <cellStyle name="Normal 43 2 4 3 2 3 2" xfId="39276" xr:uid="{00000000-0005-0000-0000-00005C460000}"/>
    <cellStyle name="Normal 43 2 4 3 2 3 3" xfId="24043" xr:uid="{00000000-0005-0000-0000-00005D460000}"/>
    <cellStyle name="Normal 43 2 4 3 2 4" xfId="34263" xr:uid="{00000000-0005-0000-0000-00005E460000}"/>
    <cellStyle name="Normal 43 2 4 3 2 5" xfId="19030" xr:uid="{00000000-0005-0000-0000-00005F460000}"/>
    <cellStyle name="Normal 43 2 4 3 3" xfId="5581" xr:uid="{00000000-0005-0000-0000-000060460000}"/>
    <cellStyle name="Normal 43 2 4 3 3 2" xfId="15633" xr:uid="{00000000-0005-0000-0000-000061460000}"/>
    <cellStyle name="Normal 43 2 4 3 3 2 2" xfId="45964" xr:uid="{00000000-0005-0000-0000-000062460000}"/>
    <cellStyle name="Normal 43 2 4 3 3 2 3" xfId="30731" xr:uid="{00000000-0005-0000-0000-000063460000}"/>
    <cellStyle name="Normal 43 2 4 3 3 3" xfId="10613" xr:uid="{00000000-0005-0000-0000-000064460000}"/>
    <cellStyle name="Normal 43 2 4 3 3 3 2" xfId="40947" xr:uid="{00000000-0005-0000-0000-000065460000}"/>
    <cellStyle name="Normal 43 2 4 3 3 3 3" xfId="25714" xr:uid="{00000000-0005-0000-0000-000066460000}"/>
    <cellStyle name="Normal 43 2 4 3 3 4" xfId="35934" xr:uid="{00000000-0005-0000-0000-000067460000}"/>
    <cellStyle name="Normal 43 2 4 3 3 5" xfId="20701" xr:uid="{00000000-0005-0000-0000-000068460000}"/>
    <cellStyle name="Normal 43 2 4 3 4" xfId="12291" xr:uid="{00000000-0005-0000-0000-000069460000}"/>
    <cellStyle name="Normal 43 2 4 3 4 2" xfId="42622" xr:uid="{00000000-0005-0000-0000-00006A460000}"/>
    <cellStyle name="Normal 43 2 4 3 4 3" xfId="27389" xr:uid="{00000000-0005-0000-0000-00006B460000}"/>
    <cellStyle name="Normal 43 2 4 3 5" xfId="7270" xr:uid="{00000000-0005-0000-0000-00006C460000}"/>
    <cellStyle name="Normal 43 2 4 3 5 2" xfId="37605" xr:uid="{00000000-0005-0000-0000-00006D460000}"/>
    <cellStyle name="Normal 43 2 4 3 5 3" xfId="22372" xr:uid="{00000000-0005-0000-0000-00006E460000}"/>
    <cellStyle name="Normal 43 2 4 3 6" xfId="32593" xr:uid="{00000000-0005-0000-0000-00006F460000}"/>
    <cellStyle name="Normal 43 2 4 3 7" xfId="17359" xr:uid="{00000000-0005-0000-0000-000070460000}"/>
    <cellStyle name="Normal 43 2 4 4" xfId="3052" xr:uid="{00000000-0005-0000-0000-000071460000}"/>
    <cellStyle name="Normal 43 2 4 4 2" xfId="13126" xr:uid="{00000000-0005-0000-0000-000072460000}"/>
    <cellStyle name="Normal 43 2 4 4 2 2" xfId="43457" xr:uid="{00000000-0005-0000-0000-000073460000}"/>
    <cellStyle name="Normal 43 2 4 4 2 3" xfId="28224" xr:uid="{00000000-0005-0000-0000-000074460000}"/>
    <cellStyle name="Normal 43 2 4 4 3" xfId="8106" xr:uid="{00000000-0005-0000-0000-000075460000}"/>
    <cellStyle name="Normal 43 2 4 4 3 2" xfId="38440" xr:uid="{00000000-0005-0000-0000-000076460000}"/>
    <cellStyle name="Normal 43 2 4 4 3 3" xfId="23207" xr:uid="{00000000-0005-0000-0000-000077460000}"/>
    <cellStyle name="Normal 43 2 4 4 4" xfId="33427" xr:uid="{00000000-0005-0000-0000-000078460000}"/>
    <cellStyle name="Normal 43 2 4 4 5" xfId="18194" xr:uid="{00000000-0005-0000-0000-000079460000}"/>
    <cellStyle name="Normal 43 2 4 5" xfId="4745" xr:uid="{00000000-0005-0000-0000-00007A460000}"/>
    <cellStyle name="Normal 43 2 4 5 2" xfId="14797" xr:uid="{00000000-0005-0000-0000-00007B460000}"/>
    <cellStyle name="Normal 43 2 4 5 2 2" xfId="45128" xr:uid="{00000000-0005-0000-0000-00007C460000}"/>
    <cellStyle name="Normal 43 2 4 5 2 3" xfId="29895" xr:uid="{00000000-0005-0000-0000-00007D460000}"/>
    <cellStyle name="Normal 43 2 4 5 3" xfId="9777" xr:uid="{00000000-0005-0000-0000-00007E460000}"/>
    <cellStyle name="Normal 43 2 4 5 3 2" xfId="40111" xr:uid="{00000000-0005-0000-0000-00007F460000}"/>
    <cellStyle name="Normal 43 2 4 5 3 3" xfId="24878" xr:uid="{00000000-0005-0000-0000-000080460000}"/>
    <cellStyle name="Normal 43 2 4 5 4" xfId="35098" xr:uid="{00000000-0005-0000-0000-000081460000}"/>
    <cellStyle name="Normal 43 2 4 5 5" xfId="19865" xr:uid="{00000000-0005-0000-0000-000082460000}"/>
    <cellStyle name="Normal 43 2 4 6" xfId="11455" xr:uid="{00000000-0005-0000-0000-000083460000}"/>
    <cellStyle name="Normal 43 2 4 6 2" xfId="41786" xr:uid="{00000000-0005-0000-0000-000084460000}"/>
    <cellStyle name="Normal 43 2 4 6 3" xfId="26553" xr:uid="{00000000-0005-0000-0000-000085460000}"/>
    <cellStyle name="Normal 43 2 4 7" xfId="6434" xr:uid="{00000000-0005-0000-0000-000086460000}"/>
    <cellStyle name="Normal 43 2 4 7 2" xfId="36769" xr:uid="{00000000-0005-0000-0000-000087460000}"/>
    <cellStyle name="Normal 43 2 4 7 3" xfId="21536" xr:uid="{00000000-0005-0000-0000-000088460000}"/>
    <cellStyle name="Normal 43 2 4 8" xfId="31757" xr:uid="{00000000-0005-0000-0000-000089460000}"/>
    <cellStyle name="Normal 43 2 4 9" xfId="16523" xr:uid="{00000000-0005-0000-0000-00008A460000}"/>
    <cellStyle name="Normal 43 2 5" xfId="1568" xr:uid="{00000000-0005-0000-0000-00008B460000}"/>
    <cellStyle name="Normal 43 2 5 2" xfId="2409" xr:uid="{00000000-0005-0000-0000-00008C460000}"/>
    <cellStyle name="Normal 43 2 5 2 2" xfId="4099" xr:uid="{00000000-0005-0000-0000-00008D460000}"/>
    <cellStyle name="Normal 43 2 5 2 2 2" xfId="14172" xr:uid="{00000000-0005-0000-0000-00008E460000}"/>
    <cellStyle name="Normal 43 2 5 2 2 2 2" xfId="44503" xr:uid="{00000000-0005-0000-0000-00008F460000}"/>
    <cellStyle name="Normal 43 2 5 2 2 2 3" xfId="29270" xr:uid="{00000000-0005-0000-0000-000090460000}"/>
    <cellStyle name="Normal 43 2 5 2 2 3" xfId="9152" xr:uid="{00000000-0005-0000-0000-000091460000}"/>
    <cellStyle name="Normal 43 2 5 2 2 3 2" xfId="39486" xr:uid="{00000000-0005-0000-0000-000092460000}"/>
    <cellStyle name="Normal 43 2 5 2 2 3 3" xfId="24253" xr:uid="{00000000-0005-0000-0000-000093460000}"/>
    <cellStyle name="Normal 43 2 5 2 2 4" xfId="34473" xr:uid="{00000000-0005-0000-0000-000094460000}"/>
    <cellStyle name="Normal 43 2 5 2 2 5" xfId="19240" xr:uid="{00000000-0005-0000-0000-000095460000}"/>
    <cellStyle name="Normal 43 2 5 2 3" xfId="5791" xr:uid="{00000000-0005-0000-0000-000096460000}"/>
    <cellStyle name="Normal 43 2 5 2 3 2" xfId="15843" xr:uid="{00000000-0005-0000-0000-000097460000}"/>
    <cellStyle name="Normal 43 2 5 2 3 2 2" xfId="46174" xr:uid="{00000000-0005-0000-0000-000098460000}"/>
    <cellStyle name="Normal 43 2 5 2 3 2 3" xfId="30941" xr:uid="{00000000-0005-0000-0000-000099460000}"/>
    <cellStyle name="Normal 43 2 5 2 3 3" xfId="10823" xr:uid="{00000000-0005-0000-0000-00009A460000}"/>
    <cellStyle name="Normal 43 2 5 2 3 3 2" xfId="41157" xr:uid="{00000000-0005-0000-0000-00009B460000}"/>
    <cellStyle name="Normal 43 2 5 2 3 3 3" xfId="25924" xr:uid="{00000000-0005-0000-0000-00009C460000}"/>
    <cellStyle name="Normal 43 2 5 2 3 4" xfId="36144" xr:uid="{00000000-0005-0000-0000-00009D460000}"/>
    <cellStyle name="Normal 43 2 5 2 3 5" xfId="20911" xr:uid="{00000000-0005-0000-0000-00009E460000}"/>
    <cellStyle name="Normal 43 2 5 2 4" xfId="12501" xr:uid="{00000000-0005-0000-0000-00009F460000}"/>
    <cellStyle name="Normal 43 2 5 2 4 2" xfId="42832" xr:uid="{00000000-0005-0000-0000-0000A0460000}"/>
    <cellStyle name="Normal 43 2 5 2 4 3" xfId="27599" xr:uid="{00000000-0005-0000-0000-0000A1460000}"/>
    <cellStyle name="Normal 43 2 5 2 5" xfId="7480" xr:uid="{00000000-0005-0000-0000-0000A2460000}"/>
    <cellStyle name="Normal 43 2 5 2 5 2" xfId="37815" xr:uid="{00000000-0005-0000-0000-0000A3460000}"/>
    <cellStyle name="Normal 43 2 5 2 5 3" xfId="22582" xr:uid="{00000000-0005-0000-0000-0000A4460000}"/>
    <cellStyle name="Normal 43 2 5 2 6" xfId="32803" xr:uid="{00000000-0005-0000-0000-0000A5460000}"/>
    <cellStyle name="Normal 43 2 5 2 7" xfId="17569" xr:uid="{00000000-0005-0000-0000-0000A6460000}"/>
    <cellStyle name="Normal 43 2 5 3" xfId="3262" xr:uid="{00000000-0005-0000-0000-0000A7460000}"/>
    <cellStyle name="Normal 43 2 5 3 2" xfId="13336" xr:uid="{00000000-0005-0000-0000-0000A8460000}"/>
    <cellStyle name="Normal 43 2 5 3 2 2" xfId="43667" xr:uid="{00000000-0005-0000-0000-0000A9460000}"/>
    <cellStyle name="Normal 43 2 5 3 2 3" xfId="28434" xr:uid="{00000000-0005-0000-0000-0000AA460000}"/>
    <cellStyle name="Normal 43 2 5 3 3" xfId="8316" xr:uid="{00000000-0005-0000-0000-0000AB460000}"/>
    <cellStyle name="Normal 43 2 5 3 3 2" xfId="38650" xr:uid="{00000000-0005-0000-0000-0000AC460000}"/>
    <cellStyle name="Normal 43 2 5 3 3 3" xfId="23417" xr:uid="{00000000-0005-0000-0000-0000AD460000}"/>
    <cellStyle name="Normal 43 2 5 3 4" xfId="33637" xr:uid="{00000000-0005-0000-0000-0000AE460000}"/>
    <cellStyle name="Normal 43 2 5 3 5" xfId="18404" xr:uid="{00000000-0005-0000-0000-0000AF460000}"/>
    <cellStyle name="Normal 43 2 5 4" xfId="4955" xr:uid="{00000000-0005-0000-0000-0000B0460000}"/>
    <cellStyle name="Normal 43 2 5 4 2" xfId="15007" xr:uid="{00000000-0005-0000-0000-0000B1460000}"/>
    <cellStyle name="Normal 43 2 5 4 2 2" xfId="45338" xr:uid="{00000000-0005-0000-0000-0000B2460000}"/>
    <cellStyle name="Normal 43 2 5 4 2 3" xfId="30105" xr:uid="{00000000-0005-0000-0000-0000B3460000}"/>
    <cellStyle name="Normal 43 2 5 4 3" xfId="9987" xr:uid="{00000000-0005-0000-0000-0000B4460000}"/>
    <cellStyle name="Normal 43 2 5 4 3 2" xfId="40321" xr:uid="{00000000-0005-0000-0000-0000B5460000}"/>
    <cellStyle name="Normal 43 2 5 4 3 3" xfId="25088" xr:uid="{00000000-0005-0000-0000-0000B6460000}"/>
    <cellStyle name="Normal 43 2 5 4 4" xfId="35308" xr:uid="{00000000-0005-0000-0000-0000B7460000}"/>
    <cellStyle name="Normal 43 2 5 4 5" xfId="20075" xr:uid="{00000000-0005-0000-0000-0000B8460000}"/>
    <cellStyle name="Normal 43 2 5 5" xfId="11665" xr:uid="{00000000-0005-0000-0000-0000B9460000}"/>
    <cellStyle name="Normal 43 2 5 5 2" xfId="41996" xr:uid="{00000000-0005-0000-0000-0000BA460000}"/>
    <cellStyle name="Normal 43 2 5 5 3" xfId="26763" xr:uid="{00000000-0005-0000-0000-0000BB460000}"/>
    <cellStyle name="Normal 43 2 5 6" xfId="6644" xr:uid="{00000000-0005-0000-0000-0000BC460000}"/>
    <cellStyle name="Normal 43 2 5 6 2" xfId="36979" xr:uid="{00000000-0005-0000-0000-0000BD460000}"/>
    <cellStyle name="Normal 43 2 5 6 3" xfId="21746" xr:uid="{00000000-0005-0000-0000-0000BE460000}"/>
    <cellStyle name="Normal 43 2 5 7" xfId="31967" xr:uid="{00000000-0005-0000-0000-0000BF460000}"/>
    <cellStyle name="Normal 43 2 5 8" xfId="16733" xr:uid="{00000000-0005-0000-0000-0000C0460000}"/>
    <cellStyle name="Normal 43 2 6" xfId="1989" xr:uid="{00000000-0005-0000-0000-0000C1460000}"/>
    <cellStyle name="Normal 43 2 6 2" xfId="3681" xr:uid="{00000000-0005-0000-0000-0000C2460000}"/>
    <cellStyle name="Normal 43 2 6 2 2" xfId="13754" xr:uid="{00000000-0005-0000-0000-0000C3460000}"/>
    <cellStyle name="Normal 43 2 6 2 2 2" xfId="44085" xr:uid="{00000000-0005-0000-0000-0000C4460000}"/>
    <cellStyle name="Normal 43 2 6 2 2 3" xfId="28852" xr:uid="{00000000-0005-0000-0000-0000C5460000}"/>
    <cellStyle name="Normal 43 2 6 2 3" xfId="8734" xr:uid="{00000000-0005-0000-0000-0000C6460000}"/>
    <cellStyle name="Normal 43 2 6 2 3 2" xfId="39068" xr:uid="{00000000-0005-0000-0000-0000C7460000}"/>
    <cellStyle name="Normal 43 2 6 2 3 3" xfId="23835" xr:uid="{00000000-0005-0000-0000-0000C8460000}"/>
    <cellStyle name="Normal 43 2 6 2 4" xfId="34055" xr:uid="{00000000-0005-0000-0000-0000C9460000}"/>
    <cellStyle name="Normal 43 2 6 2 5" xfId="18822" xr:uid="{00000000-0005-0000-0000-0000CA460000}"/>
    <cellStyle name="Normal 43 2 6 3" xfId="5373" xr:uid="{00000000-0005-0000-0000-0000CB460000}"/>
    <cellStyle name="Normal 43 2 6 3 2" xfId="15425" xr:uid="{00000000-0005-0000-0000-0000CC460000}"/>
    <cellStyle name="Normal 43 2 6 3 2 2" xfId="45756" xr:uid="{00000000-0005-0000-0000-0000CD460000}"/>
    <cellStyle name="Normal 43 2 6 3 2 3" xfId="30523" xr:uid="{00000000-0005-0000-0000-0000CE460000}"/>
    <cellStyle name="Normal 43 2 6 3 3" xfId="10405" xr:uid="{00000000-0005-0000-0000-0000CF460000}"/>
    <cellStyle name="Normal 43 2 6 3 3 2" xfId="40739" xr:uid="{00000000-0005-0000-0000-0000D0460000}"/>
    <cellStyle name="Normal 43 2 6 3 3 3" xfId="25506" xr:uid="{00000000-0005-0000-0000-0000D1460000}"/>
    <cellStyle name="Normal 43 2 6 3 4" xfId="35726" xr:uid="{00000000-0005-0000-0000-0000D2460000}"/>
    <cellStyle name="Normal 43 2 6 3 5" xfId="20493" xr:uid="{00000000-0005-0000-0000-0000D3460000}"/>
    <cellStyle name="Normal 43 2 6 4" xfId="12083" xr:uid="{00000000-0005-0000-0000-0000D4460000}"/>
    <cellStyle name="Normal 43 2 6 4 2" xfId="42414" xr:uid="{00000000-0005-0000-0000-0000D5460000}"/>
    <cellStyle name="Normal 43 2 6 4 3" xfId="27181" xr:uid="{00000000-0005-0000-0000-0000D6460000}"/>
    <cellStyle name="Normal 43 2 6 5" xfId="7062" xr:uid="{00000000-0005-0000-0000-0000D7460000}"/>
    <cellStyle name="Normal 43 2 6 5 2" xfId="37397" xr:uid="{00000000-0005-0000-0000-0000D8460000}"/>
    <cellStyle name="Normal 43 2 6 5 3" xfId="22164" xr:uid="{00000000-0005-0000-0000-0000D9460000}"/>
    <cellStyle name="Normal 43 2 6 6" xfId="32385" xr:uid="{00000000-0005-0000-0000-0000DA460000}"/>
    <cellStyle name="Normal 43 2 6 7" xfId="17151" xr:uid="{00000000-0005-0000-0000-0000DB460000}"/>
    <cellStyle name="Normal 43 2 7" xfId="2840" xr:uid="{00000000-0005-0000-0000-0000DC460000}"/>
    <cellStyle name="Normal 43 2 7 2" xfId="12918" xr:uid="{00000000-0005-0000-0000-0000DD460000}"/>
    <cellStyle name="Normal 43 2 7 2 2" xfId="43249" xr:uid="{00000000-0005-0000-0000-0000DE460000}"/>
    <cellStyle name="Normal 43 2 7 2 3" xfId="28016" xr:uid="{00000000-0005-0000-0000-0000DF460000}"/>
    <cellStyle name="Normal 43 2 7 3" xfId="7898" xr:uid="{00000000-0005-0000-0000-0000E0460000}"/>
    <cellStyle name="Normal 43 2 7 3 2" xfId="38232" xr:uid="{00000000-0005-0000-0000-0000E1460000}"/>
    <cellStyle name="Normal 43 2 7 3 3" xfId="22999" xr:uid="{00000000-0005-0000-0000-0000E2460000}"/>
    <cellStyle name="Normal 43 2 7 4" xfId="33219" xr:uid="{00000000-0005-0000-0000-0000E3460000}"/>
    <cellStyle name="Normal 43 2 7 5" xfId="17986" xr:uid="{00000000-0005-0000-0000-0000E4460000}"/>
    <cellStyle name="Normal 43 2 8" xfId="4534" xr:uid="{00000000-0005-0000-0000-0000E5460000}"/>
    <cellStyle name="Normal 43 2 8 2" xfId="14589" xr:uid="{00000000-0005-0000-0000-0000E6460000}"/>
    <cellStyle name="Normal 43 2 8 2 2" xfId="44920" xr:uid="{00000000-0005-0000-0000-0000E7460000}"/>
    <cellStyle name="Normal 43 2 8 2 3" xfId="29687" xr:uid="{00000000-0005-0000-0000-0000E8460000}"/>
    <cellStyle name="Normal 43 2 8 3" xfId="9569" xr:uid="{00000000-0005-0000-0000-0000E9460000}"/>
    <cellStyle name="Normal 43 2 8 3 2" xfId="39903" xr:uid="{00000000-0005-0000-0000-0000EA460000}"/>
    <cellStyle name="Normal 43 2 8 3 3" xfId="24670" xr:uid="{00000000-0005-0000-0000-0000EB460000}"/>
    <cellStyle name="Normal 43 2 8 4" xfId="34890" xr:uid="{00000000-0005-0000-0000-0000EC460000}"/>
    <cellStyle name="Normal 43 2 8 5" xfId="19657" xr:uid="{00000000-0005-0000-0000-0000ED460000}"/>
    <cellStyle name="Normal 43 2 9" xfId="11245" xr:uid="{00000000-0005-0000-0000-0000EE460000}"/>
    <cellStyle name="Normal 43 2 9 2" xfId="41578" xr:uid="{00000000-0005-0000-0000-0000EF460000}"/>
    <cellStyle name="Normal 43 2 9 3" xfId="26345" xr:uid="{00000000-0005-0000-0000-0000F0460000}"/>
    <cellStyle name="Normal 44" xfId="169" xr:uid="{00000000-0005-0000-0000-0000F1460000}"/>
    <cellStyle name="Normal 44 2" xfId="860" xr:uid="{00000000-0005-0000-0000-0000F2460000}"/>
    <cellStyle name="Normal 44 2 10" xfId="6225" xr:uid="{00000000-0005-0000-0000-0000F3460000}"/>
    <cellStyle name="Normal 44 2 10 2" xfId="36562" xr:uid="{00000000-0005-0000-0000-0000F4460000}"/>
    <cellStyle name="Normal 44 2 10 3" xfId="21329" xr:uid="{00000000-0005-0000-0000-0000F5460000}"/>
    <cellStyle name="Normal 44 2 11" xfId="31553" xr:uid="{00000000-0005-0000-0000-0000F6460000}"/>
    <cellStyle name="Normal 44 2 12" xfId="16314" xr:uid="{00000000-0005-0000-0000-0000F7460000}"/>
    <cellStyle name="Normal 44 2 2" xfId="1189" xr:uid="{00000000-0005-0000-0000-0000F8460000}"/>
    <cellStyle name="Normal 44 2 2 10" xfId="31605" xr:uid="{00000000-0005-0000-0000-0000F9460000}"/>
    <cellStyle name="Normal 44 2 2 11" xfId="16368" xr:uid="{00000000-0005-0000-0000-0000FA460000}"/>
    <cellStyle name="Normal 44 2 2 2" xfId="1297" xr:uid="{00000000-0005-0000-0000-0000FB460000}"/>
    <cellStyle name="Normal 44 2 2 2 10" xfId="16472" xr:uid="{00000000-0005-0000-0000-0000FC460000}"/>
    <cellStyle name="Normal 44 2 2 2 2" xfId="1514" xr:uid="{00000000-0005-0000-0000-0000FD460000}"/>
    <cellStyle name="Normal 44 2 2 2 2 2" xfId="1935" xr:uid="{00000000-0005-0000-0000-0000FE460000}"/>
    <cellStyle name="Normal 44 2 2 2 2 2 2" xfId="2774" xr:uid="{00000000-0005-0000-0000-0000FF460000}"/>
    <cellStyle name="Normal 44 2 2 2 2 2 2 2" xfId="4464" xr:uid="{00000000-0005-0000-0000-000000470000}"/>
    <cellStyle name="Normal 44 2 2 2 2 2 2 2 2" xfId="14537" xr:uid="{00000000-0005-0000-0000-000001470000}"/>
    <cellStyle name="Normal 44 2 2 2 2 2 2 2 2 2" xfId="44868" xr:uid="{00000000-0005-0000-0000-000002470000}"/>
    <cellStyle name="Normal 44 2 2 2 2 2 2 2 2 3" xfId="29635" xr:uid="{00000000-0005-0000-0000-000003470000}"/>
    <cellStyle name="Normal 44 2 2 2 2 2 2 2 3" xfId="9517" xr:uid="{00000000-0005-0000-0000-000004470000}"/>
    <cellStyle name="Normal 44 2 2 2 2 2 2 2 3 2" xfId="39851" xr:uid="{00000000-0005-0000-0000-000005470000}"/>
    <cellStyle name="Normal 44 2 2 2 2 2 2 2 3 3" xfId="24618" xr:uid="{00000000-0005-0000-0000-000006470000}"/>
    <cellStyle name="Normal 44 2 2 2 2 2 2 2 4" xfId="34838" xr:uid="{00000000-0005-0000-0000-000007470000}"/>
    <cellStyle name="Normal 44 2 2 2 2 2 2 2 5" xfId="19605" xr:uid="{00000000-0005-0000-0000-000008470000}"/>
    <cellStyle name="Normal 44 2 2 2 2 2 2 3" xfId="6156" xr:uid="{00000000-0005-0000-0000-000009470000}"/>
    <cellStyle name="Normal 44 2 2 2 2 2 2 3 2" xfId="16208" xr:uid="{00000000-0005-0000-0000-00000A470000}"/>
    <cellStyle name="Normal 44 2 2 2 2 2 2 3 2 2" xfId="46539" xr:uid="{00000000-0005-0000-0000-00000B470000}"/>
    <cellStyle name="Normal 44 2 2 2 2 2 2 3 2 3" xfId="31306" xr:uid="{00000000-0005-0000-0000-00000C470000}"/>
    <cellStyle name="Normal 44 2 2 2 2 2 2 3 3" xfId="11188" xr:uid="{00000000-0005-0000-0000-00000D470000}"/>
    <cellStyle name="Normal 44 2 2 2 2 2 2 3 3 2" xfId="41522" xr:uid="{00000000-0005-0000-0000-00000E470000}"/>
    <cellStyle name="Normal 44 2 2 2 2 2 2 3 3 3" xfId="26289" xr:uid="{00000000-0005-0000-0000-00000F470000}"/>
    <cellStyle name="Normal 44 2 2 2 2 2 2 3 4" xfId="36509" xr:uid="{00000000-0005-0000-0000-000010470000}"/>
    <cellStyle name="Normal 44 2 2 2 2 2 2 3 5" xfId="21276" xr:uid="{00000000-0005-0000-0000-000011470000}"/>
    <cellStyle name="Normal 44 2 2 2 2 2 2 4" xfId="12866" xr:uid="{00000000-0005-0000-0000-000012470000}"/>
    <cellStyle name="Normal 44 2 2 2 2 2 2 4 2" xfId="43197" xr:uid="{00000000-0005-0000-0000-000013470000}"/>
    <cellStyle name="Normal 44 2 2 2 2 2 2 4 3" xfId="27964" xr:uid="{00000000-0005-0000-0000-000014470000}"/>
    <cellStyle name="Normal 44 2 2 2 2 2 2 5" xfId="7845" xr:uid="{00000000-0005-0000-0000-000015470000}"/>
    <cellStyle name="Normal 44 2 2 2 2 2 2 5 2" xfId="38180" xr:uid="{00000000-0005-0000-0000-000016470000}"/>
    <cellStyle name="Normal 44 2 2 2 2 2 2 5 3" xfId="22947" xr:uid="{00000000-0005-0000-0000-000017470000}"/>
    <cellStyle name="Normal 44 2 2 2 2 2 2 6" xfId="33168" xr:uid="{00000000-0005-0000-0000-000018470000}"/>
    <cellStyle name="Normal 44 2 2 2 2 2 2 7" xfId="17934" xr:uid="{00000000-0005-0000-0000-000019470000}"/>
    <cellStyle name="Normal 44 2 2 2 2 2 3" xfId="3627" xr:uid="{00000000-0005-0000-0000-00001A470000}"/>
    <cellStyle name="Normal 44 2 2 2 2 2 3 2" xfId="13701" xr:uid="{00000000-0005-0000-0000-00001B470000}"/>
    <cellStyle name="Normal 44 2 2 2 2 2 3 2 2" xfId="44032" xr:uid="{00000000-0005-0000-0000-00001C470000}"/>
    <cellStyle name="Normal 44 2 2 2 2 2 3 2 3" xfId="28799" xr:uid="{00000000-0005-0000-0000-00001D470000}"/>
    <cellStyle name="Normal 44 2 2 2 2 2 3 3" xfId="8681" xr:uid="{00000000-0005-0000-0000-00001E470000}"/>
    <cellStyle name="Normal 44 2 2 2 2 2 3 3 2" xfId="39015" xr:uid="{00000000-0005-0000-0000-00001F470000}"/>
    <cellStyle name="Normal 44 2 2 2 2 2 3 3 3" xfId="23782" xr:uid="{00000000-0005-0000-0000-000020470000}"/>
    <cellStyle name="Normal 44 2 2 2 2 2 3 4" xfId="34002" xr:uid="{00000000-0005-0000-0000-000021470000}"/>
    <cellStyle name="Normal 44 2 2 2 2 2 3 5" xfId="18769" xr:uid="{00000000-0005-0000-0000-000022470000}"/>
    <cellStyle name="Normal 44 2 2 2 2 2 4" xfId="5320" xr:uid="{00000000-0005-0000-0000-000023470000}"/>
    <cellStyle name="Normal 44 2 2 2 2 2 4 2" xfId="15372" xr:uid="{00000000-0005-0000-0000-000024470000}"/>
    <cellStyle name="Normal 44 2 2 2 2 2 4 2 2" xfId="45703" xr:uid="{00000000-0005-0000-0000-000025470000}"/>
    <cellStyle name="Normal 44 2 2 2 2 2 4 2 3" xfId="30470" xr:uid="{00000000-0005-0000-0000-000026470000}"/>
    <cellStyle name="Normal 44 2 2 2 2 2 4 3" xfId="10352" xr:uid="{00000000-0005-0000-0000-000027470000}"/>
    <cellStyle name="Normal 44 2 2 2 2 2 4 3 2" xfId="40686" xr:uid="{00000000-0005-0000-0000-000028470000}"/>
    <cellStyle name="Normal 44 2 2 2 2 2 4 3 3" xfId="25453" xr:uid="{00000000-0005-0000-0000-000029470000}"/>
    <cellStyle name="Normal 44 2 2 2 2 2 4 4" xfId="35673" xr:uid="{00000000-0005-0000-0000-00002A470000}"/>
    <cellStyle name="Normal 44 2 2 2 2 2 4 5" xfId="20440" xr:uid="{00000000-0005-0000-0000-00002B470000}"/>
    <cellStyle name="Normal 44 2 2 2 2 2 5" xfId="12030" xr:uid="{00000000-0005-0000-0000-00002C470000}"/>
    <cellStyle name="Normal 44 2 2 2 2 2 5 2" xfId="42361" xr:uid="{00000000-0005-0000-0000-00002D470000}"/>
    <cellStyle name="Normal 44 2 2 2 2 2 5 3" xfId="27128" xr:uid="{00000000-0005-0000-0000-00002E470000}"/>
    <cellStyle name="Normal 44 2 2 2 2 2 6" xfId="7009" xr:uid="{00000000-0005-0000-0000-00002F470000}"/>
    <cellStyle name="Normal 44 2 2 2 2 2 6 2" xfId="37344" xr:uid="{00000000-0005-0000-0000-000030470000}"/>
    <cellStyle name="Normal 44 2 2 2 2 2 6 3" xfId="22111" xr:uid="{00000000-0005-0000-0000-000031470000}"/>
    <cellStyle name="Normal 44 2 2 2 2 2 7" xfId="32332" xr:uid="{00000000-0005-0000-0000-000032470000}"/>
    <cellStyle name="Normal 44 2 2 2 2 2 8" xfId="17098" xr:uid="{00000000-0005-0000-0000-000033470000}"/>
    <cellStyle name="Normal 44 2 2 2 2 3" xfId="2356" xr:uid="{00000000-0005-0000-0000-000034470000}"/>
    <cellStyle name="Normal 44 2 2 2 2 3 2" xfId="4046" xr:uid="{00000000-0005-0000-0000-000035470000}"/>
    <cellStyle name="Normal 44 2 2 2 2 3 2 2" xfId="14119" xr:uid="{00000000-0005-0000-0000-000036470000}"/>
    <cellStyle name="Normal 44 2 2 2 2 3 2 2 2" xfId="44450" xr:uid="{00000000-0005-0000-0000-000037470000}"/>
    <cellStyle name="Normal 44 2 2 2 2 3 2 2 3" xfId="29217" xr:uid="{00000000-0005-0000-0000-000038470000}"/>
    <cellStyle name="Normal 44 2 2 2 2 3 2 3" xfId="9099" xr:uid="{00000000-0005-0000-0000-000039470000}"/>
    <cellStyle name="Normal 44 2 2 2 2 3 2 3 2" xfId="39433" xr:uid="{00000000-0005-0000-0000-00003A470000}"/>
    <cellStyle name="Normal 44 2 2 2 2 3 2 3 3" xfId="24200" xr:uid="{00000000-0005-0000-0000-00003B470000}"/>
    <cellStyle name="Normal 44 2 2 2 2 3 2 4" xfId="34420" xr:uid="{00000000-0005-0000-0000-00003C470000}"/>
    <cellStyle name="Normal 44 2 2 2 2 3 2 5" xfId="19187" xr:uid="{00000000-0005-0000-0000-00003D470000}"/>
    <cellStyle name="Normal 44 2 2 2 2 3 3" xfId="5738" xr:uid="{00000000-0005-0000-0000-00003E470000}"/>
    <cellStyle name="Normal 44 2 2 2 2 3 3 2" xfId="15790" xr:uid="{00000000-0005-0000-0000-00003F470000}"/>
    <cellStyle name="Normal 44 2 2 2 2 3 3 2 2" xfId="46121" xr:uid="{00000000-0005-0000-0000-000040470000}"/>
    <cellStyle name="Normal 44 2 2 2 2 3 3 2 3" xfId="30888" xr:uid="{00000000-0005-0000-0000-000041470000}"/>
    <cellStyle name="Normal 44 2 2 2 2 3 3 3" xfId="10770" xr:uid="{00000000-0005-0000-0000-000042470000}"/>
    <cellStyle name="Normal 44 2 2 2 2 3 3 3 2" xfId="41104" xr:uid="{00000000-0005-0000-0000-000043470000}"/>
    <cellStyle name="Normal 44 2 2 2 2 3 3 3 3" xfId="25871" xr:uid="{00000000-0005-0000-0000-000044470000}"/>
    <cellStyle name="Normal 44 2 2 2 2 3 3 4" xfId="36091" xr:uid="{00000000-0005-0000-0000-000045470000}"/>
    <cellStyle name="Normal 44 2 2 2 2 3 3 5" xfId="20858" xr:uid="{00000000-0005-0000-0000-000046470000}"/>
    <cellStyle name="Normal 44 2 2 2 2 3 4" xfId="12448" xr:uid="{00000000-0005-0000-0000-000047470000}"/>
    <cellStyle name="Normal 44 2 2 2 2 3 4 2" xfId="42779" xr:uid="{00000000-0005-0000-0000-000048470000}"/>
    <cellStyle name="Normal 44 2 2 2 2 3 4 3" xfId="27546" xr:uid="{00000000-0005-0000-0000-000049470000}"/>
    <cellStyle name="Normal 44 2 2 2 2 3 5" xfId="7427" xr:uid="{00000000-0005-0000-0000-00004A470000}"/>
    <cellStyle name="Normal 44 2 2 2 2 3 5 2" xfId="37762" xr:uid="{00000000-0005-0000-0000-00004B470000}"/>
    <cellStyle name="Normal 44 2 2 2 2 3 5 3" xfId="22529" xr:uid="{00000000-0005-0000-0000-00004C470000}"/>
    <cellStyle name="Normal 44 2 2 2 2 3 6" xfId="32750" xr:uid="{00000000-0005-0000-0000-00004D470000}"/>
    <cellStyle name="Normal 44 2 2 2 2 3 7" xfId="17516" xr:uid="{00000000-0005-0000-0000-00004E470000}"/>
    <cellStyle name="Normal 44 2 2 2 2 4" xfId="3209" xr:uid="{00000000-0005-0000-0000-00004F470000}"/>
    <cellStyle name="Normal 44 2 2 2 2 4 2" xfId="13283" xr:uid="{00000000-0005-0000-0000-000050470000}"/>
    <cellStyle name="Normal 44 2 2 2 2 4 2 2" xfId="43614" xr:uid="{00000000-0005-0000-0000-000051470000}"/>
    <cellStyle name="Normal 44 2 2 2 2 4 2 3" xfId="28381" xr:uid="{00000000-0005-0000-0000-000052470000}"/>
    <cellStyle name="Normal 44 2 2 2 2 4 3" xfId="8263" xr:uid="{00000000-0005-0000-0000-000053470000}"/>
    <cellStyle name="Normal 44 2 2 2 2 4 3 2" xfId="38597" xr:uid="{00000000-0005-0000-0000-000054470000}"/>
    <cellStyle name="Normal 44 2 2 2 2 4 3 3" xfId="23364" xr:uid="{00000000-0005-0000-0000-000055470000}"/>
    <cellStyle name="Normal 44 2 2 2 2 4 4" xfId="33584" xr:uid="{00000000-0005-0000-0000-000056470000}"/>
    <cellStyle name="Normal 44 2 2 2 2 4 5" xfId="18351" xr:uid="{00000000-0005-0000-0000-000057470000}"/>
    <cellStyle name="Normal 44 2 2 2 2 5" xfId="4902" xr:uid="{00000000-0005-0000-0000-000058470000}"/>
    <cellStyle name="Normal 44 2 2 2 2 5 2" xfId="14954" xr:uid="{00000000-0005-0000-0000-000059470000}"/>
    <cellStyle name="Normal 44 2 2 2 2 5 2 2" xfId="45285" xr:uid="{00000000-0005-0000-0000-00005A470000}"/>
    <cellStyle name="Normal 44 2 2 2 2 5 2 3" xfId="30052" xr:uid="{00000000-0005-0000-0000-00005B470000}"/>
    <cellStyle name="Normal 44 2 2 2 2 5 3" xfId="9934" xr:uid="{00000000-0005-0000-0000-00005C470000}"/>
    <cellStyle name="Normal 44 2 2 2 2 5 3 2" xfId="40268" xr:uid="{00000000-0005-0000-0000-00005D470000}"/>
    <cellStyle name="Normal 44 2 2 2 2 5 3 3" xfId="25035" xr:uid="{00000000-0005-0000-0000-00005E470000}"/>
    <cellStyle name="Normal 44 2 2 2 2 5 4" xfId="35255" xr:uid="{00000000-0005-0000-0000-00005F470000}"/>
    <cellStyle name="Normal 44 2 2 2 2 5 5" xfId="20022" xr:uid="{00000000-0005-0000-0000-000060470000}"/>
    <cellStyle name="Normal 44 2 2 2 2 6" xfId="11612" xr:uid="{00000000-0005-0000-0000-000061470000}"/>
    <cellStyle name="Normal 44 2 2 2 2 6 2" xfId="41943" xr:uid="{00000000-0005-0000-0000-000062470000}"/>
    <cellStyle name="Normal 44 2 2 2 2 6 3" xfId="26710" xr:uid="{00000000-0005-0000-0000-000063470000}"/>
    <cellStyle name="Normal 44 2 2 2 2 7" xfId="6591" xr:uid="{00000000-0005-0000-0000-000064470000}"/>
    <cellStyle name="Normal 44 2 2 2 2 7 2" xfId="36926" xr:uid="{00000000-0005-0000-0000-000065470000}"/>
    <cellStyle name="Normal 44 2 2 2 2 7 3" xfId="21693" xr:uid="{00000000-0005-0000-0000-000066470000}"/>
    <cellStyle name="Normal 44 2 2 2 2 8" xfId="31914" xr:uid="{00000000-0005-0000-0000-000067470000}"/>
    <cellStyle name="Normal 44 2 2 2 2 9" xfId="16680" xr:uid="{00000000-0005-0000-0000-000068470000}"/>
    <cellStyle name="Normal 44 2 2 2 3" xfId="1727" xr:uid="{00000000-0005-0000-0000-000069470000}"/>
    <cellStyle name="Normal 44 2 2 2 3 2" xfId="2566" xr:uid="{00000000-0005-0000-0000-00006A470000}"/>
    <cellStyle name="Normal 44 2 2 2 3 2 2" xfId="4256" xr:uid="{00000000-0005-0000-0000-00006B470000}"/>
    <cellStyle name="Normal 44 2 2 2 3 2 2 2" xfId="14329" xr:uid="{00000000-0005-0000-0000-00006C470000}"/>
    <cellStyle name="Normal 44 2 2 2 3 2 2 2 2" xfId="44660" xr:uid="{00000000-0005-0000-0000-00006D470000}"/>
    <cellStyle name="Normal 44 2 2 2 3 2 2 2 3" xfId="29427" xr:uid="{00000000-0005-0000-0000-00006E470000}"/>
    <cellStyle name="Normal 44 2 2 2 3 2 2 3" xfId="9309" xr:uid="{00000000-0005-0000-0000-00006F470000}"/>
    <cellStyle name="Normal 44 2 2 2 3 2 2 3 2" xfId="39643" xr:uid="{00000000-0005-0000-0000-000070470000}"/>
    <cellStyle name="Normal 44 2 2 2 3 2 2 3 3" xfId="24410" xr:uid="{00000000-0005-0000-0000-000071470000}"/>
    <cellStyle name="Normal 44 2 2 2 3 2 2 4" xfId="34630" xr:uid="{00000000-0005-0000-0000-000072470000}"/>
    <cellStyle name="Normal 44 2 2 2 3 2 2 5" xfId="19397" xr:uid="{00000000-0005-0000-0000-000073470000}"/>
    <cellStyle name="Normal 44 2 2 2 3 2 3" xfId="5948" xr:uid="{00000000-0005-0000-0000-000074470000}"/>
    <cellStyle name="Normal 44 2 2 2 3 2 3 2" xfId="16000" xr:uid="{00000000-0005-0000-0000-000075470000}"/>
    <cellStyle name="Normal 44 2 2 2 3 2 3 2 2" xfId="46331" xr:uid="{00000000-0005-0000-0000-000076470000}"/>
    <cellStyle name="Normal 44 2 2 2 3 2 3 2 3" xfId="31098" xr:uid="{00000000-0005-0000-0000-000077470000}"/>
    <cellStyle name="Normal 44 2 2 2 3 2 3 3" xfId="10980" xr:uid="{00000000-0005-0000-0000-000078470000}"/>
    <cellStyle name="Normal 44 2 2 2 3 2 3 3 2" xfId="41314" xr:uid="{00000000-0005-0000-0000-000079470000}"/>
    <cellStyle name="Normal 44 2 2 2 3 2 3 3 3" xfId="26081" xr:uid="{00000000-0005-0000-0000-00007A470000}"/>
    <cellStyle name="Normal 44 2 2 2 3 2 3 4" xfId="36301" xr:uid="{00000000-0005-0000-0000-00007B470000}"/>
    <cellStyle name="Normal 44 2 2 2 3 2 3 5" xfId="21068" xr:uid="{00000000-0005-0000-0000-00007C470000}"/>
    <cellStyle name="Normal 44 2 2 2 3 2 4" xfId="12658" xr:uid="{00000000-0005-0000-0000-00007D470000}"/>
    <cellStyle name="Normal 44 2 2 2 3 2 4 2" xfId="42989" xr:uid="{00000000-0005-0000-0000-00007E470000}"/>
    <cellStyle name="Normal 44 2 2 2 3 2 4 3" xfId="27756" xr:uid="{00000000-0005-0000-0000-00007F470000}"/>
    <cellStyle name="Normal 44 2 2 2 3 2 5" xfId="7637" xr:uid="{00000000-0005-0000-0000-000080470000}"/>
    <cellStyle name="Normal 44 2 2 2 3 2 5 2" xfId="37972" xr:uid="{00000000-0005-0000-0000-000081470000}"/>
    <cellStyle name="Normal 44 2 2 2 3 2 5 3" xfId="22739" xr:uid="{00000000-0005-0000-0000-000082470000}"/>
    <cellStyle name="Normal 44 2 2 2 3 2 6" xfId="32960" xr:uid="{00000000-0005-0000-0000-000083470000}"/>
    <cellStyle name="Normal 44 2 2 2 3 2 7" xfId="17726" xr:uid="{00000000-0005-0000-0000-000084470000}"/>
    <cellStyle name="Normal 44 2 2 2 3 3" xfId="3419" xr:uid="{00000000-0005-0000-0000-000085470000}"/>
    <cellStyle name="Normal 44 2 2 2 3 3 2" xfId="13493" xr:uid="{00000000-0005-0000-0000-000086470000}"/>
    <cellStyle name="Normal 44 2 2 2 3 3 2 2" xfId="43824" xr:uid="{00000000-0005-0000-0000-000087470000}"/>
    <cellStyle name="Normal 44 2 2 2 3 3 2 3" xfId="28591" xr:uid="{00000000-0005-0000-0000-000088470000}"/>
    <cellStyle name="Normal 44 2 2 2 3 3 3" xfId="8473" xr:uid="{00000000-0005-0000-0000-000089470000}"/>
    <cellStyle name="Normal 44 2 2 2 3 3 3 2" xfId="38807" xr:uid="{00000000-0005-0000-0000-00008A470000}"/>
    <cellStyle name="Normal 44 2 2 2 3 3 3 3" xfId="23574" xr:uid="{00000000-0005-0000-0000-00008B470000}"/>
    <cellStyle name="Normal 44 2 2 2 3 3 4" xfId="33794" xr:uid="{00000000-0005-0000-0000-00008C470000}"/>
    <cellStyle name="Normal 44 2 2 2 3 3 5" xfId="18561" xr:uid="{00000000-0005-0000-0000-00008D470000}"/>
    <cellStyle name="Normal 44 2 2 2 3 4" xfId="5112" xr:uid="{00000000-0005-0000-0000-00008E470000}"/>
    <cellStyle name="Normal 44 2 2 2 3 4 2" xfId="15164" xr:uid="{00000000-0005-0000-0000-00008F470000}"/>
    <cellStyle name="Normal 44 2 2 2 3 4 2 2" xfId="45495" xr:uid="{00000000-0005-0000-0000-000090470000}"/>
    <cellStyle name="Normal 44 2 2 2 3 4 2 3" xfId="30262" xr:uid="{00000000-0005-0000-0000-000091470000}"/>
    <cellStyle name="Normal 44 2 2 2 3 4 3" xfId="10144" xr:uid="{00000000-0005-0000-0000-000092470000}"/>
    <cellStyle name="Normal 44 2 2 2 3 4 3 2" xfId="40478" xr:uid="{00000000-0005-0000-0000-000093470000}"/>
    <cellStyle name="Normal 44 2 2 2 3 4 3 3" xfId="25245" xr:uid="{00000000-0005-0000-0000-000094470000}"/>
    <cellStyle name="Normal 44 2 2 2 3 4 4" xfId="35465" xr:uid="{00000000-0005-0000-0000-000095470000}"/>
    <cellStyle name="Normal 44 2 2 2 3 4 5" xfId="20232" xr:uid="{00000000-0005-0000-0000-000096470000}"/>
    <cellStyle name="Normal 44 2 2 2 3 5" xfId="11822" xr:uid="{00000000-0005-0000-0000-000097470000}"/>
    <cellStyle name="Normal 44 2 2 2 3 5 2" xfId="42153" xr:uid="{00000000-0005-0000-0000-000098470000}"/>
    <cellStyle name="Normal 44 2 2 2 3 5 3" xfId="26920" xr:uid="{00000000-0005-0000-0000-000099470000}"/>
    <cellStyle name="Normal 44 2 2 2 3 6" xfId="6801" xr:uid="{00000000-0005-0000-0000-00009A470000}"/>
    <cellStyle name="Normal 44 2 2 2 3 6 2" xfId="37136" xr:uid="{00000000-0005-0000-0000-00009B470000}"/>
    <cellStyle name="Normal 44 2 2 2 3 6 3" xfId="21903" xr:uid="{00000000-0005-0000-0000-00009C470000}"/>
    <cellStyle name="Normal 44 2 2 2 3 7" xfId="32124" xr:uid="{00000000-0005-0000-0000-00009D470000}"/>
    <cellStyle name="Normal 44 2 2 2 3 8" xfId="16890" xr:uid="{00000000-0005-0000-0000-00009E470000}"/>
    <cellStyle name="Normal 44 2 2 2 4" xfId="2148" xr:uid="{00000000-0005-0000-0000-00009F470000}"/>
    <cellStyle name="Normal 44 2 2 2 4 2" xfId="3838" xr:uid="{00000000-0005-0000-0000-0000A0470000}"/>
    <cellStyle name="Normal 44 2 2 2 4 2 2" xfId="13911" xr:uid="{00000000-0005-0000-0000-0000A1470000}"/>
    <cellStyle name="Normal 44 2 2 2 4 2 2 2" xfId="44242" xr:uid="{00000000-0005-0000-0000-0000A2470000}"/>
    <cellStyle name="Normal 44 2 2 2 4 2 2 3" xfId="29009" xr:uid="{00000000-0005-0000-0000-0000A3470000}"/>
    <cellStyle name="Normal 44 2 2 2 4 2 3" xfId="8891" xr:uid="{00000000-0005-0000-0000-0000A4470000}"/>
    <cellStyle name="Normal 44 2 2 2 4 2 3 2" xfId="39225" xr:uid="{00000000-0005-0000-0000-0000A5470000}"/>
    <cellStyle name="Normal 44 2 2 2 4 2 3 3" xfId="23992" xr:uid="{00000000-0005-0000-0000-0000A6470000}"/>
    <cellStyle name="Normal 44 2 2 2 4 2 4" xfId="34212" xr:uid="{00000000-0005-0000-0000-0000A7470000}"/>
    <cellStyle name="Normal 44 2 2 2 4 2 5" xfId="18979" xr:uid="{00000000-0005-0000-0000-0000A8470000}"/>
    <cellStyle name="Normal 44 2 2 2 4 3" xfId="5530" xr:uid="{00000000-0005-0000-0000-0000A9470000}"/>
    <cellStyle name="Normal 44 2 2 2 4 3 2" xfId="15582" xr:uid="{00000000-0005-0000-0000-0000AA470000}"/>
    <cellStyle name="Normal 44 2 2 2 4 3 2 2" xfId="45913" xr:uid="{00000000-0005-0000-0000-0000AB470000}"/>
    <cellStyle name="Normal 44 2 2 2 4 3 2 3" xfId="30680" xr:uid="{00000000-0005-0000-0000-0000AC470000}"/>
    <cellStyle name="Normal 44 2 2 2 4 3 3" xfId="10562" xr:uid="{00000000-0005-0000-0000-0000AD470000}"/>
    <cellStyle name="Normal 44 2 2 2 4 3 3 2" xfId="40896" xr:uid="{00000000-0005-0000-0000-0000AE470000}"/>
    <cellStyle name="Normal 44 2 2 2 4 3 3 3" xfId="25663" xr:uid="{00000000-0005-0000-0000-0000AF470000}"/>
    <cellStyle name="Normal 44 2 2 2 4 3 4" xfId="35883" xr:uid="{00000000-0005-0000-0000-0000B0470000}"/>
    <cellStyle name="Normal 44 2 2 2 4 3 5" xfId="20650" xr:uid="{00000000-0005-0000-0000-0000B1470000}"/>
    <cellStyle name="Normal 44 2 2 2 4 4" xfId="12240" xr:uid="{00000000-0005-0000-0000-0000B2470000}"/>
    <cellStyle name="Normal 44 2 2 2 4 4 2" xfId="42571" xr:uid="{00000000-0005-0000-0000-0000B3470000}"/>
    <cellStyle name="Normal 44 2 2 2 4 4 3" xfId="27338" xr:uid="{00000000-0005-0000-0000-0000B4470000}"/>
    <cellStyle name="Normal 44 2 2 2 4 5" xfId="7219" xr:uid="{00000000-0005-0000-0000-0000B5470000}"/>
    <cellStyle name="Normal 44 2 2 2 4 5 2" xfId="37554" xr:uid="{00000000-0005-0000-0000-0000B6470000}"/>
    <cellStyle name="Normal 44 2 2 2 4 5 3" xfId="22321" xr:uid="{00000000-0005-0000-0000-0000B7470000}"/>
    <cellStyle name="Normal 44 2 2 2 4 6" xfId="32542" xr:uid="{00000000-0005-0000-0000-0000B8470000}"/>
    <cellStyle name="Normal 44 2 2 2 4 7" xfId="17308" xr:uid="{00000000-0005-0000-0000-0000B9470000}"/>
    <cellStyle name="Normal 44 2 2 2 5" xfId="3001" xr:uid="{00000000-0005-0000-0000-0000BA470000}"/>
    <cellStyle name="Normal 44 2 2 2 5 2" xfId="13075" xr:uid="{00000000-0005-0000-0000-0000BB470000}"/>
    <cellStyle name="Normal 44 2 2 2 5 2 2" xfId="43406" xr:uid="{00000000-0005-0000-0000-0000BC470000}"/>
    <cellStyle name="Normal 44 2 2 2 5 2 3" xfId="28173" xr:uid="{00000000-0005-0000-0000-0000BD470000}"/>
    <cellStyle name="Normal 44 2 2 2 5 3" xfId="8055" xr:uid="{00000000-0005-0000-0000-0000BE470000}"/>
    <cellStyle name="Normal 44 2 2 2 5 3 2" xfId="38389" xr:uid="{00000000-0005-0000-0000-0000BF470000}"/>
    <cellStyle name="Normal 44 2 2 2 5 3 3" xfId="23156" xr:uid="{00000000-0005-0000-0000-0000C0470000}"/>
    <cellStyle name="Normal 44 2 2 2 5 4" xfId="33376" xr:uid="{00000000-0005-0000-0000-0000C1470000}"/>
    <cellStyle name="Normal 44 2 2 2 5 5" xfId="18143" xr:uid="{00000000-0005-0000-0000-0000C2470000}"/>
    <cellStyle name="Normal 44 2 2 2 6" xfId="4694" xr:uid="{00000000-0005-0000-0000-0000C3470000}"/>
    <cellStyle name="Normal 44 2 2 2 6 2" xfId="14746" xr:uid="{00000000-0005-0000-0000-0000C4470000}"/>
    <cellStyle name="Normal 44 2 2 2 6 2 2" xfId="45077" xr:uid="{00000000-0005-0000-0000-0000C5470000}"/>
    <cellStyle name="Normal 44 2 2 2 6 2 3" xfId="29844" xr:uid="{00000000-0005-0000-0000-0000C6470000}"/>
    <cellStyle name="Normal 44 2 2 2 6 3" xfId="9726" xr:uid="{00000000-0005-0000-0000-0000C7470000}"/>
    <cellStyle name="Normal 44 2 2 2 6 3 2" xfId="40060" xr:uid="{00000000-0005-0000-0000-0000C8470000}"/>
    <cellStyle name="Normal 44 2 2 2 6 3 3" xfId="24827" xr:uid="{00000000-0005-0000-0000-0000C9470000}"/>
    <cellStyle name="Normal 44 2 2 2 6 4" xfId="35047" xr:uid="{00000000-0005-0000-0000-0000CA470000}"/>
    <cellStyle name="Normal 44 2 2 2 6 5" xfId="19814" xr:uid="{00000000-0005-0000-0000-0000CB470000}"/>
    <cellStyle name="Normal 44 2 2 2 7" xfId="11404" xr:uid="{00000000-0005-0000-0000-0000CC470000}"/>
    <cellStyle name="Normal 44 2 2 2 7 2" xfId="41735" xr:uid="{00000000-0005-0000-0000-0000CD470000}"/>
    <cellStyle name="Normal 44 2 2 2 7 3" xfId="26502" xr:uid="{00000000-0005-0000-0000-0000CE470000}"/>
    <cellStyle name="Normal 44 2 2 2 8" xfId="6383" xr:uid="{00000000-0005-0000-0000-0000CF470000}"/>
    <cellStyle name="Normal 44 2 2 2 8 2" xfId="36718" xr:uid="{00000000-0005-0000-0000-0000D0470000}"/>
    <cellStyle name="Normal 44 2 2 2 8 3" xfId="21485" xr:uid="{00000000-0005-0000-0000-0000D1470000}"/>
    <cellStyle name="Normal 44 2 2 2 9" xfId="31706" xr:uid="{00000000-0005-0000-0000-0000D2470000}"/>
    <cellStyle name="Normal 44 2 2 3" xfId="1410" xr:uid="{00000000-0005-0000-0000-0000D3470000}"/>
    <cellStyle name="Normal 44 2 2 3 2" xfId="1831" xr:uid="{00000000-0005-0000-0000-0000D4470000}"/>
    <cellStyle name="Normal 44 2 2 3 2 2" xfId="2670" xr:uid="{00000000-0005-0000-0000-0000D5470000}"/>
    <cellStyle name="Normal 44 2 2 3 2 2 2" xfId="4360" xr:uid="{00000000-0005-0000-0000-0000D6470000}"/>
    <cellStyle name="Normal 44 2 2 3 2 2 2 2" xfId="14433" xr:uid="{00000000-0005-0000-0000-0000D7470000}"/>
    <cellStyle name="Normal 44 2 2 3 2 2 2 2 2" xfId="44764" xr:uid="{00000000-0005-0000-0000-0000D8470000}"/>
    <cellStyle name="Normal 44 2 2 3 2 2 2 2 3" xfId="29531" xr:uid="{00000000-0005-0000-0000-0000D9470000}"/>
    <cellStyle name="Normal 44 2 2 3 2 2 2 3" xfId="9413" xr:uid="{00000000-0005-0000-0000-0000DA470000}"/>
    <cellStyle name="Normal 44 2 2 3 2 2 2 3 2" xfId="39747" xr:uid="{00000000-0005-0000-0000-0000DB470000}"/>
    <cellStyle name="Normal 44 2 2 3 2 2 2 3 3" xfId="24514" xr:uid="{00000000-0005-0000-0000-0000DC470000}"/>
    <cellStyle name="Normal 44 2 2 3 2 2 2 4" xfId="34734" xr:uid="{00000000-0005-0000-0000-0000DD470000}"/>
    <cellStyle name="Normal 44 2 2 3 2 2 2 5" xfId="19501" xr:uid="{00000000-0005-0000-0000-0000DE470000}"/>
    <cellStyle name="Normal 44 2 2 3 2 2 3" xfId="6052" xr:uid="{00000000-0005-0000-0000-0000DF470000}"/>
    <cellStyle name="Normal 44 2 2 3 2 2 3 2" xfId="16104" xr:uid="{00000000-0005-0000-0000-0000E0470000}"/>
    <cellStyle name="Normal 44 2 2 3 2 2 3 2 2" xfId="46435" xr:uid="{00000000-0005-0000-0000-0000E1470000}"/>
    <cellStyle name="Normal 44 2 2 3 2 2 3 2 3" xfId="31202" xr:uid="{00000000-0005-0000-0000-0000E2470000}"/>
    <cellStyle name="Normal 44 2 2 3 2 2 3 3" xfId="11084" xr:uid="{00000000-0005-0000-0000-0000E3470000}"/>
    <cellStyle name="Normal 44 2 2 3 2 2 3 3 2" xfId="41418" xr:uid="{00000000-0005-0000-0000-0000E4470000}"/>
    <cellStyle name="Normal 44 2 2 3 2 2 3 3 3" xfId="26185" xr:uid="{00000000-0005-0000-0000-0000E5470000}"/>
    <cellStyle name="Normal 44 2 2 3 2 2 3 4" xfId="36405" xr:uid="{00000000-0005-0000-0000-0000E6470000}"/>
    <cellStyle name="Normal 44 2 2 3 2 2 3 5" xfId="21172" xr:uid="{00000000-0005-0000-0000-0000E7470000}"/>
    <cellStyle name="Normal 44 2 2 3 2 2 4" xfId="12762" xr:uid="{00000000-0005-0000-0000-0000E8470000}"/>
    <cellStyle name="Normal 44 2 2 3 2 2 4 2" xfId="43093" xr:uid="{00000000-0005-0000-0000-0000E9470000}"/>
    <cellStyle name="Normal 44 2 2 3 2 2 4 3" xfId="27860" xr:uid="{00000000-0005-0000-0000-0000EA470000}"/>
    <cellStyle name="Normal 44 2 2 3 2 2 5" xfId="7741" xr:uid="{00000000-0005-0000-0000-0000EB470000}"/>
    <cellStyle name="Normal 44 2 2 3 2 2 5 2" xfId="38076" xr:uid="{00000000-0005-0000-0000-0000EC470000}"/>
    <cellStyle name="Normal 44 2 2 3 2 2 5 3" xfId="22843" xr:uid="{00000000-0005-0000-0000-0000ED470000}"/>
    <cellStyle name="Normal 44 2 2 3 2 2 6" xfId="33064" xr:uid="{00000000-0005-0000-0000-0000EE470000}"/>
    <cellStyle name="Normal 44 2 2 3 2 2 7" xfId="17830" xr:uid="{00000000-0005-0000-0000-0000EF470000}"/>
    <cellStyle name="Normal 44 2 2 3 2 3" xfId="3523" xr:uid="{00000000-0005-0000-0000-0000F0470000}"/>
    <cellStyle name="Normal 44 2 2 3 2 3 2" xfId="13597" xr:uid="{00000000-0005-0000-0000-0000F1470000}"/>
    <cellStyle name="Normal 44 2 2 3 2 3 2 2" xfId="43928" xr:uid="{00000000-0005-0000-0000-0000F2470000}"/>
    <cellStyle name="Normal 44 2 2 3 2 3 2 3" xfId="28695" xr:uid="{00000000-0005-0000-0000-0000F3470000}"/>
    <cellStyle name="Normal 44 2 2 3 2 3 3" xfId="8577" xr:uid="{00000000-0005-0000-0000-0000F4470000}"/>
    <cellStyle name="Normal 44 2 2 3 2 3 3 2" xfId="38911" xr:uid="{00000000-0005-0000-0000-0000F5470000}"/>
    <cellStyle name="Normal 44 2 2 3 2 3 3 3" xfId="23678" xr:uid="{00000000-0005-0000-0000-0000F6470000}"/>
    <cellStyle name="Normal 44 2 2 3 2 3 4" xfId="33898" xr:uid="{00000000-0005-0000-0000-0000F7470000}"/>
    <cellStyle name="Normal 44 2 2 3 2 3 5" xfId="18665" xr:uid="{00000000-0005-0000-0000-0000F8470000}"/>
    <cellStyle name="Normal 44 2 2 3 2 4" xfId="5216" xr:uid="{00000000-0005-0000-0000-0000F9470000}"/>
    <cellStyle name="Normal 44 2 2 3 2 4 2" xfId="15268" xr:uid="{00000000-0005-0000-0000-0000FA470000}"/>
    <cellStyle name="Normal 44 2 2 3 2 4 2 2" xfId="45599" xr:uid="{00000000-0005-0000-0000-0000FB470000}"/>
    <cellStyle name="Normal 44 2 2 3 2 4 2 3" xfId="30366" xr:uid="{00000000-0005-0000-0000-0000FC470000}"/>
    <cellStyle name="Normal 44 2 2 3 2 4 3" xfId="10248" xr:uid="{00000000-0005-0000-0000-0000FD470000}"/>
    <cellStyle name="Normal 44 2 2 3 2 4 3 2" xfId="40582" xr:uid="{00000000-0005-0000-0000-0000FE470000}"/>
    <cellStyle name="Normal 44 2 2 3 2 4 3 3" xfId="25349" xr:uid="{00000000-0005-0000-0000-0000FF470000}"/>
    <cellStyle name="Normal 44 2 2 3 2 4 4" xfId="35569" xr:uid="{00000000-0005-0000-0000-000000480000}"/>
    <cellStyle name="Normal 44 2 2 3 2 4 5" xfId="20336" xr:uid="{00000000-0005-0000-0000-000001480000}"/>
    <cellStyle name="Normal 44 2 2 3 2 5" xfId="11926" xr:uid="{00000000-0005-0000-0000-000002480000}"/>
    <cellStyle name="Normal 44 2 2 3 2 5 2" xfId="42257" xr:uid="{00000000-0005-0000-0000-000003480000}"/>
    <cellStyle name="Normal 44 2 2 3 2 5 3" xfId="27024" xr:uid="{00000000-0005-0000-0000-000004480000}"/>
    <cellStyle name="Normal 44 2 2 3 2 6" xfId="6905" xr:uid="{00000000-0005-0000-0000-000005480000}"/>
    <cellStyle name="Normal 44 2 2 3 2 6 2" xfId="37240" xr:uid="{00000000-0005-0000-0000-000006480000}"/>
    <cellStyle name="Normal 44 2 2 3 2 6 3" xfId="22007" xr:uid="{00000000-0005-0000-0000-000007480000}"/>
    <cellStyle name="Normal 44 2 2 3 2 7" xfId="32228" xr:uid="{00000000-0005-0000-0000-000008480000}"/>
    <cellStyle name="Normal 44 2 2 3 2 8" xfId="16994" xr:uid="{00000000-0005-0000-0000-000009480000}"/>
    <cellStyle name="Normal 44 2 2 3 3" xfId="2252" xr:uid="{00000000-0005-0000-0000-00000A480000}"/>
    <cellStyle name="Normal 44 2 2 3 3 2" xfId="3942" xr:uid="{00000000-0005-0000-0000-00000B480000}"/>
    <cellStyle name="Normal 44 2 2 3 3 2 2" xfId="14015" xr:uid="{00000000-0005-0000-0000-00000C480000}"/>
    <cellStyle name="Normal 44 2 2 3 3 2 2 2" xfId="44346" xr:uid="{00000000-0005-0000-0000-00000D480000}"/>
    <cellStyle name="Normal 44 2 2 3 3 2 2 3" xfId="29113" xr:uid="{00000000-0005-0000-0000-00000E480000}"/>
    <cellStyle name="Normal 44 2 2 3 3 2 3" xfId="8995" xr:uid="{00000000-0005-0000-0000-00000F480000}"/>
    <cellStyle name="Normal 44 2 2 3 3 2 3 2" xfId="39329" xr:uid="{00000000-0005-0000-0000-000010480000}"/>
    <cellStyle name="Normal 44 2 2 3 3 2 3 3" xfId="24096" xr:uid="{00000000-0005-0000-0000-000011480000}"/>
    <cellStyle name="Normal 44 2 2 3 3 2 4" xfId="34316" xr:uid="{00000000-0005-0000-0000-000012480000}"/>
    <cellStyle name="Normal 44 2 2 3 3 2 5" xfId="19083" xr:uid="{00000000-0005-0000-0000-000013480000}"/>
    <cellStyle name="Normal 44 2 2 3 3 3" xfId="5634" xr:uid="{00000000-0005-0000-0000-000014480000}"/>
    <cellStyle name="Normal 44 2 2 3 3 3 2" xfId="15686" xr:uid="{00000000-0005-0000-0000-000015480000}"/>
    <cellStyle name="Normal 44 2 2 3 3 3 2 2" xfId="46017" xr:uid="{00000000-0005-0000-0000-000016480000}"/>
    <cellStyle name="Normal 44 2 2 3 3 3 2 3" xfId="30784" xr:uid="{00000000-0005-0000-0000-000017480000}"/>
    <cellStyle name="Normal 44 2 2 3 3 3 3" xfId="10666" xr:uid="{00000000-0005-0000-0000-000018480000}"/>
    <cellStyle name="Normal 44 2 2 3 3 3 3 2" xfId="41000" xr:uid="{00000000-0005-0000-0000-000019480000}"/>
    <cellStyle name="Normal 44 2 2 3 3 3 3 3" xfId="25767" xr:uid="{00000000-0005-0000-0000-00001A480000}"/>
    <cellStyle name="Normal 44 2 2 3 3 3 4" xfId="35987" xr:uid="{00000000-0005-0000-0000-00001B480000}"/>
    <cellStyle name="Normal 44 2 2 3 3 3 5" xfId="20754" xr:uid="{00000000-0005-0000-0000-00001C480000}"/>
    <cellStyle name="Normal 44 2 2 3 3 4" xfId="12344" xr:uid="{00000000-0005-0000-0000-00001D480000}"/>
    <cellStyle name="Normal 44 2 2 3 3 4 2" xfId="42675" xr:uid="{00000000-0005-0000-0000-00001E480000}"/>
    <cellStyle name="Normal 44 2 2 3 3 4 3" xfId="27442" xr:uid="{00000000-0005-0000-0000-00001F480000}"/>
    <cellStyle name="Normal 44 2 2 3 3 5" xfId="7323" xr:uid="{00000000-0005-0000-0000-000020480000}"/>
    <cellStyle name="Normal 44 2 2 3 3 5 2" xfId="37658" xr:uid="{00000000-0005-0000-0000-000021480000}"/>
    <cellStyle name="Normal 44 2 2 3 3 5 3" xfId="22425" xr:uid="{00000000-0005-0000-0000-000022480000}"/>
    <cellStyle name="Normal 44 2 2 3 3 6" xfId="32646" xr:uid="{00000000-0005-0000-0000-000023480000}"/>
    <cellStyle name="Normal 44 2 2 3 3 7" xfId="17412" xr:uid="{00000000-0005-0000-0000-000024480000}"/>
    <cellStyle name="Normal 44 2 2 3 4" xfId="3105" xr:uid="{00000000-0005-0000-0000-000025480000}"/>
    <cellStyle name="Normal 44 2 2 3 4 2" xfId="13179" xr:uid="{00000000-0005-0000-0000-000026480000}"/>
    <cellStyle name="Normal 44 2 2 3 4 2 2" xfId="43510" xr:uid="{00000000-0005-0000-0000-000027480000}"/>
    <cellStyle name="Normal 44 2 2 3 4 2 3" xfId="28277" xr:uid="{00000000-0005-0000-0000-000028480000}"/>
    <cellStyle name="Normal 44 2 2 3 4 3" xfId="8159" xr:uid="{00000000-0005-0000-0000-000029480000}"/>
    <cellStyle name="Normal 44 2 2 3 4 3 2" xfId="38493" xr:uid="{00000000-0005-0000-0000-00002A480000}"/>
    <cellStyle name="Normal 44 2 2 3 4 3 3" xfId="23260" xr:uid="{00000000-0005-0000-0000-00002B480000}"/>
    <cellStyle name="Normal 44 2 2 3 4 4" xfId="33480" xr:uid="{00000000-0005-0000-0000-00002C480000}"/>
    <cellStyle name="Normal 44 2 2 3 4 5" xfId="18247" xr:uid="{00000000-0005-0000-0000-00002D480000}"/>
    <cellStyle name="Normal 44 2 2 3 5" xfId="4798" xr:uid="{00000000-0005-0000-0000-00002E480000}"/>
    <cellStyle name="Normal 44 2 2 3 5 2" xfId="14850" xr:uid="{00000000-0005-0000-0000-00002F480000}"/>
    <cellStyle name="Normal 44 2 2 3 5 2 2" xfId="45181" xr:uid="{00000000-0005-0000-0000-000030480000}"/>
    <cellStyle name="Normal 44 2 2 3 5 2 3" xfId="29948" xr:uid="{00000000-0005-0000-0000-000031480000}"/>
    <cellStyle name="Normal 44 2 2 3 5 3" xfId="9830" xr:uid="{00000000-0005-0000-0000-000032480000}"/>
    <cellStyle name="Normal 44 2 2 3 5 3 2" xfId="40164" xr:uid="{00000000-0005-0000-0000-000033480000}"/>
    <cellStyle name="Normal 44 2 2 3 5 3 3" xfId="24931" xr:uid="{00000000-0005-0000-0000-000034480000}"/>
    <cellStyle name="Normal 44 2 2 3 5 4" xfId="35151" xr:uid="{00000000-0005-0000-0000-000035480000}"/>
    <cellStyle name="Normal 44 2 2 3 5 5" xfId="19918" xr:uid="{00000000-0005-0000-0000-000036480000}"/>
    <cellStyle name="Normal 44 2 2 3 6" xfId="11508" xr:uid="{00000000-0005-0000-0000-000037480000}"/>
    <cellStyle name="Normal 44 2 2 3 6 2" xfId="41839" xr:uid="{00000000-0005-0000-0000-000038480000}"/>
    <cellStyle name="Normal 44 2 2 3 6 3" xfId="26606" xr:uid="{00000000-0005-0000-0000-000039480000}"/>
    <cellStyle name="Normal 44 2 2 3 7" xfId="6487" xr:uid="{00000000-0005-0000-0000-00003A480000}"/>
    <cellStyle name="Normal 44 2 2 3 7 2" xfId="36822" xr:uid="{00000000-0005-0000-0000-00003B480000}"/>
    <cellStyle name="Normal 44 2 2 3 7 3" xfId="21589" xr:uid="{00000000-0005-0000-0000-00003C480000}"/>
    <cellStyle name="Normal 44 2 2 3 8" xfId="31810" xr:uid="{00000000-0005-0000-0000-00003D480000}"/>
    <cellStyle name="Normal 44 2 2 3 9" xfId="16576" xr:uid="{00000000-0005-0000-0000-00003E480000}"/>
    <cellStyle name="Normal 44 2 2 4" xfId="1623" xr:uid="{00000000-0005-0000-0000-00003F480000}"/>
    <cellStyle name="Normal 44 2 2 4 2" xfId="2462" xr:uid="{00000000-0005-0000-0000-000040480000}"/>
    <cellStyle name="Normal 44 2 2 4 2 2" xfId="4152" xr:uid="{00000000-0005-0000-0000-000041480000}"/>
    <cellStyle name="Normal 44 2 2 4 2 2 2" xfId="14225" xr:uid="{00000000-0005-0000-0000-000042480000}"/>
    <cellStyle name="Normal 44 2 2 4 2 2 2 2" xfId="44556" xr:uid="{00000000-0005-0000-0000-000043480000}"/>
    <cellStyle name="Normal 44 2 2 4 2 2 2 3" xfId="29323" xr:uid="{00000000-0005-0000-0000-000044480000}"/>
    <cellStyle name="Normal 44 2 2 4 2 2 3" xfId="9205" xr:uid="{00000000-0005-0000-0000-000045480000}"/>
    <cellStyle name="Normal 44 2 2 4 2 2 3 2" xfId="39539" xr:uid="{00000000-0005-0000-0000-000046480000}"/>
    <cellStyle name="Normal 44 2 2 4 2 2 3 3" xfId="24306" xr:uid="{00000000-0005-0000-0000-000047480000}"/>
    <cellStyle name="Normal 44 2 2 4 2 2 4" xfId="34526" xr:uid="{00000000-0005-0000-0000-000048480000}"/>
    <cellStyle name="Normal 44 2 2 4 2 2 5" xfId="19293" xr:uid="{00000000-0005-0000-0000-000049480000}"/>
    <cellStyle name="Normal 44 2 2 4 2 3" xfId="5844" xr:uid="{00000000-0005-0000-0000-00004A480000}"/>
    <cellStyle name="Normal 44 2 2 4 2 3 2" xfId="15896" xr:uid="{00000000-0005-0000-0000-00004B480000}"/>
    <cellStyle name="Normal 44 2 2 4 2 3 2 2" xfId="46227" xr:uid="{00000000-0005-0000-0000-00004C480000}"/>
    <cellStyle name="Normal 44 2 2 4 2 3 2 3" xfId="30994" xr:uid="{00000000-0005-0000-0000-00004D480000}"/>
    <cellStyle name="Normal 44 2 2 4 2 3 3" xfId="10876" xr:uid="{00000000-0005-0000-0000-00004E480000}"/>
    <cellStyle name="Normal 44 2 2 4 2 3 3 2" xfId="41210" xr:uid="{00000000-0005-0000-0000-00004F480000}"/>
    <cellStyle name="Normal 44 2 2 4 2 3 3 3" xfId="25977" xr:uid="{00000000-0005-0000-0000-000050480000}"/>
    <cellStyle name="Normal 44 2 2 4 2 3 4" xfId="36197" xr:uid="{00000000-0005-0000-0000-000051480000}"/>
    <cellStyle name="Normal 44 2 2 4 2 3 5" xfId="20964" xr:uid="{00000000-0005-0000-0000-000052480000}"/>
    <cellStyle name="Normal 44 2 2 4 2 4" xfId="12554" xr:uid="{00000000-0005-0000-0000-000053480000}"/>
    <cellStyle name="Normal 44 2 2 4 2 4 2" xfId="42885" xr:uid="{00000000-0005-0000-0000-000054480000}"/>
    <cellStyle name="Normal 44 2 2 4 2 4 3" xfId="27652" xr:uid="{00000000-0005-0000-0000-000055480000}"/>
    <cellStyle name="Normal 44 2 2 4 2 5" xfId="7533" xr:uid="{00000000-0005-0000-0000-000056480000}"/>
    <cellStyle name="Normal 44 2 2 4 2 5 2" xfId="37868" xr:uid="{00000000-0005-0000-0000-000057480000}"/>
    <cellStyle name="Normal 44 2 2 4 2 5 3" xfId="22635" xr:uid="{00000000-0005-0000-0000-000058480000}"/>
    <cellStyle name="Normal 44 2 2 4 2 6" xfId="32856" xr:uid="{00000000-0005-0000-0000-000059480000}"/>
    <cellStyle name="Normal 44 2 2 4 2 7" xfId="17622" xr:uid="{00000000-0005-0000-0000-00005A480000}"/>
    <cellStyle name="Normal 44 2 2 4 3" xfId="3315" xr:uid="{00000000-0005-0000-0000-00005B480000}"/>
    <cellStyle name="Normal 44 2 2 4 3 2" xfId="13389" xr:uid="{00000000-0005-0000-0000-00005C480000}"/>
    <cellStyle name="Normal 44 2 2 4 3 2 2" xfId="43720" xr:uid="{00000000-0005-0000-0000-00005D480000}"/>
    <cellStyle name="Normal 44 2 2 4 3 2 3" xfId="28487" xr:uid="{00000000-0005-0000-0000-00005E480000}"/>
    <cellStyle name="Normal 44 2 2 4 3 3" xfId="8369" xr:uid="{00000000-0005-0000-0000-00005F480000}"/>
    <cellStyle name="Normal 44 2 2 4 3 3 2" xfId="38703" xr:uid="{00000000-0005-0000-0000-000060480000}"/>
    <cellStyle name="Normal 44 2 2 4 3 3 3" xfId="23470" xr:uid="{00000000-0005-0000-0000-000061480000}"/>
    <cellStyle name="Normal 44 2 2 4 3 4" xfId="33690" xr:uid="{00000000-0005-0000-0000-000062480000}"/>
    <cellStyle name="Normal 44 2 2 4 3 5" xfId="18457" xr:uid="{00000000-0005-0000-0000-000063480000}"/>
    <cellStyle name="Normal 44 2 2 4 4" xfId="5008" xr:uid="{00000000-0005-0000-0000-000064480000}"/>
    <cellStyle name="Normal 44 2 2 4 4 2" xfId="15060" xr:uid="{00000000-0005-0000-0000-000065480000}"/>
    <cellStyle name="Normal 44 2 2 4 4 2 2" xfId="45391" xr:uid="{00000000-0005-0000-0000-000066480000}"/>
    <cellStyle name="Normal 44 2 2 4 4 2 3" xfId="30158" xr:uid="{00000000-0005-0000-0000-000067480000}"/>
    <cellStyle name="Normal 44 2 2 4 4 3" xfId="10040" xr:uid="{00000000-0005-0000-0000-000068480000}"/>
    <cellStyle name="Normal 44 2 2 4 4 3 2" xfId="40374" xr:uid="{00000000-0005-0000-0000-000069480000}"/>
    <cellStyle name="Normal 44 2 2 4 4 3 3" xfId="25141" xr:uid="{00000000-0005-0000-0000-00006A480000}"/>
    <cellStyle name="Normal 44 2 2 4 4 4" xfId="35361" xr:uid="{00000000-0005-0000-0000-00006B480000}"/>
    <cellStyle name="Normal 44 2 2 4 4 5" xfId="20128" xr:uid="{00000000-0005-0000-0000-00006C480000}"/>
    <cellStyle name="Normal 44 2 2 4 5" xfId="11718" xr:uid="{00000000-0005-0000-0000-00006D480000}"/>
    <cellStyle name="Normal 44 2 2 4 5 2" xfId="42049" xr:uid="{00000000-0005-0000-0000-00006E480000}"/>
    <cellStyle name="Normal 44 2 2 4 5 3" xfId="26816" xr:uid="{00000000-0005-0000-0000-00006F480000}"/>
    <cellStyle name="Normal 44 2 2 4 6" xfId="6697" xr:uid="{00000000-0005-0000-0000-000070480000}"/>
    <cellStyle name="Normal 44 2 2 4 6 2" xfId="37032" xr:uid="{00000000-0005-0000-0000-000071480000}"/>
    <cellStyle name="Normal 44 2 2 4 6 3" xfId="21799" xr:uid="{00000000-0005-0000-0000-000072480000}"/>
    <cellStyle name="Normal 44 2 2 4 7" xfId="32020" xr:uid="{00000000-0005-0000-0000-000073480000}"/>
    <cellStyle name="Normal 44 2 2 4 8" xfId="16786" xr:uid="{00000000-0005-0000-0000-000074480000}"/>
    <cellStyle name="Normal 44 2 2 5" xfId="2044" xr:uid="{00000000-0005-0000-0000-000075480000}"/>
    <cellStyle name="Normal 44 2 2 5 2" xfId="3734" xr:uid="{00000000-0005-0000-0000-000076480000}"/>
    <cellStyle name="Normal 44 2 2 5 2 2" xfId="13807" xr:uid="{00000000-0005-0000-0000-000077480000}"/>
    <cellStyle name="Normal 44 2 2 5 2 2 2" xfId="44138" xr:uid="{00000000-0005-0000-0000-000078480000}"/>
    <cellStyle name="Normal 44 2 2 5 2 2 3" xfId="28905" xr:uid="{00000000-0005-0000-0000-000079480000}"/>
    <cellStyle name="Normal 44 2 2 5 2 3" xfId="8787" xr:uid="{00000000-0005-0000-0000-00007A480000}"/>
    <cellStyle name="Normal 44 2 2 5 2 3 2" xfId="39121" xr:uid="{00000000-0005-0000-0000-00007B480000}"/>
    <cellStyle name="Normal 44 2 2 5 2 3 3" xfId="23888" xr:uid="{00000000-0005-0000-0000-00007C480000}"/>
    <cellStyle name="Normal 44 2 2 5 2 4" xfId="34108" xr:uid="{00000000-0005-0000-0000-00007D480000}"/>
    <cellStyle name="Normal 44 2 2 5 2 5" xfId="18875" xr:uid="{00000000-0005-0000-0000-00007E480000}"/>
    <cellStyle name="Normal 44 2 2 5 3" xfId="5426" xr:uid="{00000000-0005-0000-0000-00007F480000}"/>
    <cellStyle name="Normal 44 2 2 5 3 2" xfId="15478" xr:uid="{00000000-0005-0000-0000-000080480000}"/>
    <cellStyle name="Normal 44 2 2 5 3 2 2" xfId="45809" xr:uid="{00000000-0005-0000-0000-000081480000}"/>
    <cellStyle name="Normal 44 2 2 5 3 2 3" xfId="30576" xr:uid="{00000000-0005-0000-0000-000082480000}"/>
    <cellStyle name="Normal 44 2 2 5 3 3" xfId="10458" xr:uid="{00000000-0005-0000-0000-000083480000}"/>
    <cellStyle name="Normal 44 2 2 5 3 3 2" xfId="40792" xr:uid="{00000000-0005-0000-0000-000084480000}"/>
    <cellStyle name="Normal 44 2 2 5 3 3 3" xfId="25559" xr:uid="{00000000-0005-0000-0000-000085480000}"/>
    <cellStyle name="Normal 44 2 2 5 3 4" xfId="35779" xr:uid="{00000000-0005-0000-0000-000086480000}"/>
    <cellStyle name="Normal 44 2 2 5 3 5" xfId="20546" xr:uid="{00000000-0005-0000-0000-000087480000}"/>
    <cellStyle name="Normal 44 2 2 5 4" xfId="12136" xr:uid="{00000000-0005-0000-0000-000088480000}"/>
    <cellStyle name="Normal 44 2 2 5 4 2" xfId="42467" xr:uid="{00000000-0005-0000-0000-000089480000}"/>
    <cellStyle name="Normal 44 2 2 5 4 3" xfId="27234" xr:uid="{00000000-0005-0000-0000-00008A480000}"/>
    <cellStyle name="Normal 44 2 2 5 5" xfId="7115" xr:uid="{00000000-0005-0000-0000-00008B480000}"/>
    <cellStyle name="Normal 44 2 2 5 5 2" xfId="37450" xr:uid="{00000000-0005-0000-0000-00008C480000}"/>
    <cellStyle name="Normal 44 2 2 5 5 3" xfId="22217" xr:uid="{00000000-0005-0000-0000-00008D480000}"/>
    <cellStyle name="Normal 44 2 2 5 6" xfId="32438" xr:uid="{00000000-0005-0000-0000-00008E480000}"/>
    <cellStyle name="Normal 44 2 2 5 7" xfId="17204" xr:uid="{00000000-0005-0000-0000-00008F480000}"/>
    <cellStyle name="Normal 44 2 2 6" xfId="2897" xr:uid="{00000000-0005-0000-0000-000090480000}"/>
    <cellStyle name="Normal 44 2 2 6 2" xfId="12971" xr:uid="{00000000-0005-0000-0000-000091480000}"/>
    <cellStyle name="Normal 44 2 2 6 2 2" xfId="43302" xr:uid="{00000000-0005-0000-0000-000092480000}"/>
    <cellStyle name="Normal 44 2 2 6 2 3" xfId="28069" xr:uid="{00000000-0005-0000-0000-000093480000}"/>
    <cellStyle name="Normal 44 2 2 6 3" xfId="7951" xr:uid="{00000000-0005-0000-0000-000094480000}"/>
    <cellStyle name="Normal 44 2 2 6 3 2" xfId="38285" xr:uid="{00000000-0005-0000-0000-000095480000}"/>
    <cellStyle name="Normal 44 2 2 6 3 3" xfId="23052" xr:uid="{00000000-0005-0000-0000-000096480000}"/>
    <cellStyle name="Normal 44 2 2 6 4" xfId="33272" xr:uid="{00000000-0005-0000-0000-000097480000}"/>
    <cellStyle name="Normal 44 2 2 6 5" xfId="18039" xr:uid="{00000000-0005-0000-0000-000098480000}"/>
    <cellStyle name="Normal 44 2 2 7" xfId="4590" xr:uid="{00000000-0005-0000-0000-000099480000}"/>
    <cellStyle name="Normal 44 2 2 7 2" xfId="14642" xr:uid="{00000000-0005-0000-0000-00009A480000}"/>
    <cellStyle name="Normal 44 2 2 7 2 2" xfId="44973" xr:uid="{00000000-0005-0000-0000-00009B480000}"/>
    <cellStyle name="Normal 44 2 2 7 2 3" xfId="29740" xr:uid="{00000000-0005-0000-0000-00009C480000}"/>
    <cellStyle name="Normal 44 2 2 7 3" xfId="9622" xr:uid="{00000000-0005-0000-0000-00009D480000}"/>
    <cellStyle name="Normal 44 2 2 7 3 2" xfId="39956" xr:uid="{00000000-0005-0000-0000-00009E480000}"/>
    <cellStyle name="Normal 44 2 2 7 3 3" xfId="24723" xr:uid="{00000000-0005-0000-0000-00009F480000}"/>
    <cellStyle name="Normal 44 2 2 7 4" xfId="34943" xr:uid="{00000000-0005-0000-0000-0000A0480000}"/>
    <cellStyle name="Normal 44 2 2 7 5" xfId="19710" xr:uid="{00000000-0005-0000-0000-0000A1480000}"/>
    <cellStyle name="Normal 44 2 2 8" xfId="11300" xr:uid="{00000000-0005-0000-0000-0000A2480000}"/>
    <cellStyle name="Normal 44 2 2 8 2" xfId="41631" xr:uid="{00000000-0005-0000-0000-0000A3480000}"/>
    <cellStyle name="Normal 44 2 2 8 3" xfId="26398" xr:uid="{00000000-0005-0000-0000-0000A4480000}"/>
    <cellStyle name="Normal 44 2 2 9" xfId="6279" xr:uid="{00000000-0005-0000-0000-0000A5480000}"/>
    <cellStyle name="Normal 44 2 2 9 2" xfId="36614" xr:uid="{00000000-0005-0000-0000-0000A6480000}"/>
    <cellStyle name="Normal 44 2 2 9 3" xfId="21381" xr:uid="{00000000-0005-0000-0000-0000A7480000}"/>
    <cellStyle name="Normal 44 2 3" xfId="1243" xr:uid="{00000000-0005-0000-0000-0000A8480000}"/>
    <cellStyle name="Normal 44 2 3 10" xfId="16420" xr:uid="{00000000-0005-0000-0000-0000A9480000}"/>
    <cellStyle name="Normal 44 2 3 2" xfId="1462" xr:uid="{00000000-0005-0000-0000-0000AA480000}"/>
    <cellStyle name="Normal 44 2 3 2 2" xfId="1883" xr:uid="{00000000-0005-0000-0000-0000AB480000}"/>
    <cellStyle name="Normal 44 2 3 2 2 2" xfId="2722" xr:uid="{00000000-0005-0000-0000-0000AC480000}"/>
    <cellStyle name="Normal 44 2 3 2 2 2 2" xfId="4412" xr:uid="{00000000-0005-0000-0000-0000AD480000}"/>
    <cellStyle name="Normal 44 2 3 2 2 2 2 2" xfId="14485" xr:uid="{00000000-0005-0000-0000-0000AE480000}"/>
    <cellStyle name="Normal 44 2 3 2 2 2 2 2 2" xfId="44816" xr:uid="{00000000-0005-0000-0000-0000AF480000}"/>
    <cellStyle name="Normal 44 2 3 2 2 2 2 2 3" xfId="29583" xr:uid="{00000000-0005-0000-0000-0000B0480000}"/>
    <cellStyle name="Normal 44 2 3 2 2 2 2 3" xfId="9465" xr:uid="{00000000-0005-0000-0000-0000B1480000}"/>
    <cellStyle name="Normal 44 2 3 2 2 2 2 3 2" xfId="39799" xr:uid="{00000000-0005-0000-0000-0000B2480000}"/>
    <cellStyle name="Normal 44 2 3 2 2 2 2 3 3" xfId="24566" xr:uid="{00000000-0005-0000-0000-0000B3480000}"/>
    <cellStyle name="Normal 44 2 3 2 2 2 2 4" xfId="34786" xr:uid="{00000000-0005-0000-0000-0000B4480000}"/>
    <cellStyle name="Normal 44 2 3 2 2 2 2 5" xfId="19553" xr:uid="{00000000-0005-0000-0000-0000B5480000}"/>
    <cellStyle name="Normal 44 2 3 2 2 2 3" xfId="6104" xr:uid="{00000000-0005-0000-0000-0000B6480000}"/>
    <cellStyle name="Normal 44 2 3 2 2 2 3 2" xfId="16156" xr:uid="{00000000-0005-0000-0000-0000B7480000}"/>
    <cellStyle name="Normal 44 2 3 2 2 2 3 2 2" xfId="46487" xr:uid="{00000000-0005-0000-0000-0000B8480000}"/>
    <cellStyle name="Normal 44 2 3 2 2 2 3 2 3" xfId="31254" xr:uid="{00000000-0005-0000-0000-0000B9480000}"/>
    <cellStyle name="Normal 44 2 3 2 2 2 3 3" xfId="11136" xr:uid="{00000000-0005-0000-0000-0000BA480000}"/>
    <cellStyle name="Normal 44 2 3 2 2 2 3 3 2" xfId="41470" xr:uid="{00000000-0005-0000-0000-0000BB480000}"/>
    <cellStyle name="Normal 44 2 3 2 2 2 3 3 3" xfId="26237" xr:uid="{00000000-0005-0000-0000-0000BC480000}"/>
    <cellStyle name="Normal 44 2 3 2 2 2 3 4" xfId="36457" xr:uid="{00000000-0005-0000-0000-0000BD480000}"/>
    <cellStyle name="Normal 44 2 3 2 2 2 3 5" xfId="21224" xr:uid="{00000000-0005-0000-0000-0000BE480000}"/>
    <cellStyle name="Normal 44 2 3 2 2 2 4" xfId="12814" xr:uid="{00000000-0005-0000-0000-0000BF480000}"/>
    <cellStyle name="Normal 44 2 3 2 2 2 4 2" xfId="43145" xr:uid="{00000000-0005-0000-0000-0000C0480000}"/>
    <cellStyle name="Normal 44 2 3 2 2 2 4 3" xfId="27912" xr:uid="{00000000-0005-0000-0000-0000C1480000}"/>
    <cellStyle name="Normal 44 2 3 2 2 2 5" xfId="7793" xr:uid="{00000000-0005-0000-0000-0000C2480000}"/>
    <cellStyle name="Normal 44 2 3 2 2 2 5 2" xfId="38128" xr:uid="{00000000-0005-0000-0000-0000C3480000}"/>
    <cellStyle name="Normal 44 2 3 2 2 2 5 3" xfId="22895" xr:uid="{00000000-0005-0000-0000-0000C4480000}"/>
    <cellStyle name="Normal 44 2 3 2 2 2 6" xfId="33116" xr:uid="{00000000-0005-0000-0000-0000C5480000}"/>
    <cellStyle name="Normal 44 2 3 2 2 2 7" xfId="17882" xr:uid="{00000000-0005-0000-0000-0000C6480000}"/>
    <cellStyle name="Normal 44 2 3 2 2 3" xfId="3575" xr:uid="{00000000-0005-0000-0000-0000C7480000}"/>
    <cellStyle name="Normal 44 2 3 2 2 3 2" xfId="13649" xr:uid="{00000000-0005-0000-0000-0000C8480000}"/>
    <cellStyle name="Normal 44 2 3 2 2 3 2 2" xfId="43980" xr:uid="{00000000-0005-0000-0000-0000C9480000}"/>
    <cellStyle name="Normal 44 2 3 2 2 3 2 3" xfId="28747" xr:uid="{00000000-0005-0000-0000-0000CA480000}"/>
    <cellStyle name="Normal 44 2 3 2 2 3 3" xfId="8629" xr:uid="{00000000-0005-0000-0000-0000CB480000}"/>
    <cellStyle name="Normal 44 2 3 2 2 3 3 2" xfId="38963" xr:uid="{00000000-0005-0000-0000-0000CC480000}"/>
    <cellStyle name="Normal 44 2 3 2 2 3 3 3" xfId="23730" xr:uid="{00000000-0005-0000-0000-0000CD480000}"/>
    <cellStyle name="Normal 44 2 3 2 2 3 4" xfId="33950" xr:uid="{00000000-0005-0000-0000-0000CE480000}"/>
    <cellStyle name="Normal 44 2 3 2 2 3 5" xfId="18717" xr:uid="{00000000-0005-0000-0000-0000CF480000}"/>
    <cellStyle name="Normal 44 2 3 2 2 4" xfId="5268" xr:uid="{00000000-0005-0000-0000-0000D0480000}"/>
    <cellStyle name="Normal 44 2 3 2 2 4 2" xfId="15320" xr:uid="{00000000-0005-0000-0000-0000D1480000}"/>
    <cellStyle name="Normal 44 2 3 2 2 4 2 2" xfId="45651" xr:uid="{00000000-0005-0000-0000-0000D2480000}"/>
    <cellStyle name="Normal 44 2 3 2 2 4 2 3" xfId="30418" xr:uid="{00000000-0005-0000-0000-0000D3480000}"/>
    <cellStyle name="Normal 44 2 3 2 2 4 3" xfId="10300" xr:uid="{00000000-0005-0000-0000-0000D4480000}"/>
    <cellStyle name="Normal 44 2 3 2 2 4 3 2" xfId="40634" xr:uid="{00000000-0005-0000-0000-0000D5480000}"/>
    <cellStyle name="Normal 44 2 3 2 2 4 3 3" xfId="25401" xr:uid="{00000000-0005-0000-0000-0000D6480000}"/>
    <cellStyle name="Normal 44 2 3 2 2 4 4" xfId="35621" xr:uid="{00000000-0005-0000-0000-0000D7480000}"/>
    <cellStyle name="Normal 44 2 3 2 2 4 5" xfId="20388" xr:uid="{00000000-0005-0000-0000-0000D8480000}"/>
    <cellStyle name="Normal 44 2 3 2 2 5" xfId="11978" xr:uid="{00000000-0005-0000-0000-0000D9480000}"/>
    <cellStyle name="Normal 44 2 3 2 2 5 2" xfId="42309" xr:uid="{00000000-0005-0000-0000-0000DA480000}"/>
    <cellStyle name="Normal 44 2 3 2 2 5 3" xfId="27076" xr:uid="{00000000-0005-0000-0000-0000DB480000}"/>
    <cellStyle name="Normal 44 2 3 2 2 6" xfId="6957" xr:uid="{00000000-0005-0000-0000-0000DC480000}"/>
    <cellStyle name="Normal 44 2 3 2 2 6 2" xfId="37292" xr:uid="{00000000-0005-0000-0000-0000DD480000}"/>
    <cellStyle name="Normal 44 2 3 2 2 6 3" xfId="22059" xr:uid="{00000000-0005-0000-0000-0000DE480000}"/>
    <cellStyle name="Normal 44 2 3 2 2 7" xfId="32280" xr:uid="{00000000-0005-0000-0000-0000DF480000}"/>
    <cellStyle name="Normal 44 2 3 2 2 8" xfId="17046" xr:uid="{00000000-0005-0000-0000-0000E0480000}"/>
    <cellStyle name="Normal 44 2 3 2 3" xfId="2304" xr:uid="{00000000-0005-0000-0000-0000E1480000}"/>
    <cellStyle name="Normal 44 2 3 2 3 2" xfId="3994" xr:uid="{00000000-0005-0000-0000-0000E2480000}"/>
    <cellStyle name="Normal 44 2 3 2 3 2 2" xfId="14067" xr:uid="{00000000-0005-0000-0000-0000E3480000}"/>
    <cellStyle name="Normal 44 2 3 2 3 2 2 2" xfId="44398" xr:uid="{00000000-0005-0000-0000-0000E4480000}"/>
    <cellStyle name="Normal 44 2 3 2 3 2 2 3" xfId="29165" xr:uid="{00000000-0005-0000-0000-0000E5480000}"/>
    <cellStyle name="Normal 44 2 3 2 3 2 3" xfId="9047" xr:uid="{00000000-0005-0000-0000-0000E6480000}"/>
    <cellStyle name="Normal 44 2 3 2 3 2 3 2" xfId="39381" xr:uid="{00000000-0005-0000-0000-0000E7480000}"/>
    <cellStyle name="Normal 44 2 3 2 3 2 3 3" xfId="24148" xr:uid="{00000000-0005-0000-0000-0000E8480000}"/>
    <cellStyle name="Normal 44 2 3 2 3 2 4" xfId="34368" xr:uid="{00000000-0005-0000-0000-0000E9480000}"/>
    <cellStyle name="Normal 44 2 3 2 3 2 5" xfId="19135" xr:uid="{00000000-0005-0000-0000-0000EA480000}"/>
    <cellStyle name="Normal 44 2 3 2 3 3" xfId="5686" xr:uid="{00000000-0005-0000-0000-0000EB480000}"/>
    <cellStyle name="Normal 44 2 3 2 3 3 2" xfId="15738" xr:uid="{00000000-0005-0000-0000-0000EC480000}"/>
    <cellStyle name="Normal 44 2 3 2 3 3 2 2" xfId="46069" xr:uid="{00000000-0005-0000-0000-0000ED480000}"/>
    <cellStyle name="Normal 44 2 3 2 3 3 2 3" xfId="30836" xr:uid="{00000000-0005-0000-0000-0000EE480000}"/>
    <cellStyle name="Normal 44 2 3 2 3 3 3" xfId="10718" xr:uid="{00000000-0005-0000-0000-0000EF480000}"/>
    <cellStyle name="Normal 44 2 3 2 3 3 3 2" xfId="41052" xr:uid="{00000000-0005-0000-0000-0000F0480000}"/>
    <cellStyle name="Normal 44 2 3 2 3 3 3 3" xfId="25819" xr:uid="{00000000-0005-0000-0000-0000F1480000}"/>
    <cellStyle name="Normal 44 2 3 2 3 3 4" xfId="36039" xr:uid="{00000000-0005-0000-0000-0000F2480000}"/>
    <cellStyle name="Normal 44 2 3 2 3 3 5" xfId="20806" xr:uid="{00000000-0005-0000-0000-0000F3480000}"/>
    <cellStyle name="Normal 44 2 3 2 3 4" xfId="12396" xr:uid="{00000000-0005-0000-0000-0000F4480000}"/>
    <cellStyle name="Normal 44 2 3 2 3 4 2" xfId="42727" xr:uid="{00000000-0005-0000-0000-0000F5480000}"/>
    <cellStyle name="Normal 44 2 3 2 3 4 3" xfId="27494" xr:uid="{00000000-0005-0000-0000-0000F6480000}"/>
    <cellStyle name="Normal 44 2 3 2 3 5" xfId="7375" xr:uid="{00000000-0005-0000-0000-0000F7480000}"/>
    <cellStyle name="Normal 44 2 3 2 3 5 2" xfId="37710" xr:uid="{00000000-0005-0000-0000-0000F8480000}"/>
    <cellStyle name="Normal 44 2 3 2 3 5 3" xfId="22477" xr:uid="{00000000-0005-0000-0000-0000F9480000}"/>
    <cellStyle name="Normal 44 2 3 2 3 6" xfId="32698" xr:uid="{00000000-0005-0000-0000-0000FA480000}"/>
    <cellStyle name="Normal 44 2 3 2 3 7" xfId="17464" xr:uid="{00000000-0005-0000-0000-0000FB480000}"/>
    <cellStyle name="Normal 44 2 3 2 4" xfId="3157" xr:uid="{00000000-0005-0000-0000-0000FC480000}"/>
    <cellStyle name="Normal 44 2 3 2 4 2" xfId="13231" xr:uid="{00000000-0005-0000-0000-0000FD480000}"/>
    <cellStyle name="Normal 44 2 3 2 4 2 2" xfId="43562" xr:uid="{00000000-0005-0000-0000-0000FE480000}"/>
    <cellStyle name="Normal 44 2 3 2 4 2 3" xfId="28329" xr:uid="{00000000-0005-0000-0000-0000FF480000}"/>
    <cellStyle name="Normal 44 2 3 2 4 3" xfId="8211" xr:uid="{00000000-0005-0000-0000-000000490000}"/>
    <cellStyle name="Normal 44 2 3 2 4 3 2" xfId="38545" xr:uid="{00000000-0005-0000-0000-000001490000}"/>
    <cellStyle name="Normal 44 2 3 2 4 3 3" xfId="23312" xr:uid="{00000000-0005-0000-0000-000002490000}"/>
    <cellStyle name="Normal 44 2 3 2 4 4" xfId="33532" xr:uid="{00000000-0005-0000-0000-000003490000}"/>
    <cellStyle name="Normal 44 2 3 2 4 5" xfId="18299" xr:uid="{00000000-0005-0000-0000-000004490000}"/>
    <cellStyle name="Normal 44 2 3 2 5" xfId="4850" xr:uid="{00000000-0005-0000-0000-000005490000}"/>
    <cellStyle name="Normal 44 2 3 2 5 2" xfId="14902" xr:uid="{00000000-0005-0000-0000-000006490000}"/>
    <cellStyle name="Normal 44 2 3 2 5 2 2" xfId="45233" xr:uid="{00000000-0005-0000-0000-000007490000}"/>
    <cellStyle name="Normal 44 2 3 2 5 2 3" xfId="30000" xr:uid="{00000000-0005-0000-0000-000008490000}"/>
    <cellStyle name="Normal 44 2 3 2 5 3" xfId="9882" xr:uid="{00000000-0005-0000-0000-000009490000}"/>
    <cellStyle name="Normal 44 2 3 2 5 3 2" xfId="40216" xr:uid="{00000000-0005-0000-0000-00000A490000}"/>
    <cellStyle name="Normal 44 2 3 2 5 3 3" xfId="24983" xr:uid="{00000000-0005-0000-0000-00000B490000}"/>
    <cellStyle name="Normal 44 2 3 2 5 4" xfId="35203" xr:uid="{00000000-0005-0000-0000-00000C490000}"/>
    <cellStyle name="Normal 44 2 3 2 5 5" xfId="19970" xr:uid="{00000000-0005-0000-0000-00000D490000}"/>
    <cellStyle name="Normal 44 2 3 2 6" xfId="11560" xr:uid="{00000000-0005-0000-0000-00000E490000}"/>
    <cellStyle name="Normal 44 2 3 2 6 2" xfId="41891" xr:uid="{00000000-0005-0000-0000-00000F490000}"/>
    <cellStyle name="Normal 44 2 3 2 6 3" xfId="26658" xr:uid="{00000000-0005-0000-0000-000010490000}"/>
    <cellStyle name="Normal 44 2 3 2 7" xfId="6539" xr:uid="{00000000-0005-0000-0000-000011490000}"/>
    <cellStyle name="Normal 44 2 3 2 7 2" xfId="36874" xr:uid="{00000000-0005-0000-0000-000012490000}"/>
    <cellStyle name="Normal 44 2 3 2 7 3" xfId="21641" xr:uid="{00000000-0005-0000-0000-000013490000}"/>
    <cellStyle name="Normal 44 2 3 2 8" xfId="31862" xr:uid="{00000000-0005-0000-0000-000014490000}"/>
    <cellStyle name="Normal 44 2 3 2 9" xfId="16628" xr:uid="{00000000-0005-0000-0000-000015490000}"/>
    <cellStyle name="Normal 44 2 3 3" xfId="1675" xr:uid="{00000000-0005-0000-0000-000016490000}"/>
    <cellStyle name="Normal 44 2 3 3 2" xfId="2514" xr:uid="{00000000-0005-0000-0000-000017490000}"/>
    <cellStyle name="Normal 44 2 3 3 2 2" xfId="4204" xr:uid="{00000000-0005-0000-0000-000018490000}"/>
    <cellStyle name="Normal 44 2 3 3 2 2 2" xfId="14277" xr:uid="{00000000-0005-0000-0000-000019490000}"/>
    <cellStyle name="Normal 44 2 3 3 2 2 2 2" xfId="44608" xr:uid="{00000000-0005-0000-0000-00001A490000}"/>
    <cellStyle name="Normal 44 2 3 3 2 2 2 3" xfId="29375" xr:uid="{00000000-0005-0000-0000-00001B490000}"/>
    <cellStyle name="Normal 44 2 3 3 2 2 3" xfId="9257" xr:uid="{00000000-0005-0000-0000-00001C490000}"/>
    <cellStyle name="Normal 44 2 3 3 2 2 3 2" xfId="39591" xr:uid="{00000000-0005-0000-0000-00001D490000}"/>
    <cellStyle name="Normal 44 2 3 3 2 2 3 3" xfId="24358" xr:uid="{00000000-0005-0000-0000-00001E490000}"/>
    <cellStyle name="Normal 44 2 3 3 2 2 4" xfId="34578" xr:uid="{00000000-0005-0000-0000-00001F490000}"/>
    <cellStyle name="Normal 44 2 3 3 2 2 5" xfId="19345" xr:uid="{00000000-0005-0000-0000-000020490000}"/>
    <cellStyle name="Normal 44 2 3 3 2 3" xfId="5896" xr:uid="{00000000-0005-0000-0000-000021490000}"/>
    <cellStyle name="Normal 44 2 3 3 2 3 2" xfId="15948" xr:uid="{00000000-0005-0000-0000-000022490000}"/>
    <cellStyle name="Normal 44 2 3 3 2 3 2 2" xfId="46279" xr:uid="{00000000-0005-0000-0000-000023490000}"/>
    <cellStyle name="Normal 44 2 3 3 2 3 2 3" xfId="31046" xr:uid="{00000000-0005-0000-0000-000024490000}"/>
    <cellStyle name="Normal 44 2 3 3 2 3 3" xfId="10928" xr:uid="{00000000-0005-0000-0000-000025490000}"/>
    <cellStyle name="Normal 44 2 3 3 2 3 3 2" xfId="41262" xr:uid="{00000000-0005-0000-0000-000026490000}"/>
    <cellStyle name="Normal 44 2 3 3 2 3 3 3" xfId="26029" xr:uid="{00000000-0005-0000-0000-000027490000}"/>
    <cellStyle name="Normal 44 2 3 3 2 3 4" xfId="36249" xr:uid="{00000000-0005-0000-0000-000028490000}"/>
    <cellStyle name="Normal 44 2 3 3 2 3 5" xfId="21016" xr:uid="{00000000-0005-0000-0000-000029490000}"/>
    <cellStyle name="Normal 44 2 3 3 2 4" xfId="12606" xr:uid="{00000000-0005-0000-0000-00002A490000}"/>
    <cellStyle name="Normal 44 2 3 3 2 4 2" xfId="42937" xr:uid="{00000000-0005-0000-0000-00002B490000}"/>
    <cellStyle name="Normal 44 2 3 3 2 4 3" xfId="27704" xr:uid="{00000000-0005-0000-0000-00002C490000}"/>
    <cellStyle name="Normal 44 2 3 3 2 5" xfId="7585" xr:uid="{00000000-0005-0000-0000-00002D490000}"/>
    <cellStyle name="Normal 44 2 3 3 2 5 2" xfId="37920" xr:uid="{00000000-0005-0000-0000-00002E490000}"/>
    <cellStyle name="Normal 44 2 3 3 2 5 3" xfId="22687" xr:uid="{00000000-0005-0000-0000-00002F490000}"/>
    <cellStyle name="Normal 44 2 3 3 2 6" xfId="32908" xr:uid="{00000000-0005-0000-0000-000030490000}"/>
    <cellStyle name="Normal 44 2 3 3 2 7" xfId="17674" xr:uid="{00000000-0005-0000-0000-000031490000}"/>
    <cellStyle name="Normal 44 2 3 3 3" xfId="3367" xr:uid="{00000000-0005-0000-0000-000032490000}"/>
    <cellStyle name="Normal 44 2 3 3 3 2" xfId="13441" xr:uid="{00000000-0005-0000-0000-000033490000}"/>
    <cellStyle name="Normal 44 2 3 3 3 2 2" xfId="43772" xr:uid="{00000000-0005-0000-0000-000034490000}"/>
    <cellStyle name="Normal 44 2 3 3 3 2 3" xfId="28539" xr:uid="{00000000-0005-0000-0000-000035490000}"/>
    <cellStyle name="Normal 44 2 3 3 3 3" xfId="8421" xr:uid="{00000000-0005-0000-0000-000036490000}"/>
    <cellStyle name="Normal 44 2 3 3 3 3 2" xfId="38755" xr:uid="{00000000-0005-0000-0000-000037490000}"/>
    <cellStyle name="Normal 44 2 3 3 3 3 3" xfId="23522" xr:uid="{00000000-0005-0000-0000-000038490000}"/>
    <cellStyle name="Normal 44 2 3 3 3 4" xfId="33742" xr:uid="{00000000-0005-0000-0000-000039490000}"/>
    <cellStyle name="Normal 44 2 3 3 3 5" xfId="18509" xr:uid="{00000000-0005-0000-0000-00003A490000}"/>
    <cellStyle name="Normal 44 2 3 3 4" xfId="5060" xr:uid="{00000000-0005-0000-0000-00003B490000}"/>
    <cellStyle name="Normal 44 2 3 3 4 2" xfId="15112" xr:uid="{00000000-0005-0000-0000-00003C490000}"/>
    <cellStyle name="Normal 44 2 3 3 4 2 2" xfId="45443" xr:uid="{00000000-0005-0000-0000-00003D490000}"/>
    <cellStyle name="Normal 44 2 3 3 4 2 3" xfId="30210" xr:uid="{00000000-0005-0000-0000-00003E490000}"/>
    <cellStyle name="Normal 44 2 3 3 4 3" xfId="10092" xr:uid="{00000000-0005-0000-0000-00003F490000}"/>
    <cellStyle name="Normal 44 2 3 3 4 3 2" xfId="40426" xr:uid="{00000000-0005-0000-0000-000040490000}"/>
    <cellStyle name="Normal 44 2 3 3 4 3 3" xfId="25193" xr:uid="{00000000-0005-0000-0000-000041490000}"/>
    <cellStyle name="Normal 44 2 3 3 4 4" xfId="35413" xr:uid="{00000000-0005-0000-0000-000042490000}"/>
    <cellStyle name="Normal 44 2 3 3 4 5" xfId="20180" xr:uid="{00000000-0005-0000-0000-000043490000}"/>
    <cellStyle name="Normal 44 2 3 3 5" xfId="11770" xr:uid="{00000000-0005-0000-0000-000044490000}"/>
    <cellStyle name="Normal 44 2 3 3 5 2" xfId="42101" xr:uid="{00000000-0005-0000-0000-000045490000}"/>
    <cellStyle name="Normal 44 2 3 3 5 3" xfId="26868" xr:uid="{00000000-0005-0000-0000-000046490000}"/>
    <cellStyle name="Normal 44 2 3 3 6" xfId="6749" xr:uid="{00000000-0005-0000-0000-000047490000}"/>
    <cellStyle name="Normal 44 2 3 3 6 2" xfId="37084" xr:uid="{00000000-0005-0000-0000-000048490000}"/>
    <cellStyle name="Normal 44 2 3 3 6 3" xfId="21851" xr:uid="{00000000-0005-0000-0000-000049490000}"/>
    <cellStyle name="Normal 44 2 3 3 7" xfId="32072" xr:uid="{00000000-0005-0000-0000-00004A490000}"/>
    <cellStyle name="Normal 44 2 3 3 8" xfId="16838" xr:uid="{00000000-0005-0000-0000-00004B490000}"/>
    <cellStyle name="Normal 44 2 3 4" xfId="2096" xr:uid="{00000000-0005-0000-0000-00004C490000}"/>
    <cellStyle name="Normal 44 2 3 4 2" xfId="3786" xr:uid="{00000000-0005-0000-0000-00004D490000}"/>
    <cellStyle name="Normal 44 2 3 4 2 2" xfId="13859" xr:uid="{00000000-0005-0000-0000-00004E490000}"/>
    <cellStyle name="Normal 44 2 3 4 2 2 2" xfId="44190" xr:uid="{00000000-0005-0000-0000-00004F490000}"/>
    <cellStyle name="Normal 44 2 3 4 2 2 3" xfId="28957" xr:uid="{00000000-0005-0000-0000-000050490000}"/>
    <cellStyle name="Normal 44 2 3 4 2 3" xfId="8839" xr:uid="{00000000-0005-0000-0000-000051490000}"/>
    <cellStyle name="Normal 44 2 3 4 2 3 2" xfId="39173" xr:uid="{00000000-0005-0000-0000-000052490000}"/>
    <cellStyle name="Normal 44 2 3 4 2 3 3" xfId="23940" xr:uid="{00000000-0005-0000-0000-000053490000}"/>
    <cellStyle name="Normal 44 2 3 4 2 4" xfId="34160" xr:uid="{00000000-0005-0000-0000-000054490000}"/>
    <cellStyle name="Normal 44 2 3 4 2 5" xfId="18927" xr:uid="{00000000-0005-0000-0000-000055490000}"/>
    <cellStyle name="Normal 44 2 3 4 3" xfId="5478" xr:uid="{00000000-0005-0000-0000-000056490000}"/>
    <cellStyle name="Normal 44 2 3 4 3 2" xfId="15530" xr:uid="{00000000-0005-0000-0000-000057490000}"/>
    <cellStyle name="Normal 44 2 3 4 3 2 2" xfId="45861" xr:uid="{00000000-0005-0000-0000-000058490000}"/>
    <cellStyle name="Normal 44 2 3 4 3 2 3" xfId="30628" xr:uid="{00000000-0005-0000-0000-000059490000}"/>
    <cellStyle name="Normal 44 2 3 4 3 3" xfId="10510" xr:uid="{00000000-0005-0000-0000-00005A490000}"/>
    <cellStyle name="Normal 44 2 3 4 3 3 2" xfId="40844" xr:uid="{00000000-0005-0000-0000-00005B490000}"/>
    <cellStyle name="Normal 44 2 3 4 3 3 3" xfId="25611" xr:uid="{00000000-0005-0000-0000-00005C490000}"/>
    <cellStyle name="Normal 44 2 3 4 3 4" xfId="35831" xr:uid="{00000000-0005-0000-0000-00005D490000}"/>
    <cellStyle name="Normal 44 2 3 4 3 5" xfId="20598" xr:uid="{00000000-0005-0000-0000-00005E490000}"/>
    <cellStyle name="Normal 44 2 3 4 4" xfId="12188" xr:uid="{00000000-0005-0000-0000-00005F490000}"/>
    <cellStyle name="Normal 44 2 3 4 4 2" xfId="42519" xr:uid="{00000000-0005-0000-0000-000060490000}"/>
    <cellStyle name="Normal 44 2 3 4 4 3" xfId="27286" xr:uid="{00000000-0005-0000-0000-000061490000}"/>
    <cellStyle name="Normal 44 2 3 4 5" xfId="7167" xr:uid="{00000000-0005-0000-0000-000062490000}"/>
    <cellStyle name="Normal 44 2 3 4 5 2" xfId="37502" xr:uid="{00000000-0005-0000-0000-000063490000}"/>
    <cellStyle name="Normal 44 2 3 4 5 3" xfId="22269" xr:uid="{00000000-0005-0000-0000-000064490000}"/>
    <cellStyle name="Normal 44 2 3 4 6" xfId="32490" xr:uid="{00000000-0005-0000-0000-000065490000}"/>
    <cellStyle name="Normal 44 2 3 4 7" xfId="17256" xr:uid="{00000000-0005-0000-0000-000066490000}"/>
    <cellStyle name="Normal 44 2 3 5" xfId="2949" xr:uid="{00000000-0005-0000-0000-000067490000}"/>
    <cellStyle name="Normal 44 2 3 5 2" xfId="13023" xr:uid="{00000000-0005-0000-0000-000068490000}"/>
    <cellStyle name="Normal 44 2 3 5 2 2" xfId="43354" xr:uid="{00000000-0005-0000-0000-000069490000}"/>
    <cellStyle name="Normal 44 2 3 5 2 3" xfId="28121" xr:uid="{00000000-0005-0000-0000-00006A490000}"/>
    <cellStyle name="Normal 44 2 3 5 3" xfId="8003" xr:uid="{00000000-0005-0000-0000-00006B490000}"/>
    <cellStyle name="Normal 44 2 3 5 3 2" xfId="38337" xr:uid="{00000000-0005-0000-0000-00006C490000}"/>
    <cellStyle name="Normal 44 2 3 5 3 3" xfId="23104" xr:uid="{00000000-0005-0000-0000-00006D490000}"/>
    <cellStyle name="Normal 44 2 3 5 4" xfId="33324" xr:uid="{00000000-0005-0000-0000-00006E490000}"/>
    <cellStyle name="Normal 44 2 3 5 5" xfId="18091" xr:uid="{00000000-0005-0000-0000-00006F490000}"/>
    <cellStyle name="Normal 44 2 3 6" xfId="4642" xr:uid="{00000000-0005-0000-0000-000070490000}"/>
    <cellStyle name="Normal 44 2 3 6 2" xfId="14694" xr:uid="{00000000-0005-0000-0000-000071490000}"/>
    <cellStyle name="Normal 44 2 3 6 2 2" xfId="45025" xr:uid="{00000000-0005-0000-0000-000072490000}"/>
    <cellStyle name="Normal 44 2 3 6 2 3" xfId="29792" xr:uid="{00000000-0005-0000-0000-000073490000}"/>
    <cellStyle name="Normal 44 2 3 6 3" xfId="9674" xr:uid="{00000000-0005-0000-0000-000074490000}"/>
    <cellStyle name="Normal 44 2 3 6 3 2" xfId="40008" xr:uid="{00000000-0005-0000-0000-000075490000}"/>
    <cellStyle name="Normal 44 2 3 6 3 3" xfId="24775" xr:uid="{00000000-0005-0000-0000-000076490000}"/>
    <cellStyle name="Normal 44 2 3 6 4" xfId="34995" xr:uid="{00000000-0005-0000-0000-000077490000}"/>
    <cellStyle name="Normal 44 2 3 6 5" xfId="19762" xr:uid="{00000000-0005-0000-0000-000078490000}"/>
    <cellStyle name="Normal 44 2 3 7" xfId="11352" xr:uid="{00000000-0005-0000-0000-000079490000}"/>
    <cellStyle name="Normal 44 2 3 7 2" xfId="41683" xr:uid="{00000000-0005-0000-0000-00007A490000}"/>
    <cellStyle name="Normal 44 2 3 7 3" xfId="26450" xr:uid="{00000000-0005-0000-0000-00007B490000}"/>
    <cellStyle name="Normal 44 2 3 8" xfId="6331" xr:uid="{00000000-0005-0000-0000-00007C490000}"/>
    <cellStyle name="Normal 44 2 3 8 2" xfId="36666" xr:uid="{00000000-0005-0000-0000-00007D490000}"/>
    <cellStyle name="Normal 44 2 3 8 3" xfId="21433" xr:uid="{00000000-0005-0000-0000-00007E490000}"/>
    <cellStyle name="Normal 44 2 3 9" xfId="31655" xr:uid="{00000000-0005-0000-0000-00007F490000}"/>
    <cellStyle name="Normal 44 2 4" xfId="1356" xr:uid="{00000000-0005-0000-0000-000080490000}"/>
    <cellStyle name="Normal 44 2 4 2" xfId="1779" xr:uid="{00000000-0005-0000-0000-000081490000}"/>
    <cellStyle name="Normal 44 2 4 2 2" xfId="2618" xr:uid="{00000000-0005-0000-0000-000082490000}"/>
    <cellStyle name="Normal 44 2 4 2 2 2" xfId="4308" xr:uid="{00000000-0005-0000-0000-000083490000}"/>
    <cellStyle name="Normal 44 2 4 2 2 2 2" xfId="14381" xr:uid="{00000000-0005-0000-0000-000084490000}"/>
    <cellStyle name="Normal 44 2 4 2 2 2 2 2" xfId="44712" xr:uid="{00000000-0005-0000-0000-000085490000}"/>
    <cellStyle name="Normal 44 2 4 2 2 2 2 3" xfId="29479" xr:uid="{00000000-0005-0000-0000-000086490000}"/>
    <cellStyle name="Normal 44 2 4 2 2 2 3" xfId="9361" xr:uid="{00000000-0005-0000-0000-000087490000}"/>
    <cellStyle name="Normal 44 2 4 2 2 2 3 2" xfId="39695" xr:uid="{00000000-0005-0000-0000-000088490000}"/>
    <cellStyle name="Normal 44 2 4 2 2 2 3 3" xfId="24462" xr:uid="{00000000-0005-0000-0000-000089490000}"/>
    <cellStyle name="Normal 44 2 4 2 2 2 4" xfId="34682" xr:uid="{00000000-0005-0000-0000-00008A490000}"/>
    <cellStyle name="Normal 44 2 4 2 2 2 5" xfId="19449" xr:uid="{00000000-0005-0000-0000-00008B490000}"/>
    <cellStyle name="Normal 44 2 4 2 2 3" xfId="6000" xr:uid="{00000000-0005-0000-0000-00008C490000}"/>
    <cellStyle name="Normal 44 2 4 2 2 3 2" xfId="16052" xr:uid="{00000000-0005-0000-0000-00008D490000}"/>
    <cellStyle name="Normal 44 2 4 2 2 3 2 2" xfId="46383" xr:uid="{00000000-0005-0000-0000-00008E490000}"/>
    <cellStyle name="Normal 44 2 4 2 2 3 2 3" xfId="31150" xr:uid="{00000000-0005-0000-0000-00008F490000}"/>
    <cellStyle name="Normal 44 2 4 2 2 3 3" xfId="11032" xr:uid="{00000000-0005-0000-0000-000090490000}"/>
    <cellStyle name="Normal 44 2 4 2 2 3 3 2" xfId="41366" xr:uid="{00000000-0005-0000-0000-000091490000}"/>
    <cellStyle name="Normal 44 2 4 2 2 3 3 3" xfId="26133" xr:uid="{00000000-0005-0000-0000-000092490000}"/>
    <cellStyle name="Normal 44 2 4 2 2 3 4" xfId="36353" xr:uid="{00000000-0005-0000-0000-000093490000}"/>
    <cellStyle name="Normal 44 2 4 2 2 3 5" xfId="21120" xr:uid="{00000000-0005-0000-0000-000094490000}"/>
    <cellStyle name="Normal 44 2 4 2 2 4" xfId="12710" xr:uid="{00000000-0005-0000-0000-000095490000}"/>
    <cellStyle name="Normal 44 2 4 2 2 4 2" xfId="43041" xr:uid="{00000000-0005-0000-0000-000096490000}"/>
    <cellStyle name="Normal 44 2 4 2 2 4 3" xfId="27808" xr:uid="{00000000-0005-0000-0000-000097490000}"/>
    <cellStyle name="Normal 44 2 4 2 2 5" xfId="7689" xr:uid="{00000000-0005-0000-0000-000098490000}"/>
    <cellStyle name="Normal 44 2 4 2 2 5 2" xfId="38024" xr:uid="{00000000-0005-0000-0000-000099490000}"/>
    <cellStyle name="Normal 44 2 4 2 2 5 3" xfId="22791" xr:uid="{00000000-0005-0000-0000-00009A490000}"/>
    <cellStyle name="Normal 44 2 4 2 2 6" xfId="33012" xr:uid="{00000000-0005-0000-0000-00009B490000}"/>
    <cellStyle name="Normal 44 2 4 2 2 7" xfId="17778" xr:uid="{00000000-0005-0000-0000-00009C490000}"/>
    <cellStyle name="Normal 44 2 4 2 3" xfId="3471" xr:uid="{00000000-0005-0000-0000-00009D490000}"/>
    <cellStyle name="Normal 44 2 4 2 3 2" xfId="13545" xr:uid="{00000000-0005-0000-0000-00009E490000}"/>
    <cellStyle name="Normal 44 2 4 2 3 2 2" xfId="43876" xr:uid="{00000000-0005-0000-0000-00009F490000}"/>
    <cellStyle name="Normal 44 2 4 2 3 2 3" xfId="28643" xr:uid="{00000000-0005-0000-0000-0000A0490000}"/>
    <cellStyle name="Normal 44 2 4 2 3 3" xfId="8525" xr:uid="{00000000-0005-0000-0000-0000A1490000}"/>
    <cellStyle name="Normal 44 2 4 2 3 3 2" xfId="38859" xr:uid="{00000000-0005-0000-0000-0000A2490000}"/>
    <cellStyle name="Normal 44 2 4 2 3 3 3" xfId="23626" xr:uid="{00000000-0005-0000-0000-0000A3490000}"/>
    <cellStyle name="Normal 44 2 4 2 3 4" xfId="33846" xr:uid="{00000000-0005-0000-0000-0000A4490000}"/>
    <cellStyle name="Normal 44 2 4 2 3 5" xfId="18613" xr:uid="{00000000-0005-0000-0000-0000A5490000}"/>
    <cellStyle name="Normal 44 2 4 2 4" xfId="5164" xr:uid="{00000000-0005-0000-0000-0000A6490000}"/>
    <cellStyle name="Normal 44 2 4 2 4 2" xfId="15216" xr:uid="{00000000-0005-0000-0000-0000A7490000}"/>
    <cellStyle name="Normal 44 2 4 2 4 2 2" xfId="45547" xr:uid="{00000000-0005-0000-0000-0000A8490000}"/>
    <cellStyle name="Normal 44 2 4 2 4 2 3" xfId="30314" xr:uid="{00000000-0005-0000-0000-0000A9490000}"/>
    <cellStyle name="Normal 44 2 4 2 4 3" xfId="10196" xr:uid="{00000000-0005-0000-0000-0000AA490000}"/>
    <cellStyle name="Normal 44 2 4 2 4 3 2" xfId="40530" xr:uid="{00000000-0005-0000-0000-0000AB490000}"/>
    <cellStyle name="Normal 44 2 4 2 4 3 3" xfId="25297" xr:uid="{00000000-0005-0000-0000-0000AC490000}"/>
    <cellStyle name="Normal 44 2 4 2 4 4" xfId="35517" xr:uid="{00000000-0005-0000-0000-0000AD490000}"/>
    <cellStyle name="Normal 44 2 4 2 4 5" xfId="20284" xr:uid="{00000000-0005-0000-0000-0000AE490000}"/>
    <cellStyle name="Normal 44 2 4 2 5" xfId="11874" xr:uid="{00000000-0005-0000-0000-0000AF490000}"/>
    <cellStyle name="Normal 44 2 4 2 5 2" xfId="42205" xr:uid="{00000000-0005-0000-0000-0000B0490000}"/>
    <cellStyle name="Normal 44 2 4 2 5 3" xfId="26972" xr:uid="{00000000-0005-0000-0000-0000B1490000}"/>
    <cellStyle name="Normal 44 2 4 2 6" xfId="6853" xr:uid="{00000000-0005-0000-0000-0000B2490000}"/>
    <cellStyle name="Normal 44 2 4 2 6 2" xfId="37188" xr:uid="{00000000-0005-0000-0000-0000B3490000}"/>
    <cellStyle name="Normal 44 2 4 2 6 3" xfId="21955" xr:uid="{00000000-0005-0000-0000-0000B4490000}"/>
    <cellStyle name="Normal 44 2 4 2 7" xfId="32176" xr:uid="{00000000-0005-0000-0000-0000B5490000}"/>
    <cellStyle name="Normal 44 2 4 2 8" xfId="16942" xr:uid="{00000000-0005-0000-0000-0000B6490000}"/>
    <cellStyle name="Normal 44 2 4 3" xfId="2200" xr:uid="{00000000-0005-0000-0000-0000B7490000}"/>
    <cellStyle name="Normal 44 2 4 3 2" xfId="3890" xr:uid="{00000000-0005-0000-0000-0000B8490000}"/>
    <cellStyle name="Normal 44 2 4 3 2 2" xfId="13963" xr:uid="{00000000-0005-0000-0000-0000B9490000}"/>
    <cellStyle name="Normal 44 2 4 3 2 2 2" xfId="44294" xr:uid="{00000000-0005-0000-0000-0000BA490000}"/>
    <cellStyle name="Normal 44 2 4 3 2 2 3" xfId="29061" xr:uid="{00000000-0005-0000-0000-0000BB490000}"/>
    <cellStyle name="Normal 44 2 4 3 2 3" xfId="8943" xr:uid="{00000000-0005-0000-0000-0000BC490000}"/>
    <cellStyle name="Normal 44 2 4 3 2 3 2" xfId="39277" xr:uid="{00000000-0005-0000-0000-0000BD490000}"/>
    <cellStyle name="Normal 44 2 4 3 2 3 3" xfId="24044" xr:uid="{00000000-0005-0000-0000-0000BE490000}"/>
    <cellStyle name="Normal 44 2 4 3 2 4" xfId="34264" xr:uid="{00000000-0005-0000-0000-0000BF490000}"/>
    <cellStyle name="Normal 44 2 4 3 2 5" xfId="19031" xr:uid="{00000000-0005-0000-0000-0000C0490000}"/>
    <cellStyle name="Normal 44 2 4 3 3" xfId="5582" xr:uid="{00000000-0005-0000-0000-0000C1490000}"/>
    <cellStyle name="Normal 44 2 4 3 3 2" xfId="15634" xr:uid="{00000000-0005-0000-0000-0000C2490000}"/>
    <cellStyle name="Normal 44 2 4 3 3 2 2" xfId="45965" xr:uid="{00000000-0005-0000-0000-0000C3490000}"/>
    <cellStyle name="Normal 44 2 4 3 3 2 3" xfId="30732" xr:uid="{00000000-0005-0000-0000-0000C4490000}"/>
    <cellStyle name="Normal 44 2 4 3 3 3" xfId="10614" xr:uid="{00000000-0005-0000-0000-0000C5490000}"/>
    <cellStyle name="Normal 44 2 4 3 3 3 2" xfId="40948" xr:uid="{00000000-0005-0000-0000-0000C6490000}"/>
    <cellStyle name="Normal 44 2 4 3 3 3 3" xfId="25715" xr:uid="{00000000-0005-0000-0000-0000C7490000}"/>
    <cellStyle name="Normal 44 2 4 3 3 4" xfId="35935" xr:uid="{00000000-0005-0000-0000-0000C8490000}"/>
    <cellStyle name="Normal 44 2 4 3 3 5" xfId="20702" xr:uid="{00000000-0005-0000-0000-0000C9490000}"/>
    <cellStyle name="Normal 44 2 4 3 4" xfId="12292" xr:uid="{00000000-0005-0000-0000-0000CA490000}"/>
    <cellStyle name="Normal 44 2 4 3 4 2" xfId="42623" xr:uid="{00000000-0005-0000-0000-0000CB490000}"/>
    <cellStyle name="Normal 44 2 4 3 4 3" xfId="27390" xr:uid="{00000000-0005-0000-0000-0000CC490000}"/>
    <cellStyle name="Normal 44 2 4 3 5" xfId="7271" xr:uid="{00000000-0005-0000-0000-0000CD490000}"/>
    <cellStyle name="Normal 44 2 4 3 5 2" xfId="37606" xr:uid="{00000000-0005-0000-0000-0000CE490000}"/>
    <cellStyle name="Normal 44 2 4 3 5 3" xfId="22373" xr:uid="{00000000-0005-0000-0000-0000CF490000}"/>
    <cellStyle name="Normal 44 2 4 3 6" xfId="32594" xr:uid="{00000000-0005-0000-0000-0000D0490000}"/>
    <cellStyle name="Normal 44 2 4 3 7" xfId="17360" xr:uid="{00000000-0005-0000-0000-0000D1490000}"/>
    <cellStyle name="Normal 44 2 4 4" xfId="3053" xr:uid="{00000000-0005-0000-0000-0000D2490000}"/>
    <cellStyle name="Normal 44 2 4 4 2" xfId="13127" xr:uid="{00000000-0005-0000-0000-0000D3490000}"/>
    <cellStyle name="Normal 44 2 4 4 2 2" xfId="43458" xr:uid="{00000000-0005-0000-0000-0000D4490000}"/>
    <cellStyle name="Normal 44 2 4 4 2 3" xfId="28225" xr:uid="{00000000-0005-0000-0000-0000D5490000}"/>
    <cellStyle name="Normal 44 2 4 4 3" xfId="8107" xr:uid="{00000000-0005-0000-0000-0000D6490000}"/>
    <cellStyle name="Normal 44 2 4 4 3 2" xfId="38441" xr:uid="{00000000-0005-0000-0000-0000D7490000}"/>
    <cellStyle name="Normal 44 2 4 4 3 3" xfId="23208" xr:uid="{00000000-0005-0000-0000-0000D8490000}"/>
    <cellStyle name="Normal 44 2 4 4 4" xfId="33428" xr:uid="{00000000-0005-0000-0000-0000D9490000}"/>
    <cellStyle name="Normal 44 2 4 4 5" xfId="18195" xr:uid="{00000000-0005-0000-0000-0000DA490000}"/>
    <cellStyle name="Normal 44 2 4 5" xfId="4746" xr:uid="{00000000-0005-0000-0000-0000DB490000}"/>
    <cellStyle name="Normal 44 2 4 5 2" xfId="14798" xr:uid="{00000000-0005-0000-0000-0000DC490000}"/>
    <cellStyle name="Normal 44 2 4 5 2 2" xfId="45129" xr:uid="{00000000-0005-0000-0000-0000DD490000}"/>
    <cellStyle name="Normal 44 2 4 5 2 3" xfId="29896" xr:uid="{00000000-0005-0000-0000-0000DE490000}"/>
    <cellStyle name="Normal 44 2 4 5 3" xfId="9778" xr:uid="{00000000-0005-0000-0000-0000DF490000}"/>
    <cellStyle name="Normal 44 2 4 5 3 2" xfId="40112" xr:uid="{00000000-0005-0000-0000-0000E0490000}"/>
    <cellStyle name="Normal 44 2 4 5 3 3" xfId="24879" xr:uid="{00000000-0005-0000-0000-0000E1490000}"/>
    <cellStyle name="Normal 44 2 4 5 4" xfId="35099" xr:uid="{00000000-0005-0000-0000-0000E2490000}"/>
    <cellStyle name="Normal 44 2 4 5 5" xfId="19866" xr:uid="{00000000-0005-0000-0000-0000E3490000}"/>
    <cellStyle name="Normal 44 2 4 6" xfId="11456" xr:uid="{00000000-0005-0000-0000-0000E4490000}"/>
    <cellStyle name="Normal 44 2 4 6 2" xfId="41787" xr:uid="{00000000-0005-0000-0000-0000E5490000}"/>
    <cellStyle name="Normal 44 2 4 6 3" xfId="26554" xr:uid="{00000000-0005-0000-0000-0000E6490000}"/>
    <cellStyle name="Normal 44 2 4 7" xfId="6435" xr:uid="{00000000-0005-0000-0000-0000E7490000}"/>
    <cellStyle name="Normal 44 2 4 7 2" xfId="36770" xr:uid="{00000000-0005-0000-0000-0000E8490000}"/>
    <cellStyle name="Normal 44 2 4 7 3" xfId="21537" xr:uid="{00000000-0005-0000-0000-0000E9490000}"/>
    <cellStyle name="Normal 44 2 4 8" xfId="31758" xr:uid="{00000000-0005-0000-0000-0000EA490000}"/>
    <cellStyle name="Normal 44 2 4 9" xfId="16524" xr:uid="{00000000-0005-0000-0000-0000EB490000}"/>
    <cellStyle name="Normal 44 2 5" xfId="1569" xr:uid="{00000000-0005-0000-0000-0000EC490000}"/>
    <cellStyle name="Normal 44 2 5 2" xfId="2410" xr:uid="{00000000-0005-0000-0000-0000ED490000}"/>
    <cellStyle name="Normal 44 2 5 2 2" xfId="4100" xr:uid="{00000000-0005-0000-0000-0000EE490000}"/>
    <cellStyle name="Normal 44 2 5 2 2 2" xfId="14173" xr:uid="{00000000-0005-0000-0000-0000EF490000}"/>
    <cellStyle name="Normal 44 2 5 2 2 2 2" xfId="44504" xr:uid="{00000000-0005-0000-0000-0000F0490000}"/>
    <cellStyle name="Normal 44 2 5 2 2 2 3" xfId="29271" xr:uid="{00000000-0005-0000-0000-0000F1490000}"/>
    <cellStyle name="Normal 44 2 5 2 2 3" xfId="9153" xr:uid="{00000000-0005-0000-0000-0000F2490000}"/>
    <cellStyle name="Normal 44 2 5 2 2 3 2" xfId="39487" xr:uid="{00000000-0005-0000-0000-0000F3490000}"/>
    <cellStyle name="Normal 44 2 5 2 2 3 3" xfId="24254" xr:uid="{00000000-0005-0000-0000-0000F4490000}"/>
    <cellStyle name="Normal 44 2 5 2 2 4" xfId="34474" xr:uid="{00000000-0005-0000-0000-0000F5490000}"/>
    <cellStyle name="Normal 44 2 5 2 2 5" xfId="19241" xr:uid="{00000000-0005-0000-0000-0000F6490000}"/>
    <cellStyle name="Normal 44 2 5 2 3" xfId="5792" xr:uid="{00000000-0005-0000-0000-0000F7490000}"/>
    <cellStyle name="Normal 44 2 5 2 3 2" xfId="15844" xr:uid="{00000000-0005-0000-0000-0000F8490000}"/>
    <cellStyle name="Normal 44 2 5 2 3 2 2" xfId="46175" xr:uid="{00000000-0005-0000-0000-0000F9490000}"/>
    <cellStyle name="Normal 44 2 5 2 3 2 3" xfId="30942" xr:uid="{00000000-0005-0000-0000-0000FA490000}"/>
    <cellStyle name="Normal 44 2 5 2 3 3" xfId="10824" xr:uid="{00000000-0005-0000-0000-0000FB490000}"/>
    <cellStyle name="Normal 44 2 5 2 3 3 2" xfId="41158" xr:uid="{00000000-0005-0000-0000-0000FC490000}"/>
    <cellStyle name="Normal 44 2 5 2 3 3 3" xfId="25925" xr:uid="{00000000-0005-0000-0000-0000FD490000}"/>
    <cellStyle name="Normal 44 2 5 2 3 4" xfId="36145" xr:uid="{00000000-0005-0000-0000-0000FE490000}"/>
    <cellStyle name="Normal 44 2 5 2 3 5" xfId="20912" xr:uid="{00000000-0005-0000-0000-0000FF490000}"/>
    <cellStyle name="Normal 44 2 5 2 4" xfId="12502" xr:uid="{00000000-0005-0000-0000-0000004A0000}"/>
    <cellStyle name="Normal 44 2 5 2 4 2" xfId="42833" xr:uid="{00000000-0005-0000-0000-0000014A0000}"/>
    <cellStyle name="Normal 44 2 5 2 4 3" xfId="27600" xr:uid="{00000000-0005-0000-0000-0000024A0000}"/>
    <cellStyle name="Normal 44 2 5 2 5" xfId="7481" xr:uid="{00000000-0005-0000-0000-0000034A0000}"/>
    <cellStyle name="Normal 44 2 5 2 5 2" xfId="37816" xr:uid="{00000000-0005-0000-0000-0000044A0000}"/>
    <cellStyle name="Normal 44 2 5 2 5 3" xfId="22583" xr:uid="{00000000-0005-0000-0000-0000054A0000}"/>
    <cellStyle name="Normal 44 2 5 2 6" xfId="32804" xr:uid="{00000000-0005-0000-0000-0000064A0000}"/>
    <cellStyle name="Normal 44 2 5 2 7" xfId="17570" xr:uid="{00000000-0005-0000-0000-0000074A0000}"/>
    <cellStyle name="Normal 44 2 5 3" xfId="3263" xr:uid="{00000000-0005-0000-0000-0000084A0000}"/>
    <cellStyle name="Normal 44 2 5 3 2" xfId="13337" xr:uid="{00000000-0005-0000-0000-0000094A0000}"/>
    <cellStyle name="Normal 44 2 5 3 2 2" xfId="43668" xr:uid="{00000000-0005-0000-0000-00000A4A0000}"/>
    <cellStyle name="Normal 44 2 5 3 2 3" xfId="28435" xr:uid="{00000000-0005-0000-0000-00000B4A0000}"/>
    <cellStyle name="Normal 44 2 5 3 3" xfId="8317" xr:uid="{00000000-0005-0000-0000-00000C4A0000}"/>
    <cellStyle name="Normal 44 2 5 3 3 2" xfId="38651" xr:uid="{00000000-0005-0000-0000-00000D4A0000}"/>
    <cellStyle name="Normal 44 2 5 3 3 3" xfId="23418" xr:uid="{00000000-0005-0000-0000-00000E4A0000}"/>
    <cellStyle name="Normal 44 2 5 3 4" xfId="33638" xr:uid="{00000000-0005-0000-0000-00000F4A0000}"/>
    <cellStyle name="Normal 44 2 5 3 5" xfId="18405" xr:uid="{00000000-0005-0000-0000-0000104A0000}"/>
    <cellStyle name="Normal 44 2 5 4" xfId="4956" xr:uid="{00000000-0005-0000-0000-0000114A0000}"/>
    <cellStyle name="Normal 44 2 5 4 2" xfId="15008" xr:uid="{00000000-0005-0000-0000-0000124A0000}"/>
    <cellStyle name="Normal 44 2 5 4 2 2" xfId="45339" xr:uid="{00000000-0005-0000-0000-0000134A0000}"/>
    <cellStyle name="Normal 44 2 5 4 2 3" xfId="30106" xr:uid="{00000000-0005-0000-0000-0000144A0000}"/>
    <cellStyle name="Normal 44 2 5 4 3" xfId="9988" xr:uid="{00000000-0005-0000-0000-0000154A0000}"/>
    <cellStyle name="Normal 44 2 5 4 3 2" xfId="40322" xr:uid="{00000000-0005-0000-0000-0000164A0000}"/>
    <cellStyle name="Normal 44 2 5 4 3 3" xfId="25089" xr:uid="{00000000-0005-0000-0000-0000174A0000}"/>
    <cellStyle name="Normal 44 2 5 4 4" xfId="35309" xr:uid="{00000000-0005-0000-0000-0000184A0000}"/>
    <cellStyle name="Normal 44 2 5 4 5" xfId="20076" xr:uid="{00000000-0005-0000-0000-0000194A0000}"/>
    <cellStyle name="Normal 44 2 5 5" xfId="11666" xr:uid="{00000000-0005-0000-0000-00001A4A0000}"/>
    <cellStyle name="Normal 44 2 5 5 2" xfId="41997" xr:uid="{00000000-0005-0000-0000-00001B4A0000}"/>
    <cellStyle name="Normal 44 2 5 5 3" xfId="26764" xr:uid="{00000000-0005-0000-0000-00001C4A0000}"/>
    <cellStyle name="Normal 44 2 5 6" xfId="6645" xr:uid="{00000000-0005-0000-0000-00001D4A0000}"/>
    <cellStyle name="Normal 44 2 5 6 2" xfId="36980" xr:uid="{00000000-0005-0000-0000-00001E4A0000}"/>
    <cellStyle name="Normal 44 2 5 6 3" xfId="21747" xr:uid="{00000000-0005-0000-0000-00001F4A0000}"/>
    <cellStyle name="Normal 44 2 5 7" xfId="31968" xr:uid="{00000000-0005-0000-0000-0000204A0000}"/>
    <cellStyle name="Normal 44 2 5 8" xfId="16734" xr:uid="{00000000-0005-0000-0000-0000214A0000}"/>
    <cellStyle name="Normal 44 2 6" xfId="1990" xr:uid="{00000000-0005-0000-0000-0000224A0000}"/>
    <cellStyle name="Normal 44 2 6 2" xfId="3682" xr:uid="{00000000-0005-0000-0000-0000234A0000}"/>
    <cellStyle name="Normal 44 2 6 2 2" xfId="13755" xr:uid="{00000000-0005-0000-0000-0000244A0000}"/>
    <cellStyle name="Normal 44 2 6 2 2 2" xfId="44086" xr:uid="{00000000-0005-0000-0000-0000254A0000}"/>
    <cellStyle name="Normal 44 2 6 2 2 3" xfId="28853" xr:uid="{00000000-0005-0000-0000-0000264A0000}"/>
    <cellStyle name="Normal 44 2 6 2 3" xfId="8735" xr:uid="{00000000-0005-0000-0000-0000274A0000}"/>
    <cellStyle name="Normal 44 2 6 2 3 2" xfId="39069" xr:uid="{00000000-0005-0000-0000-0000284A0000}"/>
    <cellStyle name="Normal 44 2 6 2 3 3" xfId="23836" xr:uid="{00000000-0005-0000-0000-0000294A0000}"/>
    <cellStyle name="Normal 44 2 6 2 4" xfId="34056" xr:uid="{00000000-0005-0000-0000-00002A4A0000}"/>
    <cellStyle name="Normal 44 2 6 2 5" xfId="18823" xr:uid="{00000000-0005-0000-0000-00002B4A0000}"/>
    <cellStyle name="Normal 44 2 6 3" xfId="5374" xr:uid="{00000000-0005-0000-0000-00002C4A0000}"/>
    <cellStyle name="Normal 44 2 6 3 2" xfId="15426" xr:uid="{00000000-0005-0000-0000-00002D4A0000}"/>
    <cellStyle name="Normal 44 2 6 3 2 2" xfId="45757" xr:uid="{00000000-0005-0000-0000-00002E4A0000}"/>
    <cellStyle name="Normal 44 2 6 3 2 3" xfId="30524" xr:uid="{00000000-0005-0000-0000-00002F4A0000}"/>
    <cellStyle name="Normal 44 2 6 3 3" xfId="10406" xr:uid="{00000000-0005-0000-0000-0000304A0000}"/>
    <cellStyle name="Normal 44 2 6 3 3 2" xfId="40740" xr:uid="{00000000-0005-0000-0000-0000314A0000}"/>
    <cellStyle name="Normal 44 2 6 3 3 3" xfId="25507" xr:uid="{00000000-0005-0000-0000-0000324A0000}"/>
    <cellStyle name="Normal 44 2 6 3 4" xfId="35727" xr:uid="{00000000-0005-0000-0000-0000334A0000}"/>
    <cellStyle name="Normal 44 2 6 3 5" xfId="20494" xr:uid="{00000000-0005-0000-0000-0000344A0000}"/>
    <cellStyle name="Normal 44 2 6 4" xfId="12084" xr:uid="{00000000-0005-0000-0000-0000354A0000}"/>
    <cellStyle name="Normal 44 2 6 4 2" xfId="42415" xr:uid="{00000000-0005-0000-0000-0000364A0000}"/>
    <cellStyle name="Normal 44 2 6 4 3" xfId="27182" xr:uid="{00000000-0005-0000-0000-0000374A0000}"/>
    <cellStyle name="Normal 44 2 6 5" xfId="7063" xr:uid="{00000000-0005-0000-0000-0000384A0000}"/>
    <cellStyle name="Normal 44 2 6 5 2" xfId="37398" xr:uid="{00000000-0005-0000-0000-0000394A0000}"/>
    <cellStyle name="Normal 44 2 6 5 3" xfId="22165" xr:uid="{00000000-0005-0000-0000-00003A4A0000}"/>
    <cellStyle name="Normal 44 2 6 6" xfId="32386" xr:uid="{00000000-0005-0000-0000-00003B4A0000}"/>
    <cellStyle name="Normal 44 2 6 7" xfId="17152" xr:uid="{00000000-0005-0000-0000-00003C4A0000}"/>
    <cellStyle name="Normal 44 2 7" xfId="2841" xr:uid="{00000000-0005-0000-0000-00003D4A0000}"/>
    <cellStyle name="Normal 44 2 7 2" xfId="12919" xr:uid="{00000000-0005-0000-0000-00003E4A0000}"/>
    <cellStyle name="Normal 44 2 7 2 2" xfId="43250" xr:uid="{00000000-0005-0000-0000-00003F4A0000}"/>
    <cellStyle name="Normal 44 2 7 2 3" xfId="28017" xr:uid="{00000000-0005-0000-0000-0000404A0000}"/>
    <cellStyle name="Normal 44 2 7 3" xfId="7899" xr:uid="{00000000-0005-0000-0000-0000414A0000}"/>
    <cellStyle name="Normal 44 2 7 3 2" xfId="38233" xr:uid="{00000000-0005-0000-0000-0000424A0000}"/>
    <cellStyle name="Normal 44 2 7 3 3" xfId="23000" xr:uid="{00000000-0005-0000-0000-0000434A0000}"/>
    <cellStyle name="Normal 44 2 7 4" xfId="33220" xr:uid="{00000000-0005-0000-0000-0000444A0000}"/>
    <cellStyle name="Normal 44 2 7 5" xfId="17987" xr:uid="{00000000-0005-0000-0000-0000454A0000}"/>
    <cellStyle name="Normal 44 2 8" xfId="4535" xr:uid="{00000000-0005-0000-0000-0000464A0000}"/>
    <cellStyle name="Normal 44 2 8 2" xfId="14590" xr:uid="{00000000-0005-0000-0000-0000474A0000}"/>
    <cellStyle name="Normal 44 2 8 2 2" xfId="44921" xr:uid="{00000000-0005-0000-0000-0000484A0000}"/>
    <cellStyle name="Normal 44 2 8 2 3" xfId="29688" xr:uid="{00000000-0005-0000-0000-0000494A0000}"/>
    <cellStyle name="Normal 44 2 8 3" xfId="9570" xr:uid="{00000000-0005-0000-0000-00004A4A0000}"/>
    <cellStyle name="Normal 44 2 8 3 2" xfId="39904" xr:uid="{00000000-0005-0000-0000-00004B4A0000}"/>
    <cellStyle name="Normal 44 2 8 3 3" xfId="24671" xr:uid="{00000000-0005-0000-0000-00004C4A0000}"/>
    <cellStyle name="Normal 44 2 8 4" xfId="34891" xr:uid="{00000000-0005-0000-0000-00004D4A0000}"/>
    <cellStyle name="Normal 44 2 8 5" xfId="19658" xr:uid="{00000000-0005-0000-0000-00004E4A0000}"/>
    <cellStyle name="Normal 44 2 9" xfId="11246" xr:uid="{00000000-0005-0000-0000-00004F4A0000}"/>
    <cellStyle name="Normal 44 2 9 2" xfId="41579" xr:uid="{00000000-0005-0000-0000-0000504A0000}"/>
    <cellStyle name="Normal 44 2 9 3" xfId="26346" xr:uid="{00000000-0005-0000-0000-0000514A0000}"/>
    <cellStyle name="Normal 45" xfId="170" xr:uid="{00000000-0005-0000-0000-0000524A0000}"/>
    <cellStyle name="Normal 45 2" xfId="861" xr:uid="{00000000-0005-0000-0000-0000534A0000}"/>
    <cellStyle name="Normal 45 2 10" xfId="6226" xr:uid="{00000000-0005-0000-0000-0000544A0000}"/>
    <cellStyle name="Normal 45 2 10 2" xfId="36563" xr:uid="{00000000-0005-0000-0000-0000554A0000}"/>
    <cellStyle name="Normal 45 2 10 3" xfId="21330" xr:uid="{00000000-0005-0000-0000-0000564A0000}"/>
    <cellStyle name="Normal 45 2 11" xfId="31554" xr:uid="{00000000-0005-0000-0000-0000574A0000}"/>
    <cellStyle name="Normal 45 2 12" xfId="16315" xr:uid="{00000000-0005-0000-0000-0000584A0000}"/>
    <cellStyle name="Normal 45 2 2" xfId="1190" xr:uid="{00000000-0005-0000-0000-0000594A0000}"/>
    <cellStyle name="Normal 45 2 2 10" xfId="31606" xr:uid="{00000000-0005-0000-0000-00005A4A0000}"/>
    <cellStyle name="Normal 45 2 2 11" xfId="16369" xr:uid="{00000000-0005-0000-0000-00005B4A0000}"/>
    <cellStyle name="Normal 45 2 2 2" xfId="1298" xr:uid="{00000000-0005-0000-0000-00005C4A0000}"/>
    <cellStyle name="Normal 45 2 2 2 10" xfId="16473" xr:uid="{00000000-0005-0000-0000-00005D4A0000}"/>
    <cellStyle name="Normal 45 2 2 2 2" xfId="1515" xr:uid="{00000000-0005-0000-0000-00005E4A0000}"/>
    <cellStyle name="Normal 45 2 2 2 2 2" xfId="1936" xr:uid="{00000000-0005-0000-0000-00005F4A0000}"/>
    <cellStyle name="Normal 45 2 2 2 2 2 2" xfId="2775" xr:uid="{00000000-0005-0000-0000-0000604A0000}"/>
    <cellStyle name="Normal 45 2 2 2 2 2 2 2" xfId="4465" xr:uid="{00000000-0005-0000-0000-0000614A0000}"/>
    <cellStyle name="Normal 45 2 2 2 2 2 2 2 2" xfId="14538" xr:uid="{00000000-0005-0000-0000-0000624A0000}"/>
    <cellStyle name="Normal 45 2 2 2 2 2 2 2 2 2" xfId="44869" xr:uid="{00000000-0005-0000-0000-0000634A0000}"/>
    <cellStyle name="Normal 45 2 2 2 2 2 2 2 2 3" xfId="29636" xr:uid="{00000000-0005-0000-0000-0000644A0000}"/>
    <cellStyle name="Normal 45 2 2 2 2 2 2 2 3" xfId="9518" xr:uid="{00000000-0005-0000-0000-0000654A0000}"/>
    <cellStyle name="Normal 45 2 2 2 2 2 2 2 3 2" xfId="39852" xr:uid="{00000000-0005-0000-0000-0000664A0000}"/>
    <cellStyle name="Normal 45 2 2 2 2 2 2 2 3 3" xfId="24619" xr:uid="{00000000-0005-0000-0000-0000674A0000}"/>
    <cellStyle name="Normal 45 2 2 2 2 2 2 2 4" xfId="34839" xr:uid="{00000000-0005-0000-0000-0000684A0000}"/>
    <cellStyle name="Normal 45 2 2 2 2 2 2 2 5" xfId="19606" xr:uid="{00000000-0005-0000-0000-0000694A0000}"/>
    <cellStyle name="Normal 45 2 2 2 2 2 2 3" xfId="6157" xr:uid="{00000000-0005-0000-0000-00006A4A0000}"/>
    <cellStyle name="Normal 45 2 2 2 2 2 2 3 2" xfId="16209" xr:uid="{00000000-0005-0000-0000-00006B4A0000}"/>
    <cellStyle name="Normal 45 2 2 2 2 2 2 3 2 2" xfId="46540" xr:uid="{00000000-0005-0000-0000-00006C4A0000}"/>
    <cellStyle name="Normal 45 2 2 2 2 2 2 3 2 3" xfId="31307" xr:uid="{00000000-0005-0000-0000-00006D4A0000}"/>
    <cellStyle name="Normal 45 2 2 2 2 2 2 3 3" xfId="11189" xr:uid="{00000000-0005-0000-0000-00006E4A0000}"/>
    <cellStyle name="Normal 45 2 2 2 2 2 2 3 3 2" xfId="41523" xr:uid="{00000000-0005-0000-0000-00006F4A0000}"/>
    <cellStyle name="Normal 45 2 2 2 2 2 2 3 3 3" xfId="26290" xr:uid="{00000000-0005-0000-0000-0000704A0000}"/>
    <cellStyle name="Normal 45 2 2 2 2 2 2 3 4" xfId="36510" xr:uid="{00000000-0005-0000-0000-0000714A0000}"/>
    <cellStyle name="Normal 45 2 2 2 2 2 2 3 5" xfId="21277" xr:uid="{00000000-0005-0000-0000-0000724A0000}"/>
    <cellStyle name="Normal 45 2 2 2 2 2 2 4" xfId="12867" xr:uid="{00000000-0005-0000-0000-0000734A0000}"/>
    <cellStyle name="Normal 45 2 2 2 2 2 2 4 2" xfId="43198" xr:uid="{00000000-0005-0000-0000-0000744A0000}"/>
    <cellStyle name="Normal 45 2 2 2 2 2 2 4 3" xfId="27965" xr:uid="{00000000-0005-0000-0000-0000754A0000}"/>
    <cellStyle name="Normal 45 2 2 2 2 2 2 5" xfId="7846" xr:uid="{00000000-0005-0000-0000-0000764A0000}"/>
    <cellStyle name="Normal 45 2 2 2 2 2 2 5 2" xfId="38181" xr:uid="{00000000-0005-0000-0000-0000774A0000}"/>
    <cellStyle name="Normal 45 2 2 2 2 2 2 5 3" xfId="22948" xr:uid="{00000000-0005-0000-0000-0000784A0000}"/>
    <cellStyle name="Normal 45 2 2 2 2 2 2 6" xfId="33169" xr:uid="{00000000-0005-0000-0000-0000794A0000}"/>
    <cellStyle name="Normal 45 2 2 2 2 2 2 7" xfId="17935" xr:uid="{00000000-0005-0000-0000-00007A4A0000}"/>
    <cellStyle name="Normal 45 2 2 2 2 2 3" xfId="3628" xr:uid="{00000000-0005-0000-0000-00007B4A0000}"/>
    <cellStyle name="Normal 45 2 2 2 2 2 3 2" xfId="13702" xr:uid="{00000000-0005-0000-0000-00007C4A0000}"/>
    <cellStyle name="Normal 45 2 2 2 2 2 3 2 2" xfId="44033" xr:uid="{00000000-0005-0000-0000-00007D4A0000}"/>
    <cellStyle name="Normal 45 2 2 2 2 2 3 2 3" xfId="28800" xr:uid="{00000000-0005-0000-0000-00007E4A0000}"/>
    <cellStyle name="Normal 45 2 2 2 2 2 3 3" xfId="8682" xr:uid="{00000000-0005-0000-0000-00007F4A0000}"/>
    <cellStyle name="Normal 45 2 2 2 2 2 3 3 2" xfId="39016" xr:uid="{00000000-0005-0000-0000-0000804A0000}"/>
    <cellStyle name="Normal 45 2 2 2 2 2 3 3 3" xfId="23783" xr:uid="{00000000-0005-0000-0000-0000814A0000}"/>
    <cellStyle name="Normal 45 2 2 2 2 2 3 4" xfId="34003" xr:uid="{00000000-0005-0000-0000-0000824A0000}"/>
    <cellStyle name="Normal 45 2 2 2 2 2 3 5" xfId="18770" xr:uid="{00000000-0005-0000-0000-0000834A0000}"/>
    <cellStyle name="Normal 45 2 2 2 2 2 4" xfId="5321" xr:uid="{00000000-0005-0000-0000-0000844A0000}"/>
    <cellStyle name="Normal 45 2 2 2 2 2 4 2" xfId="15373" xr:uid="{00000000-0005-0000-0000-0000854A0000}"/>
    <cellStyle name="Normal 45 2 2 2 2 2 4 2 2" xfId="45704" xr:uid="{00000000-0005-0000-0000-0000864A0000}"/>
    <cellStyle name="Normal 45 2 2 2 2 2 4 2 3" xfId="30471" xr:uid="{00000000-0005-0000-0000-0000874A0000}"/>
    <cellStyle name="Normal 45 2 2 2 2 2 4 3" xfId="10353" xr:uid="{00000000-0005-0000-0000-0000884A0000}"/>
    <cellStyle name="Normal 45 2 2 2 2 2 4 3 2" xfId="40687" xr:uid="{00000000-0005-0000-0000-0000894A0000}"/>
    <cellStyle name="Normal 45 2 2 2 2 2 4 3 3" xfId="25454" xr:uid="{00000000-0005-0000-0000-00008A4A0000}"/>
    <cellStyle name="Normal 45 2 2 2 2 2 4 4" xfId="35674" xr:uid="{00000000-0005-0000-0000-00008B4A0000}"/>
    <cellStyle name="Normal 45 2 2 2 2 2 4 5" xfId="20441" xr:uid="{00000000-0005-0000-0000-00008C4A0000}"/>
    <cellStyle name="Normal 45 2 2 2 2 2 5" xfId="12031" xr:uid="{00000000-0005-0000-0000-00008D4A0000}"/>
    <cellStyle name="Normal 45 2 2 2 2 2 5 2" xfId="42362" xr:uid="{00000000-0005-0000-0000-00008E4A0000}"/>
    <cellStyle name="Normal 45 2 2 2 2 2 5 3" xfId="27129" xr:uid="{00000000-0005-0000-0000-00008F4A0000}"/>
    <cellStyle name="Normal 45 2 2 2 2 2 6" xfId="7010" xr:uid="{00000000-0005-0000-0000-0000904A0000}"/>
    <cellStyle name="Normal 45 2 2 2 2 2 6 2" xfId="37345" xr:uid="{00000000-0005-0000-0000-0000914A0000}"/>
    <cellStyle name="Normal 45 2 2 2 2 2 6 3" xfId="22112" xr:uid="{00000000-0005-0000-0000-0000924A0000}"/>
    <cellStyle name="Normal 45 2 2 2 2 2 7" xfId="32333" xr:uid="{00000000-0005-0000-0000-0000934A0000}"/>
    <cellStyle name="Normal 45 2 2 2 2 2 8" xfId="17099" xr:uid="{00000000-0005-0000-0000-0000944A0000}"/>
    <cellStyle name="Normal 45 2 2 2 2 3" xfId="2357" xr:uid="{00000000-0005-0000-0000-0000954A0000}"/>
    <cellStyle name="Normal 45 2 2 2 2 3 2" xfId="4047" xr:uid="{00000000-0005-0000-0000-0000964A0000}"/>
    <cellStyle name="Normal 45 2 2 2 2 3 2 2" xfId="14120" xr:uid="{00000000-0005-0000-0000-0000974A0000}"/>
    <cellStyle name="Normal 45 2 2 2 2 3 2 2 2" xfId="44451" xr:uid="{00000000-0005-0000-0000-0000984A0000}"/>
    <cellStyle name="Normal 45 2 2 2 2 3 2 2 3" xfId="29218" xr:uid="{00000000-0005-0000-0000-0000994A0000}"/>
    <cellStyle name="Normal 45 2 2 2 2 3 2 3" xfId="9100" xr:uid="{00000000-0005-0000-0000-00009A4A0000}"/>
    <cellStyle name="Normal 45 2 2 2 2 3 2 3 2" xfId="39434" xr:uid="{00000000-0005-0000-0000-00009B4A0000}"/>
    <cellStyle name="Normal 45 2 2 2 2 3 2 3 3" xfId="24201" xr:uid="{00000000-0005-0000-0000-00009C4A0000}"/>
    <cellStyle name="Normal 45 2 2 2 2 3 2 4" xfId="34421" xr:uid="{00000000-0005-0000-0000-00009D4A0000}"/>
    <cellStyle name="Normal 45 2 2 2 2 3 2 5" xfId="19188" xr:uid="{00000000-0005-0000-0000-00009E4A0000}"/>
    <cellStyle name="Normal 45 2 2 2 2 3 3" xfId="5739" xr:uid="{00000000-0005-0000-0000-00009F4A0000}"/>
    <cellStyle name="Normal 45 2 2 2 2 3 3 2" xfId="15791" xr:uid="{00000000-0005-0000-0000-0000A04A0000}"/>
    <cellStyle name="Normal 45 2 2 2 2 3 3 2 2" xfId="46122" xr:uid="{00000000-0005-0000-0000-0000A14A0000}"/>
    <cellStyle name="Normal 45 2 2 2 2 3 3 2 3" xfId="30889" xr:uid="{00000000-0005-0000-0000-0000A24A0000}"/>
    <cellStyle name="Normal 45 2 2 2 2 3 3 3" xfId="10771" xr:uid="{00000000-0005-0000-0000-0000A34A0000}"/>
    <cellStyle name="Normal 45 2 2 2 2 3 3 3 2" xfId="41105" xr:uid="{00000000-0005-0000-0000-0000A44A0000}"/>
    <cellStyle name="Normal 45 2 2 2 2 3 3 3 3" xfId="25872" xr:uid="{00000000-0005-0000-0000-0000A54A0000}"/>
    <cellStyle name="Normal 45 2 2 2 2 3 3 4" xfId="36092" xr:uid="{00000000-0005-0000-0000-0000A64A0000}"/>
    <cellStyle name="Normal 45 2 2 2 2 3 3 5" xfId="20859" xr:uid="{00000000-0005-0000-0000-0000A74A0000}"/>
    <cellStyle name="Normal 45 2 2 2 2 3 4" xfId="12449" xr:uid="{00000000-0005-0000-0000-0000A84A0000}"/>
    <cellStyle name="Normal 45 2 2 2 2 3 4 2" xfId="42780" xr:uid="{00000000-0005-0000-0000-0000A94A0000}"/>
    <cellStyle name="Normal 45 2 2 2 2 3 4 3" xfId="27547" xr:uid="{00000000-0005-0000-0000-0000AA4A0000}"/>
    <cellStyle name="Normal 45 2 2 2 2 3 5" xfId="7428" xr:uid="{00000000-0005-0000-0000-0000AB4A0000}"/>
    <cellStyle name="Normal 45 2 2 2 2 3 5 2" xfId="37763" xr:uid="{00000000-0005-0000-0000-0000AC4A0000}"/>
    <cellStyle name="Normal 45 2 2 2 2 3 5 3" xfId="22530" xr:uid="{00000000-0005-0000-0000-0000AD4A0000}"/>
    <cellStyle name="Normal 45 2 2 2 2 3 6" xfId="32751" xr:uid="{00000000-0005-0000-0000-0000AE4A0000}"/>
    <cellStyle name="Normal 45 2 2 2 2 3 7" xfId="17517" xr:uid="{00000000-0005-0000-0000-0000AF4A0000}"/>
    <cellStyle name="Normal 45 2 2 2 2 4" xfId="3210" xr:uid="{00000000-0005-0000-0000-0000B04A0000}"/>
    <cellStyle name="Normal 45 2 2 2 2 4 2" xfId="13284" xr:uid="{00000000-0005-0000-0000-0000B14A0000}"/>
    <cellStyle name="Normal 45 2 2 2 2 4 2 2" xfId="43615" xr:uid="{00000000-0005-0000-0000-0000B24A0000}"/>
    <cellStyle name="Normal 45 2 2 2 2 4 2 3" xfId="28382" xr:uid="{00000000-0005-0000-0000-0000B34A0000}"/>
    <cellStyle name="Normal 45 2 2 2 2 4 3" xfId="8264" xr:uid="{00000000-0005-0000-0000-0000B44A0000}"/>
    <cellStyle name="Normal 45 2 2 2 2 4 3 2" xfId="38598" xr:uid="{00000000-0005-0000-0000-0000B54A0000}"/>
    <cellStyle name="Normal 45 2 2 2 2 4 3 3" xfId="23365" xr:uid="{00000000-0005-0000-0000-0000B64A0000}"/>
    <cellStyle name="Normal 45 2 2 2 2 4 4" xfId="33585" xr:uid="{00000000-0005-0000-0000-0000B74A0000}"/>
    <cellStyle name="Normal 45 2 2 2 2 4 5" xfId="18352" xr:uid="{00000000-0005-0000-0000-0000B84A0000}"/>
    <cellStyle name="Normal 45 2 2 2 2 5" xfId="4903" xr:uid="{00000000-0005-0000-0000-0000B94A0000}"/>
    <cellStyle name="Normal 45 2 2 2 2 5 2" xfId="14955" xr:uid="{00000000-0005-0000-0000-0000BA4A0000}"/>
    <cellStyle name="Normal 45 2 2 2 2 5 2 2" xfId="45286" xr:uid="{00000000-0005-0000-0000-0000BB4A0000}"/>
    <cellStyle name="Normal 45 2 2 2 2 5 2 3" xfId="30053" xr:uid="{00000000-0005-0000-0000-0000BC4A0000}"/>
    <cellStyle name="Normal 45 2 2 2 2 5 3" xfId="9935" xr:uid="{00000000-0005-0000-0000-0000BD4A0000}"/>
    <cellStyle name="Normal 45 2 2 2 2 5 3 2" xfId="40269" xr:uid="{00000000-0005-0000-0000-0000BE4A0000}"/>
    <cellStyle name="Normal 45 2 2 2 2 5 3 3" xfId="25036" xr:uid="{00000000-0005-0000-0000-0000BF4A0000}"/>
    <cellStyle name="Normal 45 2 2 2 2 5 4" xfId="35256" xr:uid="{00000000-0005-0000-0000-0000C04A0000}"/>
    <cellStyle name="Normal 45 2 2 2 2 5 5" xfId="20023" xr:uid="{00000000-0005-0000-0000-0000C14A0000}"/>
    <cellStyle name="Normal 45 2 2 2 2 6" xfId="11613" xr:uid="{00000000-0005-0000-0000-0000C24A0000}"/>
    <cellStyle name="Normal 45 2 2 2 2 6 2" xfId="41944" xr:uid="{00000000-0005-0000-0000-0000C34A0000}"/>
    <cellStyle name="Normal 45 2 2 2 2 6 3" xfId="26711" xr:uid="{00000000-0005-0000-0000-0000C44A0000}"/>
    <cellStyle name="Normal 45 2 2 2 2 7" xfId="6592" xr:uid="{00000000-0005-0000-0000-0000C54A0000}"/>
    <cellStyle name="Normal 45 2 2 2 2 7 2" xfId="36927" xr:uid="{00000000-0005-0000-0000-0000C64A0000}"/>
    <cellStyle name="Normal 45 2 2 2 2 7 3" xfId="21694" xr:uid="{00000000-0005-0000-0000-0000C74A0000}"/>
    <cellStyle name="Normal 45 2 2 2 2 8" xfId="31915" xr:uid="{00000000-0005-0000-0000-0000C84A0000}"/>
    <cellStyle name="Normal 45 2 2 2 2 9" xfId="16681" xr:uid="{00000000-0005-0000-0000-0000C94A0000}"/>
    <cellStyle name="Normal 45 2 2 2 3" xfId="1728" xr:uid="{00000000-0005-0000-0000-0000CA4A0000}"/>
    <cellStyle name="Normal 45 2 2 2 3 2" xfId="2567" xr:uid="{00000000-0005-0000-0000-0000CB4A0000}"/>
    <cellStyle name="Normal 45 2 2 2 3 2 2" xfId="4257" xr:uid="{00000000-0005-0000-0000-0000CC4A0000}"/>
    <cellStyle name="Normal 45 2 2 2 3 2 2 2" xfId="14330" xr:uid="{00000000-0005-0000-0000-0000CD4A0000}"/>
    <cellStyle name="Normal 45 2 2 2 3 2 2 2 2" xfId="44661" xr:uid="{00000000-0005-0000-0000-0000CE4A0000}"/>
    <cellStyle name="Normal 45 2 2 2 3 2 2 2 3" xfId="29428" xr:uid="{00000000-0005-0000-0000-0000CF4A0000}"/>
    <cellStyle name="Normal 45 2 2 2 3 2 2 3" xfId="9310" xr:uid="{00000000-0005-0000-0000-0000D04A0000}"/>
    <cellStyle name="Normal 45 2 2 2 3 2 2 3 2" xfId="39644" xr:uid="{00000000-0005-0000-0000-0000D14A0000}"/>
    <cellStyle name="Normal 45 2 2 2 3 2 2 3 3" xfId="24411" xr:uid="{00000000-0005-0000-0000-0000D24A0000}"/>
    <cellStyle name="Normal 45 2 2 2 3 2 2 4" xfId="34631" xr:uid="{00000000-0005-0000-0000-0000D34A0000}"/>
    <cellStyle name="Normal 45 2 2 2 3 2 2 5" xfId="19398" xr:uid="{00000000-0005-0000-0000-0000D44A0000}"/>
    <cellStyle name="Normal 45 2 2 2 3 2 3" xfId="5949" xr:uid="{00000000-0005-0000-0000-0000D54A0000}"/>
    <cellStyle name="Normal 45 2 2 2 3 2 3 2" xfId="16001" xr:uid="{00000000-0005-0000-0000-0000D64A0000}"/>
    <cellStyle name="Normal 45 2 2 2 3 2 3 2 2" xfId="46332" xr:uid="{00000000-0005-0000-0000-0000D74A0000}"/>
    <cellStyle name="Normal 45 2 2 2 3 2 3 2 3" xfId="31099" xr:uid="{00000000-0005-0000-0000-0000D84A0000}"/>
    <cellStyle name="Normal 45 2 2 2 3 2 3 3" xfId="10981" xr:uid="{00000000-0005-0000-0000-0000D94A0000}"/>
    <cellStyle name="Normal 45 2 2 2 3 2 3 3 2" xfId="41315" xr:uid="{00000000-0005-0000-0000-0000DA4A0000}"/>
    <cellStyle name="Normal 45 2 2 2 3 2 3 3 3" xfId="26082" xr:uid="{00000000-0005-0000-0000-0000DB4A0000}"/>
    <cellStyle name="Normal 45 2 2 2 3 2 3 4" xfId="36302" xr:uid="{00000000-0005-0000-0000-0000DC4A0000}"/>
    <cellStyle name="Normal 45 2 2 2 3 2 3 5" xfId="21069" xr:uid="{00000000-0005-0000-0000-0000DD4A0000}"/>
    <cellStyle name="Normal 45 2 2 2 3 2 4" xfId="12659" xr:uid="{00000000-0005-0000-0000-0000DE4A0000}"/>
    <cellStyle name="Normal 45 2 2 2 3 2 4 2" xfId="42990" xr:uid="{00000000-0005-0000-0000-0000DF4A0000}"/>
    <cellStyle name="Normal 45 2 2 2 3 2 4 3" xfId="27757" xr:uid="{00000000-0005-0000-0000-0000E04A0000}"/>
    <cellStyle name="Normal 45 2 2 2 3 2 5" xfId="7638" xr:uid="{00000000-0005-0000-0000-0000E14A0000}"/>
    <cellStyle name="Normal 45 2 2 2 3 2 5 2" xfId="37973" xr:uid="{00000000-0005-0000-0000-0000E24A0000}"/>
    <cellStyle name="Normal 45 2 2 2 3 2 5 3" xfId="22740" xr:uid="{00000000-0005-0000-0000-0000E34A0000}"/>
    <cellStyle name="Normal 45 2 2 2 3 2 6" xfId="32961" xr:uid="{00000000-0005-0000-0000-0000E44A0000}"/>
    <cellStyle name="Normal 45 2 2 2 3 2 7" xfId="17727" xr:uid="{00000000-0005-0000-0000-0000E54A0000}"/>
    <cellStyle name="Normal 45 2 2 2 3 3" xfId="3420" xr:uid="{00000000-0005-0000-0000-0000E64A0000}"/>
    <cellStyle name="Normal 45 2 2 2 3 3 2" xfId="13494" xr:uid="{00000000-0005-0000-0000-0000E74A0000}"/>
    <cellStyle name="Normal 45 2 2 2 3 3 2 2" xfId="43825" xr:uid="{00000000-0005-0000-0000-0000E84A0000}"/>
    <cellStyle name="Normal 45 2 2 2 3 3 2 3" xfId="28592" xr:uid="{00000000-0005-0000-0000-0000E94A0000}"/>
    <cellStyle name="Normal 45 2 2 2 3 3 3" xfId="8474" xr:uid="{00000000-0005-0000-0000-0000EA4A0000}"/>
    <cellStyle name="Normal 45 2 2 2 3 3 3 2" xfId="38808" xr:uid="{00000000-0005-0000-0000-0000EB4A0000}"/>
    <cellStyle name="Normal 45 2 2 2 3 3 3 3" xfId="23575" xr:uid="{00000000-0005-0000-0000-0000EC4A0000}"/>
    <cellStyle name="Normal 45 2 2 2 3 3 4" xfId="33795" xr:uid="{00000000-0005-0000-0000-0000ED4A0000}"/>
    <cellStyle name="Normal 45 2 2 2 3 3 5" xfId="18562" xr:uid="{00000000-0005-0000-0000-0000EE4A0000}"/>
    <cellStyle name="Normal 45 2 2 2 3 4" xfId="5113" xr:uid="{00000000-0005-0000-0000-0000EF4A0000}"/>
    <cellStyle name="Normal 45 2 2 2 3 4 2" xfId="15165" xr:uid="{00000000-0005-0000-0000-0000F04A0000}"/>
    <cellStyle name="Normal 45 2 2 2 3 4 2 2" xfId="45496" xr:uid="{00000000-0005-0000-0000-0000F14A0000}"/>
    <cellStyle name="Normal 45 2 2 2 3 4 2 3" xfId="30263" xr:uid="{00000000-0005-0000-0000-0000F24A0000}"/>
    <cellStyle name="Normal 45 2 2 2 3 4 3" xfId="10145" xr:uid="{00000000-0005-0000-0000-0000F34A0000}"/>
    <cellStyle name="Normal 45 2 2 2 3 4 3 2" xfId="40479" xr:uid="{00000000-0005-0000-0000-0000F44A0000}"/>
    <cellStyle name="Normal 45 2 2 2 3 4 3 3" xfId="25246" xr:uid="{00000000-0005-0000-0000-0000F54A0000}"/>
    <cellStyle name="Normal 45 2 2 2 3 4 4" xfId="35466" xr:uid="{00000000-0005-0000-0000-0000F64A0000}"/>
    <cellStyle name="Normal 45 2 2 2 3 4 5" xfId="20233" xr:uid="{00000000-0005-0000-0000-0000F74A0000}"/>
    <cellStyle name="Normal 45 2 2 2 3 5" xfId="11823" xr:uid="{00000000-0005-0000-0000-0000F84A0000}"/>
    <cellStyle name="Normal 45 2 2 2 3 5 2" xfId="42154" xr:uid="{00000000-0005-0000-0000-0000F94A0000}"/>
    <cellStyle name="Normal 45 2 2 2 3 5 3" xfId="26921" xr:uid="{00000000-0005-0000-0000-0000FA4A0000}"/>
    <cellStyle name="Normal 45 2 2 2 3 6" xfId="6802" xr:uid="{00000000-0005-0000-0000-0000FB4A0000}"/>
    <cellStyle name="Normal 45 2 2 2 3 6 2" xfId="37137" xr:uid="{00000000-0005-0000-0000-0000FC4A0000}"/>
    <cellStyle name="Normal 45 2 2 2 3 6 3" xfId="21904" xr:uid="{00000000-0005-0000-0000-0000FD4A0000}"/>
    <cellStyle name="Normal 45 2 2 2 3 7" xfId="32125" xr:uid="{00000000-0005-0000-0000-0000FE4A0000}"/>
    <cellStyle name="Normal 45 2 2 2 3 8" xfId="16891" xr:uid="{00000000-0005-0000-0000-0000FF4A0000}"/>
    <cellStyle name="Normal 45 2 2 2 4" xfId="2149" xr:uid="{00000000-0005-0000-0000-0000004B0000}"/>
    <cellStyle name="Normal 45 2 2 2 4 2" xfId="3839" xr:uid="{00000000-0005-0000-0000-0000014B0000}"/>
    <cellStyle name="Normal 45 2 2 2 4 2 2" xfId="13912" xr:uid="{00000000-0005-0000-0000-0000024B0000}"/>
    <cellStyle name="Normal 45 2 2 2 4 2 2 2" xfId="44243" xr:uid="{00000000-0005-0000-0000-0000034B0000}"/>
    <cellStyle name="Normal 45 2 2 2 4 2 2 3" xfId="29010" xr:uid="{00000000-0005-0000-0000-0000044B0000}"/>
    <cellStyle name="Normal 45 2 2 2 4 2 3" xfId="8892" xr:uid="{00000000-0005-0000-0000-0000054B0000}"/>
    <cellStyle name="Normal 45 2 2 2 4 2 3 2" xfId="39226" xr:uid="{00000000-0005-0000-0000-0000064B0000}"/>
    <cellStyle name="Normal 45 2 2 2 4 2 3 3" xfId="23993" xr:uid="{00000000-0005-0000-0000-0000074B0000}"/>
    <cellStyle name="Normal 45 2 2 2 4 2 4" xfId="34213" xr:uid="{00000000-0005-0000-0000-0000084B0000}"/>
    <cellStyle name="Normal 45 2 2 2 4 2 5" xfId="18980" xr:uid="{00000000-0005-0000-0000-0000094B0000}"/>
    <cellStyle name="Normal 45 2 2 2 4 3" xfId="5531" xr:uid="{00000000-0005-0000-0000-00000A4B0000}"/>
    <cellStyle name="Normal 45 2 2 2 4 3 2" xfId="15583" xr:uid="{00000000-0005-0000-0000-00000B4B0000}"/>
    <cellStyle name="Normal 45 2 2 2 4 3 2 2" xfId="45914" xr:uid="{00000000-0005-0000-0000-00000C4B0000}"/>
    <cellStyle name="Normal 45 2 2 2 4 3 2 3" xfId="30681" xr:uid="{00000000-0005-0000-0000-00000D4B0000}"/>
    <cellStyle name="Normal 45 2 2 2 4 3 3" xfId="10563" xr:uid="{00000000-0005-0000-0000-00000E4B0000}"/>
    <cellStyle name="Normal 45 2 2 2 4 3 3 2" xfId="40897" xr:uid="{00000000-0005-0000-0000-00000F4B0000}"/>
    <cellStyle name="Normal 45 2 2 2 4 3 3 3" xfId="25664" xr:uid="{00000000-0005-0000-0000-0000104B0000}"/>
    <cellStyle name="Normal 45 2 2 2 4 3 4" xfId="35884" xr:uid="{00000000-0005-0000-0000-0000114B0000}"/>
    <cellStyle name="Normal 45 2 2 2 4 3 5" xfId="20651" xr:uid="{00000000-0005-0000-0000-0000124B0000}"/>
    <cellStyle name="Normal 45 2 2 2 4 4" xfId="12241" xr:uid="{00000000-0005-0000-0000-0000134B0000}"/>
    <cellStyle name="Normal 45 2 2 2 4 4 2" xfId="42572" xr:uid="{00000000-0005-0000-0000-0000144B0000}"/>
    <cellStyle name="Normal 45 2 2 2 4 4 3" xfId="27339" xr:uid="{00000000-0005-0000-0000-0000154B0000}"/>
    <cellStyle name="Normal 45 2 2 2 4 5" xfId="7220" xr:uid="{00000000-0005-0000-0000-0000164B0000}"/>
    <cellStyle name="Normal 45 2 2 2 4 5 2" xfId="37555" xr:uid="{00000000-0005-0000-0000-0000174B0000}"/>
    <cellStyle name="Normal 45 2 2 2 4 5 3" xfId="22322" xr:uid="{00000000-0005-0000-0000-0000184B0000}"/>
    <cellStyle name="Normal 45 2 2 2 4 6" xfId="32543" xr:uid="{00000000-0005-0000-0000-0000194B0000}"/>
    <cellStyle name="Normal 45 2 2 2 4 7" xfId="17309" xr:uid="{00000000-0005-0000-0000-00001A4B0000}"/>
    <cellStyle name="Normal 45 2 2 2 5" xfId="3002" xr:uid="{00000000-0005-0000-0000-00001B4B0000}"/>
    <cellStyle name="Normal 45 2 2 2 5 2" xfId="13076" xr:uid="{00000000-0005-0000-0000-00001C4B0000}"/>
    <cellStyle name="Normal 45 2 2 2 5 2 2" xfId="43407" xr:uid="{00000000-0005-0000-0000-00001D4B0000}"/>
    <cellStyle name="Normal 45 2 2 2 5 2 3" xfId="28174" xr:uid="{00000000-0005-0000-0000-00001E4B0000}"/>
    <cellStyle name="Normal 45 2 2 2 5 3" xfId="8056" xr:uid="{00000000-0005-0000-0000-00001F4B0000}"/>
    <cellStyle name="Normal 45 2 2 2 5 3 2" xfId="38390" xr:uid="{00000000-0005-0000-0000-0000204B0000}"/>
    <cellStyle name="Normal 45 2 2 2 5 3 3" xfId="23157" xr:uid="{00000000-0005-0000-0000-0000214B0000}"/>
    <cellStyle name="Normal 45 2 2 2 5 4" xfId="33377" xr:uid="{00000000-0005-0000-0000-0000224B0000}"/>
    <cellStyle name="Normal 45 2 2 2 5 5" xfId="18144" xr:uid="{00000000-0005-0000-0000-0000234B0000}"/>
    <cellStyle name="Normal 45 2 2 2 6" xfId="4695" xr:uid="{00000000-0005-0000-0000-0000244B0000}"/>
    <cellStyle name="Normal 45 2 2 2 6 2" xfId="14747" xr:uid="{00000000-0005-0000-0000-0000254B0000}"/>
    <cellStyle name="Normal 45 2 2 2 6 2 2" xfId="45078" xr:uid="{00000000-0005-0000-0000-0000264B0000}"/>
    <cellStyle name="Normal 45 2 2 2 6 2 3" xfId="29845" xr:uid="{00000000-0005-0000-0000-0000274B0000}"/>
    <cellStyle name="Normal 45 2 2 2 6 3" xfId="9727" xr:uid="{00000000-0005-0000-0000-0000284B0000}"/>
    <cellStyle name="Normal 45 2 2 2 6 3 2" xfId="40061" xr:uid="{00000000-0005-0000-0000-0000294B0000}"/>
    <cellStyle name="Normal 45 2 2 2 6 3 3" xfId="24828" xr:uid="{00000000-0005-0000-0000-00002A4B0000}"/>
    <cellStyle name="Normal 45 2 2 2 6 4" xfId="35048" xr:uid="{00000000-0005-0000-0000-00002B4B0000}"/>
    <cellStyle name="Normal 45 2 2 2 6 5" xfId="19815" xr:uid="{00000000-0005-0000-0000-00002C4B0000}"/>
    <cellStyle name="Normal 45 2 2 2 7" xfId="11405" xr:uid="{00000000-0005-0000-0000-00002D4B0000}"/>
    <cellStyle name="Normal 45 2 2 2 7 2" xfId="41736" xr:uid="{00000000-0005-0000-0000-00002E4B0000}"/>
    <cellStyle name="Normal 45 2 2 2 7 3" xfId="26503" xr:uid="{00000000-0005-0000-0000-00002F4B0000}"/>
    <cellStyle name="Normal 45 2 2 2 8" xfId="6384" xr:uid="{00000000-0005-0000-0000-0000304B0000}"/>
    <cellStyle name="Normal 45 2 2 2 8 2" xfId="36719" xr:uid="{00000000-0005-0000-0000-0000314B0000}"/>
    <cellStyle name="Normal 45 2 2 2 8 3" xfId="21486" xr:uid="{00000000-0005-0000-0000-0000324B0000}"/>
    <cellStyle name="Normal 45 2 2 2 9" xfId="31707" xr:uid="{00000000-0005-0000-0000-0000334B0000}"/>
    <cellStyle name="Normal 45 2 2 3" xfId="1411" xr:uid="{00000000-0005-0000-0000-0000344B0000}"/>
    <cellStyle name="Normal 45 2 2 3 2" xfId="1832" xr:uid="{00000000-0005-0000-0000-0000354B0000}"/>
    <cellStyle name="Normal 45 2 2 3 2 2" xfId="2671" xr:uid="{00000000-0005-0000-0000-0000364B0000}"/>
    <cellStyle name="Normal 45 2 2 3 2 2 2" xfId="4361" xr:uid="{00000000-0005-0000-0000-0000374B0000}"/>
    <cellStyle name="Normal 45 2 2 3 2 2 2 2" xfId="14434" xr:uid="{00000000-0005-0000-0000-0000384B0000}"/>
    <cellStyle name="Normal 45 2 2 3 2 2 2 2 2" xfId="44765" xr:uid="{00000000-0005-0000-0000-0000394B0000}"/>
    <cellStyle name="Normal 45 2 2 3 2 2 2 2 3" xfId="29532" xr:uid="{00000000-0005-0000-0000-00003A4B0000}"/>
    <cellStyle name="Normal 45 2 2 3 2 2 2 3" xfId="9414" xr:uid="{00000000-0005-0000-0000-00003B4B0000}"/>
    <cellStyle name="Normal 45 2 2 3 2 2 2 3 2" xfId="39748" xr:uid="{00000000-0005-0000-0000-00003C4B0000}"/>
    <cellStyle name="Normal 45 2 2 3 2 2 2 3 3" xfId="24515" xr:uid="{00000000-0005-0000-0000-00003D4B0000}"/>
    <cellStyle name="Normal 45 2 2 3 2 2 2 4" xfId="34735" xr:uid="{00000000-0005-0000-0000-00003E4B0000}"/>
    <cellStyle name="Normal 45 2 2 3 2 2 2 5" xfId="19502" xr:uid="{00000000-0005-0000-0000-00003F4B0000}"/>
    <cellStyle name="Normal 45 2 2 3 2 2 3" xfId="6053" xr:uid="{00000000-0005-0000-0000-0000404B0000}"/>
    <cellStyle name="Normal 45 2 2 3 2 2 3 2" xfId="16105" xr:uid="{00000000-0005-0000-0000-0000414B0000}"/>
    <cellStyle name="Normal 45 2 2 3 2 2 3 2 2" xfId="46436" xr:uid="{00000000-0005-0000-0000-0000424B0000}"/>
    <cellStyle name="Normal 45 2 2 3 2 2 3 2 3" xfId="31203" xr:uid="{00000000-0005-0000-0000-0000434B0000}"/>
    <cellStyle name="Normal 45 2 2 3 2 2 3 3" xfId="11085" xr:uid="{00000000-0005-0000-0000-0000444B0000}"/>
    <cellStyle name="Normal 45 2 2 3 2 2 3 3 2" xfId="41419" xr:uid="{00000000-0005-0000-0000-0000454B0000}"/>
    <cellStyle name="Normal 45 2 2 3 2 2 3 3 3" xfId="26186" xr:uid="{00000000-0005-0000-0000-0000464B0000}"/>
    <cellStyle name="Normal 45 2 2 3 2 2 3 4" xfId="36406" xr:uid="{00000000-0005-0000-0000-0000474B0000}"/>
    <cellStyle name="Normal 45 2 2 3 2 2 3 5" xfId="21173" xr:uid="{00000000-0005-0000-0000-0000484B0000}"/>
    <cellStyle name="Normal 45 2 2 3 2 2 4" xfId="12763" xr:uid="{00000000-0005-0000-0000-0000494B0000}"/>
    <cellStyle name="Normal 45 2 2 3 2 2 4 2" xfId="43094" xr:uid="{00000000-0005-0000-0000-00004A4B0000}"/>
    <cellStyle name="Normal 45 2 2 3 2 2 4 3" xfId="27861" xr:uid="{00000000-0005-0000-0000-00004B4B0000}"/>
    <cellStyle name="Normal 45 2 2 3 2 2 5" xfId="7742" xr:uid="{00000000-0005-0000-0000-00004C4B0000}"/>
    <cellStyle name="Normal 45 2 2 3 2 2 5 2" xfId="38077" xr:uid="{00000000-0005-0000-0000-00004D4B0000}"/>
    <cellStyle name="Normal 45 2 2 3 2 2 5 3" xfId="22844" xr:uid="{00000000-0005-0000-0000-00004E4B0000}"/>
    <cellStyle name="Normal 45 2 2 3 2 2 6" xfId="33065" xr:uid="{00000000-0005-0000-0000-00004F4B0000}"/>
    <cellStyle name="Normal 45 2 2 3 2 2 7" xfId="17831" xr:uid="{00000000-0005-0000-0000-0000504B0000}"/>
    <cellStyle name="Normal 45 2 2 3 2 3" xfId="3524" xr:uid="{00000000-0005-0000-0000-0000514B0000}"/>
    <cellStyle name="Normal 45 2 2 3 2 3 2" xfId="13598" xr:uid="{00000000-0005-0000-0000-0000524B0000}"/>
    <cellStyle name="Normal 45 2 2 3 2 3 2 2" xfId="43929" xr:uid="{00000000-0005-0000-0000-0000534B0000}"/>
    <cellStyle name="Normal 45 2 2 3 2 3 2 3" xfId="28696" xr:uid="{00000000-0005-0000-0000-0000544B0000}"/>
    <cellStyle name="Normal 45 2 2 3 2 3 3" xfId="8578" xr:uid="{00000000-0005-0000-0000-0000554B0000}"/>
    <cellStyle name="Normal 45 2 2 3 2 3 3 2" xfId="38912" xr:uid="{00000000-0005-0000-0000-0000564B0000}"/>
    <cellStyle name="Normal 45 2 2 3 2 3 3 3" xfId="23679" xr:uid="{00000000-0005-0000-0000-0000574B0000}"/>
    <cellStyle name="Normal 45 2 2 3 2 3 4" xfId="33899" xr:uid="{00000000-0005-0000-0000-0000584B0000}"/>
    <cellStyle name="Normal 45 2 2 3 2 3 5" xfId="18666" xr:uid="{00000000-0005-0000-0000-0000594B0000}"/>
    <cellStyle name="Normal 45 2 2 3 2 4" xfId="5217" xr:uid="{00000000-0005-0000-0000-00005A4B0000}"/>
    <cellStyle name="Normal 45 2 2 3 2 4 2" xfId="15269" xr:uid="{00000000-0005-0000-0000-00005B4B0000}"/>
    <cellStyle name="Normal 45 2 2 3 2 4 2 2" xfId="45600" xr:uid="{00000000-0005-0000-0000-00005C4B0000}"/>
    <cellStyle name="Normal 45 2 2 3 2 4 2 3" xfId="30367" xr:uid="{00000000-0005-0000-0000-00005D4B0000}"/>
    <cellStyle name="Normal 45 2 2 3 2 4 3" xfId="10249" xr:uid="{00000000-0005-0000-0000-00005E4B0000}"/>
    <cellStyle name="Normal 45 2 2 3 2 4 3 2" xfId="40583" xr:uid="{00000000-0005-0000-0000-00005F4B0000}"/>
    <cellStyle name="Normal 45 2 2 3 2 4 3 3" xfId="25350" xr:uid="{00000000-0005-0000-0000-0000604B0000}"/>
    <cellStyle name="Normal 45 2 2 3 2 4 4" xfId="35570" xr:uid="{00000000-0005-0000-0000-0000614B0000}"/>
    <cellStyle name="Normal 45 2 2 3 2 4 5" xfId="20337" xr:uid="{00000000-0005-0000-0000-0000624B0000}"/>
    <cellStyle name="Normal 45 2 2 3 2 5" xfId="11927" xr:uid="{00000000-0005-0000-0000-0000634B0000}"/>
    <cellStyle name="Normal 45 2 2 3 2 5 2" xfId="42258" xr:uid="{00000000-0005-0000-0000-0000644B0000}"/>
    <cellStyle name="Normal 45 2 2 3 2 5 3" xfId="27025" xr:uid="{00000000-0005-0000-0000-0000654B0000}"/>
    <cellStyle name="Normal 45 2 2 3 2 6" xfId="6906" xr:uid="{00000000-0005-0000-0000-0000664B0000}"/>
    <cellStyle name="Normal 45 2 2 3 2 6 2" xfId="37241" xr:uid="{00000000-0005-0000-0000-0000674B0000}"/>
    <cellStyle name="Normal 45 2 2 3 2 6 3" xfId="22008" xr:uid="{00000000-0005-0000-0000-0000684B0000}"/>
    <cellStyle name="Normal 45 2 2 3 2 7" xfId="32229" xr:uid="{00000000-0005-0000-0000-0000694B0000}"/>
    <cellStyle name="Normal 45 2 2 3 2 8" xfId="16995" xr:uid="{00000000-0005-0000-0000-00006A4B0000}"/>
    <cellStyle name="Normal 45 2 2 3 3" xfId="2253" xr:uid="{00000000-0005-0000-0000-00006B4B0000}"/>
    <cellStyle name="Normal 45 2 2 3 3 2" xfId="3943" xr:uid="{00000000-0005-0000-0000-00006C4B0000}"/>
    <cellStyle name="Normal 45 2 2 3 3 2 2" xfId="14016" xr:uid="{00000000-0005-0000-0000-00006D4B0000}"/>
    <cellStyle name="Normal 45 2 2 3 3 2 2 2" xfId="44347" xr:uid="{00000000-0005-0000-0000-00006E4B0000}"/>
    <cellStyle name="Normal 45 2 2 3 3 2 2 3" xfId="29114" xr:uid="{00000000-0005-0000-0000-00006F4B0000}"/>
    <cellStyle name="Normal 45 2 2 3 3 2 3" xfId="8996" xr:uid="{00000000-0005-0000-0000-0000704B0000}"/>
    <cellStyle name="Normal 45 2 2 3 3 2 3 2" xfId="39330" xr:uid="{00000000-0005-0000-0000-0000714B0000}"/>
    <cellStyle name="Normal 45 2 2 3 3 2 3 3" xfId="24097" xr:uid="{00000000-0005-0000-0000-0000724B0000}"/>
    <cellStyle name="Normal 45 2 2 3 3 2 4" xfId="34317" xr:uid="{00000000-0005-0000-0000-0000734B0000}"/>
    <cellStyle name="Normal 45 2 2 3 3 2 5" xfId="19084" xr:uid="{00000000-0005-0000-0000-0000744B0000}"/>
    <cellStyle name="Normal 45 2 2 3 3 3" xfId="5635" xr:uid="{00000000-0005-0000-0000-0000754B0000}"/>
    <cellStyle name="Normal 45 2 2 3 3 3 2" xfId="15687" xr:uid="{00000000-0005-0000-0000-0000764B0000}"/>
    <cellStyle name="Normal 45 2 2 3 3 3 2 2" xfId="46018" xr:uid="{00000000-0005-0000-0000-0000774B0000}"/>
    <cellStyle name="Normal 45 2 2 3 3 3 2 3" xfId="30785" xr:uid="{00000000-0005-0000-0000-0000784B0000}"/>
    <cellStyle name="Normal 45 2 2 3 3 3 3" xfId="10667" xr:uid="{00000000-0005-0000-0000-0000794B0000}"/>
    <cellStyle name="Normal 45 2 2 3 3 3 3 2" xfId="41001" xr:uid="{00000000-0005-0000-0000-00007A4B0000}"/>
    <cellStyle name="Normal 45 2 2 3 3 3 3 3" xfId="25768" xr:uid="{00000000-0005-0000-0000-00007B4B0000}"/>
    <cellStyle name="Normal 45 2 2 3 3 3 4" xfId="35988" xr:uid="{00000000-0005-0000-0000-00007C4B0000}"/>
    <cellStyle name="Normal 45 2 2 3 3 3 5" xfId="20755" xr:uid="{00000000-0005-0000-0000-00007D4B0000}"/>
    <cellStyle name="Normal 45 2 2 3 3 4" xfId="12345" xr:uid="{00000000-0005-0000-0000-00007E4B0000}"/>
    <cellStyle name="Normal 45 2 2 3 3 4 2" xfId="42676" xr:uid="{00000000-0005-0000-0000-00007F4B0000}"/>
    <cellStyle name="Normal 45 2 2 3 3 4 3" xfId="27443" xr:uid="{00000000-0005-0000-0000-0000804B0000}"/>
    <cellStyle name="Normal 45 2 2 3 3 5" xfId="7324" xr:uid="{00000000-0005-0000-0000-0000814B0000}"/>
    <cellStyle name="Normal 45 2 2 3 3 5 2" xfId="37659" xr:uid="{00000000-0005-0000-0000-0000824B0000}"/>
    <cellStyle name="Normal 45 2 2 3 3 5 3" xfId="22426" xr:uid="{00000000-0005-0000-0000-0000834B0000}"/>
    <cellStyle name="Normal 45 2 2 3 3 6" xfId="32647" xr:uid="{00000000-0005-0000-0000-0000844B0000}"/>
    <cellStyle name="Normal 45 2 2 3 3 7" xfId="17413" xr:uid="{00000000-0005-0000-0000-0000854B0000}"/>
    <cellStyle name="Normal 45 2 2 3 4" xfId="3106" xr:uid="{00000000-0005-0000-0000-0000864B0000}"/>
    <cellStyle name="Normal 45 2 2 3 4 2" xfId="13180" xr:uid="{00000000-0005-0000-0000-0000874B0000}"/>
    <cellStyle name="Normal 45 2 2 3 4 2 2" xfId="43511" xr:uid="{00000000-0005-0000-0000-0000884B0000}"/>
    <cellStyle name="Normal 45 2 2 3 4 2 3" xfId="28278" xr:uid="{00000000-0005-0000-0000-0000894B0000}"/>
    <cellStyle name="Normal 45 2 2 3 4 3" xfId="8160" xr:uid="{00000000-0005-0000-0000-00008A4B0000}"/>
    <cellStyle name="Normal 45 2 2 3 4 3 2" xfId="38494" xr:uid="{00000000-0005-0000-0000-00008B4B0000}"/>
    <cellStyle name="Normal 45 2 2 3 4 3 3" xfId="23261" xr:uid="{00000000-0005-0000-0000-00008C4B0000}"/>
    <cellStyle name="Normal 45 2 2 3 4 4" xfId="33481" xr:uid="{00000000-0005-0000-0000-00008D4B0000}"/>
    <cellStyle name="Normal 45 2 2 3 4 5" xfId="18248" xr:uid="{00000000-0005-0000-0000-00008E4B0000}"/>
    <cellStyle name="Normal 45 2 2 3 5" xfId="4799" xr:uid="{00000000-0005-0000-0000-00008F4B0000}"/>
    <cellStyle name="Normal 45 2 2 3 5 2" xfId="14851" xr:uid="{00000000-0005-0000-0000-0000904B0000}"/>
    <cellStyle name="Normal 45 2 2 3 5 2 2" xfId="45182" xr:uid="{00000000-0005-0000-0000-0000914B0000}"/>
    <cellStyle name="Normal 45 2 2 3 5 2 3" xfId="29949" xr:uid="{00000000-0005-0000-0000-0000924B0000}"/>
    <cellStyle name="Normal 45 2 2 3 5 3" xfId="9831" xr:uid="{00000000-0005-0000-0000-0000934B0000}"/>
    <cellStyle name="Normal 45 2 2 3 5 3 2" xfId="40165" xr:uid="{00000000-0005-0000-0000-0000944B0000}"/>
    <cellStyle name="Normal 45 2 2 3 5 3 3" xfId="24932" xr:uid="{00000000-0005-0000-0000-0000954B0000}"/>
    <cellStyle name="Normal 45 2 2 3 5 4" xfId="35152" xr:uid="{00000000-0005-0000-0000-0000964B0000}"/>
    <cellStyle name="Normal 45 2 2 3 5 5" xfId="19919" xr:uid="{00000000-0005-0000-0000-0000974B0000}"/>
    <cellStyle name="Normal 45 2 2 3 6" xfId="11509" xr:uid="{00000000-0005-0000-0000-0000984B0000}"/>
    <cellStyle name="Normal 45 2 2 3 6 2" xfId="41840" xr:uid="{00000000-0005-0000-0000-0000994B0000}"/>
    <cellStyle name="Normal 45 2 2 3 6 3" xfId="26607" xr:uid="{00000000-0005-0000-0000-00009A4B0000}"/>
    <cellStyle name="Normal 45 2 2 3 7" xfId="6488" xr:uid="{00000000-0005-0000-0000-00009B4B0000}"/>
    <cellStyle name="Normal 45 2 2 3 7 2" xfId="36823" xr:uid="{00000000-0005-0000-0000-00009C4B0000}"/>
    <cellStyle name="Normal 45 2 2 3 7 3" xfId="21590" xr:uid="{00000000-0005-0000-0000-00009D4B0000}"/>
    <cellStyle name="Normal 45 2 2 3 8" xfId="31811" xr:uid="{00000000-0005-0000-0000-00009E4B0000}"/>
    <cellStyle name="Normal 45 2 2 3 9" xfId="16577" xr:uid="{00000000-0005-0000-0000-00009F4B0000}"/>
    <cellStyle name="Normal 45 2 2 4" xfId="1624" xr:uid="{00000000-0005-0000-0000-0000A04B0000}"/>
    <cellStyle name="Normal 45 2 2 4 2" xfId="2463" xr:uid="{00000000-0005-0000-0000-0000A14B0000}"/>
    <cellStyle name="Normal 45 2 2 4 2 2" xfId="4153" xr:uid="{00000000-0005-0000-0000-0000A24B0000}"/>
    <cellStyle name="Normal 45 2 2 4 2 2 2" xfId="14226" xr:uid="{00000000-0005-0000-0000-0000A34B0000}"/>
    <cellStyle name="Normal 45 2 2 4 2 2 2 2" xfId="44557" xr:uid="{00000000-0005-0000-0000-0000A44B0000}"/>
    <cellStyle name="Normal 45 2 2 4 2 2 2 3" xfId="29324" xr:uid="{00000000-0005-0000-0000-0000A54B0000}"/>
    <cellStyle name="Normal 45 2 2 4 2 2 3" xfId="9206" xr:uid="{00000000-0005-0000-0000-0000A64B0000}"/>
    <cellStyle name="Normal 45 2 2 4 2 2 3 2" xfId="39540" xr:uid="{00000000-0005-0000-0000-0000A74B0000}"/>
    <cellStyle name="Normal 45 2 2 4 2 2 3 3" xfId="24307" xr:uid="{00000000-0005-0000-0000-0000A84B0000}"/>
    <cellStyle name="Normal 45 2 2 4 2 2 4" xfId="34527" xr:uid="{00000000-0005-0000-0000-0000A94B0000}"/>
    <cellStyle name="Normal 45 2 2 4 2 2 5" xfId="19294" xr:uid="{00000000-0005-0000-0000-0000AA4B0000}"/>
    <cellStyle name="Normal 45 2 2 4 2 3" xfId="5845" xr:uid="{00000000-0005-0000-0000-0000AB4B0000}"/>
    <cellStyle name="Normal 45 2 2 4 2 3 2" xfId="15897" xr:uid="{00000000-0005-0000-0000-0000AC4B0000}"/>
    <cellStyle name="Normal 45 2 2 4 2 3 2 2" xfId="46228" xr:uid="{00000000-0005-0000-0000-0000AD4B0000}"/>
    <cellStyle name="Normal 45 2 2 4 2 3 2 3" xfId="30995" xr:uid="{00000000-0005-0000-0000-0000AE4B0000}"/>
    <cellStyle name="Normal 45 2 2 4 2 3 3" xfId="10877" xr:uid="{00000000-0005-0000-0000-0000AF4B0000}"/>
    <cellStyle name="Normal 45 2 2 4 2 3 3 2" xfId="41211" xr:uid="{00000000-0005-0000-0000-0000B04B0000}"/>
    <cellStyle name="Normal 45 2 2 4 2 3 3 3" xfId="25978" xr:uid="{00000000-0005-0000-0000-0000B14B0000}"/>
    <cellStyle name="Normal 45 2 2 4 2 3 4" xfId="36198" xr:uid="{00000000-0005-0000-0000-0000B24B0000}"/>
    <cellStyle name="Normal 45 2 2 4 2 3 5" xfId="20965" xr:uid="{00000000-0005-0000-0000-0000B34B0000}"/>
    <cellStyle name="Normal 45 2 2 4 2 4" xfId="12555" xr:uid="{00000000-0005-0000-0000-0000B44B0000}"/>
    <cellStyle name="Normal 45 2 2 4 2 4 2" xfId="42886" xr:uid="{00000000-0005-0000-0000-0000B54B0000}"/>
    <cellStyle name="Normal 45 2 2 4 2 4 3" xfId="27653" xr:uid="{00000000-0005-0000-0000-0000B64B0000}"/>
    <cellStyle name="Normal 45 2 2 4 2 5" xfId="7534" xr:uid="{00000000-0005-0000-0000-0000B74B0000}"/>
    <cellStyle name="Normal 45 2 2 4 2 5 2" xfId="37869" xr:uid="{00000000-0005-0000-0000-0000B84B0000}"/>
    <cellStyle name="Normal 45 2 2 4 2 5 3" xfId="22636" xr:uid="{00000000-0005-0000-0000-0000B94B0000}"/>
    <cellStyle name="Normal 45 2 2 4 2 6" xfId="32857" xr:uid="{00000000-0005-0000-0000-0000BA4B0000}"/>
    <cellStyle name="Normal 45 2 2 4 2 7" xfId="17623" xr:uid="{00000000-0005-0000-0000-0000BB4B0000}"/>
    <cellStyle name="Normal 45 2 2 4 3" xfId="3316" xr:uid="{00000000-0005-0000-0000-0000BC4B0000}"/>
    <cellStyle name="Normal 45 2 2 4 3 2" xfId="13390" xr:uid="{00000000-0005-0000-0000-0000BD4B0000}"/>
    <cellStyle name="Normal 45 2 2 4 3 2 2" xfId="43721" xr:uid="{00000000-0005-0000-0000-0000BE4B0000}"/>
    <cellStyle name="Normal 45 2 2 4 3 2 3" xfId="28488" xr:uid="{00000000-0005-0000-0000-0000BF4B0000}"/>
    <cellStyle name="Normal 45 2 2 4 3 3" xfId="8370" xr:uid="{00000000-0005-0000-0000-0000C04B0000}"/>
    <cellStyle name="Normal 45 2 2 4 3 3 2" xfId="38704" xr:uid="{00000000-0005-0000-0000-0000C14B0000}"/>
    <cellStyle name="Normal 45 2 2 4 3 3 3" xfId="23471" xr:uid="{00000000-0005-0000-0000-0000C24B0000}"/>
    <cellStyle name="Normal 45 2 2 4 3 4" xfId="33691" xr:uid="{00000000-0005-0000-0000-0000C34B0000}"/>
    <cellStyle name="Normal 45 2 2 4 3 5" xfId="18458" xr:uid="{00000000-0005-0000-0000-0000C44B0000}"/>
    <cellStyle name="Normal 45 2 2 4 4" xfId="5009" xr:uid="{00000000-0005-0000-0000-0000C54B0000}"/>
    <cellStyle name="Normal 45 2 2 4 4 2" xfId="15061" xr:uid="{00000000-0005-0000-0000-0000C64B0000}"/>
    <cellStyle name="Normal 45 2 2 4 4 2 2" xfId="45392" xr:uid="{00000000-0005-0000-0000-0000C74B0000}"/>
    <cellStyle name="Normal 45 2 2 4 4 2 3" xfId="30159" xr:uid="{00000000-0005-0000-0000-0000C84B0000}"/>
    <cellStyle name="Normal 45 2 2 4 4 3" xfId="10041" xr:uid="{00000000-0005-0000-0000-0000C94B0000}"/>
    <cellStyle name="Normal 45 2 2 4 4 3 2" xfId="40375" xr:uid="{00000000-0005-0000-0000-0000CA4B0000}"/>
    <cellStyle name="Normal 45 2 2 4 4 3 3" xfId="25142" xr:uid="{00000000-0005-0000-0000-0000CB4B0000}"/>
    <cellStyle name="Normal 45 2 2 4 4 4" xfId="35362" xr:uid="{00000000-0005-0000-0000-0000CC4B0000}"/>
    <cellStyle name="Normal 45 2 2 4 4 5" xfId="20129" xr:uid="{00000000-0005-0000-0000-0000CD4B0000}"/>
    <cellStyle name="Normal 45 2 2 4 5" xfId="11719" xr:uid="{00000000-0005-0000-0000-0000CE4B0000}"/>
    <cellStyle name="Normal 45 2 2 4 5 2" xfId="42050" xr:uid="{00000000-0005-0000-0000-0000CF4B0000}"/>
    <cellStyle name="Normal 45 2 2 4 5 3" xfId="26817" xr:uid="{00000000-0005-0000-0000-0000D04B0000}"/>
    <cellStyle name="Normal 45 2 2 4 6" xfId="6698" xr:uid="{00000000-0005-0000-0000-0000D14B0000}"/>
    <cellStyle name="Normal 45 2 2 4 6 2" xfId="37033" xr:uid="{00000000-0005-0000-0000-0000D24B0000}"/>
    <cellStyle name="Normal 45 2 2 4 6 3" xfId="21800" xr:uid="{00000000-0005-0000-0000-0000D34B0000}"/>
    <cellStyle name="Normal 45 2 2 4 7" xfId="32021" xr:uid="{00000000-0005-0000-0000-0000D44B0000}"/>
    <cellStyle name="Normal 45 2 2 4 8" xfId="16787" xr:uid="{00000000-0005-0000-0000-0000D54B0000}"/>
    <cellStyle name="Normal 45 2 2 5" xfId="2045" xr:uid="{00000000-0005-0000-0000-0000D64B0000}"/>
    <cellStyle name="Normal 45 2 2 5 2" xfId="3735" xr:uid="{00000000-0005-0000-0000-0000D74B0000}"/>
    <cellStyle name="Normal 45 2 2 5 2 2" xfId="13808" xr:uid="{00000000-0005-0000-0000-0000D84B0000}"/>
    <cellStyle name="Normal 45 2 2 5 2 2 2" xfId="44139" xr:uid="{00000000-0005-0000-0000-0000D94B0000}"/>
    <cellStyle name="Normal 45 2 2 5 2 2 3" xfId="28906" xr:uid="{00000000-0005-0000-0000-0000DA4B0000}"/>
    <cellStyle name="Normal 45 2 2 5 2 3" xfId="8788" xr:uid="{00000000-0005-0000-0000-0000DB4B0000}"/>
    <cellStyle name="Normal 45 2 2 5 2 3 2" xfId="39122" xr:uid="{00000000-0005-0000-0000-0000DC4B0000}"/>
    <cellStyle name="Normal 45 2 2 5 2 3 3" xfId="23889" xr:uid="{00000000-0005-0000-0000-0000DD4B0000}"/>
    <cellStyle name="Normal 45 2 2 5 2 4" xfId="34109" xr:uid="{00000000-0005-0000-0000-0000DE4B0000}"/>
    <cellStyle name="Normal 45 2 2 5 2 5" xfId="18876" xr:uid="{00000000-0005-0000-0000-0000DF4B0000}"/>
    <cellStyle name="Normal 45 2 2 5 3" xfId="5427" xr:uid="{00000000-0005-0000-0000-0000E04B0000}"/>
    <cellStyle name="Normal 45 2 2 5 3 2" xfId="15479" xr:uid="{00000000-0005-0000-0000-0000E14B0000}"/>
    <cellStyle name="Normal 45 2 2 5 3 2 2" xfId="45810" xr:uid="{00000000-0005-0000-0000-0000E24B0000}"/>
    <cellStyle name="Normal 45 2 2 5 3 2 3" xfId="30577" xr:uid="{00000000-0005-0000-0000-0000E34B0000}"/>
    <cellStyle name="Normal 45 2 2 5 3 3" xfId="10459" xr:uid="{00000000-0005-0000-0000-0000E44B0000}"/>
    <cellStyle name="Normal 45 2 2 5 3 3 2" xfId="40793" xr:uid="{00000000-0005-0000-0000-0000E54B0000}"/>
    <cellStyle name="Normal 45 2 2 5 3 3 3" xfId="25560" xr:uid="{00000000-0005-0000-0000-0000E64B0000}"/>
    <cellStyle name="Normal 45 2 2 5 3 4" xfId="35780" xr:uid="{00000000-0005-0000-0000-0000E74B0000}"/>
    <cellStyle name="Normal 45 2 2 5 3 5" xfId="20547" xr:uid="{00000000-0005-0000-0000-0000E84B0000}"/>
    <cellStyle name="Normal 45 2 2 5 4" xfId="12137" xr:uid="{00000000-0005-0000-0000-0000E94B0000}"/>
    <cellStyle name="Normal 45 2 2 5 4 2" xfId="42468" xr:uid="{00000000-0005-0000-0000-0000EA4B0000}"/>
    <cellStyle name="Normal 45 2 2 5 4 3" xfId="27235" xr:uid="{00000000-0005-0000-0000-0000EB4B0000}"/>
    <cellStyle name="Normal 45 2 2 5 5" xfId="7116" xr:uid="{00000000-0005-0000-0000-0000EC4B0000}"/>
    <cellStyle name="Normal 45 2 2 5 5 2" xfId="37451" xr:uid="{00000000-0005-0000-0000-0000ED4B0000}"/>
    <cellStyle name="Normal 45 2 2 5 5 3" xfId="22218" xr:uid="{00000000-0005-0000-0000-0000EE4B0000}"/>
    <cellStyle name="Normal 45 2 2 5 6" xfId="32439" xr:uid="{00000000-0005-0000-0000-0000EF4B0000}"/>
    <cellStyle name="Normal 45 2 2 5 7" xfId="17205" xr:uid="{00000000-0005-0000-0000-0000F04B0000}"/>
    <cellStyle name="Normal 45 2 2 6" xfId="2898" xr:uid="{00000000-0005-0000-0000-0000F14B0000}"/>
    <cellStyle name="Normal 45 2 2 6 2" xfId="12972" xr:uid="{00000000-0005-0000-0000-0000F24B0000}"/>
    <cellStyle name="Normal 45 2 2 6 2 2" xfId="43303" xr:uid="{00000000-0005-0000-0000-0000F34B0000}"/>
    <cellStyle name="Normal 45 2 2 6 2 3" xfId="28070" xr:uid="{00000000-0005-0000-0000-0000F44B0000}"/>
    <cellStyle name="Normal 45 2 2 6 3" xfId="7952" xr:uid="{00000000-0005-0000-0000-0000F54B0000}"/>
    <cellStyle name="Normal 45 2 2 6 3 2" xfId="38286" xr:uid="{00000000-0005-0000-0000-0000F64B0000}"/>
    <cellStyle name="Normal 45 2 2 6 3 3" xfId="23053" xr:uid="{00000000-0005-0000-0000-0000F74B0000}"/>
    <cellStyle name="Normal 45 2 2 6 4" xfId="33273" xr:uid="{00000000-0005-0000-0000-0000F84B0000}"/>
    <cellStyle name="Normal 45 2 2 6 5" xfId="18040" xr:uid="{00000000-0005-0000-0000-0000F94B0000}"/>
    <cellStyle name="Normal 45 2 2 7" xfId="4591" xr:uid="{00000000-0005-0000-0000-0000FA4B0000}"/>
    <cellStyle name="Normal 45 2 2 7 2" xfId="14643" xr:uid="{00000000-0005-0000-0000-0000FB4B0000}"/>
    <cellStyle name="Normal 45 2 2 7 2 2" xfId="44974" xr:uid="{00000000-0005-0000-0000-0000FC4B0000}"/>
    <cellStyle name="Normal 45 2 2 7 2 3" xfId="29741" xr:uid="{00000000-0005-0000-0000-0000FD4B0000}"/>
    <cellStyle name="Normal 45 2 2 7 3" xfId="9623" xr:uid="{00000000-0005-0000-0000-0000FE4B0000}"/>
    <cellStyle name="Normal 45 2 2 7 3 2" xfId="39957" xr:uid="{00000000-0005-0000-0000-0000FF4B0000}"/>
    <cellStyle name="Normal 45 2 2 7 3 3" xfId="24724" xr:uid="{00000000-0005-0000-0000-0000004C0000}"/>
    <cellStyle name="Normal 45 2 2 7 4" xfId="34944" xr:uid="{00000000-0005-0000-0000-0000014C0000}"/>
    <cellStyle name="Normal 45 2 2 7 5" xfId="19711" xr:uid="{00000000-0005-0000-0000-0000024C0000}"/>
    <cellStyle name="Normal 45 2 2 8" xfId="11301" xr:uid="{00000000-0005-0000-0000-0000034C0000}"/>
    <cellStyle name="Normal 45 2 2 8 2" xfId="41632" xr:uid="{00000000-0005-0000-0000-0000044C0000}"/>
    <cellStyle name="Normal 45 2 2 8 3" xfId="26399" xr:uid="{00000000-0005-0000-0000-0000054C0000}"/>
    <cellStyle name="Normal 45 2 2 9" xfId="6280" xr:uid="{00000000-0005-0000-0000-0000064C0000}"/>
    <cellStyle name="Normal 45 2 2 9 2" xfId="36615" xr:uid="{00000000-0005-0000-0000-0000074C0000}"/>
    <cellStyle name="Normal 45 2 2 9 3" xfId="21382" xr:uid="{00000000-0005-0000-0000-0000084C0000}"/>
    <cellStyle name="Normal 45 2 3" xfId="1244" xr:uid="{00000000-0005-0000-0000-0000094C0000}"/>
    <cellStyle name="Normal 45 2 3 10" xfId="16421" xr:uid="{00000000-0005-0000-0000-00000A4C0000}"/>
    <cellStyle name="Normal 45 2 3 2" xfId="1463" xr:uid="{00000000-0005-0000-0000-00000B4C0000}"/>
    <cellStyle name="Normal 45 2 3 2 2" xfId="1884" xr:uid="{00000000-0005-0000-0000-00000C4C0000}"/>
    <cellStyle name="Normal 45 2 3 2 2 2" xfId="2723" xr:uid="{00000000-0005-0000-0000-00000D4C0000}"/>
    <cellStyle name="Normal 45 2 3 2 2 2 2" xfId="4413" xr:uid="{00000000-0005-0000-0000-00000E4C0000}"/>
    <cellStyle name="Normal 45 2 3 2 2 2 2 2" xfId="14486" xr:uid="{00000000-0005-0000-0000-00000F4C0000}"/>
    <cellStyle name="Normal 45 2 3 2 2 2 2 2 2" xfId="44817" xr:uid="{00000000-0005-0000-0000-0000104C0000}"/>
    <cellStyle name="Normal 45 2 3 2 2 2 2 2 3" xfId="29584" xr:uid="{00000000-0005-0000-0000-0000114C0000}"/>
    <cellStyle name="Normal 45 2 3 2 2 2 2 3" xfId="9466" xr:uid="{00000000-0005-0000-0000-0000124C0000}"/>
    <cellStyle name="Normal 45 2 3 2 2 2 2 3 2" xfId="39800" xr:uid="{00000000-0005-0000-0000-0000134C0000}"/>
    <cellStyle name="Normal 45 2 3 2 2 2 2 3 3" xfId="24567" xr:uid="{00000000-0005-0000-0000-0000144C0000}"/>
    <cellStyle name="Normal 45 2 3 2 2 2 2 4" xfId="34787" xr:uid="{00000000-0005-0000-0000-0000154C0000}"/>
    <cellStyle name="Normal 45 2 3 2 2 2 2 5" xfId="19554" xr:uid="{00000000-0005-0000-0000-0000164C0000}"/>
    <cellStyle name="Normal 45 2 3 2 2 2 3" xfId="6105" xr:uid="{00000000-0005-0000-0000-0000174C0000}"/>
    <cellStyle name="Normal 45 2 3 2 2 2 3 2" xfId="16157" xr:uid="{00000000-0005-0000-0000-0000184C0000}"/>
    <cellStyle name="Normal 45 2 3 2 2 2 3 2 2" xfId="46488" xr:uid="{00000000-0005-0000-0000-0000194C0000}"/>
    <cellStyle name="Normal 45 2 3 2 2 2 3 2 3" xfId="31255" xr:uid="{00000000-0005-0000-0000-00001A4C0000}"/>
    <cellStyle name="Normal 45 2 3 2 2 2 3 3" xfId="11137" xr:uid="{00000000-0005-0000-0000-00001B4C0000}"/>
    <cellStyle name="Normal 45 2 3 2 2 2 3 3 2" xfId="41471" xr:uid="{00000000-0005-0000-0000-00001C4C0000}"/>
    <cellStyle name="Normal 45 2 3 2 2 2 3 3 3" xfId="26238" xr:uid="{00000000-0005-0000-0000-00001D4C0000}"/>
    <cellStyle name="Normal 45 2 3 2 2 2 3 4" xfId="36458" xr:uid="{00000000-0005-0000-0000-00001E4C0000}"/>
    <cellStyle name="Normal 45 2 3 2 2 2 3 5" xfId="21225" xr:uid="{00000000-0005-0000-0000-00001F4C0000}"/>
    <cellStyle name="Normal 45 2 3 2 2 2 4" xfId="12815" xr:uid="{00000000-0005-0000-0000-0000204C0000}"/>
    <cellStyle name="Normal 45 2 3 2 2 2 4 2" xfId="43146" xr:uid="{00000000-0005-0000-0000-0000214C0000}"/>
    <cellStyle name="Normal 45 2 3 2 2 2 4 3" xfId="27913" xr:uid="{00000000-0005-0000-0000-0000224C0000}"/>
    <cellStyle name="Normal 45 2 3 2 2 2 5" xfId="7794" xr:uid="{00000000-0005-0000-0000-0000234C0000}"/>
    <cellStyle name="Normal 45 2 3 2 2 2 5 2" xfId="38129" xr:uid="{00000000-0005-0000-0000-0000244C0000}"/>
    <cellStyle name="Normal 45 2 3 2 2 2 5 3" xfId="22896" xr:uid="{00000000-0005-0000-0000-0000254C0000}"/>
    <cellStyle name="Normal 45 2 3 2 2 2 6" xfId="33117" xr:uid="{00000000-0005-0000-0000-0000264C0000}"/>
    <cellStyle name="Normal 45 2 3 2 2 2 7" xfId="17883" xr:uid="{00000000-0005-0000-0000-0000274C0000}"/>
    <cellStyle name="Normal 45 2 3 2 2 3" xfId="3576" xr:uid="{00000000-0005-0000-0000-0000284C0000}"/>
    <cellStyle name="Normal 45 2 3 2 2 3 2" xfId="13650" xr:uid="{00000000-0005-0000-0000-0000294C0000}"/>
    <cellStyle name="Normal 45 2 3 2 2 3 2 2" xfId="43981" xr:uid="{00000000-0005-0000-0000-00002A4C0000}"/>
    <cellStyle name="Normal 45 2 3 2 2 3 2 3" xfId="28748" xr:uid="{00000000-0005-0000-0000-00002B4C0000}"/>
    <cellStyle name="Normal 45 2 3 2 2 3 3" xfId="8630" xr:uid="{00000000-0005-0000-0000-00002C4C0000}"/>
    <cellStyle name="Normal 45 2 3 2 2 3 3 2" xfId="38964" xr:uid="{00000000-0005-0000-0000-00002D4C0000}"/>
    <cellStyle name="Normal 45 2 3 2 2 3 3 3" xfId="23731" xr:uid="{00000000-0005-0000-0000-00002E4C0000}"/>
    <cellStyle name="Normal 45 2 3 2 2 3 4" xfId="33951" xr:uid="{00000000-0005-0000-0000-00002F4C0000}"/>
    <cellStyle name="Normal 45 2 3 2 2 3 5" xfId="18718" xr:uid="{00000000-0005-0000-0000-0000304C0000}"/>
    <cellStyle name="Normal 45 2 3 2 2 4" xfId="5269" xr:uid="{00000000-0005-0000-0000-0000314C0000}"/>
    <cellStyle name="Normal 45 2 3 2 2 4 2" xfId="15321" xr:uid="{00000000-0005-0000-0000-0000324C0000}"/>
    <cellStyle name="Normal 45 2 3 2 2 4 2 2" xfId="45652" xr:uid="{00000000-0005-0000-0000-0000334C0000}"/>
    <cellStyle name="Normal 45 2 3 2 2 4 2 3" xfId="30419" xr:uid="{00000000-0005-0000-0000-0000344C0000}"/>
    <cellStyle name="Normal 45 2 3 2 2 4 3" xfId="10301" xr:uid="{00000000-0005-0000-0000-0000354C0000}"/>
    <cellStyle name="Normal 45 2 3 2 2 4 3 2" xfId="40635" xr:uid="{00000000-0005-0000-0000-0000364C0000}"/>
    <cellStyle name="Normal 45 2 3 2 2 4 3 3" xfId="25402" xr:uid="{00000000-0005-0000-0000-0000374C0000}"/>
    <cellStyle name="Normal 45 2 3 2 2 4 4" xfId="35622" xr:uid="{00000000-0005-0000-0000-0000384C0000}"/>
    <cellStyle name="Normal 45 2 3 2 2 4 5" xfId="20389" xr:uid="{00000000-0005-0000-0000-0000394C0000}"/>
    <cellStyle name="Normal 45 2 3 2 2 5" xfId="11979" xr:uid="{00000000-0005-0000-0000-00003A4C0000}"/>
    <cellStyle name="Normal 45 2 3 2 2 5 2" xfId="42310" xr:uid="{00000000-0005-0000-0000-00003B4C0000}"/>
    <cellStyle name="Normal 45 2 3 2 2 5 3" xfId="27077" xr:uid="{00000000-0005-0000-0000-00003C4C0000}"/>
    <cellStyle name="Normal 45 2 3 2 2 6" xfId="6958" xr:uid="{00000000-0005-0000-0000-00003D4C0000}"/>
    <cellStyle name="Normal 45 2 3 2 2 6 2" xfId="37293" xr:uid="{00000000-0005-0000-0000-00003E4C0000}"/>
    <cellStyle name="Normal 45 2 3 2 2 6 3" xfId="22060" xr:uid="{00000000-0005-0000-0000-00003F4C0000}"/>
    <cellStyle name="Normal 45 2 3 2 2 7" xfId="32281" xr:uid="{00000000-0005-0000-0000-0000404C0000}"/>
    <cellStyle name="Normal 45 2 3 2 2 8" xfId="17047" xr:uid="{00000000-0005-0000-0000-0000414C0000}"/>
    <cellStyle name="Normal 45 2 3 2 3" xfId="2305" xr:uid="{00000000-0005-0000-0000-0000424C0000}"/>
    <cellStyle name="Normal 45 2 3 2 3 2" xfId="3995" xr:uid="{00000000-0005-0000-0000-0000434C0000}"/>
    <cellStyle name="Normal 45 2 3 2 3 2 2" xfId="14068" xr:uid="{00000000-0005-0000-0000-0000444C0000}"/>
    <cellStyle name="Normal 45 2 3 2 3 2 2 2" xfId="44399" xr:uid="{00000000-0005-0000-0000-0000454C0000}"/>
    <cellStyle name="Normal 45 2 3 2 3 2 2 3" xfId="29166" xr:uid="{00000000-0005-0000-0000-0000464C0000}"/>
    <cellStyle name="Normal 45 2 3 2 3 2 3" xfId="9048" xr:uid="{00000000-0005-0000-0000-0000474C0000}"/>
    <cellStyle name="Normal 45 2 3 2 3 2 3 2" xfId="39382" xr:uid="{00000000-0005-0000-0000-0000484C0000}"/>
    <cellStyle name="Normal 45 2 3 2 3 2 3 3" xfId="24149" xr:uid="{00000000-0005-0000-0000-0000494C0000}"/>
    <cellStyle name="Normal 45 2 3 2 3 2 4" xfId="34369" xr:uid="{00000000-0005-0000-0000-00004A4C0000}"/>
    <cellStyle name="Normal 45 2 3 2 3 2 5" xfId="19136" xr:uid="{00000000-0005-0000-0000-00004B4C0000}"/>
    <cellStyle name="Normal 45 2 3 2 3 3" xfId="5687" xr:uid="{00000000-0005-0000-0000-00004C4C0000}"/>
    <cellStyle name="Normal 45 2 3 2 3 3 2" xfId="15739" xr:uid="{00000000-0005-0000-0000-00004D4C0000}"/>
    <cellStyle name="Normal 45 2 3 2 3 3 2 2" xfId="46070" xr:uid="{00000000-0005-0000-0000-00004E4C0000}"/>
    <cellStyle name="Normal 45 2 3 2 3 3 2 3" xfId="30837" xr:uid="{00000000-0005-0000-0000-00004F4C0000}"/>
    <cellStyle name="Normal 45 2 3 2 3 3 3" xfId="10719" xr:uid="{00000000-0005-0000-0000-0000504C0000}"/>
    <cellStyle name="Normal 45 2 3 2 3 3 3 2" xfId="41053" xr:uid="{00000000-0005-0000-0000-0000514C0000}"/>
    <cellStyle name="Normal 45 2 3 2 3 3 3 3" xfId="25820" xr:uid="{00000000-0005-0000-0000-0000524C0000}"/>
    <cellStyle name="Normal 45 2 3 2 3 3 4" xfId="36040" xr:uid="{00000000-0005-0000-0000-0000534C0000}"/>
    <cellStyle name="Normal 45 2 3 2 3 3 5" xfId="20807" xr:uid="{00000000-0005-0000-0000-0000544C0000}"/>
    <cellStyle name="Normal 45 2 3 2 3 4" xfId="12397" xr:uid="{00000000-0005-0000-0000-0000554C0000}"/>
    <cellStyle name="Normal 45 2 3 2 3 4 2" xfId="42728" xr:uid="{00000000-0005-0000-0000-0000564C0000}"/>
    <cellStyle name="Normal 45 2 3 2 3 4 3" xfId="27495" xr:uid="{00000000-0005-0000-0000-0000574C0000}"/>
    <cellStyle name="Normal 45 2 3 2 3 5" xfId="7376" xr:uid="{00000000-0005-0000-0000-0000584C0000}"/>
    <cellStyle name="Normal 45 2 3 2 3 5 2" xfId="37711" xr:uid="{00000000-0005-0000-0000-0000594C0000}"/>
    <cellStyle name="Normal 45 2 3 2 3 5 3" xfId="22478" xr:uid="{00000000-0005-0000-0000-00005A4C0000}"/>
    <cellStyle name="Normal 45 2 3 2 3 6" xfId="32699" xr:uid="{00000000-0005-0000-0000-00005B4C0000}"/>
    <cellStyle name="Normal 45 2 3 2 3 7" xfId="17465" xr:uid="{00000000-0005-0000-0000-00005C4C0000}"/>
    <cellStyle name="Normal 45 2 3 2 4" xfId="3158" xr:uid="{00000000-0005-0000-0000-00005D4C0000}"/>
    <cellStyle name="Normal 45 2 3 2 4 2" xfId="13232" xr:uid="{00000000-0005-0000-0000-00005E4C0000}"/>
    <cellStyle name="Normal 45 2 3 2 4 2 2" xfId="43563" xr:uid="{00000000-0005-0000-0000-00005F4C0000}"/>
    <cellStyle name="Normal 45 2 3 2 4 2 3" xfId="28330" xr:uid="{00000000-0005-0000-0000-0000604C0000}"/>
    <cellStyle name="Normal 45 2 3 2 4 3" xfId="8212" xr:uid="{00000000-0005-0000-0000-0000614C0000}"/>
    <cellStyle name="Normal 45 2 3 2 4 3 2" xfId="38546" xr:uid="{00000000-0005-0000-0000-0000624C0000}"/>
    <cellStyle name="Normal 45 2 3 2 4 3 3" xfId="23313" xr:uid="{00000000-0005-0000-0000-0000634C0000}"/>
    <cellStyle name="Normal 45 2 3 2 4 4" xfId="33533" xr:uid="{00000000-0005-0000-0000-0000644C0000}"/>
    <cellStyle name="Normal 45 2 3 2 4 5" xfId="18300" xr:uid="{00000000-0005-0000-0000-0000654C0000}"/>
    <cellStyle name="Normal 45 2 3 2 5" xfId="4851" xr:uid="{00000000-0005-0000-0000-0000664C0000}"/>
    <cellStyle name="Normal 45 2 3 2 5 2" xfId="14903" xr:uid="{00000000-0005-0000-0000-0000674C0000}"/>
    <cellStyle name="Normal 45 2 3 2 5 2 2" xfId="45234" xr:uid="{00000000-0005-0000-0000-0000684C0000}"/>
    <cellStyle name="Normal 45 2 3 2 5 2 3" xfId="30001" xr:uid="{00000000-0005-0000-0000-0000694C0000}"/>
    <cellStyle name="Normal 45 2 3 2 5 3" xfId="9883" xr:uid="{00000000-0005-0000-0000-00006A4C0000}"/>
    <cellStyle name="Normal 45 2 3 2 5 3 2" xfId="40217" xr:uid="{00000000-0005-0000-0000-00006B4C0000}"/>
    <cellStyle name="Normal 45 2 3 2 5 3 3" xfId="24984" xr:uid="{00000000-0005-0000-0000-00006C4C0000}"/>
    <cellStyle name="Normal 45 2 3 2 5 4" xfId="35204" xr:uid="{00000000-0005-0000-0000-00006D4C0000}"/>
    <cellStyle name="Normal 45 2 3 2 5 5" xfId="19971" xr:uid="{00000000-0005-0000-0000-00006E4C0000}"/>
    <cellStyle name="Normal 45 2 3 2 6" xfId="11561" xr:uid="{00000000-0005-0000-0000-00006F4C0000}"/>
    <cellStyle name="Normal 45 2 3 2 6 2" xfId="41892" xr:uid="{00000000-0005-0000-0000-0000704C0000}"/>
    <cellStyle name="Normal 45 2 3 2 6 3" xfId="26659" xr:uid="{00000000-0005-0000-0000-0000714C0000}"/>
    <cellStyle name="Normal 45 2 3 2 7" xfId="6540" xr:uid="{00000000-0005-0000-0000-0000724C0000}"/>
    <cellStyle name="Normal 45 2 3 2 7 2" xfId="36875" xr:uid="{00000000-0005-0000-0000-0000734C0000}"/>
    <cellStyle name="Normal 45 2 3 2 7 3" xfId="21642" xr:uid="{00000000-0005-0000-0000-0000744C0000}"/>
    <cellStyle name="Normal 45 2 3 2 8" xfId="31863" xr:uid="{00000000-0005-0000-0000-0000754C0000}"/>
    <cellStyle name="Normal 45 2 3 2 9" xfId="16629" xr:uid="{00000000-0005-0000-0000-0000764C0000}"/>
    <cellStyle name="Normal 45 2 3 3" xfId="1676" xr:uid="{00000000-0005-0000-0000-0000774C0000}"/>
    <cellStyle name="Normal 45 2 3 3 2" xfId="2515" xr:uid="{00000000-0005-0000-0000-0000784C0000}"/>
    <cellStyle name="Normal 45 2 3 3 2 2" xfId="4205" xr:uid="{00000000-0005-0000-0000-0000794C0000}"/>
    <cellStyle name="Normal 45 2 3 3 2 2 2" xfId="14278" xr:uid="{00000000-0005-0000-0000-00007A4C0000}"/>
    <cellStyle name="Normal 45 2 3 3 2 2 2 2" xfId="44609" xr:uid="{00000000-0005-0000-0000-00007B4C0000}"/>
    <cellStyle name="Normal 45 2 3 3 2 2 2 3" xfId="29376" xr:uid="{00000000-0005-0000-0000-00007C4C0000}"/>
    <cellStyle name="Normal 45 2 3 3 2 2 3" xfId="9258" xr:uid="{00000000-0005-0000-0000-00007D4C0000}"/>
    <cellStyle name="Normal 45 2 3 3 2 2 3 2" xfId="39592" xr:uid="{00000000-0005-0000-0000-00007E4C0000}"/>
    <cellStyle name="Normal 45 2 3 3 2 2 3 3" xfId="24359" xr:uid="{00000000-0005-0000-0000-00007F4C0000}"/>
    <cellStyle name="Normal 45 2 3 3 2 2 4" xfId="34579" xr:uid="{00000000-0005-0000-0000-0000804C0000}"/>
    <cellStyle name="Normal 45 2 3 3 2 2 5" xfId="19346" xr:uid="{00000000-0005-0000-0000-0000814C0000}"/>
    <cellStyle name="Normal 45 2 3 3 2 3" xfId="5897" xr:uid="{00000000-0005-0000-0000-0000824C0000}"/>
    <cellStyle name="Normal 45 2 3 3 2 3 2" xfId="15949" xr:uid="{00000000-0005-0000-0000-0000834C0000}"/>
    <cellStyle name="Normal 45 2 3 3 2 3 2 2" xfId="46280" xr:uid="{00000000-0005-0000-0000-0000844C0000}"/>
    <cellStyle name="Normal 45 2 3 3 2 3 2 3" xfId="31047" xr:uid="{00000000-0005-0000-0000-0000854C0000}"/>
    <cellStyle name="Normal 45 2 3 3 2 3 3" xfId="10929" xr:uid="{00000000-0005-0000-0000-0000864C0000}"/>
    <cellStyle name="Normal 45 2 3 3 2 3 3 2" xfId="41263" xr:uid="{00000000-0005-0000-0000-0000874C0000}"/>
    <cellStyle name="Normal 45 2 3 3 2 3 3 3" xfId="26030" xr:uid="{00000000-0005-0000-0000-0000884C0000}"/>
    <cellStyle name="Normal 45 2 3 3 2 3 4" xfId="36250" xr:uid="{00000000-0005-0000-0000-0000894C0000}"/>
    <cellStyle name="Normal 45 2 3 3 2 3 5" xfId="21017" xr:uid="{00000000-0005-0000-0000-00008A4C0000}"/>
    <cellStyle name="Normal 45 2 3 3 2 4" xfId="12607" xr:uid="{00000000-0005-0000-0000-00008B4C0000}"/>
    <cellStyle name="Normal 45 2 3 3 2 4 2" xfId="42938" xr:uid="{00000000-0005-0000-0000-00008C4C0000}"/>
    <cellStyle name="Normal 45 2 3 3 2 4 3" xfId="27705" xr:uid="{00000000-0005-0000-0000-00008D4C0000}"/>
    <cellStyle name="Normal 45 2 3 3 2 5" xfId="7586" xr:uid="{00000000-0005-0000-0000-00008E4C0000}"/>
    <cellStyle name="Normal 45 2 3 3 2 5 2" xfId="37921" xr:uid="{00000000-0005-0000-0000-00008F4C0000}"/>
    <cellStyle name="Normal 45 2 3 3 2 5 3" xfId="22688" xr:uid="{00000000-0005-0000-0000-0000904C0000}"/>
    <cellStyle name="Normal 45 2 3 3 2 6" xfId="32909" xr:uid="{00000000-0005-0000-0000-0000914C0000}"/>
    <cellStyle name="Normal 45 2 3 3 2 7" xfId="17675" xr:uid="{00000000-0005-0000-0000-0000924C0000}"/>
    <cellStyle name="Normal 45 2 3 3 3" xfId="3368" xr:uid="{00000000-0005-0000-0000-0000934C0000}"/>
    <cellStyle name="Normal 45 2 3 3 3 2" xfId="13442" xr:uid="{00000000-0005-0000-0000-0000944C0000}"/>
    <cellStyle name="Normal 45 2 3 3 3 2 2" xfId="43773" xr:uid="{00000000-0005-0000-0000-0000954C0000}"/>
    <cellStyle name="Normal 45 2 3 3 3 2 3" xfId="28540" xr:uid="{00000000-0005-0000-0000-0000964C0000}"/>
    <cellStyle name="Normal 45 2 3 3 3 3" xfId="8422" xr:uid="{00000000-0005-0000-0000-0000974C0000}"/>
    <cellStyle name="Normal 45 2 3 3 3 3 2" xfId="38756" xr:uid="{00000000-0005-0000-0000-0000984C0000}"/>
    <cellStyle name="Normal 45 2 3 3 3 3 3" xfId="23523" xr:uid="{00000000-0005-0000-0000-0000994C0000}"/>
    <cellStyle name="Normal 45 2 3 3 3 4" xfId="33743" xr:uid="{00000000-0005-0000-0000-00009A4C0000}"/>
    <cellStyle name="Normal 45 2 3 3 3 5" xfId="18510" xr:uid="{00000000-0005-0000-0000-00009B4C0000}"/>
    <cellStyle name="Normal 45 2 3 3 4" xfId="5061" xr:uid="{00000000-0005-0000-0000-00009C4C0000}"/>
    <cellStyle name="Normal 45 2 3 3 4 2" xfId="15113" xr:uid="{00000000-0005-0000-0000-00009D4C0000}"/>
    <cellStyle name="Normal 45 2 3 3 4 2 2" xfId="45444" xr:uid="{00000000-0005-0000-0000-00009E4C0000}"/>
    <cellStyle name="Normal 45 2 3 3 4 2 3" xfId="30211" xr:uid="{00000000-0005-0000-0000-00009F4C0000}"/>
    <cellStyle name="Normal 45 2 3 3 4 3" xfId="10093" xr:uid="{00000000-0005-0000-0000-0000A04C0000}"/>
    <cellStyle name="Normal 45 2 3 3 4 3 2" xfId="40427" xr:uid="{00000000-0005-0000-0000-0000A14C0000}"/>
    <cellStyle name="Normal 45 2 3 3 4 3 3" xfId="25194" xr:uid="{00000000-0005-0000-0000-0000A24C0000}"/>
    <cellStyle name="Normal 45 2 3 3 4 4" xfId="35414" xr:uid="{00000000-0005-0000-0000-0000A34C0000}"/>
    <cellStyle name="Normal 45 2 3 3 4 5" xfId="20181" xr:uid="{00000000-0005-0000-0000-0000A44C0000}"/>
    <cellStyle name="Normal 45 2 3 3 5" xfId="11771" xr:uid="{00000000-0005-0000-0000-0000A54C0000}"/>
    <cellStyle name="Normal 45 2 3 3 5 2" xfId="42102" xr:uid="{00000000-0005-0000-0000-0000A64C0000}"/>
    <cellStyle name="Normal 45 2 3 3 5 3" xfId="26869" xr:uid="{00000000-0005-0000-0000-0000A74C0000}"/>
    <cellStyle name="Normal 45 2 3 3 6" xfId="6750" xr:uid="{00000000-0005-0000-0000-0000A84C0000}"/>
    <cellStyle name="Normal 45 2 3 3 6 2" xfId="37085" xr:uid="{00000000-0005-0000-0000-0000A94C0000}"/>
    <cellStyle name="Normal 45 2 3 3 6 3" xfId="21852" xr:uid="{00000000-0005-0000-0000-0000AA4C0000}"/>
    <cellStyle name="Normal 45 2 3 3 7" xfId="32073" xr:uid="{00000000-0005-0000-0000-0000AB4C0000}"/>
    <cellStyle name="Normal 45 2 3 3 8" xfId="16839" xr:uid="{00000000-0005-0000-0000-0000AC4C0000}"/>
    <cellStyle name="Normal 45 2 3 4" xfId="2097" xr:uid="{00000000-0005-0000-0000-0000AD4C0000}"/>
    <cellStyle name="Normal 45 2 3 4 2" xfId="3787" xr:uid="{00000000-0005-0000-0000-0000AE4C0000}"/>
    <cellStyle name="Normal 45 2 3 4 2 2" xfId="13860" xr:uid="{00000000-0005-0000-0000-0000AF4C0000}"/>
    <cellStyle name="Normal 45 2 3 4 2 2 2" xfId="44191" xr:uid="{00000000-0005-0000-0000-0000B04C0000}"/>
    <cellStyle name="Normal 45 2 3 4 2 2 3" xfId="28958" xr:uid="{00000000-0005-0000-0000-0000B14C0000}"/>
    <cellStyle name="Normal 45 2 3 4 2 3" xfId="8840" xr:uid="{00000000-0005-0000-0000-0000B24C0000}"/>
    <cellStyle name="Normal 45 2 3 4 2 3 2" xfId="39174" xr:uid="{00000000-0005-0000-0000-0000B34C0000}"/>
    <cellStyle name="Normal 45 2 3 4 2 3 3" xfId="23941" xr:uid="{00000000-0005-0000-0000-0000B44C0000}"/>
    <cellStyle name="Normal 45 2 3 4 2 4" xfId="34161" xr:uid="{00000000-0005-0000-0000-0000B54C0000}"/>
    <cellStyle name="Normal 45 2 3 4 2 5" xfId="18928" xr:uid="{00000000-0005-0000-0000-0000B64C0000}"/>
    <cellStyle name="Normal 45 2 3 4 3" xfId="5479" xr:uid="{00000000-0005-0000-0000-0000B74C0000}"/>
    <cellStyle name="Normal 45 2 3 4 3 2" xfId="15531" xr:uid="{00000000-0005-0000-0000-0000B84C0000}"/>
    <cellStyle name="Normal 45 2 3 4 3 2 2" xfId="45862" xr:uid="{00000000-0005-0000-0000-0000B94C0000}"/>
    <cellStyle name="Normal 45 2 3 4 3 2 3" xfId="30629" xr:uid="{00000000-0005-0000-0000-0000BA4C0000}"/>
    <cellStyle name="Normal 45 2 3 4 3 3" xfId="10511" xr:uid="{00000000-0005-0000-0000-0000BB4C0000}"/>
    <cellStyle name="Normal 45 2 3 4 3 3 2" xfId="40845" xr:uid="{00000000-0005-0000-0000-0000BC4C0000}"/>
    <cellStyle name="Normal 45 2 3 4 3 3 3" xfId="25612" xr:uid="{00000000-0005-0000-0000-0000BD4C0000}"/>
    <cellStyle name="Normal 45 2 3 4 3 4" xfId="35832" xr:uid="{00000000-0005-0000-0000-0000BE4C0000}"/>
    <cellStyle name="Normal 45 2 3 4 3 5" xfId="20599" xr:uid="{00000000-0005-0000-0000-0000BF4C0000}"/>
    <cellStyle name="Normal 45 2 3 4 4" xfId="12189" xr:uid="{00000000-0005-0000-0000-0000C04C0000}"/>
    <cellStyle name="Normal 45 2 3 4 4 2" xfId="42520" xr:uid="{00000000-0005-0000-0000-0000C14C0000}"/>
    <cellStyle name="Normal 45 2 3 4 4 3" xfId="27287" xr:uid="{00000000-0005-0000-0000-0000C24C0000}"/>
    <cellStyle name="Normal 45 2 3 4 5" xfId="7168" xr:uid="{00000000-0005-0000-0000-0000C34C0000}"/>
    <cellStyle name="Normal 45 2 3 4 5 2" xfId="37503" xr:uid="{00000000-0005-0000-0000-0000C44C0000}"/>
    <cellStyle name="Normal 45 2 3 4 5 3" xfId="22270" xr:uid="{00000000-0005-0000-0000-0000C54C0000}"/>
    <cellStyle name="Normal 45 2 3 4 6" xfId="32491" xr:uid="{00000000-0005-0000-0000-0000C64C0000}"/>
    <cellStyle name="Normal 45 2 3 4 7" xfId="17257" xr:uid="{00000000-0005-0000-0000-0000C74C0000}"/>
    <cellStyle name="Normal 45 2 3 5" xfId="2950" xr:uid="{00000000-0005-0000-0000-0000C84C0000}"/>
    <cellStyle name="Normal 45 2 3 5 2" xfId="13024" xr:uid="{00000000-0005-0000-0000-0000C94C0000}"/>
    <cellStyle name="Normal 45 2 3 5 2 2" xfId="43355" xr:uid="{00000000-0005-0000-0000-0000CA4C0000}"/>
    <cellStyle name="Normal 45 2 3 5 2 3" xfId="28122" xr:uid="{00000000-0005-0000-0000-0000CB4C0000}"/>
    <cellStyle name="Normal 45 2 3 5 3" xfId="8004" xr:uid="{00000000-0005-0000-0000-0000CC4C0000}"/>
    <cellStyle name="Normal 45 2 3 5 3 2" xfId="38338" xr:uid="{00000000-0005-0000-0000-0000CD4C0000}"/>
    <cellStyle name="Normal 45 2 3 5 3 3" xfId="23105" xr:uid="{00000000-0005-0000-0000-0000CE4C0000}"/>
    <cellStyle name="Normal 45 2 3 5 4" xfId="33325" xr:uid="{00000000-0005-0000-0000-0000CF4C0000}"/>
    <cellStyle name="Normal 45 2 3 5 5" xfId="18092" xr:uid="{00000000-0005-0000-0000-0000D04C0000}"/>
    <cellStyle name="Normal 45 2 3 6" xfId="4643" xr:uid="{00000000-0005-0000-0000-0000D14C0000}"/>
    <cellStyle name="Normal 45 2 3 6 2" xfId="14695" xr:uid="{00000000-0005-0000-0000-0000D24C0000}"/>
    <cellStyle name="Normal 45 2 3 6 2 2" xfId="45026" xr:uid="{00000000-0005-0000-0000-0000D34C0000}"/>
    <cellStyle name="Normal 45 2 3 6 2 3" xfId="29793" xr:uid="{00000000-0005-0000-0000-0000D44C0000}"/>
    <cellStyle name="Normal 45 2 3 6 3" xfId="9675" xr:uid="{00000000-0005-0000-0000-0000D54C0000}"/>
    <cellStyle name="Normal 45 2 3 6 3 2" xfId="40009" xr:uid="{00000000-0005-0000-0000-0000D64C0000}"/>
    <cellStyle name="Normal 45 2 3 6 3 3" xfId="24776" xr:uid="{00000000-0005-0000-0000-0000D74C0000}"/>
    <cellStyle name="Normal 45 2 3 6 4" xfId="34996" xr:uid="{00000000-0005-0000-0000-0000D84C0000}"/>
    <cellStyle name="Normal 45 2 3 6 5" xfId="19763" xr:uid="{00000000-0005-0000-0000-0000D94C0000}"/>
    <cellStyle name="Normal 45 2 3 7" xfId="11353" xr:uid="{00000000-0005-0000-0000-0000DA4C0000}"/>
    <cellStyle name="Normal 45 2 3 7 2" xfId="41684" xr:uid="{00000000-0005-0000-0000-0000DB4C0000}"/>
    <cellStyle name="Normal 45 2 3 7 3" xfId="26451" xr:uid="{00000000-0005-0000-0000-0000DC4C0000}"/>
    <cellStyle name="Normal 45 2 3 8" xfId="6332" xr:uid="{00000000-0005-0000-0000-0000DD4C0000}"/>
    <cellStyle name="Normal 45 2 3 8 2" xfId="36667" xr:uid="{00000000-0005-0000-0000-0000DE4C0000}"/>
    <cellStyle name="Normal 45 2 3 8 3" xfId="21434" xr:uid="{00000000-0005-0000-0000-0000DF4C0000}"/>
    <cellStyle name="Normal 45 2 3 9" xfId="31656" xr:uid="{00000000-0005-0000-0000-0000E04C0000}"/>
    <cellStyle name="Normal 45 2 4" xfId="1357" xr:uid="{00000000-0005-0000-0000-0000E14C0000}"/>
    <cellStyle name="Normal 45 2 4 2" xfId="1780" xr:uid="{00000000-0005-0000-0000-0000E24C0000}"/>
    <cellStyle name="Normal 45 2 4 2 2" xfId="2619" xr:uid="{00000000-0005-0000-0000-0000E34C0000}"/>
    <cellStyle name="Normal 45 2 4 2 2 2" xfId="4309" xr:uid="{00000000-0005-0000-0000-0000E44C0000}"/>
    <cellStyle name="Normal 45 2 4 2 2 2 2" xfId="14382" xr:uid="{00000000-0005-0000-0000-0000E54C0000}"/>
    <cellStyle name="Normal 45 2 4 2 2 2 2 2" xfId="44713" xr:uid="{00000000-0005-0000-0000-0000E64C0000}"/>
    <cellStyle name="Normal 45 2 4 2 2 2 2 3" xfId="29480" xr:uid="{00000000-0005-0000-0000-0000E74C0000}"/>
    <cellStyle name="Normal 45 2 4 2 2 2 3" xfId="9362" xr:uid="{00000000-0005-0000-0000-0000E84C0000}"/>
    <cellStyle name="Normal 45 2 4 2 2 2 3 2" xfId="39696" xr:uid="{00000000-0005-0000-0000-0000E94C0000}"/>
    <cellStyle name="Normal 45 2 4 2 2 2 3 3" xfId="24463" xr:uid="{00000000-0005-0000-0000-0000EA4C0000}"/>
    <cellStyle name="Normal 45 2 4 2 2 2 4" xfId="34683" xr:uid="{00000000-0005-0000-0000-0000EB4C0000}"/>
    <cellStyle name="Normal 45 2 4 2 2 2 5" xfId="19450" xr:uid="{00000000-0005-0000-0000-0000EC4C0000}"/>
    <cellStyle name="Normal 45 2 4 2 2 3" xfId="6001" xr:uid="{00000000-0005-0000-0000-0000ED4C0000}"/>
    <cellStyle name="Normal 45 2 4 2 2 3 2" xfId="16053" xr:uid="{00000000-0005-0000-0000-0000EE4C0000}"/>
    <cellStyle name="Normal 45 2 4 2 2 3 2 2" xfId="46384" xr:uid="{00000000-0005-0000-0000-0000EF4C0000}"/>
    <cellStyle name="Normal 45 2 4 2 2 3 2 3" xfId="31151" xr:uid="{00000000-0005-0000-0000-0000F04C0000}"/>
    <cellStyle name="Normal 45 2 4 2 2 3 3" xfId="11033" xr:uid="{00000000-0005-0000-0000-0000F14C0000}"/>
    <cellStyle name="Normal 45 2 4 2 2 3 3 2" xfId="41367" xr:uid="{00000000-0005-0000-0000-0000F24C0000}"/>
    <cellStyle name="Normal 45 2 4 2 2 3 3 3" xfId="26134" xr:uid="{00000000-0005-0000-0000-0000F34C0000}"/>
    <cellStyle name="Normal 45 2 4 2 2 3 4" xfId="36354" xr:uid="{00000000-0005-0000-0000-0000F44C0000}"/>
    <cellStyle name="Normal 45 2 4 2 2 3 5" xfId="21121" xr:uid="{00000000-0005-0000-0000-0000F54C0000}"/>
    <cellStyle name="Normal 45 2 4 2 2 4" xfId="12711" xr:uid="{00000000-0005-0000-0000-0000F64C0000}"/>
    <cellStyle name="Normal 45 2 4 2 2 4 2" xfId="43042" xr:uid="{00000000-0005-0000-0000-0000F74C0000}"/>
    <cellStyle name="Normal 45 2 4 2 2 4 3" xfId="27809" xr:uid="{00000000-0005-0000-0000-0000F84C0000}"/>
    <cellStyle name="Normal 45 2 4 2 2 5" xfId="7690" xr:uid="{00000000-0005-0000-0000-0000F94C0000}"/>
    <cellStyle name="Normal 45 2 4 2 2 5 2" xfId="38025" xr:uid="{00000000-0005-0000-0000-0000FA4C0000}"/>
    <cellStyle name="Normal 45 2 4 2 2 5 3" xfId="22792" xr:uid="{00000000-0005-0000-0000-0000FB4C0000}"/>
    <cellStyle name="Normal 45 2 4 2 2 6" xfId="33013" xr:uid="{00000000-0005-0000-0000-0000FC4C0000}"/>
    <cellStyle name="Normal 45 2 4 2 2 7" xfId="17779" xr:uid="{00000000-0005-0000-0000-0000FD4C0000}"/>
    <cellStyle name="Normal 45 2 4 2 3" xfId="3472" xr:uid="{00000000-0005-0000-0000-0000FE4C0000}"/>
    <cellStyle name="Normal 45 2 4 2 3 2" xfId="13546" xr:uid="{00000000-0005-0000-0000-0000FF4C0000}"/>
    <cellStyle name="Normal 45 2 4 2 3 2 2" xfId="43877" xr:uid="{00000000-0005-0000-0000-0000004D0000}"/>
    <cellStyle name="Normal 45 2 4 2 3 2 3" xfId="28644" xr:uid="{00000000-0005-0000-0000-0000014D0000}"/>
    <cellStyle name="Normal 45 2 4 2 3 3" xfId="8526" xr:uid="{00000000-0005-0000-0000-0000024D0000}"/>
    <cellStyle name="Normal 45 2 4 2 3 3 2" xfId="38860" xr:uid="{00000000-0005-0000-0000-0000034D0000}"/>
    <cellStyle name="Normal 45 2 4 2 3 3 3" xfId="23627" xr:uid="{00000000-0005-0000-0000-0000044D0000}"/>
    <cellStyle name="Normal 45 2 4 2 3 4" xfId="33847" xr:uid="{00000000-0005-0000-0000-0000054D0000}"/>
    <cellStyle name="Normal 45 2 4 2 3 5" xfId="18614" xr:uid="{00000000-0005-0000-0000-0000064D0000}"/>
    <cellStyle name="Normal 45 2 4 2 4" xfId="5165" xr:uid="{00000000-0005-0000-0000-0000074D0000}"/>
    <cellStyle name="Normal 45 2 4 2 4 2" xfId="15217" xr:uid="{00000000-0005-0000-0000-0000084D0000}"/>
    <cellStyle name="Normal 45 2 4 2 4 2 2" xfId="45548" xr:uid="{00000000-0005-0000-0000-0000094D0000}"/>
    <cellStyle name="Normal 45 2 4 2 4 2 3" xfId="30315" xr:uid="{00000000-0005-0000-0000-00000A4D0000}"/>
    <cellStyle name="Normal 45 2 4 2 4 3" xfId="10197" xr:uid="{00000000-0005-0000-0000-00000B4D0000}"/>
    <cellStyle name="Normal 45 2 4 2 4 3 2" xfId="40531" xr:uid="{00000000-0005-0000-0000-00000C4D0000}"/>
    <cellStyle name="Normal 45 2 4 2 4 3 3" xfId="25298" xr:uid="{00000000-0005-0000-0000-00000D4D0000}"/>
    <cellStyle name="Normal 45 2 4 2 4 4" xfId="35518" xr:uid="{00000000-0005-0000-0000-00000E4D0000}"/>
    <cellStyle name="Normal 45 2 4 2 4 5" xfId="20285" xr:uid="{00000000-0005-0000-0000-00000F4D0000}"/>
    <cellStyle name="Normal 45 2 4 2 5" xfId="11875" xr:uid="{00000000-0005-0000-0000-0000104D0000}"/>
    <cellStyle name="Normal 45 2 4 2 5 2" xfId="42206" xr:uid="{00000000-0005-0000-0000-0000114D0000}"/>
    <cellStyle name="Normal 45 2 4 2 5 3" xfId="26973" xr:uid="{00000000-0005-0000-0000-0000124D0000}"/>
    <cellStyle name="Normal 45 2 4 2 6" xfId="6854" xr:uid="{00000000-0005-0000-0000-0000134D0000}"/>
    <cellStyle name="Normal 45 2 4 2 6 2" xfId="37189" xr:uid="{00000000-0005-0000-0000-0000144D0000}"/>
    <cellStyle name="Normal 45 2 4 2 6 3" xfId="21956" xr:uid="{00000000-0005-0000-0000-0000154D0000}"/>
    <cellStyle name="Normal 45 2 4 2 7" xfId="32177" xr:uid="{00000000-0005-0000-0000-0000164D0000}"/>
    <cellStyle name="Normal 45 2 4 2 8" xfId="16943" xr:uid="{00000000-0005-0000-0000-0000174D0000}"/>
    <cellStyle name="Normal 45 2 4 3" xfId="2201" xr:uid="{00000000-0005-0000-0000-0000184D0000}"/>
    <cellStyle name="Normal 45 2 4 3 2" xfId="3891" xr:uid="{00000000-0005-0000-0000-0000194D0000}"/>
    <cellStyle name="Normal 45 2 4 3 2 2" xfId="13964" xr:uid="{00000000-0005-0000-0000-00001A4D0000}"/>
    <cellStyle name="Normal 45 2 4 3 2 2 2" xfId="44295" xr:uid="{00000000-0005-0000-0000-00001B4D0000}"/>
    <cellStyle name="Normal 45 2 4 3 2 2 3" xfId="29062" xr:uid="{00000000-0005-0000-0000-00001C4D0000}"/>
    <cellStyle name="Normal 45 2 4 3 2 3" xfId="8944" xr:uid="{00000000-0005-0000-0000-00001D4D0000}"/>
    <cellStyle name="Normal 45 2 4 3 2 3 2" xfId="39278" xr:uid="{00000000-0005-0000-0000-00001E4D0000}"/>
    <cellStyle name="Normal 45 2 4 3 2 3 3" xfId="24045" xr:uid="{00000000-0005-0000-0000-00001F4D0000}"/>
    <cellStyle name="Normal 45 2 4 3 2 4" xfId="34265" xr:uid="{00000000-0005-0000-0000-0000204D0000}"/>
    <cellStyle name="Normal 45 2 4 3 2 5" xfId="19032" xr:uid="{00000000-0005-0000-0000-0000214D0000}"/>
    <cellStyle name="Normal 45 2 4 3 3" xfId="5583" xr:uid="{00000000-0005-0000-0000-0000224D0000}"/>
    <cellStyle name="Normal 45 2 4 3 3 2" xfId="15635" xr:uid="{00000000-0005-0000-0000-0000234D0000}"/>
    <cellStyle name="Normal 45 2 4 3 3 2 2" xfId="45966" xr:uid="{00000000-0005-0000-0000-0000244D0000}"/>
    <cellStyle name="Normal 45 2 4 3 3 2 3" xfId="30733" xr:uid="{00000000-0005-0000-0000-0000254D0000}"/>
    <cellStyle name="Normal 45 2 4 3 3 3" xfId="10615" xr:uid="{00000000-0005-0000-0000-0000264D0000}"/>
    <cellStyle name="Normal 45 2 4 3 3 3 2" xfId="40949" xr:uid="{00000000-0005-0000-0000-0000274D0000}"/>
    <cellStyle name="Normal 45 2 4 3 3 3 3" xfId="25716" xr:uid="{00000000-0005-0000-0000-0000284D0000}"/>
    <cellStyle name="Normal 45 2 4 3 3 4" xfId="35936" xr:uid="{00000000-0005-0000-0000-0000294D0000}"/>
    <cellStyle name="Normal 45 2 4 3 3 5" xfId="20703" xr:uid="{00000000-0005-0000-0000-00002A4D0000}"/>
    <cellStyle name="Normal 45 2 4 3 4" xfId="12293" xr:uid="{00000000-0005-0000-0000-00002B4D0000}"/>
    <cellStyle name="Normal 45 2 4 3 4 2" xfId="42624" xr:uid="{00000000-0005-0000-0000-00002C4D0000}"/>
    <cellStyle name="Normal 45 2 4 3 4 3" xfId="27391" xr:uid="{00000000-0005-0000-0000-00002D4D0000}"/>
    <cellStyle name="Normal 45 2 4 3 5" xfId="7272" xr:uid="{00000000-0005-0000-0000-00002E4D0000}"/>
    <cellStyle name="Normal 45 2 4 3 5 2" xfId="37607" xr:uid="{00000000-0005-0000-0000-00002F4D0000}"/>
    <cellStyle name="Normal 45 2 4 3 5 3" xfId="22374" xr:uid="{00000000-0005-0000-0000-0000304D0000}"/>
    <cellStyle name="Normal 45 2 4 3 6" xfId="32595" xr:uid="{00000000-0005-0000-0000-0000314D0000}"/>
    <cellStyle name="Normal 45 2 4 3 7" xfId="17361" xr:uid="{00000000-0005-0000-0000-0000324D0000}"/>
    <cellStyle name="Normal 45 2 4 4" xfId="3054" xr:uid="{00000000-0005-0000-0000-0000334D0000}"/>
    <cellStyle name="Normal 45 2 4 4 2" xfId="13128" xr:uid="{00000000-0005-0000-0000-0000344D0000}"/>
    <cellStyle name="Normal 45 2 4 4 2 2" xfId="43459" xr:uid="{00000000-0005-0000-0000-0000354D0000}"/>
    <cellStyle name="Normal 45 2 4 4 2 3" xfId="28226" xr:uid="{00000000-0005-0000-0000-0000364D0000}"/>
    <cellStyle name="Normal 45 2 4 4 3" xfId="8108" xr:uid="{00000000-0005-0000-0000-0000374D0000}"/>
    <cellStyle name="Normal 45 2 4 4 3 2" xfId="38442" xr:uid="{00000000-0005-0000-0000-0000384D0000}"/>
    <cellStyle name="Normal 45 2 4 4 3 3" xfId="23209" xr:uid="{00000000-0005-0000-0000-0000394D0000}"/>
    <cellStyle name="Normal 45 2 4 4 4" xfId="33429" xr:uid="{00000000-0005-0000-0000-00003A4D0000}"/>
    <cellStyle name="Normal 45 2 4 4 5" xfId="18196" xr:uid="{00000000-0005-0000-0000-00003B4D0000}"/>
    <cellStyle name="Normal 45 2 4 5" xfId="4747" xr:uid="{00000000-0005-0000-0000-00003C4D0000}"/>
    <cellStyle name="Normal 45 2 4 5 2" xfId="14799" xr:uid="{00000000-0005-0000-0000-00003D4D0000}"/>
    <cellStyle name="Normal 45 2 4 5 2 2" xfId="45130" xr:uid="{00000000-0005-0000-0000-00003E4D0000}"/>
    <cellStyle name="Normal 45 2 4 5 2 3" xfId="29897" xr:uid="{00000000-0005-0000-0000-00003F4D0000}"/>
    <cellStyle name="Normal 45 2 4 5 3" xfId="9779" xr:uid="{00000000-0005-0000-0000-0000404D0000}"/>
    <cellStyle name="Normal 45 2 4 5 3 2" xfId="40113" xr:uid="{00000000-0005-0000-0000-0000414D0000}"/>
    <cellStyle name="Normal 45 2 4 5 3 3" xfId="24880" xr:uid="{00000000-0005-0000-0000-0000424D0000}"/>
    <cellStyle name="Normal 45 2 4 5 4" xfId="35100" xr:uid="{00000000-0005-0000-0000-0000434D0000}"/>
    <cellStyle name="Normal 45 2 4 5 5" xfId="19867" xr:uid="{00000000-0005-0000-0000-0000444D0000}"/>
    <cellStyle name="Normal 45 2 4 6" xfId="11457" xr:uid="{00000000-0005-0000-0000-0000454D0000}"/>
    <cellStyle name="Normal 45 2 4 6 2" xfId="41788" xr:uid="{00000000-0005-0000-0000-0000464D0000}"/>
    <cellStyle name="Normal 45 2 4 6 3" xfId="26555" xr:uid="{00000000-0005-0000-0000-0000474D0000}"/>
    <cellStyle name="Normal 45 2 4 7" xfId="6436" xr:uid="{00000000-0005-0000-0000-0000484D0000}"/>
    <cellStyle name="Normal 45 2 4 7 2" xfId="36771" xr:uid="{00000000-0005-0000-0000-0000494D0000}"/>
    <cellStyle name="Normal 45 2 4 7 3" xfId="21538" xr:uid="{00000000-0005-0000-0000-00004A4D0000}"/>
    <cellStyle name="Normal 45 2 4 8" xfId="31759" xr:uid="{00000000-0005-0000-0000-00004B4D0000}"/>
    <cellStyle name="Normal 45 2 4 9" xfId="16525" xr:uid="{00000000-0005-0000-0000-00004C4D0000}"/>
    <cellStyle name="Normal 45 2 5" xfId="1570" xr:uid="{00000000-0005-0000-0000-00004D4D0000}"/>
    <cellStyle name="Normal 45 2 5 2" xfId="2411" xr:uid="{00000000-0005-0000-0000-00004E4D0000}"/>
    <cellStyle name="Normal 45 2 5 2 2" xfId="4101" xr:uid="{00000000-0005-0000-0000-00004F4D0000}"/>
    <cellStyle name="Normal 45 2 5 2 2 2" xfId="14174" xr:uid="{00000000-0005-0000-0000-0000504D0000}"/>
    <cellStyle name="Normal 45 2 5 2 2 2 2" xfId="44505" xr:uid="{00000000-0005-0000-0000-0000514D0000}"/>
    <cellStyle name="Normal 45 2 5 2 2 2 3" xfId="29272" xr:uid="{00000000-0005-0000-0000-0000524D0000}"/>
    <cellStyle name="Normal 45 2 5 2 2 3" xfId="9154" xr:uid="{00000000-0005-0000-0000-0000534D0000}"/>
    <cellStyle name="Normal 45 2 5 2 2 3 2" xfId="39488" xr:uid="{00000000-0005-0000-0000-0000544D0000}"/>
    <cellStyle name="Normal 45 2 5 2 2 3 3" xfId="24255" xr:uid="{00000000-0005-0000-0000-0000554D0000}"/>
    <cellStyle name="Normal 45 2 5 2 2 4" xfId="34475" xr:uid="{00000000-0005-0000-0000-0000564D0000}"/>
    <cellStyle name="Normal 45 2 5 2 2 5" xfId="19242" xr:uid="{00000000-0005-0000-0000-0000574D0000}"/>
    <cellStyle name="Normal 45 2 5 2 3" xfId="5793" xr:uid="{00000000-0005-0000-0000-0000584D0000}"/>
    <cellStyle name="Normal 45 2 5 2 3 2" xfId="15845" xr:uid="{00000000-0005-0000-0000-0000594D0000}"/>
    <cellStyle name="Normal 45 2 5 2 3 2 2" xfId="46176" xr:uid="{00000000-0005-0000-0000-00005A4D0000}"/>
    <cellStyle name="Normal 45 2 5 2 3 2 3" xfId="30943" xr:uid="{00000000-0005-0000-0000-00005B4D0000}"/>
    <cellStyle name="Normal 45 2 5 2 3 3" xfId="10825" xr:uid="{00000000-0005-0000-0000-00005C4D0000}"/>
    <cellStyle name="Normal 45 2 5 2 3 3 2" xfId="41159" xr:uid="{00000000-0005-0000-0000-00005D4D0000}"/>
    <cellStyle name="Normal 45 2 5 2 3 3 3" xfId="25926" xr:uid="{00000000-0005-0000-0000-00005E4D0000}"/>
    <cellStyle name="Normal 45 2 5 2 3 4" xfId="36146" xr:uid="{00000000-0005-0000-0000-00005F4D0000}"/>
    <cellStyle name="Normal 45 2 5 2 3 5" xfId="20913" xr:uid="{00000000-0005-0000-0000-0000604D0000}"/>
    <cellStyle name="Normal 45 2 5 2 4" xfId="12503" xr:uid="{00000000-0005-0000-0000-0000614D0000}"/>
    <cellStyle name="Normal 45 2 5 2 4 2" xfId="42834" xr:uid="{00000000-0005-0000-0000-0000624D0000}"/>
    <cellStyle name="Normal 45 2 5 2 4 3" xfId="27601" xr:uid="{00000000-0005-0000-0000-0000634D0000}"/>
    <cellStyle name="Normal 45 2 5 2 5" xfId="7482" xr:uid="{00000000-0005-0000-0000-0000644D0000}"/>
    <cellStyle name="Normal 45 2 5 2 5 2" xfId="37817" xr:uid="{00000000-0005-0000-0000-0000654D0000}"/>
    <cellStyle name="Normal 45 2 5 2 5 3" xfId="22584" xr:uid="{00000000-0005-0000-0000-0000664D0000}"/>
    <cellStyle name="Normal 45 2 5 2 6" xfId="32805" xr:uid="{00000000-0005-0000-0000-0000674D0000}"/>
    <cellStyle name="Normal 45 2 5 2 7" xfId="17571" xr:uid="{00000000-0005-0000-0000-0000684D0000}"/>
    <cellStyle name="Normal 45 2 5 3" xfId="3264" xr:uid="{00000000-0005-0000-0000-0000694D0000}"/>
    <cellStyle name="Normal 45 2 5 3 2" xfId="13338" xr:uid="{00000000-0005-0000-0000-00006A4D0000}"/>
    <cellStyle name="Normal 45 2 5 3 2 2" xfId="43669" xr:uid="{00000000-0005-0000-0000-00006B4D0000}"/>
    <cellStyle name="Normal 45 2 5 3 2 3" xfId="28436" xr:uid="{00000000-0005-0000-0000-00006C4D0000}"/>
    <cellStyle name="Normal 45 2 5 3 3" xfId="8318" xr:uid="{00000000-0005-0000-0000-00006D4D0000}"/>
    <cellStyle name="Normal 45 2 5 3 3 2" xfId="38652" xr:uid="{00000000-0005-0000-0000-00006E4D0000}"/>
    <cellStyle name="Normal 45 2 5 3 3 3" xfId="23419" xr:uid="{00000000-0005-0000-0000-00006F4D0000}"/>
    <cellStyle name="Normal 45 2 5 3 4" xfId="33639" xr:uid="{00000000-0005-0000-0000-0000704D0000}"/>
    <cellStyle name="Normal 45 2 5 3 5" xfId="18406" xr:uid="{00000000-0005-0000-0000-0000714D0000}"/>
    <cellStyle name="Normal 45 2 5 4" xfId="4957" xr:uid="{00000000-0005-0000-0000-0000724D0000}"/>
    <cellStyle name="Normal 45 2 5 4 2" xfId="15009" xr:uid="{00000000-0005-0000-0000-0000734D0000}"/>
    <cellStyle name="Normal 45 2 5 4 2 2" xfId="45340" xr:uid="{00000000-0005-0000-0000-0000744D0000}"/>
    <cellStyle name="Normal 45 2 5 4 2 3" xfId="30107" xr:uid="{00000000-0005-0000-0000-0000754D0000}"/>
    <cellStyle name="Normal 45 2 5 4 3" xfId="9989" xr:uid="{00000000-0005-0000-0000-0000764D0000}"/>
    <cellStyle name="Normal 45 2 5 4 3 2" xfId="40323" xr:uid="{00000000-0005-0000-0000-0000774D0000}"/>
    <cellStyle name="Normal 45 2 5 4 3 3" xfId="25090" xr:uid="{00000000-0005-0000-0000-0000784D0000}"/>
    <cellStyle name="Normal 45 2 5 4 4" xfId="35310" xr:uid="{00000000-0005-0000-0000-0000794D0000}"/>
    <cellStyle name="Normal 45 2 5 4 5" xfId="20077" xr:uid="{00000000-0005-0000-0000-00007A4D0000}"/>
    <cellStyle name="Normal 45 2 5 5" xfId="11667" xr:uid="{00000000-0005-0000-0000-00007B4D0000}"/>
    <cellStyle name="Normal 45 2 5 5 2" xfId="41998" xr:uid="{00000000-0005-0000-0000-00007C4D0000}"/>
    <cellStyle name="Normal 45 2 5 5 3" xfId="26765" xr:uid="{00000000-0005-0000-0000-00007D4D0000}"/>
    <cellStyle name="Normal 45 2 5 6" xfId="6646" xr:uid="{00000000-0005-0000-0000-00007E4D0000}"/>
    <cellStyle name="Normal 45 2 5 6 2" xfId="36981" xr:uid="{00000000-0005-0000-0000-00007F4D0000}"/>
    <cellStyle name="Normal 45 2 5 6 3" xfId="21748" xr:uid="{00000000-0005-0000-0000-0000804D0000}"/>
    <cellStyle name="Normal 45 2 5 7" xfId="31969" xr:uid="{00000000-0005-0000-0000-0000814D0000}"/>
    <cellStyle name="Normal 45 2 5 8" xfId="16735" xr:uid="{00000000-0005-0000-0000-0000824D0000}"/>
    <cellStyle name="Normal 45 2 6" xfId="1991" xr:uid="{00000000-0005-0000-0000-0000834D0000}"/>
    <cellStyle name="Normal 45 2 6 2" xfId="3683" xr:uid="{00000000-0005-0000-0000-0000844D0000}"/>
    <cellStyle name="Normal 45 2 6 2 2" xfId="13756" xr:uid="{00000000-0005-0000-0000-0000854D0000}"/>
    <cellStyle name="Normal 45 2 6 2 2 2" xfId="44087" xr:uid="{00000000-0005-0000-0000-0000864D0000}"/>
    <cellStyle name="Normal 45 2 6 2 2 3" xfId="28854" xr:uid="{00000000-0005-0000-0000-0000874D0000}"/>
    <cellStyle name="Normal 45 2 6 2 3" xfId="8736" xr:uid="{00000000-0005-0000-0000-0000884D0000}"/>
    <cellStyle name="Normal 45 2 6 2 3 2" xfId="39070" xr:uid="{00000000-0005-0000-0000-0000894D0000}"/>
    <cellStyle name="Normal 45 2 6 2 3 3" xfId="23837" xr:uid="{00000000-0005-0000-0000-00008A4D0000}"/>
    <cellStyle name="Normal 45 2 6 2 4" xfId="34057" xr:uid="{00000000-0005-0000-0000-00008B4D0000}"/>
    <cellStyle name="Normal 45 2 6 2 5" xfId="18824" xr:uid="{00000000-0005-0000-0000-00008C4D0000}"/>
    <cellStyle name="Normal 45 2 6 3" xfId="5375" xr:uid="{00000000-0005-0000-0000-00008D4D0000}"/>
    <cellStyle name="Normal 45 2 6 3 2" xfId="15427" xr:uid="{00000000-0005-0000-0000-00008E4D0000}"/>
    <cellStyle name="Normal 45 2 6 3 2 2" xfId="45758" xr:uid="{00000000-0005-0000-0000-00008F4D0000}"/>
    <cellStyle name="Normal 45 2 6 3 2 3" xfId="30525" xr:uid="{00000000-0005-0000-0000-0000904D0000}"/>
    <cellStyle name="Normal 45 2 6 3 3" xfId="10407" xr:uid="{00000000-0005-0000-0000-0000914D0000}"/>
    <cellStyle name="Normal 45 2 6 3 3 2" xfId="40741" xr:uid="{00000000-0005-0000-0000-0000924D0000}"/>
    <cellStyle name="Normal 45 2 6 3 3 3" xfId="25508" xr:uid="{00000000-0005-0000-0000-0000934D0000}"/>
    <cellStyle name="Normal 45 2 6 3 4" xfId="35728" xr:uid="{00000000-0005-0000-0000-0000944D0000}"/>
    <cellStyle name="Normal 45 2 6 3 5" xfId="20495" xr:uid="{00000000-0005-0000-0000-0000954D0000}"/>
    <cellStyle name="Normal 45 2 6 4" xfId="12085" xr:uid="{00000000-0005-0000-0000-0000964D0000}"/>
    <cellStyle name="Normal 45 2 6 4 2" xfId="42416" xr:uid="{00000000-0005-0000-0000-0000974D0000}"/>
    <cellStyle name="Normal 45 2 6 4 3" xfId="27183" xr:uid="{00000000-0005-0000-0000-0000984D0000}"/>
    <cellStyle name="Normal 45 2 6 5" xfId="7064" xr:uid="{00000000-0005-0000-0000-0000994D0000}"/>
    <cellStyle name="Normal 45 2 6 5 2" xfId="37399" xr:uid="{00000000-0005-0000-0000-00009A4D0000}"/>
    <cellStyle name="Normal 45 2 6 5 3" xfId="22166" xr:uid="{00000000-0005-0000-0000-00009B4D0000}"/>
    <cellStyle name="Normal 45 2 6 6" xfId="32387" xr:uid="{00000000-0005-0000-0000-00009C4D0000}"/>
    <cellStyle name="Normal 45 2 6 7" xfId="17153" xr:uid="{00000000-0005-0000-0000-00009D4D0000}"/>
    <cellStyle name="Normal 45 2 7" xfId="2842" xr:uid="{00000000-0005-0000-0000-00009E4D0000}"/>
    <cellStyle name="Normal 45 2 7 2" xfId="12920" xr:uid="{00000000-0005-0000-0000-00009F4D0000}"/>
    <cellStyle name="Normal 45 2 7 2 2" xfId="43251" xr:uid="{00000000-0005-0000-0000-0000A04D0000}"/>
    <cellStyle name="Normal 45 2 7 2 3" xfId="28018" xr:uid="{00000000-0005-0000-0000-0000A14D0000}"/>
    <cellStyle name="Normal 45 2 7 3" xfId="7900" xr:uid="{00000000-0005-0000-0000-0000A24D0000}"/>
    <cellStyle name="Normal 45 2 7 3 2" xfId="38234" xr:uid="{00000000-0005-0000-0000-0000A34D0000}"/>
    <cellStyle name="Normal 45 2 7 3 3" xfId="23001" xr:uid="{00000000-0005-0000-0000-0000A44D0000}"/>
    <cellStyle name="Normal 45 2 7 4" xfId="33221" xr:uid="{00000000-0005-0000-0000-0000A54D0000}"/>
    <cellStyle name="Normal 45 2 7 5" xfId="17988" xr:uid="{00000000-0005-0000-0000-0000A64D0000}"/>
    <cellStyle name="Normal 45 2 8" xfId="4536" xr:uid="{00000000-0005-0000-0000-0000A74D0000}"/>
    <cellStyle name="Normal 45 2 8 2" xfId="14591" xr:uid="{00000000-0005-0000-0000-0000A84D0000}"/>
    <cellStyle name="Normal 45 2 8 2 2" xfId="44922" xr:uid="{00000000-0005-0000-0000-0000A94D0000}"/>
    <cellStyle name="Normal 45 2 8 2 3" xfId="29689" xr:uid="{00000000-0005-0000-0000-0000AA4D0000}"/>
    <cellStyle name="Normal 45 2 8 3" xfId="9571" xr:uid="{00000000-0005-0000-0000-0000AB4D0000}"/>
    <cellStyle name="Normal 45 2 8 3 2" xfId="39905" xr:uid="{00000000-0005-0000-0000-0000AC4D0000}"/>
    <cellStyle name="Normal 45 2 8 3 3" xfId="24672" xr:uid="{00000000-0005-0000-0000-0000AD4D0000}"/>
    <cellStyle name="Normal 45 2 8 4" xfId="34892" xr:uid="{00000000-0005-0000-0000-0000AE4D0000}"/>
    <cellStyle name="Normal 45 2 8 5" xfId="19659" xr:uid="{00000000-0005-0000-0000-0000AF4D0000}"/>
    <cellStyle name="Normal 45 2 9" xfId="11247" xr:uid="{00000000-0005-0000-0000-0000B04D0000}"/>
    <cellStyle name="Normal 45 2 9 2" xfId="41580" xr:uid="{00000000-0005-0000-0000-0000B14D0000}"/>
    <cellStyle name="Normal 45 2 9 3" xfId="26347" xr:uid="{00000000-0005-0000-0000-0000B24D0000}"/>
    <cellStyle name="Normal 46" xfId="353" xr:uid="{00000000-0005-0000-0000-0000B34D0000}"/>
    <cellStyle name="Normal 46 2" xfId="862" xr:uid="{00000000-0005-0000-0000-0000B44D0000}"/>
    <cellStyle name="Normal 46 2 10" xfId="6227" xr:uid="{00000000-0005-0000-0000-0000B54D0000}"/>
    <cellStyle name="Normal 46 2 10 2" xfId="36564" xr:uid="{00000000-0005-0000-0000-0000B64D0000}"/>
    <cellStyle name="Normal 46 2 10 3" xfId="21331" xr:uid="{00000000-0005-0000-0000-0000B74D0000}"/>
    <cellStyle name="Normal 46 2 11" xfId="31555" xr:uid="{00000000-0005-0000-0000-0000B84D0000}"/>
    <cellStyle name="Normal 46 2 12" xfId="16316" xr:uid="{00000000-0005-0000-0000-0000B94D0000}"/>
    <cellStyle name="Normal 46 2 2" xfId="1191" xr:uid="{00000000-0005-0000-0000-0000BA4D0000}"/>
    <cellStyle name="Normal 46 2 2 10" xfId="31607" xr:uid="{00000000-0005-0000-0000-0000BB4D0000}"/>
    <cellStyle name="Normal 46 2 2 11" xfId="16370" xr:uid="{00000000-0005-0000-0000-0000BC4D0000}"/>
    <cellStyle name="Normal 46 2 2 2" xfId="1299" xr:uid="{00000000-0005-0000-0000-0000BD4D0000}"/>
    <cellStyle name="Normal 46 2 2 2 10" xfId="16474" xr:uid="{00000000-0005-0000-0000-0000BE4D0000}"/>
    <cellStyle name="Normal 46 2 2 2 2" xfId="1516" xr:uid="{00000000-0005-0000-0000-0000BF4D0000}"/>
    <cellStyle name="Normal 46 2 2 2 2 2" xfId="1937" xr:uid="{00000000-0005-0000-0000-0000C04D0000}"/>
    <cellStyle name="Normal 46 2 2 2 2 2 2" xfId="2776" xr:uid="{00000000-0005-0000-0000-0000C14D0000}"/>
    <cellStyle name="Normal 46 2 2 2 2 2 2 2" xfId="4466" xr:uid="{00000000-0005-0000-0000-0000C24D0000}"/>
    <cellStyle name="Normal 46 2 2 2 2 2 2 2 2" xfId="14539" xr:uid="{00000000-0005-0000-0000-0000C34D0000}"/>
    <cellStyle name="Normal 46 2 2 2 2 2 2 2 2 2" xfId="44870" xr:uid="{00000000-0005-0000-0000-0000C44D0000}"/>
    <cellStyle name="Normal 46 2 2 2 2 2 2 2 2 3" xfId="29637" xr:uid="{00000000-0005-0000-0000-0000C54D0000}"/>
    <cellStyle name="Normal 46 2 2 2 2 2 2 2 3" xfId="9519" xr:uid="{00000000-0005-0000-0000-0000C64D0000}"/>
    <cellStyle name="Normal 46 2 2 2 2 2 2 2 3 2" xfId="39853" xr:uid="{00000000-0005-0000-0000-0000C74D0000}"/>
    <cellStyle name="Normal 46 2 2 2 2 2 2 2 3 3" xfId="24620" xr:uid="{00000000-0005-0000-0000-0000C84D0000}"/>
    <cellStyle name="Normal 46 2 2 2 2 2 2 2 4" xfId="34840" xr:uid="{00000000-0005-0000-0000-0000C94D0000}"/>
    <cellStyle name="Normal 46 2 2 2 2 2 2 2 5" xfId="19607" xr:uid="{00000000-0005-0000-0000-0000CA4D0000}"/>
    <cellStyle name="Normal 46 2 2 2 2 2 2 3" xfId="6158" xr:uid="{00000000-0005-0000-0000-0000CB4D0000}"/>
    <cellStyle name="Normal 46 2 2 2 2 2 2 3 2" xfId="16210" xr:uid="{00000000-0005-0000-0000-0000CC4D0000}"/>
    <cellStyle name="Normal 46 2 2 2 2 2 2 3 2 2" xfId="46541" xr:uid="{00000000-0005-0000-0000-0000CD4D0000}"/>
    <cellStyle name="Normal 46 2 2 2 2 2 2 3 2 3" xfId="31308" xr:uid="{00000000-0005-0000-0000-0000CE4D0000}"/>
    <cellStyle name="Normal 46 2 2 2 2 2 2 3 3" xfId="11190" xr:uid="{00000000-0005-0000-0000-0000CF4D0000}"/>
    <cellStyle name="Normal 46 2 2 2 2 2 2 3 3 2" xfId="41524" xr:uid="{00000000-0005-0000-0000-0000D04D0000}"/>
    <cellStyle name="Normal 46 2 2 2 2 2 2 3 3 3" xfId="26291" xr:uid="{00000000-0005-0000-0000-0000D14D0000}"/>
    <cellStyle name="Normal 46 2 2 2 2 2 2 3 4" xfId="36511" xr:uid="{00000000-0005-0000-0000-0000D24D0000}"/>
    <cellStyle name="Normal 46 2 2 2 2 2 2 3 5" xfId="21278" xr:uid="{00000000-0005-0000-0000-0000D34D0000}"/>
    <cellStyle name="Normal 46 2 2 2 2 2 2 4" xfId="12868" xr:uid="{00000000-0005-0000-0000-0000D44D0000}"/>
    <cellStyle name="Normal 46 2 2 2 2 2 2 4 2" xfId="43199" xr:uid="{00000000-0005-0000-0000-0000D54D0000}"/>
    <cellStyle name="Normal 46 2 2 2 2 2 2 4 3" xfId="27966" xr:uid="{00000000-0005-0000-0000-0000D64D0000}"/>
    <cellStyle name="Normal 46 2 2 2 2 2 2 5" xfId="7847" xr:uid="{00000000-0005-0000-0000-0000D74D0000}"/>
    <cellStyle name="Normal 46 2 2 2 2 2 2 5 2" xfId="38182" xr:uid="{00000000-0005-0000-0000-0000D84D0000}"/>
    <cellStyle name="Normal 46 2 2 2 2 2 2 5 3" xfId="22949" xr:uid="{00000000-0005-0000-0000-0000D94D0000}"/>
    <cellStyle name="Normal 46 2 2 2 2 2 2 6" xfId="33170" xr:uid="{00000000-0005-0000-0000-0000DA4D0000}"/>
    <cellStyle name="Normal 46 2 2 2 2 2 2 7" xfId="17936" xr:uid="{00000000-0005-0000-0000-0000DB4D0000}"/>
    <cellStyle name="Normal 46 2 2 2 2 2 3" xfId="3629" xr:uid="{00000000-0005-0000-0000-0000DC4D0000}"/>
    <cellStyle name="Normal 46 2 2 2 2 2 3 2" xfId="13703" xr:uid="{00000000-0005-0000-0000-0000DD4D0000}"/>
    <cellStyle name="Normal 46 2 2 2 2 2 3 2 2" xfId="44034" xr:uid="{00000000-0005-0000-0000-0000DE4D0000}"/>
    <cellStyle name="Normal 46 2 2 2 2 2 3 2 3" xfId="28801" xr:uid="{00000000-0005-0000-0000-0000DF4D0000}"/>
    <cellStyle name="Normal 46 2 2 2 2 2 3 3" xfId="8683" xr:uid="{00000000-0005-0000-0000-0000E04D0000}"/>
    <cellStyle name="Normal 46 2 2 2 2 2 3 3 2" xfId="39017" xr:uid="{00000000-0005-0000-0000-0000E14D0000}"/>
    <cellStyle name="Normal 46 2 2 2 2 2 3 3 3" xfId="23784" xr:uid="{00000000-0005-0000-0000-0000E24D0000}"/>
    <cellStyle name="Normal 46 2 2 2 2 2 3 4" xfId="34004" xr:uid="{00000000-0005-0000-0000-0000E34D0000}"/>
    <cellStyle name="Normal 46 2 2 2 2 2 3 5" xfId="18771" xr:uid="{00000000-0005-0000-0000-0000E44D0000}"/>
    <cellStyle name="Normal 46 2 2 2 2 2 4" xfId="5322" xr:uid="{00000000-0005-0000-0000-0000E54D0000}"/>
    <cellStyle name="Normal 46 2 2 2 2 2 4 2" xfId="15374" xr:uid="{00000000-0005-0000-0000-0000E64D0000}"/>
    <cellStyle name="Normal 46 2 2 2 2 2 4 2 2" xfId="45705" xr:uid="{00000000-0005-0000-0000-0000E74D0000}"/>
    <cellStyle name="Normal 46 2 2 2 2 2 4 2 3" xfId="30472" xr:uid="{00000000-0005-0000-0000-0000E84D0000}"/>
    <cellStyle name="Normal 46 2 2 2 2 2 4 3" xfId="10354" xr:uid="{00000000-0005-0000-0000-0000E94D0000}"/>
    <cellStyle name="Normal 46 2 2 2 2 2 4 3 2" xfId="40688" xr:uid="{00000000-0005-0000-0000-0000EA4D0000}"/>
    <cellStyle name="Normal 46 2 2 2 2 2 4 3 3" xfId="25455" xr:uid="{00000000-0005-0000-0000-0000EB4D0000}"/>
    <cellStyle name="Normal 46 2 2 2 2 2 4 4" xfId="35675" xr:uid="{00000000-0005-0000-0000-0000EC4D0000}"/>
    <cellStyle name="Normal 46 2 2 2 2 2 4 5" xfId="20442" xr:uid="{00000000-0005-0000-0000-0000ED4D0000}"/>
    <cellStyle name="Normal 46 2 2 2 2 2 5" xfId="12032" xr:uid="{00000000-0005-0000-0000-0000EE4D0000}"/>
    <cellStyle name="Normal 46 2 2 2 2 2 5 2" xfId="42363" xr:uid="{00000000-0005-0000-0000-0000EF4D0000}"/>
    <cellStyle name="Normal 46 2 2 2 2 2 5 3" xfId="27130" xr:uid="{00000000-0005-0000-0000-0000F04D0000}"/>
    <cellStyle name="Normal 46 2 2 2 2 2 6" xfId="7011" xr:uid="{00000000-0005-0000-0000-0000F14D0000}"/>
    <cellStyle name="Normal 46 2 2 2 2 2 6 2" xfId="37346" xr:uid="{00000000-0005-0000-0000-0000F24D0000}"/>
    <cellStyle name="Normal 46 2 2 2 2 2 6 3" xfId="22113" xr:uid="{00000000-0005-0000-0000-0000F34D0000}"/>
    <cellStyle name="Normal 46 2 2 2 2 2 7" xfId="32334" xr:uid="{00000000-0005-0000-0000-0000F44D0000}"/>
    <cellStyle name="Normal 46 2 2 2 2 2 8" xfId="17100" xr:uid="{00000000-0005-0000-0000-0000F54D0000}"/>
    <cellStyle name="Normal 46 2 2 2 2 3" xfId="2358" xr:uid="{00000000-0005-0000-0000-0000F64D0000}"/>
    <cellStyle name="Normal 46 2 2 2 2 3 2" xfId="4048" xr:uid="{00000000-0005-0000-0000-0000F74D0000}"/>
    <cellStyle name="Normal 46 2 2 2 2 3 2 2" xfId="14121" xr:uid="{00000000-0005-0000-0000-0000F84D0000}"/>
    <cellStyle name="Normal 46 2 2 2 2 3 2 2 2" xfId="44452" xr:uid="{00000000-0005-0000-0000-0000F94D0000}"/>
    <cellStyle name="Normal 46 2 2 2 2 3 2 2 3" xfId="29219" xr:uid="{00000000-0005-0000-0000-0000FA4D0000}"/>
    <cellStyle name="Normal 46 2 2 2 2 3 2 3" xfId="9101" xr:uid="{00000000-0005-0000-0000-0000FB4D0000}"/>
    <cellStyle name="Normal 46 2 2 2 2 3 2 3 2" xfId="39435" xr:uid="{00000000-0005-0000-0000-0000FC4D0000}"/>
    <cellStyle name="Normal 46 2 2 2 2 3 2 3 3" xfId="24202" xr:uid="{00000000-0005-0000-0000-0000FD4D0000}"/>
    <cellStyle name="Normal 46 2 2 2 2 3 2 4" xfId="34422" xr:uid="{00000000-0005-0000-0000-0000FE4D0000}"/>
    <cellStyle name="Normal 46 2 2 2 2 3 2 5" xfId="19189" xr:uid="{00000000-0005-0000-0000-0000FF4D0000}"/>
    <cellStyle name="Normal 46 2 2 2 2 3 3" xfId="5740" xr:uid="{00000000-0005-0000-0000-0000004E0000}"/>
    <cellStyle name="Normal 46 2 2 2 2 3 3 2" xfId="15792" xr:uid="{00000000-0005-0000-0000-0000014E0000}"/>
    <cellStyle name="Normal 46 2 2 2 2 3 3 2 2" xfId="46123" xr:uid="{00000000-0005-0000-0000-0000024E0000}"/>
    <cellStyle name="Normal 46 2 2 2 2 3 3 2 3" xfId="30890" xr:uid="{00000000-0005-0000-0000-0000034E0000}"/>
    <cellStyle name="Normal 46 2 2 2 2 3 3 3" xfId="10772" xr:uid="{00000000-0005-0000-0000-0000044E0000}"/>
    <cellStyle name="Normal 46 2 2 2 2 3 3 3 2" xfId="41106" xr:uid="{00000000-0005-0000-0000-0000054E0000}"/>
    <cellStyle name="Normal 46 2 2 2 2 3 3 3 3" xfId="25873" xr:uid="{00000000-0005-0000-0000-0000064E0000}"/>
    <cellStyle name="Normal 46 2 2 2 2 3 3 4" xfId="36093" xr:uid="{00000000-0005-0000-0000-0000074E0000}"/>
    <cellStyle name="Normal 46 2 2 2 2 3 3 5" xfId="20860" xr:uid="{00000000-0005-0000-0000-0000084E0000}"/>
    <cellStyle name="Normal 46 2 2 2 2 3 4" xfId="12450" xr:uid="{00000000-0005-0000-0000-0000094E0000}"/>
    <cellStyle name="Normal 46 2 2 2 2 3 4 2" xfId="42781" xr:uid="{00000000-0005-0000-0000-00000A4E0000}"/>
    <cellStyle name="Normal 46 2 2 2 2 3 4 3" xfId="27548" xr:uid="{00000000-0005-0000-0000-00000B4E0000}"/>
    <cellStyle name="Normal 46 2 2 2 2 3 5" xfId="7429" xr:uid="{00000000-0005-0000-0000-00000C4E0000}"/>
    <cellStyle name="Normal 46 2 2 2 2 3 5 2" xfId="37764" xr:uid="{00000000-0005-0000-0000-00000D4E0000}"/>
    <cellStyle name="Normal 46 2 2 2 2 3 5 3" xfId="22531" xr:uid="{00000000-0005-0000-0000-00000E4E0000}"/>
    <cellStyle name="Normal 46 2 2 2 2 3 6" xfId="32752" xr:uid="{00000000-0005-0000-0000-00000F4E0000}"/>
    <cellStyle name="Normal 46 2 2 2 2 3 7" xfId="17518" xr:uid="{00000000-0005-0000-0000-0000104E0000}"/>
    <cellStyle name="Normal 46 2 2 2 2 4" xfId="3211" xr:uid="{00000000-0005-0000-0000-0000114E0000}"/>
    <cellStyle name="Normal 46 2 2 2 2 4 2" xfId="13285" xr:uid="{00000000-0005-0000-0000-0000124E0000}"/>
    <cellStyle name="Normal 46 2 2 2 2 4 2 2" xfId="43616" xr:uid="{00000000-0005-0000-0000-0000134E0000}"/>
    <cellStyle name="Normal 46 2 2 2 2 4 2 3" xfId="28383" xr:uid="{00000000-0005-0000-0000-0000144E0000}"/>
    <cellStyle name="Normal 46 2 2 2 2 4 3" xfId="8265" xr:uid="{00000000-0005-0000-0000-0000154E0000}"/>
    <cellStyle name="Normal 46 2 2 2 2 4 3 2" xfId="38599" xr:uid="{00000000-0005-0000-0000-0000164E0000}"/>
    <cellStyle name="Normal 46 2 2 2 2 4 3 3" xfId="23366" xr:uid="{00000000-0005-0000-0000-0000174E0000}"/>
    <cellStyle name="Normal 46 2 2 2 2 4 4" xfId="33586" xr:uid="{00000000-0005-0000-0000-0000184E0000}"/>
    <cellStyle name="Normal 46 2 2 2 2 4 5" xfId="18353" xr:uid="{00000000-0005-0000-0000-0000194E0000}"/>
    <cellStyle name="Normal 46 2 2 2 2 5" xfId="4904" xr:uid="{00000000-0005-0000-0000-00001A4E0000}"/>
    <cellStyle name="Normal 46 2 2 2 2 5 2" xfId="14956" xr:uid="{00000000-0005-0000-0000-00001B4E0000}"/>
    <cellStyle name="Normal 46 2 2 2 2 5 2 2" xfId="45287" xr:uid="{00000000-0005-0000-0000-00001C4E0000}"/>
    <cellStyle name="Normal 46 2 2 2 2 5 2 3" xfId="30054" xr:uid="{00000000-0005-0000-0000-00001D4E0000}"/>
    <cellStyle name="Normal 46 2 2 2 2 5 3" xfId="9936" xr:uid="{00000000-0005-0000-0000-00001E4E0000}"/>
    <cellStyle name="Normal 46 2 2 2 2 5 3 2" xfId="40270" xr:uid="{00000000-0005-0000-0000-00001F4E0000}"/>
    <cellStyle name="Normal 46 2 2 2 2 5 3 3" xfId="25037" xr:uid="{00000000-0005-0000-0000-0000204E0000}"/>
    <cellStyle name="Normal 46 2 2 2 2 5 4" xfId="35257" xr:uid="{00000000-0005-0000-0000-0000214E0000}"/>
    <cellStyle name="Normal 46 2 2 2 2 5 5" xfId="20024" xr:uid="{00000000-0005-0000-0000-0000224E0000}"/>
    <cellStyle name="Normal 46 2 2 2 2 6" xfId="11614" xr:uid="{00000000-0005-0000-0000-0000234E0000}"/>
    <cellStyle name="Normal 46 2 2 2 2 6 2" xfId="41945" xr:uid="{00000000-0005-0000-0000-0000244E0000}"/>
    <cellStyle name="Normal 46 2 2 2 2 6 3" xfId="26712" xr:uid="{00000000-0005-0000-0000-0000254E0000}"/>
    <cellStyle name="Normal 46 2 2 2 2 7" xfId="6593" xr:uid="{00000000-0005-0000-0000-0000264E0000}"/>
    <cellStyle name="Normal 46 2 2 2 2 7 2" xfId="36928" xr:uid="{00000000-0005-0000-0000-0000274E0000}"/>
    <cellStyle name="Normal 46 2 2 2 2 7 3" xfId="21695" xr:uid="{00000000-0005-0000-0000-0000284E0000}"/>
    <cellStyle name="Normal 46 2 2 2 2 8" xfId="31916" xr:uid="{00000000-0005-0000-0000-0000294E0000}"/>
    <cellStyle name="Normal 46 2 2 2 2 9" xfId="16682" xr:uid="{00000000-0005-0000-0000-00002A4E0000}"/>
    <cellStyle name="Normal 46 2 2 2 3" xfId="1729" xr:uid="{00000000-0005-0000-0000-00002B4E0000}"/>
    <cellStyle name="Normal 46 2 2 2 3 2" xfId="2568" xr:uid="{00000000-0005-0000-0000-00002C4E0000}"/>
    <cellStyle name="Normal 46 2 2 2 3 2 2" xfId="4258" xr:uid="{00000000-0005-0000-0000-00002D4E0000}"/>
    <cellStyle name="Normal 46 2 2 2 3 2 2 2" xfId="14331" xr:uid="{00000000-0005-0000-0000-00002E4E0000}"/>
    <cellStyle name="Normal 46 2 2 2 3 2 2 2 2" xfId="44662" xr:uid="{00000000-0005-0000-0000-00002F4E0000}"/>
    <cellStyle name="Normal 46 2 2 2 3 2 2 2 3" xfId="29429" xr:uid="{00000000-0005-0000-0000-0000304E0000}"/>
    <cellStyle name="Normal 46 2 2 2 3 2 2 3" xfId="9311" xr:uid="{00000000-0005-0000-0000-0000314E0000}"/>
    <cellStyle name="Normal 46 2 2 2 3 2 2 3 2" xfId="39645" xr:uid="{00000000-0005-0000-0000-0000324E0000}"/>
    <cellStyle name="Normal 46 2 2 2 3 2 2 3 3" xfId="24412" xr:uid="{00000000-0005-0000-0000-0000334E0000}"/>
    <cellStyle name="Normal 46 2 2 2 3 2 2 4" xfId="34632" xr:uid="{00000000-0005-0000-0000-0000344E0000}"/>
    <cellStyle name="Normal 46 2 2 2 3 2 2 5" xfId="19399" xr:uid="{00000000-0005-0000-0000-0000354E0000}"/>
    <cellStyle name="Normal 46 2 2 2 3 2 3" xfId="5950" xr:uid="{00000000-0005-0000-0000-0000364E0000}"/>
    <cellStyle name="Normal 46 2 2 2 3 2 3 2" xfId="16002" xr:uid="{00000000-0005-0000-0000-0000374E0000}"/>
    <cellStyle name="Normal 46 2 2 2 3 2 3 2 2" xfId="46333" xr:uid="{00000000-0005-0000-0000-0000384E0000}"/>
    <cellStyle name="Normal 46 2 2 2 3 2 3 2 3" xfId="31100" xr:uid="{00000000-0005-0000-0000-0000394E0000}"/>
    <cellStyle name="Normal 46 2 2 2 3 2 3 3" xfId="10982" xr:uid="{00000000-0005-0000-0000-00003A4E0000}"/>
    <cellStyle name="Normal 46 2 2 2 3 2 3 3 2" xfId="41316" xr:uid="{00000000-0005-0000-0000-00003B4E0000}"/>
    <cellStyle name="Normal 46 2 2 2 3 2 3 3 3" xfId="26083" xr:uid="{00000000-0005-0000-0000-00003C4E0000}"/>
    <cellStyle name="Normal 46 2 2 2 3 2 3 4" xfId="36303" xr:uid="{00000000-0005-0000-0000-00003D4E0000}"/>
    <cellStyle name="Normal 46 2 2 2 3 2 3 5" xfId="21070" xr:uid="{00000000-0005-0000-0000-00003E4E0000}"/>
    <cellStyle name="Normal 46 2 2 2 3 2 4" xfId="12660" xr:uid="{00000000-0005-0000-0000-00003F4E0000}"/>
    <cellStyle name="Normal 46 2 2 2 3 2 4 2" xfId="42991" xr:uid="{00000000-0005-0000-0000-0000404E0000}"/>
    <cellStyle name="Normal 46 2 2 2 3 2 4 3" xfId="27758" xr:uid="{00000000-0005-0000-0000-0000414E0000}"/>
    <cellStyle name="Normal 46 2 2 2 3 2 5" xfId="7639" xr:uid="{00000000-0005-0000-0000-0000424E0000}"/>
    <cellStyle name="Normal 46 2 2 2 3 2 5 2" xfId="37974" xr:uid="{00000000-0005-0000-0000-0000434E0000}"/>
    <cellStyle name="Normal 46 2 2 2 3 2 5 3" xfId="22741" xr:uid="{00000000-0005-0000-0000-0000444E0000}"/>
    <cellStyle name="Normal 46 2 2 2 3 2 6" xfId="32962" xr:uid="{00000000-0005-0000-0000-0000454E0000}"/>
    <cellStyle name="Normal 46 2 2 2 3 2 7" xfId="17728" xr:uid="{00000000-0005-0000-0000-0000464E0000}"/>
    <cellStyle name="Normal 46 2 2 2 3 3" xfId="3421" xr:uid="{00000000-0005-0000-0000-0000474E0000}"/>
    <cellStyle name="Normal 46 2 2 2 3 3 2" xfId="13495" xr:uid="{00000000-0005-0000-0000-0000484E0000}"/>
    <cellStyle name="Normal 46 2 2 2 3 3 2 2" xfId="43826" xr:uid="{00000000-0005-0000-0000-0000494E0000}"/>
    <cellStyle name="Normal 46 2 2 2 3 3 2 3" xfId="28593" xr:uid="{00000000-0005-0000-0000-00004A4E0000}"/>
    <cellStyle name="Normal 46 2 2 2 3 3 3" xfId="8475" xr:uid="{00000000-0005-0000-0000-00004B4E0000}"/>
    <cellStyle name="Normal 46 2 2 2 3 3 3 2" xfId="38809" xr:uid="{00000000-0005-0000-0000-00004C4E0000}"/>
    <cellStyle name="Normal 46 2 2 2 3 3 3 3" xfId="23576" xr:uid="{00000000-0005-0000-0000-00004D4E0000}"/>
    <cellStyle name="Normal 46 2 2 2 3 3 4" xfId="33796" xr:uid="{00000000-0005-0000-0000-00004E4E0000}"/>
    <cellStyle name="Normal 46 2 2 2 3 3 5" xfId="18563" xr:uid="{00000000-0005-0000-0000-00004F4E0000}"/>
    <cellStyle name="Normal 46 2 2 2 3 4" xfId="5114" xr:uid="{00000000-0005-0000-0000-0000504E0000}"/>
    <cellStyle name="Normal 46 2 2 2 3 4 2" xfId="15166" xr:uid="{00000000-0005-0000-0000-0000514E0000}"/>
    <cellStyle name="Normal 46 2 2 2 3 4 2 2" xfId="45497" xr:uid="{00000000-0005-0000-0000-0000524E0000}"/>
    <cellStyle name="Normal 46 2 2 2 3 4 2 3" xfId="30264" xr:uid="{00000000-0005-0000-0000-0000534E0000}"/>
    <cellStyle name="Normal 46 2 2 2 3 4 3" xfId="10146" xr:uid="{00000000-0005-0000-0000-0000544E0000}"/>
    <cellStyle name="Normal 46 2 2 2 3 4 3 2" xfId="40480" xr:uid="{00000000-0005-0000-0000-0000554E0000}"/>
    <cellStyle name="Normal 46 2 2 2 3 4 3 3" xfId="25247" xr:uid="{00000000-0005-0000-0000-0000564E0000}"/>
    <cellStyle name="Normal 46 2 2 2 3 4 4" xfId="35467" xr:uid="{00000000-0005-0000-0000-0000574E0000}"/>
    <cellStyle name="Normal 46 2 2 2 3 4 5" xfId="20234" xr:uid="{00000000-0005-0000-0000-0000584E0000}"/>
    <cellStyle name="Normal 46 2 2 2 3 5" xfId="11824" xr:uid="{00000000-0005-0000-0000-0000594E0000}"/>
    <cellStyle name="Normal 46 2 2 2 3 5 2" xfId="42155" xr:uid="{00000000-0005-0000-0000-00005A4E0000}"/>
    <cellStyle name="Normal 46 2 2 2 3 5 3" xfId="26922" xr:uid="{00000000-0005-0000-0000-00005B4E0000}"/>
    <cellStyle name="Normal 46 2 2 2 3 6" xfId="6803" xr:uid="{00000000-0005-0000-0000-00005C4E0000}"/>
    <cellStyle name="Normal 46 2 2 2 3 6 2" xfId="37138" xr:uid="{00000000-0005-0000-0000-00005D4E0000}"/>
    <cellStyle name="Normal 46 2 2 2 3 6 3" xfId="21905" xr:uid="{00000000-0005-0000-0000-00005E4E0000}"/>
    <cellStyle name="Normal 46 2 2 2 3 7" xfId="32126" xr:uid="{00000000-0005-0000-0000-00005F4E0000}"/>
    <cellStyle name="Normal 46 2 2 2 3 8" xfId="16892" xr:uid="{00000000-0005-0000-0000-0000604E0000}"/>
    <cellStyle name="Normal 46 2 2 2 4" xfId="2150" xr:uid="{00000000-0005-0000-0000-0000614E0000}"/>
    <cellStyle name="Normal 46 2 2 2 4 2" xfId="3840" xr:uid="{00000000-0005-0000-0000-0000624E0000}"/>
    <cellStyle name="Normal 46 2 2 2 4 2 2" xfId="13913" xr:uid="{00000000-0005-0000-0000-0000634E0000}"/>
    <cellStyle name="Normal 46 2 2 2 4 2 2 2" xfId="44244" xr:uid="{00000000-0005-0000-0000-0000644E0000}"/>
    <cellStyle name="Normal 46 2 2 2 4 2 2 3" xfId="29011" xr:uid="{00000000-0005-0000-0000-0000654E0000}"/>
    <cellStyle name="Normal 46 2 2 2 4 2 3" xfId="8893" xr:uid="{00000000-0005-0000-0000-0000664E0000}"/>
    <cellStyle name="Normal 46 2 2 2 4 2 3 2" xfId="39227" xr:uid="{00000000-0005-0000-0000-0000674E0000}"/>
    <cellStyle name="Normal 46 2 2 2 4 2 3 3" xfId="23994" xr:uid="{00000000-0005-0000-0000-0000684E0000}"/>
    <cellStyle name="Normal 46 2 2 2 4 2 4" xfId="34214" xr:uid="{00000000-0005-0000-0000-0000694E0000}"/>
    <cellStyle name="Normal 46 2 2 2 4 2 5" xfId="18981" xr:uid="{00000000-0005-0000-0000-00006A4E0000}"/>
    <cellStyle name="Normal 46 2 2 2 4 3" xfId="5532" xr:uid="{00000000-0005-0000-0000-00006B4E0000}"/>
    <cellStyle name="Normal 46 2 2 2 4 3 2" xfId="15584" xr:uid="{00000000-0005-0000-0000-00006C4E0000}"/>
    <cellStyle name="Normal 46 2 2 2 4 3 2 2" xfId="45915" xr:uid="{00000000-0005-0000-0000-00006D4E0000}"/>
    <cellStyle name="Normal 46 2 2 2 4 3 2 3" xfId="30682" xr:uid="{00000000-0005-0000-0000-00006E4E0000}"/>
    <cellStyle name="Normal 46 2 2 2 4 3 3" xfId="10564" xr:uid="{00000000-0005-0000-0000-00006F4E0000}"/>
    <cellStyle name="Normal 46 2 2 2 4 3 3 2" xfId="40898" xr:uid="{00000000-0005-0000-0000-0000704E0000}"/>
    <cellStyle name="Normal 46 2 2 2 4 3 3 3" xfId="25665" xr:uid="{00000000-0005-0000-0000-0000714E0000}"/>
    <cellStyle name="Normal 46 2 2 2 4 3 4" xfId="35885" xr:uid="{00000000-0005-0000-0000-0000724E0000}"/>
    <cellStyle name="Normal 46 2 2 2 4 3 5" xfId="20652" xr:uid="{00000000-0005-0000-0000-0000734E0000}"/>
    <cellStyle name="Normal 46 2 2 2 4 4" xfId="12242" xr:uid="{00000000-0005-0000-0000-0000744E0000}"/>
    <cellStyle name="Normal 46 2 2 2 4 4 2" xfId="42573" xr:uid="{00000000-0005-0000-0000-0000754E0000}"/>
    <cellStyle name="Normal 46 2 2 2 4 4 3" xfId="27340" xr:uid="{00000000-0005-0000-0000-0000764E0000}"/>
    <cellStyle name="Normal 46 2 2 2 4 5" xfId="7221" xr:uid="{00000000-0005-0000-0000-0000774E0000}"/>
    <cellStyle name="Normal 46 2 2 2 4 5 2" xfId="37556" xr:uid="{00000000-0005-0000-0000-0000784E0000}"/>
    <cellStyle name="Normal 46 2 2 2 4 5 3" xfId="22323" xr:uid="{00000000-0005-0000-0000-0000794E0000}"/>
    <cellStyle name="Normal 46 2 2 2 4 6" xfId="32544" xr:uid="{00000000-0005-0000-0000-00007A4E0000}"/>
    <cellStyle name="Normal 46 2 2 2 4 7" xfId="17310" xr:uid="{00000000-0005-0000-0000-00007B4E0000}"/>
    <cellStyle name="Normal 46 2 2 2 5" xfId="3003" xr:uid="{00000000-0005-0000-0000-00007C4E0000}"/>
    <cellStyle name="Normal 46 2 2 2 5 2" xfId="13077" xr:uid="{00000000-0005-0000-0000-00007D4E0000}"/>
    <cellStyle name="Normal 46 2 2 2 5 2 2" xfId="43408" xr:uid="{00000000-0005-0000-0000-00007E4E0000}"/>
    <cellStyle name="Normal 46 2 2 2 5 2 3" xfId="28175" xr:uid="{00000000-0005-0000-0000-00007F4E0000}"/>
    <cellStyle name="Normal 46 2 2 2 5 3" xfId="8057" xr:uid="{00000000-0005-0000-0000-0000804E0000}"/>
    <cellStyle name="Normal 46 2 2 2 5 3 2" xfId="38391" xr:uid="{00000000-0005-0000-0000-0000814E0000}"/>
    <cellStyle name="Normal 46 2 2 2 5 3 3" xfId="23158" xr:uid="{00000000-0005-0000-0000-0000824E0000}"/>
    <cellStyle name="Normal 46 2 2 2 5 4" xfId="33378" xr:uid="{00000000-0005-0000-0000-0000834E0000}"/>
    <cellStyle name="Normal 46 2 2 2 5 5" xfId="18145" xr:uid="{00000000-0005-0000-0000-0000844E0000}"/>
    <cellStyle name="Normal 46 2 2 2 6" xfId="4696" xr:uid="{00000000-0005-0000-0000-0000854E0000}"/>
    <cellStyle name="Normal 46 2 2 2 6 2" xfId="14748" xr:uid="{00000000-0005-0000-0000-0000864E0000}"/>
    <cellStyle name="Normal 46 2 2 2 6 2 2" xfId="45079" xr:uid="{00000000-0005-0000-0000-0000874E0000}"/>
    <cellStyle name="Normal 46 2 2 2 6 2 3" xfId="29846" xr:uid="{00000000-0005-0000-0000-0000884E0000}"/>
    <cellStyle name="Normal 46 2 2 2 6 3" xfId="9728" xr:uid="{00000000-0005-0000-0000-0000894E0000}"/>
    <cellStyle name="Normal 46 2 2 2 6 3 2" xfId="40062" xr:uid="{00000000-0005-0000-0000-00008A4E0000}"/>
    <cellStyle name="Normal 46 2 2 2 6 3 3" xfId="24829" xr:uid="{00000000-0005-0000-0000-00008B4E0000}"/>
    <cellStyle name="Normal 46 2 2 2 6 4" xfId="35049" xr:uid="{00000000-0005-0000-0000-00008C4E0000}"/>
    <cellStyle name="Normal 46 2 2 2 6 5" xfId="19816" xr:uid="{00000000-0005-0000-0000-00008D4E0000}"/>
    <cellStyle name="Normal 46 2 2 2 7" xfId="11406" xr:uid="{00000000-0005-0000-0000-00008E4E0000}"/>
    <cellStyle name="Normal 46 2 2 2 7 2" xfId="41737" xr:uid="{00000000-0005-0000-0000-00008F4E0000}"/>
    <cellStyle name="Normal 46 2 2 2 7 3" xfId="26504" xr:uid="{00000000-0005-0000-0000-0000904E0000}"/>
    <cellStyle name="Normal 46 2 2 2 8" xfId="6385" xr:uid="{00000000-0005-0000-0000-0000914E0000}"/>
    <cellStyle name="Normal 46 2 2 2 8 2" xfId="36720" xr:uid="{00000000-0005-0000-0000-0000924E0000}"/>
    <cellStyle name="Normal 46 2 2 2 8 3" xfId="21487" xr:uid="{00000000-0005-0000-0000-0000934E0000}"/>
    <cellStyle name="Normal 46 2 2 2 9" xfId="31708" xr:uid="{00000000-0005-0000-0000-0000944E0000}"/>
    <cellStyle name="Normal 46 2 2 3" xfId="1412" xr:uid="{00000000-0005-0000-0000-0000954E0000}"/>
    <cellStyle name="Normal 46 2 2 3 2" xfId="1833" xr:uid="{00000000-0005-0000-0000-0000964E0000}"/>
    <cellStyle name="Normal 46 2 2 3 2 2" xfId="2672" xr:uid="{00000000-0005-0000-0000-0000974E0000}"/>
    <cellStyle name="Normal 46 2 2 3 2 2 2" xfId="4362" xr:uid="{00000000-0005-0000-0000-0000984E0000}"/>
    <cellStyle name="Normal 46 2 2 3 2 2 2 2" xfId="14435" xr:uid="{00000000-0005-0000-0000-0000994E0000}"/>
    <cellStyle name="Normal 46 2 2 3 2 2 2 2 2" xfId="44766" xr:uid="{00000000-0005-0000-0000-00009A4E0000}"/>
    <cellStyle name="Normal 46 2 2 3 2 2 2 2 3" xfId="29533" xr:uid="{00000000-0005-0000-0000-00009B4E0000}"/>
    <cellStyle name="Normal 46 2 2 3 2 2 2 3" xfId="9415" xr:uid="{00000000-0005-0000-0000-00009C4E0000}"/>
    <cellStyle name="Normal 46 2 2 3 2 2 2 3 2" xfId="39749" xr:uid="{00000000-0005-0000-0000-00009D4E0000}"/>
    <cellStyle name="Normal 46 2 2 3 2 2 2 3 3" xfId="24516" xr:uid="{00000000-0005-0000-0000-00009E4E0000}"/>
    <cellStyle name="Normal 46 2 2 3 2 2 2 4" xfId="34736" xr:uid="{00000000-0005-0000-0000-00009F4E0000}"/>
    <cellStyle name="Normal 46 2 2 3 2 2 2 5" xfId="19503" xr:uid="{00000000-0005-0000-0000-0000A04E0000}"/>
    <cellStyle name="Normal 46 2 2 3 2 2 3" xfId="6054" xr:uid="{00000000-0005-0000-0000-0000A14E0000}"/>
    <cellStyle name="Normal 46 2 2 3 2 2 3 2" xfId="16106" xr:uid="{00000000-0005-0000-0000-0000A24E0000}"/>
    <cellStyle name="Normal 46 2 2 3 2 2 3 2 2" xfId="46437" xr:uid="{00000000-0005-0000-0000-0000A34E0000}"/>
    <cellStyle name="Normal 46 2 2 3 2 2 3 2 3" xfId="31204" xr:uid="{00000000-0005-0000-0000-0000A44E0000}"/>
    <cellStyle name="Normal 46 2 2 3 2 2 3 3" xfId="11086" xr:uid="{00000000-0005-0000-0000-0000A54E0000}"/>
    <cellStyle name="Normal 46 2 2 3 2 2 3 3 2" xfId="41420" xr:uid="{00000000-0005-0000-0000-0000A64E0000}"/>
    <cellStyle name="Normal 46 2 2 3 2 2 3 3 3" xfId="26187" xr:uid="{00000000-0005-0000-0000-0000A74E0000}"/>
    <cellStyle name="Normal 46 2 2 3 2 2 3 4" xfId="36407" xr:uid="{00000000-0005-0000-0000-0000A84E0000}"/>
    <cellStyle name="Normal 46 2 2 3 2 2 3 5" xfId="21174" xr:uid="{00000000-0005-0000-0000-0000A94E0000}"/>
    <cellStyle name="Normal 46 2 2 3 2 2 4" xfId="12764" xr:uid="{00000000-0005-0000-0000-0000AA4E0000}"/>
    <cellStyle name="Normal 46 2 2 3 2 2 4 2" xfId="43095" xr:uid="{00000000-0005-0000-0000-0000AB4E0000}"/>
    <cellStyle name="Normal 46 2 2 3 2 2 4 3" xfId="27862" xr:uid="{00000000-0005-0000-0000-0000AC4E0000}"/>
    <cellStyle name="Normal 46 2 2 3 2 2 5" xfId="7743" xr:uid="{00000000-0005-0000-0000-0000AD4E0000}"/>
    <cellStyle name="Normal 46 2 2 3 2 2 5 2" xfId="38078" xr:uid="{00000000-0005-0000-0000-0000AE4E0000}"/>
    <cellStyle name="Normal 46 2 2 3 2 2 5 3" xfId="22845" xr:uid="{00000000-0005-0000-0000-0000AF4E0000}"/>
    <cellStyle name="Normal 46 2 2 3 2 2 6" xfId="33066" xr:uid="{00000000-0005-0000-0000-0000B04E0000}"/>
    <cellStyle name="Normal 46 2 2 3 2 2 7" xfId="17832" xr:uid="{00000000-0005-0000-0000-0000B14E0000}"/>
    <cellStyle name="Normal 46 2 2 3 2 3" xfId="3525" xr:uid="{00000000-0005-0000-0000-0000B24E0000}"/>
    <cellStyle name="Normal 46 2 2 3 2 3 2" xfId="13599" xr:uid="{00000000-0005-0000-0000-0000B34E0000}"/>
    <cellStyle name="Normal 46 2 2 3 2 3 2 2" xfId="43930" xr:uid="{00000000-0005-0000-0000-0000B44E0000}"/>
    <cellStyle name="Normal 46 2 2 3 2 3 2 3" xfId="28697" xr:uid="{00000000-0005-0000-0000-0000B54E0000}"/>
    <cellStyle name="Normal 46 2 2 3 2 3 3" xfId="8579" xr:uid="{00000000-0005-0000-0000-0000B64E0000}"/>
    <cellStyle name="Normal 46 2 2 3 2 3 3 2" xfId="38913" xr:uid="{00000000-0005-0000-0000-0000B74E0000}"/>
    <cellStyle name="Normal 46 2 2 3 2 3 3 3" xfId="23680" xr:uid="{00000000-0005-0000-0000-0000B84E0000}"/>
    <cellStyle name="Normal 46 2 2 3 2 3 4" xfId="33900" xr:uid="{00000000-0005-0000-0000-0000B94E0000}"/>
    <cellStyle name="Normal 46 2 2 3 2 3 5" xfId="18667" xr:uid="{00000000-0005-0000-0000-0000BA4E0000}"/>
    <cellStyle name="Normal 46 2 2 3 2 4" xfId="5218" xr:uid="{00000000-0005-0000-0000-0000BB4E0000}"/>
    <cellStyle name="Normal 46 2 2 3 2 4 2" xfId="15270" xr:uid="{00000000-0005-0000-0000-0000BC4E0000}"/>
    <cellStyle name="Normal 46 2 2 3 2 4 2 2" xfId="45601" xr:uid="{00000000-0005-0000-0000-0000BD4E0000}"/>
    <cellStyle name="Normal 46 2 2 3 2 4 2 3" xfId="30368" xr:uid="{00000000-0005-0000-0000-0000BE4E0000}"/>
    <cellStyle name="Normal 46 2 2 3 2 4 3" xfId="10250" xr:uid="{00000000-0005-0000-0000-0000BF4E0000}"/>
    <cellStyle name="Normal 46 2 2 3 2 4 3 2" xfId="40584" xr:uid="{00000000-0005-0000-0000-0000C04E0000}"/>
    <cellStyle name="Normal 46 2 2 3 2 4 3 3" xfId="25351" xr:uid="{00000000-0005-0000-0000-0000C14E0000}"/>
    <cellStyle name="Normal 46 2 2 3 2 4 4" xfId="35571" xr:uid="{00000000-0005-0000-0000-0000C24E0000}"/>
    <cellStyle name="Normal 46 2 2 3 2 4 5" xfId="20338" xr:uid="{00000000-0005-0000-0000-0000C34E0000}"/>
    <cellStyle name="Normal 46 2 2 3 2 5" xfId="11928" xr:uid="{00000000-0005-0000-0000-0000C44E0000}"/>
    <cellStyle name="Normal 46 2 2 3 2 5 2" xfId="42259" xr:uid="{00000000-0005-0000-0000-0000C54E0000}"/>
    <cellStyle name="Normal 46 2 2 3 2 5 3" xfId="27026" xr:uid="{00000000-0005-0000-0000-0000C64E0000}"/>
    <cellStyle name="Normal 46 2 2 3 2 6" xfId="6907" xr:uid="{00000000-0005-0000-0000-0000C74E0000}"/>
    <cellStyle name="Normal 46 2 2 3 2 6 2" xfId="37242" xr:uid="{00000000-0005-0000-0000-0000C84E0000}"/>
    <cellStyle name="Normal 46 2 2 3 2 6 3" xfId="22009" xr:uid="{00000000-0005-0000-0000-0000C94E0000}"/>
    <cellStyle name="Normal 46 2 2 3 2 7" xfId="32230" xr:uid="{00000000-0005-0000-0000-0000CA4E0000}"/>
    <cellStyle name="Normal 46 2 2 3 2 8" xfId="16996" xr:uid="{00000000-0005-0000-0000-0000CB4E0000}"/>
    <cellStyle name="Normal 46 2 2 3 3" xfId="2254" xr:uid="{00000000-0005-0000-0000-0000CC4E0000}"/>
    <cellStyle name="Normal 46 2 2 3 3 2" xfId="3944" xr:uid="{00000000-0005-0000-0000-0000CD4E0000}"/>
    <cellStyle name="Normal 46 2 2 3 3 2 2" xfId="14017" xr:uid="{00000000-0005-0000-0000-0000CE4E0000}"/>
    <cellStyle name="Normal 46 2 2 3 3 2 2 2" xfId="44348" xr:uid="{00000000-0005-0000-0000-0000CF4E0000}"/>
    <cellStyle name="Normal 46 2 2 3 3 2 2 3" xfId="29115" xr:uid="{00000000-0005-0000-0000-0000D04E0000}"/>
    <cellStyle name="Normal 46 2 2 3 3 2 3" xfId="8997" xr:uid="{00000000-0005-0000-0000-0000D14E0000}"/>
    <cellStyle name="Normal 46 2 2 3 3 2 3 2" xfId="39331" xr:uid="{00000000-0005-0000-0000-0000D24E0000}"/>
    <cellStyle name="Normal 46 2 2 3 3 2 3 3" xfId="24098" xr:uid="{00000000-0005-0000-0000-0000D34E0000}"/>
    <cellStyle name="Normal 46 2 2 3 3 2 4" xfId="34318" xr:uid="{00000000-0005-0000-0000-0000D44E0000}"/>
    <cellStyle name="Normal 46 2 2 3 3 2 5" xfId="19085" xr:uid="{00000000-0005-0000-0000-0000D54E0000}"/>
    <cellStyle name="Normal 46 2 2 3 3 3" xfId="5636" xr:uid="{00000000-0005-0000-0000-0000D64E0000}"/>
    <cellStyle name="Normal 46 2 2 3 3 3 2" xfId="15688" xr:uid="{00000000-0005-0000-0000-0000D74E0000}"/>
    <cellStyle name="Normal 46 2 2 3 3 3 2 2" xfId="46019" xr:uid="{00000000-0005-0000-0000-0000D84E0000}"/>
    <cellStyle name="Normal 46 2 2 3 3 3 2 3" xfId="30786" xr:uid="{00000000-0005-0000-0000-0000D94E0000}"/>
    <cellStyle name="Normal 46 2 2 3 3 3 3" xfId="10668" xr:uid="{00000000-0005-0000-0000-0000DA4E0000}"/>
    <cellStyle name="Normal 46 2 2 3 3 3 3 2" xfId="41002" xr:uid="{00000000-0005-0000-0000-0000DB4E0000}"/>
    <cellStyle name="Normal 46 2 2 3 3 3 3 3" xfId="25769" xr:uid="{00000000-0005-0000-0000-0000DC4E0000}"/>
    <cellStyle name="Normal 46 2 2 3 3 3 4" xfId="35989" xr:uid="{00000000-0005-0000-0000-0000DD4E0000}"/>
    <cellStyle name="Normal 46 2 2 3 3 3 5" xfId="20756" xr:uid="{00000000-0005-0000-0000-0000DE4E0000}"/>
    <cellStyle name="Normal 46 2 2 3 3 4" xfId="12346" xr:uid="{00000000-0005-0000-0000-0000DF4E0000}"/>
    <cellStyle name="Normal 46 2 2 3 3 4 2" xfId="42677" xr:uid="{00000000-0005-0000-0000-0000E04E0000}"/>
    <cellStyle name="Normal 46 2 2 3 3 4 3" xfId="27444" xr:uid="{00000000-0005-0000-0000-0000E14E0000}"/>
    <cellStyle name="Normal 46 2 2 3 3 5" xfId="7325" xr:uid="{00000000-0005-0000-0000-0000E24E0000}"/>
    <cellStyle name="Normal 46 2 2 3 3 5 2" xfId="37660" xr:uid="{00000000-0005-0000-0000-0000E34E0000}"/>
    <cellStyle name="Normal 46 2 2 3 3 5 3" xfId="22427" xr:uid="{00000000-0005-0000-0000-0000E44E0000}"/>
    <cellStyle name="Normal 46 2 2 3 3 6" xfId="32648" xr:uid="{00000000-0005-0000-0000-0000E54E0000}"/>
    <cellStyle name="Normal 46 2 2 3 3 7" xfId="17414" xr:uid="{00000000-0005-0000-0000-0000E64E0000}"/>
    <cellStyle name="Normal 46 2 2 3 4" xfId="3107" xr:uid="{00000000-0005-0000-0000-0000E74E0000}"/>
    <cellStyle name="Normal 46 2 2 3 4 2" xfId="13181" xr:uid="{00000000-0005-0000-0000-0000E84E0000}"/>
    <cellStyle name="Normal 46 2 2 3 4 2 2" xfId="43512" xr:uid="{00000000-0005-0000-0000-0000E94E0000}"/>
    <cellStyle name="Normal 46 2 2 3 4 2 3" xfId="28279" xr:uid="{00000000-0005-0000-0000-0000EA4E0000}"/>
    <cellStyle name="Normal 46 2 2 3 4 3" xfId="8161" xr:uid="{00000000-0005-0000-0000-0000EB4E0000}"/>
    <cellStyle name="Normal 46 2 2 3 4 3 2" xfId="38495" xr:uid="{00000000-0005-0000-0000-0000EC4E0000}"/>
    <cellStyle name="Normal 46 2 2 3 4 3 3" xfId="23262" xr:uid="{00000000-0005-0000-0000-0000ED4E0000}"/>
    <cellStyle name="Normal 46 2 2 3 4 4" xfId="33482" xr:uid="{00000000-0005-0000-0000-0000EE4E0000}"/>
    <cellStyle name="Normal 46 2 2 3 4 5" xfId="18249" xr:uid="{00000000-0005-0000-0000-0000EF4E0000}"/>
    <cellStyle name="Normal 46 2 2 3 5" xfId="4800" xr:uid="{00000000-0005-0000-0000-0000F04E0000}"/>
    <cellStyle name="Normal 46 2 2 3 5 2" xfId="14852" xr:uid="{00000000-0005-0000-0000-0000F14E0000}"/>
    <cellStyle name="Normal 46 2 2 3 5 2 2" xfId="45183" xr:uid="{00000000-0005-0000-0000-0000F24E0000}"/>
    <cellStyle name="Normal 46 2 2 3 5 2 3" xfId="29950" xr:uid="{00000000-0005-0000-0000-0000F34E0000}"/>
    <cellStyle name="Normal 46 2 2 3 5 3" xfId="9832" xr:uid="{00000000-0005-0000-0000-0000F44E0000}"/>
    <cellStyle name="Normal 46 2 2 3 5 3 2" xfId="40166" xr:uid="{00000000-0005-0000-0000-0000F54E0000}"/>
    <cellStyle name="Normal 46 2 2 3 5 3 3" xfId="24933" xr:uid="{00000000-0005-0000-0000-0000F64E0000}"/>
    <cellStyle name="Normal 46 2 2 3 5 4" xfId="35153" xr:uid="{00000000-0005-0000-0000-0000F74E0000}"/>
    <cellStyle name="Normal 46 2 2 3 5 5" xfId="19920" xr:uid="{00000000-0005-0000-0000-0000F84E0000}"/>
    <cellStyle name="Normal 46 2 2 3 6" xfId="11510" xr:uid="{00000000-0005-0000-0000-0000F94E0000}"/>
    <cellStyle name="Normal 46 2 2 3 6 2" xfId="41841" xr:uid="{00000000-0005-0000-0000-0000FA4E0000}"/>
    <cellStyle name="Normal 46 2 2 3 6 3" xfId="26608" xr:uid="{00000000-0005-0000-0000-0000FB4E0000}"/>
    <cellStyle name="Normal 46 2 2 3 7" xfId="6489" xr:uid="{00000000-0005-0000-0000-0000FC4E0000}"/>
    <cellStyle name="Normal 46 2 2 3 7 2" xfId="36824" xr:uid="{00000000-0005-0000-0000-0000FD4E0000}"/>
    <cellStyle name="Normal 46 2 2 3 7 3" xfId="21591" xr:uid="{00000000-0005-0000-0000-0000FE4E0000}"/>
    <cellStyle name="Normal 46 2 2 3 8" xfId="31812" xr:uid="{00000000-0005-0000-0000-0000FF4E0000}"/>
    <cellStyle name="Normal 46 2 2 3 9" xfId="16578" xr:uid="{00000000-0005-0000-0000-0000004F0000}"/>
    <cellStyle name="Normal 46 2 2 4" xfId="1625" xr:uid="{00000000-0005-0000-0000-0000014F0000}"/>
    <cellStyle name="Normal 46 2 2 4 2" xfId="2464" xr:uid="{00000000-0005-0000-0000-0000024F0000}"/>
    <cellStyle name="Normal 46 2 2 4 2 2" xfId="4154" xr:uid="{00000000-0005-0000-0000-0000034F0000}"/>
    <cellStyle name="Normal 46 2 2 4 2 2 2" xfId="14227" xr:uid="{00000000-0005-0000-0000-0000044F0000}"/>
    <cellStyle name="Normal 46 2 2 4 2 2 2 2" xfId="44558" xr:uid="{00000000-0005-0000-0000-0000054F0000}"/>
    <cellStyle name="Normal 46 2 2 4 2 2 2 3" xfId="29325" xr:uid="{00000000-0005-0000-0000-0000064F0000}"/>
    <cellStyle name="Normal 46 2 2 4 2 2 3" xfId="9207" xr:uid="{00000000-0005-0000-0000-0000074F0000}"/>
    <cellStyle name="Normal 46 2 2 4 2 2 3 2" xfId="39541" xr:uid="{00000000-0005-0000-0000-0000084F0000}"/>
    <cellStyle name="Normal 46 2 2 4 2 2 3 3" xfId="24308" xr:uid="{00000000-0005-0000-0000-0000094F0000}"/>
    <cellStyle name="Normal 46 2 2 4 2 2 4" xfId="34528" xr:uid="{00000000-0005-0000-0000-00000A4F0000}"/>
    <cellStyle name="Normal 46 2 2 4 2 2 5" xfId="19295" xr:uid="{00000000-0005-0000-0000-00000B4F0000}"/>
    <cellStyle name="Normal 46 2 2 4 2 3" xfId="5846" xr:uid="{00000000-0005-0000-0000-00000C4F0000}"/>
    <cellStyle name="Normal 46 2 2 4 2 3 2" xfId="15898" xr:uid="{00000000-0005-0000-0000-00000D4F0000}"/>
    <cellStyle name="Normal 46 2 2 4 2 3 2 2" xfId="46229" xr:uid="{00000000-0005-0000-0000-00000E4F0000}"/>
    <cellStyle name="Normal 46 2 2 4 2 3 2 3" xfId="30996" xr:uid="{00000000-0005-0000-0000-00000F4F0000}"/>
    <cellStyle name="Normal 46 2 2 4 2 3 3" xfId="10878" xr:uid="{00000000-0005-0000-0000-0000104F0000}"/>
    <cellStyle name="Normal 46 2 2 4 2 3 3 2" xfId="41212" xr:uid="{00000000-0005-0000-0000-0000114F0000}"/>
    <cellStyle name="Normal 46 2 2 4 2 3 3 3" xfId="25979" xr:uid="{00000000-0005-0000-0000-0000124F0000}"/>
    <cellStyle name="Normal 46 2 2 4 2 3 4" xfId="36199" xr:uid="{00000000-0005-0000-0000-0000134F0000}"/>
    <cellStyle name="Normal 46 2 2 4 2 3 5" xfId="20966" xr:uid="{00000000-0005-0000-0000-0000144F0000}"/>
    <cellStyle name="Normal 46 2 2 4 2 4" xfId="12556" xr:uid="{00000000-0005-0000-0000-0000154F0000}"/>
    <cellStyle name="Normal 46 2 2 4 2 4 2" xfId="42887" xr:uid="{00000000-0005-0000-0000-0000164F0000}"/>
    <cellStyle name="Normal 46 2 2 4 2 4 3" xfId="27654" xr:uid="{00000000-0005-0000-0000-0000174F0000}"/>
    <cellStyle name="Normal 46 2 2 4 2 5" xfId="7535" xr:uid="{00000000-0005-0000-0000-0000184F0000}"/>
    <cellStyle name="Normal 46 2 2 4 2 5 2" xfId="37870" xr:uid="{00000000-0005-0000-0000-0000194F0000}"/>
    <cellStyle name="Normal 46 2 2 4 2 5 3" xfId="22637" xr:uid="{00000000-0005-0000-0000-00001A4F0000}"/>
    <cellStyle name="Normal 46 2 2 4 2 6" xfId="32858" xr:uid="{00000000-0005-0000-0000-00001B4F0000}"/>
    <cellStyle name="Normal 46 2 2 4 2 7" xfId="17624" xr:uid="{00000000-0005-0000-0000-00001C4F0000}"/>
    <cellStyle name="Normal 46 2 2 4 3" xfId="3317" xr:uid="{00000000-0005-0000-0000-00001D4F0000}"/>
    <cellStyle name="Normal 46 2 2 4 3 2" xfId="13391" xr:uid="{00000000-0005-0000-0000-00001E4F0000}"/>
    <cellStyle name="Normal 46 2 2 4 3 2 2" xfId="43722" xr:uid="{00000000-0005-0000-0000-00001F4F0000}"/>
    <cellStyle name="Normal 46 2 2 4 3 2 3" xfId="28489" xr:uid="{00000000-0005-0000-0000-0000204F0000}"/>
    <cellStyle name="Normal 46 2 2 4 3 3" xfId="8371" xr:uid="{00000000-0005-0000-0000-0000214F0000}"/>
    <cellStyle name="Normal 46 2 2 4 3 3 2" xfId="38705" xr:uid="{00000000-0005-0000-0000-0000224F0000}"/>
    <cellStyle name="Normal 46 2 2 4 3 3 3" xfId="23472" xr:uid="{00000000-0005-0000-0000-0000234F0000}"/>
    <cellStyle name="Normal 46 2 2 4 3 4" xfId="33692" xr:uid="{00000000-0005-0000-0000-0000244F0000}"/>
    <cellStyle name="Normal 46 2 2 4 3 5" xfId="18459" xr:uid="{00000000-0005-0000-0000-0000254F0000}"/>
    <cellStyle name="Normal 46 2 2 4 4" xfId="5010" xr:uid="{00000000-0005-0000-0000-0000264F0000}"/>
    <cellStyle name="Normal 46 2 2 4 4 2" xfId="15062" xr:uid="{00000000-0005-0000-0000-0000274F0000}"/>
    <cellStyle name="Normal 46 2 2 4 4 2 2" xfId="45393" xr:uid="{00000000-0005-0000-0000-0000284F0000}"/>
    <cellStyle name="Normal 46 2 2 4 4 2 3" xfId="30160" xr:uid="{00000000-0005-0000-0000-0000294F0000}"/>
    <cellStyle name="Normal 46 2 2 4 4 3" xfId="10042" xr:uid="{00000000-0005-0000-0000-00002A4F0000}"/>
    <cellStyle name="Normal 46 2 2 4 4 3 2" xfId="40376" xr:uid="{00000000-0005-0000-0000-00002B4F0000}"/>
    <cellStyle name="Normal 46 2 2 4 4 3 3" xfId="25143" xr:uid="{00000000-0005-0000-0000-00002C4F0000}"/>
    <cellStyle name="Normal 46 2 2 4 4 4" xfId="35363" xr:uid="{00000000-0005-0000-0000-00002D4F0000}"/>
    <cellStyle name="Normal 46 2 2 4 4 5" xfId="20130" xr:uid="{00000000-0005-0000-0000-00002E4F0000}"/>
    <cellStyle name="Normal 46 2 2 4 5" xfId="11720" xr:uid="{00000000-0005-0000-0000-00002F4F0000}"/>
    <cellStyle name="Normal 46 2 2 4 5 2" xfId="42051" xr:uid="{00000000-0005-0000-0000-0000304F0000}"/>
    <cellStyle name="Normal 46 2 2 4 5 3" xfId="26818" xr:uid="{00000000-0005-0000-0000-0000314F0000}"/>
    <cellStyle name="Normal 46 2 2 4 6" xfId="6699" xr:uid="{00000000-0005-0000-0000-0000324F0000}"/>
    <cellStyle name="Normal 46 2 2 4 6 2" xfId="37034" xr:uid="{00000000-0005-0000-0000-0000334F0000}"/>
    <cellStyle name="Normal 46 2 2 4 6 3" xfId="21801" xr:uid="{00000000-0005-0000-0000-0000344F0000}"/>
    <cellStyle name="Normal 46 2 2 4 7" xfId="32022" xr:uid="{00000000-0005-0000-0000-0000354F0000}"/>
    <cellStyle name="Normal 46 2 2 4 8" xfId="16788" xr:uid="{00000000-0005-0000-0000-0000364F0000}"/>
    <cellStyle name="Normal 46 2 2 5" xfId="2046" xr:uid="{00000000-0005-0000-0000-0000374F0000}"/>
    <cellStyle name="Normal 46 2 2 5 2" xfId="3736" xr:uid="{00000000-0005-0000-0000-0000384F0000}"/>
    <cellStyle name="Normal 46 2 2 5 2 2" xfId="13809" xr:uid="{00000000-0005-0000-0000-0000394F0000}"/>
    <cellStyle name="Normal 46 2 2 5 2 2 2" xfId="44140" xr:uid="{00000000-0005-0000-0000-00003A4F0000}"/>
    <cellStyle name="Normal 46 2 2 5 2 2 3" xfId="28907" xr:uid="{00000000-0005-0000-0000-00003B4F0000}"/>
    <cellStyle name="Normal 46 2 2 5 2 3" xfId="8789" xr:uid="{00000000-0005-0000-0000-00003C4F0000}"/>
    <cellStyle name="Normal 46 2 2 5 2 3 2" xfId="39123" xr:uid="{00000000-0005-0000-0000-00003D4F0000}"/>
    <cellStyle name="Normal 46 2 2 5 2 3 3" xfId="23890" xr:uid="{00000000-0005-0000-0000-00003E4F0000}"/>
    <cellStyle name="Normal 46 2 2 5 2 4" xfId="34110" xr:uid="{00000000-0005-0000-0000-00003F4F0000}"/>
    <cellStyle name="Normal 46 2 2 5 2 5" xfId="18877" xr:uid="{00000000-0005-0000-0000-0000404F0000}"/>
    <cellStyle name="Normal 46 2 2 5 3" xfId="5428" xr:uid="{00000000-0005-0000-0000-0000414F0000}"/>
    <cellStyle name="Normal 46 2 2 5 3 2" xfId="15480" xr:uid="{00000000-0005-0000-0000-0000424F0000}"/>
    <cellStyle name="Normal 46 2 2 5 3 2 2" xfId="45811" xr:uid="{00000000-0005-0000-0000-0000434F0000}"/>
    <cellStyle name="Normal 46 2 2 5 3 2 3" xfId="30578" xr:uid="{00000000-0005-0000-0000-0000444F0000}"/>
    <cellStyle name="Normal 46 2 2 5 3 3" xfId="10460" xr:uid="{00000000-0005-0000-0000-0000454F0000}"/>
    <cellStyle name="Normal 46 2 2 5 3 3 2" xfId="40794" xr:uid="{00000000-0005-0000-0000-0000464F0000}"/>
    <cellStyle name="Normal 46 2 2 5 3 3 3" xfId="25561" xr:uid="{00000000-0005-0000-0000-0000474F0000}"/>
    <cellStyle name="Normal 46 2 2 5 3 4" xfId="35781" xr:uid="{00000000-0005-0000-0000-0000484F0000}"/>
    <cellStyle name="Normal 46 2 2 5 3 5" xfId="20548" xr:uid="{00000000-0005-0000-0000-0000494F0000}"/>
    <cellStyle name="Normal 46 2 2 5 4" xfId="12138" xr:uid="{00000000-0005-0000-0000-00004A4F0000}"/>
    <cellStyle name="Normal 46 2 2 5 4 2" xfId="42469" xr:uid="{00000000-0005-0000-0000-00004B4F0000}"/>
    <cellStyle name="Normal 46 2 2 5 4 3" xfId="27236" xr:uid="{00000000-0005-0000-0000-00004C4F0000}"/>
    <cellStyle name="Normal 46 2 2 5 5" xfId="7117" xr:uid="{00000000-0005-0000-0000-00004D4F0000}"/>
    <cellStyle name="Normal 46 2 2 5 5 2" xfId="37452" xr:uid="{00000000-0005-0000-0000-00004E4F0000}"/>
    <cellStyle name="Normal 46 2 2 5 5 3" xfId="22219" xr:uid="{00000000-0005-0000-0000-00004F4F0000}"/>
    <cellStyle name="Normal 46 2 2 5 6" xfId="32440" xr:uid="{00000000-0005-0000-0000-0000504F0000}"/>
    <cellStyle name="Normal 46 2 2 5 7" xfId="17206" xr:uid="{00000000-0005-0000-0000-0000514F0000}"/>
    <cellStyle name="Normal 46 2 2 6" xfId="2899" xr:uid="{00000000-0005-0000-0000-0000524F0000}"/>
    <cellStyle name="Normal 46 2 2 6 2" xfId="12973" xr:uid="{00000000-0005-0000-0000-0000534F0000}"/>
    <cellStyle name="Normal 46 2 2 6 2 2" xfId="43304" xr:uid="{00000000-0005-0000-0000-0000544F0000}"/>
    <cellStyle name="Normal 46 2 2 6 2 3" xfId="28071" xr:uid="{00000000-0005-0000-0000-0000554F0000}"/>
    <cellStyle name="Normal 46 2 2 6 3" xfId="7953" xr:uid="{00000000-0005-0000-0000-0000564F0000}"/>
    <cellStyle name="Normal 46 2 2 6 3 2" xfId="38287" xr:uid="{00000000-0005-0000-0000-0000574F0000}"/>
    <cellStyle name="Normal 46 2 2 6 3 3" xfId="23054" xr:uid="{00000000-0005-0000-0000-0000584F0000}"/>
    <cellStyle name="Normal 46 2 2 6 4" xfId="33274" xr:uid="{00000000-0005-0000-0000-0000594F0000}"/>
    <cellStyle name="Normal 46 2 2 6 5" xfId="18041" xr:uid="{00000000-0005-0000-0000-00005A4F0000}"/>
    <cellStyle name="Normal 46 2 2 7" xfId="4592" xr:uid="{00000000-0005-0000-0000-00005B4F0000}"/>
    <cellStyle name="Normal 46 2 2 7 2" xfId="14644" xr:uid="{00000000-0005-0000-0000-00005C4F0000}"/>
    <cellStyle name="Normal 46 2 2 7 2 2" xfId="44975" xr:uid="{00000000-0005-0000-0000-00005D4F0000}"/>
    <cellStyle name="Normal 46 2 2 7 2 3" xfId="29742" xr:uid="{00000000-0005-0000-0000-00005E4F0000}"/>
    <cellStyle name="Normal 46 2 2 7 3" xfId="9624" xr:uid="{00000000-0005-0000-0000-00005F4F0000}"/>
    <cellStyle name="Normal 46 2 2 7 3 2" xfId="39958" xr:uid="{00000000-0005-0000-0000-0000604F0000}"/>
    <cellStyle name="Normal 46 2 2 7 3 3" xfId="24725" xr:uid="{00000000-0005-0000-0000-0000614F0000}"/>
    <cellStyle name="Normal 46 2 2 7 4" xfId="34945" xr:uid="{00000000-0005-0000-0000-0000624F0000}"/>
    <cellStyle name="Normal 46 2 2 7 5" xfId="19712" xr:uid="{00000000-0005-0000-0000-0000634F0000}"/>
    <cellStyle name="Normal 46 2 2 8" xfId="11302" xr:uid="{00000000-0005-0000-0000-0000644F0000}"/>
    <cellStyle name="Normal 46 2 2 8 2" xfId="41633" xr:uid="{00000000-0005-0000-0000-0000654F0000}"/>
    <cellStyle name="Normal 46 2 2 8 3" xfId="26400" xr:uid="{00000000-0005-0000-0000-0000664F0000}"/>
    <cellStyle name="Normal 46 2 2 9" xfId="6281" xr:uid="{00000000-0005-0000-0000-0000674F0000}"/>
    <cellStyle name="Normal 46 2 2 9 2" xfId="36616" xr:uid="{00000000-0005-0000-0000-0000684F0000}"/>
    <cellStyle name="Normal 46 2 2 9 3" xfId="21383" xr:uid="{00000000-0005-0000-0000-0000694F0000}"/>
    <cellStyle name="Normal 46 2 3" xfId="1245" xr:uid="{00000000-0005-0000-0000-00006A4F0000}"/>
    <cellStyle name="Normal 46 2 3 10" xfId="16422" xr:uid="{00000000-0005-0000-0000-00006B4F0000}"/>
    <cellStyle name="Normal 46 2 3 2" xfId="1464" xr:uid="{00000000-0005-0000-0000-00006C4F0000}"/>
    <cellStyle name="Normal 46 2 3 2 2" xfId="1885" xr:uid="{00000000-0005-0000-0000-00006D4F0000}"/>
    <cellStyle name="Normal 46 2 3 2 2 2" xfId="2724" xr:uid="{00000000-0005-0000-0000-00006E4F0000}"/>
    <cellStyle name="Normal 46 2 3 2 2 2 2" xfId="4414" xr:uid="{00000000-0005-0000-0000-00006F4F0000}"/>
    <cellStyle name="Normal 46 2 3 2 2 2 2 2" xfId="14487" xr:uid="{00000000-0005-0000-0000-0000704F0000}"/>
    <cellStyle name="Normal 46 2 3 2 2 2 2 2 2" xfId="44818" xr:uid="{00000000-0005-0000-0000-0000714F0000}"/>
    <cellStyle name="Normal 46 2 3 2 2 2 2 2 3" xfId="29585" xr:uid="{00000000-0005-0000-0000-0000724F0000}"/>
    <cellStyle name="Normal 46 2 3 2 2 2 2 3" xfId="9467" xr:uid="{00000000-0005-0000-0000-0000734F0000}"/>
    <cellStyle name="Normal 46 2 3 2 2 2 2 3 2" xfId="39801" xr:uid="{00000000-0005-0000-0000-0000744F0000}"/>
    <cellStyle name="Normal 46 2 3 2 2 2 2 3 3" xfId="24568" xr:uid="{00000000-0005-0000-0000-0000754F0000}"/>
    <cellStyle name="Normal 46 2 3 2 2 2 2 4" xfId="34788" xr:uid="{00000000-0005-0000-0000-0000764F0000}"/>
    <cellStyle name="Normal 46 2 3 2 2 2 2 5" xfId="19555" xr:uid="{00000000-0005-0000-0000-0000774F0000}"/>
    <cellStyle name="Normal 46 2 3 2 2 2 3" xfId="6106" xr:uid="{00000000-0005-0000-0000-0000784F0000}"/>
    <cellStyle name="Normal 46 2 3 2 2 2 3 2" xfId="16158" xr:uid="{00000000-0005-0000-0000-0000794F0000}"/>
    <cellStyle name="Normal 46 2 3 2 2 2 3 2 2" xfId="46489" xr:uid="{00000000-0005-0000-0000-00007A4F0000}"/>
    <cellStyle name="Normal 46 2 3 2 2 2 3 2 3" xfId="31256" xr:uid="{00000000-0005-0000-0000-00007B4F0000}"/>
    <cellStyle name="Normal 46 2 3 2 2 2 3 3" xfId="11138" xr:uid="{00000000-0005-0000-0000-00007C4F0000}"/>
    <cellStyle name="Normal 46 2 3 2 2 2 3 3 2" xfId="41472" xr:uid="{00000000-0005-0000-0000-00007D4F0000}"/>
    <cellStyle name="Normal 46 2 3 2 2 2 3 3 3" xfId="26239" xr:uid="{00000000-0005-0000-0000-00007E4F0000}"/>
    <cellStyle name="Normal 46 2 3 2 2 2 3 4" xfId="36459" xr:uid="{00000000-0005-0000-0000-00007F4F0000}"/>
    <cellStyle name="Normal 46 2 3 2 2 2 3 5" xfId="21226" xr:uid="{00000000-0005-0000-0000-0000804F0000}"/>
    <cellStyle name="Normal 46 2 3 2 2 2 4" xfId="12816" xr:uid="{00000000-0005-0000-0000-0000814F0000}"/>
    <cellStyle name="Normal 46 2 3 2 2 2 4 2" xfId="43147" xr:uid="{00000000-0005-0000-0000-0000824F0000}"/>
    <cellStyle name="Normal 46 2 3 2 2 2 4 3" xfId="27914" xr:uid="{00000000-0005-0000-0000-0000834F0000}"/>
    <cellStyle name="Normal 46 2 3 2 2 2 5" xfId="7795" xr:uid="{00000000-0005-0000-0000-0000844F0000}"/>
    <cellStyle name="Normal 46 2 3 2 2 2 5 2" xfId="38130" xr:uid="{00000000-0005-0000-0000-0000854F0000}"/>
    <cellStyle name="Normal 46 2 3 2 2 2 5 3" xfId="22897" xr:uid="{00000000-0005-0000-0000-0000864F0000}"/>
    <cellStyle name="Normal 46 2 3 2 2 2 6" xfId="33118" xr:uid="{00000000-0005-0000-0000-0000874F0000}"/>
    <cellStyle name="Normal 46 2 3 2 2 2 7" xfId="17884" xr:uid="{00000000-0005-0000-0000-0000884F0000}"/>
    <cellStyle name="Normal 46 2 3 2 2 3" xfId="3577" xr:uid="{00000000-0005-0000-0000-0000894F0000}"/>
    <cellStyle name="Normal 46 2 3 2 2 3 2" xfId="13651" xr:uid="{00000000-0005-0000-0000-00008A4F0000}"/>
    <cellStyle name="Normal 46 2 3 2 2 3 2 2" xfId="43982" xr:uid="{00000000-0005-0000-0000-00008B4F0000}"/>
    <cellStyle name="Normal 46 2 3 2 2 3 2 3" xfId="28749" xr:uid="{00000000-0005-0000-0000-00008C4F0000}"/>
    <cellStyle name="Normal 46 2 3 2 2 3 3" xfId="8631" xr:uid="{00000000-0005-0000-0000-00008D4F0000}"/>
    <cellStyle name="Normal 46 2 3 2 2 3 3 2" xfId="38965" xr:uid="{00000000-0005-0000-0000-00008E4F0000}"/>
    <cellStyle name="Normal 46 2 3 2 2 3 3 3" xfId="23732" xr:uid="{00000000-0005-0000-0000-00008F4F0000}"/>
    <cellStyle name="Normal 46 2 3 2 2 3 4" xfId="33952" xr:uid="{00000000-0005-0000-0000-0000904F0000}"/>
    <cellStyle name="Normal 46 2 3 2 2 3 5" xfId="18719" xr:uid="{00000000-0005-0000-0000-0000914F0000}"/>
    <cellStyle name="Normal 46 2 3 2 2 4" xfId="5270" xr:uid="{00000000-0005-0000-0000-0000924F0000}"/>
    <cellStyle name="Normal 46 2 3 2 2 4 2" xfId="15322" xr:uid="{00000000-0005-0000-0000-0000934F0000}"/>
    <cellStyle name="Normal 46 2 3 2 2 4 2 2" xfId="45653" xr:uid="{00000000-0005-0000-0000-0000944F0000}"/>
    <cellStyle name="Normal 46 2 3 2 2 4 2 3" xfId="30420" xr:uid="{00000000-0005-0000-0000-0000954F0000}"/>
    <cellStyle name="Normal 46 2 3 2 2 4 3" xfId="10302" xr:uid="{00000000-0005-0000-0000-0000964F0000}"/>
    <cellStyle name="Normal 46 2 3 2 2 4 3 2" xfId="40636" xr:uid="{00000000-0005-0000-0000-0000974F0000}"/>
    <cellStyle name="Normal 46 2 3 2 2 4 3 3" xfId="25403" xr:uid="{00000000-0005-0000-0000-0000984F0000}"/>
    <cellStyle name="Normal 46 2 3 2 2 4 4" xfId="35623" xr:uid="{00000000-0005-0000-0000-0000994F0000}"/>
    <cellStyle name="Normal 46 2 3 2 2 4 5" xfId="20390" xr:uid="{00000000-0005-0000-0000-00009A4F0000}"/>
    <cellStyle name="Normal 46 2 3 2 2 5" xfId="11980" xr:uid="{00000000-0005-0000-0000-00009B4F0000}"/>
    <cellStyle name="Normal 46 2 3 2 2 5 2" xfId="42311" xr:uid="{00000000-0005-0000-0000-00009C4F0000}"/>
    <cellStyle name="Normal 46 2 3 2 2 5 3" xfId="27078" xr:uid="{00000000-0005-0000-0000-00009D4F0000}"/>
    <cellStyle name="Normal 46 2 3 2 2 6" xfId="6959" xr:uid="{00000000-0005-0000-0000-00009E4F0000}"/>
    <cellStyle name="Normal 46 2 3 2 2 6 2" xfId="37294" xr:uid="{00000000-0005-0000-0000-00009F4F0000}"/>
    <cellStyle name="Normal 46 2 3 2 2 6 3" xfId="22061" xr:uid="{00000000-0005-0000-0000-0000A04F0000}"/>
    <cellStyle name="Normal 46 2 3 2 2 7" xfId="32282" xr:uid="{00000000-0005-0000-0000-0000A14F0000}"/>
    <cellStyle name="Normal 46 2 3 2 2 8" xfId="17048" xr:uid="{00000000-0005-0000-0000-0000A24F0000}"/>
    <cellStyle name="Normal 46 2 3 2 3" xfId="2306" xr:uid="{00000000-0005-0000-0000-0000A34F0000}"/>
    <cellStyle name="Normal 46 2 3 2 3 2" xfId="3996" xr:uid="{00000000-0005-0000-0000-0000A44F0000}"/>
    <cellStyle name="Normal 46 2 3 2 3 2 2" xfId="14069" xr:uid="{00000000-0005-0000-0000-0000A54F0000}"/>
    <cellStyle name="Normal 46 2 3 2 3 2 2 2" xfId="44400" xr:uid="{00000000-0005-0000-0000-0000A64F0000}"/>
    <cellStyle name="Normal 46 2 3 2 3 2 2 3" xfId="29167" xr:uid="{00000000-0005-0000-0000-0000A74F0000}"/>
    <cellStyle name="Normal 46 2 3 2 3 2 3" xfId="9049" xr:uid="{00000000-0005-0000-0000-0000A84F0000}"/>
    <cellStyle name="Normal 46 2 3 2 3 2 3 2" xfId="39383" xr:uid="{00000000-0005-0000-0000-0000A94F0000}"/>
    <cellStyle name="Normal 46 2 3 2 3 2 3 3" xfId="24150" xr:uid="{00000000-0005-0000-0000-0000AA4F0000}"/>
    <cellStyle name="Normal 46 2 3 2 3 2 4" xfId="34370" xr:uid="{00000000-0005-0000-0000-0000AB4F0000}"/>
    <cellStyle name="Normal 46 2 3 2 3 2 5" xfId="19137" xr:uid="{00000000-0005-0000-0000-0000AC4F0000}"/>
    <cellStyle name="Normal 46 2 3 2 3 3" xfId="5688" xr:uid="{00000000-0005-0000-0000-0000AD4F0000}"/>
    <cellStyle name="Normal 46 2 3 2 3 3 2" xfId="15740" xr:uid="{00000000-0005-0000-0000-0000AE4F0000}"/>
    <cellStyle name="Normal 46 2 3 2 3 3 2 2" xfId="46071" xr:uid="{00000000-0005-0000-0000-0000AF4F0000}"/>
    <cellStyle name="Normal 46 2 3 2 3 3 2 3" xfId="30838" xr:uid="{00000000-0005-0000-0000-0000B04F0000}"/>
    <cellStyle name="Normal 46 2 3 2 3 3 3" xfId="10720" xr:uid="{00000000-0005-0000-0000-0000B14F0000}"/>
    <cellStyle name="Normal 46 2 3 2 3 3 3 2" xfId="41054" xr:uid="{00000000-0005-0000-0000-0000B24F0000}"/>
    <cellStyle name="Normal 46 2 3 2 3 3 3 3" xfId="25821" xr:uid="{00000000-0005-0000-0000-0000B34F0000}"/>
    <cellStyle name="Normal 46 2 3 2 3 3 4" xfId="36041" xr:uid="{00000000-0005-0000-0000-0000B44F0000}"/>
    <cellStyle name="Normal 46 2 3 2 3 3 5" xfId="20808" xr:uid="{00000000-0005-0000-0000-0000B54F0000}"/>
    <cellStyle name="Normal 46 2 3 2 3 4" xfId="12398" xr:uid="{00000000-0005-0000-0000-0000B64F0000}"/>
    <cellStyle name="Normal 46 2 3 2 3 4 2" xfId="42729" xr:uid="{00000000-0005-0000-0000-0000B74F0000}"/>
    <cellStyle name="Normal 46 2 3 2 3 4 3" xfId="27496" xr:uid="{00000000-0005-0000-0000-0000B84F0000}"/>
    <cellStyle name="Normal 46 2 3 2 3 5" xfId="7377" xr:uid="{00000000-0005-0000-0000-0000B94F0000}"/>
    <cellStyle name="Normal 46 2 3 2 3 5 2" xfId="37712" xr:uid="{00000000-0005-0000-0000-0000BA4F0000}"/>
    <cellStyle name="Normal 46 2 3 2 3 5 3" xfId="22479" xr:uid="{00000000-0005-0000-0000-0000BB4F0000}"/>
    <cellStyle name="Normal 46 2 3 2 3 6" xfId="32700" xr:uid="{00000000-0005-0000-0000-0000BC4F0000}"/>
    <cellStyle name="Normal 46 2 3 2 3 7" xfId="17466" xr:uid="{00000000-0005-0000-0000-0000BD4F0000}"/>
    <cellStyle name="Normal 46 2 3 2 4" xfId="3159" xr:uid="{00000000-0005-0000-0000-0000BE4F0000}"/>
    <cellStyle name="Normal 46 2 3 2 4 2" xfId="13233" xr:uid="{00000000-0005-0000-0000-0000BF4F0000}"/>
    <cellStyle name="Normal 46 2 3 2 4 2 2" xfId="43564" xr:uid="{00000000-0005-0000-0000-0000C04F0000}"/>
    <cellStyle name="Normal 46 2 3 2 4 2 3" xfId="28331" xr:uid="{00000000-0005-0000-0000-0000C14F0000}"/>
    <cellStyle name="Normal 46 2 3 2 4 3" xfId="8213" xr:uid="{00000000-0005-0000-0000-0000C24F0000}"/>
    <cellStyle name="Normal 46 2 3 2 4 3 2" xfId="38547" xr:uid="{00000000-0005-0000-0000-0000C34F0000}"/>
    <cellStyle name="Normal 46 2 3 2 4 3 3" xfId="23314" xr:uid="{00000000-0005-0000-0000-0000C44F0000}"/>
    <cellStyle name="Normal 46 2 3 2 4 4" xfId="33534" xr:uid="{00000000-0005-0000-0000-0000C54F0000}"/>
    <cellStyle name="Normal 46 2 3 2 4 5" xfId="18301" xr:uid="{00000000-0005-0000-0000-0000C64F0000}"/>
    <cellStyle name="Normal 46 2 3 2 5" xfId="4852" xr:uid="{00000000-0005-0000-0000-0000C74F0000}"/>
    <cellStyle name="Normal 46 2 3 2 5 2" xfId="14904" xr:uid="{00000000-0005-0000-0000-0000C84F0000}"/>
    <cellStyle name="Normal 46 2 3 2 5 2 2" xfId="45235" xr:uid="{00000000-0005-0000-0000-0000C94F0000}"/>
    <cellStyle name="Normal 46 2 3 2 5 2 3" xfId="30002" xr:uid="{00000000-0005-0000-0000-0000CA4F0000}"/>
    <cellStyle name="Normal 46 2 3 2 5 3" xfId="9884" xr:uid="{00000000-0005-0000-0000-0000CB4F0000}"/>
    <cellStyle name="Normal 46 2 3 2 5 3 2" xfId="40218" xr:uid="{00000000-0005-0000-0000-0000CC4F0000}"/>
    <cellStyle name="Normal 46 2 3 2 5 3 3" xfId="24985" xr:uid="{00000000-0005-0000-0000-0000CD4F0000}"/>
    <cellStyle name="Normal 46 2 3 2 5 4" xfId="35205" xr:uid="{00000000-0005-0000-0000-0000CE4F0000}"/>
    <cellStyle name="Normal 46 2 3 2 5 5" xfId="19972" xr:uid="{00000000-0005-0000-0000-0000CF4F0000}"/>
    <cellStyle name="Normal 46 2 3 2 6" xfId="11562" xr:uid="{00000000-0005-0000-0000-0000D04F0000}"/>
    <cellStyle name="Normal 46 2 3 2 6 2" xfId="41893" xr:uid="{00000000-0005-0000-0000-0000D14F0000}"/>
    <cellStyle name="Normal 46 2 3 2 6 3" xfId="26660" xr:uid="{00000000-0005-0000-0000-0000D24F0000}"/>
    <cellStyle name="Normal 46 2 3 2 7" xfId="6541" xr:uid="{00000000-0005-0000-0000-0000D34F0000}"/>
    <cellStyle name="Normal 46 2 3 2 7 2" xfId="36876" xr:uid="{00000000-0005-0000-0000-0000D44F0000}"/>
    <cellStyle name="Normal 46 2 3 2 7 3" xfId="21643" xr:uid="{00000000-0005-0000-0000-0000D54F0000}"/>
    <cellStyle name="Normal 46 2 3 2 8" xfId="31864" xr:uid="{00000000-0005-0000-0000-0000D64F0000}"/>
    <cellStyle name="Normal 46 2 3 2 9" xfId="16630" xr:uid="{00000000-0005-0000-0000-0000D74F0000}"/>
    <cellStyle name="Normal 46 2 3 3" xfId="1677" xr:uid="{00000000-0005-0000-0000-0000D84F0000}"/>
    <cellStyle name="Normal 46 2 3 3 2" xfId="2516" xr:uid="{00000000-0005-0000-0000-0000D94F0000}"/>
    <cellStyle name="Normal 46 2 3 3 2 2" xfId="4206" xr:uid="{00000000-0005-0000-0000-0000DA4F0000}"/>
    <cellStyle name="Normal 46 2 3 3 2 2 2" xfId="14279" xr:uid="{00000000-0005-0000-0000-0000DB4F0000}"/>
    <cellStyle name="Normal 46 2 3 3 2 2 2 2" xfId="44610" xr:uid="{00000000-0005-0000-0000-0000DC4F0000}"/>
    <cellStyle name="Normal 46 2 3 3 2 2 2 3" xfId="29377" xr:uid="{00000000-0005-0000-0000-0000DD4F0000}"/>
    <cellStyle name="Normal 46 2 3 3 2 2 3" xfId="9259" xr:uid="{00000000-0005-0000-0000-0000DE4F0000}"/>
    <cellStyle name="Normal 46 2 3 3 2 2 3 2" xfId="39593" xr:uid="{00000000-0005-0000-0000-0000DF4F0000}"/>
    <cellStyle name="Normal 46 2 3 3 2 2 3 3" xfId="24360" xr:uid="{00000000-0005-0000-0000-0000E04F0000}"/>
    <cellStyle name="Normal 46 2 3 3 2 2 4" xfId="34580" xr:uid="{00000000-0005-0000-0000-0000E14F0000}"/>
    <cellStyle name="Normal 46 2 3 3 2 2 5" xfId="19347" xr:uid="{00000000-0005-0000-0000-0000E24F0000}"/>
    <cellStyle name="Normal 46 2 3 3 2 3" xfId="5898" xr:uid="{00000000-0005-0000-0000-0000E34F0000}"/>
    <cellStyle name="Normal 46 2 3 3 2 3 2" xfId="15950" xr:uid="{00000000-0005-0000-0000-0000E44F0000}"/>
    <cellStyle name="Normal 46 2 3 3 2 3 2 2" xfId="46281" xr:uid="{00000000-0005-0000-0000-0000E54F0000}"/>
    <cellStyle name="Normal 46 2 3 3 2 3 2 3" xfId="31048" xr:uid="{00000000-0005-0000-0000-0000E64F0000}"/>
    <cellStyle name="Normal 46 2 3 3 2 3 3" xfId="10930" xr:uid="{00000000-0005-0000-0000-0000E74F0000}"/>
    <cellStyle name="Normal 46 2 3 3 2 3 3 2" xfId="41264" xr:uid="{00000000-0005-0000-0000-0000E84F0000}"/>
    <cellStyle name="Normal 46 2 3 3 2 3 3 3" xfId="26031" xr:uid="{00000000-0005-0000-0000-0000E94F0000}"/>
    <cellStyle name="Normal 46 2 3 3 2 3 4" xfId="36251" xr:uid="{00000000-0005-0000-0000-0000EA4F0000}"/>
    <cellStyle name="Normal 46 2 3 3 2 3 5" xfId="21018" xr:uid="{00000000-0005-0000-0000-0000EB4F0000}"/>
    <cellStyle name="Normal 46 2 3 3 2 4" xfId="12608" xr:uid="{00000000-0005-0000-0000-0000EC4F0000}"/>
    <cellStyle name="Normal 46 2 3 3 2 4 2" xfId="42939" xr:uid="{00000000-0005-0000-0000-0000ED4F0000}"/>
    <cellStyle name="Normal 46 2 3 3 2 4 3" xfId="27706" xr:uid="{00000000-0005-0000-0000-0000EE4F0000}"/>
    <cellStyle name="Normal 46 2 3 3 2 5" xfId="7587" xr:uid="{00000000-0005-0000-0000-0000EF4F0000}"/>
    <cellStyle name="Normal 46 2 3 3 2 5 2" xfId="37922" xr:uid="{00000000-0005-0000-0000-0000F04F0000}"/>
    <cellStyle name="Normal 46 2 3 3 2 5 3" xfId="22689" xr:uid="{00000000-0005-0000-0000-0000F14F0000}"/>
    <cellStyle name="Normal 46 2 3 3 2 6" xfId="32910" xr:uid="{00000000-0005-0000-0000-0000F24F0000}"/>
    <cellStyle name="Normal 46 2 3 3 2 7" xfId="17676" xr:uid="{00000000-0005-0000-0000-0000F34F0000}"/>
    <cellStyle name="Normal 46 2 3 3 3" xfId="3369" xr:uid="{00000000-0005-0000-0000-0000F44F0000}"/>
    <cellStyle name="Normal 46 2 3 3 3 2" xfId="13443" xr:uid="{00000000-0005-0000-0000-0000F54F0000}"/>
    <cellStyle name="Normal 46 2 3 3 3 2 2" xfId="43774" xr:uid="{00000000-0005-0000-0000-0000F64F0000}"/>
    <cellStyle name="Normal 46 2 3 3 3 2 3" xfId="28541" xr:uid="{00000000-0005-0000-0000-0000F74F0000}"/>
    <cellStyle name="Normal 46 2 3 3 3 3" xfId="8423" xr:uid="{00000000-0005-0000-0000-0000F84F0000}"/>
    <cellStyle name="Normal 46 2 3 3 3 3 2" xfId="38757" xr:uid="{00000000-0005-0000-0000-0000F94F0000}"/>
    <cellStyle name="Normal 46 2 3 3 3 3 3" xfId="23524" xr:uid="{00000000-0005-0000-0000-0000FA4F0000}"/>
    <cellStyle name="Normal 46 2 3 3 3 4" xfId="33744" xr:uid="{00000000-0005-0000-0000-0000FB4F0000}"/>
    <cellStyle name="Normal 46 2 3 3 3 5" xfId="18511" xr:uid="{00000000-0005-0000-0000-0000FC4F0000}"/>
    <cellStyle name="Normal 46 2 3 3 4" xfId="5062" xr:uid="{00000000-0005-0000-0000-0000FD4F0000}"/>
    <cellStyle name="Normal 46 2 3 3 4 2" xfId="15114" xr:uid="{00000000-0005-0000-0000-0000FE4F0000}"/>
    <cellStyle name="Normal 46 2 3 3 4 2 2" xfId="45445" xr:uid="{00000000-0005-0000-0000-0000FF4F0000}"/>
    <cellStyle name="Normal 46 2 3 3 4 2 3" xfId="30212" xr:uid="{00000000-0005-0000-0000-000000500000}"/>
    <cellStyle name="Normal 46 2 3 3 4 3" xfId="10094" xr:uid="{00000000-0005-0000-0000-000001500000}"/>
    <cellStyle name="Normal 46 2 3 3 4 3 2" xfId="40428" xr:uid="{00000000-0005-0000-0000-000002500000}"/>
    <cellStyle name="Normal 46 2 3 3 4 3 3" xfId="25195" xr:uid="{00000000-0005-0000-0000-000003500000}"/>
    <cellStyle name="Normal 46 2 3 3 4 4" xfId="35415" xr:uid="{00000000-0005-0000-0000-000004500000}"/>
    <cellStyle name="Normal 46 2 3 3 4 5" xfId="20182" xr:uid="{00000000-0005-0000-0000-000005500000}"/>
    <cellStyle name="Normal 46 2 3 3 5" xfId="11772" xr:uid="{00000000-0005-0000-0000-000006500000}"/>
    <cellStyle name="Normal 46 2 3 3 5 2" xfId="42103" xr:uid="{00000000-0005-0000-0000-000007500000}"/>
    <cellStyle name="Normal 46 2 3 3 5 3" xfId="26870" xr:uid="{00000000-0005-0000-0000-000008500000}"/>
    <cellStyle name="Normal 46 2 3 3 6" xfId="6751" xr:uid="{00000000-0005-0000-0000-000009500000}"/>
    <cellStyle name="Normal 46 2 3 3 6 2" xfId="37086" xr:uid="{00000000-0005-0000-0000-00000A500000}"/>
    <cellStyle name="Normal 46 2 3 3 6 3" xfId="21853" xr:uid="{00000000-0005-0000-0000-00000B500000}"/>
    <cellStyle name="Normal 46 2 3 3 7" xfId="32074" xr:uid="{00000000-0005-0000-0000-00000C500000}"/>
    <cellStyle name="Normal 46 2 3 3 8" xfId="16840" xr:uid="{00000000-0005-0000-0000-00000D500000}"/>
    <cellStyle name="Normal 46 2 3 4" xfId="2098" xr:uid="{00000000-0005-0000-0000-00000E500000}"/>
    <cellStyle name="Normal 46 2 3 4 2" xfId="3788" xr:uid="{00000000-0005-0000-0000-00000F500000}"/>
    <cellStyle name="Normal 46 2 3 4 2 2" xfId="13861" xr:uid="{00000000-0005-0000-0000-000010500000}"/>
    <cellStyle name="Normal 46 2 3 4 2 2 2" xfId="44192" xr:uid="{00000000-0005-0000-0000-000011500000}"/>
    <cellStyle name="Normal 46 2 3 4 2 2 3" xfId="28959" xr:uid="{00000000-0005-0000-0000-000012500000}"/>
    <cellStyle name="Normal 46 2 3 4 2 3" xfId="8841" xr:uid="{00000000-0005-0000-0000-000013500000}"/>
    <cellStyle name="Normal 46 2 3 4 2 3 2" xfId="39175" xr:uid="{00000000-0005-0000-0000-000014500000}"/>
    <cellStyle name="Normal 46 2 3 4 2 3 3" xfId="23942" xr:uid="{00000000-0005-0000-0000-000015500000}"/>
    <cellStyle name="Normal 46 2 3 4 2 4" xfId="34162" xr:uid="{00000000-0005-0000-0000-000016500000}"/>
    <cellStyle name="Normal 46 2 3 4 2 5" xfId="18929" xr:uid="{00000000-0005-0000-0000-000017500000}"/>
    <cellStyle name="Normal 46 2 3 4 3" xfId="5480" xr:uid="{00000000-0005-0000-0000-000018500000}"/>
    <cellStyle name="Normal 46 2 3 4 3 2" xfId="15532" xr:uid="{00000000-0005-0000-0000-000019500000}"/>
    <cellStyle name="Normal 46 2 3 4 3 2 2" xfId="45863" xr:uid="{00000000-0005-0000-0000-00001A500000}"/>
    <cellStyle name="Normal 46 2 3 4 3 2 3" xfId="30630" xr:uid="{00000000-0005-0000-0000-00001B500000}"/>
    <cellStyle name="Normal 46 2 3 4 3 3" xfId="10512" xr:uid="{00000000-0005-0000-0000-00001C500000}"/>
    <cellStyle name="Normal 46 2 3 4 3 3 2" xfId="40846" xr:uid="{00000000-0005-0000-0000-00001D500000}"/>
    <cellStyle name="Normal 46 2 3 4 3 3 3" xfId="25613" xr:uid="{00000000-0005-0000-0000-00001E500000}"/>
    <cellStyle name="Normal 46 2 3 4 3 4" xfId="35833" xr:uid="{00000000-0005-0000-0000-00001F500000}"/>
    <cellStyle name="Normal 46 2 3 4 3 5" xfId="20600" xr:uid="{00000000-0005-0000-0000-000020500000}"/>
    <cellStyle name="Normal 46 2 3 4 4" xfId="12190" xr:uid="{00000000-0005-0000-0000-000021500000}"/>
    <cellStyle name="Normal 46 2 3 4 4 2" xfId="42521" xr:uid="{00000000-0005-0000-0000-000022500000}"/>
    <cellStyle name="Normal 46 2 3 4 4 3" xfId="27288" xr:uid="{00000000-0005-0000-0000-000023500000}"/>
    <cellStyle name="Normal 46 2 3 4 5" xfId="7169" xr:uid="{00000000-0005-0000-0000-000024500000}"/>
    <cellStyle name="Normal 46 2 3 4 5 2" xfId="37504" xr:uid="{00000000-0005-0000-0000-000025500000}"/>
    <cellStyle name="Normal 46 2 3 4 5 3" xfId="22271" xr:uid="{00000000-0005-0000-0000-000026500000}"/>
    <cellStyle name="Normal 46 2 3 4 6" xfId="32492" xr:uid="{00000000-0005-0000-0000-000027500000}"/>
    <cellStyle name="Normal 46 2 3 4 7" xfId="17258" xr:uid="{00000000-0005-0000-0000-000028500000}"/>
    <cellStyle name="Normal 46 2 3 5" xfId="2951" xr:uid="{00000000-0005-0000-0000-000029500000}"/>
    <cellStyle name="Normal 46 2 3 5 2" xfId="13025" xr:uid="{00000000-0005-0000-0000-00002A500000}"/>
    <cellStyle name="Normal 46 2 3 5 2 2" xfId="43356" xr:uid="{00000000-0005-0000-0000-00002B500000}"/>
    <cellStyle name="Normal 46 2 3 5 2 3" xfId="28123" xr:uid="{00000000-0005-0000-0000-00002C500000}"/>
    <cellStyle name="Normal 46 2 3 5 3" xfId="8005" xr:uid="{00000000-0005-0000-0000-00002D500000}"/>
    <cellStyle name="Normal 46 2 3 5 3 2" xfId="38339" xr:uid="{00000000-0005-0000-0000-00002E500000}"/>
    <cellStyle name="Normal 46 2 3 5 3 3" xfId="23106" xr:uid="{00000000-0005-0000-0000-00002F500000}"/>
    <cellStyle name="Normal 46 2 3 5 4" xfId="33326" xr:uid="{00000000-0005-0000-0000-000030500000}"/>
    <cellStyle name="Normal 46 2 3 5 5" xfId="18093" xr:uid="{00000000-0005-0000-0000-000031500000}"/>
    <cellStyle name="Normal 46 2 3 6" xfId="4644" xr:uid="{00000000-0005-0000-0000-000032500000}"/>
    <cellStyle name="Normal 46 2 3 6 2" xfId="14696" xr:uid="{00000000-0005-0000-0000-000033500000}"/>
    <cellStyle name="Normal 46 2 3 6 2 2" xfId="45027" xr:uid="{00000000-0005-0000-0000-000034500000}"/>
    <cellStyle name="Normal 46 2 3 6 2 3" xfId="29794" xr:uid="{00000000-0005-0000-0000-000035500000}"/>
    <cellStyle name="Normal 46 2 3 6 3" xfId="9676" xr:uid="{00000000-0005-0000-0000-000036500000}"/>
    <cellStyle name="Normal 46 2 3 6 3 2" xfId="40010" xr:uid="{00000000-0005-0000-0000-000037500000}"/>
    <cellStyle name="Normal 46 2 3 6 3 3" xfId="24777" xr:uid="{00000000-0005-0000-0000-000038500000}"/>
    <cellStyle name="Normal 46 2 3 6 4" xfId="34997" xr:uid="{00000000-0005-0000-0000-000039500000}"/>
    <cellStyle name="Normal 46 2 3 6 5" xfId="19764" xr:uid="{00000000-0005-0000-0000-00003A500000}"/>
    <cellStyle name="Normal 46 2 3 7" xfId="11354" xr:uid="{00000000-0005-0000-0000-00003B500000}"/>
    <cellStyle name="Normal 46 2 3 7 2" xfId="41685" xr:uid="{00000000-0005-0000-0000-00003C500000}"/>
    <cellStyle name="Normal 46 2 3 7 3" xfId="26452" xr:uid="{00000000-0005-0000-0000-00003D500000}"/>
    <cellStyle name="Normal 46 2 3 8" xfId="6333" xr:uid="{00000000-0005-0000-0000-00003E500000}"/>
    <cellStyle name="Normal 46 2 3 8 2" xfId="36668" xr:uid="{00000000-0005-0000-0000-00003F500000}"/>
    <cellStyle name="Normal 46 2 3 8 3" xfId="21435" xr:uid="{00000000-0005-0000-0000-000040500000}"/>
    <cellStyle name="Normal 46 2 3 9" xfId="31657" xr:uid="{00000000-0005-0000-0000-000041500000}"/>
    <cellStyle name="Normal 46 2 4" xfId="1358" xr:uid="{00000000-0005-0000-0000-000042500000}"/>
    <cellStyle name="Normal 46 2 4 2" xfId="1781" xr:uid="{00000000-0005-0000-0000-000043500000}"/>
    <cellStyle name="Normal 46 2 4 2 2" xfId="2620" xr:uid="{00000000-0005-0000-0000-000044500000}"/>
    <cellStyle name="Normal 46 2 4 2 2 2" xfId="4310" xr:uid="{00000000-0005-0000-0000-000045500000}"/>
    <cellStyle name="Normal 46 2 4 2 2 2 2" xfId="14383" xr:uid="{00000000-0005-0000-0000-000046500000}"/>
    <cellStyle name="Normal 46 2 4 2 2 2 2 2" xfId="44714" xr:uid="{00000000-0005-0000-0000-000047500000}"/>
    <cellStyle name="Normal 46 2 4 2 2 2 2 3" xfId="29481" xr:uid="{00000000-0005-0000-0000-000048500000}"/>
    <cellStyle name="Normal 46 2 4 2 2 2 3" xfId="9363" xr:uid="{00000000-0005-0000-0000-000049500000}"/>
    <cellStyle name="Normal 46 2 4 2 2 2 3 2" xfId="39697" xr:uid="{00000000-0005-0000-0000-00004A500000}"/>
    <cellStyle name="Normal 46 2 4 2 2 2 3 3" xfId="24464" xr:uid="{00000000-0005-0000-0000-00004B500000}"/>
    <cellStyle name="Normal 46 2 4 2 2 2 4" xfId="34684" xr:uid="{00000000-0005-0000-0000-00004C500000}"/>
    <cellStyle name="Normal 46 2 4 2 2 2 5" xfId="19451" xr:uid="{00000000-0005-0000-0000-00004D500000}"/>
    <cellStyle name="Normal 46 2 4 2 2 3" xfId="6002" xr:uid="{00000000-0005-0000-0000-00004E500000}"/>
    <cellStyle name="Normal 46 2 4 2 2 3 2" xfId="16054" xr:uid="{00000000-0005-0000-0000-00004F500000}"/>
    <cellStyle name="Normal 46 2 4 2 2 3 2 2" xfId="46385" xr:uid="{00000000-0005-0000-0000-000050500000}"/>
    <cellStyle name="Normal 46 2 4 2 2 3 2 3" xfId="31152" xr:uid="{00000000-0005-0000-0000-000051500000}"/>
    <cellStyle name="Normal 46 2 4 2 2 3 3" xfId="11034" xr:uid="{00000000-0005-0000-0000-000052500000}"/>
    <cellStyle name="Normal 46 2 4 2 2 3 3 2" xfId="41368" xr:uid="{00000000-0005-0000-0000-000053500000}"/>
    <cellStyle name="Normal 46 2 4 2 2 3 3 3" xfId="26135" xr:uid="{00000000-0005-0000-0000-000054500000}"/>
    <cellStyle name="Normal 46 2 4 2 2 3 4" xfId="36355" xr:uid="{00000000-0005-0000-0000-000055500000}"/>
    <cellStyle name="Normal 46 2 4 2 2 3 5" xfId="21122" xr:uid="{00000000-0005-0000-0000-000056500000}"/>
    <cellStyle name="Normal 46 2 4 2 2 4" xfId="12712" xr:uid="{00000000-0005-0000-0000-000057500000}"/>
    <cellStyle name="Normal 46 2 4 2 2 4 2" xfId="43043" xr:uid="{00000000-0005-0000-0000-000058500000}"/>
    <cellStyle name="Normal 46 2 4 2 2 4 3" xfId="27810" xr:uid="{00000000-0005-0000-0000-000059500000}"/>
    <cellStyle name="Normal 46 2 4 2 2 5" xfId="7691" xr:uid="{00000000-0005-0000-0000-00005A500000}"/>
    <cellStyle name="Normal 46 2 4 2 2 5 2" xfId="38026" xr:uid="{00000000-0005-0000-0000-00005B500000}"/>
    <cellStyle name="Normal 46 2 4 2 2 5 3" xfId="22793" xr:uid="{00000000-0005-0000-0000-00005C500000}"/>
    <cellStyle name="Normal 46 2 4 2 2 6" xfId="33014" xr:uid="{00000000-0005-0000-0000-00005D500000}"/>
    <cellStyle name="Normal 46 2 4 2 2 7" xfId="17780" xr:uid="{00000000-0005-0000-0000-00005E500000}"/>
    <cellStyle name="Normal 46 2 4 2 3" xfId="3473" xr:uid="{00000000-0005-0000-0000-00005F500000}"/>
    <cellStyle name="Normal 46 2 4 2 3 2" xfId="13547" xr:uid="{00000000-0005-0000-0000-000060500000}"/>
    <cellStyle name="Normal 46 2 4 2 3 2 2" xfId="43878" xr:uid="{00000000-0005-0000-0000-000061500000}"/>
    <cellStyle name="Normal 46 2 4 2 3 2 3" xfId="28645" xr:uid="{00000000-0005-0000-0000-000062500000}"/>
    <cellStyle name="Normal 46 2 4 2 3 3" xfId="8527" xr:uid="{00000000-0005-0000-0000-000063500000}"/>
    <cellStyle name="Normal 46 2 4 2 3 3 2" xfId="38861" xr:uid="{00000000-0005-0000-0000-000064500000}"/>
    <cellStyle name="Normal 46 2 4 2 3 3 3" xfId="23628" xr:uid="{00000000-0005-0000-0000-000065500000}"/>
    <cellStyle name="Normal 46 2 4 2 3 4" xfId="33848" xr:uid="{00000000-0005-0000-0000-000066500000}"/>
    <cellStyle name="Normal 46 2 4 2 3 5" xfId="18615" xr:uid="{00000000-0005-0000-0000-000067500000}"/>
    <cellStyle name="Normal 46 2 4 2 4" xfId="5166" xr:uid="{00000000-0005-0000-0000-000068500000}"/>
    <cellStyle name="Normal 46 2 4 2 4 2" xfId="15218" xr:uid="{00000000-0005-0000-0000-000069500000}"/>
    <cellStyle name="Normal 46 2 4 2 4 2 2" xfId="45549" xr:uid="{00000000-0005-0000-0000-00006A500000}"/>
    <cellStyle name="Normal 46 2 4 2 4 2 3" xfId="30316" xr:uid="{00000000-0005-0000-0000-00006B500000}"/>
    <cellStyle name="Normal 46 2 4 2 4 3" xfId="10198" xr:uid="{00000000-0005-0000-0000-00006C500000}"/>
    <cellStyle name="Normal 46 2 4 2 4 3 2" xfId="40532" xr:uid="{00000000-0005-0000-0000-00006D500000}"/>
    <cellStyle name="Normal 46 2 4 2 4 3 3" xfId="25299" xr:uid="{00000000-0005-0000-0000-00006E500000}"/>
    <cellStyle name="Normal 46 2 4 2 4 4" xfId="35519" xr:uid="{00000000-0005-0000-0000-00006F500000}"/>
    <cellStyle name="Normal 46 2 4 2 4 5" xfId="20286" xr:uid="{00000000-0005-0000-0000-000070500000}"/>
    <cellStyle name="Normal 46 2 4 2 5" xfId="11876" xr:uid="{00000000-0005-0000-0000-000071500000}"/>
    <cellStyle name="Normal 46 2 4 2 5 2" xfId="42207" xr:uid="{00000000-0005-0000-0000-000072500000}"/>
    <cellStyle name="Normal 46 2 4 2 5 3" xfId="26974" xr:uid="{00000000-0005-0000-0000-000073500000}"/>
    <cellStyle name="Normal 46 2 4 2 6" xfId="6855" xr:uid="{00000000-0005-0000-0000-000074500000}"/>
    <cellStyle name="Normal 46 2 4 2 6 2" xfId="37190" xr:uid="{00000000-0005-0000-0000-000075500000}"/>
    <cellStyle name="Normal 46 2 4 2 6 3" xfId="21957" xr:uid="{00000000-0005-0000-0000-000076500000}"/>
    <cellStyle name="Normal 46 2 4 2 7" xfId="32178" xr:uid="{00000000-0005-0000-0000-000077500000}"/>
    <cellStyle name="Normal 46 2 4 2 8" xfId="16944" xr:uid="{00000000-0005-0000-0000-000078500000}"/>
    <cellStyle name="Normal 46 2 4 3" xfId="2202" xr:uid="{00000000-0005-0000-0000-000079500000}"/>
    <cellStyle name="Normal 46 2 4 3 2" xfId="3892" xr:uid="{00000000-0005-0000-0000-00007A500000}"/>
    <cellStyle name="Normal 46 2 4 3 2 2" xfId="13965" xr:uid="{00000000-0005-0000-0000-00007B500000}"/>
    <cellStyle name="Normal 46 2 4 3 2 2 2" xfId="44296" xr:uid="{00000000-0005-0000-0000-00007C500000}"/>
    <cellStyle name="Normal 46 2 4 3 2 2 3" xfId="29063" xr:uid="{00000000-0005-0000-0000-00007D500000}"/>
    <cellStyle name="Normal 46 2 4 3 2 3" xfId="8945" xr:uid="{00000000-0005-0000-0000-00007E500000}"/>
    <cellStyle name="Normal 46 2 4 3 2 3 2" xfId="39279" xr:uid="{00000000-0005-0000-0000-00007F500000}"/>
    <cellStyle name="Normal 46 2 4 3 2 3 3" xfId="24046" xr:uid="{00000000-0005-0000-0000-000080500000}"/>
    <cellStyle name="Normal 46 2 4 3 2 4" xfId="34266" xr:uid="{00000000-0005-0000-0000-000081500000}"/>
    <cellStyle name="Normal 46 2 4 3 2 5" xfId="19033" xr:uid="{00000000-0005-0000-0000-000082500000}"/>
    <cellStyle name="Normal 46 2 4 3 3" xfId="5584" xr:uid="{00000000-0005-0000-0000-000083500000}"/>
    <cellStyle name="Normal 46 2 4 3 3 2" xfId="15636" xr:uid="{00000000-0005-0000-0000-000084500000}"/>
    <cellStyle name="Normal 46 2 4 3 3 2 2" xfId="45967" xr:uid="{00000000-0005-0000-0000-000085500000}"/>
    <cellStyle name="Normal 46 2 4 3 3 2 3" xfId="30734" xr:uid="{00000000-0005-0000-0000-000086500000}"/>
    <cellStyle name="Normal 46 2 4 3 3 3" xfId="10616" xr:uid="{00000000-0005-0000-0000-000087500000}"/>
    <cellStyle name="Normal 46 2 4 3 3 3 2" xfId="40950" xr:uid="{00000000-0005-0000-0000-000088500000}"/>
    <cellStyle name="Normal 46 2 4 3 3 3 3" xfId="25717" xr:uid="{00000000-0005-0000-0000-000089500000}"/>
    <cellStyle name="Normal 46 2 4 3 3 4" xfId="35937" xr:uid="{00000000-0005-0000-0000-00008A500000}"/>
    <cellStyle name="Normal 46 2 4 3 3 5" xfId="20704" xr:uid="{00000000-0005-0000-0000-00008B500000}"/>
    <cellStyle name="Normal 46 2 4 3 4" xfId="12294" xr:uid="{00000000-0005-0000-0000-00008C500000}"/>
    <cellStyle name="Normal 46 2 4 3 4 2" xfId="42625" xr:uid="{00000000-0005-0000-0000-00008D500000}"/>
    <cellStyle name="Normal 46 2 4 3 4 3" xfId="27392" xr:uid="{00000000-0005-0000-0000-00008E500000}"/>
    <cellStyle name="Normal 46 2 4 3 5" xfId="7273" xr:uid="{00000000-0005-0000-0000-00008F500000}"/>
    <cellStyle name="Normal 46 2 4 3 5 2" xfId="37608" xr:uid="{00000000-0005-0000-0000-000090500000}"/>
    <cellStyle name="Normal 46 2 4 3 5 3" xfId="22375" xr:uid="{00000000-0005-0000-0000-000091500000}"/>
    <cellStyle name="Normal 46 2 4 3 6" xfId="32596" xr:uid="{00000000-0005-0000-0000-000092500000}"/>
    <cellStyle name="Normal 46 2 4 3 7" xfId="17362" xr:uid="{00000000-0005-0000-0000-000093500000}"/>
    <cellStyle name="Normal 46 2 4 4" xfId="3055" xr:uid="{00000000-0005-0000-0000-000094500000}"/>
    <cellStyle name="Normal 46 2 4 4 2" xfId="13129" xr:uid="{00000000-0005-0000-0000-000095500000}"/>
    <cellStyle name="Normal 46 2 4 4 2 2" xfId="43460" xr:uid="{00000000-0005-0000-0000-000096500000}"/>
    <cellStyle name="Normal 46 2 4 4 2 3" xfId="28227" xr:uid="{00000000-0005-0000-0000-000097500000}"/>
    <cellStyle name="Normal 46 2 4 4 3" xfId="8109" xr:uid="{00000000-0005-0000-0000-000098500000}"/>
    <cellStyle name="Normal 46 2 4 4 3 2" xfId="38443" xr:uid="{00000000-0005-0000-0000-000099500000}"/>
    <cellStyle name="Normal 46 2 4 4 3 3" xfId="23210" xr:uid="{00000000-0005-0000-0000-00009A500000}"/>
    <cellStyle name="Normal 46 2 4 4 4" xfId="33430" xr:uid="{00000000-0005-0000-0000-00009B500000}"/>
    <cellStyle name="Normal 46 2 4 4 5" xfId="18197" xr:uid="{00000000-0005-0000-0000-00009C500000}"/>
    <cellStyle name="Normal 46 2 4 5" xfId="4748" xr:uid="{00000000-0005-0000-0000-00009D500000}"/>
    <cellStyle name="Normal 46 2 4 5 2" xfId="14800" xr:uid="{00000000-0005-0000-0000-00009E500000}"/>
    <cellStyle name="Normal 46 2 4 5 2 2" xfId="45131" xr:uid="{00000000-0005-0000-0000-00009F500000}"/>
    <cellStyle name="Normal 46 2 4 5 2 3" xfId="29898" xr:uid="{00000000-0005-0000-0000-0000A0500000}"/>
    <cellStyle name="Normal 46 2 4 5 3" xfId="9780" xr:uid="{00000000-0005-0000-0000-0000A1500000}"/>
    <cellStyle name="Normal 46 2 4 5 3 2" xfId="40114" xr:uid="{00000000-0005-0000-0000-0000A2500000}"/>
    <cellStyle name="Normal 46 2 4 5 3 3" xfId="24881" xr:uid="{00000000-0005-0000-0000-0000A3500000}"/>
    <cellStyle name="Normal 46 2 4 5 4" xfId="35101" xr:uid="{00000000-0005-0000-0000-0000A4500000}"/>
    <cellStyle name="Normal 46 2 4 5 5" xfId="19868" xr:uid="{00000000-0005-0000-0000-0000A5500000}"/>
    <cellStyle name="Normal 46 2 4 6" xfId="11458" xr:uid="{00000000-0005-0000-0000-0000A6500000}"/>
    <cellStyle name="Normal 46 2 4 6 2" xfId="41789" xr:uid="{00000000-0005-0000-0000-0000A7500000}"/>
    <cellStyle name="Normal 46 2 4 6 3" xfId="26556" xr:uid="{00000000-0005-0000-0000-0000A8500000}"/>
    <cellStyle name="Normal 46 2 4 7" xfId="6437" xr:uid="{00000000-0005-0000-0000-0000A9500000}"/>
    <cellStyle name="Normal 46 2 4 7 2" xfId="36772" xr:uid="{00000000-0005-0000-0000-0000AA500000}"/>
    <cellStyle name="Normal 46 2 4 7 3" xfId="21539" xr:uid="{00000000-0005-0000-0000-0000AB500000}"/>
    <cellStyle name="Normal 46 2 4 8" xfId="31760" xr:uid="{00000000-0005-0000-0000-0000AC500000}"/>
    <cellStyle name="Normal 46 2 4 9" xfId="16526" xr:uid="{00000000-0005-0000-0000-0000AD500000}"/>
    <cellStyle name="Normal 46 2 5" xfId="1571" xr:uid="{00000000-0005-0000-0000-0000AE500000}"/>
    <cellStyle name="Normal 46 2 5 2" xfId="2412" xr:uid="{00000000-0005-0000-0000-0000AF500000}"/>
    <cellStyle name="Normal 46 2 5 2 2" xfId="4102" xr:uid="{00000000-0005-0000-0000-0000B0500000}"/>
    <cellStyle name="Normal 46 2 5 2 2 2" xfId="14175" xr:uid="{00000000-0005-0000-0000-0000B1500000}"/>
    <cellStyle name="Normal 46 2 5 2 2 2 2" xfId="44506" xr:uid="{00000000-0005-0000-0000-0000B2500000}"/>
    <cellStyle name="Normal 46 2 5 2 2 2 3" xfId="29273" xr:uid="{00000000-0005-0000-0000-0000B3500000}"/>
    <cellStyle name="Normal 46 2 5 2 2 3" xfId="9155" xr:uid="{00000000-0005-0000-0000-0000B4500000}"/>
    <cellStyle name="Normal 46 2 5 2 2 3 2" xfId="39489" xr:uid="{00000000-0005-0000-0000-0000B5500000}"/>
    <cellStyle name="Normal 46 2 5 2 2 3 3" xfId="24256" xr:uid="{00000000-0005-0000-0000-0000B6500000}"/>
    <cellStyle name="Normal 46 2 5 2 2 4" xfId="34476" xr:uid="{00000000-0005-0000-0000-0000B7500000}"/>
    <cellStyle name="Normal 46 2 5 2 2 5" xfId="19243" xr:uid="{00000000-0005-0000-0000-0000B8500000}"/>
    <cellStyle name="Normal 46 2 5 2 3" xfId="5794" xr:uid="{00000000-0005-0000-0000-0000B9500000}"/>
    <cellStyle name="Normal 46 2 5 2 3 2" xfId="15846" xr:uid="{00000000-0005-0000-0000-0000BA500000}"/>
    <cellStyle name="Normal 46 2 5 2 3 2 2" xfId="46177" xr:uid="{00000000-0005-0000-0000-0000BB500000}"/>
    <cellStyle name="Normal 46 2 5 2 3 2 3" xfId="30944" xr:uid="{00000000-0005-0000-0000-0000BC500000}"/>
    <cellStyle name="Normal 46 2 5 2 3 3" xfId="10826" xr:uid="{00000000-0005-0000-0000-0000BD500000}"/>
    <cellStyle name="Normal 46 2 5 2 3 3 2" xfId="41160" xr:uid="{00000000-0005-0000-0000-0000BE500000}"/>
    <cellStyle name="Normal 46 2 5 2 3 3 3" xfId="25927" xr:uid="{00000000-0005-0000-0000-0000BF500000}"/>
    <cellStyle name="Normal 46 2 5 2 3 4" xfId="36147" xr:uid="{00000000-0005-0000-0000-0000C0500000}"/>
    <cellStyle name="Normal 46 2 5 2 3 5" xfId="20914" xr:uid="{00000000-0005-0000-0000-0000C1500000}"/>
    <cellStyle name="Normal 46 2 5 2 4" xfId="12504" xr:uid="{00000000-0005-0000-0000-0000C2500000}"/>
    <cellStyle name="Normal 46 2 5 2 4 2" xfId="42835" xr:uid="{00000000-0005-0000-0000-0000C3500000}"/>
    <cellStyle name="Normal 46 2 5 2 4 3" xfId="27602" xr:uid="{00000000-0005-0000-0000-0000C4500000}"/>
    <cellStyle name="Normal 46 2 5 2 5" xfId="7483" xr:uid="{00000000-0005-0000-0000-0000C5500000}"/>
    <cellStyle name="Normal 46 2 5 2 5 2" xfId="37818" xr:uid="{00000000-0005-0000-0000-0000C6500000}"/>
    <cellStyle name="Normal 46 2 5 2 5 3" xfId="22585" xr:uid="{00000000-0005-0000-0000-0000C7500000}"/>
    <cellStyle name="Normal 46 2 5 2 6" xfId="32806" xr:uid="{00000000-0005-0000-0000-0000C8500000}"/>
    <cellStyle name="Normal 46 2 5 2 7" xfId="17572" xr:uid="{00000000-0005-0000-0000-0000C9500000}"/>
    <cellStyle name="Normal 46 2 5 3" xfId="3265" xr:uid="{00000000-0005-0000-0000-0000CA500000}"/>
    <cellStyle name="Normal 46 2 5 3 2" xfId="13339" xr:uid="{00000000-0005-0000-0000-0000CB500000}"/>
    <cellStyle name="Normal 46 2 5 3 2 2" xfId="43670" xr:uid="{00000000-0005-0000-0000-0000CC500000}"/>
    <cellStyle name="Normal 46 2 5 3 2 3" xfId="28437" xr:uid="{00000000-0005-0000-0000-0000CD500000}"/>
    <cellStyle name="Normal 46 2 5 3 3" xfId="8319" xr:uid="{00000000-0005-0000-0000-0000CE500000}"/>
    <cellStyle name="Normal 46 2 5 3 3 2" xfId="38653" xr:uid="{00000000-0005-0000-0000-0000CF500000}"/>
    <cellStyle name="Normal 46 2 5 3 3 3" xfId="23420" xr:uid="{00000000-0005-0000-0000-0000D0500000}"/>
    <cellStyle name="Normal 46 2 5 3 4" xfId="33640" xr:uid="{00000000-0005-0000-0000-0000D1500000}"/>
    <cellStyle name="Normal 46 2 5 3 5" xfId="18407" xr:uid="{00000000-0005-0000-0000-0000D2500000}"/>
    <cellStyle name="Normal 46 2 5 4" xfId="4958" xr:uid="{00000000-0005-0000-0000-0000D3500000}"/>
    <cellStyle name="Normal 46 2 5 4 2" xfId="15010" xr:uid="{00000000-0005-0000-0000-0000D4500000}"/>
    <cellStyle name="Normal 46 2 5 4 2 2" xfId="45341" xr:uid="{00000000-0005-0000-0000-0000D5500000}"/>
    <cellStyle name="Normal 46 2 5 4 2 3" xfId="30108" xr:uid="{00000000-0005-0000-0000-0000D6500000}"/>
    <cellStyle name="Normal 46 2 5 4 3" xfId="9990" xr:uid="{00000000-0005-0000-0000-0000D7500000}"/>
    <cellStyle name="Normal 46 2 5 4 3 2" xfId="40324" xr:uid="{00000000-0005-0000-0000-0000D8500000}"/>
    <cellStyle name="Normal 46 2 5 4 3 3" xfId="25091" xr:uid="{00000000-0005-0000-0000-0000D9500000}"/>
    <cellStyle name="Normal 46 2 5 4 4" xfId="35311" xr:uid="{00000000-0005-0000-0000-0000DA500000}"/>
    <cellStyle name="Normal 46 2 5 4 5" xfId="20078" xr:uid="{00000000-0005-0000-0000-0000DB500000}"/>
    <cellStyle name="Normal 46 2 5 5" xfId="11668" xr:uid="{00000000-0005-0000-0000-0000DC500000}"/>
    <cellStyle name="Normal 46 2 5 5 2" xfId="41999" xr:uid="{00000000-0005-0000-0000-0000DD500000}"/>
    <cellStyle name="Normal 46 2 5 5 3" xfId="26766" xr:uid="{00000000-0005-0000-0000-0000DE500000}"/>
    <cellStyle name="Normal 46 2 5 6" xfId="6647" xr:uid="{00000000-0005-0000-0000-0000DF500000}"/>
    <cellStyle name="Normal 46 2 5 6 2" xfId="36982" xr:uid="{00000000-0005-0000-0000-0000E0500000}"/>
    <cellStyle name="Normal 46 2 5 6 3" xfId="21749" xr:uid="{00000000-0005-0000-0000-0000E1500000}"/>
    <cellStyle name="Normal 46 2 5 7" xfId="31970" xr:uid="{00000000-0005-0000-0000-0000E2500000}"/>
    <cellStyle name="Normal 46 2 5 8" xfId="16736" xr:uid="{00000000-0005-0000-0000-0000E3500000}"/>
    <cellStyle name="Normal 46 2 6" xfId="1992" xr:uid="{00000000-0005-0000-0000-0000E4500000}"/>
    <cellStyle name="Normal 46 2 6 2" xfId="3684" xr:uid="{00000000-0005-0000-0000-0000E5500000}"/>
    <cellStyle name="Normal 46 2 6 2 2" xfId="13757" xr:uid="{00000000-0005-0000-0000-0000E6500000}"/>
    <cellStyle name="Normal 46 2 6 2 2 2" xfId="44088" xr:uid="{00000000-0005-0000-0000-0000E7500000}"/>
    <cellStyle name="Normal 46 2 6 2 2 3" xfId="28855" xr:uid="{00000000-0005-0000-0000-0000E8500000}"/>
    <cellStyle name="Normal 46 2 6 2 3" xfId="8737" xr:uid="{00000000-0005-0000-0000-0000E9500000}"/>
    <cellStyle name="Normal 46 2 6 2 3 2" xfId="39071" xr:uid="{00000000-0005-0000-0000-0000EA500000}"/>
    <cellStyle name="Normal 46 2 6 2 3 3" xfId="23838" xr:uid="{00000000-0005-0000-0000-0000EB500000}"/>
    <cellStyle name="Normal 46 2 6 2 4" xfId="34058" xr:uid="{00000000-0005-0000-0000-0000EC500000}"/>
    <cellStyle name="Normal 46 2 6 2 5" xfId="18825" xr:uid="{00000000-0005-0000-0000-0000ED500000}"/>
    <cellStyle name="Normal 46 2 6 3" xfId="5376" xr:uid="{00000000-0005-0000-0000-0000EE500000}"/>
    <cellStyle name="Normal 46 2 6 3 2" xfId="15428" xr:uid="{00000000-0005-0000-0000-0000EF500000}"/>
    <cellStyle name="Normal 46 2 6 3 2 2" xfId="45759" xr:uid="{00000000-0005-0000-0000-0000F0500000}"/>
    <cellStyle name="Normal 46 2 6 3 2 3" xfId="30526" xr:uid="{00000000-0005-0000-0000-0000F1500000}"/>
    <cellStyle name="Normal 46 2 6 3 3" xfId="10408" xr:uid="{00000000-0005-0000-0000-0000F2500000}"/>
    <cellStyle name="Normal 46 2 6 3 3 2" xfId="40742" xr:uid="{00000000-0005-0000-0000-0000F3500000}"/>
    <cellStyle name="Normal 46 2 6 3 3 3" xfId="25509" xr:uid="{00000000-0005-0000-0000-0000F4500000}"/>
    <cellStyle name="Normal 46 2 6 3 4" xfId="35729" xr:uid="{00000000-0005-0000-0000-0000F5500000}"/>
    <cellStyle name="Normal 46 2 6 3 5" xfId="20496" xr:uid="{00000000-0005-0000-0000-0000F6500000}"/>
    <cellStyle name="Normal 46 2 6 4" xfId="12086" xr:uid="{00000000-0005-0000-0000-0000F7500000}"/>
    <cellStyle name="Normal 46 2 6 4 2" xfId="42417" xr:uid="{00000000-0005-0000-0000-0000F8500000}"/>
    <cellStyle name="Normal 46 2 6 4 3" xfId="27184" xr:uid="{00000000-0005-0000-0000-0000F9500000}"/>
    <cellStyle name="Normal 46 2 6 5" xfId="7065" xr:uid="{00000000-0005-0000-0000-0000FA500000}"/>
    <cellStyle name="Normal 46 2 6 5 2" xfId="37400" xr:uid="{00000000-0005-0000-0000-0000FB500000}"/>
    <cellStyle name="Normal 46 2 6 5 3" xfId="22167" xr:uid="{00000000-0005-0000-0000-0000FC500000}"/>
    <cellStyle name="Normal 46 2 6 6" xfId="32388" xr:uid="{00000000-0005-0000-0000-0000FD500000}"/>
    <cellStyle name="Normal 46 2 6 7" xfId="17154" xr:uid="{00000000-0005-0000-0000-0000FE500000}"/>
    <cellStyle name="Normal 46 2 7" xfId="2843" xr:uid="{00000000-0005-0000-0000-0000FF500000}"/>
    <cellStyle name="Normal 46 2 7 2" xfId="12921" xr:uid="{00000000-0005-0000-0000-000000510000}"/>
    <cellStyle name="Normal 46 2 7 2 2" xfId="43252" xr:uid="{00000000-0005-0000-0000-000001510000}"/>
    <cellStyle name="Normal 46 2 7 2 3" xfId="28019" xr:uid="{00000000-0005-0000-0000-000002510000}"/>
    <cellStyle name="Normal 46 2 7 3" xfId="7901" xr:uid="{00000000-0005-0000-0000-000003510000}"/>
    <cellStyle name="Normal 46 2 7 3 2" xfId="38235" xr:uid="{00000000-0005-0000-0000-000004510000}"/>
    <cellStyle name="Normal 46 2 7 3 3" xfId="23002" xr:uid="{00000000-0005-0000-0000-000005510000}"/>
    <cellStyle name="Normal 46 2 7 4" xfId="33222" xr:uid="{00000000-0005-0000-0000-000006510000}"/>
    <cellStyle name="Normal 46 2 7 5" xfId="17989" xr:uid="{00000000-0005-0000-0000-000007510000}"/>
    <cellStyle name="Normal 46 2 8" xfId="4537" xr:uid="{00000000-0005-0000-0000-000008510000}"/>
    <cellStyle name="Normal 46 2 8 2" xfId="14592" xr:uid="{00000000-0005-0000-0000-000009510000}"/>
    <cellStyle name="Normal 46 2 8 2 2" xfId="44923" xr:uid="{00000000-0005-0000-0000-00000A510000}"/>
    <cellStyle name="Normal 46 2 8 2 3" xfId="29690" xr:uid="{00000000-0005-0000-0000-00000B510000}"/>
    <cellStyle name="Normal 46 2 8 3" xfId="9572" xr:uid="{00000000-0005-0000-0000-00000C510000}"/>
    <cellStyle name="Normal 46 2 8 3 2" xfId="39906" xr:uid="{00000000-0005-0000-0000-00000D510000}"/>
    <cellStyle name="Normal 46 2 8 3 3" xfId="24673" xr:uid="{00000000-0005-0000-0000-00000E510000}"/>
    <cellStyle name="Normal 46 2 8 4" xfId="34893" xr:uid="{00000000-0005-0000-0000-00000F510000}"/>
    <cellStyle name="Normal 46 2 8 5" xfId="19660" xr:uid="{00000000-0005-0000-0000-000010510000}"/>
    <cellStyle name="Normal 46 2 9" xfId="11248" xr:uid="{00000000-0005-0000-0000-000011510000}"/>
    <cellStyle name="Normal 46 2 9 2" xfId="41581" xr:uid="{00000000-0005-0000-0000-000012510000}"/>
    <cellStyle name="Normal 46 2 9 3" xfId="26348" xr:uid="{00000000-0005-0000-0000-000013510000}"/>
    <cellStyle name="Normal 47" xfId="363" xr:uid="{00000000-0005-0000-0000-000014510000}"/>
    <cellStyle name="Normal 47 2" xfId="863" xr:uid="{00000000-0005-0000-0000-000015510000}"/>
    <cellStyle name="Normal 47 2 10" xfId="6228" xr:uid="{00000000-0005-0000-0000-000016510000}"/>
    <cellStyle name="Normal 47 2 10 2" xfId="36565" xr:uid="{00000000-0005-0000-0000-000017510000}"/>
    <cellStyle name="Normal 47 2 10 3" xfId="21332" xr:uid="{00000000-0005-0000-0000-000018510000}"/>
    <cellStyle name="Normal 47 2 11" xfId="31556" xr:uid="{00000000-0005-0000-0000-000019510000}"/>
    <cellStyle name="Normal 47 2 12" xfId="16317" xr:uid="{00000000-0005-0000-0000-00001A510000}"/>
    <cellStyle name="Normal 47 2 2" xfId="1192" xr:uid="{00000000-0005-0000-0000-00001B510000}"/>
    <cellStyle name="Normal 47 2 2 10" xfId="31608" xr:uid="{00000000-0005-0000-0000-00001C510000}"/>
    <cellStyle name="Normal 47 2 2 11" xfId="16371" xr:uid="{00000000-0005-0000-0000-00001D510000}"/>
    <cellStyle name="Normal 47 2 2 2" xfId="1300" xr:uid="{00000000-0005-0000-0000-00001E510000}"/>
    <cellStyle name="Normal 47 2 2 2 10" xfId="16475" xr:uid="{00000000-0005-0000-0000-00001F510000}"/>
    <cellStyle name="Normal 47 2 2 2 2" xfId="1517" xr:uid="{00000000-0005-0000-0000-000020510000}"/>
    <cellStyle name="Normal 47 2 2 2 2 2" xfId="1938" xr:uid="{00000000-0005-0000-0000-000021510000}"/>
    <cellStyle name="Normal 47 2 2 2 2 2 2" xfId="2777" xr:uid="{00000000-0005-0000-0000-000022510000}"/>
    <cellStyle name="Normal 47 2 2 2 2 2 2 2" xfId="4467" xr:uid="{00000000-0005-0000-0000-000023510000}"/>
    <cellStyle name="Normal 47 2 2 2 2 2 2 2 2" xfId="14540" xr:uid="{00000000-0005-0000-0000-000024510000}"/>
    <cellStyle name="Normal 47 2 2 2 2 2 2 2 2 2" xfId="44871" xr:uid="{00000000-0005-0000-0000-000025510000}"/>
    <cellStyle name="Normal 47 2 2 2 2 2 2 2 2 3" xfId="29638" xr:uid="{00000000-0005-0000-0000-000026510000}"/>
    <cellStyle name="Normal 47 2 2 2 2 2 2 2 3" xfId="9520" xr:uid="{00000000-0005-0000-0000-000027510000}"/>
    <cellStyle name="Normal 47 2 2 2 2 2 2 2 3 2" xfId="39854" xr:uid="{00000000-0005-0000-0000-000028510000}"/>
    <cellStyle name="Normal 47 2 2 2 2 2 2 2 3 3" xfId="24621" xr:uid="{00000000-0005-0000-0000-000029510000}"/>
    <cellStyle name="Normal 47 2 2 2 2 2 2 2 4" xfId="34841" xr:uid="{00000000-0005-0000-0000-00002A510000}"/>
    <cellStyle name="Normal 47 2 2 2 2 2 2 2 5" xfId="19608" xr:uid="{00000000-0005-0000-0000-00002B510000}"/>
    <cellStyle name="Normal 47 2 2 2 2 2 2 3" xfId="6159" xr:uid="{00000000-0005-0000-0000-00002C510000}"/>
    <cellStyle name="Normal 47 2 2 2 2 2 2 3 2" xfId="16211" xr:uid="{00000000-0005-0000-0000-00002D510000}"/>
    <cellStyle name="Normal 47 2 2 2 2 2 2 3 2 2" xfId="46542" xr:uid="{00000000-0005-0000-0000-00002E510000}"/>
    <cellStyle name="Normal 47 2 2 2 2 2 2 3 2 3" xfId="31309" xr:uid="{00000000-0005-0000-0000-00002F510000}"/>
    <cellStyle name="Normal 47 2 2 2 2 2 2 3 3" xfId="11191" xr:uid="{00000000-0005-0000-0000-000030510000}"/>
    <cellStyle name="Normal 47 2 2 2 2 2 2 3 3 2" xfId="41525" xr:uid="{00000000-0005-0000-0000-000031510000}"/>
    <cellStyle name="Normal 47 2 2 2 2 2 2 3 3 3" xfId="26292" xr:uid="{00000000-0005-0000-0000-000032510000}"/>
    <cellStyle name="Normal 47 2 2 2 2 2 2 3 4" xfId="36512" xr:uid="{00000000-0005-0000-0000-000033510000}"/>
    <cellStyle name="Normal 47 2 2 2 2 2 2 3 5" xfId="21279" xr:uid="{00000000-0005-0000-0000-000034510000}"/>
    <cellStyle name="Normal 47 2 2 2 2 2 2 4" xfId="12869" xr:uid="{00000000-0005-0000-0000-000035510000}"/>
    <cellStyle name="Normal 47 2 2 2 2 2 2 4 2" xfId="43200" xr:uid="{00000000-0005-0000-0000-000036510000}"/>
    <cellStyle name="Normal 47 2 2 2 2 2 2 4 3" xfId="27967" xr:uid="{00000000-0005-0000-0000-000037510000}"/>
    <cellStyle name="Normal 47 2 2 2 2 2 2 5" xfId="7848" xr:uid="{00000000-0005-0000-0000-000038510000}"/>
    <cellStyle name="Normal 47 2 2 2 2 2 2 5 2" xfId="38183" xr:uid="{00000000-0005-0000-0000-000039510000}"/>
    <cellStyle name="Normal 47 2 2 2 2 2 2 5 3" xfId="22950" xr:uid="{00000000-0005-0000-0000-00003A510000}"/>
    <cellStyle name="Normal 47 2 2 2 2 2 2 6" xfId="33171" xr:uid="{00000000-0005-0000-0000-00003B510000}"/>
    <cellStyle name="Normal 47 2 2 2 2 2 2 7" xfId="17937" xr:uid="{00000000-0005-0000-0000-00003C510000}"/>
    <cellStyle name="Normal 47 2 2 2 2 2 3" xfId="3630" xr:uid="{00000000-0005-0000-0000-00003D510000}"/>
    <cellStyle name="Normal 47 2 2 2 2 2 3 2" xfId="13704" xr:uid="{00000000-0005-0000-0000-00003E510000}"/>
    <cellStyle name="Normal 47 2 2 2 2 2 3 2 2" xfId="44035" xr:uid="{00000000-0005-0000-0000-00003F510000}"/>
    <cellStyle name="Normal 47 2 2 2 2 2 3 2 3" xfId="28802" xr:uid="{00000000-0005-0000-0000-000040510000}"/>
    <cellStyle name="Normal 47 2 2 2 2 2 3 3" xfId="8684" xr:uid="{00000000-0005-0000-0000-000041510000}"/>
    <cellStyle name="Normal 47 2 2 2 2 2 3 3 2" xfId="39018" xr:uid="{00000000-0005-0000-0000-000042510000}"/>
    <cellStyle name="Normal 47 2 2 2 2 2 3 3 3" xfId="23785" xr:uid="{00000000-0005-0000-0000-000043510000}"/>
    <cellStyle name="Normal 47 2 2 2 2 2 3 4" xfId="34005" xr:uid="{00000000-0005-0000-0000-000044510000}"/>
    <cellStyle name="Normal 47 2 2 2 2 2 3 5" xfId="18772" xr:uid="{00000000-0005-0000-0000-000045510000}"/>
    <cellStyle name="Normal 47 2 2 2 2 2 4" xfId="5323" xr:uid="{00000000-0005-0000-0000-000046510000}"/>
    <cellStyle name="Normal 47 2 2 2 2 2 4 2" xfId="15375" xr:uid="{00000000-0005-0000-0000-000047510000}"/>
    <cellStyle name="Normal 47 2 2 2 2 2 4 2 2" xfId="45706" xr:uid="{00000000-0005-0000-0000-000048510000}"/>
    <cellStyle name="Normal 47 2 2 2 2 2 4 2 3" xfId="30473" xr:uid="{00000000-0005-0000-0000-000049510000}"/>
    <cellStyle name="Normal 47 2 2 2 2 2 4 3" xfId="10355" xr:uid="{00000000-0005-0000-0000-00004A510000}"/>
    <cellStyle name="Normal 47 2 2 2 2 2 4 3 2" xfId="40689" xr:uid="{00000000-0005-0000-0000-00004B510000}"/>
    <cellStyle name="Normal 47 2 2 2 2 2 4 3 3" xfId="25456" xr:uid="{00000000-0005-0000-0000-00004C510000}"/>
    <cellStyle name="Normal 47 2 2 2 2 2 4 4" xfId="35676" xr:uid="{00000000-0005-0000-0000-00004D510000}"/>
    <cellStyle name="Normal 47 2 2 2 2 2 4 5" xfId="20443" xr:uid="{00000000-0005-0000-0000-00004E510000}"/>
    <cellStyle name="Normal 47 2 2 2 2 2 5" xfId="12033" xr:uid="{00000000-0005-0000-0000-00004F510000}"/>
    <cellStyle name="Normal 47 2 2 2 2 2 5 2" xfId="42364" xr:uid="{00000000-0005-0000-0000-000050510000}"/>
    <cellStyle name="Normal 47 2 2 2 2 2 5 3" xfId="27131" xr:uid="{00000000-0005-0000-0000-000051510000}"/>
    <cellStyle name="Normal 47 2 2 2 2 2 6" xfId="7012" xr:uid="{00000000-0005-0000-0000-000052510000}"/>
    <cellStyle name="Normal 47 2 2 2 2 2 6 2" xfId="37347" xr:uid="{00000000-0005-0000-0000-000053510000}"/>
    <cellStyle name="Normal 47 2 2 2 2 2 6 3" xfId="22114" xr:uid="{00000000-0005-0000-0000-000054510000}"/>
    <cellStyle name="Normal 47 2 2 2 2 2 7" xfId="32335" xr:uid="{00000000-0005-0000-0000-000055510000}"/>
    <cellStyle name="Normal 47 2 2 2 2 2 8" xfId="17101" xr:uid="{00000000-0005-0000-0000-000056510000}"/>
    <cellStyle name="Normal 47 2 2 2 2 3" xfId="2359" xr:uid="{00000000-0005-0000-0000-000057510000}"/>
    <cellStyle name="Normal 47 2 2 2 2 3 2" xfId="4049" xr:uid="{00000000-0005-0000-0000-000058510000}"/>
    <cellStyle name="Normal 47 2 2 2 2 3 2 2" xfId="14122" xr:uid="{00000000-0005-0000-0000-000059510000}"/>
    <cellStyle name="Normal 47 2 2 2 2 3 2 2 2" xfId="44453" xr:uid="{00000000-0005-0000-0000-00005A510000}"/>
    <cellStyle name="Normal 47 2 2 2 2 3 2 2 3" xfId="29220" xr:uid="{00000000-0005-0000-0000-00005B510000}"/>
    <cellStyle name="Normal 47 2 2 2 2 3 2 3" xfId="9102" xr:uid="{00000000-0005-0000-0000-00005C510000}"/>
    <cellStyle name="Normal 47 2 2 2 2 3 2 3 2" xfId="39436" xr:uid="{00000000-0005-0000-0000-00005D510000}"/>
    <cellStyle name="Normal 47 2 2 2 2 3 2 3 3" xfId="24203" xr:uid="{00000000-0005-0000-0000-00005E510000}"/>
    <cellStyle name="Normal 47 2 2 2 2 3 2 4" xfId="34423" xr:uid="{00000000-0005-0000-0000-00005F510000}"/>
    <cellStyle name="Normal 47 2 2 2 2 3 2 5" xfId="19190" xr:uid="{00000000-0005-0000-0000-000060510000}"/>
    <cellStyle name="Normal 47 2 2 2 2 3 3" xfId="5741" xr:uid="{00000000-0005-0000-0000-000061510000}"/>
    <cellStyle name="Normal 47 2 2 2 2 3 3 2" xfId="15793" xr:uid="{00000000-0005-0000-0000-000062510000}"/>
    <cellStyle name="Normal 47 2 2 2 2 3 3 2 2" xfId="46124" xr:uid="{00000000-0005-0000-0000-000063510000}"/>
    <cellStyle name="Normal 47 2 2 2 2 3 3 2 3" xfId="30891" xr:uid="{00000000-0005-0000-0000-000064510000}"/>
    <cellStyle name="Normal 47 2 2 2 2 3 3 3" xfId="10773" xr:uid="{00000000-0005-0000-0000-000065510000}"/>
    <cellStyle name="Normal 47 2 2 2 2 3 3 3 2" xfId="41107" xr:uid="{00000000-0005-0000-0000-000066510000}"/>
    <cellStyle name="Normal 47 2 2 2 2 3 3 3 3" xfId="25874" xr:uid="{00000000-0005-0000-0000-000067510000}"/>
    <cellStyle name="Normal 47 2 2 2 2 3 3 4" xfId="36094" xr:uid="{00000000-0005-0000-0000-000068510000}"/>
    <cellStyle name="Normal 47 2 2 2 2 3 3 5" xfId="20861" xr:uid="{00000000-0005-0000-0000-000069510000}"/>
    <cellStyle name="Normal 47 2 2 2 2 3 4" xfId="12451" xr:uid="{00000000-0005-0000-0000-00006A510000}"/>
    <cellStyle name="Normal 47 2 2 2 2 3 4 2" xfId="42782" xr:uid="{00000000-0005-0000-0000-00006B510000}"/>
    <cellStyle name="Normal 47 2 2 2 2 3 4 3" xfId="27549" xr:uid="{00000000-0005-0000-0000-00006C510000}"/>
    <cellStyle name="Normal 47 2 2 2 2 3 5" xfId="7430" xr:uid="{00000000-0005-0000-0000-00006D510000}"/>
    <cellStyle name="Normal 47 2 2 2 2 3 5 2" xfId="37765" xr:uid="{00000000-0005-0000-0000-00006E510000}"/>
    <cellStyle name="Normal 47 2 2 2 2 3 5 3" xfId="22532" xr:uid="{00000000-0005-0000-0000-00006F510000}"/>
    <cellStyle name="Normal 47 2 2 2 2 3 6" xfId="32753" xr:uid="{00000000-0005-0000-0000-000070510000}"/>
    <cellStyle name="Normal 47 2 2 2 2 3 7" xfId="17519" xr:uid="{00000000-0005-0000-0000-000071510000}"/>
    <cellStyle name="Normal 47 2 2 2 2 4" xfId="3212" xr:uid="{00000000-0005-0000-0000-000072510000}"/>
    <cellStyle name="Normal 47 2 2 2 2 4 2" xfId="13286" xr:uid="{00000000-0005-0000-0000-000073510000}"/>
    <cellStyle name="Normal 47 2 2 2 2 4 2 2" xfId="43617" xr:uid="{00000000-0005-0000-0000-000074510000}"/>
    <cellStyle name="Normal 47 2 2 2 2 4 2 3" xfId="28384" xr:uid="{00000000-0005-0000-0000-000075510000}"/>
    <cellStyle name="Normal 47 2 2 2 2 4 3" xfId="8266" xr:uid="{00000000-0005-0000-0000-000076510000}"/>
    <cellStyle name="Normal 47 2 2 2 2 4 3 2" xfId="38600" xr:uid="{00000000-0005-0000-0000-000077510000}"/>
    <cellStyle name="Normal 47 2 2 2 2 4 3 3" xfId="23367" xr:uid="{00000000-0005-0000-0000-000078510000}"/>
    <cellStyle name="Normal 47 2 2 2 2 4 4" xfId="33587" xr:uid="{00000000-0005-0000-0000-000079510000}"/>
    <cellStyle name="Normal 47 2 2 2 2 4 5" xfId="18354" xr:uid="{00000000-0005-0000-0000-00007A510000}"/>
    <cellStyle name="Normal 47 2 2 2 2 5" xfId="4905" xr:uid="{00000000-0005-0000-0000-00007B510000}"/>
    <cellStyle name="Normal 47 2 2 2 2 5 2" xfId="14957" xr:uid="{00000000-0005-0000-0000-00007C510000}"/>
    <cellStyle name="Normal 47 2 2 2 2 5 2 2" xfId="45288" xr:uid="{00000000-0005-0000-0000-00007D510000}"/>
    <cellStyle name="Normal 47 2 2 2 2 5 2 3" xfId="30055" xr:uid="{00000000-0005-0000-0000-00007E510000}"/>
    <cellStyle name="Normal 47 2 2 2 2 5 3" xfId="9937" xr:uid="{00000000-0005-0000-0000-00007F510000}"/>
    <cellStyle name="Normal 47 2 2 2 2 5 3 2" xfId="40271" xr:uid="{00000000-0005-0000-0000-000080510000}"/>
    <cellStyle name="Normal 47 2 2 2 2 5 3 3" xfId="25038" xr:uid="{00000000-0005-0000-0000-000081510000}"/>
    <cellStyle name="Normal 47 2 2 2 2 5 4" xfId="35258" xr:uid="{00000000-0005-0000-0000-000082510000}"/>
    <cellStyle name="Normal 47 2 2 2 2 5 5" xfId="20025" xr:uid="{00000000-0005-0000-0000-000083510000}"/>
    <cellStyle name="Normal 47 2 2 2 2 6" xfId="11615" xr:uid="{00000000-0005-0000-0000-000084510000}"/>
    <cellStyle name="Normal 47 2 2 2 2 6 2" xfId="41946" xr:uid="{00000000-0005-0000-0000-000085510000}"/>
    <cellStyle name="Normal 47 2 2 2 2 6 3" xfId="26713" xr:uid="{00000000-0005-0000-0000-000086510000}"/>
    <cellStyle name="Normal 47 2 2 2 2 7" xfId="6594" xr:uid="{00000000-0005-0000-0000-000087510000}"/>
    <cellStyle name="Normal 47 2 2 2 2 7 2" xfId="36929" xr:uid="{00000000-0005-0000-0000-000088510000}"/>
    <cellStyle name="Normal 47 2 2 2 2 7 3" xfId="21696" xr:uid="{00000000-0005-0000-0000-000089510000}"/>
    <cellStyle name="Normal 47 2 2 2 2 8" xfId="31917" xr:uid="{00000000-0005-0000-0000-00008A510000}"/>
    <cellStyle name="Normal 47 2 2 2 2 9" xfId="16683" xr:uid="{00000000-0005-0000-0000-00008B510000}"/>
    <cellStyle name="Normal 47 2 2 2 3" xfId="1730" xr:uid="{00000000-0005-0000-0000-00008C510000}"/>
    <cellStyle name="Normal 47 2 2 2 3 2" xfId="2569" xr:uid="{00000000-0005-0000-0000-00008D510000}"/>
    <cellStyle name="Normal 47 2 2 2 3 2 2" xfId="4259" xr:uid="{00000000-0005-0000-0000-00008E510000}"/>
    <cellStyle name="Normal 47 2 2 2 3 2 2 2" xfId="14332" xr:uid="{00000000-0005-0000-0000-00008F510000}"/>
    <cellStyle name="Normal 47 2 2 2 3 2 2 2 2" xfId="44663" xr:uid="{00000000-0005-0000-0000-000090510000}"/>
    <cellStyle name="Normal 47 2 2 2 3 2 2 2 3" xfId="29430" xr:uid="{00000000-0005-0000-0000-000091510000}"/>
    <cellStyle name="Normal 47 2 2 2 3 2 2 3" xfId="9312" xr:uid="{00000000-0005-0000-0000-000092510000}"/>
    <cellStyle name="Normal 47 2 2 2 3 2 2 3 2" xfId="39646" xr:uid="{00000000-0005-0000-0000-000093510000}"/>
    <cellStyle name="Normal 47 2 2 2 3 2 2 3 3" xfId="24413" xr:uid="{00000000-0005-0000-0000-000094510000}"/>
    <cellStyle name="Normal 47 2 2 2 3 2 2 4" xfId="34633" xr:uid="{00000000-0005-0000-0000-000095510000}"/>
    <cellStyle name="Normal 47 2 2 2 3 2 2 5" xfId="19400" xr:uid="{00000000-0005-0000-0000-000096510000}"/>
    <cellStyle name="Normal 47 2 2 2 3 2 3" xfId="5951" xr:uid="{00000000-0005-0000-0000-000097510000}"/>
    <cellStyle name="Normal 47 2 2 2 3 2 3 2" xfId="16003" xr:uid="{00000000-0005-0000-0000-000098510000}"/>
    <cellStyle name="Normal 47 2 2 2 3 2 3 2 2" xfId="46334" xr:uid="{00000000-0005-0000-0000-000099510000}"/>
    <cellStyle name="Normal 47 2 2 2 3 2 3 2 3" xfId="31101" xr:uid="{00000000-0005-0000-0000-00009A510000}"/>
    <cellStyle name="Normal 47 2 2 2 3 2 3 3" xfId="10983" xr:uid="{00000000-0005-0000-0000-00009B510000}"/>
    <cellStyle name="Normal 47 2 2 2 3 2 3 3 2" xfId="41317" xr:uid="{00000000-0005-0000-0000-00009C510000}"/>
    <cellStyle name="Normal 47 2 2 2 3 2 3 3 3" xfId="26084" xr:uid="{00000000-0005-0000-0000-00009D510000}"/>
    <cellStyle name="Normal 47 2 2 2 3 2 3 4" xfId="36304" xr:uid="{00000000-0005-0000-0000-00009E510000}"/>
    <cellStyle name="Normal 47 2 2 2 3 2 3 5" xfId="21071" xr:uid="{00000000-0005-0000-0000-00009F510000}"/>
    <cellStyle name="Normal 47 2 2 2 3 2 4" xfId="12661" xr:uid="{00000000-0005-0000-0000-0000A0510000}"/>
    <cellStyle name="Normal 47 2 2 2 3 2 4 2" xfId="42992" xr:uid="{00000000-0005-0000-0000-0000A1510000}"/>
    <cellStyle name="Normal 47 2 2 2 3 2 4 3" xfId="27759" xr:uid="{00000000-0005-0000-0000-0000A2510000}"/>
    <cellStyle name="Normal 47 2 2 2 3 2 5" xfId="7640" xr:uid="{00000000-0005-0000-0000-0000A3510000}"/>
    <cellStyle name="Normal 47 2 2 2 3 2 5 2" xfId="37975" xr:uid="{00000000-0005-0000-0000-0000A4510000}"/>
    <cellStyle name="Normal 47 2 2 2 3 2 5 3" xfId="22742" xr:uid="{00000000-0005-0000-0000-0000A5510000}"/>
    <cellStyle name="Normal 47 2 2 2 3 2 6" xfId="32963" xr:uid="{00000000-0005-0000-0000-0000A6510000}"/>
    <cellStyle name="Normal 47 2 2 2 3 2 7" xfId="17729" xr:uid="{00000000-0005-0000-0000-0000A7510000}"/>
    <cellStyle name="Normal 47 2 2 2 3 3" xfId="3422" xr:uid="{00000000-0005-0000-0000-0000A8510000}"/>
    <cellStyle name="Normal 47 2 2 2 3 3 2" xfId="13496" xr:uid="{00000000-0005-0000-0000-0000A9510000}"/>
    <cellStyle name="Normal 47 2 2 2 3 3 2 2" xfId="43827" xr:uid="{00000000-0005-0000-0000-0000AA510000}"/>
    <cellStyle name="Normal 47 2 2 2 3 3 2 3" xfId="28594" xr:uid="{00000000-0005-0000-0000-0000AB510000}"/>
    <cellStyle name="Normal 47 2 2 2 3 3 3" xfId="8476" xr:uid="{00000000-0005-0000-0000-0000AC510000}"/>
    <cellStyle name="Normal 47 2 2 2 3 3 3 2" xfId="38810" xr:uid="{00000000-0005-0000-0000-0000AD510000}"/>
    <cellStyle name="Normal 47 2 2 2 3 3 3 3" xfId="23577" xr:uid="{00000000-0005-0000-0000-0000AE510000}"/>
    <cellStyle name="Normal 47 2 2 2 3 3 4" xfId="33797" xr:uid="{00000000-0005-0000-0000-0000AF510000}"/>
    <cellStyle name="Normal 47 2 2 2 3 3 5" xfId="18564" xr:uid="{00000000-0005-0000-0000-0000B0510000}"/>
    <cellStyle name="Normal 47 2 2 2 3 4" xfId="5115" xr:uid="{00000000-0005-0000-0000-0000B1510000}"/>
    <cellStyle name="Normal 47 2 2 2 3 4 2" xfId="15167" xr:uid="{00000000-0005-0000-0000-0000B2510000}"/>
    <cellStyle name="Normal 47 2 2 2 3 4 2 2" xfId="45498" xr:uid="{00000000-0005-0000-0000-0000B3510000}"/>
    <cellStyle name="Normal 47 2 2 2 3 4 2 3" xfId="30265" xr:uid="{00000000-0005-0000-0000-0000B4510000}"/>
    <cellStyle name="Normal 47 2 2 2 3 4 3" xfId="10147" xr:uid="{00000000-0005-0000-0000-0000B5510000}"/>
    <cellStyle name="Normal 47 2 2 2 3 4 3 2" xfId="40481" xr:uid="{00000000-0005-0000-0000-0000B6510000}"/>
    <cellStyle name="Normal 47 2 2 2 3 4 3 3" xfId="25248" xr:uid="{00000000-0005-0000-0000-0000B7510000}"/>
    <cellStyle name="Normal 47 2 2 2 3 4 4" xfId="35468" xr:uid="{00000000-0005-0000-0000-0000B8510000}"/>
    <cellStyle name="Normal 47 2 2 2 3 4 5" xfId="20235" xr:uid="{00000000-0005-0000-0000-0000B9510000}"/>
    <cellStyle name="Normal 47 2 2 2 3 5" xfId="11825" xr:uid="{00000000-0005-0000-0000-0000BA510000}"/>
    <cellStyle name="Normal 47 2 2 2 3 5 2" xfId="42156" xr:uid="{00000000-0005-0000-0000-0000BB510000}"/>
    <cellStyle name="Normal 47 2 2 2 3 5 3" xfId="26923" xr:uid="{00000000-0005-0000-0000-0000BC510000}"/>
    <cellStyle name="Normal 47 2 2 2 3 6" xfId="6804" xr:uid="{00000000-0005-0000-0000-0000BD510000}"/>
    <cellStyle name="Normal 47 2 2 2 3 6 2" xfId="37139" xr:uid="{00000000-0005-0000-0000-0000BE510000}"/>
    <cellStyle name="Normal 47 2 2 2 3 6 3" xfId="21906" xr:uid="{00000000-0005-0000-0000-0000BF510000}"/>
    <cellStyle name="Normal 47 2 2 2 3 7" xfId="32127" xr:uid="{00000000-0005-0000-0000-0000C0510000}"/>
    <cellStyle name="Normal 47 2 2 2 3 8" xfId="16893" xr:uid="{00000000-0005-0000-0000-0000C1510000}"/>
    <cellStyle name="Normal 47 2 2 2 4" xfId="2151" xr:uid="{00000000-0005-0000-0000-0000C2510000}"/>
    <cellStyle name="Normal 47 2 2 2 4 2" xfId="3841" xr:uid="{00000000-0005-0000-0000-0000C3510000}"/>
    <cellStyle name="Normal 47 2 2 2 4 2 2" xfId="13914" xr:uid="{00000000-0005-0000-0000-0000C4510000}"/>
    <cellStyle name="Normal 47 2 2 2 4 2 2 2" xfId="44245" xr:uid="{00000000-0005-0000-0000-0000C5510000}"/>
    <cellStyle name="Normal 47 2 2 2 4 2 2 3" xfId="29012" xr:uid="{00000000-0005-0000-0000-0000C6510000}"/>
    <cellStyle name="Normal 47 2 2 2 4 2 3" xfId="8894" xr:uid="{00000000-0005-0000-0000-0000C7510000}"/>
    <cellStyle name="Normal 47 2 2 2 4 2 3 2" xfId="39228" xr:uid="{00000000-0005-0000-0000-0000C8510000}"/>
    <cellStyle name="Normal 47 2 2 2 4 2 3 3" xfId="23995" xr:uid="{00000000-0005-0000-0000-0000C9510000}"/>
    <cellStyle name="Normal 47 2 2 2 4 2 4" xfId="34215" xr:uid="{00000000-0005-0000-0000-0000CA510000}"/>
    <cellStyle name="Normal 47 2 2 2 4 2 5" xfId="18982" xr:uid="{00000000-0005-0000-0000-0000CB510000}"/>
    <cellStyle name="Normal 47 2 2 2 4 3" xfId="5533" xr:uid="{00000000-0005-0000-0000-0000CC510000}"/>
    <cellStyle name="Normal 47 2 2 2 4 3 2" xfId="15585" xr:uid="{00000000-0005-0000-0000-0000CD510000}"/>
    <cellStyle name="Normal 47 2 2 2 4 3 2 2" xfId="45916" xr:uid="{00000000-0005-0000-0000-0000CE510000}"/>
    <cellStyle name="Normal 47 2 2 2 4 3 2 3" xfId="30683" xr:uid="{00000000-0005-0000-0000-0000CF510000}"/>
    <cellStyle name="Normal 47 2 2 2 4 3 3" xfId="10565" xr:uid="{00000000-0005-0000-0000-0000D0510000}"/>
    <cellStyle name="Normal 47 2 2 2 4 3 3 2" xfId="40899" xr:uid="{00000000-0005-0000-0000-0000D1510000}"/>
    <cellStyle name="Normal 47 2 2 2 4 3 3 3" xfId="25666" xr:uid="{00000000-0005-0000-0000-0000D2510000}"/>
    <cellStyle name="Normal 47 2 2 2 4 3 4" xfId="35886" xr:uid="{00000000-0005-0000-0000-0000D3510000}"/>
    <cellStyle name="Normal 47 2 2 2 4 3 5" xfId="20653" xr:uid="{00000000-0005-0000-0000-0000D4510000}"/>
    <cellStyle name="Normal 47 2 2 2 4 4" xfId="12243" xr:uid="{00000000-0005-0000-0000-0000D5510000}"/>
    <cellStyle name="Normal 47 2 2 2 4 4 2" xfId="42574" xr:uid="{00000000-0005-0000-0000-0000D6510000}"/>
    <cellStyle name="Normal 47 2 2 2 4 4 3" xfId="27341" xr:uid="{00000000-0005-0000-0000-0000D7510000}"/>
    <cellStyle name="Normal 47 2 2 2 4 5" xfId="7222" xr:uid="{00000000-0005-0000-0000-0000D8510000}"/>
    <cellStyle name="Normal 47 2 2 2 4 5 2" xfId="37557" xr:uid="{00000000-0005-0000-0000-0000D9510000}"/>
    <cellStyle name="Normal 47 2 2 2 4 5 3" xfId="22324" xr:uid="{00000000-0005-0000-0000-0000DA510000}"/>
    <cellStyle name="Normal 47 2 2 2 4 6" xfId="32545" xr:uid="{00000000-0005-0000-0000-0000DB510000}"/>
    <cellStyle name="Normal 47 2 2 2 4 7" xfId="17311" xr:uid="{00000000-0005-0000-0000-0000DC510000}"/>
    <cellStyle name="Normal 47 2 2 2 5" xfId="3004" xr:uid="{00000000-0005-0000-0000-0000DD510000}"/>
    <cellStyle name="Normal 47 2 2 2 5 2" xfId="13078" xr:uid="{00000000-0005-0000-0000-0000DE510000}"/>
    <cellStyle name="Normal 47 2 2 2 5 2 2" xfId="43409" xr:uid="{00000000-0005-0000-0000-0000DF510000}"/>
    <cellStyle name="Normal 47 2 2 2 5 2 3" xfId="28176" xr:uid="{00000000-0005-0000-0000-0000E0510000}"/>
    <cellStyle name="Normal 47 2 2 2 5 3" xfId="8058" xr:uid="{00000000-0005-0000-0000-0000E1510000}"/>
    <cellStyle name="Normal 47 2 2 2 5 3 2" xfId="38392" xr:uid="{00000000-0005-0000-0000-0000E2510000}"/>
    <cellStyle name="Normal 47 2 2 2 5 3 3" xfId="23159" xr:uid="{00000000-0005-0000-0000-0000E3510000}"/>
    <cellStyle name="Normal 47 2 2 2 5 4" xfId="33379" xr:uid="{00000000-0005-0000-0000-0000E4510000}"/>
    <cellStyle name="Normal 47 2 2 2 5 5" xfId="18146" xr:uid="{00000000-0005-0000-0000-0000E5510000}"/>
    <cellStyle name="Normal 47 2 2 2 6" xfId="4697" xr:uid="{00000000-0005-0000-0000-0000E6510000}"/>
    <cellStyle name="Normal 47 2 2 2 6 2" xfId="14749" xr:uid="{00000000-0005-0000-0000-0000E7510000}"/>
    <cellStyle name="Normal 47 2 2 2 6 2 2" xfId="45080" xr:uid="{00000000-0005-0000-0000-0000E8510000}"/>
    <cellStyle name="Normal 47 2 2 2 6 2 3" xfId="29847" xr:uid="{00000000-0005-0000-0000-0000E9510000}"/>
    <cellStyle name="Normal 47 2 2 2 6 3" xfId="9729" xr:uid="{00000000-0005-0000-0000-0000EA510000}"/>
    <cellStyle name="Normal 47 2 2 2 6 3 2" xfId="40063" xr:uid="{00000000-0005-0000-0000-0000EB510000}"/>
    <cellStyle name="Normal 47 2 2 2 6 3 3" xfId="24830" xr:uid="{00000000-0005-0000-0000-0000EC510000}"/>
    <cellStyle name="Normal 47 2 2 2 6 4" xfId="35050" xr:uid="{00000000-0005-0000-0000-0000ED510000}"/>
    <cellStyle name="Normal 47 2 2 2 6 5" xfId="19817" xr:uid="{00000000-0005-0000-0000-0000EE510000}"/>
    <cellStyle name="Normal 47 2 2 2 7" xfId="11407" xr:uid="{00000000-0005-0000-0000-0000EF510000}"/>
    <cellStyle name="Normal 47 2 2 2 7 2" xfId="41738" xr:uid="{00000000-0005-0000-0000-0000F0510000}"/>
    <cellStyle name="Normal 47 2 2 2 7 3" xfId="26505" xr:uid="{00000000-0005-0000-0000-0000F1510000}"/>
    <cellStyle name="Normal 47 2 2 2 8" xfId="6386" xr:uid="{00000000-0005-0000-0000-0000F2510000}"/>
    <cellStyle name="Normal 47 2 2 2 8 2" xfId="36721" xr:uid="{00000000-0005-0000-0000-0000F3510000}"/>
    <cellStyle name="Normal 47 2 2 2 8 3" xfId="21488" xr:uid="{00000000-0005-0000-0000-0000F4510000}"/>
    <cellStyle name="Normal 47 2 2 2 9" xfId="31709" xr:uid="{00000000-0005-0000-0000-0000F5510000}"/>
    <cellStyle name="Normal 47 2 2 3" xfId="1413" xr:uid="{00000000-0005-0000-0000-0000F6510000}"/>
    <cellStyle name="Normal 47 2 2 3 2" xfId="1834" xr:uid="{00000000-0005-0000-0000-0000F7510000}"/>
    <cellStyle name="Normal 47 2 2 3 2 2" xfId="2673" xr:uid="{00000000-0005-0000-0000-0000F8510000}"/>
    <cellStyle name="Normal 47 2 2 3 2 2 2" xfId="4363" xr:uid="{00000000-0005-0000-0000-0000F9510000}"/>
    <cellStyle name="Normal 47 2 2 3 2 2 2 2" xfId="14436" xr:uid="{00000000-0005-0000-0000-0000FA510000}"/>
    <cellStyle name="Normal 47 2 2 3 2 2 2 2 2" xfId="44767" xr:uid="{00000000-0005-0000-0000-0000FB510000}"/>
    <cellStyle name="Normal 47 2 2 3 2 2 2 2 3" xfId="29534" xr:uid="{00000000-0005-0000-0000-0000FC510000}"/>
    <cellStyle name="Normal 47 2 2 3 2 2 2 3" xfId="9416" xr:uid="{00000000-0005-0000-0000-0000FD510000}"/>
    <cellStyle name="Normal 47 2 2 3 2 2 2 3 2" xfId="39750" xr:uid="{00000000-0005-0000-0000-0000FE510000}"/>
    <cellStyle name="Normal 47 2 2 3 2 2 2 3 3" xfId="24517" xr:uid="{00000000-0005-0000-0000-0000FF510000}"/>
    <cellStyle name="Normal 47 2 2 3 2 2 2 4" xfId="34737" xr:uid="{00000000-0005-0000-0000-000000520000}"/>
    <cellStyle name="Normal 47 2 2 3 2 2 2 5" xfId="19504" xr:uid="{00000000-0005-0000-0000-000001520000}"/>
    <cellStyle name="Normal 47 2 2 3 2 2 3" xfId="6055" xr:uid="{00000000-0005-0000-0000-000002520000}"/>
    <cellStyle name="Normal 47 2 2 3 2 2 3 2" xfId="16107" xr:uid="{00000000-0005-0000-0000-000003520000}"/>
    <cellStyle name="Normal 47 2 2 3 2 2 3 2 2" xfId="46438" xr:uid="{00000000-0005-0000-0000-000004520000}"/>
    <cellStyle name="Normal 47 2 2 3 2 2 3 2 3" xfId="31205" xr:uid="{00000000-0005-0000-0000-000005520000}"/>
    <cellStyle name="Normal 47 2 2 3 2 2 3 3" xfId="11087" xr:uid="{00000000-0005-0000-0000-000006520000}"/>
    <cellStyle name="Normal 47 2 2 3 2 2 3 3 2" xfId="41421" xr:uid="{00000000-0005-0000-0000-000007520000}"/>
    <cellStyle name="Normal 47 2 2 3 2 2 3 3 3" xfId="26188" xr:uid="{00000000-0005-0000-0000-000008520000}"/>
    <cellStyle name="Normal 47 2 2 3 2 2 3 4" xfId="36408" xr:uid="{00000000-0005-0000-0000-000009520000}"/>
    <cellStyle name="Normal 47 2 2 3 2 2 3 5" xfId="21175" xr:uid="{00000000-0005-0000-0000-00000A520000}"/>
    <cellStyle name="Normal 47 2 2 3 2 2 4" xfId="12765" xr:uid="{00000000-0005-0000-0000-00000B520000}"/>
    <cellStyle name="Normal 47 2 2 3 2 2 4 2" xfId="43096" xr:uid="{00000000-0005-0000-0000-00000C520000}"/>
    <cellStyle name="Normal 47 2 2 3 2 2 4 3" xfId="27863" xr:uid="{00000000-0005-0000-0000-00000D520000}"/>
    <cellStyle name="Normal 47 2 2 3 2 2 5" xfId="7744" xr:uid="{00000000-0005-0000-0000-00000E520000}"/>
    <cellStyle name="Normal 47 2 2 3 2 2 5 2" xfId="38079" xr:uid="{00000000-0005-0000-0000-00000F520000}"/>
    <cellStyle name="Normal 47 2 2 3 2 2 5 3" xfId="22846" xr:uid="{00000000-0005-0000-0000-000010520000}"/>
    <cellStyle name="Normal 47 2 2 3 2 2 6" xfId="33067" xr:uid="{00000000-0005-0000-0000-000011520000}"/>
    <cellStyle name="Normal 47 2 2 3 2 2 7" xfId="17833" xr:uid="{00000000-0005-0000-0000-000012520000}"/>
    <cellStyle name="Normal 47 2 2 3 2 3" xfId="3526" xr:uid="{00000000-0005-0000-0000-000013520000}"/>
    <cellStyle name="Normal 47 2 2 3 2 3 2" xfId="13600" xr:uid="{00000000-0005-0000-0000-000014520000}"/>
    <cellStyle name="Normal 47 2 2 3 2 3 2 2" xfId="43931" xr:uid="{00000000-0005-0000-0000-000015520000}"/>
    <cellStyle name="Normal 47 2 2 3 2 3 2 3" xfId="28698" xr:uid="{00000000-0005-0000-0000-000016520000}"/>
    <cellStyle name="Normal 47 2 2 3 2 3 3" xfId="8580" xr:uid="{00000000-0005-0000-0000-000017520000}"/>
    <cellStyle name="Normal 47 2 2 3 2 3 3 2" xfId="38914" xr:uid="{00000000-0005-0000-0000-000018520000}"/>
    <cellStyle name="Normal 47 2 2 3 2 3 3 3" xfId="23681" xr:uid="{00000000-0005-0000-0000-000019520000}"/>
    <cellStyle name="Normal 47 2 2 3 2 3 4" xfId="33901" xr:uid="{00000000-0005-0000-0000-00001A520000}"/>
    <cellStyle name="Normal 47 2 2 3 2 3 5" xfId="18668" xr:uid="{00000000-0005-0000-0000-00001B520000}"/>
    <cellStyle name="Normal 47 2 2 3 2 4" xfId="5219" xr:uid="{00000000-0005-0000-0000-00001C520000}"/>
    <cellStyle name="Normal 47 2 2 3 2 4 2" xfId="15271" xr:uid="{00000000-0005-0000-0000-00001D520000}"/>
    <cellStyle name="Normal 47 2 2 3 2 4 2 2" xfId="45602" xr:uid="{00000000-0005-0000-0000-00001E520000}"/>
    <cellStyle name="Normal 47 2 2 3 2 4 2 3" xfId="30369" xr:uid="{00000000-0005-0000-0000-00001F520000}"/>
    <cellStyle name="Normal 47 2 2 3 2 4 3" xfId="10251" xr:uid="{00000000-0005-0000-0000-000020520000}"/>
    <cellStyle name="Normal 47 2 2 3 2 4 3 2" xfId="40585" xr:uid="{00000000-0005-0000-0000-000021520000}"/>
    <cellStyle name="Normal 47 2 2 3 2 4 3 3" xfId="25352" xr:uid="{00000000-0005-0000-0000-000022520000}"/>
    <cellStyle name="Normal 47 2 2 3 2 4 4" xfId="35572" xr:uid="{00000000-0005-0000-0000-000023520000}"/>
    <cellStyle name="Normal 47 2 2 3 2 4 5" xfId="20339" xr:uid="{00000000-0005-0000-0000-000024520000}"/>
    <cellStyle name="Normal 47 2 2 3 2 5" xfId="11929" xr:uid="{00000000-0005-0000-0000-000025520000}"/>
    <cellStyle name="Normal 47 2 2 3 2 5 2" xfId="42260" xr:uid="{00000000-0005-0000-0000-000026520000}"/>
    <cellStyle name="Normal 47 2 2 3 2 5 3" xfId="27027" xr:uid="{00000000-0005-0000-0000-000027520000}"/>
    <cellStyle name="Normal 47 2 2 3 2 6" xfId="6908" xr:uid="{00000000-0005-0000-0000-000028520000}"/>
    <cellStyle name="Normal 47 2 2 3 2 6 2" xfId="37243" xr:uid="{00000000-0005-0000-0000-000029520000}"/>
    <cellStyle name="Normal 47 2 2 3 2 6 3" xfId="22010" xr:uid="{00000000-0005-0000-0000-00002A520000}"/>
    <cellStyle name="Normal 47 2 2 3 2 7" xfId="32231" xr:uid="{00000000-0005-0000-0000-00002B520000}"/>
    <cellStyle name="Normal 47 2 2 3 2 8" xfId="16997" xr:uid="{00000000-0005-0000-0000-00002C520000}"/>
    <cellStyle name="Normal 47 2 2 3 3" xfId="2255" xr:uid="{00000000-0005-0000-0000-00002D520000}"/>
    <cellStyle name="Normal 47 2 2 3 3 2" xfId="3945" xr:uid="{00000000-0005-0000-0000-00002E520000}"/>
    <cellStyle name="Normal 47 2 2 3 3 2 2" xfId="14018" xr:uid="{00000000-0005-0000-0000-00002F520000}"/>
    <cellStyle name="Normal 47 2 2 3 3 2 2 2" xfId="44349" xr:uid="{00000000-0005-0000-0000-000030520000}"/>
    <cellStyle name="Normal 47 2 2 3 3 2 2 3" xfId="29116" xr:uid="{00000000-0005-0000-0000-000031520000}"/>
    <cellStyle name="Normal 47 2 2 3 3 2 3" xfId="8998" xr:uid="{00000000-0005-0000-0000-000032520000}"/>
    <cellStyle name="Normal 47 2 2 3 3 2 3 2" xfId="39332" xr:uid="{00000000-0005-0000-0000-000033520000}"/>
    <cellStyle name="Normal 47 2 2 3 3 2 3 3" xfId="24099" xr:uid="{00000000-0005-0000-0000-000034520000}"/>
    <cellStyle name="Normal 47 2 2 3 3 2 4" xfId="34319" xr:uid="{00000000-0005-0000-0000-000035520000}"/>
    <cellStyle name="Normal 47 2 2 3 3 2 5" xfId="19086" xr:uid="{00000000-0005-0000-0000-000036520000}"/>
    <cellStyle name="Normal 47 2 2 3 3 3" xfId="5637" xr:uid="{00000000-0005-0000-0000-000037520000}"/>
    <cellStyle name="Normal 47 2 2 3 3 3 2" xfId="15689" xr:uid="{00000000-0005-0000-0000-000038520000}"/>
    <cellStyle name="Normal 47 2 2 3 3 3 2 2" xfId="46020" xr:uid="{00000000-0005-0000-0000-000039520000}"/>
    <cellStyle name="Normal 47 2 2 3 3 3 2 3" xfId="30787" xr:uid="{00000000-0005-0000-0000-00003A520000}"/>
    <cellStyle name="Normal 47 2 2 3 3 3 3" xfId="10669" xr:uid="{00000000-0005-0000-0000-00003B520000}"/>
    <cellStyle name="Normal 47 2 2 3 3 3 3 2" xfId="41003" xr:uid="{00000000-0005-0000-0000-00003C520000}"/>
    <cellStyle name="Normal 47 2 2 3 3 3 3 3" xfId="25770" xr:uid="{00000000-0005-0000-0000-00003D520000}"/>
    <cellStyle name="Normal 47 2 2 3 3 3 4" xfId="35990" xr:uid="{00000000-0005-0000-0000-00003E520000}"/>
    <cellStyle name="Normal 47 2 2 3 3 3 5" xfId="20757" xr:uid="{00000000-0005-0000-0000-00003F520000}"/>
    <cellStyle name="Normal 47 2 2 3 3 4" xfId="12347" xr:uid="{00000000-0005-0000-0000-000040520000}"/>
    <cellStyle name="Normal 47 2 2 3 3 4 2" xfId="42678" xr:uid="{00000000-0005-0000-0000-000041520000}"/>
    <cellStyle name="Normal 47 2 2 3 3 4 3" xfId="27445" xr:uid="{00000000-0005-0000-0000-000042520000}"/>
    <cellStyle name="Normal 47 2 2 3 3 5" xfId="7326" xr:uid="{00000000-0005-0000-0000-000043520000}"/>
    <cellStyle name="Normal 47 2 2 3 3 5 2" xfId="37661" xr:uid="{00000000-0005-0000-0000-000044520000}"/>
    <cellStyle name="Normal 47 2 2 3 3 5 3" xfId="22428" xr:uid="{00000000-0005-0000-0000-000045520000}"/>
    <cellStyle name="Normal 47 2 2 3 3 6" xfId="32649" xr:uid="{00000000-0005-0000-0000-000046520000}"/>
    <cellStyle name="Normal 47 2 2 3 3 7" xfId="17415" xr:uid="{00000000-0005-0000-0000-000047520000}"/>
    <cellStyle name="Normal 47 2 2 3 4" xfId="3108" xr:uid="{00000000-0005-0000-0000-000048520000}"/>
    <cellStyle name="Normal 47 2 2 3 4 2" xfId="13182" xr:uid="{00000000-0005-0000-0000-000049520000}"/>
    <cellStyle name="Normal 47 2 2 3 4 2 2" xfId="43513" xr:uid="{00000000-0005-0000-0000-00004A520000}"/>
    <cellStyle name="Normal 47 2 2 3 4 2 3" xfId="28280" xr:uid="{00000000-0005-0000-0000-00004B520000}"/>
    <cellStyle name="Normal 47 2 2 3 4 3" xfId="8162" xr:uid="{00000000-0005-0000-0000-00004C520000}"/>
    <cellStyle name="Normal 47 2 2 3 4 3 2" xfId="38496" xr:uid="{00000000-0005-0000-0000-00004D520000}"/>
    <cellStyle name="Normal 47 2 2 3 4 3 3" xfId="23263" xr:uid="{00000000-0005-0000-0000-00004E520000}"/>
    <cellStyle name="Normal 47 2 2 3 4 4" xfId="33483" xr:uid="{00000000-0005-0000-0000-00004F520000}"/>
    <cellStyle name="Normal 47 2 2 3 4 5" xfId="18250" xr:uid="{00000000-0005-0000-0000-000050520000}"/>
    <cellStyle name="Normal 47 2 2 3 5" xfId="4801" xr:uid="{00000000-0005-0000-0000-000051520000}"/>
    <cellStyle name="Normal 47 2 2 3 5 2" xfId="14853" xr:uid="{00000000-0005-0000-0000-000052520000}"/>
    <cellStyle name="Normal 47 2 2 3 5 2 2" xfId="45184" xr:uid="{00000000-0005-0000-0000-000053520000}"/>
    <cellStyle name="Normal 47 2 2 3 5 2 3" xfId="29951" xr:uid="{00000000-0005-0000-0000-000054520000}"/>
    <cellStyle name="Normal 47 2 2 3 5 3" xfId="9833" xr:uid="{00000000-0005-0000-0000-000055520000}"/>
    <cellStyle name="Normal 47 2 2 3 5 3 2" xfId="40167" xr:uid="{00000000-0005-0000-0000-000056520000}"/>
    <cellStyle name="Normal 47 2 2 3 5 3 3" xfId="24934" xr:uid="{00000000-0005-0000-0000-000057520000}"/>
    <cellStyle name="Normal 47 2 2 3 5 4" xfId="35154" xr:uid="{00000000-0005-0000-0000-000058520000}"/>
    <cellStyle name="Normal 47 2 2 3 5 5" xfId="19921" xr:uid="{00000000-0005-0000-0000-000059520000}"/>
    <cellStyle name="Normal 47 2 2 3 6" xfId="11511" xr:uid="{00000000-0005-0000-0000-00005A520000}"/>
    <cellStyle name="Normal 47 2 2 3 6 2" xfId="41842" xr:uid="{00000000-0005-0000-0000-00005B520000}"/>
    <cellStyle name="Normal 47 2 2 3 6 3" xfId="26609" xr:uid="{00000000-0005-0000-0000-00005C520000}"/>
    <cellStyle name="Normal 47 2 2 3 7" xfId="6490" xr:uid="{00000000-0005-0000-0000-00005D520000}"/>
    <cellStyle name="Normal 47 2 2 3 7 2" xfId="36825" xr:uid="{00000000-0005-0000-0000-00005E520000}"/>
    <cellStyle name="Normal 47 2 2 3 7 3" xfId="21592" xr:uid="{00000000-0005-0000-0000-00005F520000}"/>
    <cellStyle name="Normal 47 2 2 3 8" xfId="31813" xr:uid="{00000000-0005-0000-0000-000060520000}"/>
    <cellStyle name="Normal 47 2 2 3 9" xfId="16579" xr:uid="{00000000-0005-0000-0000-000061520000}"/>
    <cellStyle name="Normal 47 2 2 4" xfId="1626" xr:uid="{00000000-0005-0000-0000-000062520000}"/>
    <cellStyle name="Normal 47 2 2 4 2" xfId="2465" xr:uid="{00000000-0005-0000-0000-000063520000}"/>
    <cellStyle name="Normal 47 2 2 4 2 2" xfId="4155" xr:uid="{00000000-0005-0000-0000-000064520000}"/>
    <cellStyle name="Normal 47 2 2 4 2 2 2" xfId="14228" xr:uid="{00000000-0005-0000-0000-000065520000}"/>
    <cellStyle name="Normal 47 2 2 4 2 2 2 2" xfId="44559" xr:uid="{00000000-0005-0000-0000-000066520000}"/>
    <cellStyle name="Normal 47 2 2 4 2 2 2 3" xfId="29326" xr:uid="{00000000-0005-0000-0000-000067520000}"/>
    <cellStyle name="Normal 47 2 2 4 2 2 3" xfId="9208" xr:uid="{00000000-0005-0000-0000-000068520000}"/>
    <cellStyle name="Normal 47 2 2 4 2 2 3 2" xfId="39542" xr:uid="{00000000-0005-0000-0000-000069520000}"/>
    <cellStyle name="Normal 47 2 2 4 2 2 3 3" xfId="24309" xr:uid="{00000000-0005-0000-0000-00006A520000}"/>
    <cellStyle name="Normal 47 2 2 4 2 2 4" xfId="34529" xr:uid="{00000000-0005-0000-0000-00006B520000}"/>
    <cellStyle name="Normal 47 2 2 4 2 2 5" xfId="19296" xr:uid="{00000000-0005-0000-0000-00006C520000}"/>
    <cellStyle name="Normal 47 2 2 4 2 3" xfId="5847" xr:uid="{00000000-0005-0000-0000-00006D520000}"/>
    <cellStyle name="Normal 47 2 2 4 2 3 2" xfId="15899" xr:uid="{00000000-0005-0000-0000-00006E520000}"/>
    <cellStyle name="Normal 47 2 2 4 2 3 2 2" xfId="46230" xr:uid="{00000000-0005-0000-0000-00006F520000}"/>
    <cellStyle name="Normal 47 2 2 4 2 3 2 3" xfId="30997" xr:uid="{00000000-0005-0000-0000-000070520000}"/>
    <cellStyle name="Normal 47 2 2 4 2 3 3" xfId="10879" xr:uid="{00000000-0005-0000-0000-000071520000}"/>
    <cellStyle name="Normal 47 2 2 4 2 3 3 2" xfId="41213" xr:uid="{00000000-0005-0000-0000-000072520000}"/>
    <cellStyle name="Normal 47 2 2 4 2 3 3 3" xfId="25980" xr:uid="{00000000-0005-0000-0000-000073520000}"/>
    <cellStyle name="Normal 47 2 2 4 2 3 4" xfId="36200" xr:uid="{00000000-0005-0000-0000-000074520000}"/>
    <cellStyle name="Normal 47 2 2 4 2 3 5" xfId="20967" xr:uid="{00000000-0005-0000-0000-000075520000}"/>
    <cellStyle name="Normal 47 2 2 4 2 4" xfId="12557" xr:uid="{00000000-0005-0000-0000-000076520000}"/>
    <cellStyle name="Normal 47 2 2 4 2 4 2" xfId="42888" xr:uid="{00000000-0005-0000-0000-000077520000}"/>
    <cellStyle name="Normal 47 2 2 4 2 4 3" xfId="27655" xr:uid="{00000000-0005-0000-0000-000078520000}"/>
    <cellStyle name="Normal 47 2 2 4 2 5" xfId="7536" xr:uid="{00000000-0005-0000-0000-000079520000}"/>
    <cellStyle name="Normal 47 2 2 4 2 5 2" xfId="37871" xr:uid="{00000000-0005-0000-0000-00007A520000}"/>
    <cellStyle name="Normal 47 2 2 4 2 5 3" xfId="22638" xr:uid="{00000000-0005-0000-0000-00007B520000}"/>
    <cellStyle name="Normal 47 2 2 4 2 6" xfId="32859" xr:uid="{00000000-0005-0000-0000-00007C520000}"/>
    <cellStyle name="Normal 47 2 2 4 2 7" xfId="17625" xr:uid="{00000000-0005-0000-0000-00007D520000}"/>
    <cellStyle name="Normal 47 2 2 4 3" xfId="3318" xr:uid="{00000000-0005-0000-0000-00007E520000}"/>
    <cellStyle name="Normal 47 2 2 4 3 2" xfId="13392" xr:uid="{00000000-0005-0000-0000-00007F520000}"/>
    <cellStyle name="Normal 47 2 2 4 3 2 2" xfId="43723" xr:uid="{00000000-0005-0000-0000-000080520000}"/>
    <cellStyle name="Normal 47 2 2 4 3 2 3" xfId="28490" xr:uid="{00000000-0005-0000-0000-000081520000}"/>
    <cellStyle name="Normal 47 2 2 4 3 3" xfId="8372" xr:uid="{00000000-0005-0000-0000-000082520000}"/>
    <cellStyle name="Normal 47 2 2 4 3 3 2" xfId="38706" xr:uid="{00000000-0005-0000-0000-000083520000}"/>
    <cellStyle name="Normal 47 2 2 4 3 3 3" xfId="23473" xr:uid="{00000000-0005-0000-0000-000084520000}"/>
    <cellStyle name="Normal 47 2 2 4 3 4" xfId="33693" xr:uid="{00000000-0005-0000-0000-000085520000}"/>
    <cellStyle name="Normal 47 2 2 4 3 5" xfId="18460" xr:uid="{00000000-0005-0000-0000-000086520000}"/>
    <cellStyle name="Normal 47 2 2 4 4" xfId="5011" xr:uid="{00000000-0005-0000-0000-000087520000}"/>
    <cellStyle name="Normal 47 2 2 4 4 2" xfId="15063" xr:uid="{00000000-0005-0000-0000-000088520000}"/>
    <cellStyle name="Normal 47 2 2 4 4 2 2" xfId="45394" xr:uid="{00000000-0005-0000-0000-000089520000}"/>
    <cellStyle name="Normal 47 2 2 4 4 2 3" xfId="30161" xr:uid="{00000000-0005-0000-0000-00008A520000}"/>
    <cellStyle name="Normal 47 2 2 4 4 3" xfId="10043" xr:uid="{00000000-0005-0000-0000-00008B520000}"/>
    <cellStyle name="Normal 47 2 2 4 4 3 2" xfId="40377" xr:uid="{00000000-0005-0000-0000-00008C520000}"/>
    <cellStyle name="Normal 47 2 2 4 4 3 3" xfId="25144" xr:uid="{00000000-0005-0000-0000-00008D520000}"/>
    <cellStyle name="Normal 47 2 2 4 4 4" xfId="35364" xr:uid="{00000000-0005-0000-0000-00008E520000}"/>
    <cellStyle name="Normal 47 2 2 4 4 5" xfId="20131" xr:uid="{00000000-0005-0000-0000-00008F520000}"/>
    <cellStyle name="Normal 47 2 2 4 5" xfId="11721" xr:uid="{00000000-0005-0000-0000-000090520000}"/>
    <cellStyle name="Normal 47 2 2 4 5 2" xfId="42052" xr:uid="{00000000-0005-0000-0000-000091520000}"/>
    <cellStyle name="Normal 47 2 2 4 5 3" xfId="26819" xr:uid="{00000000-0005-0000-0000-000092520000}"/>
    <cellStyle name="Normal 47 2 2 4 6" xfId="6700" xr:uid="{00000000-0005-0000-0000-000093520000}"/>
    <cellStyle name="Normal 47 2 2 4 6 2" xfId="37035" xr:uid="{00000000-0005-0000-0000-000094520000}"/>
    <cellStyle name="Normal 47 2 2 4 6 3" xfId="21802" xr:uid="{00000000-0005-0000-0000-000095520000}"/>
    <cellStyle name="Normal 47 2 2 4 7" xfId="32023" xr:uid="{00000000-0005-0000-0000-000096520000}"/>
    <cellStyle name="Normal 47 2 2 4 8" xfId="16789" xr:uid="{00000000-0005-0000-0000-000097520000}"/>
    <cellStyle name="Normal 47 2 2 5" xfId="2047" xr:uid="{00000000-0005-0000-0000-000098520000}"/>
    <cellStyle name="Normal 47 2 2 5 2" xfId="3737" xr:uid="{00000000-0005-0000-0000-000099520000}"/>
    <cellStyle name="Normal 47 2 2 5 2 2" xfId="13810" xr:uid="{00000000-0005-0000-0000-00009A520000}"/>
    <cellStyle name="Normal 47 2 2 5 2 2 2" xfId="44141" xr:uid="{00000000-0005-0000-0000-00009B520000}"/>
    <cellStyle name="Normal 47 2 2 5 2 2 3" xfId="28908" xr:uid="{00000000-0005-0000-0000-00009C520000}"/>
    <cellStyle name="Normal 47 2 2 5 2 3" xfId="8790" xr:uid="{00000000-0005-0000-0000-00009D520000}"/>
    <cellStyle name="Normal 47 2 2 5 2 3 2" xfId="39124" xr:uid="{00000000-0005-0000-0000-00009E520000}"/>
    <cellStyle name="Normal 47 2 2 5 2 3 3" xfId="23891" xr:uid="{00000000-0005-0000-0000-00009F520000}"/>
    <cellStyle name="Normal 47 2 2 5 2 4" xfId="34111" xr:uid="{00000000-0005-0000-0000-0000A0520000}"/>
    <cellStyle name="Normal 47 2 2 5 2 5" xfId="18878" xr:uid="{00000000-0005-0000-0000-0000A1520000}"/>
    <cellStyle name="Normal 47 2 2 5 3" xfId="5429" xr:uid="{00000000-0005-0000-0000-0000A2520000}"/>
    <cellStyle name="Normal 47 2 2 5 3 2" xfId="15481" xr:uid="{00000000-0005-0000-0000-0000A3520000}"/>
    <cellStyle name="Normal 47 2 2 5 3 2 2" xfId="45812" xr:uid="{00000000-0005-0000-0000-0000A4520000}"/>
    <cellStyle name="Normal 47 2 2 5 3 2 3" xfId="30579" xr:uid="{00000000-0005-0000-0000-0000A5520000}"/>
    <cellStyle name="Normal 47 2 2 5 3 3" xfId="10461" xr:uid="{00000000-0005-0000-0000-0000A6520000}"/>
    <cellStyle name="Normal 47 2 2 5 3 3 2" xfId="40795" xr:uid="{00000000-0005-0000-0000-0000A7520000}"/>
    <cellStyle name="Normal 47 2 2 5 3 3 3" xfId="25562" xr:uid="{00000000-0005-0000-0000-0000A8520000}"/>
    <cellStyle name="Normal 47 2 2 5 3 4" xfId="35782" xr:uid="{00000000-0005-0000-0000-0000A9520000}"/>
    <cellStyle name="Normal 47 2 2 5 3 5" xfId="20549" xr:uid="{00000000-0005-0000-0000-0000AA520000}"/>
    <cellStyle name="Normal 47 2 2 5 4" xfId="12139" xr:uid="{00000000-0005-0000-0000-0000AB520000}"/>
    <cellStyle name="Normal 47 2 2 5 4 2" xfId="42470" xr:uid="{00000000-0005-0000-0000-0000AC520000}"/>
    <cellStyle name="Normal 47 2 2 5 4 3" xfId="27237" xr:uid="{00000000-0005-0000-0000-0000AD520000}"/>
    <cellStyle name="Normal 47 2 2 5 5" xfId="7118" xr:uid="{00000000-0005-0000-0000-0000AE520000}"/>
    <cellStyle name="Normal 47 2 2 5 5 2" xfId="37453" xr:uid="{00000000-0005-0000-0000-0000AF520000}"/>
    <cellStyle name="Normal 47 2 2 5 5 3" xfId="22220" xr:uid="{00000000-0005-0000-0000-0000B0520000}"/>
    <cellStyle name="Normal 47 2 2 5 6" xfId="32441" xr:uid="{00000000-0005-0000-0000-0000B1520000}"/>
    <cellStyle name="Normal 47 2 2 5 7" xfId="17207" xr:uid="{00000000-0005-0000-0000-0000B2520000}"/>
    <cellStyle name="Normal 47 2 2 6" xfId="2900" xr:uid="{00000000-0005-0000-0000-0000B3520000}"/>
    <cellStyle name="Normal 47 2 2 6 2" xfId="12974" xr:uid="{00000000-0005-0000-0000-0000B4520000}"/>
    <cellStyle name="Normal 47 2 2 6 2 2" xfId="43305" xr:uid="{00000000-0005-0000-0000-0000B5520000}"/>
    <cellStyle name="Normal 47 2 2 6 2 3" xfId="28072" xr:uid="{00000000-0005-0000-0000-0000B6520000}"/>
    <cellStyle name="Normal 47 2 2 6 3" xfId="7954" xr:uid="{00000000-0005-0000-0000-0000B7520000}"/>
    <cellStyle name="Normal 47 2 2 6 3 2" xfId="38288" xr:uid="{00000000-0005-0000-0000-0000B8520000}"/>
    <cellStyle name="Normal 47 2 2 6 3 3" xfId="23055" xr:uid="{00000000-0005-0000-0000-0000B9520000}"/>
    <cellStyle name="Normal 47 2 2 6 4" xfId="33275" xr:uid="{00000000-0005-0000-0000-0000BA520000}"/>
    <cellStyle name="Normal 47 2 2 6 5" xfId="18042" xr:uid="{00000000-0005-0000-0000-0000BB520000}"/>
    <cellStyle name="Normal 47 2 2 7" xfId="4593" xr:uid="{00000000-0005-0000-0000-0000BC520000}"/>
    <cellStyle name="Normal 47 2 2 7 2" xfId="14645" xr:uid="{00000000-0005-0000-0000-0000BD520000}"/>
    <cellStyle name="Normal 47 2 2 7 2 2" xfId="44976" xr:uid="{00000000-0005-0000-0000-0000BE520000}"/>
    <cellStyle name="Normal 47 2 2 7 2 3" xfId="29743" xr:uid="{00000000-0005-0000-0000-0000BF520000}"/>
    <cellStyle name="Normal 47 2 2 7 3" xfId="9625" xr:uid="{00000000-0005-0000-0000-0000C0520000}"/>
    <cellStyle name="Normal 47 2 2 7 3 2" xfId="39959" xr:uid="{00000000-0005-0000-0000-0000C1520000}"/>
    <cellStyle name="Normal 47 2 2 7 3 3" xfId="24726" xr:uid="{00000000-0005-0000-0000-0000C2520000}"/>
    <cellStyle name="Normal 47 2 2 7 4" xfId="34946" xr:uid="{00000000-0005-0000-0000-0000C3520000}"/>
    <cellStyle name="Normal 47 2 2 7 5" xfId="19713" xr:uid="{00000000-0005-0000-0000-0000C4520000}"/>
    <cellStyle name="Normal 47 2 2 8" xfId="11303" xr:uid="{00000000-0005-0000-0000-0000C5520000}"/>
    <cellStyle name="Normal 47 2 2 8 2" xfId="41634" xr:uid="{00000000-0005-0000-0000-0000C6520000}"/>
    <cellStyle name="Normal 47 2 2 8 3" xfId="26401" xr:uid="{00000000-0005-0000-0000-0000C7520000}"/>
    <cellStyle name="Normal 47 2 2 9" xfId="6282" xr:uid="{00000000-0005-0000-0000-0000C8520000}"/>
    <cellStyle name="Normal 47 2 2 9 2" xfId="36617" xr:uid="{00000000-0005-0000-0000-0000C9520000}"/>
    <cellStyle name="Normal 47 2 2 9 3" xfId="21384" xr:uid="{00000000-0005-0000-0000-0000CA520000}"/>
    <cellStyle name="Normal 47 2 3" xfId="1246" xr:uid="{00000000-0005-0000-0000-0000CB520000}"/>
    <cellStyle name="Normal 47 2 3 10" xfId="16423" xr:uid="{00000000-0005-0000-0000-0000CC520000}"/>
    <cellStyle name="Normal 47 2 3 2" xfId="1465" xr:uid="{00000000-0005-0000-0000-0000CD520000}"/>
    <cellStyle name="Normal 47 2 3 2 2" xfId="1886" xr:uid="{00000000-0005-0000-0000-0000CE520000}"/>
    <cellStyle name="Normal 47 2 3 2 2 2" xfId="2725" xr:uid="{00000000-0005-0000-0000-0000CF520000}"/>
    <cellStyle name="Normal 47 2 3 2 2 2 2" xfId="4415" xr:uid="{00000000-0005-0000-0000-0000D0520000}"/>
    <cellStyle name="Normal 47 2 3 2 2 2 2 2" xfId="14488" xr:uid="{00000000-0005-0000-0000-0000D1520000}"/>
    <cellStyle name="Normal 47 2 3 2 2 2 2 2 2" xfId="44819" xr:uid="{00000000-0005-0000-0000-0000D2520000}"/>
    <cellStyle name="Normal 47 2 3 2 2 2 2 2 3" xfId="29586" xr:uid="{00000000-0005-0000-0000-0000D3520000}"/>
    <cellStyle name="Normal 47 2 3 2 2 2 2 3" xfId="9468" xr:uid="{00000000-0005-0000-0000-0000D4520000}"/>
    <cellStyle name="Normal 47 2 3 2 2 2 2 3 2" xfId="39802" xr:uid="{00000000-0005-0000-0000-0000D5520000}"/>
    <cellStyle name="Normal 47 2 3 2 2 2 2 3 3" xfId="24569" xr:uid="{00000000-0005-0000-0000-0000D6520000}"/>
    <cellStyle name="Normal 47 2 3 2 2 2 2 4" xfId="34789" xr:uid="{00000000-0005-0000-0000-0000D7520000}"/>
    <cellStyle name="Normal 47 2 3 2 2 2 2 5" xfId="19556" xr:uid="{00000000-0005-0000-0000-0000D8520000}"/>
    <cellStyle name="Normal 47 2 3 2 2 2 3" xfId="6107" xr:uid="{00000000-0005-0000-0000-0000D9520000}"/>
    <cellStyle name="Normal 47 2 3 2 2 2 3 2" xfId="16159" xr:uid="{00000000-0005-0000-0000-0000DA520000}"/>
    <cellStyle name="Normal 47 2 3 2 2 2 3 2 2" xfId="46490" xr:uid="{00000000-0005-0000-0000-0000DB520000}"/>
    <cellStyle name="Normal 47 2 3 2 2 2 3 2 3" xfId="31257" xr:uid="{00000000-0005-0000-0000-0000DC520000}"/>
    <cellStyle name="Normal 47 2 3 2 2 2 3 3" xfId="11139" xr:uid="{00000000-0005-0000-0000-0000DD520000}"/>
    <cellStyle name="Normal 47 2 3 2 2 2 3 3 2" xfId="41473" xr:uid="{00000000-0005-0000-0000-0000DE520000}"/>
    <cellStyle name="Normal 47 2 3 2 2 2 3 3 3" xfId="26240" xr:uid="{00000000-0005-0000-0000-0000DF520000}"/>
    <cellStyle name="Normal 47 2 3 2 2 2 3 4" xfId="36460" xr:uid="{00000000-0005-0000-0000-0000E0520000}"/>
    <cellStyle name="Normal 47 2 3 2 2 2 3 5" xfId="21227" xr:uid="{00000000-0005-0000-0000-0000E1520000}"/>
    <cellStyle name="Normal 47 2 3 2 2 2 4" xfId="12817" xr:uid="{00000000-0005-0000-0000-0000E2520000}"/>
    <cellStyle name="Normal 47 2 3 2 2 2 4 2" xfId="43148" xr:uid="{00000000-0005-0000-0000-0000E3520000}"/>
    <cellStyle name="Normal 47 2 3 2 2 2 4 3" xfId="27915" xr:uid="{00000000-0005-0000-0000-0000E4520000}"/>
    <cellStyle name="Normal 47 2 3 2 2 2 5" xfId="7796" xr:uid="{00000000-0005-0000-0000-0000E5520000}"/>
    <cellStyle name="Normal 47 2 3 2 2 2 5 2" xfId="38131" xr:uid="{00000000-0005-0000-0000-0000E6520000}"/>
    <cellStyle name="Normal 47 2 3 2 2 2 5 3" xfId="22898" xr:uid="{00000000-0005-0000-0000-0000E7520000}"/>
    <cellStyle name="Normal 47 2 3 2 2 2 6" xfId="33119" xr:uid="{00000000-0005-0000-0000-0000E8520000}"/>
    <cellStyle name="Normal 47 2 3 2 2 2 7" xfId="17885" xr:uid="{00000000-0005-0000-0000-0000E9520000}"/>
    <cellStyle name="Normal 47 2 3 2 2 3" xfId="3578" xr:uid="{00000000-0005-0000-0000-0000EA520000}"/>
    <cellStyle name="Normal 47 2 3 2 2 3 2" xfId="13652" xr:uid="{00000000-0005-0000-0000-0000EB520000}"/>
    <cellStyle name="Normal 47 2 3 2 2 3 2 2" xfId="43983" xr:uid="{00000000-0005-0000-0000-0000EC520000}"/>
    <cellStyle name="Normal 47 2 3 2 2 3 2 3" xfId="28750" xr:uid="{00000000-0005-0000-0000-0000ED520000}"/>
    <cellStyle name="Normal 47 2 3 2 2 3 3" xfId="8632" xr:uid="{00000000-0005-0000-0000-0000EE520000}"/>
    <cellStyle name="Normal 47 2 3 2 2 3 3 2" xfId="38966" xr:uid="{00000000-0005-0000-0000-0000EF520000}"/>
    <cellStyle name="Normal 47 2 3 2 2 3 3 3" xfId="23733" xr:uid="{00000000-0005-0000-0000-0000F0520000}"/>
    <cellStyle name="Normal 47 2 3 2 2 3 4" xfId="33953" xr:uid="{00000000-0005-0000-0000-0000F1520000}"/>
    <cellStyle name="Normal 47 2 3 2 2 3 5" xfId="18720" xr:uid="{00000000-0005-0000-0000-0000F2520000}"/>
    <cellStyle name="Normal 47 2 3 2 2 4" xfId="5271" xr:uid="{00000000-0005-0000-0000-0000F3520000}"/>
    <cellStyle name="Normal 47 2 3 2 2 4 2" xfId="15323" xr:uid="{00000000-0005-0000-0000-0000F4520000}"/>
    <cellStyle name="Normal 47 2 3 2 2 4 2 2" xfId="45654" xr:uid="{00000000-0005-0000-0000-0000F5520000}"/>
    <cellStyle name="Normal 47 2 3 2 2 4 2 3" xfId="30421" xr:uid="{00000000-0005-0000-0000-0000F6520000}"/>
    <cellStyle name="Normal 47 2 3 2 2 4 3" xfId="10303" xr:uid="{00000000-0005-0000-0000-0000F7520000}"/>
    <cellStyle name="Normal 47 2 3 2 2 4 3 2" xfId="40637" xr:uid="{00000000-0005-0000-0000-0000F8520000}"/>
    <cellStyle name="Normal 47 2 3 2 2 4 3 3" xfId="25404" xr:uid="{00000000-0005-0000-0000-0000F9520000}"/>
    <cellStyle name="Normal 47 2 3 2 2 4 4" xfId="35624" xr:uid="{00000000-0005-0000-0000-0000FA520000}"/>
    <cellStyle name="Normal 47 2 3 2 2 4 5" xfId="20391" xr:uid="{00000000-0005-0000-0000-0000FB520000}"/>
    <cellStyle name="Normal 47 2 3 2 2 5" xfId="11981" xr:uid="{00000000-0005-0000-0000-0000FC520000}"/>
    <cellStyle name="Normal 47 2 3 2 2 5 2" xfId="42312" xr:uid="{00000000-0005-0000-0000-0000FD520000}"/>
    <cellStyle name="Normal 47 2 3 2 2 5 3" xfId="27079" xr:uid="{00000000-0005-0000-0000-0000FE520000}"/>
    <cellStyle name="Normal 47 2 3 2 2 6" xfId="6960" xr:uid="{00000000-0005-0000-0000-0000FF520000}"/>
    <cellStyle name="Normal 47 2 3 2 2 6 2" xfId="37295" xr:uid="{00000000-0005-0000-0000-000000530000}"/>
    <cellStyle name="Normal 47 2 3 2 2 6 3" xfId="22062" xr:uid="{00000000-0005-0000-0000-000001530000}"/>
    <cellStyle name="Normal 47 2 3 2 2 7" xfId="32283" xr:uid="{00000000-0005-0000-0000-000002530000}"/>
    <cellStyle name="Normal 47 2 3 2 2 8" xfId="17049" xr:uid="{00000000-0005-0000-0000-000003530000}"/>
    <cellStyle name="Normal 47 2 3 2 3" xfId="2307" xr:uid="{00000000-0005-0000-0000-000004530000}"/>
    <cellStyle name="Normal 47 2 3 2 3 2" xfId="3997" xr:uid="{00000000-0005-0000-0000-000005530000}"/>
    <cellStyle name="Normal 47 2 3 2 3 2 2" xfId="14070" xr:uid="{00000000-0005-0000-0000-000006530000}"/>
    <cellStyle name="Normal 47 2 3 2 3 2 2 2" xfId="44401" xr:uid="{00000000-0005-0000-0000-000007530000}"/>
    <cellStyle name="Normal 47 2 3 2 3 2 2 3" xfId="29168" xr:uid="{00000000-0005-0000-0000-000008530000}"/>
    <cellStyle name="Normal 47 2 3 2 3 2 3" xfId="9050" xr:uid="{00000000-0005-0000-0000-000009530000}"/>
    <cellStyle name="Normal 47 2 3 2 3 2 3 2" xfId="39384" xr:uid="{00000000-0005-0000-0000-00000A530000}"/>
    <cellStyle name="Normal 47 2 3 2 3 2 3 3" xfId="24151" xr:uid="{00000000-0005-0000-0000-00000B530000}"/>
    <cellStyle name="Normal 47 2 3 2 3 2 4" xfId="34371" xr:uid="{00000000-0005-0000-0000-00000C530000}"/>
    <cellStyle name="Normal 47 2 3 2 3 2 5" xfId="19138" xr:uid="{00000000-0005-0000-0000-00000D530000}"/>
    <cellStyle name="Normal 47 2 3 2 3 3" xfId="5689" xr:uid="{00000000-0005-0000-0000-00000E530000}"/>
    <cellStyle name="Normal 47 2 3 2 3 3 2" xfId="15741" xr:uid="{00000000-0005-0000-0000-00000F530000}"/>
    <cellStyle name="Normal 47 2 3 2 3 3 2 2" xfId="46072" xr:uid="{00000000-0005-0000-0000-000010530000}"/>
    <cellStyle name="Normal 47 2 3 2 3 3 2 3" xfId="30839" xr:uid="{00000000-0005-0000-0000-000011530000}"/>
    <cellStyle name="Normal 47 2 3 2 3 3 3" xfId="10721" xr:uid="{00000000-0005-0000-0000-000012530000}"/>
    <cellStyle name="Normal 47 2 3 2 3 3 3 2" xfId="41055" xr:uid="{00000000-0005-0000-0000-000013530000}"/>
    <cellStyle name="Normal 47 2 3 2 3 3 3 3" xfId="25822" xr:uid="{00000000-0005-0000-0000-000014530000}"/>
    <cellStyle name="Normal 47 2 3 2 3 3 4" xfId="36042" xr:uid="{00000000-0005-0000-0000-000015530000}"/>
    <cellStyle name="Normal 47 2 3 2 3 3 5" xfId="20809" xr:uid="{00000000-0005-0000-0000-000016530000}"/>
    <cellStyle name="Normal 47 2 3 2 3 4" xfId="12399" xr:uid="{00000000-0005-0000-0000-000017530000}"/>
    <cellStyle name="Normal 47 2 3 2 3 4 2" xfId="42730" xr:uid="{00000000-0005-0000-0000-000018530000}"/>
    <cellStyle name="Normal 47 2 3 2 3 4 3" xfId="27497" xr:uid="{00000000-0005-0000-0000-000019530000}"/>
    <cellStyle name="Normal 47 2 3 2 3 5" xfId="7378" xr:uid="{00000000-0005-0000-0000-00001A530000}"/>
    <cellStyle name="Normal 47 2 3 2 3 5 2" xfId="37713" xr:uid="{00000000-0005-0000-0000-00001B530000}"/>
    <cellStyle name="Normal 47 2 3 2 3 5 3" xfId="22480" xr:uid="{00000000-0005-0000-0000-00001C530000}"/>
    <cellStyle name="Normal 47 2 3 2 3 6" xfId="32701" xr:uid="{00000000-0005-0000-0000-00001D530000}"/>
    <cellStyle name="Normal 47 2 3 2 3 7" xfId="17467" xr:uid="{00000000-0005-0000-0000-00001E530000}"/>
    <cellStyle name="Normal 47 2 3 2 4" xfId="3160" xr:uid="{00000000-0005-0000-0000-00001F530000}"/>
    <cellStyle name="Normal 47 2 3 2 4 2" xfId="13234" xr:uid="{00000000-0005-0000-0000-000020530000}"/>
    <cellStyle name="Normal 47 2 3 2 4 2 2" xfId="43565" xr:uid="{00000000-0005-0000-0000-000021530000}"/>
    <cellStyle name="Normal 47 2 3 2 4 2 3" xfId="28332" xr:uid="{00000000-0005-0000-0000-000022530000}"/>
    <cellStyle name="Normal 47 2 3 2 4 3" xfId="8214" xr:uid="{00000000-0005-0000-0000-000023530000}"/>
    <cellStyle name="Normal 47 2 3 2 4 3 2" xfId="38548" xr:uid="{00000000-0005-0000-0000-000024530000}"/>
    <cellStyle name="Normal 47 2 3 2 4 3 3" xfId="23315" xr:uid="{00000000-0005-0000-0000-000025530000}"/>
    <cellStyle name="Normal 47 2 3 2 4 4" xfId="33535" xr:uid="{00000000-0005-0000-0000-000026530000}"/>
    <cellStyle name="Normal 47 2 3 2 4 5" xfId="18302" xr:uid="{00000000-0005-0000-0000-000027530000}"/>
    <cellStyle name="Normal 47 2 3 2 5" xfId="4853" xr:uid="{00000000-0005-0000-0000-000028530000}"/>
    <cellStyle name="Normal 47 2 3 2 5 2" xfId="14905" xr:uid="{00000000-0005-0000-0000-000029530000}"/>
    <cellStyle name="Normal 47 2 3 2 5 2 2" xfId="45236" xr:uid="{00000000-0005-0000-0000-00002A530000}"/>
    <cellStyle name="Normal 47 2 3 2 5 2 3" xfId="30003" xr:uid="{00000000-0005-0000-0000-00002B530000}"/>
    <cellStyle name="Normal 47 2 3 2 5 3" xfId="9885" xr:uid="{00000000-0005-0000-0000-00002C530000}"/>
    <cellStyle name="Normal 47 2 3 2 5 3 2" xfId="40219" xr:uid="{00000000-0005-0000-0000-00002D530000}"/>
    <cellStyle name="Normal 47 2 3 2 5 3 3" xfId="24986" xr:uid="{00000000-0005-0000-0000-00002E530000}"/>
    <cellStyle name="Normal 47 2 3 2 5 4" xfId="35206" xr:uid="{00000000-0005-0000-0000-00002F530000}"/>
    <cellStyle name="Normal 47 2 3 2 5 5" xfId="19973" xr:uid="{00000000-0005-0000-0000-000030530000}"/>
    <cellStyle name="Normal 47 2 3 2 6" xfId="11563" xr:uid="{00000000-0005-0000-0000-000031530000}"/>
    <cellStyle name="Normal 47 2 3 2 6 2" xfId="41894" xr:uid="{00000000-0005-0000-0000-000032530000}"/>
    <cellStyle name="Normal 47 2 3 2 6 3" xfId="26661" xr:uid="{00000000-0005-0000-0000-000033530000}"/>
    <cellStyle name="Normal 47 2 3 2 7" xfId="6542" xr:uid="{00000000-0005-0000-0000-000034530000}"/>
    <cellStyle name="Normal 47 2 3 2 7 2" xfId="36877" xr:uid="{00000000-0005-0000-0000-000035530000}"/>
    <cellStyle name="Normal 47 2 3 2 7 3" xfId="21644" xr:uid="{00000000-0005-0000-0000-000036530000}"/>
    <cellStyle name="Normal 47 2 3 2 8" xfId="31865" xr:uid="{00000000-0005-0000-0000-000037530000}"/>
    <cellStyle name="Normal 47 2 3 2 9" xfId="16631" xr:uid="{00000000-0005-0000-0000-000038530000}"/>
    <cellStyle name="Normal 47 2 3 3" xfId="1678" xr:uid="{00000000-0005-0000-0000-000039530000}"/>
    <cellStyle name="Normal 47 2 3 3 2" xfId="2517" xr:uid="{00000000-0005-0000-0000-00003A530000}"/>
    <cellStyle name="Normal 47 2 3 3 2 2" xfId="4207" xr:uid="{00000000-0005-0000-0000-00003B530000}"/>
    <cellStyle name="Normal 47 2 3 3 2 2 2" xfId="14280" xr:uid="{00000000-0005-0000-0000-00003C530000}"/>
    <cellStyle name="Normal 47 2 3 3 2 2 2 2" xfId="44611" xr:uid="{00000000-0005-0000-0000-00003D530000}"/>
    <cellStyle name="Normal 47 2 3 3 2 2 2 3" xfId="29378" xr:uid="{00000000-0005-0000-0000-00003E530000}"/>
    <cellStyle name="Normal 47 2 3 3 2 2 3" xfId="9260" xr:uid="{00000000-0005-0000-0000-00003F530000}"/>
    <cellStyle name="Normal 47 2 3 3 2 2 3 2" xfId="39594" xr:uid="{00000000-0005-0000-0000-000040530000}"/>
    <cellStyle name="Normal 47 2 3 3 2 2 3 3" xfId="24361" xr:uid="{00000000-0005-0000-0000-000041530000}"/>
    <cellStyle name="Normal 47 2 3 3 2 2 4" xfId="34581" xr:uid="{00000000-0005-0000-0000-000042530000}"/>
    <cellStyle name="Normal 47 2 3 3 2 2 5" xfId="19348" xr:uid="{00000000-0005-0000-0000-000043530000}"/>
    <cellStyle name="Normal 47 2 3 3 2 3" xfId="5899" xr:uid="{00000000-0005-0000-0000-000044530000}"/>
    <cellStyle name="Normal 47 2 3 3 2 3 2" xfId="15951" xr:uid="{00000000-0005-0000-0000-000045530000}"/>
    <cellStyle name="Normal 47 2 3 3 2 3 2 2" xfId="46282" xr:uid="{00000000-0005-0000-0000-000046530000}"/>
    <cellStyle name="Normal 47 2 3 3 2 3 2 3" xfId="31049" xr:uid="{00000000-0005-0000-0000-000047530000}"/>
    <cellStyle name="Normal 47 2 3 3 2 3 3" xfId="10931" xr:uid="{00000000-0005-0000-0000-000048530000}"/>
    <cellStyle name="Normal 47 2 3 3 2 3 3 2" xfId="41265" xr:uid="{00000000-0005-0000-0000-000049530000}"/>
    <cellStyle name="Normal 47 2 3 3 2 3 3 3" xfId="26032" xr:uid="{00000000-0005-0000-0000-00004A530000}"/>
    <cellStyle name="Normal 47 2 3 3 2 3 4" xfId="36252" xr:uid="{00000000-0005-0000-0000-00004B530000}"/>
    <cellStyle name="Normal 47 2 3 3 2 3 5" xfId="21019" xr:uid="{00000000-0005-0000-0000-00004C530000}"/>
    <cellStyle name="Normal 47 2 3 3 2 4" xfId="12609" xr:uid="{00000000-0005-0000-0000-00004D530000}"/>
    <cellStyle name="Normal 47 2 3 3 2 4 2" xfId="42940" xr:uid="{00000000-0005-0000-0000-00004E530000}"/>
    <cellStyle name="Normal 47 2 3 3 2 4 3" xfId="27707" xr:uid="{00000000-0005-0000-0000-00004F530000}"/>
    <cellStyle name="Normal 47 2 3 3 2 5" xfId="7588" xr:uid="{00000000-0005-0000-0000-000050530000}"/>
    <cellStyle name="Normal 47 2 3 3 2 5 2" xfId="37923" xr:uid="{00000000-0005-0000-0000-000051530000}"/>
    <cellStyle name="Normal 47 2 3 3 2 5 3" xfId="22690" xr:uid="{00000000-0005-0000-0000-000052530000}"/>
    <cellStyle name="Normal 47 2 3 3 2 6" xfId="32911" xr:uid="{00000000-0005-0000-0000-000053530000}"/>
    <cellStyle name="Normal 47 2 3 3 2 7" xfId="17677" xr:uid="{00000000-0005-0000-0000-000054530000}"/>
    <cellStyle name="Normal 47 2 3 3 3" xfId="3370" xr:uid="{00000000-0005-0000-0000-000055530000}"/>
    <cellStyle name="Normal 47 2 3 3 3 2" xfId="13444" xr:uid="{00000000-0005-0000-0000-000056530000}"/>
    <cellStyle name="Normal 47 2 3 3 3 2 2" xfId="43775" xr:uid="{00000000-0005-0000-0000-000057530000}"/>
    <cellStyle name="Normal 47 2 3 3 3 2 3" xfId="28542" xr:uid="{00000000-0005-0000-0000-000058530000}"/>
    <cellStyle name="Normal 47 2 3 3 3 3" xfId="8424" xr:uid="{00000000-0005-0000-0000-000059530000}"/>
    <cellStyle name="Normal 47 2 3 3 3 3 2" xfId="38758" xr:uid="{00000000-0005-0000-0000-00005A530000}"/>
    <cellStyle name="Normal 47 2 3 3 3 3 3" xfId="23525" xr:uid="{00000000-0005-0000-0000-00005B530000}"/>
    <cellStyle name="Normal 47 2 3 3 3 4" xfId="33745" xr:uid="{00000000-0005-0000-0000-00005C530000}"/>
    <cellStyle name="Normal 47 2 3 3 3 5" xfId="18512" xr:uid="{00000000-0005-0000-0000-00005D530000}"/>
    <cellStyle name="Normal 47 2 3 3 4" xfId="5063" xr:uid="{00000000-0005-0000-0000-00005E530000}"/>
    <cellStyle name="Normal 47 2 3 3 4 2" xfId="15115" xr:uid="{00000000-0005-0000-0000-00005F530000}"/>
    <cellStyle name="Normal 47 2 3 3 4 2 2" xfId="45446" xr:uid="{00000000-0005-0000-0000-000060530000}"/>
    <cellStyle name="Normal 47 2 3 3 4 2 3" xfId="30213" xr:uid="{00000000-0005-0000-0000-000061530000}"/>
    <cellStyle name="Normal 47 2 3 3 4 3" xfId="10095" xr:uid="{00000000-0005-0000-0000-000062530000}"/>
    <cellStyle name="Normal 47 2 3 3 4 3 2" xfId="40429" xr:uid="{00000000-0005-0000-0000-000063530000}"/>
    <cellStyle name="Normal 47 2 3 3 4 3 3" xfId="25196" xr:uid="{00000000-0005-0000-0000-000064530000}"/>
    <cellStyle name="Normal 47 2 3 3 4 4" xfId="35416" xr:uid="{00000000-0005-0000-0000-000065530000}"/>
    <cellStyle name="Normal 47 2 3 3 4 5" xfId="20183" xr:uid="{00000000-0005-0000-0000-000066530000}"/>
    <cellStyle name="Normal 47 2 3 3 5" xfId="11773" xr:uid="{00000000-0005-0000-0000-000067530000}"/>
    <cellStyle name="Normal 47 2 3 3 5 2" xfId="42104" xr:uid="{00000000-0005-0000-0000-000068530000}"/>
    <cellStyle name="Normal 47 2 3 3 5 3" xfId="26871" xr:uid="{00000000-0005-0000-0000-000069530000}"/>
    <cellStyle name="Normal 47 2 3 3 6" xfId="6752" xr:uid="{00000000-0005-0000-0000-00006A530000}"/>
    <cellStyle name="Normal 47 2 3 3 6 2" xfId="37087" xr:uid="{00000000-0005-0000-0000-00006B530000}"/>
    <cellStyle name="Normal 47 2 3 3 6 3" xfId="21854" xr:uid="{00000000-0005-0000-0000-00006C530000}"/>
    <cellStyle name="Normal 47 2 3 3 7" xfId="32075" xr:uid="{00000000-0005-0000-0000-00006D530000}"/>
    <cellStyle name="Normal 47 2 3 3 8" xfId="16841" xr:uid="{00000000-0005-0000-0000-00006E530000}"/>
    <cellStyle name="Normal 47 2 3 4" xfId="2099" xr:uid="{00000000-0005-0000-0000-00006F530000}"/>
    <cellStyle name="Normal 47 2 3 4 2" xfId="3789" xr:uid="{00000000-0005-0000-0000-000070530000}"/>
    <cellStyle name="Normal 47 2 3 4 2 2" xfId="13862" xr:uid="{00000000-0005-0000-0000-000071530000}"/>
    <cellStyle name="Normal 47 2 3 4 2 2 2" xfId="44193" xr:uid="{00000000-0005-0000-0000-000072530000}"/>
    <cellStyle name="Normal 47 2 3 4 2 2 3" xfId="28960" xr:uid="{00000000-0005-0000-0000-000073530000}"/>
    <cellStyle name="Normal 47 2 3 4 2 3" xfId="8842" xr:uid="{00000000-0005-0000-0000-000074530000}"/>
    <cellStyle name="Normal 47 2 3 4 2 3 2" xfId="39176" xr:uid="{00000000-0005-0000-0000-000075530000}"/>
    <cellStyle name="Normal 47 2 3 4 2 3 3" xfId="23943" xr:uid="{00000000-0005-0000-0000-000076530000}"/>
    <cellStyle name="Normal 47 2 3 4 2 4" xfId="34163" xr:uid="{00000000-0005-0000-0000-000077530000}"/>
    <cellStyle name="Normal 47 2 3 4 2 5" xfId="18930" xr:uid="{00000000-0005-0000-0000-000078530000}"/>
    <cellStyle name="Normal 47 2 3 4 3" xfId="5481" xr:uid="{00000000-0005-0000-0000-000079530000}"/>
    <cellStyle name="Normal 47 2 3 4 3 2" xfId="15533" xr:uid="{00000000-0005-0000-0000-00007A530000}"/>
    <cellStyle name="Normal 47 2 3 4 3 2 2" xfId="45864" xr:uid="{00000000-0005-0000-0000-00007B530000}"/>
    <cellStyle name="Normal 47 2 3 4 3 2 3" xfId="30631" xr:uid="{00000000-0005-0000-0000-00007C530000}"/>
    <cellStyle name="Normal 47 2 3 4 3 3" xfId="10513" xr:uid="{00000000-0005-0000-0000-00007D530000}"/>
    <cellStyle name="Normal 47 2 3 4 3 3 2" xfId="40847" xr:uid="{00000000-0005-0000-0000-00007E530000}"/>
    <cellStyle name="Normal 47 2 3 4 3 3 3" xfId="25614" xr:uid="{00000000-0005-0000-0000-00007F530000}"/>
    <cellStyle name="Normal 47 2 3 4 3 4" xfId="35834" xr:uid="{00000000-0005-0000-0000-000080530000}"/>
    <cellStyle name="Normal 47 2 3 4 3 5" xfId="20601" xr:uid="{00000000-0005-0000-0000-000081530000}"/>
    <cellStyle name="Normal 47 2 3 4 4" xfId="12191" xr:uid="{00000000-0005-0000-0000-000082530000}"/>
    <cellStyle name="Normal 47 2 3 4 4 2" xfId="42522" xr:uid="{00000000-0005-0000-0000-000083530000}"/>
    <cellStyle name="Normal 47 2 3 4 4 3" xfId="27289" xr:uid="{00000000-0005-0000-0000-000084530000}"/>
    <cellStyle name="Normal 47 2 3 4 5" xfId="7170" xr:uid="{00000000-0005-0000-0000-000085530000}"/>
    <cellStyle name="Normal 47 2 3 4 5 2" xfId="37505" xr:uid="{00000000-0005-0000-0000-000086530000}"/>
    <cellStyle name="Normal 47 2 3 4 5 3" xfId="22272" xr:uid="{00000000-0005-0000-0000-000087530000}"/>
    <cellStyle name="Normal 47 2 3 4 6" xfId="32493" xr:uid="{00000000-0005-0000-0000-000088530000}"/>
    <cellStyle name="Normal 47 2 3 4 7" xfId="17259" xr:uid="{00000000-0005-0000-0000-000089530000}"/>
    <cellStyle name="Normal 47 2 3 5" xfId="2952" xr:uid="{00000000-0005-0000-0000-00008A530000}"/>
    <cellStyle name="Normal 47 2 3 5 2" xfId="13026" xr:uid="{00000000-0005-0000-0000-00008B530000}"/>
    <cellStyle name="Normal 47 2 3 5 2 2" xfId="43357" xr:uid="{00000000-0005-0000-0000-00008C530000}"/>
    <cellStyle name="Normal 47 2 3 5 2 3" xfId="28124" xr:uid="{00000000-0005-0000-0000-00008D530000}"/>
    <cellStyle name="Normal 47 2 3 5 3" xfId="8006" xr:uid="{00000000-0005-0000-0000-00008E530000}"/>
    <cellStyle name="Normal 47 2 3 5 3 2" xfId="38340" xr:uid="{00000000-0005-0000-0000-00008F530000}"/>
    <cellStyle name="Normal 47 2 3 5 3 3" xfId="23107" xr:uid="{00000000-0005-0000-0000-000090530000}"/>
    <cellStyle name="Normal 47 2 3 5 4" xfId="33327" xr:uid="{00000000-0005-0000-0000-000091530000}"/>
    <cellStyle name="Normal 47 2 3 5 5" xfId="18094" xr:uid="{00000000-0005-0000-0000-000092530000}"/>
    <cellStyle name="Normal 47 2 3 6" xfId="4645" xr:uid="{00000000-0005-0000-0000-000093530000}"/>
    <cellStyle name="Normal 47 2 3 6 2" xfId="14697" xr:uid="{00000000-0005-0000-0000-000094530000}"/>
    <cellStyle name="Normal 47 2 3 6 2 2" xfId="45028" xr:uid="{00000000-0005-0000-0000-000095530000}"/>
    <cellStyle name="Normal 47 2 3 6 2 3" xfId="29795" xr:uid="{00000000-0005-0000-0000-000096530000}"/>
    <cellStyle name="Normal 47 2 3 6 3" xfId="9677" xr:uid="{00000000-0005-0000-0000-000097530000}"/>
    <cellStyle name="Normal 47 2 3 6 3 2" xfId="40011" xr:uid="{00000000-0005-0000-0000-000098530000}"/>
    <cellStyle name="Normal 47 2 3 6 3 3" xfId="24778" xr:uid="{00000000-0005-0000-0000-000099530000}"/>
    <cellStyle name="Normal 47 2 3 6 4" xfId="34998" xr:uid="{00000000-0005-0000-0000-00009A530000}"/>
    <cellStyle name="Normal 47 2 3 6 5" xfId="19765" xr:uid="{00000000-0005-0000-0000-00009B530000}"/>
    <cellStyle name="Normal 47 2 3 7" xfId="11355" xr:uid="{00000000-0005-0000-0000-00009C530000}"/>
    <cellStyle name="Normal 47 2 3 7 2" xfId="41686" xr:uid="{00000000-0005-0000-0000-00009D530000}"/>
    <cellStyle name="Normal 47 2 3 7 3" xfId="26453" xr:uid="{00000000-0005-0000-0000-00009E530000}"/>
    <cellStyle name="Normal 47 2 3 8" xfId="6334" xr:uid="{00000000-0005-0000-0000-00009F530000}"/>
    <cellStyle name="Normal 47 2 3 8 2" xfId="36669" xr:uid="{00000000-0005-0000-0000-0000A0530000}"/>
    <cellStyle name="Normal 47 2 3 8 3" xfId="21436" xr:uid="{00000000-0005-0000-0000-0000A1530000}"/>
    <cellStyle name="Normal 47 2 3 9" xfId="31658" xr:uid="{00000000-0005-0000-0000-0000A2530000}"/>
    <cellStyle name="Normal 47 2 4" xfId="1359" xr:uid="{00000000-0005-0000-0000-0000A3530000}"/>
    <cellStyle name="Normal 47 2 4 2" xfId="1782" xr:uid="{00000000-0005-0000-0000-0000A4530000}"/>
    <cellStyle name="Normal 47 2 4 2 2" xfId="2621" xr:uid="{00000000-0005-0000-0000-0000A5530000}"/>
    <cellStyle name="Normal 47 2 4 2 2 2" xfId="4311" xr:uid="{00000000-0005-0000-0000-0000A6530000}"/>
    <cellStyle name="Normal 47 2 4 2 2 2 2" xfId="14384" xr:uid="{00000000-0005-0000-0000-0000A7530000}"/>
    <cellStyle name="Normal 47 2 4 2 2 2 2 2" xfId="44715" xr:uid="{00000000-0005-0000-0000-0000A8530000}"/>
    <cellStyle name="Normal 47 2 4 2 2 2 2 3" xfId="29482" xr:uid="{00000000-0005-0000-0000-0000A9530000}"/>
    <cellStyle name="Normal 47 2 4 2 2 2 3" xfId="9364" xr:uid="{00000000-0005-0000-0000-0000AA530000}"/>
    <cellStyle name="Normal 47 2 4 2 2 2 3 2" xfId="39698" xr:uid="{00000000-0005-0000-0000-0000AB530000}"/>
    <cellStyle name="Normal 47 2 4 2 2 2 3 3" xfId="24465" xr:uid="{00000000-0005-0000-0000-0000AC530000}"/>
    <cellStyle name="Normal 47 2 4 2 2 2 4" xfId="34685" xr:uid="{00000000-0005-0000-0000-0000AD530000}"/>
    <cellStyle name="Normal 47 2 4 2 2 2 5" xfId="19452" xr:uid="{00000000-0005-0000-0000-0000AE530000}"/>
    <cellStyle name="Normal 47 2 4 2 2 3" xfId="6003" xr:uid="{00000000-0005-0000-0000-0000AF530000}"/>
    <cellStyle name="Normal 47 2 4 2 2 3 2" xfId="16055" xr:uid="{00000000-0005-0000-0000-0000B0530000}"/>
    <cellStyle name="Normal 47 2 4 2 2 3 2 2" xfId="46386" xr:uid="{00000000-0005-0000-0000-0000B1530000}"/>
    <cellStyle name="Normal 47 2 4 2 2 3 2 3" xfId="31153" xr:uid="{00000000-0005-0000-0000-0000B2530000}"/>
    <cellStyle name="Normal 47 2 4 2 2 3 3" xfId="11035" xr:uid="{00000000-0005-0000-0000-0000B3530000}"/>
    <cellStyle name="Normal 47 2 4 2 2 3 3 2" xfId="41369" xr:uid="{00000000-0005-0000-0000-0000B4530000}"/>
    <cellStyle name="Normal 47 2 4 2 2 3 3 3" xfId="26136" xr:uid="{00000000-0005-0000-0000-0000B5530000}"/>
    <cellStyle name="Normal 47 2 4 2 2 3 4" xfId="36356" xr:uid="{00000000-0005-0000-0000-0000B6530000}"/>
    <cellStyle name="Normal 47 2 4 2 2 3 5" xfId="21123" xr:uid="{00000000-0005-0000-0000-0000B7530000}"/>
    <cellStyle name="Normal 47 2 4 2 2 4" xfId="12713" xr:uid="{00000000-0005-0000-0000-0000B8530000}"/>
    <cellStyle name="Normal 47 2 4 2 2 4 2" xfId="43044" xr:uid="{00000000-0005-0000-0000-0000B9530000}"/>
    <cellStyle name="Normal 47 2 4 2 2 4 3" xfId="27811" xr:uid="{00000000-0005-0000-0000-0000BA530000}"/>
    <cellStyle name="Normal 47 2 4 2 2 5" xfId="7692" xr:uid="{00000000-0005-0000-0000-0000BB530000}"/>
    <cellStyle name="Normal 47 2 4 2 2 5 2" xfId="38027" xr:uid="{00000000-0005-0000-0000-0000BC530000}"/>
    <cellStyle name="Normal 47 2 4 2 2 5 3" xfId="22794" xr:uid="{00000000-0005-0000-0000-0000BD530000}"/>
    <cellStyle name="Normal 47 2 4 2 2 6" xfId="33015" xr:uid="{00000000-0005-0000-0000-0000BE530000}"/>
    <cellStyle name="Normal 47 2 4 2 2 7" xfId="17781" xr:uid="{00000000-0005-0000-0000-0000BF530000}"/>
    <cellStyle name="Normal 47 2 4 2 3" xfId="3474" xr:uid="{00000000-0005-0000-0000-0000C0530000}"/>
    <cellStyle name="Normal 47 2 4 2 3 2" xfId="13548" xr:uid="{00000000-0005-0000-0000-0000C1530000}"/>
    <cellStyle name="Normal 47 2 4 2 3 2 2" xfId="43879" xr:uid="{00000000-0005-0000-0000-0000C2530000}"/>
    <cellStyle name="Normal 47 2 4 2 3 2 3" xfId="28646" xr:uid="{00000000-0005-0000-0000-0000C3530000}"/>
    <cellStyle name="Normal 47 2 4 2 3 3" xfId="8528" xr:uid="{00000000-0005-0000-0000-0000C4530000}"/>
    <cellStyle name="Normal 47 2 4 2 3 3 2" xfId="38862" xr:uid="{00000000-0005-0000-0000-0000C5530000}"/>
    <cellStyle name="Normal 47 2 4 2 3 3 3" xfId="23629" xr:uid="{00000000-0005-0000-0000-0000C6530000}"/>
    <cellStyle name="Normal 47 2 4 2 3 4" xfId="33849" xr:uid="{00000000-0005-0000-0000-0000C7530000}"/>
    <cellStyle name="Normal 47 2 4 2 3 5" xfId="18616" xr:uid="{00000000-0005-0000-0000-0000C8530000}"/>
    <cellStyle name="Normal 47 2 4 2 4" xfId="5167" xr:uid="{00000000-0005-0000-0000-0000C9530000}"/>
    <cellStyle name="Normal 47 2 4 2 4 2" xfId="15219" xr:uid="{00000000-0005-0000-0000-0000CA530000}"/>
    <cellStyle name="Normal 47 2 4 2 4 2 2" xfId="45550" xr:uid="{00000000-0005-0000-0000-0000CB530000}"/>
    <cellStyle name="Normal 47 2 4 2 4 2 3" xfId="30317" xr:uid="{00000000-0005-0000-0000-0000CC530000}"/>
    <cellStyle name="Normal 47 2 4 2 4 3" xfId="10199" xr:uid="{00000000-0005-0000-0000-0000CD530000}"/>
    <cellStyle name="Normal 47 2 4 2 4 3 2" xfId="40533" xr:uid="{00000000-0005-0000-0000-0000CE530000}"/>
    <cellStyle name="Normal 47 2 4 2 4 3 3" xfId="25300" xr:uid="{00000000-0005-0000-0000-0000CF530000}"/>
    <cellStyle name="Normal 47 2 4 2 4 4" xfId="35520" xr:uid="{00000000-0005-0000-0000-0000D0530000}"/>
    <cellStyle name="Normal 47 2 4 2 4 5" xfId="20287" xr:uid="{00000000-0005-0000-0000-0000D1530000}"/>
    <cellStyle name="Normal 47 2 4 2 5" xfId="11877" xr:uid="{00000000-0005-0000-0000-0000D2530000}"/>
    <cellStyle name="Normal 47 2 4 2 5 2" xfId="42208" xr:uid="{00000000-0005-0000-0000-0000D3530000}"/>
    <cellStyle name="Normal 47 2 4 2 5 3" xfId="26975" xr:uid="{00000000-0005-0000-0000-0000D4530000}"/>
    <cellStyle name="Normal 47 2 4 2 6" xfId="6856" xr:uid="{00000000-0005-0000-0000-0000D5530000}"/>
    <cellStyle name="Normal 47 2 4 2 6 2" xfId="37191" xr:uid="{00000000-0005-0000-0000-0000D6530000}"/>
    <cellStyle name="Normal 47 2 4 2 6 3" xfId="21958" xr:uid="{00000000-0005-0000-0000-0000D7530000}"/>
    <cellStyle name="Normal 47 2 4 2 7" xfId="32179" xr:uid="{00000000-0005-0000-0000-0000D8530000}"/>
    <cellStyle name="Normal 47 2 4 2 8" xfId="16945" xr:uid="{00000000-0005-0000-0000-0000D9530000}"/>
    <cellStyle name="Normal 47 2 4 3" xfId="2203" xr:uid="{00000000-0005-0000-0000-0000DA530000}"/>
    <cellStyle name="Normal 47 2 4 3 2" xfId="3893" xr:uid="{00000000-0005-0000-0000-0000DB530000}"/>
    <cellStyle name="Normal 47 2 4 3 2 2" xfId="13966" xr:uid="{00000000-0005-0000-0000-0000DC530000}"/>
    <cellStyle name="Normal 47 2 4 3 2 2 2" xfId="44297" xr:uid="{00000000-0005-0000-0000-0000DD530000}"/>
    <cellStyle name="Normal 47 2 4 3 2 2 3" xfId="29064" xr:uid="{00000000-0005-0000-0000-0000DE530000}"/>
    <cellStyle name="Normal 47 2 4 3 2 3" xfId="8946" xr:uid="{00000000-0005-0000-0000-0000DF530000}"/>
    <cellStyle name="Normal 47 2 4 3 2 3 2" xfId="39280" xr:uid="{00000000-0005-0000-0000-0000E0530000}"/>
    <cellStyle name="Normal 47 2 4 3 2 3 3" xfId="24047" xr:uid="{00000000-0005-0000-0000-0000E1530000}"/>
    <cellStyle name="Normal 47 2 4 3 2 4" xfId="34267" xr:uid="{00000000-0005-0000-0000-0000E2530000}"/>
    <cellStyle name="Normal 47 2 4 3 2 5" xfId="19034" xr:uid="{00000000-0005-0000-0000-0000E3530000}"/>
    <cellStyle name="Normal 47 2 4 3 3" xfId="5585" xr:uid="{00000000-0005-0000-0000-0000E4530000}"/>
    <cellStyle name="Normal 47 2 4 3 3 2" xfId="15637" xr:uid="{00000000-0005-0000-0000-0000E5530000}"/>
    <cellStyle name="Normal 47 2 4 3 3 2 2" xfId="45968" xr:uid="{00000000-0005-0000-0000-0000E6530000}"/>
    <cellStyle name="Normal 47 2 4 3 3 2 3" xfId="30735" xr:uid="{00000000-0005-0000-0000-0000E7530000}"/>
    <cellStyle name="Normal 47 2 4 3 3 3" xfId="10617" xr:uid="{00000000-0005-0000-0000-0000E8530000}"/>
    <cellStyle name="Normal 47 2 4 3 3 3 2" xfId="40951" xr:uid="{00000000-0005-0000-0000-0000E9530000}"/>
    <cellStyle name="Normal 47 2 4 3 3 3 3" xfId="25718" xr:uid="{00000000-0005-0000-0000-0000EA530000}"/>
    <cellStyle name="Normal 47 2 4 3 3 4" xfId="35938" xr:uid="{00000000-0005-0000-0000-0000EB530000}"/>
    <cellStyle name="Normal 47 2 4 3 3 5" xfId="20705" xr:uid="{00000000-0005-0000-0000-0000EC530000}"/>
    <cellStyle name="Normal 47 2 4 3 4" xfId="12295" xr:uid="{00000000-0005-0000-0000-0000ED530000}"/>
    <cellStyle name="Normal 47 2 4 3 4 2" xfId="42626" xr:uid="{00000000-0005-0000-0000-0000EE530000}"/>
    <cellStyle name="Normal 47 2 4 3 4 3" xfId="27393" xr:uid="{00000000-0005-0000-0000-0000EF530000}"/>
    <cellStyle name="Normal 47 2 4 3 5" xfId="7274" xr:uid="{00000000-0005-0000-0000-0000F0530000}"/>
    <cellStyle name="Normal 47 2 4 3 5 2" xfId="37609" xr:uid="{00000000-0005-0000-0000-0000F1530000}"/>
    <cellStyle name="Normal 47 2 4 3 5 3" xfId="22376" xr:uid="{00000000-0005-0000-0000-0000F2530000}"/>
    <cellStyle name="Normal 47 2 4 3 6" xfId="32597" xr:uid="{00000000-0005-0000-0000-0000F3530000}"/>
    <cellStyle name="Normal 47 2 4 3 7" xfId="17363" xr:uid="{00000000-0005-0000-0000-0000F4530000}"/>
    <cellStyle name="Normal 47 2 4 4" xfId="3056" xr:uid="{00000000-0005-0000-0000-0000F5530000}"/>
    <cellStyle name="Normal 47 2 4 4 2" xfId="13130" xr:uid="{00000000-0005-0000-0000-0000F6530000}"/>
    <cellStyle name="Normal 47 2 4 4 2 2" xfId="43461" xr:uid="{00000000-0005-0000-0000-0000F7530000}"/>
    <cellStyle name="Normal 47 2 4 4 2 3" xfId="28228" xr:uid="{00000000-0005-0000-0000-0000F8530000}"/>
    <cellStyle name="Normal 47 2 4 4 3" xfId="8110" xr:uid="{00000000-0005-0000-0000-0000F9530000}"/>
    <cellStyle name="Normal 47 2 4 4 3 2" xfId="38444" xr:uid="{00000000-0005-0000-0000-0000FA530000}"/>
    <cellStyle name="Normal 47 2 4 4 3 3" xfId="23211" xr:uid="{00000000-0005-0000-0000-0000FB530000}"/>
    <cellStyle name="Normal 47 2 4 4 4" xfId="33431" xr:uid="{00000000-0005-0000-0000-0000FC530000}"/>
    <cellStyle name="Normal 47 2 4 4 5" xfId="18198" xr:uid="{00000000-0005-0000-0000-0000FD530000}"/>
    <cellStyle name="Normal 47 2 4 5" xfId="4749" xr:uid="{00000000-0005-0000-0000-0000FE530000}"/>
    <cellStyle name="Normal 47 2 4 5 2" xfId="14801" xr:uid="{00000000-0005-0000-0000-0000FF530000}"/>
    <cellStyle name="Normal 47 2 4 5 2 2" xfId="45132" xr:uid="{00000000-0005-0000-0000-000000540000}"/>
    <cellStyle name="Normal 47 2 4 5 2 3" xfId="29899" xr:uid="{00000000-0005-0000-0000-000001540000}"/>
    <cellStyle name="Normal 47 2 4 5 3" xfId="9781" xr:uid="{00000000-0005-0000-0000-000002540000}"/>
    <cellStyle name="Normal 47 2 4 5 3 2" xfId="40115" xr:uid="{00000000-0005-0000-0000-000003540000}"/>
    <cellStyle name="Normal 47 2 4 5 3 3" xfId="24882" xr:uid="{00000000-0005-0000-0000-000004540000}"/>
    <cellStyle name="Normal 47 2 4 5 4" xfId="35102" xr:uid="{00000000-0005-0000-0000-000005540000}"/>
    <cellStyle name="Normal 47 2 4 5 5" xfId="19869" xr:uid="{00000000-0005-0000-0000-000006540000}"/>
    <cellStyle name="Normal 47 2 4 6" xfId="11459" xr:uid="{00000000-0005-0000-0000-000007540000}"/>
    <cellStyle name="Normal 47 2 4 6 2" xfId="41790" xr:uid="{00000000-0005-0000-0000-000008540000}"/>
    <cellStyle name="Normal 47 2 4 6 3" xfId="26557" xr:uid="{00000000-0005-0000-0000-000009540000}"/>
    <cellStyle name="Normal 47 2 4 7" xfId="6438" xr:uid="{00000000-0005-0000-0000-00000A540000}"/>
    <cellStyle name="Normal 47 2 4 7 2" xfId="36773" xr:uid="{00000000-0005-0000-0000-00000B540000}"/>
    <cellStyle name="Normal 47 2 4 7 3" xfId="21540" xr:uid="{00000000-0005-0000-0000-00000C540000}"/>
    <cellStyle name="Normal 47 2 4 8" xfId="31761" xr:uid="{00000000-0005-0000-0000-00000D540000}"/>
    <cellStyle name="Normal 47 2 4 9" xfId="16527" xr:uid="{00000000-0005-0000-0000-00000E540000}"/>
    <cellStyle name="Normal 47 2 5" xfId="1572" xr:uid="{00000000-0005-0000-0000-00000F540000}"/>
    <cellStyle name="Normal 47 2 5 2" xfId="2413" xr:uid="{00000000-0005-0000-0000-000010540000}"/>
    <cellStyle name="Normal 47 2 5 2 2" xfId="4103" xr:uid="{00000000-0005-0000-0000-000011540000}"/>
    <cellStyle name="Normal 47 2 5 2 2 2" xfId="14176" xr:uid="{00000000-0005-0000-0000-000012540000}"/>
    <cellStyle name="Normal 47 2 5 2 2 2 2" xfId="44507" xr:uid="{00000000-0005-0000-0000-000013540000}"/>
    <cellStyle name="Normal 47 2 5 2 2 2 3" xfId="29274" xr:uid="{00000000-0005-0000-0000-000014540000}"/>
    <cellStyle name="Normal 47 2 5 2 2 3" xfId="9156" xr:uid="{00000000-0005-0000-0000-000015540000}"/>
    <cellStyle name="Normal 47 2 5 2 2 3 2" xfId="39490" xr:uid="{00000000-0005-0000-0000-000016540000}"/>
    <cellStyle name="Normal 47 2 5 2 2 3 3" xfId="24257" xr:uid="{00000000-0005-0000-0000-000017540000}"/>
    <cellStyle name="Normal 47 2 5 2 2 4" xfId="34477" xr:uid="{00000000-0005-0000-0000-000018540000}"/>
    <cellStyle name="Normal 47 2 5 2 2 5" xfId="19244" xr:uid="{00000000-0005-0000-0000-000019540000}"/>
    <cellStyle name="Normal 47 2 5 2 3" xfId="5795" xr:uid="{00000000-0005-0000-0000-00001A540000}"/>
    <cellStyle name="Normal 47 2 5 2 3 2" xfId="15847" xr:uid="{00000000-0005-0000-0000-00001B540000}"/>
    <cellStyle name="Normal 47 2 5 2 3 2 2" xfId="46178" xr:uid="{00000000-0005-0000-0000-00001C540000}"/>
    <cellStyle name="Normal 47 2 5 2 3 2 3" xfId="30945" xr:uid="{00000000-0005-0000-0000-00001D540000}"/>
    <cellStyle name="Normal 47 2 5 2 3 3" xfId="10827" xr:uid="{00000000-0005-0000-0000-00001E540000}"/>
    <cellStyle name="Normal 47 2 5 2 3 3 2" xfId="41161" xr:uid="{00000000-0005-0000-0000-00001F540000}"/>
    <cellStyle name="Normal 47 2 5 2 3 3 3" xfId="25928" xr:uid="{00000000-0005-0000-0000-000020540000}"/>
    <cellStyle name="Normal 47 2 5 2 3 4" xfId="36148" xr:uid="{00000000-0005-0000-0000-000021540000}"/>
    <cellStyle name="Normal 47 2 5 2 3 5" xfId="20915" xr:uid="{00000000-0005-0000-0000-000022540000}"/>
    <cellStyle name="Normal 47 2 5 2 4" xfId="12505" xr:uid="{00000000-0005-0000-0000-000023540000}"/>
    <cellStyle name="Normal 47 2 5 2 4 2" xfId="42836" xr:uid="{00000000-0005-0000-0000-000024540000}"/>
    <cellStyle name="Normal 47 2 5 2 4 3" xfId="27603" xr:uid="{00000000-0005-0000-0000-000025540000}"/>
    <cellStyle name="Normal 47 2 5 2 5" xfId="7484" xr:uid="{00000000-0005-0000-0000-000026540000}"/>
    <cellStyle name="Normal 47 2 5 2 5 2" xfId="37819" xr:uid="{00000000-0005-0000-0000-000027540000}"/>
    <cellStyle name="Normal 47 2 5 2 5 3" xfId="22586" xr:uid="{00000000-0005-0000-0000-000028540000}"/>
    <cellStyle name="Normal 47 2 5 2 6" xfId="32807" xr:uid="{00000000-0005-0000-0000-000029540000}"/>
    <cellStyle name="Normal 47 2 5 2 7" xfId="17573" xr:uid="{00000000-0005-0000-0000-00002A540000}"/>
    <cellStyle name="Normal 47 2 5 3" xfId="3266" xr:uid="{00000000-0005-0000-0000-00002B540000}"/>
    <cellStyle name="Normal 47 2 5 3 2" xfId="13340" xr:uid="{00000000-0005-0000-0000-00002C540000}"/>
    <cellStyle name="Normal 47 2 5 3 2 2" xfId="43671" xr:uid="{00000000-0005-0000-0000-00002D540000}"/>
    <cellStyle name="Normal 47 2 5 3 2 3" xfId="28438" xr:uid="{00000000-0005-0000-0000-00002E540000}"/>
    <cellStyle name="Normal 47 2 5 3 3" xfId="8320" xr:uid="{00000000-0005-0000-0000-00002F540000}"/>
    <cellStyle name="Normal 47 2 5 3 3 2" xfId="38654" xr:uid="{00000000-0005-0000-0000-000030540000}"/>
    <cellStyle name="Normal 47 2 5 3 3 3" xfId="23421" xr:uid="{00000000-0005-0000-0000-000031540000}"/>
    <cellStyle name="Normal 47 2 5 3 4" xfId="33641" xr:uid="{00000000-0005-0000-0000-000032540000}"/>
    <cellStyle name="Normal 47 2 5 3 5" xfId="18408" xr:uid="{00000000-0005-0000-0000-000033540000}"/>
    <cellStyle name="Normal 47 2 5 4" xfId="4959" xr:uid="{00000000-0005-0000-0000-000034540000}"/>
    <cellStyle name="Normal 47 2 5 4 2" xfId="15011" xr:uid="{00000000-0005-0000-0000-000035540000}"/>
    <cellStyle name="Normal 47 2 5 4 2 2" xfId="45342" xr:uid="{00000000-0005-0000-0000-000036540000}"/>
    <cellStyle name="Normal 47 2 5 4 2 3" xfId="30109" xr:uid="{00000000-0005-0000-0000-000037540000}"/>
    <cellStyle name="Normal 47 2 5 4 3" xfId="9991" xr:uid="{00000000-0005-0000-0000-000038540000}"/>
    <cellStyle name="Normal 47 2 5 4 3 2" xfId="40325" xr:uid="{00000000-0005-0000-0000-000039540000}"/>
    <cellStyle name="Normal 47 2 5 4 3 3" xfId="25092" xr:uid="{00000000-0005-0000-0000-00003A540000}"/>
    <cellStyle name="Normal 47 2 5 4 4" xfId="35312" xr:uid="{00000000-0005-0000-0000-00003B540000}"/>
    <cellStyle name="Normal 47 2 5 4 5" xfId="20079" xr:uid="{00000000-0005-0000-0000-00003C540000}"/>
    <cellStyle name="Normal 47 2 5 5" xfId="11669" xr:uid="{00000000-0005-0000-0000-00003D540000}"/>
    <cellStyle name="Normal 47 2 5 5 2" xfId="42000" xr:uid="{00000000-0005-0000-0000-00003E540000}"/>
    <cellStyle name="Normal 47 2 5 5 3" xfId="26767" xr:uid="{00000000-0005-0000-0000-00003F540000}"/>
    <cellStyle name="Normal 47 2 5 6" xfId="6648" xr:uid="{00000000-0005-0000-0000-000040540000}"/>
    <cellStyle name="Normal 47 2 5 6 2" xfId="36983" xr:uid="{00000000-0005-0000-0000-000041540000}"/>
    <cellStyle name="Normal 47 2 5 6 3" xfId="21750" xr:uid="{00000000-0005-0000-0000-000042540000}"/>
    <cellStyle name="Normal 47 2 5 7" xfId="31971" xr:uid="{00000000-0005-0000-0000-000043540000}"/>
    <cellStyle name="Normal 47 2 5 8" xfId="16737" xr:uid="{00000000-0005-0000-0000-000044540000}"/>
    <cellStyle name="Normal 47 2 6" xfId="1993" xr:uid="{00000000-0005-0000-0000-000045540000}"/>
    <cellStyle name="Normal 47 2 6 2" xfId="3685" xr:uid="{00000000-0005-0000-0000-000046540000}"/>
    <cellStyle name="Normal 47 2 6 2 2" xfId="13758" xr:uid="{00000000-0005-0000-0000-000047540000}"/>
    <cellStyle name="Normal 47 2 6 2 2 2" xfId="44089" xr:uid="{00000000-0005-0000-0000-000048540000}"/>
    <cellStyle name="Normal 47 2 6 2 2 3" xfId="28856" xr:uid="{00000000-0005-0000-0000-000049540000}"/>
    <cellStyle name="Normal 47 2 6 2 3" xfId="8738" xr:uid="{00000000-0005-0000-0000-00004A540000}"/>
    <cellStyle name="Normal 47 2 6 2 3 2" xfId="39072" xr:uid="{00000000-0005-0000-0000-00004B540000}"/>
    <cellStyle name="Normal 47 2 6 2 3 3" xfId="23839" xr:uid="{00000000-0005-0000-0000-00004C540000}"/>
    <cellStyle name="Normal 47 2 6 2 4" xfId="34059" xr:uid="{00000000-0005-0000-0000-00004D540000}"/>
    <cellStyle name="Normal 47 2 6 2 5" xfId="18826" xr:uid="{00000000-0005-0000-0000-00004E540000}"/>
    <cellStyle name="Normal 47 2 6 3" xfId="5377" xr:uid="{00000000-0005-0000-0000-00004F540000}"/>
    <cellStyle name="Normal 47 2 6 3 2" xfId="15429" xr:uid="{00000000-0005-0000-0000-000050540000}"/>
    <cellStyle name="Normal 47 2 6 3 2 2" xfId="45760" xr:uid="{00000000-0005-0000-0000-000051540000}"/>
    <cellStyle name="Normal 47 2 6 3 2 3" xfId="30527" xr:uid="{00000000-0005-0000-0000-000052540000}"/>
    <cellStyle name="Normal 47 2 6 3 3" xfId="10409" xr:uid="{00000000-0005-0000-0000-000053540000}"/>
    <cellStyle name="Normal 47 2 6 3 3 2" xfId="40743" xr:uid="{00000000-0005-0000-0000-000054540000}"/>
    <cellStyle name="Normal 47 2 6 3 3 3" xfId="25510" xr:uid="{00000000-0005-0000-0000-000055540000}"/>
    <cellStyle name="Normal 47 2 6 3 4" xfId="35730" xr:uid="{00000000-0005-0000-0000-000056540000}"/>
    <cellStyle name="Normal 47 2 6 3 5" xfId="20497" xr:uid="{00000000-0005-0000-0000-000057540000}"/>
    <cellStyle name="Normal 47 2 6 4" xfId="12087" xr:uid="{00000000-0005-0000-0000-000058540000}"/>
    <cellStyle name="Normal 47 2 6 4 2" xfId="42418" xr:uid="{00000000-0005-0000-0000-000059540000}"/>
    <cellStyle name="Normal 47 2 6 4 3" xfId="27185" xr:uid="{00000000-0005-0000-0000-00005A540000}"/>
    <cellStyle name="Normal 47 2 6 5" xfId="7066" xr:uid="{00000000-0005-0000-0000-00005B540000}"/>
    <cellStyle name="Normal 47 2 6 5 2" xfId="37401" xr:uid="{00000000-0005-0000-0000-00005C540000}"/>
    <cellStyle name="Normal 47 2 6 5 3" xfId="22168" xr:uid="{00000000-0005-0000-0000-00005D540000}"/>
    <cellStyle name="Normal 47 2 6 6" xfId="32389" xr:uid="{00000000-0005-0000-0000-00005E540000}"/>
    <cellStyle name="Normal 47 2 6 7" xfId="17155" xr:uid="{00000000-0005-0000-0000-00005F540000}"/>
    <cellStyle name="Normal 47 2 7" xfId="2844" xr:uid="{00000000-0005-0000-0000-000060540000}"/>
    <cellStyle name="Normal 47 2 7 2" xfId="12922" xr:uid="{00000000-0005-0000-0000-000061540000}"/>
    <cellStyle name="Normal 47 2 7 2 2" xfId="43253" xr:uid="{00000000-0005-0000-0000-000062540000}"/>
    <cellStyle name="Normal 47 2 7 2 3" xfId="28020" xr:uid="{00000000-0005-0000-0000-000063540000}"/>
    <cellStyle name="Normal 47 2 7 3" xfId="7902" xr:uid="{00000000-0005-0000-0000-000064540000}"/>
    <cellStyle name="Normal 47 2 7 3 2" xfId="38236" xr:uid="{00000000-0005-0000-0000-000065540000}"/>
    <cellStyle name="Normal 47 2 7 3 3" xfId="23003" xr:uid="{00000000-0005-0000-0000-000066540000}"/>
    <cellStyle name="Normal 47 2 7 4" xfId="33223" xr:uid="{00000000-0005-0000-0000-000067540000}"/>
    <cellStyle name="Normal 47 2 7 5" xfId="17990" xr:uid="{00000000-0005-0000-0000-000068540000}"/>
    <cellStyle name="Normal 47 2 8" xfId="4538" xr:uid="{00000000-0005-0000-0000-000069540000}"/>
    <cellStyle name="Normal 47 2 8 2" xfId="14593" xr:uid="{00000000-0005-0000-0000-00006A540000}"/>
    <cellStyle name="Normal 47 2 8 2 2" xfId="44924" xr:uid="{00000000-0005-0000-0000-00006B540000}"/>
    <cellStyle name="Normal 47 2 8 2 3" xfId="29691" xr:uid="{00000000-0005-0000-0000-00006C540000}"/>
    <cellStyle name="Normal 47 2 8 3" xfId="9573" xr:uid="{00000000-0005-0000-0000-00006D540000}"/>
    <cellStyle name="Normal 47 2 8 3 2" xfId="39907" xr:uid="{00000000-0005-0000-0000-00006E540000}"/>
    <cellStyle name="Normal 47 2 8 3 3" xfId="24674" xr:uid="{00000000-0005-0000-0000-00006F540000}"/>
    <cellStyle name="Normal 47 2 8 4" xfId="34894" xr:uid="{00000000-0005-0000-0000-000070540000}"/>
    <cellStyle name="Normal 47 2 8 5" xfId="19661" xr:uid="{00000000-0005-0000-0000-000071540000}"/>
    <cellStyle name="Normal 47 2 9" xfId="11249" xr:uid="{00000000-0005-0000-0000-000072540000}"/>
    <cellStyle name="Normal 47 2 9 2" xfId="41582" xr:uid="{00000000-0005-0000-0000-000073540000}"/>
    <cellStyle name="Normal 47 2 9 3" xfId="26349" xr:uid="{00000000-0005-0000-0000-000074540000}"/>
    <cellStyle name="Normal 48" xfId="364" xr:uid="{00000000-0005-0000-0000-000075540000}"/>
    <cellStyle name="Normal 48 2" xfId="864" xr:uid="{00000000-0005-0000-0000-000076540000}"/>
    <cellStyle name="Normal 49" xfId="355" xr:uid="{00000000-0005-0000-0000-000077540000}"/>
    <cellStyle name="Normal 49 2" xfId="865" xr:uid="{00000000-0005-0000-0000-000078540000}"/>
    <cellStyle name="Normal 5" xfId="171" xr:uid="{00000000-0005-0000-0000-000079540000}"/>
    <cellStyle name="Normal 5 2" xfId="500" xr:uid="{00000000-0005-0000-0000-00007A540000}"/>
    <cellStyle name="Normal 5 2 10" xfId="6202" xr:uid="{00000000-0005-0000-0000-00007B540000}"/>
    <cellStyle name="Normal 5 2 10 2" xfId="36540" xr:uid="{00000000-0005-0000-0000-00007C540000}"/>
    <cellStyle name="Normal 5 2 10 3" xfId="21307" xr:uid="{00000000-0005-0000-0000-00007D540000}"/>
    <cellStyle name="Normal 5 2 11" xfId="31376" xr:uid="{00000000-0005-0000-0000-00007E540000}"/>
    <cellStyle name="Normal 5 2 12" xfId="16292" xr:uid="{00000000-0005-0000-0000-00007F540000}"/>
    <cellStyle name="Normal 5 2 2" xfId="1166" xr:uid="{00000000-0005-0000-0000-000080540000}"/>
    <cellStyle name="Normal 5 2 2 10" xfId="31380" xr:uid="{00000000-0005-0000-0000-000081540000}"/>
    <cellStyle name="Normal 5 2 2 11" xfId="16346" xr:uid="{00000000-0005-0000-0000-000082540000}"/>
    <cellStyle name="Normal 5 2 2 2" xfId="1275" xr:uid="{00000000-0005-0000-0000-000083540000}"/>
    <cellStyle name="Normal 5 2 2 2 10" xfId="16450" xr:uid="{00000000-0005-0000-0000-000084540000}"/>
    <cellStyle name="Normal 5 2 2 2 2" xfId="1492" xr:uid="{00000000-0005-0000-0000-000085540000}"/>
    <cellStyle name="Normal 5 2 2 2 2 2" xfId="1913" xr:uid="{00000000-0005-0000-0000-000086540000}"/>
    <cellStyle name="Normal 5 2 2 2 2 2 2" xfId="2752" xr:uid="{00000000-0005-0000-0000-000087540000}"/>
    <cellStyle name="Normal 5 2 2 2 2 2 2 2" xfId="4442" xr:uid="{00000000-0005-0000-0000-000088540000}"/>
    <cellStyle name="Normal 5 2 2 2 2 2 2 2 2" xfId="14515" xr:uid="{00000000-0005-0000-0000-000089540000}"/>
    <cellStyle name="Normal 5 2 2 2 2 2 2 2 2 2" xfId="44846" xr:uid="{00000000-0005-0000-0000-00008A540000}"/>
    <cellStyle name="Normal 5 2 2 2 2 2 2 2 2 3" xfId="29613" xr:uid="{00000000-0005-0000-0000-00008B540000}"/>
    <cellStyle name="Normal 5 2 2 2 2 2 2 2 3" xfId="9495" xr:uid="{00000000-0005-0000-0000-00008C540000}"/>
    <cellStyle name="Normal 5 2 2 2 2 2 2 2 3 2" xfId="39829" xr:uid="{00000000-0005-0000-0000-00008D540000}"/>
    <cellStyle name="Normal 5 2 2 2 2 2 2 2 3 3" xfId="24596" xr:uid="{00000000-0005-0000-0000-00008E540000}"/>
    <cellStyle name="Normal 5 2 2 2 2 2 2 2 4" xfId="34816" xr:uid="{00000000-0005-0000-0000-00008F540000}"/>
    <cellStyle name="Normal 5 2 2 2 2 2 2 2 5" xfId="19583" xr:uid="{00000000-0005-0000-0000-000090540000}"/>
    <cellStyle name="Normal 5 2 2 2 2 2 2 3" xfId="6134" xr:uid="{00000000-0005-0000-0000-000091540000}"/>
    <cellStyle name="Normal 5 2 2 2 2 2 2 3 2" xfId="16186" xr:uid="{00000000-0005-0000-0000-000092540000}"/>
    <cellStyle name="Normal 5 2 2 2 2 2 2 3 2 2" xfId="46517" xr:uid="{00000000-0005-0000-0000-000093540000}"/>
    <cellStyle name="Normal 5 2 2 2 2 2 2 3 2 3" xfId="31284" xr:uid="{00000000-0005-0000-0000-000094540000}"/>
    <cellStyle name="Normal 5 2 2 2 2 2 2 3 3" xfId="11166" xr:uid="{00000000-0005-0000-0000-000095540000}"/>
    <cellStyle name="Normal 5 2 2 2 2 2 2 3 3 2" xfId="41500" xr:uid="{00000000-0005-0000-0000-000096540000}"/>
    <cellStyle name="Normal 5 2 2 2 2 2 2 3 3 3" xfId="26267" xr:uid="{00000000-0005-0000-0000-000097540000}"/>
    <cellStyle name="Normal 5 2 2 2 2 2 2 3 4" xfId="36487" xr:uid="{00000000-0005-0000-0000-000098540000}"/>
    <cellStyle name="Normal 5 2 2 2 2 2 2 3 5" xfId="21254" xr:uid="{00000000-0005-0000-0000-000099540000}"/>
    <cellStyle name="Normal 5 2 2 2 2 2 2 4" xfId="12844" xr:uid="{00000000-0005-0000-0000-00009A540000}"/>
    <cellStyle name="Normal 5 2 2 2 2 2 2 4 2" xfId="43175" xr:uid="{00000000-0005-0000-0000-00009B540000}"/>
    <cellStyle name="Normal 5 2 2 2 2 2 2 4 3" xfId="27942" xr:uid="{00000000-0005-0000-0000-00009C540000}"/>
    <cellStyle name="Normal 5 2 2 2 2 2 2 5" xfId="7823" xr:uid="{00000000-0005-0000-0000-00009D540000}"/>
    <cellStyle name="Normal 5 2 2 2 2 2 2 5 2" xfId="38158" xr:uid="{00000000-0005-0000-0000-00009E540000}"/>
    <cellStyle name="Normal 5 2 2 2 2 2 2 5 3" xfId="22925" xr:uid="{00000000-0005-0000-0000-00009F540000}"/>
    <cellStyle name="Normal 5 2 2 2 2 2 2 6" xfId="33146" xr:uid="{00000000-0005-0000-0000-0000A0540000}"/>
    <cellStyle name="Normal 5 2 2 2 2 2 2 7" xfId="17912" xr:uid="{00000000-0005-0000-0000-0000A1540000}"/>
    <cellStyle name="Normal 5 2 2 2 2 2 3" xfId="3605" xr:uid="{00000000-0005-0000-0000-0000A2540000}"/>
    <cellStyle name="Normal 5 2 2 2 2 2 3 2" xfId="13679" xr:uid="{00000000-0005-0000-0000-0000A3540000}"/>
    <cellStyle name="Normal 5 2 2 2 2 2 3 2 2" xfId="44010" xr:uid="{00000000-0005-0000-0000-0000A4540000}"/>
    <cellStyle name="Normal 5 2 2 2 2 2 3 2 3" xfId="28777" xr:uid="{00000000-0005-0000-0000-0000A5540000}"/>
    <cellStyle name="Normal 5 2 2 2 2 2 3 3" xfId="8659" xr:uid="{00000000-0005-0000-0000-0000A6540000}"/>
    <cellStyle name="Normal 5 2 2 2 2 2 3 3 2" xfId="38993" xr:uid="{00000000-0005-0000-0000-0000A7540000}"/>
    <cellStyle name="Normal 5 2 2 2 2 2 3 3 3" xfId="23760" xr:uid="{00000000-0005-0000-0000-0000A8540000}"/>
    <cellStyle name="Normal 5 2 2 2 2 2 3 4" xfId="33980" xr:uid="{00000000-0005-0000-0000-0000A9540000}"/>
    <cellStyle name="Normal 5 2 2 2 2 2 3 5" xfId="18747" xr:uid="{00000000-0005-0000-0000-0000AA540000}"/>
    <cellStyle name="Normal 5 2 2 2 2 2 4" xfId="5298" xr:uid="{00000000-0005-0000-0000-0000AB540000}"/>
    <cellStyle name="Normal 5 2 2 2 2 2 4 2" xfId="15350" xr:uid="{00000000-0005-0000-0000-0000AC540000}"/>
    <cellStyle name="Normal 5 2 2 2 2 2 4 2 2" xfId="45681" xr:uid="{00000000-0005-0000-0000-0000AD540000}"/>
    <cellStyle name="Normal 5 2 2 2 2 2 4 2 3" xfId="30448" xr:uid="{00000000-0005-0000-0000-0000AE540000}"/>
    <cellStyle name="Normal 5 2 2 2 2 2 4 3" xfId="10330" xr:uid="{00000000-0005-0000-0000-0000AF540000}"/>
    <cellStyle name="Normal 5 2 2 2 2 2 4 3 2" xfId="40664" xr:uid="{00000000-0005-0000-0000-0000B0540000}"/>
    <cellStyle name="Normal 5 2 2 2 2 2 4 3 3" xfId="25431" xr:uid="{00000000-0005-0000-0000-0000B1540000}"/>
    <cellStyle name="Normal 5 2 2 2 2 2 4 4" xfId="35651" xr:uid="{00000000-0005-0000-0000-0000B2540000}"/>
    <cellStyle name="Normal 5 2 2 2 2 2 4 5" xfId="20418" xr:uid="{00000000-0005-0000-0000-0000B3540000}"/>
    <cellStyle name="Normal 5 2 2 2 2 2 5" xfId="12008" xr:uid="{00000000-0005-0000-0000-0000B4540000}"/>
    <cellStyle name="Normal 5 2 2 2 2 2 5 2" xfId="42339" xr:uid="{00000000-0005-0000-0000-0000B5540000}"/>
    <cellStyle name="Normal 5 2 2 2 2 2 5 3" xfId="27106" xr:uid="{00000000-0005-0000-0000-0000B6540000}"/>
    <cellStyle name="Normal 5 2 2 2 2 2 6" xfId="6987" xr:uid="{00000000-0005-0000-0000-0000B7540000}"/>
    <cellStyle name="Normal 5 2 2 2 2 2 6 2" xfId="37322" xr:uid="{00000000-0005-0000-0000-0000B8540000}"/>
    <cellStyle name="Normal 5 2 2 2 2 2 6 3" xfId="22089" xr:uid="{00000000-0005-0000-0000-0000B9540000}"/>
    <cellStyle name="Normal 5 2 2 2 2 2 7" xfId="32310" xr:uid="{00000000-0005-0000-0000-0000BA540000}"/>
    <cellStyle name="Normal 5 2 2 2 2 2 8" xfId="17076" xr:uid="{00000000-0005-0000-0000-0000BB540000}"/>
    <cellStyle name="Normal 5 2 2 2 2 3" xfId="2334" xr:uid="{00000000-0005-0000-0000-0000BC540000}"/>
    <cellStyle name="Normal 5 2 2 2 2 3 2" xfId="4024" xr:uid="{00000000-0005-0000-0000-0000BD540000}"/>
    <cellStyle name="Normal 5 2 2 2 2 3 2 2" xfId="14097" xr:uid="{00000000-0005-0000-0000-0000BE540000}"/>
    <cellStyle name="Normal 5 2 2 2 2 3 2 2 2" xfId="44428" xr:uid="{00000000-0005-0000-0000-0000BF540000}"/>
    <cellStyle name="Normal 5 2 2 2 2 3 2 2 3" xfId="29195" xr:uid="{00000000-0005-0000-0000-0000C0540000}"/>
    <cellStyle name="Normal 5 2 2 2 2 3 2 3" xfId="9077" xr:uid="{00000000-0005-0000-0000-0000C1540000}"/>
    <cellStyle name="Normal 5 2 2 2 2 3 2 3 2" xfId="39411" xr:uid="{00000000-0005-0000-0000-0000C2540000}"/>
    <cellStyle name="Normal 5 2 2 2 2 3 2 3 3" xfId="24178" xr:uid="{00000000-0005-0000-0000-0000C3540000}"/>
    <cellStyle name="Normal 5 2 2 2 2 3 2 4" xfId="34398" xr:uid="{00000000-0005-0000-0000-0000C4540000}"/>
    <cellStyle name="Normal 5 2 2 2 2 3 2 5" xfId="19165" xr:uid="{00000000-0005-0000-0000-0000C5540000}"/>
    <cellStyle name="Normal 5 2 2 2 2 3 3" xfId="5716" xr:uid="{00000000-0005-0000-0000-0000C6540000}"/>
    <cellStyle name="Normal 5 2 2 2 2 3 3 2" xfId="15768" xr:uid="{00000000-0005-0000-0000-0000C7540000}"/>
    <cellStyle name="Normal 5 2 2 2 2 3 3 2 2" xfId="46099" xr:uid="{00000000-0005-0000-0000-0000C8540000}"/>
    <cellStyle name="Normal 5 2 2 2 2 3 3 2 3" xfId="30866" xr:uid="{00000000-0005-0000-0000-0000C9540000}"/>
    <cellStyle name="Normal 5 2 2 2 2 3 3 3" xfId="10748" xr:uid="{00000000-0005-0000-0000-0000CA540000}"/>
    <cellStyle name="Normal 5 2 2 2 2 3 3 3 2" xfId="41082" xr:uid="{00000000-0005-0000-0000-0000CB540000}"/>
    <cellStyle name="Normal 5 2 2 2 2 3 3 3 3" xfId="25849" xr:uid="{00000000-0005-0000-0000-0000CC540000}"/>
    <cellStyle name="Normal 5 2 2 2 2 3 3 4" xfId="36069" xr:uid="{00000000-0005-0000-0000-0000CD540000}"/>
    <cellStyle name="Normal 5 2 2 2 2 3 3 5" xfId="20836" xr:uid="{00000000-0005-0000-0000-0000CE540000}"/>
    <cellStyle name="Normal 5 2 2 2 2 3 4" xfId="12426" xr:uid="{00000000-0005-0000-0000-0000CF540000}"/>
    <cellStyle name="Normal 5 2 2 2 2 3 4 2" xfId="42757" xr:uid="{00000000-0005-0000-0000-0000D0540000}"/>
    <cellStyle name="Normal 5 2 2 2 2 3 4 3" xfId="27524" xr:uid="{00000000-0005-0000-0000-0000D1540000}"/>
    <cellStyle name="Normal 5 2 2 2 2 3 5" xfId="7405" xr:uid="{00000000-0005-0000-0000-0000D2540000}"/>
    <cellStyle name="Normal 5 2 2 2 2 3 5 2" xfId="37740" xr:uid="{00000000-0005-0000-0000-0000D3540000}"/>
    <cellStyle name="Normal 5 2 2 2 2 3 5 3" xfId="22507" xr:uid="{00000000-0005-0000-0000-0000D4540000}"/>
    <cellStyle name="Normal 5 2 2 2 2 3 6" xfId="32728" xr:uid="{00000000-0005-0000-0000-0000D5540000}"/>
    <cellStyle name="Normal 5 2 2 2 2 3 7" xfId="17494" xr:uid="{00000000-0005-0000-0000-0000D6540000}"/>
    <cellStyle name="Normal 5 2 2 2 2 4" xfId="3187" xr:uid="{00000000-0005-0000-0000-0000D7540000}"/>
    <cellStyle name="Normal 5 2 2 2 2 4 2" xfId="13261" xr:uid="{00000000-0005-0000-0000-0000D8540000}"/>
    <cellStyle name="Normal 5 2 2 2 2 4 2 2" xfId="43592" xr:uid="{00000000-0005-0000-0000-0000D9540000}"/>
    <cellStyle name="Normal 5 2 2 2 2 4 2 3" xfId="28359" xr:uid="{00000000-0005-0000-0000-0000DA540000}"/>
    <cellStyle name="Normal 5 2 2 2 2 4 3" xfId="8241" xr:uid="{00000000-0005-0000-0000-0000DB540000}"/>
    <cellStyle name="Normal 5 2 2 2 2 4 3 2" xfId="38575" xr:uid="{00000000-0005-0000-0000-0000DC540000}"/>
    <cellStyle name="Normal 5 2 2 2 2 4 3 3" xfId="23342" xr:uid="{00000000-0005-0000-0000-0000DD540000}"/>
    <cellStyle name="Normal 5 2 2 2 2 4 4" xfId="33562" xr:uid="{00000000-0005-0000-0000-0000DE540000}"/>
    <cellStyle name="Normal 5 2 2 2 2 4 5" xfId="18329" xr:uid="{00000000-0005-0000-0000-0000DF540000}"/>
    <cellStyle name="Normal 5 2 2 2 2 5" xfId="4880" xr:uid="{00000000-0005-0000-0000-0000E0540000}"/>
    <cellStyle name="Normal 5 2 2 2 2 5 2" xfId="14932" xr:uid="{00000000-0005-0000-0000-0000E1540000}"/>
    <cellStyle name="Normal 5 2 2 2 2 5 2 2" xfId="45263" xr:uid="{00000000-0005-0000-0000-0000E2540000}"/>
    <cellStyle name="Normal 5 2 2 2 2 5 2 3" xfId="30030" xr:uid="{00000000-0005-0000-0000-0000E3540000}"/>
    <cellStyle name="Normal 5 2 2 2 2 5 3" xfId="9912" xr:uid="{00000000-0005-0000-0000-0000E4540000}"/>
    <cellStyle name="Normal 5 2 2 2 2 5 3 2" xfId="40246" xr:uid="{00000000-0005-0000-0000-0000E5540000}"/>
    <cellStyle name="Normal 5 2 2 2 2 5 3 3" xfId="25013" xr:uid="{00000000-0005-0000-0000-0000E6540000}"/>
    <cellStyle name="Normal 5 2 2 2 2 5 4" xfId="35233" xr:uid="{00000000-0005-0000-0000-0000E7540000}"/>
    <cellStyle name="Normal 5 2 2 2 2 5 5" xfId="20000" xr:uid="{00000000-0005-0000-0000-0000E8540000}"/>
    <cellStyle name="Normal 5 2 2 2 2 6" xfId="11590" xr:uid="{00000000-0005-0000-0000-0000E9540000}"/>
    <cellStyle name="Normal 5 2 2 2 2 6 2" xfId="41921" xr:uid="{00000000-0005-0000-0000-0000EA540000}"/>
    <cellStyle name="Normal 5 2 2 2 2 6 3" xfId="26688" xr:uid="{00000000-0005-0000-0000-0000EB540000}"/>
    <cellStyle name="Normal 5 2 2 2 2 7" xfId="6569" xr:uid="{00000000-0005-0000-0000-0000EC540000}"/>
    <cellStyle name="Normal 5 2 2 2 2 7 2" xfId="36904" xr:uid="{00000000-0005-0000-0000-0000ED540000}"/>
    <cellStyle name="Normal 5 2 2 2 2 7 3" xfId="21671" xr:uid="{00000000-0005-0000-0000-0000EE540000}"/>
    <cellStyle name="Normal 5 2 2 2 2 8" xfId="31892" xr:uid="{00000000-0005-0000-0000-0000EF540000}"/>
    <cellStyle name="Normal 5 2 2 2 2 9" xfId="16658" xr:uid="{00000000-0005-0000-0000-0000F0540000}"/>
    <cellStyle name="Normal 5 2 2 2 3" xfId="1705" xr:uid="{00000000-0005-0000-0000-0000F1540000}"/>
    <cellStyle name="Normal 5 2 2 2 3 2" xfId="2544" xr:uid="{00000000-0005-0000-0000-0000F2540000}"/>
    <cellStyle name="Normal 5 2 2 2 3 2 2" xfId="4234" xr:uid="{00000000-0005-0000-0000-0000F3540000}"/>
    <cellStyle name="Normal 5 2 2 2 3 2 2 2" xfId="14307" xr:uid="{00000000-0005-0000-0000-0000F4540000}"/>
    <cellStyle name="Normal 5 2 2 2 3 2 2 2 2" xfId="44638" xr:uid="{00000000-0005-0000-0000-0000F5540000}"/>
    <cellStyle name="Normal 5 2 2 2 3 2 2 2 3" xfId="29405" xr:uid="{00000000-0005-0000-0000-0000F6540000}"/>
    <cellStyle name="Normal 5 2 2 2 3 2 2 3" xfId="9287" xr:uid="{00000000-0005-0000-0000-0000F7540000}"/>
    <cellStyle name="Normal 5 2 2 2 3 2 2 3 2" xfId="39621" xr:uid="{00000000-0005-0000-0000-0000F8540000}"/>
    <cellStyle name="Normal 5 2 2 2 3 2 2 3 3" xfId="24388" xr:uid="{00000000-0005-0000-0000-0000F9540000}"/>
    <cellStyle name="Normal 5 2 2 2 3 2 2 4" xfId="34608" xr:uid="{00000000-0005-0000-0000-0000FA540000}"/>
    <cellStyle name="Normal 5 2 2 2 3 2 2 5" xfId="19375" xr:uid="{00000000-0005-0000-0000-0000FB540000}"/>
    <cellStyle name="Normal 5 2 2 2 3 2 3" xfId="5926" xr:uid="{00000000-0005-0000-0000-0000FC540000}"/>
    <cellStyle name="Normal 5 2 2 2 3 2 3 2" xfId="15978" xr:uid="{00000000-0005-0000-0000-0000FD540000}"/>
    <cellStyle name="Normal 5 2 2 2 3 2 3 2 2" xfId="46309" xr:uid="{00000000-0005-0000-0000-0000FE540000}"/>
    <cellStyle name="Normal 5 2 2 2 3 2 3 2 3" xfId="31076" xr:uid="{00000000-0005-0000-0000-0000FF540000}"/>
    <cellStyle name="Normal 5 2 2 2 3 2 3 3" xfId="10958" xr:uid="{00000000-0005-0000-0000-000000550000}"/>
    <cellStyle name="Normal 5 2 2 2 3 2 3 3 2" xfId="41292" xr:uid="{00000000-0005-0000-0000-000001550000}"/>
    <cellStyle name="Normal 5 2 2 2 3 2 3 3 3" xfId="26059" xr:uid="{00000000-0005-0000-0000-000002550000}"/>
    <cellStyle name="Normal 5 2 2 2 3 2 3 4" xfId="36279" xr:uid="{00000000-0005-0000-0000-000003550000}"/>
    <cellStyle name="Normal 5 2 2 2 3 2 3 5" xfId="21046" xr:uid="{00000000-0005-0000-0000-000004550000}"/>
    <cellStyle name="Normal 5 2 2 2 3 2 4" xfId="12636" xr:uid="{00000000-0005-0000-0000-000005550000}"/>
    <cellStyle name="Normal 5 2 2 2 3 2 4 2" xfId="42967" xr:uid="{00000000-0005-0000-0000-000006550000}"/>
    <cellStyle name="Normal 5 2 2 2 3 2 4 3" xfId="27734" xr:uid="{00000000-0005-0000-0000-000007550000}"/>
    <cellStyle name="Normal 5 2 2 2 3 2 5" xfId="7615" xr:uid="{00000000-0005-0000-0000-000008550000}"/>
    <cellStyle name="Normal 5 2 2 2 3 2 5 2" xfId="37950" xr:uid="{00000000-0005-0000-0000-000009550000}"/>
    <cellStyle name="Normal 5 2 2 2 3 2 5 3" xfId="22717" xr:uid="{00000000-0005-0000-0000-00000A550000}"/>
    <cellStyle name="Normal 5 2 2 2 3 2 6" xfId="32938" xr:uid="{00000000-0005-0000-0000-00000B550000}"/>
    <cellStyle name="Normal 5 2 2 2 3 2 7" xfId="17704" xr:uid="{00000000-0005-0000-0000-00000C550000}"/>
    <cellStyle name="Normal 5 2 2 2 3 3" xfId="3397" xr:uid="{00000000-0005-0000-0000-00000D550000}"/>
    <cellStyle name="Normal 5 2 2 2 3 3 2" xfId="13471" xr:uid="{00000000-0005-0000-0000-00000E550000}"/>
    <cellStyle name="Normal 5 2 2 2 3 3 2 2" xfId="43802" xr:uid="{00000000-0005-0000-0000-00000F550000}"/>
    <cellStyle name="Normal 5 2 2 2 3 3 2 3" xfId="28569" xr:uid="{00000000-0005-0000-0000-000010550000}"/>
    <cellStyle name="Normal 5 2 2 2 3 3 3" xfId="8451" xr:uid="{00000000-0005-0000-0000-000011550000}"/>
    <cellStyle name="Normal 5 2 2 2 3 3 3 2" xfId="38785" xr:uid="{00000000-0005-0000-0000-000012550000}"/>
    <cellStyle name="Normal 5 2 2 2 3 3 3 3" xfId="23552" xr:uid="{00000000-0005-0000-0000-000013550000}"/>
    <cellStyle name="Normal 5 2 2 2 3 3 4" xfId="33772" xr:uid="{00000000-0005-0000-0000-000014550000}"/>
    <cellStyle name="Normal 5 2 2 2 3 3 5" xfId="18539" xr:uid="{00000000-0005-0000-0000-000015550000}"/>
    <cellStyle name="Normal 5 2 2 2 3 4" xfId="5090" xr:uid="{00000000-0005-0000-0000-000016550000}"/>
    <cellStyle name="Normal 5 2 2 2 3 4 2" xfId="15142" xr:uid="{00000000-0005-0000-0000-000017550000}"/>
    <cellStyle name="Normal 5 2 2 2 3 4 2 2" xfId="45473" xr:uid="{00000000-0005-0000-0000-000018550000}"/>
    <cellStyle name="Normal 5 2 2 2 3 4 2 3" xfId="30240" xr:uid="{00000000-0005-0000-0000-000019550000}"/>
    <cellStyle name="Normal 5 2 2 2 3 4 3" xfId="10122" xr:uid="{00000000-0005-0000-0000-00001A550000}"/>
    <cellStyle name="Normal 5 2 2 2 3 4 3 2" xfId="40456" xr:uid="{00000000-0005-0000-0000-00001B550000}"/>
    <cellStyle name="Normal 5 2 2 2 3 4 3 3" xfId="25223" xr:uid="{00000000-0005-0000-0000-00001C550000}"/>
    <cellStyle name="Normal 5 2 2 2 3 4 4" xfId="35443" xr:uid="{00000000-0005-0000-0000-00001D550000}"/>
    <cellStyle name="Normal 5 2 2 2 3 4 5" xfId="20210" xr:uid="{00000000-0005-0000-0000-00001E550000}"/>
    <cellStyle name="Normal 5 2 2 2 3 5" xfId="11800" xr:uid="{00000000-0005-0000-0000-00001F550000}"/>
    <cellStyle name="Normal 5 2 2 2 3 5 2" xfId="42131" xr:uid="{00000000-0005-0000-0000-000020550000}"/>
    <cellStyle name="Normal 5 2 2 2 3 5 3" xfId="26898" xr:uid="{00000000-0005-0000-0000-000021550000}"/>
    <cellStyle name="Normal 5 2 2 2 3 6" xfId="6779" xr:uid="{00000000-0005-0000-0000-000022550000}"/>
    <cellStyle name="Normal 5 2 2 2 3 6 2" xfId="37114" xr:uid="{00000000-0005-0000-0000-000023550000}"/>
    <cellStyle name="Normal 5 2 2 2 3 6 3" xfId="21881" xr:uid="{00000000-0005-0000-0000-000024550000}"/>
    <cellStyle name="Normal 5 2 2 2 3 7" xfId="32102" xr:uid="{00000000-0005-0000-0000-000025550000}"/>
    <cellStyle name="Normal 5 2 2 2 3 8" xfId="16868" xr:uid="{00000000-0005-0000-0000-000026550000}"/>
    <cellStyle name="Normal 5 2 2 2 4" xfId="2126" xr:uid="{00000000-0005-0000-0000-000027550000}"/>
    <cellStyle name="Normal 5 2 2 2 4 2" xfId="3816" xr:uid="{00000000-0005-0000-0000-000028550000}"/>
    <cellStyle name="Normal 5 2 2 2 4 2 2" xfId="13889" xr:uid="{00000000-0005-0000-0000-000029550000}"/>
    <cellStyle name="Normal 5 2 2 2 4 2 2 2" xfId="44220" xr:uid="{00000000-0005-0000-0000-00002A550000}"/>
    <cellStyle name="Normal 5 2 2 2 4 2 2 3" xfId="28987" xr:uid="{00000000-0005-0000-0000-00002B550000}"/>
    <cellStyle name="Normal 5 2 2 2 4 2 3" xfId="8869" xr:uid="{00000000-0005-0000-0000-00002C550000}"/>
    <cellStyle name="Normal 5 2 2 2 4 2 3 2" xfId="39203" xr:uid="{00000000-0005-0000-0000-00002D550000}"/>
    <cellStyle name="Normal 5 2 2 2 4 2 3 3" xfId="23970" xr:uid="{00000000-0005-0000-0000-00002E550000}"/>
    <cellStyle name="Normal 5 2 2 2 4 2 4" xfId="34190" xr:uid="{00000000-0005-0000-0000-00002F550000}"/>
    <cellStyle name="Normal 5 2 2 2 4 2 5" xfId="18957" xr:uid="{00000000-0005-0000-0000-000030550000}"/>
    <cellStyle name="Normal 5 2 2 2 4 3" xfId="5508" xr:uid="{00000000-0005-0000-0000-000031550000}"/>
    <cellStyle name="Normal 5 2 2 2 4 3 2" xfId="15560" xr:uid="{00000000-0005-0000-0000-000032550000}"/>
    <cellStyle name="Normal 5 2 2 2 4 3 2 2" xfId="45891" xr:uid="{00000000-0005-0000-0000-000033550000}"/>
    <cellStyle name="Normal 5 2 2 2 4 3 2 3" xfId="30658" xr:uid="{00000000-0005-0000-0000-000034550000}"/>
    <cellStyle name="Normal 5 2 2 2 4 3 3" xfId="10540" xr:uid="{00000000-0005-0000-0000-000035550000}"/>
    <cellStyle name="Normal 5 2 2 2 4 3 3 2" xfId="40874" xr:uid="{00000000-0005-0000-0000-000036550000}"/>
    <cellStyle name="Normal 5 2 2 2 4 3 3 3" xfId="25641" xr:uid="{00000000-0005-0000-0000-000037550000}"/>
    <cellStyle name="Normal 5 2 2 2 4 3 4" xfId="35861" xr:uid="{00000000-0005-0000-0000-000038550000}"/>
    <cellStyle name="Normal 5 2 2 2 4 3 5" xfId="20628" xr:uid="{00000000-0005-0000-0000-000039550000}"/>
    <cellStyle name="Normal 5 2 2 2 4 4" xfId="12218" xr:uid="{00000000-0005-0000-0000-00003A550000}"/>
    <cellStyle name="Normal 5 2 2 2 4 4 2" xfId="42549" xr:uid="{00000000-0005-0000-0000-00003B550000}"/>
    <cellStyle name="Normal 5 2 2 2 4 4 3" xfId="27316" xr:uid="{00000000-0005-0000-0000-00003C550000}"/>
    <cellStyle name="Normal 5 2 2 2 4 5" xfId="7197" xr:uid="{00000000-0005-0000-0000-00003D550000}"/>
    <cellStyle name="Normal 5 2 2 2 4 5 2" xfId="37532" xr:uid="{00000000-0005-0000-0000-00003E550000}"/>
    <cellStyle name="Normal 5 2 2 2 4 5 3" xfId="22299" xr:uid="{00000000-0005-0000-0000-00003F550000}"/>
    <cellStyle name="Normal 5 2 2 2 4 6" xfId="32520" xr:uid="{00000000-0005-0000-0000-000040550000}"/>
    <cellStyle name="Normal 5 2 2 2 4 7" xfId="17286" xr:uid="{00000000-0005-0000-0000-000041550000}"/>
    <cellStyle name="Normal 5 2 2 2 5" xfId="2979" xr:uid="{00000000-0005-0000-0000-000042550000}"/>
    <cellStyle name="Normal 5 2 2 2 5 2" xfId="13053" xr:uid="{00000000-0005-0000-0000-000043550000}"/>
    <cellStyle name="Normal 5 2 2 2 5 2 2" xfId="43384" xr:uid="{00000000-0005-0000-0000-000044550000}"/>
    <cellStyle name="Normal 5 2 2 2 5 2 3" xfId="28151" xr:uid="{00000000-0005-0000-0000-000045550000}"/>
    <cellStyle name="Normal 5 2 2 2 5 3" xfId="8033" xr:uid="{00000000-0005-0000-0000-000046550000}"/>
    <cellStyle name="Normal 5 2 2 2 5 3 2" xfId="38367" xr:uid="{00000000-0005-0000-0000-000047550000}"/>
    <cellStyle name="Normal 5 2 2 2 5 3 3" xfId="23134" xr:uid="{00000000-0005-0000-0000-000048550000}"/>
    <cellStyle name="Normal 5 2 2 2 5 4" xfId="33354" xr:uid="{00000000-0005-0000-0000-000049550000}"/>
    <cellStyle name="Normal 5 2 2 2 5 5" xfId="18121" xr:uid="{00000000-0005-0000-0000-00004A550000}"/>
    <cellStyle name="Normal 5 2 2 2 6" xfId="4672" xr:uid="{00000000-0005-0000-0000-00004B550000}"/>
    <cellStyle name="Normal 5 2 2 2 6 2" xfId="14724" xr:uid="{00000000-0005-0000-0000-00004C550000}"/>
    <cellStyle name="Normal 5 2 2 2 6 2 2" xfId="45055" xr:uid="{00000000-0005-0000-0000-00004D550000}"/>
    <cellStyle name="Normal 5 2 2 2 6 2 3" xfId="29822" xr:uid="{00000000-0005-0000-0000-00004E550000}"/>
    <cellStyle name="Normal 5 2 2 2 6 3" xfId="9704" xr:uid="{00000000-0005-0000-0000-00004F550000}"/>
    <cellStyle name="Normal 5 2 2 2 6 3 2" xfId="40038" xr:uid="{00000000-0005-0000-0000-000050550000}"/>
    <cellStyle name="Normal 5 2 2 2 6 3 3" xfId="24805" xr:uid="{00000000-0005-0000-0000-000051550000}"/>
    <cellStyle name="Normal 5 2 2 2 6 4" xfId="35025" xr:uid="{00000000-0005-0000-0000-000052550000}"/>
    <cellStyle name="Normal 5 2 2 2 6 5" xfId="19792" xr:uid="{00000000-0005-0000-0000-000053550000}"/>
    <cellStyle name="Normal 5 2 2 2 7" xfId="11382" xr:uid="{00000000-0005-0000-0000-000054550000}"/>
    <cellStyle name="Normal 5 2 2 2 7 2" xfId="41713" xr:uid="{00000000-0005-0000-0000-000055550000}"/>
    <cellStyle name="Normal 5 2 2 2 7 3" xfId="26480" xr:uid="{00000000-0005-0000-0000-000056550000}"/>
    <cellStyle name="Normal 5 2 2 2 8" xfId="6361" xr:uid="{00000000-0005-0000-0000-000057550000}"/>
    <cellStyle name="Normal 5 2 2 2 8 2" xfId="36696" xr:uid="{00000000-0005-0000-0000-000058550000}"/>
    <cellStyle name="Normal 5 2 2 2 8 3" xfId="21463" xr:uid="{00000000-0005-0000-0000-000059550000}"/>
    <cellStyle name="Normal 5 2 2 2 9" xfId="31389" xr:uid="{00000000-0005-0000-0000-00005A550000}"/>
    <cellStyle name="Normal 5 2 2 3" xfId="1388" xr:uid="{00000000-0005-0000-0000-00005B550000}"/>
    <cellStyle name="Normal 5 2 2 3 2" xfId="1809" xr:uid="{00000000-0005-0000-0000-00005C550000}"/>
    <cellStyle name="Normal 5 2 2 3 2 2" xfId="2648" xr:uid="{00000000-0005-0000-0000-00005D550000}"/>
    <cellStyle name="Normal 5 2 2 3 2 2 2" xfId="4338" xr:uid="{00000000-0005-0000-0000-00005E550000}"/>
    <cellStyle name="Normal 5 2 2 3 2 2 2 2" xfId="14411" xr:uid="{00000000-0005-0000-0000-00005F550000}"/>
    <cellStyle name="Normal 5 2 2 3 2 2 2 2 2" xfId="44742" xr:uid="{00000000-0005-0000-0000-000060550000}"/>
    <cellStyle name="Normal 5 2 2 3 2 2 2 2 3" xfId="29509" xr:uid="{00000000-0005-0000-0000-000061550000}"/>
    <cellStyle name="Normal 5 2 2 3 2 2 2 3" xfId="9391" xr:uid="{00000000-0005-0000-0000-000062550000}"/>
    <cellStyle name="Normal 5 2 2 3 2 2 2 3 2" xfId="39725" xr:uid="{00000000-0005-0000-0000-000063550000}"/>
    <cellStyle name="Normal 5 2 2 3 2 2 2 3 3" xfId="24492" xr:uid="{00000000-0005-0000-0000-000064550000}"/>
    <cellStyle name="Normal 5 2 2 3 2 2 2 4" xfId="34712" xr:uid="{00000000-0005-0000-0000-000065550000}"/>
    <cellStyle name="Normal 5 2 2 3 2 2 2 5" xfId="19479" xr:uid="{00000000-0005-0000-0000-000066550000}"/>
    <cellStyle name="Normal 5 2 2 3 2 2 3" xfId="6030" xr:uid="{00000000-0005-0000-0000-000067550000}"/>
    <cellStyle name="Normal 5 2 2 3 2 2 3 2" xfId="16082" xr:uid="{00000000-0005-0000-0000-000068550000}"/>
    <cellStyle name="Normal 5 2 2 3 2 2 3 2 2" xfId="46413" xr:uid="{00000000-0005-0000-0000-000069550000}"/>
    <cellStyle name="Normal 5 2 2 3 2 2 3 2 3" xfId="31180" xr:uid="{00000000-0005-0000-0000-00006A550000}"/>
    <cellStyle name="Normal 5 2 2 3 2 2 3 3" xfId="11062" xr:uid="{00000000-0005-0000-0000-00006B550000}"/>
    <cellStyle name="Normal 5 2 2 3 2 2 3 3 2" xfId="41396" xr:uid="{00000000-0005-0000-0000-00006C550000}"/>
    <cellStyle name="Normal 5 2 2 3 2 2 3 3 3" xfId="26163" xr:uid="{00000000-0005-0000-0000-00006D550000}"/>
    <cellStyle name="Normal 5 2 2 3 2 2 3 4" xfId="36383" xr:uid="{00000000-0005-0000-0000-00006E550000}"/>
    <cellStyle name="Normal 5 2 2 3 2 2 3 5" xfId="21150" xr:uid="{00000000-0005-0000-0000-00006F550000}"/>
    <cellStyle name="Normal 5 2 2 3 2 2 4" xfId="12740" xr:uid="{00000000-0005-0000-0000-000070550000}"/>
    <cellStyle name="Normal 5 2 2 3 2 2 4 2" xfId="43071" xr:uid="{00000000-0005-0000-0000-000071550000}"/>
    <cellStyle name="Normal 5 2 2 3 2 2 4 3" xfId="27838" xr:uid="{00000000-0005-0000-0000-000072550000}"/>
    <cellStyle name="Normal 5 2 2 3 2 2 5" xfId="7719" xr:uid="{00000000-0005-0000-0000-000073550000}"/>
    <cellStyle name="Normal 5 2 2 3 2 2 5 2" xfId="38054" xr:uid="{00000000-0005-0000-0000-000074550000}"/>
    <cellStyle name="Normal 5 2 2 3 2 2 5 3" xfId="22821" xr:uid="{00000000-0005-0000-0000-000075550000}"/>
    <cellStyle name="Normal 5 2 2 3 2 2 6" xfId="33042" xr:uid="{00000000-0005-0000-0000-000076550000}"/>
    <cellStyle name="Normal 5 2 2 3 2 2 7" xfId="17808" xr:uid="{00000000-0005-0000-0000-000077550000}"/>
    <cellStyle name="Normal 5 2 2 3 2 3" xfId="3501" xr:uid="{00000000-0005-0000-0000-000078550000}"/>
    <cellStyle name="Normal 5 2 2 3 2 3 2" xfId="13575" xr:uid="{00000000-0005-0000-0000-000079550000}"/>
    <cellStyle name="Normal 5 2 2 3 2 3 2 2" xfId="43906" xr:uid="{00000000-0005-0000-0000-00007A550000}"/>
    <cellStyle name="Normal 5 2 2 3 2 3 2 3" xfId="28673" xr:uid="{00000000-0005-0000-0000-00007B550000}"/>
    <cellStyle name="Normal 5 2 2 3 2 3 3" xfId="8555" xr:uid="{00000000-0005-0000-0000-00007C550000}"/>
    <cellStyle name="Normal 5 2 2 3 2 3 3 2" xfId="38889" xr:uid="{00000000-0005-0000-0000-00007D550000}"/>
    <cellStyle name="Normal 5 2 2 3 2 3 3 3" xfId="23656" xr:uid="{00000000-0005-0000-0000-00007E550000}"/>
    <cellStyle name="Normal 5 2 2 3 2 3 4" xfId="33876" xr:uid="{00000000-0005-0000-0000-00007F550000}"/>
    <cellStyle name="Normal 5 2 2 3 2 3 5" xfId="18643" xr:uid="{00000000-0005-0000-0000-000080550000}"/>
    <cellStyle name="Normal 5 2 2 3 2 4" xfId="5194" xr:uid="{00000000-0005-0000-0000-000081550000}"/>
    <cellStyle name="Normal 5 2 2 3 2 4 2" xfId="15246" xr:uid="{00000000-0005-0000-0000-000082550000}"/>
    <cellStyle name="Normal 5 2 2 3 2 4 2 2" xfId="45577" xr:uid="{00000000-0005-0000-0000-000083550000}"/>
    <cellStyle name="Normal 5 2 2 3 2 4 2 3" xfId="30344" xr:uid="{00000000-0005-0000-0000-000084550000}"/>
    <cellStyle name="Normal 5 2 2 3 2 4 3" xfId="10226" xr:uid="{00000000-0005-0000-0000-000085550000}"/>
    <cellStyle name="Normal 5 2 2 3 2 4 3 2" xfId="40560" xr:uid="{00000000-0005-0000-0000-000086550000}"/>
    <cellStyle name="Normal 5 2 2 3 2 4 3 3" xfId="25327" xr:uid="{00000000-0005-0000-0000-000087550000}"/>
    <cellStyle name="Normal 5 2 2 3 2 4 4" xfId="35547" xr:uid="{00000000-0005-0000-0000-000088550000}"/>
    <cellStyle name="Normal 5 2 2 3 2 4 5" xfId="20314" xr:uid="{00000000-0005-0000-0000-000089550000}"/>
    <cellStyle name="Normal 5 2 2 3 2 5" xfId="11904" xr:uid="{00000000-0005-0000-0000-00008A550000}"/>
    <cellStyle name="Normal 5 2 2 3 2 5 2" xfId="42235" xr:uid="{00000000-0005-0000-0000-00008B550000}"/>
    <cellStyle name="Normal 5 2 2 3 2 5 3" xfId="27002" xr:uid="{00000000-0005-0000-0000-00008C550000}"/>
    <cellStyle name="Normal 5 2 2 3 2 6" xfId="6883" xr:uid="{00000000-0005-0000-0000-00008D550000}"/>
    <cellStyle name="Normal 5 2 2 3 2 6 2" xfId="37218" xr:uid="{00000000-0005-0000-0000-00008E550000}"/>
    <cellStyle name="Normal 5 2 2 3 2 6 3" xfId="21985" xr:uid="{00000000-0005-0000-0000-00008F550000}"/>
    <cellStyle name="Normal 5 2 2 3 2 7" xfId="32206" xr:uid="{00000000-0005-0000-0000-000090550000}"/>
    <cellStyle name="Normal 5 2 2 3 2 8" xfId="16972" xr:uid="{00000000-0005-0000-0000-000091550000}"/>
    <cellStyle name="Normal 5 2 2 3 3" xfId="2230" xr:uid="{00000000-0005-0000-0000-000092550000}"/>
    <cellStyle name="Normal 5 2 2 3 3 2" xfId="3920" xr:uid="{00000000-0005-0000-0000-000093550000}"/>
    <cellStyle name="Normal 5 2 2 3 3 2 2" xfId="13993" xr:uid="{00000000-0005-0000-0000-000094550000}"/>
    <cellStyle name="Normal 5 2 2 3 3 2 2 2" xfId="44324" xr:uid="{00000000-0005-0000-0000-000095550000}"/>
    <cellStyle name="Normal 5 2 2 3 3 2 2 3" xfId="29091" xr:uid="{00000000-0005-0000-0000-000096550000}"/>
    <cellStyle name="Normal 5 2 2 3 3 2 3" xfId="8973" xr:uid="{00000000-0005-0000-0000-000097550000}"/>
    <cellStyle name="Normal 5 2 2 3 3 2 3 2" xfId="39307" xr:uid="{00000000-0005-0000-0000-000098550000}"/>
    <cellStyle name="Normal 5 2 2 3 3 2 3 3" xfId="24074" xr:uid="{00000000-0005-0000-0000-000099550000}"/>
    <cellStyle name="Normal 5 2 2 3 3 2 4" xfId="34294" xr:uid="{00000000-0005-0000-0000-00009A550000}"/>
    <cellStyle name="Normal 5 2 2 3 3 2 5" xfId="19061" xr:uid="{00000000-0005-0000-0000-00009B550000}"/>
    <cellStyle name="Normal 5 2 2 3 3 3" xfId="5612" xr:uid="{00000000-0005-0000-0000-00009C550000}"/>
    <cellStyle name="Normal 5 2 2 3 3 3 2" xfId="15664" xr:uid="{00000000-0005-0000-0000-00009D550000}"/>
    <cellStyle name="Normal 5 2 2 3 3 3 2 2" xfId="45995" xr:uid="{00000000-0005-0000-0000-00009E550000}"/>
    <cellStyle name="Normal 5 2 2 3 3 3 2 3" xfId="30762" xr:uid="{00000000-0005-0000-0000-00009F550000}"/>
    <cellStyle name="Normal 5 2 2 3 3 3 3" xfId="10644" xr:uid="{00000000-0005-0000-0000-0000A0550000}"/>
    <cellStyle name="Normal 5 2 2 3 3 3 3 2" xfId="40978" xr:uid="{00000000-0005-0000-0000-0000A1550000}"/>
    <cellStyle name="Normal 5 2 2 3 3 3 3 3" xfId="25745" xr:uid="{00000000-0005-0000-0000-0000A2550000}"/>
    <cellStyle name="Normal 5 2 2 3 3 3 4" xfId="35965" xr:uid="{00000000-0005-0000-0000-0000A3550000}"/>
    <cellStyle name="Normal 5 2 2 3 3 3 5" xfId="20732" xr:uid="{00000000-0005-0000-0000-0000A4550000}"/>
    <cellStyle name="Normal 5 2 2 3 3 4" xfId="12322" xr:uid="{00000000-0005-0000-0000-0000A5550000}"/>
    <cellStyle name="Normal 5 2 2 3 3 4 2" xfId="42653" xr:uid="{00000000-0005-0000-0000-0000A6550000}"/>
    <cellStyle name="Normal 5 2 2 3 3 4 3" xfId="27420" xr:uid="{00000000-0005-0000-0000-0000A7550000}"/>
    <cellStyle name="Normal 5 2 2 3 3 5" xfId="7301" xr:uid="{00000000-0005-0000-0000-0000A8550000}"/>
    <cellStyle name="Normal 5 2 2 3 3 5 2" xfId="37636" xr:uid="{00000000-0005-0000-0000-0000A9550000}"/>
    <cellStyle name="Normal 5 2 2 3 3 5 3" xfId="22403" xr:uid="{00000000-0005-0000-0000-0000AA550000}"/>
    <cellStyle name="Normal 5 2 2 3 3 6" xfId="32624" xr:uid="{00000000-0005-0000-0000-0000AB550000}"/>
    <cellStyle name="Normal 5 2 2 3 3 7" xfId="17390" xr:uid="{00000000-0005-0000-0000-0000AC550000}"/>
    <cellStyle name="Normal 5 2 2 3 4" xfId="3083" xr:uid="{00000000-0005-0000-0000-0000AD550000}"/>
    <cellStyle name="Normal 5 2 2 3 4 2" xfId="13157" xr:uid="{00000000-0005-0000-0000-0000AE550000}"/>
    <cellStyle name="Normal 5 2 2 3 4 2 2" xfId="43488" xr:uid="{00000000-0005-0000-0000-0000AF550000}"/>
    <cellStyle name="Normal 5 2 2 3 4 2 3" xfId="28255" xr:uid="{00000000-0005-0000-0000-0000B0550000}"/>
    <cellStyle name="Normal 5 2 2 3 4 3" xfId="8137" xr:uid="{00000000-0005-0000-0000-0000B1550000}"/>
    <cellStyle name="Normal 5 2 2 3 4 3 2" xfId="38471" xr:uid="{00000000-0005-0000-0000-0000B2550000}"/>
    <cellStyle name="Normal 5 2 2 3 4 3 3" xfId="23238" xr:uid="{00000000-0005-0000-0000-0000B3550000}"/>
    <cellStyle name="Normal 5 2 2 3 4 4" xfId="33458" xr:uid="{00000000-0005-0000-0000-0000B4550000}"/>
    <cellStyle name="Normal 5 2 2 3 4 5" xfId="18225" xr:uid="{00000000-0005-0000-0000-0000B5550000}"/>
    <cellStyle name="Normal 5 2 2 3 5" xfId="4776" xr:uid="{00000000-0005-0000-0000-0000B6550000}"/>
    <cellStyle name="Normal 5 2 2 3 5 2" xfId="14828" xr:uid="{00000000-0005-0000-0000-0000B7550000}"/>
    <cellStyle name="Normal 5 2 2 3 5 2 2" xfId="45159" xr:uid="{00000000-0005-0000-0000-0000B8550000}"/>
    <cellStyle name="Normal 5 2 2 3 5 2 3" xfId="29926" xr:uid="{00000000-0005-0000-0000-0000B9550000}"/>
    <cellStyle name="Normal 5 2 2 3 5 3" xfId="9808" xr:uid="{00000000-0005-0000-0000-0000BA550000}"/>
    <cellStyle name="Normal 5 2 2 3 5 3 2" xfId="40142" xr:uid="{00000000-0005-0000-0000-0000BB550000}"/>
    <cellStyle name="Normal 5 2 2 3 5 3 3" xfId="24909" xr:uid="{00000000-0005-0000-0000-0000BC550000}"/>
    <cellStyle name="Normal 5 2 2 3 5 4" xfId="35129" xr:uid="{00000000-0005-0000-0000-0000BD550000}"/>
    <cellStyle name="Normal 5 2 2 3 5 5" xfId="19896" xr:uid="{00000000-0005-0000-0000-0000BE550000}"/>
    <cellStyle name="Normal 5 2 2 3 6" xfId="11486" xr:uid="{00000000-0005-0000-0000-0000BF550000}"/>
    <cellStyle name="Normal 5 2 2 3 6 2" xfId="41817" xr:uid="{00000000-0005-0000-0000-0000C0550000}"/>
    <cellStyle name="Normal 5 2 2 3 6 3" xfId="26584" xr:uid="{00000000-0005-0000-0000-0000C1550000}"/>
    <cellStyle name="Normal 5 2 2 3 7" xfId="6465" xr:uid="{00000000-0005-0000-0000-0000C2550000}"/>
    <cellStyle name="Normal 5 2 2 3 7 2" xfId="36800" xr:uid="{00000000-0005-0000-0000-0000C3550000}"/>
    <cellStyle name="Normal 5 2 2 3 7 3" xfId="21567" xr:uid="{00000000-0005-0000-0000-0000C4550000}"/>
    <cellStyle name="Normal 5 2 2 3 8" xfId="31788" xr:uid="{00000000-0005-0000-0000-0000C5550000}"/>
    <cellStyle name="Normal 5 2 2 3 9" xfId="16554" xr:uid="{00000000-0005-0000-0000-0000C6550000}"/>
    <cellStyle name="Normal 5 2 2 4" xfId="1601" xr:uid="{00000000-0005-0000-0000-0000C7550000}"/>
    <cellStyle name="Normal 5 2 2 4 2" xfId="2440" xr:uid="{00000000-0005-0000-0000-0000C8550000}"/>
    <cellStyle name="Normal 5 2 2 4 2 2" xfId="4130" xr:uid="{00000000-0005-0000-0000-0000C9550000}"/>
    <cellStyle name="Normal 5 2 2 4 2 2 2" xfId="14203" xr:uid="{00000000-0005-0000-0000-0000CA550000}"/>
    <cellStyle name="Normal 5 2 2 4 2 2 2 2" xfId="44534" xr:uid="{00000000-0005-0000-0000-0000CB550000}"/>
    <cellStyle name="Normal 5 2 2 4 2 2 2 3" xfId="29301" xr:uid="{00000000-0005-0000-0000-0000CC550000}"/>
    <cellStyle name="Normal 5 2 2 4 2 2 3" xfId="9183" xr:uid="{00000000-0005-0000-0000-0000CD550000}"/>
    <cellStyle name="Normal 5 2 2 4 2 2 3 2" xfId="39517" xr:uid="{00000000-0005-0000-0000-0000CE550000}"/>
    <cellStyle name="Normal 5 2 2 4 2 2 3 3" xfId="24284" xr:uid="{00000000-0005-0000-0000-0000CF550000}"/>
    <cellStyle name="Normal 5 2 2 4 2 2 4" xfId="34504" xr:uid="{00000000-0005-0000-0000-0000D0550000}"/>
    <cellStyle name="Normal 5 2 2 4 2 2 5" xfId="19271" xr:uid="{00000000-0005-0000-0000-0000D1550000}"/>
    <cellStyle name="Normal 5 2 2 4 2 3" xfId="5822" xr:uid="{00000000-0005-0000-0000-0000D2550000}"/>
    <cellStyle name="Normal 5 2 2 4 2 3 2" xfId="15874" xr:uid="{00000000-0005-0000-0000-0000D3550000}"/>
    <cellStyle name="Normal 5 2 2 4 2 3 2 2" xfId="46205" xr:uid="{00000000-0005-0000-0000-0000D4550000}"/>
    <cellStyle name="Normal 5 2 2 4 2 3 2 3" xfId="30972" xr:uid="{00000000-0005-0000-0000-0000D5550000}"/>
    <cellStyle name="Normal 5 2 2 4 2 3 3" xfId="10854" xr:uid="{00000000-0005-0000-0000-0000D6550000}"/>
    <cellStyle name="Normal 5 2 2 4 2 3 3 2" xfId="41188" xr:uid="{00000000-0005-0000-0000-0000D7550000}"/>
    <cellStyle name="Normal 5 2 2 4 2 3 3 3" xfId="25955" xr:uid="{00000000-0005-0000-0000-0000D8550000}"/>
    <cellStyle name="Normal 5 2 2 4 2 3 4" xfId="36175" xr:uid="{00000000-0005-0000-0000-0000D9550000}"/>
    <cellStyle name="Normal 5 2 2 4 2 3 5" xfId="20942" xr:uid="{00000000-0005-0000-0000-0000DA550000}"/>
    <cellStyle name="Normal 5 2 2 4 2 4" xfId="12532" xr:uid="{00000000-0005-0000-0000-0000DB550000}"/>
    <cellStyle name="Normal 5 2 2 4 2 4 2" xfId="42863" xr:uid="{00000000-0005-0000-0000-0000DC550000}"/>
    <cellStyle name="Normal 5 2 2 4 2 4 3" xfId="27630" xr:uid="{00000000-0005-0000-0000-0000DD550000}"/>
    <cellStyle name="Normal 5 2 2 4 2 5" xfId="7511" xr:uid="{00000000-0005-0000-0000-0000DE550000}"/>
    <cellStyle name="Normal 5 2 2 4 2 5 2" xfId="37846" xr:uid="{00000000-0005-0000-0000-0000DF550000}"/>
    <cellStyle name="Normal 5 2 2 4 2 5 3" xfId="22613" xr:uid="{00000000-0005-0000-0000-0000E0550000}"/>
    <cellStyle name="Normal 5 2 2 4 2 6" xfId="32834" xr:uid="{00000000-0005-0000-0000-0000E1550000}"/>
    <cellStyle name="Normal 5 2 2 4 2 7" xfId="17600" xr:uid="{00000000-0005-0000-0000-0000E2550000}"/>
    <cellStyle name="Normal 5 2 2 4 3" xfId="3293" xr:uid="{00000000-0005-0000-0000-0000E3550000}"/>
    <cellStyle name="Normal 5 2 2 4 3 2" xfId="13367" xr:uid="{00000000-0005-0000-0000-0000E4550000}"/>
    <cellStyle name="Normal 5 2 2 4 3 2 2" xfId="43698" xr:uid="{00000000-0005-0000-0000-0000E5550000}"/>
    <cellStyle name="Normal 5 2 2 4 3 2 3" xfId="28465" xr:uid="{00000000-0005-0000-0000-0000E6550000}"/>
    <cellStyle name="Normal 5 2 2 4 3 3" xfId="8347" xr:uid="{00000000-0005-0000-0000-0000E7550000}"/>
    <cellStyle name="Normal 5 2 2 4 3 3 2" xfId="38681" xr:uid="{00000000-0005-0000-0000-0000E8550000}"/>
    <cellStyle name="Normal 5 2 2 4 3 3 3" xfId="23448" xr:uid="{00000000-0005-0000-0000-0000E9550000}"/>
    <cellStyle name="Normal 5 2 2 4 3 4" xfId="33668" xr:uid="{00000000-0005-0000-0000-0000EA550000}"/>
    <cellStyle name="Normal 5 2 2 4 3 5" xfId="18435" xr:uid="{00000000-0005-0000-0000-0000EB550000}"/>
    <cellStyle name="Normal 5 2 2 4 4" xfId="4986" xr:uid="{00000000-0005-0000-0000-0000EC550000}"/>
    <cellStyle name="Normal 5 2 2 4 4 2" xfId="15038" xr:uid="{00000000-0005-0000-0000-0000ED550000}"/>
    <cellStyle name="Normal 5 2 2 4 4 2 2" xfId="45369" xr:uid="{00000000-0005-0000-0000-0000EE550000}"/>
    <cellStyle name="Normal 5 2 2 4 4 2 3" xfId="30136" xr:uid="{00000000-0005-0000-0000-0000EF550000}"/>
    <cellStyle name="Normal 5 2 2 4 4 3" xfId="10018" xr:uid="{00000000-0005-0000-0000-0000F0550000}"/>
    <cellStyle name="Normal 5 2 2 4 4 3 2" xfId="40352" xr:uid="{00000000-0005-0000-0000-0000F1550000}"/>
    <cellStyle name="Normal 5 2 2 4 4 3 3" xfId="25119" xr:uid="{00000000-0005-0000-0000-0000F2550000}"/>
    <cellStyle name="Normal 5 2 2 4 4 4" xfId="35339" xr:uid="{00000000-0005-0000-0000-0000F3550000}"/>
    <cellStyle name="Normal 5 2 2 4 4 5" xfId="20106" xr:uid="{00000000-0005-0000-0000-0000F4550000}"/>
    <cellStyle name="Normal 5 2 2 4 5" xfId="11696" xr:uid="{00000000-0005-0000-0000-0000F5550000}"/>
    <cellStyle name="Normal 5 2 2 4 5 2" xfId="42027" xr:uid="{00000000-0005-0000-0000-0000F6550000}"/>
    <cellStyle name="Normal 5 2 2 4 5 3" xfId="26794" xr:uid="{00000000-0005-0000-0000-0000F7550000}"/>
    <cellStyle name="Normal 5 2 2 4 6" xfId="6675" xr:uid="{00000000-0005-0000-0000-0000F8550000}"/>
    <cellStyle name="Normal 5 2 2 4 6 2" xfId="37010" xr:uid="{00000000-0005-0000-0000-0000F9550000}"/>
    <cellStyle name="Normal 5 2 2 4 6 3" xfId="21777" xr:uid="{00000000-0005-0000-0000-0000FA550000}"/>
    <cellStyle name="Normal 5 2 2 4 7" xfId="31998" xr:uid="{00000000-0005-0000-0000-0000FB550000}"/>
    <cellStyle name="Normal 5 2 2 4 8" xfId="16764" xr:uid="{00000000-0005-0000-0000-0000FC550000}"/>
    <cellStyle name="Normal 5 2 2 5" xfId="2022" xr:uid="{00000000-0005-0000-0000-0000FD550000}"/>
    <cellStyle name="Normal 5 2 2 5 2" xfId="3712" xr:uid="{00000000-0005-0000-0000-0000FE550000}"/>
    <cellStyle name="Normal 5 2 2 5 2 2" xfId="13785" xr:uid="{00000000-0005-0000-0000-0000FF550000}"/>
    <cellStyle name="Normal 5 2 2 5 2 2 2" xfId="44116" xr:uid="{00000000-0005-0000-0000-000000560000}"/>
    <cellStyle name="Normal 5 2 2 5 2 2 3" xfId="28883" xr:uid="{00000000-0005-0000-0000-000001560000}"/>
    <cellStyle name="Normal 5 2 2 5 2 3" xfId="8765" xr:uid="{00000000-0005-0000-0000-000002560000}"/>
    <cellStyle name="Normal 5 2 2 5 2 3 2" xfId="39099" xr:uid="{00000000-0005-0000-0000-000003560000}"/>
    <cellStyle name="Normal 5 2 2 5 2 3 3" xfId="23866" xr:uid="{00000000-0005-0000-0000-000004560000}"/>
    <cellStyle name="Normal 5 2 2 5 2 4" xfId="34086" xr:uid="{00000000-0005-0000-0000-000005560000}"/>
    <cellStyle name="Normal 5 2 2 5 2 5" xfId="18853" xr:uid="{00000000-0005-0000-0000-000006560000}"/>
    <cellStyle name="Normal 5 2 2 5 3" xfId="5404" xr:uid="{00000000-0005-0000-0000-000007560000}"/>
    <cellStyle name="Normal 5 2 2 5 3 2" xfId="15456" xr:uid="{00000000-0005-0000-0000-000008560000}"/>
    <cellStyle name="Normal 5 2 2 5 3 2 2" xfId="45787" xr:uid="{00000000-0005-0000-0000-000009560000}"/>
    <cellStyle name="Normal 5 2 2 5 3 2 3" xfId="30554" xr:uid="{00000000-0005-0000-0000-00000A560000}"/>
    <cellStyle name="Normal 5 2 2 5 3 3" xfId="10436" xr:uid="{00000000-0005-0000-0000-00000B560000}"/>
    <cellStyle name="Normal 5 2 2 5 3 3 2" xfId="40770" xr:uid="{00000000-0005-0000-0000-00000C560000}"/>
    <cellStyle name="Normal 5 2 2 5 3 3 3" xfId="25537" xr:uid="{00000000-0005-0000-0000-00000D560000}"/>
    <cellStyle name="Normal 5 2 2 5 3 4" xfId="35757" xr:uid="{00000000-0005-0000-0000-00000E560000}"/>
    <cellStyle name="Normal 5 2 2 5 3 5" xfId="20524" xr:uid="{00000000-0005-0000-0000-00000F560000}"/>
    <cellStyle name="Normal 5 2 2 5 4" xfId="12114" xr:uid="{00000000-0005-0000-0000-000010560000}"/>
    <cellStyle name="Normal 5 2 2 5 4 2" xfId="42445" xr:uid="{00000000-0005-0000-0000-000011560000}"/>
    <cellStyle name="Normal 5 2 2 5 4 3" xfId="27212" xr:uid="{00000000-0005-0000-0000-000012560000}"/>
    <cellStyle name="Normal 5 2 2 5 5" xfId="7093" xr:uid="{00000000-0005-0000-0000-000013560000}"/>
    <cellStyle name="Normal 5 2 2 5 5 2" xfId="37428" xr:uid="{00000000-0005-0000-0000-000014560000}"/>
    <cellStyle name="Normal 5 2 2 5 5 3" xfId="22195" xr:uid="{00000000-0005-0000-0000-000015560000}"/>
    <cellStyle name="Normal 5 2 2 5 6" xfId="32416" xr:uid="{00000000-0005-0000-0000-000016560000}"/>
    <cellStyle name="Normal 5 2 2 5 7" xfId="17182" xr:uid="{00000000-0005-0000-0000-000017560000}"/>
    <cellStyle name="Normal 5 2 2 6" xfId="2875" xr:uid="{00000000-0005-0000-0000-000018560000}"/>
    <cellStyle name="Normal 5 2 2 6 2" xfId="12949" xr:uid="{00000000-0005-0000-0000-000019560000}"/>
    <cellStyle name="Normal 5 2 2 6 2 2" xfId="43280" xr:uid="{00000000-0005-0000-0000-00001A560000}"/>
    <cellStyle name="Normal 5 2 2 6 2 3" xfId="28047" xr:uid="{00000000-0005-0000-0000-00001B560000}"/>
    <cellStyle name="Normal 5 2 2 6 3" xfId="7929" xr:uid="{00000000-0005-0000-0000-00001C560000}"/>
    <cellStyle name="Normal 5 2 2 6 3 2" xfId="38263" xr:uid="{00000000-0005-0000-0000-00001D560000}"/>
    <cellStyle name="Normal 5 2 2 6 3 3" xfId="23030" xr:uid="{00000000-0005-0000-0000-00001E560000}"/>
    <cellStyle name="Normal 5 2 2 6 4" xfId="33250" xr:uid="{00000000-0005-0000-0000-00001F560000}"/>
    <cellStyle name="Normal 5 2 2 6 5" xfId="18017" xr:uid="{00000000-0005-0000-0000-000020560000}"/>
    <cellStyle name="Normal 5 2 2 7" xfId="4568" xr:uid="{00000000-0005-0000-0000-000021560000}"/>
    <cellStyle name="Normal 5 2 2 7 2" xfId="14620" xr:uid="{00000000-0005-0000-0000-000022560000}"/>
    <cellStyle name="Normal 5 2 2 7 2 2" xfId="44951" xr:uid="{00000000-0005-0000-0000-000023560000}"/>
    <cellStyle name="Normal 5 2 2 7 2 3" xfId="29718" xr:uid="{00000000-0005-0000-0000-000024560000}"/>
    <cellStyle name="Normal 5 2 2 7 3" xfId="9600" xr:uid="{00000000-0005-0000-0000-000025560000}"/>
    <cellStyle name="Normal 5 2 2 7 3 2" xfId="39934" xr:uid="{00000000-0005-0000-0000-000026560000}"/>
    <cellStyle name="Normal 5 2 2 7 3 3" xfId="24701" xr:uid="{00000000-0005-0000-0000-000027560000}"/>
    <cellStyle name="Normal 5 2 2 7 4" xfId="34921" xr:uid="{00000000-0005-0000-0000-000028560000}"/>
    <cellStyle name="Normal 5 2 2 7 5" xfId="19688" xr:uid="{00000000-0005-0000-0000-000029560000}"/>
    <cellStyle name="Normal 5 2 2 8" xfId="11278" xr:uid="{00000000-0005-0000-0000-00002A560000}"/>
    <cellStyle name="Normal 5 2 2 8 2" xfId="41609" xr:uid="{00000000-0005-0000-0000-00002B560000}"/>
    <cellStyle name="Normal 5 2 2 8 3" xfId="26376" xr:uid="{00000000-0005-0000-0000-00002C560000}"/>
    <cellStyle name="Normal 5 2 2 9" xfId="6257" xr:uid="{00000000-0005-0000-0000-00002D560000}"/>
    <cellStyle name="Normal 5 2 2 9 2" xfId="36592" xr:uid="{00000000-0005-0000-0000-00002E560000}"/>
    <cellStyle name="Normal 5 2 2 9 3" xfId="21359" xr:uid="{00000000-0005-0000-0000-00002F560000}"/>
    <cellStyle name="Normal 5 2 3" xfId="1221" xr:uid="{00000000-0005-0000-0000-000030560000}"/>
    <cellStyle name="Normal 5 2 3 10" xfId="16398" xr:uid="{00000000-0005-0000-0000-000031560000}"/>
    <cellStyle name="Normal 5 2 3 2" xfId="1440" xr:uid="{00000000-0005-0000-0000-000032560000}"/>
    <cellStyle name="Normal 5 2 3 2 2" xfId="1861" xr:uid="{00000000-0005-0000-0000-000033560000}"/>
    <cellStyle name="Normal 5 2 3 2 2 2" xfId="2700" xr:uid="{00000000-0005-0000-0000-000034560000}"/>
    <cellStyle name="Normal 5 2 3 2 2 2 2" xfId="4390" xr:uid="{00000000-0005-0000-0000-000035560000}"/>
    <cellStyle name="Normal 5 2 3 2 2 2 2 2" xfId="14463" xr:uid="{00000000-0005-0000-0000-000036560000}"/>
    <cellStyle name="Normal 5 2 3 2 2 2 2 2 2" xfId="44794" xr:uid="{00000000-0005-0000-0000-000037560000}"/>
    <cellStyle name="Normal 5 2 3 2 2 2 2 2 3" xfId="29561" xr:uid="{00000000-0005-0000-0000-000038560000}"/>
    <cellStyle name="Normal 5 2 3 2 2 2 2 3" xfId="9443" xr:uid="{00000000-0005-0000-0000-000039560000}"/>
    <cellStyle name="Normal 5 2 3 2 2 2 2 3 2" xfId="39777" xr:uid="{00000000-0005-0000-0000-00003A560000}"/>
    <cellStyle name="Normal 5 2 3 2 2 2 2 3 3" xfId="24544" xr:uid="{00000000-0005-0000-0000-00003B560000}"/>
    <cellStyle name="Normal 5 2 3 2 2 2 2 4" xfId="34764" xr:uid="{00000000-0005-0000-0000-00003C560000}"/>
    <cellStyle name="Normal 5 2 3 2 2 2 2 5" xfId="19531" xr:uid="{00000000-0005-0000-0000-00003D560000}"/>
    <cellStyle name="Normal 5 2 3 2 2 2 3" xfId="6082" xr:uid="{00000000-0005-0000-0000-00003E560000}"/>
    <cellStyle name="Normal 5 2 3 2 2 2 3 2" xfId="16134" xr:uid="{00000000-0005-0000-0000-00003F560000}"/>
    <cellStyle name="Normal 5 2 3 2 2 2 3 2 2" xfId="46465" xr:uid="{00000000-0005-0000-0000-000040560000}"/>
    <cellStyle name="Normal 5 2 3 2 2 2 3 2 3" xfId="31232" xr:uid="{00000000-0005-0000-0000-000041560000}"/>
    <cellStyle name="Normal 5 2 3 2 2 2 3 3" xfId="11114" xr:uid="{00000000-0005-0000-0000-000042560000}"/>
    <cellStyle name="Normal 5 2 3 2 2 2 3 3 2" xfId="41448" xr:uid="{00000000-0005-0000-0000-000043560000}"/>
    <cellStyle name="Normal 5 2 3 2 2 2 3 3 3" xfId="26215" xr:uid="{00000000-0005-0000-0000-000044560000}"/>
    <cellStyle name="Normal 5 2 3 2 2 2 3 4" xfId="36435" xr:uid="{00000000-0005-0000-0000-000045560000}"/>
    <cellStyle name="Normal 5 2 3 2 2 2 3 5" xfId="21202" xr:uid="{00000000-0005-0000-0000-000046560000}"/>
    <cellStyle name="Normal 5 2 3 2 2 2 4" xfId="12792" xr:uid="{00000000-0005-0000-0000-000047560000}"/>
    <cellStyle name="Normal 5 2 3 2 2 2 4 2" xfId="43123" xr:uid="{00000000-0005-0000-0000-000048560000}"/>
    <cellStyle name="Normal 5 2 3 2 2 2 4 3" xfId="27890" xr:uid="{00000000-0005-0000-0000-000049560000}"/>
    <cellStyle name="Normal 5 2 3 2 2 2 5" xfId="7771" xr:uid="{00000000-0005-0000-0000-00004A560000}"/>
    <cellStyle name="Normal 5 2 3 2 2 2 5 2" xfId="38106" xr:uid="{00000000-0005-0000-0000-00004B560000}"/>
    <cellStyle name="Normal 5 2 3 2 2 2 5 3" xfId="22873" xr:uid="{00000000-0005-0000-0000-00004C560000}"/>
    <cellStyle name="Normal 5 2 3 2 2 2 6" xfId="33094" xr:uid="{00000000-0005-0000-0000-00004D560000}"/>
    <cellStyle name="Normal 5 2 3 2 2 2 7" xfId="17860" xr:uid="{00000000-0005-0000-0000-00004E560000}"/>
    <cellStyle name="Normal 5 2 3 2 2 3" xfId="3553" xr:uid="{00000000-0005-0000-0000-00004F560000}"/>
    <cellStyle name="Normal 5 2 3 2 2 3 2" xfId="13627" xr:uid="{00000000-0005-0000-0000-000050560000}"/>
    <cellStyle name="Normal 5 2 3 2 2 3 2 2" xfId="43958" xr:uid="{00000000-0005-0000-0000-000051560000}"/>
    <cellStyle name="Normal 5 2 3 2 2 3 2 3" xfId="28725" xr:uid="{00000000-0005-0000-0000-000052560000}"/>
    <cellStyle name="Normal 5 2 3 2 2 3 3" xfId="8607" xr:uid="{00000000-0005-0000-0000-000053560000}"/>
    <cellStyle name="Normal 5 2 3 2 2 3 3 2" xfId="38941" xr:uid="{00000000-0005-0000-0000-000054560000}"/>
    <cellStyle name="Normal 5 2 3 2 2 3 3 3" xfId="23708" xr:uid="{00000000-0005-0000-0000-000055560000}"/>
    <cellStyle name="Normal 5 2 3 2 2 3 4" xfId="33928" xr:uid="{00000000-0005-0000-0000-000056560000}"/>
    <cellStyle name="Normal 5 2 3 2 2 3 5" xfId="18695" xr:uid="{00000000-0005-0000-0000-000057560000}"/>
    <cellStyle name="Normal 5 2 3 2 2 4" xfId="5246" xr:uid="{00000000-0005-0000-0000-000058560000}"/>
    <cellStyle name="Normal 5 2 3 2 2 4 2" xfId="15298" xr:uid="{00000000-0005-0000-0000-000059560000}"/>
    <cellStyle name="Normal 5 2 3 2 2 4 2 2" xfId="45629" xr:uid="{00000000-0005-0000-0000-00005A560000}"/>
    <cellStyle name="Normal 5 2 3 2 2 4 2 3" xfId="30396" xr:uid="{00000000-0005-0000-0000-00005B560000}"/>
    <cellStyle name="Normal 5 2 3 2 2 4 3" xfId="10278" xr:uid="{00000000-0005-0000-0000-00005C560000}"/>
    <cellStyle name="Normal 5 2 3 2 2 4 3 2" xfId="40612" xr:uid="{00000000-0005-0000-0000-00005D560000}"/>
    <cellStyle name="Normal 5 2 3 2 2 4 3 3" xfId="25379" xr:uid="{00000000-0005-0000-0000-00005E560000}"/>
    <cellStyle name="Normal 5 2 3 2 2 4 4" xfId="35599" xr:uid="{00000000-0005-0000-0000-00005F560000}"/>
    <cellStyle name="Normal 5 2 3 2 2 4 5" xfId="20366" xr:uid="{00000000-0005-0000-0000-000060560000}"/>
    <cellStyle name="Normal 5 2 3 2 2 5" xfId="11956" xr:uid="{00000000-0005-0000-0000-000061560000}"/>
    <cellStyle name="Normal 5 2 3 2 2 5 2" xfId="42287" xr:uid="{00000000-0005-0000-0000-000062560000}"/>
    <cellStyle name="Normal 5 2 3 2 2 5 3" xfId="27054" xr:uid="{00000000-0005-0000-0000-000063560000}"/>
    <cellStyle name="Normal 5 2 3 2 2 6" xfId="6935" xr:uid="{00000000-0005-0000-0000-000064560000}"/>
    <cellStyle name="Normal 5 2 3 2 2 6 2" xfId="37270" xr:uid="{00000000-0005-0000-0000-000065560000}"/>
    <cellStyle name="Normal 5 2 3 2 2 6 3" xfId="22037" xr:uid="{00000000-0005-0000-0000-000066560000}"/>
    <cellStyle name="Normal 5 2 3 2 2 7" xfId="32258" xr:uid="{00000000-0005-0000-0000-000067560000}"/>
    <cellStyle name="Normal 5 2 3 2 2 8" xfId="17024" xr:uid="{00000000-0005-0000-0000-000068560000}"/>
    <cellStyle name="Normal 5 2 3 2 3" xfId="2282" xr:uid="{00000000-0005-0000-0000-000069560000}"/>
    <cellStyle name="Normal 5 2 3 2 3 2" xfId="3972" xr:uid="{00000000-0005-0000-0000-00006A560000}"/>
    <cellStyle name="Normal 5 2 3 2 3 2 2" xfId="14045" xr:uid="{00000000-0005-0000-0000-00006B560000}"/>
    <cellStyle name="Normal 5 2 3 2 3 2 2 2" xfId="44376" xr:uid="{00000000-0005-0000-0000-00006C560000}"/>
    <cellStyle name="Normal 5 2 3 2 3 2 2 3" xfId="29143" xr:uid="{00000000-0005-0000-0000-00006D560000}"/>
    <cellStyle name="Normal 5 2 3 2 3 2 3" xfId="9025" xr:uid="{00000000-0005-0000-0000-00006E560000}"/>
    <cellStyle name="Normal 5 2 3 2 3 2 3 2" xfId="39359" xr:uid="{00000000-0005-0000-0000-00006F560000}"/>
    <cellStyle name="Normal 5 2 3 2 3 2 3 3" xfId="24126" xr:uid="{00000000-0005-0000-0000-000070560000}"/>
    <cellStyle name="Normal 5 2 3 2 3 2 4" xfId="34346" xr:uid="{00000000-0005-0000-0000-000071560000}"/>
    <cellStyle name="Normal 5 2 3 2 3 2 5" xfId="19113" xr:uid="{00000000-0005-0000-0000-000072560000}"/>
    <cellStyle name="Normal 5 2 3 2 3 3" xfId="5664" xr:uid="{00000000-0005-0000-0000-000073560000}"/>
    <cellStyle name="Normal 5 2 3 2 3 3 2" xfId="15716" xr:uid="{00000000-0005-0000-0000-000074560000}"/>
    <cellStyle name="Normal 5 2 3 2 3 3 2 2" xfId="46047" xr:uid="{00000000-0005-0000-0000-000075560000}"/>
    <cellStyle name="Normal 5 2 3 2 3 3 2 3" xfId="30814" xr:uid="{00000000-0005-0000-0000-000076560000}"/>
    <cellStyle name="Normal 5 2 3 2 3 3 3" xfId="10696" xr:uid="{00000000-0005-0000-0000-000077560000}"/>
    <cellStyle name="Normal 5 2 3 2 3 3 3 2" xfId="41030" xr:uid="{00000000-0005-0000-0000-000078560000}"/>
    <cellStyle name="Normal 5 2 3 2 3 3 3 3" xfId="25797" xr:uid="{00000000-0005-0000-0000-000079560000}"/>
    <cellStyle name="Normal 5 2 3 2 3 3 4" xfId="36017" xr:uid="{00000000-0005-0000-0000-00007A560000}"/>
    <cellStyle name="Normal 5 2 3 2 3 3 5" xfId="20784" xr:uid="{00000000-0005-0000-0000-00007B560000}"/>
    <cellStyle name="Normal 5 2 3 2 3 4" xfId="12374" xr:uid="{00000000-0005-0000-0000-00007C560000}"/>
    <cellStyle name="Normal 5 2 3 2 3 4 2" xfId="42705" xr:uid="{00000000-0005-0000-0000-00007D560000}"/>
    <cellStyle name="Normal 5 2 3 2 3 4 3" xfId="27472" xr:uid="{00000000-0005-0000-0000-00007E560000}"/>
    <cellStyle name="Normal 5 2 3 2 3 5" xfId="7353" xr:uid="{00000000-0005-0000-0000-00007F560000}"/>
    <cellStyle name="Normal 5 2 3 2 3 5 2" xfId="37688" xr:uid="{00000000-0005-0000-0000-000080560000}"/>
    <cellStyle name="Normal 5 2 3 2 3 5 3" xfId="22455" xr:uid="{00000000-0005-0000-0000-000081560000}"/>
    <cellStyle name="Normal 5 2 3 2 3 6" xfId="32676" xr:uid="{00000000-0005-0000-0000-000082560000}"/>
    <cellStyle name="Normal 5 2 3 2 3 7" xfId="17442" xr:uid="{00000000-0005-0000-0000-000083560000}"/>
    <cellStyle name="Normal 5 2 3 2 4" xfId="3135" xr:uid="{00000000-0005-0000-0000-000084560000}"/>
    <cellStyle name="Normal 5 2 3 2 4 2" xfId="13209" xr:uid="{00000000-0005-0000-0000-000085560000}"/>
    <cellStyle name="Normal 5 2 3 2 4 2 2" xfId="43540" xr:uid="{00000000-0005-0000-0000-000086560000}"/>
    <cellStyle name="Normal 5 2 3 2 4 2 3" xfId="28307" xr:uid="{00000000-0005-0000-0000-000087560000}"/>
    <cellStyle name="Normal 5 2 3 2 4 3" xfId="8189" xr:uid="{00000000-0005-0000-0000-000088560000}"/>
    <cellStyle name="Normal 5 2 3 2 4 3 2" xfId="38523" xr:uid="{00000000-0005-0000-0000-000089560000}"/>
    <cellStyle name="Normal 5 2 3 2 4 3 3" xfId="23290" xr:uid="{00000000-0005-0000-0000-00008A560000}"/>
    <cellStyle name="Normal 5 2 3 2 4 4" xfId="33510" xr:uid="{00000000-0005-0000-0000-00008B560000}"/>
    <cellStyle name="Normal 5 2 3 2 4 5" xfId="18277" xr:uid="{00000000-0005-0000-0000-00008C560000}"/>
    <cellStyle name="Normal 5 2 3 2 5" xfId="4828" xr:uid="{00000000-0005-0000-0000-00008D560000}"/>
    <cellStyle name="Normal 5 2 3 2 5 2" xfId="14880" xr:uid="{00000000-0005-0000-0000-00008E560000}"/>
    <cellStyle name="Normal 5 2 3 2 5 2 2" xfId="45211" xr:uid="{00000000-0005-0000-0000-00008F560000}"/>
    <cellStyle name="Normal 5 2 3 2 5 2 3" xfId="29978" xr:uid="{00000000-0005-0000-0000-000090560000}"/>
    <cellStyle name="Normal 5 2 3 2 5 3" xfId="9860" xr:uid="{00000000-0005-0000-0000-000091560000}"/>
    <cellStyle name="Normal 5 2 3 2 5 3 2" xfId="40194" xr:uid="{00000000-0005-0000-0000-000092560000}"/>
    <cellStyle name="Normal 5 2 3 2 5 3 3" xfId="24961" xr:uid="{00000000-0005-0000-0000-000093560000}"/>
    <cellStyle name="Normal 5 2 3 2 5 4" xfId="35181" xr:uid="{00000000-0005-0000-0000-000094560000}"/>
    <cellStyle name="Normal 5 2 3 2 5 5" xfId="19948" xr:uid="{00000000-0005-0000-0000-000095560000}"/>
    <cellStyle name="Normal 5 2 3 2 6" xfId="11538" xr:uid="{00000000-0005-0000-0000-000096560000}"/>
    <cellStyle name="Normal 5 2 3 2 6 2" xfId="41869" xr:uid="{00000000-0005-0000-0000-000097560000}"/>
    <cellStyle name="Normal 5 2 3 2 6 3" xfId="26636" xr:uid="{00000000-0005-0000-0000-000098560000}"/>
    <cellStyle name="Normal 5 2 3 2 7" xfId="6517" xr:uid="{00000000-0005-0000-0000-000099560000}"/>
    <cellStyle name="Normal 5 2 3 2 7 2" xfId="36852" xr:uid="{00000000-0005-0000-0000-00009A560000}"/>
    <cellStyle name="Normal 5 2 3 2 7 3" xfId="21619" xr:uid="{00000000-0005-0000-0000-00009B560000}"/>
    <cellStyle name="Normal 5 2 3 2 8" xfId="31840" xr:uid="{00000000-0005-0000-0000-00009C560000}"/>
    <cellStyle name="Normal 5 2 3 2 9" xfId="16606" xr:uid="{00000000-0005-0000-0000-00009D560000}"/>
    <cellStyle name="Normal 5 2 3 3" xfId="1653" xr:uid="{00000000-0005-0000-0000-00009E560000}"/>
    <cellStyle name="Normal 5 2 3 3 2" xfId="2492" xr:uid="{00000000-0005-0000-0000-00009F560000}"/>
    <cellStyle name="Normal 5 2 3 3 2 2" xfId="4182" xr:uid="{00000000-0005-0000-0000-0000A0560000}"/>
    <cellStyle name="Normal 5 2 3 3 2 2 2" xfId="14255" xr:uid="{00000000-0005-0000-0000-0000A1560000}"/>
    <cellStyle name="Normal 5 2 3 3 2 2 2 2" xfId="44586" xr:uid="{00000000-0005-0000-0000-0000A2560000}"/>
    <cellStyle name="Normal 5 2 3 3 2 2 2 3" xfId="29353" xr:uid="{00000000-0005-0000-0000-0000A3560000}"/>
    <cellStyle name="Normal 5 2 3 3 2 2 3" xfId="9235" xr:uid="{00000000-0005-0000-0000-0000A4560000}"/>
    <cellStyle name="Normal 5 2 3 3 2 2 3 2" xfId="39569" xr:uid="{00000000-0005-0000-0000-0000A5560000}"/>
    <cellStyle name="Normal 5 2 3 3 2 2 3 3" xfId="24336" xr:uid="{00000000-0005-0000-0000-0000A6560000}"/>
    <cellStyle name="Normal 5 2 3 3 2 2 4" xfId="34556" xr:uid="{00000000-0005-0000-0000-0000A7560000}"/>
    <cellStyle name="Normal 5 2 3 3 2 2 5" xfId="19323" xr:uid="{00000000-0005-0000-0000-0000A8560000}"/>
    <cellStyle name="Normal 5 2 3 3 2 3" xfId="5874" xr:uid="{00000000-0005-0000-0000-0000A9560000}"/>
    <cellStyle name="Normal 5 2 3 3 2 3 2" xfId="15926" xr:uid="{00000000-0005-0000-0000-0000AA560000}"/>
    <cellStyle name="Normal 5 2 3 3 2 3 2 2" xfId="46257" xr:uid="{00000000-0005-0000-0000-0000AB560000}"/>
    <cellStyle name="Normal 5 2 3 3 2 3 2 3" xfId="31024" xr:uid="{00000000-0005-0000-0000-0000AC560000}"/>
    <cellStyle name="Normal 5 2 3 3 2 3 3" xfId="10906" xr:uid="{00000000-0005-0000-0000-0000AD560000}"/>
    <cellStyle name="Normal 5 2 3 3 2 3 3 2" xfId="41240" xr:uid="{00000000-0005-0000-0000-0000AE560000}"/>
    <cellStyle name="Normal 5 2 3 3 2 3 3 3" xfId="26007" xr:uid="{00000000-0005-0000-0000-0000AF560000}"/>
    <cellStyle name="Normal 5 2 3 3 2 3 4" xfId="36227" xr:uid="{00000000-0005-0000-0000-0000B0560000}"/>
    <cellStyle name="Normal 5 2 3 3 2 3 5" xfId="20994" xr:uid="{00000000-0005-0000-0000-0000B1560000}"/>
    <cellStyle name="Normal 5 2 3 3 2 4" xfId="12584" xr:uid="{00000000-0005-0000-0000-0000B2560000}"/>
    <cellStyle name="Normal 5 2 3 3 2 4 2" xfId="42915" xr:uid="{00000000-0005-0000-0000-0000B3560000}"/>
    <cellStyle name="Normal 5 2 3 3 2 4 3" xfId="27682" xr:uid="{00000000-0005-0000-0000-0000B4560000}"/>
    <cellStyle name="Normal 5 2 3 3 2 5" xfId="7563" xr:uid="{00000000-0005-0000-0000-0000B5560000}"/>
    <cellStyle name="Normal 5 2 3 3 2 5 2" xfId="37898" xr:uid="{00000000-0005-0000-0000-0000B6560000}"/>
    <cellStyle name="Normal 5 2 3 3 2 5 3" xfId="22665" xr:uid="{00000000-0005-0000-0000-0000B7560000}"/>
    <cellStyle name="Normal 5 2 3 3 2 6" xfId="32886" xr:uid="{00000000-0005-0000-0000-0000B8560000}"/>
    <cellStyle name="Normal 5 2 3 3 2 7" xfId="17652" xr:uid="{00000000-0005-0000-0000-0000B9560000}"/>
    <cellStyle name="Normal 5 2 3 3 3" xfId="3345" xr:uid="{00000000-0005-0000-0000-0000BA560000}"/>
    <cellStyle name="Normal 5 2 3 3 3 2" xfId="13419" xr:uid="{00000000-0005-0000-0000-0000BB560000}"/>
    <cellStyle name="Normal 5 2 3 3 3 2 2" xfId="43750" xr:uid="{00000000-0005-0000-0000-0000BC560000}"/>
    <cellStyle name="Normal 5 2 3 3 3 2 3" xfId="28517" xr:uid="{00000000-0005-0000-0000-0000BD560000}"/>
    <cellStyle name="Normal 5 2 3 3 3 3" xfId="8399" xr:uid="{00000000-0005-0000-0000-0000BE560000}"/>
    <cellStyle name="Normal 5 2 3 3 3 3 2" xfId="38733" xr:uid="{00000000-0005-0000-0000-0000BF560000}"/>
    <cellStyle name="Normal 5 2 3 3 3 3 3" xfId="23500" xr:uid="{00000000-0005-0000-0000-0000C0560000}"/>
    <cellStyle name="Normal 5 2 3 3 3 4" xfId="33720" xr:uid="{00000000-0005-0000-0000-0000C1560000}"/>
    <cellStyle name="Normal 5 2 3 3 3 5" xfId="18487" xr:uid="{00000000-0005-0000-0000-0000C2560000}"/>
    <cellStyle name="Normal 5 2 3 3 4" xfId="5038" xr:uid="{00000000-0005-0000-0000-0000C3560000}"/>
    <cellStyle name="Normal 5 2 3 3 4 2" xfId="15090" xr:uid="{00000000-0005-0000-0000-0000C4560000}"/>
    <cellStyle name="Normal 5 2 3 3 4 2 2" xfId="45421" xr:uid="{00000000-0005-0000-0000-0000C5560000}"/>
    <cellStyle name="Normal 5 2 3 3 4 2 3" xfId="30188" xr:uid="{00000000-0005-0000-0000-0000C6560000}"/>
    <cellStyle name="Normal 5 2 3 3 4 3" xfId="10070" xr:uid="{00000000-0005-0000-0000-0000C7560000}"/>
    <cellStyle name="Normal 5 2 3 3 4 3 2" xfId="40404" xr:uid="{00000000-0005-0000-0000-0000C8560000}"/>
    <cellStyle name="Normal 5 2 3 3 4 3 3" xfId="25171" xr:uid="{00000000-0005-0000-0000-0000C9560000}"/>
    <cellStyle name="Normal 5 2 3 3 4 4" xfId="35391" xr:uid="{00000000-0005-0000-0000-0000CA560000}"/>
    <cellStyle name="Normal 5 2 3 3 4 5" xfId="20158" xr:uid="{00000000-0005-0000-0000-0000CB560000}"/>
    <cellStyle name="Normal 5 2 3 3 5" xfId="11748" xr:uid="{00000000-0005-0000-0000-0000CC560000}"/>
    <cellStyle name="Normal 5 2 3 3 5 2" xfId="42079" xr:uid="{00000000-0005-0000-0000-0000CD560000}"/>
    <cellStyle name="Normal 5 2 3 3 5 3" xfId="26846" xr:uid="{00000000-0005-0000-0000-0000CE560000}"/>
    <cellStyle name="Normal 5 2 3 3 6" xfId="6727" xr:uid="{00000000-0005-0000-0000-0000CF560000}"/>
    <cellStyle name="Normal 5 2 3 3 6 2" xfId="37062" xr:uid="{00000000-0005-0000-0000-0000D0560000}"/>
    <cellStyle name="Normal 5 2 3 3 6 3" xfId="21829" xr:uid="{00000000-0005-0000-0000-0000D1560000}"/>
    <cellStyle name="Normal 5 2 3 3 7" xfId="32050" xr:uid="{00000000-0005-0000-0000-0000D2560000}"/>
    <cellStyle name="Normal 5 2 3 3 8" xfId="16816" xr:uid="{00000000-0005-0000-0000-0000D3560000}"/>
    <cellStyle name="Normal 5 2 3 4" xfId="2074" xr:uid="{00000000-0005-0000-0000-0000D4560000}"/>
    <cellStyle name="Normal 5 2 3 4 2" xfId="3764" xr:uid="{00000000-0005-0000-0000-0000D5560000}"/>
    <cellStyle name="Normal 5 2 3 4 2 2" xfId="13837" xr:uid="{00000000-0005-0000-0000-0000D6560000}"/>
    <cellStyle name="Normal 5 2 3 4 2 2 2" xfId="44168" xr:uid="{00000000-0005-0000-0000-0000D7560000}"/>
    <cellStyle name="Normal 5 2 3 4 2 2 3" xfId="28935" xr:uid="{00000000-0005-0000-0000-0000D8560000}"/>
    <cellStyle name="Normal 5 2 3 4 2 3" xfId="8817" xr:uid="{00000000-0005-0000-0000-0000D9560000}"/>
    <cellStyle name="Normal 5 2 3 4 2 3 2" xfId="39151" xr:uid="{00000000-0005-0000-0000-0000DA560000}"/>
    <cellStyle name="Normal 5 2 3 4 2 3 3" xfId="23918" xr:uid="{00000000-0005-0000-0000-0000DB560000}"/>
    <cellStyle name="Normal 5 2 3 4 2 4" xfId="34138" xr:uid="{00000000-0005-0000-0000-0000DC560000}"/>
    <cellStyle name="Normal 5 2 3 4 2 5" xfId="18905" xr:uid="{00000000-0005-0000-0000-0000DD560000}"/>
    <cellStyle name="Normal 5 2 3 4 3" xfId="5456" xr:uid="{00000000-0005-0000-0000-0000DE560000}"/>
    <cellStyle name="Normal 5 2 3 4 3 2" xfId="15508" xr:uid="{00000000-0005-0000-0000-0000DF560000}"/>
    <cellStyle name="Normal 5 2 3 4 3 2 2" xfId="45839" xr:uid="{00000000-0005-0000-0000-0000E0560000}"/>
    <cellStyle name="Normal 5 2 3 4 3 2 3" xfId="30606" xr:uid="{00000000-0005-0000-0000-0000E1560000}"/>
    <cellStyle name="Normal 5 2 3 4 3 3" xfId="10488" xr:uid="{00000000-0005-0000-0000-0000E2560000}"/>
    <cellStyle name="Normal 5 2 3 4 3 3 2" xfId="40822" xr:uid="{00000000-0005-0000-0000-0000E3560000}"/>
    <cellStyle name="Normal 5 2 3 4 3 3 3" xfId="25589" xr:uid="{00000000-0005-0000-0000-0000E4560000}"/>
    <cellStyle name="Normal 5 2 3 4 3 4" xfId="35809" xr:uid="{00000000-0005-0000-0000-0000E5560000}"/>
    <cellStyle name="Normal 5 2 3 4 3 5" xfId="20576" xr:uid="{00000000-0005-0000-0000-0000E6560000}"/>
    <cellStyle name="Normal 5 2 3 4 4" xfId="12166" xr:uid="{00000000-0005-0000-0000-0000E7560000}"/>
    <cellStyle name="Normal 5 2 3 4 4 2" xfId="42497" xr:uid="{00000000-0005-0000-0000-0000E8560000}"/>
    <cellStyle name="Normal 5 2 3 4 4 3" xfId="27264" xr:uid="{00000000-0005-0000-0000-0000E9560000}"/>
    <cellStyle name="Normal 5 2 3 4 5" xfId="7145" xr:uid="{00000000-0005-0000-0000-0000EA560000}"/>
    <cellStyle name="Normal 5 2 3 4 5 2" xfId="37480" xr:uid="{00000000-0005-0000-0000-0000EB560000}"/>
    <cellStyle name="Normal 5 2 3 4 5 3" xfId="22247" xr:uid="{00000000-0005-0000-0000-0000EC560000}"/>
    <cellStyle name="Normal 5 2 3 4 6" xfId="32468" xr:uid="{00000000-0005-0000-0000-0000ED560000}"/>
    <cellStyle name="Normal 5 2 3 4 7" xfId="17234" xr:uid="{00000000-0005-0000-0000-0000EE560000}"/>
    <cellStyle name="Normal 5 2 3 5" xfId="2927" xr:uid="{00000000-0005-0000-0000-0000EF560000}"/>
    <cellStyle name="Normal 5 2 3 5 2" xfId="13001" xr:uid="{00000000-0005-0000-0000-0000F0560000}"/>
    <cellStyle name="Normal 5 2 3 5 2 2" xfId="43332" xr:uid="{00000000-0005-0000-0000-0000F1560000}"/>
    <cellStyle name="Normal 5 2 3 5 2 3" xfId="28099" xr:uid="{00000000-0005-0000-0000-0000F2560000}"/>
    <cellStyle name="Normal 5 2 3 5 3" xfId="7981" xr:uid="{00000000-0005-0000-0000-0000F3560000}"/>
    <cellStyle name="Normal 5 2 3 5 3 2" xfId="38315" xr:uid="{00000000-0005-0000-0000-0000F4560000}"/>
    <cellStyle name="Normal 5 2 3 5 3 3" xfId="23082" xr:uid="{00000000-0005-0000-0000-0000F5560000}"/>
    <cellStyle name="Normal 5 2 3 5 4" xfId="33302" xr:uid="{00000000-0005-0000-0000-0000F6560000}"/>
    <cellStyle name="Normal 5 2 3 5 5" xfId="18069" xr:uid="{00000000-0005-0000-0000-0000F7560000}"/>
    <cellStyle name="Normal 5 2 3 6" xfId="4620" xr:uid="{00000000-0005-0000-0000-0000F8560000}"/>
    <cellStyle name="Normal 5 2 3 6 2" xfId="14672" xr:uid="{00000000-0005-0000-0000-0000F9560000}"/>
    <cellStyle name="Normal 5 2 3 6 2 2" xfId="45003" xr:uid="{00000000-0005-0000-0000-0000FA560000}"/>
    <cellStyle name="Normal 5 2 3 6 2 3" xfId="29770" xr:uid="{00000000-0005-0000-0000-0000FB560000}"/>
    <cellStyle name="Normal 5 2 3 6 3" xfId="9652" xr:uid="{00000000-0005-0000-0000-0000FC560000}"/>
    <cellStyle name="Normal 5 2 3 6 3 2" xfId="39986" xr:uid="{00000000-0005-0000-0000-0000FD560000}"/>
    <cellStyle name="Normal 5 2 3 6 3 3" xfId="24753" xr:uid="{00000000-0005-0000-0000-0000FE560000}"/>
    <cellStyle name="Normal 5 2 3 6 4" xfId="34973" xr:uid="{00000000-0005-0000-0000-0000FF560000}"/>
    <cellStyle name="Normal 5 2 3 6 5" xfId="19740" xr:uid="{00000000-0005-0000-0000-000000570000}"/>
    <cellStyle name="Normal 5 2 3 7" xfId="11330" xr:uid="{00000000-0005-0000-0000-000001570000}"/>
    <cellStyle name="Normal 5 2 3 7 2" xfId="41661" xr:uid="{00000000-0005-0000-0000-000002570000}"/>
    <cellStyle name="Normal 5 2 3 7 3" xfId="26428" xr:uid="{00000000-0005-0000-0000-000003570000}"/>
    <cellStyle name="Normal 5 2 3 8" xfId="6309" xr:uid="{00000000-0005-0000-0000-000004570000}"/>
    <cellStyle name="Normal 5 2 3 8 2" xfId="36644" xr:uid="{00000000-0005-0000-0000-000005570000}"/>
    <cellStyle name="Normal 5 2 3 8 3" xfId="21411" xr:uid="{00000000-0005-0000-0000-000006570000}"/>
    <cellStyle name="Normal 5 2 3 9" xfId="31385" xr:uid="{00000000-0005-0000-0000-000007570000}"/>
    <cellStyle name="Normal 5 2 4" xfId="1334" xr:uid="{00000000-0005-0000-0000-000008570000}"/>
    <cellStyle name="Normal 5 2 4 2" xfId="1757" xr:uid="{00000000-0005-0000-0000-000009570000}"/>
    <cellStyle name="Normal 5 2 4 2 2" xfId="2596" xr:uid="{00000000-0005-0000-0000-00000A570000}"/>
    <cellStyle name="Normal 5 2 4 2 2 2" xfId="4286" xr:uid="{00000000-0005-0000-0000-00000B570000}"/>
    <cellStyle name="Normal 5 2 4 2 2 2 2" xfId="14359" xr:uid="{00000000-0005-0000-0000-00000C570000}"/>
    <cellStyle name="Normal 5 2 4 2 2 2 2 2" xfId="44690" xr:uid="{00000000-0005-0000-0000-00000D570000}"/>
    <cellStyle name="Normal 5 2 4 2 2 2 2 3" xfId="29457" xr:uid="{00000000-0005-0000-0000-00000E570000}"/>
    <cellStyle name="Normal 5 2 4 2 2 2 3" xfId="9339" xr:uid="{00000000-0005-0000-0000-00000F570000}"/>
    <cellStyle name="Normal 5 2 4 2 2 2 3 2" xfId="39673" xr:uid="{00000000-0005-0000-0000-000010570000}"/>
    <cellStyle name="Normal 5 2 4 2 2 2 3 3" xfId="24440" xr:uid="{00000000-0005-0000-0000-000011570000}"/>
    <cellStyle name="Normal 5 2 4 2 2 2 4" xfId="34660" xr:uid="{00000000-0005-0000-0000-000012570000}"/>
    <cellStyle name="Normal 5 2 4 2 2 2 5" xfId="19427" xr:uid="{00000000-0005-0000-0000-000013570000}"/>
    <cellStyle name="Normal 5 2 4 2 2 3" xfId="5978" xr:uid="{00000000-0005-0000-0000-000014570000}"/>
    <cellStyle name="Normal 5 2 4 2 2 3 2" xfId="16030" xr:uid="{00000000-0005-0000-0000-000015570000}"/>
    <cellStyle name="Normal 5 2 4 2 2 3 2 2" xfId="46361" xr:uid="{00000000-0005-0000-0000-000016570000}"/>
    <cellStyle name="Normal 5 2 4 2 2 3 2 3" xfId="31128" xr:uid="{00000000-0005-0000-0000-000017570000}"/>
    <cellStyle name="Normal 5 2 4 2 2 3 3" xfId="11010" xr:uid="{00000000-0005-0000-0000-000018570000}"/>
    <cellStyle name="Normal 5 2 4 2 2 3 3 2" xfId="41344" xr:uid="{00000000-0005-0000-0000-000019570000}"/>
    <cellStyle name="Normal 5 2 4 2 2 3 3 3" xfId="26111" xr:uid="{00000000-0005-0000-0000-00001A570000}"/>
    <cellStyle name="Normal 5 2 4 2 2 3 4" xfId="36331" xr:uid="{00000000-0005-0000-0000-00001B570000}"/>
    <cellStyle name="Normal 5 2 4 2 2 3 5" xfId="21098" xr:uid="{00000000-0005-0000-0000-00001C570000}"/>
    <cellStyle name="Normal 5 2 4 2 2 4" xfId="12688" xr:uid="{00000000-0005-0000-0000-00001D570000}"/>
    <cellStyle name="Normal 5 2 4 2 2 4 2" xfId="43019" xr:uid="{00000000-0005-0000-0000-00001E570000}"/>
    <cellStyle name="Normal 5 2 4 2 2 4 3" xfId="27786" xr:uid="{00000000-0005-0000-0000-00001F570000}"/>
    <cellStyle name="Normal 5 2 4 2 2 5" xfId="7667" xr:uid="{00000000-0005-0000-0000-000020570000}"/>
    <cellStyle name="Normal 5 2 4 2 2 5 2" xfId="38002" xr:uid="{00000000-0005-0000-0000-000021570000}"/>
    <cellStyle name="Normal 5 2 4 2 2 5 3" xfId="22769" xr:uid="{00000000-0005-0000-0000-000022570000}"/>
    <cellStyle name="Normal 5 2 4 2 2 6" xfId="32990" xr:uid="{00000000-0005-0000-0000-000023570000}"/>
    <cellStyle name="Normal 5 2 4 2 2 7" xfId="17756" xr:uid="{00000000-0005-0000-0000-000024570000}"/>
    <cellStyle name="Normal 5 2 4 2 3" xfId="3449" xr:uid="{00000000-0005-0000-0000-000025570000}"/>
    <cellStyle name="Normal 5 2 4 2 3 2" xfId="13523" xr:uid="{00000000-0005-0000-0000-000026570000}"/>
    <cellStyle name="Normal 5 2 4 2 3 2 2" xfId="43854" xr:uid="{00000000-0005-0000-0000-000027570000}"/>
    <cellStyle name="Normal 5 2 4 2 3 2 3" xfId="28621" xr:uid="{00000000-0005-0000-0000-000028570000}"/>
    <cellStyle name="Normal 5 2 4 2 3 3" xfId="8503" xr:uid="{00000000-0005-0000-0000-000029570000}"/>
    <cellStyle name="Normal 5 2 4 2 3 3 2" xfId="38837" xr:uid="{00000000-0005-0000-0000-00002A570000}"/>
    <cellStyle name="Normal 5 2 4 2 3 3 3" xfId="23604" xr:uid="{00000000-0005-0000-0000-00002B570000}"/>
    <cellStyle name="Normal 5 2 4 2 3 4" xfId="33824" xr:uid="{00000000-0005-0000-0000-00002C570000}"/>
    <cellStyle name="Normal 5 2 4 2 3 5" xfId="18591" xr:uid="{00000000-0005-0000-0000-00002D570000}"/>
    <cellStyle name="Normal 5 2 4 2 4" xfId="5142" xr:uid="{00000000-0005-0000-0000-00002E570000}"/>
    <cellStyle name="Normal 5 2 4 2 4 2" xfId="15194" xr:uid="{00000000-0005-0000-0000-00002F570000}"/>
    <cellStyle name="Normal 5 2 4 2 4 2 2" xfId="45525" xr:uid="{00000000-0005-0000-0000-000030570000}"/>
    <cellStyle name="Normal 5 2 4 2 4 2 3" xfId="30292" xr:uid="{00000000-0005-0000-0000-000031570000}"/>
    <cellStyle name="Normal 5 2 4 2 4 3" xfId="10174" xr:uid="{00000000-0005-0000-0000-000032570000}"/>
    <cellStyle name="Normal 5 2 4 2 4 3 2" xfId="40508" xr:uid="{00000000-0005-0000-0000-000033570000}"/>
    <cellStyle name="Normal 5 2 4 2 4 3 3" xfId="25275" xr:uid="{00000000-0005-0000-0000-000034570000}"/>
    <cellStyle name="Normal 5 2 4 2 4 4" xfId="35495" xr:uid="{00000000-0005-0000-0000-000035570000}"/>
    <cellStyle name="Normal 5 2 4 2 4 5" xfId="20262" xr:uid="{00000000-0005-0000-0000-000036570000}"/>
    <cellStyle name="Normal 5 2 4 2 5" xfId="11852" xr:uid="{00000000-0005-0000-0000-000037570000}"/>
    <cellStyle name="Normal 5 2 4 2 5 2" xfId="42183" xr:uid="{00000000-0005-0000-0000-000038570000}"/>
    <cellStyle name="Normal 5 2 4 2 5 3" xfId="26950" xr:uid="{00000000-0005-0000-0000-000039570000}"/>
    <cellStyle name="Normal 5 2 4 2 6" xfId="6831" xr:uid="{00000000-0005-0000-0000-00003A570000}"/>
    <cellStyle name="Normal 5 2 4 2 6 2" xfId="37166" xr:uid="{00000000-0005-0000-0000-00003B570000}"/>
    <cellStyle name="Normal 5 2 4 2 6 3" xfId="21933" xr:uid="{00000000-0005-0000-0000-00003C570000}"/>
    <cellStyle name="Normal 5 2 4 2 7" xfId="32154" xr:uid="{00000000-0005-0000-0000-00003D570000}"/>
    <cellStyle name="Normal 5 2 4 2 8" xfId="16920" xr:uid="{00000000-0005-0000-0000-00003E570000}"/>
    <cellStyle name="Normal 5 2 4 3" xfId="2178" xr:uid="{00000000-0005-0000-0000-00003F570000}"/>
    <cellStyle name="Normal 5 2 4 3 2" xfId="3868" xr:uid="{00000000-0005-0000-0000-000040570000}"/>
    <cellStyle name="Normal 5 2 4 3 2 2" xfId="13941" xr:uid="{00000000-0005-0000-0000-000041570000}"/>
    <cellStyle name="Normal 5 2 4 3 2 2 2" xfId="44272" xr:uid="{00000000-0005-0000-0000-000042570000}"/>
    <cellStyle name="Normal 5 2 4 3 2 2 3" xfId="29039" xr:uid="{00000000-0005-0000-0000-000043570000}"/>
    <cellStyle name="Normal 5 2 4 3 2 3" xfId="8921" xr:uid="{00000000-0005-0000-0000-000044570000}"/>
    <cellStyle name="Normal 5 2 4 3 2 3 2" xfId="39255" xr:uid="{00000000-0005-0000-0000-000045570000}"/>
    <cellStyle name="Normal 5 2 4 3 2 3 3" xfId="24022" xr:uid="{00000000-0005-0000-0000-000046570000}"/>
    <cellStyle name="Normal 5 2 4 3 2 4" xfId="34242" xr:uid="{00000000-0005-0000-0000-000047570000}"/>
    <cellStyle name="Normal 5 2 4 3 2 5" xfId="19009" xr:uid="{00000000-0005-0000-0000-000048570000}"/>
    <cellStyle name="Normal 5 2 4 3 3" xfId="5560" xr:uid="{00000000-0005-0000-0000-000049570000}"/>
    <cellStyle name="Normal 5 2 4 3 3 2" xfId="15612" xr:uid="{00000000-0005-0000-0000-00004A570000}"/>
    <cellStyle name="Normal 5 2 4 3 3 2 2" xfId="45943" xr:uid="{00000000-0005-0000-0000-00004B570000}"/>
    <cellStyle name="Normal 5 2 4 3 3 2 3" xfId="30710" xr:uid="{00000000-0005-0000-0000-00004C570000}"/>
    <cellStyle name="Normal 5 2 4 3 3 3" xfId="10592" xr:uid="{00000000-0005-0000-0000-00004D570000}"/>
    <cellStyle name="Normal 5 2 4 3 3 3 2" xfId="40926" xr:uid="{00000000-0005-0000-0000-00004E570000}"/>
    <cellStyle name="Normal 5 2 4 3 3 3 3" xfId="25693" xr:uid="{00000000-0005-0000-0000-00004F570000}"/>
    <cellStyle name="Normal 5 2 4 3 3 4" xfId="35913" xr:uid="{00000000-0005-0000-0000-000050570000}"/>
    <cellStyle name="Normal 5 2 4 3 3 5" xfId="20680" xr:uid="{00000000-0005-0000-0000-000051570000}"/>
    <cellStyle name="Normal 5 2 4 3 4" xfId="12270" xr:uid="{00000000-0005-0000-0000-000052570000}"/>
    <cellStyle name="Normal 5 2 4 3 4 2" xfId="42601" xr:uid="{00000000-0005-0000-0000-000053570000}"/>
    <cellStyle name="Normal 5 2 4 3 4 3" xfId="27368" xr:uid="{00000000-0005-0000-0000-000054570000}"/>
    <cellStyle name="Normal 5 2 4 3 5" xfId="7249" xr:uid="{00000000-0005-0000-0000-000055570000}"/>
    <cellStyle name="Normal 5 2 4 3 5 2" xfId="37584" xr:uid="{00000000-0005-0000-0000-000056570000}"/>
    <cellStyle name="Normal 5 2 4 3 5 3" xfId="22351" xr:uid="{00000000-0005-0000-0000-000057570000}"/>
    <cellStyle name="Normal 5 2 4 3 6" xfId="32572" xr:uid="{00000000-0005-0000-0000-000058570000}"/>
    <cellStyle name="Normal 5 2 4 3 7" xfId="17338" xr:uid="{00000000-0005-0000-0000-000059570000}"/>
    <cellStyle name="Normal 5 2 4 4" xfId="3031" xr:uid="{00000000-0005-0000-0000-00005A570000}"/>
    <cellStyle name="Normal 5 2 4 4 2" xfId="13105" xr:uid="{00000000-0005-0000-0000-00005B570000}"/>
    <cellStyle name="Normal 5 2 4 4 2 2" xfId="43436" xr:uid="{00000000-0005-0000-0000-00005C570000}"/>
    <cellStyle name="Normal 5 2 4 4 2 3" xfId="28203" xr:uid="{00000000-0005-0000-0000-00005D570000}"/>
    <cellStyle name="Normal 5 2 4 4 3" xfId="8085" xr:uid="{00000000-0005-0000-0000-00005E570000}"/>
    <cellStyle name="Normal 5 2 4 4 3 2" xfId="38419" xr:uid="{00000000-0005-0000-0000-00005F570000}"/>
    <cellStyle name="Normal 5 2 4 4 3 3" xfId="23186" xr:uid="{00000000-0005-0000-0000-000060570000}"/>
    <cellStyle name="Normal 5 2 4 4 4" xfId="33406" xr:uid="{00000000-0005-0000-0000-000061570000}"/>
    <cellStyle name="Normal 5 2 4 4 5" xfId="18173" xr:uid="{00000000-0005-0000-0000-000062570000}"/>
    <cellStyle name="Normal 5 2 4 5" xfId="4724" xr:uid="{00000000-0005-0000-0000-000063570000}"/>
    <cellStyle name="Normal 5 2 4 5 2" xfId="14776" xr:uid="{00000000-0005-0000-0000-000064570000}"/>
    <cellStyle name="Normal 5 2 4 5 2 2" xfId="45107" xr:uid="{00000000-0005-0000-0000-000065570000}"/>
    <cellStyle name="Normal 5 2 4 5 2 3" xfId="29874" xr:uid="{00000000-0005-0000-0000-000066570000}"/>
    <cellStyle name="Normal 5 2 4 5 3" xfId="9756" xr:uid="{00000000-0005-0000-0000-000067570000}"/>
    <cellStyle name="Normal 5 2 4 5 3 2" xfId="40090" xr:uid="{00000000-0005-0000-0000-000068570000}"/>
    <cellStyle name="Normal 5 2 4 5 3 3" xfId="24857" xr:uid="{00000000-0005-0000-0000-000069570000}"/>
    <cellStyle name="Normal 5 2 4 5 4" xfId="35077" xr:uid="{00000000-0005-0000-0000-00006A570000}"/>
    <cellStyle name="Normal 5 2 4 5 5" xfId="19844" xr:uid="{00000000-0005-0000-0000-00006B570000}"/>
    <cellStyle name="Normal 5 2 4 6" xfId="11434" xr:uid="{00000000-0005-0000-0000-00006C570000}"/>
    <cellStyle name="Normal 5 2 4 6 2" xfId="41765" xr:uid="{00000000-0005-0000-0000-00006D570000}"/>
    <cellStyle name="Normal 5 2 4 6 3" xfId="26532" xr:uid="{00000000-0005-0000-0000-00006E570000}"/>
    <cellStyle name="Normal 5 2 4 7" xfId="6413" xr:uid="{00000000-0005-0000-0000-00006F570000}"/>
    <cellStyle name="Normal 5 2 4 7 2" xfId="36748" xr:uid="{00000000-0005-0000-0000-000070570000}"/>
    <cellStyle name="Normal 5 2 4 7 3" xfId="21515" xr:uid="{00000000-0005-0000-0000-000071570000}"/>
    <cellStyle name="Normal 5 2 4 8" xfId="31736" xr:uid="{00000000-0005-0000-0000-000072570000}"/>
    <cellStyle name="Normal 5 2 4 9" xfId="16502" xr:uid="{00000000-0005-0000-0000-000073570000}"/>
    <cellStyle name="Normal 5 2 5" xfId="1547" xr:uid="{00000000-0005-0000-0000-000074570000}"/>
    <cellStyle name="Normal 5 2 5 2" xfId="2388" xr:uid="{00000000-0005-0000-0000-000075570000}"/>
    <cellStyle name="Normal 5 2 5 2 2" xfId="4078" xr:uid="{00000000-0005-0000-0000-000076570000}"/>
    <cellStyle name="Normal 5 2 5 2 2 2" xfId="14151" xr:uid="{00000000-0005-0000-0000-000077570000}"/>
    <cellStyle name="Normal 5 2 5 2 2 2 2" xfId="44482" xr:uid="{00000000-0005-0000-0000-000078570000}"/>
    <cellStyle name="Normal 5 2 5 2 2 2 3" xfId="29249" xr:uid="{00000000-0005-0000-0000-000079570000}"/>
    <cellStyle name="Normal 5 2 5 2 2 3" xfId="9131" xr:uid="{00000000-0005-0000-0000-00007A570000}"/>
    <cellStyle name="Normal 5 2 5 2 2 3 2" xfId="39465" xr:uid="{00000000-0005-0000-0000-00007B570000}"/>
    <cellStyle name="Normal 5 2 5 2 2 3 3" xfId="24232" xr:uid="{00000000-0005-0000-0000-00007C570000}"/>
    <cellStyle name="Normal 5 2 5 2 2 4" xfId="34452" xr:uid="{00000000-0005-0000-0000-00007D570000}"/>
    <cellStyle name="Normal 5 2 5 2 2 5" xfId="19219" xr:uid="{00000000-0005-0000-0000-00007E570000}"/>
    <cellStyle name="Normal 5 2 5 2 3" xfId="5770" xr:uid="{00000000-0005-0000-0000-00007F570000}"/>
    <cellStyle name="Normal 5 2 5 2 3 2" xfId="15822" xr:uid="{00000000-0005-0000-0000-000080570000}"/>
    <cellStyle name="Normal 5 2 5 2 3 2 2" xfId="46153" xr:uid="{00000000-0005-0000-0000-000081570000}"/>
    <cellStyle name="Normal 5 2 5 2 3 2 3" xfId="30920" xr:uid="{00000000-0005-0000-0000-000082570000}"/>
    <cellStyle name="Normal 5 2 5 2 3 3" xfId="10802" xr:uid="{00000000-0005-0000-0000-000083570000}"/>
    <cellStyle name="Normal 5 2 5 2 3 3 2" xfId="41136" xr:uid="{00000000-0005-0000-0000-000084570000}"/>
    <cellStyle name="Normal 5 2 5 2 3 3 3" xfId="25903" xr:uid="{00000000-0005-0000-0000-000085570000}"/>
    <cellStyle name="Normal 5 2 5 2 3 4" xfId="36123" xr:uid="{00000000-0005-0000-0000-000086570000}"/>
    <cellStyle name="Normal 5 2 5 2 3 5" xfId="20890" xr:uid="{00000000-0005-0000-0000-000087570000}"/>
    <cellStyle name="Normal 5 2 5 2 4" xfId="12480" xr:uid="{00000000-0005-0000-0000-000088570000}"/>
    <cellStyle name="Normal 5 2 5 2 4 2" xfId="42811" xr:uid="{00000000-0005-0000-0000-000089570000}"/>
    <cellStyle name="Normal 5 2 5 2 4 3" xfId="27578" xr:uid="{00000000-0005-0000-0000-00008A570000}"/>
    <cellStyle name="Normal 5 2 5 2 5" xfId="7459" xr:uid="{00000000-0005-0000-0000-00008B570000}"/>
    <cellStyle name="Normal 5 2 5 2 5 2" xfId="37794" xr:uid="{00000000-0005-0000-0000-00008C570000}"/>
    <cellStyle name="Normal 5 2 5 2 5 3" xfId="22561" xr:uid="{00000000-0005-0000-0000-00008D570000}"/>
    <cellStyle name="Normal 5 2 5 2 6" xfId="32782" xr:uid="{00000000-0005-0000-0000-00008E570000}"/>
    <cellStyle name="Normal 5 2 5 2 7" xfId="17548" xr:uid="{00000000-0005-0000-0000-00008F570000}"/>
    <cellStyle name="Normal 5 2 5 3" xfId="3241" xr:uid="{00000000-0005-0000-0000-000090570000}"/>
    <cellStyle name="Normal 5 2 5 3 2" xfId="13315" xr:uid="{00000000-0005-0000-0000-000091570000}"/>
    <cellStyle name="Normal 5 2 5 3 2 2" xfId="43646" xr:uid="{00000000-0005-0000-0000-000092570000}"/>
    <cellStyle name="Normal 5 2 5 3 2 3" xfId="28413" xr:uid="{00000000-0005-0000-0000-000093570000}"/>
    <cellStyle name="Normal 5 2 5 3 3" xfId="8295" xr:uid="{00000000-0005-0000-0000-000094570000}"/>
    <cellStyle name="Normal 5 2 5 3 3 2" xfId="38629" xr:uid="{00000000-0005-0000-0000-000095570000}"/>
    <cellStyle name="Normal 5 2 5 3 3 3" xfId="23396" xr:uid="{00000000-0005-0000-0000-000096570000}"/>
    <cellStyle name="Normal 5 2 5 3 4" xfId="33616" xr:uid="{00000000-0005-0000-0000-000097570000}"/>
    <cellStyle name="Normal 5 2 5 3 5" xfId="18383" xr:uid="{00000000-0005-0000-0000-000098570000}"/>
    <cellStyle name="Normal 5 2 5 4" xfId="4934" xr:uid="{00000000-0005-0000-0000-000099570000}"/>
    <cellStyle name="Normal 5 2 5 4 2" xfId="14986" xr:uid="{00000000-0005-0000-0000-00009A570000}"/>
    <cellStyle name="Normal 5 2 5 4 2 2" xfId="45317" xr:uid="{00000000-0005-0000-0000-00009B570000}"/>
    <cellStyle name="Normal 5 2 5 4 2 3" xfId="30084" xr:uid="{00000000-0005-0000-0000-00009C570000}"/>
    <cellStyle name="Normal 5 2 5 4 3" xfId="9966" xr:uid="{00000000-0005-0000-0000-00009D570000}"/>
    <cellStyle name="Normal 5 2 5 4 3 2" xfId="40300" xr:uid="{00000000-0005-0000-0000-00009E570000}"/>
    <cellStyle name="Normal 5 2 5 4 3 3" xfId="25067" xr:uid="{00000000-0005-0000-0000-00009F570000}"/>
    <cellStyle name="Normal 5 2 5 4 4" xfId="35287" xr:uid="{00000000-0005-0000-0000-0000A0570000}"/>
    <cellStyle name="Normal 5 2 5 4 5" xfId="20054" xr:uid="{00000000-0005-0000-0000-0000A1570000}"/>
    <cellStyle name="Normal 5 2 5 5" xfId="11644" xr:uid="{00000000-0005-0000-0000-0000A2570000}"/>
    <cellStyle name="Normal 5 2 5 5 2" xfId="41975" xr:uid="{00000000-0005-0000-0000-0000A3570000}"/>
    <cellStyle name="Normal 5 2 5 5 3" xfId="26742" xr:uid="{00000000-0005-0000-0000-0000A4570000}"/>
    <cellStyle name="Normal 5 2 5 6" xfId="6623" xr:uid="{00000000-0005-0000-0000-0000A5570000}"/>
    <cellStyle name="Normal 5 2 5 6 2" xfId="36958" xr:uid="{00000000-0005-0000-0000-0000A6570000}"/>
    <cellStyle name="Normal 5 2 5 6 3" xfId="21725" xr:uid="{00000000-0005-0000-0000-0000A7570000}"/>
    <cellStyle name="Normal 5 2 5 7" xfId="31946" xr:uid="{00000000-0005-0000-0000-0000A8570000}"/>
    <cellStyle name="Normal 5 2 5 8" xfId="16712" xr:uid="{00000000-0005-0000-0000-0000A9570000}"/>
    <cellStyle name="Normal 5 2 6" xfId="1968" xr:uid="{00000000-0005-0000-0000-0000AA570000}"/>
    <cellStyle name="Normal 5 2 6 2" xfId="3660" xr:uid="{00000000-0005-0000-0000-0000AB570000}"/>
    <cellStyle name="Normal 5 2 6 2 2" xfId="13733" xr:uid="{00000000-0005-0000-0000-0000AC570000}"/>
    <cellStyle name="Normal 5 2 6 2 2 2" xfId="44064" xr:uid="{00000000-0005-0000-0000-0000AD570000}"/>
    <cellStyle name="Normal 5 2 6 2 2 3" xfId="28831" xr:uid="{00000000-0005-0000-0000-0000AE570000}"/>
    <cellStyle name="Normal 5 2 6 2 3" xfId="8713" xr:uid="{00000000-0005-0000-0000-0000AF570000}"/>
    <cellStyle name="Normal 5 2 6 2 3 2" xfId="39047" xr:uid="{00000000-0005-0000-0000-0000B0570000}"/>
    <cellStyle name="Normal 5 2 6 2 3 3" xfId="23814" xr:uid="{00000000-0005-0000-0000-0000B1570000}"/>
    <cellStyle name="Normal 5 2 6 2 4" xfId="34034" xr:uid="{00000000-0005-0000-0000-0000B2570000}"/>
    <cellStyle name="Normal 5 2 6 2 5" xfId="18801" xr:uid="{00000000-0005-0000-0000-0000B3570000}"/>
    <cellStyle name="Normal 5 2 6 3" xfId="5352" xr:uid="{00000000-0005-0000-0000-0000B4570000}"/>
    <cellStyle name="Normal 5 2 6 3 2" xfId="15404" xr:uid="{00000000-0005-0000-0000-0000B5570000}"/>
    <cellStyle name="Normal 5 2 6 3 2 2" xfId="45735" xr:uid="{00000000-0005-0000-0000-0000B6570000}"/>
    <cellStyle name="Normal 5 2 6 3 2 3" xfId="30502" xr:uid="{00000000-0005-0000-0000-0000B7570000}"/>
    <cellStyle name="Normal 5 2 6 3 3" xfId="10384" xr:uid="{00000000-0005-0000-0000-0000B8570000}"/>
    <cellStyle name="Normal 5 2 6 3 3 2" xfId="40718" xr:uid="{00000000-0005-0000-0000-0000B9570000}"/>
    <cellStyle name="Normal 5 2 6 3 3 3" xfId="25485" xr:uid="{00000000-0005-0000-0000-0000BA570000}"/>
    <cellStyle name="Normal 5 2 6 3 4" xfId="35705" xr:uid="{00000000-0005-0000-0000-0000BB570000}"/>
    <cellStyle name="Normal 5 2 6 3 5" xfId="20472" xr:uid="{00000000-0005-0000-0000-0000BC570000}"/>
    <cellStyle name="Normal 5 2 6 4" xfId="12062" xr:uid="{00000000-0005-0000-0000-0000BD570000}"/>
    <cellStyle name="Normal 5 2 6 4 2" xfId="42393" xr:uid="{00000000-0005-0000-0000-0000BE570000}"/>
    <cellStyle name="Normal 5 2 6 4 3" xfId="27160" xr:uid="{00000000-0005-0000-0000-0000BF570000}"/>
    <cellStyle name="Normal 5 2 6 5" xfId="7041" xr:uid="{00000000-0005-0000-0000-0000C0570000}"/>
    <cellStyle name="Normal 5 2 6 5 2" xfId="37376" xr:uid="{00000000-0005-0000-0000-0000C1570000}"/>
    <cellStyle name="Normal 5 2 6 5 3" xfId="22143" xr:uid="{00000000-0005-0000-0000-0000C2570000}"/>
    <cellStyle name="Normal 5 2 6 6" xfId="32364" xr:uid="{00000000-0005-0000-0000-0000C3570000}"/>
    <cellStyle name="Normal 5 2 6 7" xfId="17130" xr:uid="{00000000-0005-0000-0000-0000C4570000}"/>
    <cellStyle name="Normal 5 2 7" xfId="2816" xr:uid="{00000000-0005-0000-0000-0000C5570000}"/>
    <cellStyle name="Normal 5 2 7 2" xfId="12897" xr:uid="{00000000-0005-0000-0000-0000C6570000}"/>
    <cellStyle name="Normal 5 2 7 2 2" xfId="43228" xr:uid="{00000000-0005-0000-0000-0000C7570000}"/>
    <cellStyle name="Normal 5 2 7 2 3" xfId="27995" xr:uid="{00000000-0005-0000-0000-0000C8570000}"/>
    <cellStyle name="Normal 5 2 7 3" xfId="7876" xr:uid="{00000000-0005-0000-0000-0000C9570000}"/>
    <cellStyle name="Normal 5 2 7 3 2" xfId="38211" xr:uid="{00000000-0005-0000-0000-0000CA570000}"/>
    <cellStyle name="Normal 5 2 7 3 3" xfId="22978" xr:uid="{00000000-0005-0000-0000-0000CB570000}"/>
    <cellStyle name="Normal 5 2 7 4" xfId="33198" xr:uid="{00000000-0005-0000-0000-0000CC570000}"/>
    <cellStyle name="Normal 5 2 7 5" xfId="17965" xr:uid="{00000000-0005-0000-0000-0000CD570000}"/>
    <cellStyle name="Normal 5 2 8" xfId="4512" xr:uid="{00000000-0005-0000-0000-0000CE570000}"/>
    <cellStyle name="Normal 5 2 8 2" xfId="14568" xr:uid="{00000000-0005-0000-0000-0000CF570000}"/>
    <cellStyle name="Normal 5 2 8 2 2" xfId="44899" xr:uid="{00000000-0005-0000-0000-0000D0570000}"/>
    <cellStyle name="Normal 5 2 8 2 3" xfId="29666" xr:uid="{00000000-0005-0000-0000-0000D1570000}"/>
    <cellStyle name="Normal 5 2 8 3" xfId="9548" xr:uid="{00000000-0005-0000-0000-0000D2570000}"/>
    <cellStyle name="Normal 5 2 8 3 2" xfId="39882" xr:uid="{00000000-0005-0000-0000-0000D3570000}"/>
    <cellStyle name="Normal 5 2 8 3 3" xfId="24649" xr:uid="{00000000-0005-0000-0000-0000D4570000}"/>
    <cellStyle name="Normal 5 2 8 4" xfId="34869" xr:uid="{00000000-0005-0000-0000-0000D5570000}"/>
    <cellStyle name="Normal 5 2 8 5" xfId="19636" xr:uid="{00000000-0005-0000-0000-0000D6570000}"/>
    <cellStyle name="Normal 5 2 9" xfId="11224" xr:uid="{00000000-0005-0000-0000-0000D7570000}"/>
    <cellStyle name="Normal 5 2 9 2" xfId="41557" xr:uid="{00000000-0005-0000-0000-0000D8570000}"/>
    <cellStyle name="Normal 5 2 9 3" xfId="26324" xr:uid="{00000000-0005-0000-0000-0000D9570000}"/>
    <cellStyle name="Normal 5 3" xfId="411" xr:uid="{00000000-0005-0000-0000-0000DA570000}"/>
    <cellStyle name="Normal 5 3 10" xfId="6198" xr:uid="{00000000-0005-0000-0000-0000DB570000}"/>
    <cellStyle name="Normal 5 3 10 2" xfId="36536" xr:uid="{00000000-0005-0000-0000-0000DC570000}"/>
    <cellStyle name="Normal 5 3 10 3" xfId="21303" xr:uid="{00000000-0005-0000-0000-0000DD570000}"/>
    <cellStyle name="Normal 5 3 11" xfId="31378" xr:uid="{00000000-0005-0000-0000-0000DE570000}"/>
    <cellStyle name="Normal 5 3 12" xfId="16288" xr:uid="{00000000-0005-0000-0000-0000DF570000}"/>
    <cellStyle name="Normal 5 3 2" xfId="1162" xr:uid="{00000000-0005-0000-0000-0000E0570000}"/>
    <cellStyle name="Normal 5 3 2 10" xfId="31387" xr:uid="{00000000-0005-0000-0000-0000E1570000}"/>
    <cellStyle name="Normal 5 3 2 11" xfId="16342" xr:uid="{00000000-0005-0000-0000-0000E2570000}"/>
    <cellStyle name="Normal 5 3 2 2" xfId="1271" xr:uid="{00000000-0005-0000-0000-0000E3570000}"/>
    <cellStyle name="Normal 5 3 2 2 10" xfId="16446" xr:uid="{00000000-0005-0000-0000-0000E4570000}"/>
    <cellStyle name="Normal 5 3 2 2 2" xfId="1488" xr:uid="{00000000-0005-0000-0000-0000E5570000}"/>
    <cellStyle name="Normal 5 3 2 2 2 2" xfId="1909" xr:uid="{00000000-0005-0000-0000-0000E6570000}"/>
    <cellStyle name="Normal 5 3 2 2 2 2 2" xfId="2748" xr:uid="{00000000-0005-0000-0000-0000E7570000}"/>
    <cellStyle name="Normal 5 3 2 2 2 2 2 2" xfId="4438" xr:uid="{00000000-0005-0000-0000-0000E8570000}"/>
    <cellStyle name="Normal 5 3 2 2 2 2 2 2 2" xfId="14511" xr:uid="{00000000-0005-0000-0000-0000E9570000}"/>
    <cellStyle name="Normal 5 3 2 2 2 2 2 2 2 2" xfId="44842" xr:uid="{00000000-0005-0000-0000-0000EA570000}"/>
    <cellStyle name="Normal 5 3 2 2 2 2 2 2 2 3" xfId="29609" xr:uid="{00000000-0005-0000-0000-0000EB570000}"/>
    <cellStyle name="Normal 5 3 2 2 2 2 2 2 3" xfId="9491" xr:uid="{00000000-0005-0000-0000-0000EC570000}"/>
    <cellStyle name="Normal 5 3 2 2 2 2 2 2 3 2" xfId="39825" xr:uid="{00000000-0005-0000-0000-0000ED570000}"/>
    <cellStyle name="Normal 5 3 2 2 2 2 2 2 3 3" xfId="24592" xr:uid="{00000000-0005-0000-0000-0000EE570000}"/>
    <cellStyle name="Normal 5 3 2 2 2 2 2 2 4" xfId="34812" xr:uid="{00000000-0005-0000-0000-0000EF570000}"/>
    <cellStyle name="Normal 5 3 2 2 2 2 2 2 5" xfId="19579" xr:uid="{00000000-0005-0000-0000-0000F0570000}"/>
    <cellStyle name="Normal 5 3 2 2 2 2 2 3" xfId="6130" xr:uid="{00000000-0005-0000-0000-0000F1570000}"/>
    <cellStyle name="Normal 5 3 2 2 2 2 2 3 2" xfId="16182" xr:uid="{00000000-0005-0000-0000-0000F2570000}"/>
    <cellStyle name="Normal 5 3 2 2 2 2 2 3 2 2" xfId="46513" xr:uid="{00000000-0005-0000-0000-0000F3570000}"/>
    <cellStyle name="Normal 5 3 2 2 2 2 2 3 2 3" xfId="31280" xr:uid="{00000000-0005-0000-0000-0000F4570000}"/>
    <cellStyle name="Normal 5 3 2 2 2 2 2 3 3" xfId="11162" xr:uid="{00000000-0005-0000-0000-0000F5570000}"/>
    <cellStyle name="Normal 5 3 2 2 2 2 2 3 3 2" xfId="41496" xr:uid="{00000000-0005-0000-0000-0000F6570000}"/>
    <cellStyle name="Normal 5 3 2 2 2 2 2 3 3 3" xfId="26263" xr:uid="{00000000-0005-0000-0000-0000F7570000}"/>
    <cellStyle name="Normal 5 3 2 2 2 2 2 3 4" xfId="36483" xr:uid="{00000000-0005-0000-0000-0000F8570000}"/>
    <cellStyle name="Normal 5 3 2 2 2 2 2 3 5" xfId="21250" xr:uid="{00000000-0005-0000-0000-0000F9570000}"/>
    <cellStyle name="Normal 5 3 2 2 2 2 2 4" xfId="12840" xr:uid="{00000000-0005-0000-0000-0000FA570000}"/>
    <cellStyle name="Normal 5 3 2 2 2 2 2 4 2" xfId="43171" xr:uid="{00000000-0005-0000-0000-0000FB570000}"/>
    <cellStyle name="Normal 5 3 2 2 2 2 2 4 3" xfId="27938" xr:uid="{00000000-0005-0000-0000-0000FC570000}"/>
    <cellStyle name="Normal 5 3 2 2 2 2 2 5" xfId="7819" xr:uid="{00000000-0005-0000-0000-0000FD570000}"/>
    <cellStyle name="Normal 5 3 2 2 2 2 2 5 2" xfId="38154" xr:uid="{00000000-0005-0000-0000-0000FE570000}"/>
    <cellStyle name="Normal 5 3 2 2 2 2 2 5 3" xfId="22921" xr:uid="{00000000-0005-0000-0000-0000FF570000}"/>
    <cellStyle name="Normal 5 3 2 2 2 2 2 6" xfId="33142" xr:uid="{00000000-0005-0000-0000-000000580000}"/>
    <cellStyle name="Normal 5 3 2 2 2 2 2 7" xfId="17908" xr:uid="{00000000-0005-0000-0000-000001580000}"/>
    <cellStyle name="Normal 5 3 2 2 2 2 3" xfId="3601" xr:uid="{00000000-0005-0000-0000-000002580000}"/>
    <cellStyle name="Normal 5 3 2 2 2 2 3 2" xfId="13675" xr:uid="{00000000-0005-0000-0000-000003580000}"/>
    <cellStyle name="Normal 5 3 2 2 2 2 3 2 2" xfId="44006" xr:uid="{00000000-0005-0000-0000-000004580000}"/>
    <cellStyle name="Normal 5 3 2 2 2 2 3 2 3" xfId="28773" xr:uid="{00000000-0005-0000-0000-000005580000}"/>
    <cellStyle name="Normal 5 3 2 2 2 2 3 3" xfId="8655" xr:uid="{00000000-0005-0000-0000-000006580000}"/>
    <cellStyle name="Normal 5 3 2 2 2 2 3 3 2" xfId="38989" xr:uid="{00000000-0005-0000-0000-000007580000}"/>
    <cellStyle name="Normal 5 3 2 2 2 2 3 3 3" xfId="23756" xr:uid="{00000000-0005-0000-0000-000008580000}"/>
    <cellStyle name="Normal 5 3 2 2 2 2 3 4" xfId="33976" xr:uid="{00000000-0005-0000-0000-000009580000}"/>
    <cellStyle name="Normal 5 3 2 2 2 2 3 5" xfId="18743" xr:uid="{00000000-0005-0000-0000-00000A580000}"/>
    <cellStyle name="Normal 5 3 2 2 2 2 4" xfId="5294" xr:uid="{00000000-0005-0000-0000-00000B580000}"/>
    <cellStyle name="Normal 5 3 2 2 2 2 4 2" xfId="15346" xr:uid="{00000000-0005-0000-0000-00000C580000}"/>
    <cellStyle name="Normal 5 3 2 2 2 2 4 2 2" xfId="45677" xr:uid="{00000000-0005-0000-0000-00000D580000}"/>
    <cellStyle name="Normal 5 3 2 2 2 2 4 2 3" xfId="30444" xr:uid="{00000000-0005-0000-0000-00000E580000}"/>
    <cellStyle name="Normal 5 3 2 2 2 2 4 3" xfId="10326" xr:uid="{00000000-0005-0000-0000-00000F580000}"/>
    <cellStyle name="Normal 5 3 2 2 2 2 4 3 2" xfId="40660" xr:uid="{00000000-0005-0000-0000-000010580000}"/>
    <cellStyle name="Normal 5 3 2 2 2 2 4 3 3" xfId="25427" xr:uid="{00000000-0005-0000-0000-000011580000}"/>
    <cellStyle name="Normal 5 3 2 2 2 2 4 4" xfId="35647" xr:uid="{00000000-0005-0000-0000-000012580000}"/>
    <cellStyle name="Normal 5 3 2 2 2 2 4 5" xfId="20414" xr:uid="{00000000-0005-0000-0000-000013580000}"/>
    <cellStyle name="Normal 5 3 2 2 2 2 5" xfId="12004" xr:uid="{00000000-0005-0000-0000-000014580000}"/>
    <cellStyle name="Normal 5 3 2 2 2 2 5 2" xfId="42335" xr:uid="{00000000-0005-0000-0000-000015580000}"/>
    <cellStyle name="Normal 5 3 2 2 2 2 5 3" xfId="27102" xr:uid="{00000000-0005-0000-0000-000016580000}"/>
    <cellStyle name="Normal 5 3 2 2 2 2 6" xfId="6983" xr:uid="{00000000-0005-0000-0000-000017580000}"/>
    <cellStyle name="Normal 5 3 2 2 2 2 6 2" xfId="37318" xr:uid="{00000000-0005-0000-0000-000018580000}"/>
    <cellStyle name="Normal 5 3 2 2 2 2 6 3" xfId="22085" xr:uid="{00000000-0005-0000-0000-000019580000}"/>
    <cellStyle name="Normal 5 3 2 2 2 2 7" xfId="32306" xr:uid="{00000000-0005-0000-0000-00001A580000}"/>
    <cellStyle name="Normal 5 3 2 2 2 2 8" xfId="17072" xr:uid="{00000000-0005-0000-0000-00001B580000}"/>
    <cellStyle name="Normal 5 3 2 2 2 3" xfId="2330" xr:uid="{00000000-0005-0000-0000-00001C580000}"/>
    <cellStyle name="Normal 5 3 2 2 2 3 2" xfId="4020" xr:uid="{00000000-0005-0000-0000-00001D580000}"/>
    <cellStyle name="Normal 5 3 2 2 2 3 2 2" xfId="14093" xr:uid="{00000000-0005-0000-0000-00001E580000}"/>
    <cellStyle name="Normal 5 3 2 2 2 3 2 2 2" xfId="44424" xr:uid="{00000000-0005-0000-0000-00001F580000}"/>
    <cellStyle name="Normal 5 3 2 2 2 3 2 2 3" xfId="29191" xr:uid="{00000000-0005-0000-0000-000020580000}"/>
    <cellStyle name="Normal 5 3 2 2 2 3 2 3" xfId="9073" xr:uid="{00000000-0005-0000-0000-000021580000}"/>
    <cellStyle name="Normal 5 3 2 2 2 3 2 3 2" xfId="39407" xr:uid="{00000000-0005-0000-0000-000022580000}"/>
    <cellStyle name="Normal 5 3 2 2 2 3 2 3 3" xfId="24174" xr:uid="{00000000-0005-0000-0000-000023580000}"/>
    <cellStyle name="Normal 5 3 2 2 2 3 2 4" xfId="34394" xr:uid="{00000000-0005-0000-0000-000024580000}"/>
    <cellStyle name="Normal 5 3 2 2 2 3 2 5" xfId="19161" xr:uid="{00000000-0005-0000-0000-000025580000}"/>
    <cellStyle name="Normal 5 3 2 2 2 3 3" xfId="5712" xr:uid="{00000000-0005-0000-0000-000026580000}"/>
    <cellStyle name="Normal 5 3 2 2 2 3 3 2" xfId="15764" xr:uid="{00000000-0005-0000-0000-000027580000}"/>
    <cellStyle name="Normal 5 3 2 2 2 3 3 2 2" xfId="46095" xr:uid="{00000000-0005-0000-0000-000028580000}"/>
    <cellStyle name="Normal 5 3 2 2 2 3 3 2 3" xfId="30862" xr:uid="{00000000-0005-0000-0000-000029580000}"/>
    <cellStyle name="Normal 5 3 2 2 2 3 3 3" xfId="10744" xr:uid="{00000000-0005-0000-0000-00002A580000}"/>
    <cellStyle name="Normal 5 3 2 2 2 3 3 3 2" xfId="41078" xr:uid="{00000000-0005-0000-0000-00002B580000}"/>
    <cellStyle name="Normal 5 3 2 2 2 3 3 3 3" xfId="25845" xr:uid="{00000000-0005-0000-0000-00002C580000}"/>
    <cellStyle name="Normal 5 3 2 2 2 3 3 4" xfId="36065" xr:uid="{00000000-0005-0000-0000-00002D580000}"/>
    <cellStyle name="Normal 5 3 2 2 2 3 3 5" xfId="20832" xr:uid="{00000000-0005-0000-0000-00002E580000}"/>
    <cellStyle name="Normal 5 3 2 2 2 3 4" xfId="12422" xr:uid="{00000000-0005-0000-0000-00002F580000}"/>
    <cellStyle name="Normal 5 3 2 2 2 3 4 2" xfId="42753" xr:uid="{00000000-0005-0000-0000-000030580000}"/>
    <cellStyle name="Normal 5 3 2 2 2 3 4 3" xfId="27520" xr:uid="{00000000-0005-0000-0000-000031580000}"/>
    <cellStyle name="Normal 5 3 2 2 2 3 5" xfId="7401" xr:uid="{00000000-0005-0000-0000-000032580000}"/>
    <cellStyle name="Normal 5 3 2 2 2 3 5 2" xfId="37736" xr:uid="{00000000-0005-0000-0000-000033580000}"/>
    <cellStyle name="Normal 5 3 2 2 2 3 5 3" xfId="22503" xr:uid="{00000000-0005-0000-0000-000034580000}"/>
    <cellStyle name="Normal 5 3 2 2 2 3 6" xfId="32724" xr:uid="{00000000-0005-0000-0000-000035580000}"/>
    <cellStyle name="Normal 5 3 2 2 2 3 7" xfId="17490" xr:uid="{00000000-0005-0000-0000-000036580000}"/>
    <cellStyle name="Normal 5 3 2 2 2 4" xfId="3183" xr:uid="{00000000-0005-0000-0000-000037580000}"/>
    <cellStyle name="Normal 5 3 2 2 2 4 2" xfId="13257" xr:uid="{00000000-0005-0000-0000-000038580000}"/>
    <cellStyle name="Normal 5 3 2 2 2 4 2 2" xfId="43588" xr:uid="{00000000-0005-0000-0000-000039580000}"/>
    <cellStyle name="Normal 5 3 2 2 2 4 2 3" xfId="28355" xr:uid="{00000000-0005-0000-0000-00003A580000}"/>
    <cellStyle name="Normal 5 3 2 2 2 4 3" xfId="8237" xr:uid="{00000000-0005-0000-0000-00003B580000}"/>
    <cellStyle name="Normal 5 3 2 2 2 4 3 2" xfId="38571" xr:uid="{00000000-0005-0000-0000-00003C580000}"/>
    <cellStyle name="Normal 5 3 2 2 2 4 3 3" xfId="23338" xr:uid="{00000000-0005-0000-0000-00003D580000}"/>
    <cellStyle name="Normal 5 3 2 2 2 4 4" xfId="33558" xr:uid="{00000000-0005-0000-0000-00003E580000}"/>
    <cellStyle name="Normal 5 3 2 2 2 4 5" xfId="18325" xr:uid="{00000000-0005-0000-0000-00003F580000}"/>
    <cellStyle name="Normal 5 3 2 2 2 5" xfId="4876" xr:uid="{00000000-0005-0000-0000-000040580000}"/>
    <cellStyle name="Normal 5 3 2 2 2 5 2" xfId="14928" xr:uid="{00000000-0005-0000-0000-000041580000}"/>
    <cellStyle name="Normal 5 3 2 2 2 5 2 2" xfId="45259" xr:uid="{00000000-0005-0000-0000-000042580000}"/>
    <cellStyle name="Normal 5 3 2 2 2 5 2 3" xfId="30026" xr:uid="{00000000-0005-0000-0000-000043580000}"/>
    <cellStyle name="Normal 5 3 2 2 2 5 3" xfId="9908" xr:uid="{00000000-0005-0000-0000-000044580000}"/>
    <cellStyle name="Normal 5 3 2 2 2 5 3 2" xfId="40242" xr:uid="{00000000-0005-0000-0000-000045580000}"/>
    <cellStyle name="Normal 5 3 2 2 2 5 3 3" xfId="25009" xr:uid="{00000000-0005-0000-0000-000046580000}"/>
    <cellStyle name="Normal 5 3 2 2 2 5 4" xfId="35229" xr:uid="{00000000-0005-0000-0000-000047580000}"/>
    <cellStyle name="Normal 5 3 2 2 2 5 5" xfId="19996" xr:uid="{00000000-0005-0000-0000-000048580000}"/>
    <cellStyle name="Normal 5 3 2 2 2 6" xfId="11586" xr:uid="{00000000-0005-0000-0000-000049580000}"/>
    <cellStyle name="Normal 5 3 2 2 2 6 2" xfId="41917" xr:uid="{00000000-0005-0000-0000-00004A580000}"/>
    <cellStyle name="Normal 5 3 2 2 2 6 3" xfId="26684" xr:uid="{00000000-0005-0000-0000-00004B580000}"/>
    <cellStyle name="Normal 5 3 2 2 2 7" xfId="6565" xr:uid="{00000000-0005-0000-0000-00004C580000}"/>
    <cellStyle name="Normal 5 3 2 2 2 7 2" xfId="36900" xr:uid="{00000000-0005-0000-0000-00004D580000}"/>
    <cellStyle name="Normal 5 3 2 2 2 7 3" xfId="21667" xr:uid="{00000000-0005-0000-0000-00004E580000}"/>
    <cellStyle name="Normal 5 3 2 2 2 8" xfId="31888" xr:uid="{00000000-0005-0000-0000-00004F580000}"/>
    <cellStyle name="Normal 5 3 2 2 2 9" xfId="16654" xr:uid="{00000000-0005-0000-0000-000050580000}"/>
    <cellStyle name="Normal 5 3 2 2 3" xfId="1701" xr:uid="{00000000-0005-0000-0000-000051580000}"/>
    <cellStyle name="Normal 5 3 2 2 3 2" xfId="2540" xr:uid="{00000000-0005-0000-0000-000052580000}"/>
    <cellStyle name="Normal 5 3 2 2 3 2 2" xfId="4230" xr:uid="{00000000-0005-0000-0000-000053580000}"/>
    <cellStyle name="Normal 5 3 2 2 3 2 2 2" xfId="14303" xr:uid="{00000000-0005-0000-0000-000054580000}"/>
    <cellStyle name="Normal 5 3 2 2 3 2 2 2 2" xfId="44634" xr:uid="{00000000-0005-0000-0000-000055580000}"/>
    <cellStyle name="Normal 5 3 2 2 3 2 2 2 3" xfId="29401" xr:uid="{00000000-0005-0000-0000-000056580000}"/>
    <cellStyle name="Normal 5 3 2 2 3 2 2 3" xfId="9283" xr:uid="{00000000-0005-0000-0000-000057580000}"/>
    <cellStyle name="Normal 5 3 2 2 3 2 2 3 2" xfId="39617" xr:uid="{00000000-0005-0000-0000-000058580000}"/>
    <cellStyle name="Normal 5 3 2 2 3 2 2 3 3" xfId="24384" xr:uid="{00000000-0005-0000-0000-000059580000}"/>
    <cellStyle name="Normal 5 3 2 2 3 2 2 4" xfId="34604" xr:uid="{00000000-0005-0000-0000-00005A580000}"/>
    <cellStyle name="Normal 5 3 2 2 3 2 2 5" xfId="19371" xr:uid="{00000000-0005-0000-0000-00005B580000}"/>
    <cellStyle name="Normal 5 3 2 2 3 2 3" xfId="5922" xr:uid="{00000000-0005-0000-0000-00005C580000}"/>
    <cellStyle name="Normal 5 3 2 2 3 2 3 2" xfId="15974" xr:uid="{00000000-0005-0000-0000-00005D580000}"/>
    <cellStyle name="Normal 5 3 2 2 3 2 3 2 2" xfId="46305" xr:uid="{00000000-0005-0000-0000-00005E580000}"/>
    <cellStyle name="Normal 5 3 2 2 3 2 3 2 3" xfId="31072" xr:uid="{00000000-0005-0000-0000-00005F580000}"/>
    <cellStyle name="Normal 5 3 2 2 3 2 3 3" xfId="10954" xr:uid="{00000000-0005-0000-0000-000060580000}"/>
    <cellStyle name="Normal 5 3 2 2 3 2 3 3 2" xfId="41288" xr:uid="{00000000-0005-0000-0000-000061580000}"/>
    <cellStyle name="Normal 5 3 2 2 3 2 3 3 3" xfId="26055" xr:uid="{00000000-0005-0000-0000-000062580000}"/>
    <cellStyle name="Normal 5 3 2 2 3 2 3 4" xfId="36275" xr:uid="{00000000-0005-0000-0000-000063580000}"/>
    <cellStyle name="Normal 5 3 2 2 3 2 3 5" xfId="21042" xr:uid="{00000000-0005-0000-0000-000064580000}"/>
    <cellStyle name="Normal 5 3 2 2 3 2 4" xfId="12632" xr:uid="{00000000-0005-0000-0000-000065580000}"/>
    <cellStyle name="Normal 5 3 2 2 3 2 4 2" xfId="42963" xr:uid="{00000000-0005-0000-0000-000066580000}"/>
    <cellStyle name="Normal 5 3 2 2 3 2 4 3" xfId="27730" xr:uid="{00000000-0005-0000-0000-000067580000}"/>
    <cellStyle name="Normal 5 3 2 2 3 2 5" xfId="7611" xr:uid="{00000000-0005-0000-0000-000068580000}"/>
    <cellStyle name="Normal 5 3 2 2 3 2 5 2" xfId="37946" xr:uid="{00000000-0005-0000-0000-000069580000}"/>
    <cellStyle name="Normal 5 3 2 2 3 2 5 3" xfId="22713" xr:uid="{00000000-0005-0000-0000-00006A580000}"/>
    <cellStyle name="Normal 5 3 2 2 3 2 6" xfId="32934" xr:uid="{00000000-0005-0000-0000-00006B580000}"/>
    <cellStyle name="Normal 5 3 2 2 3 2 7" xfId="17700" xr:uid="{00000000-0005-0000-0000-00006C580000}"/>
    <cellStyle name="Normal 5 3 2 2 3 3" xfId="3393" xr:uid="{00000000-0005-0000-0000-00006D580000}"/>
    <cellStyle name="Normal 5 3 2 2 3 3 2" xfId="13467" xr:uid="{00000000-0005-0000-0000-00006E580000}"/>
    <cellStyle name="Normal 5 3 2 2 3 3 2 2" xfId="43798" xr:uid="{00000000-0005-0000-0000-00006F580000}"/>
    <cellStyle name="Normal 5 3 2 2 3 3 2 3" xfId="28565" xr:uid="{00000000-0005-0000-0000-000070580000}"/>
    <cellStyle name="Normal 5 3 2 2 3 3 3" xfId="8447" xr:uid="{00000000-0005-0000-0000-000071580000}"/>
    <cellStyle name="Normal 5 3 2 2 3 3 3 2" xfId="38781" xr:uid="{00000000-0005-0000-0000-000072580000}"/>
    <cellStyle name="Normal 5 3 2 2 3 3 3 3" xfId="23548" xr:uid="{00000000-0005-0000-0000-000073580000}"/>
    <cellStyle name="Normal 5 3 2 2 3 3 4" xfId="33768" xr:uid="{00000000-0005-0000-0000-000074580000}"/>
    <cellStyle name="Normal 5 3 2 2 3 3 5" xfId="18535" xr:uid="{00000000-0005-0000-0000-000075580000}"/>
    <cellStyle name="Normal 5 3 2 2 3 4" xfId="5086" xr:uid="{00000000-0005-0000-0000-000076580000}"/>
    <cellStyle name="Normal 5 3 2 2 3 4 2" xfId="15138" xr:uid="{00000000-0005-0000-0000-000077580000}"/>
    <cellStyle name="Normal 5 3 2 2 3 4 2 2" xfId="45469" xr:uid="{00000000-0005-0000-0000-000078580000}"/>
    <cellStyle name="Normal 5 3 2 2 3 4 2 3" xfId="30236" xr:uid="{00000000-0005-0000-0000-000079580000}"/>
    <cellStyle name="Normal 5 3 2 2 3 4 3" xfId="10118" xr:uid="{00000000-0005-0000-0000-00007A580000}"/>
    <cellStyle name="Normal 5 3 2 2 3 4 3 2" xfId="40452" xr:uid="{00000000-0005-0000-0000-00007B580000}"/>
    <cellStyle name="Normal 5 3 2 2 3 4 3 3" xfId="25219" xr:uid="{00000000-0005-0000-0000-00007C580000}"/>
    <cellStyle name="Normal 5 3 2 2 3 4 4" xfId="35439" xr:uid="{00000000-0005-0000-0000-00007D580000}"/>
    <cellStyle name="Normal 5 3 2 2 3 4 5" xfId="20206" xr:uid="{00000000-0005-0000-0000-00007E580000}"/>
    <cellStyle name="Normal 5 3 2 2 3 5" xfId="11796" xr:uid="{00000000-0005-0000-0000-00007F580000}"/>
    <cellStyle name="Normal 5 3 2 2 3 5 2" xfId="42127" xr:uid="{00000000-0005-0000-0000-000080580000}"/>
    <cellStyle name="Normal 5 3 2 2 3 5 3" xfId="26894" xr:uid="{00000000-0005-0000-0000-000081580000}"/>
    <cellStyle name="Normal 5 3 2 2 3 6" xfId="6775" xr:uid="{00000000-0005-0000-0000-000082580000}"/>
    <cellStyle name="Normal 5 3 2 2 3 6 2" xfId="37110" xr:uid="{00000000-0005-0000-0000-000083580000}"/>
    <cellStyle name="Normal 5 3 2 2 3 6 3" xfId="21877" xr:uid="{00000000-0005-0000-0000-000084580000}"/>
    <cellStyle name="Normal 5 3 2 2 3 7" xfId="32098" xr:uid="{00000000-0005-0000-0000-000085580000}"/>
    <cellStyle name="Normal 5 3 2 2 3 8" xfId="16864" xr:uid="{00000000-0005-0000-0000-000086580000}"/>
    <cellStyle name="Normal 5 3 2 2 4" xfId="2122" xr:uid="{00000000-0005-0000-0000-000087580000}"/>
    <cellStyle name="Normal 5 3 2 2 4 2" xfId="3812" xr:uid="{00000000-0005-0000-0000-000088580000}"/>
    <cellStyle name="Normal 5 3 2 2 4 2 2" xfId="13885" xr:uid="{00000000-0005-0000-0000-000089580000}"/>
    <cellStyle name="Normal 5 3 2 2 4 2 2 2" xfId="44216" xr:uid="{00000000-0005-0000-0000-00008A580000}"/>
    <cellStyle name="Normal 5 3 2 2 4 2 2 3" xfId="28983" xr:uid="{00000000-0005-0000-0000-00008B580000}"/>
    <cellStyle name="Normal 5 3 2 2 4 2 3" xfId="8865" xr:uid="{00000000-0005-0000-0000-00008C580000}"/>
    <cellStyle name="Normal 5 3 2 2 4 2 3 2" xfId="39199" xr:uid="{00000000-0005-0000-0000-00008D580000}"/>
    <cellStyle name="Normal 5 3 2 2 4 2 3 3" xfId="23966" xr:uid="{00000000-0005-0000-0000-00008E580000}"/>
    <cellStyle name="Normal 5 3 2 2 4 2 4" xfId="34186" xr:uid="{00000000-0005-0000-0000-00008F580000}"/>
    <cellStyle name="Normal 5 3 2 2 4 2 5" xfId="18953" xr:uid="{00000000-0005-0000-0000-000090580000}"/>
    <cellStyle name="Normal 5 3 2 2 4 3" xfId="5504" xr:uid="{00000000-0005-0000-0000-000091580000}"/>
    <cellStyle name="Normal 5 3 2 2 4 3 2" xfId="15556" xr:uid="{00000000-0005-0000-0000-000092580000}"/>
    <cellStyle name="Normal 5 3 2 2 4 3 2 2" xfId="45887" xr:uid="{00000000-0005-0000-0000-000093580000}"/>
    <cellStyle name="Normal 5 3 2 2 4 3 2 3" xfId="30654" xr:uid="{00000000-0005-0000-0000-000094580000}"/>
    <cellStyle name="Normal 5 3 2 2 4 3 3" xfId="10536" xr:uid="{00000000-0005-0000-0000-000095580000}"/>
    <cellStyle name="Normal 5 3 2 2 4 3 3 2" xfId="40870" xr:uid="{00000000-0005-0000-0000-000096580000}"/>
    <cellStyle name="Normal 5 3 2 2 4 3 3 3" xfId="25637" xr:uid="{00000000-0005-0000-0000-000097580000}"/>
    <cellStyle name="Normal 5 3 2 2 4 3 4" xfId="35857" xr:uid="{00000000-0005-0000-0000-000098580000}"/>
    <cellStyle name="Normal 5 3 2 2 4 3 5" xfId="20624" xr:uid="{00000000-0005-0000-0000-000099580000}"/>
    <cellStyle name="Normal 5 3 2 2 4 4" xfId="12214" xr:uid="{00000000-0005-0000-0000-00009A580000}"/>
    <cellStyle name="Normal 5 3 2 2 4 4 2" xfId="42545" xr:uid="{00000000-0005-0000-0000-00009B580000}"/>
    <cellStyle name="Normal 5 3 2 2 4 4 3" xfId="27312" xr:uid="{00000000-0005-0000-0000-00009C580000}"/>
    <cellStyle name="Normal 5 3 2 2 4 5" xfId="7193" xr:uid="{00000000-0005-0000-0000-00009D580000}"/>
    <cellStyle name="Normal 5 3 2 2 4 5 2" xfId="37528" xr:uid="{00000000-0005-0000-0000-00009E580000}"/>
    <cellStyle name="Normal 5 3 2 2 4 5 3" xfId="22295" xr:uid="{00000000-0005-0000-0000-00009F580000}"/>
    <cellStyle name="Normal 5 3 2 2 4 6" xfId="32516" xr:uid="{00000000-0005-0000-0000-0000A0580000}"/>
    <cellStyle name="Normal 5 3 2 2 4 7" xfId="17282" xr:uid="{00000000-0005-0000-0000-0000A1580000}"/>
    <cellStyle name="Normal 5 3 2 2 5" xfId="2975" xr:uid="{00000000-0005-0000-0000-0000A2580000}"/>
    <cellStyle name="Normal 5 3 2 2 5 2" xfId="13049" xr:uid="{00000000-0005-0000-0000-0000A3580000}"/>
    <cellStyle name="Normal 5 3 2 2 5 2 2" xfId="43380" xr:uid="{00000000-0005-0000-0000-0000A4580000}"/>
    <cellStyle name="Normal 5 3 2 2 5 2 3" xfId="28147" xr:uid="{00000000-0005-0000-0000-0000A5580000}"/>
    <cellStyle name="Normal 5 3 2 2 5 3" xfId="8029" xr:uid="{00000000-0005-0000-0000-0000A6580000}"/>
    <cellStyle name="Normal 5 3 2 2 5 3 2" xfId="38363" xr:uid="{00000000-0005-0000-0000-0000A7580000}"/>
    <cellStyle name="Normal 5 3 2 2 5 3 3" xfId="23130" xr:uid="{00000000-0005-0000-0000-0000A8580000}"/>
    <cellStyle name="Normal 5 3 2 2 5 4" xfId="33350" xr:uid="{00000000-0005-0000-0000-0000A9580000}"/>
    <cellStyle name="Normal 5 3 2 2 5 5" xfId="18117" xr:uid="{00000000-0005-0000-0000-0000AA580000}"/>
    <cellStyle name="Normal 5 3 2 2 6" xfId="4668" xr:uid="{00000000-0005-0000-0000-0000AB580000}"/>
    <cellStyle name="Normal 5 3 2 2 6 2" xfId="14720" xr:uid="{00000000-0005-0000-0000-0000AC580000}"/>
    <cellStyle name="Normal 5 3 2 2 6 2 2" xfId="45051" xr:uid="{00000000-0005-0000-0000-0000AD580000}"/>
    <cellStyle name="Normal 5 3 2 2 6 2 3" xfId="29818" xr:uid="{00000000-0005-0000-0000-0000AE580000}"/>
    <cellStyle name="Normal 5 3 2 2 6 3" xfId="9700" xr:uid="{00000000-0005-0000-0000-0000AF580000}"/>
    <cellStyle name="Normal 5 3 2 2 6 3 2" xfId="40034" xr:uid="{00000000-0005-0000-0000-0000B0580000}"/>
    <cellStyle name="Normal 5 3 2 2 6 3 3" xfId="24801" xr:uid="{00000000-0005-0000-0000-0000B1580000}"/>
    <cellStyle name="Normal 5 3 2 2 6 4" xfId="35021" xr:uid="{00000000-0005-0000-0000-0000B2580000}"/>
    <cellStyle name="Normal 5 3 2 2 6 5" xfId="19788" xr:uid="{00000000-0005-0000-0000-0000B3580000}"/>
    <cellStyle name="Normal 5 3 2 2 7" xfId="11378" xr:uid="{00000000-0005-0000-0000-0000B4580000}"/>
    <cellStyle name="Normal 5 3 2 2 7 2" xfId="41709" xr:uid="{00000000-0005-0000-0000-0000B5580000}"/>
    <cellStyle name="Normal 5 3 2 2 7 3" xfId="26476" xr:uid="{00000000-0005-0000-0000-0000B6580000}"/>
    <cellStyle name="Normal 5 3 2 2 8" xfId="6357" xr:uid="{00000000-0005-0000-0000-0000B7580000}"/>
    <cellStyle name="Normal 5 3 2 2 8 2" xfId="36692" xr:uid="{00000000-0005-0000-0000-0000B8580000}"/>
    <cellStyle name="Normal 5 3 2 2 8 3" xfId="21459" xr:uid="{00000000-0005-0000-0000-0000B9580000}"/>
    <cellStyle name="Normal 5 3 2 2 9" xfId="31681" xr:uid="{00000000-0005-0000-0000-0000BA580000}"/>
    <cellStyle name="Normal 5 3 2 3" xfId="1384" xr:uid="{00000000-0005-0000-0000-0000BB580000}"/>
    <cellStyle name="Normal 5 3 2 3 2" xfId="1805" xr:uid="{00000000-0005-0000-0000-0000BC580000}"/>
    <cellStyle name="Normal 5 3 2 3 2 2" xfId="2644" xr:uid="{00000000-0005-0000-0000-0000BD580000}"/>
    <cellStyle name="Normal 5 3 2 3 2 2 2" xfId="4334" xr:uid="{00000000-0005-0000-0000-0000BE580000}"/>
    <cellStyle name="Normal 5 3 2 3 2 2 2 2" xfId="14407" xr:uid="{00000000-0005-0000-0000-0000BF580000}"/>
    <cellStyle name="Normal 5 3 2 3 2 2 2 2 2" xfId="44738" xr:uid="{00000000-0005-0000-0000-0000C0580000}"/>
    <cellStyle name="Normal 5 3 2 3 2 2 2 2 3" xfId="29505" xr:uid="{00000000-0005-0000-0000-0000C1580000}"/>
    <cellStyle name="Normal 5 3 2 3 2 2 2 3" xfId="9387" xr:uid="{00000000-0005-0000-0000-0000C2580000}"/>
    <cellStyle name="Normal 5 3 2 3 2 2 2 3 2" xfId="39721" xr:uid="{00000000-0005-0000-0000-0000C3580000}"/>
    <cellStyle name="Normal 5 3 2 3 2 2 2 3 3" xfId="24488" xr:uid="{00000000-0005-0000-0000-0000C4580000}"/>
    <cellStyle name="Normal 5 3 2 3 2 2 2 4" xfId="34708" xr:uid="{00000000-0005-0000-0000-0000C5580000}"/>
    <cellStyle name="Normal 5 3 2 3 2 2 2 5" xfId="19475" xr:uid="{00000000-0005-0000-0000-0000C6580000}"/>
    <cellStyle name="Normal 5 3 2 3 2 2 3" xfId="6026" xr:uid="{00000000-0005-0000-0000-0000C7580000}"/>
    <cellStyle name="Normal 5 3 2 3 2 2 3 2" xfId="16078" xr:uid="{00000000-0005-0000-0000-0000C8580000}"/>
    <cellStyle name="Normal 5 3 2 3 2 2 3 2 2" xfId="46409" xr:uid="{00000000-0005-0000-0000-0000C9580000}"/>
    <cellStyle name="Normal 5 3 2 3 2 2 3 2 3" xfId="31176" xr:uid="{00000000-0005-0000-0000-0000CA580000}"/>
    <cellStyle name="Normal 5 3 2 3 2 2 3 3" xfId="11058" xr:uid="{00000000-0005-0000-0000-0000CB580000}"/>
    <cellStyle name="Normal 5 3 2 3 2 2 3 3 2" xfId="41392" xr:uid="{00000000-0005-0000-0000-0000CC580000}"/>
    <cellStyle name="Normal 5 3 2 3 2 2 3 3 3" xfId="26159" xr:uid="{00000000-0005-0000-0000-0000CD580000}"/>
    <cellStyle name="Normal 5 3 2 3 2 2 3 4" xfId="36379" xr:uid="{00000000-0005-0000-0000-0000CE580000}"/>
    <cellStyle name="Normal 5 3 2 3 2 2 3 5" xfId="21146" xr:uid="{00000000-0005-0000-0000-0000CF580000}"/>
    <cellStyle name="Normal 5 3 2 3 2 2 4" xfId="12736" xr:uid="{00000000-0005-0000-0000-0000D0580000}"/>
    <cellStyle name="Normal 5 3 2 3 2 2 4 2" xfId="43067" xr:uid="{00000000-0005-0000-0000-0000D1580000}"/>
    <cellStyle name="Normal 5 3 2 3 2 2 4 3" xfId="27834" xr:uid="{00000000-0005-0000-0000-0000D2580000}"/>
    <cellStyle name="Normal 5 3 2 3 2 2 5" xfId="7715" xr:uid="{00000000-0005-0000-0000-0000D3580000}"/>
    <cellStyle name="Normal 5 3 2 3 2 2 5 2" xfId="38050" xr:uid="{00000000-0005-0000-0000-0000D4580000}"/>
    <cellStyle name="Normal 5 3 2 3 2 2 5 3" xfId="22817" xr:uid="{00000000-0005-0000-0000-0000D5580000}"/>
    <cellStyle name="Normal 5 3 2 3 2 2 6" xfId="33038" xr:uid="{00000000-0005-0000-0000-0000D6580000}"/>
    <cellStyle name="Normal 5 3 2 3 2 2 7" xfId="17804" xr:uid="{00000000-0005-0000-0000-0000D7580000}"/>
    <cellStyle name="Normal 5 3 2 3 2 3" xfId="3497" xr:uid="{00000000-0005-0000-0000-0000D8580000}"/>
    <cellStyle name="Normal 5 3 2 3 2 3 2" xfId="13571" xr:uid="{00000000-0005-0000-0000-0000D9580000}"/>
    <cellStyle name="Normal 5 3 2 3 2 3 2 2" xfId="43902" xr:uid="{00000000-0005-0000-0000-0000DA580000}"/>
    <cellStyle name="Normal 5 3 2 3 2 3 2 3" xfId="28669" xr:uid="{00000000-0005-0000-0000-0000DB580000}"/>
    <cellStyle name="Normal 5 3 2 3 2 3 3" xfId="8551" xr:uid="{00000000-0005-0000-0000-0000DC580000}"/>
    <cellStyle name="Normal 5 3 2 3 2 3 3 2" xfId="38885" xr:uid="{00000000-0005-0000-0000-0000DD580000}"/>
    <cellStyle name="Normal 5 3 2 3 2 3 3 3" xfId="23652" xr:uid="{00000000-0005-0000-0000-0000DE580000}"/>
    <cellStyle name="Normal 5 3 2 3 2 3 4" xfId="33872" xr:uid="{00000000-0005-0000-0000-0000DF580000}"/>
    <cellStyle name="Normal 5 3 2 3 2 3 5" xfId="18639" xr:uid="{00000000-0005-0000-0000-0000E0580000}"/>
    <cellStyle name="Normal 5 3 2 3 2 4" xfId="5190" xr:uid="{00000000-0005-0000-0000-0000E1580000}"/>
    <cellStyle name="Normal 5 3 2 3 2 4 2" xfId="15242" xr:uid="{00000000-0005-0000-0000-0000E2580000}"/>
    <cellStyle name="Normal 5 3 2 3 2 4 2 2" xfId="45573" xr:uid="{00000000-0005-0000-0000-0000E3580000}"/>
    <cellStyle name="Normal 5 3 2 3 2 4 2 3" xfId="30340" xr:uid="{00000000-0005-0000-0000-0000E4580000}"/>
    <cellStyle name="Normal 5 3 2 3 2 4 3" xfId="10222" xr:uid="{00000000-0005-0000-0000-0000E5580000}"/>
    <cellStyle name="Normal 5 3 2 3 2 4 3 2" xfId="40556" xr:uid="{00000000-0005-0000-0000-0000E6580000}"/>
    <cellStyle name="Normal 5 3 2 3 2 4 3 3" xfId="25323" xr:uid="{00000000-0005-0000-0000-0000E7580000}"/>
    <cellStyle name="Normal 5 3 2 3 2 4 4" xfId="35543" xr:uid="{00000000-0005-0000-0000-0000E8580000}"/>
    <cellStyle name="Normal 5 3 2 3 2 4 5" xfId="20310" xr:uid="{00000000-0005-0000-0000-0000E9580000}"/>
    <cellStyle name="Normal 5 3 2 3 2 5" xfId="11900" xr:uid="{00000000-0005-0000-0000-0000EA580000}"/>
    <cellStyle name="Normal 5 3 2 3 2 5 2" xfId="42231" xr:uid="{00000000-0005-0000-0000-0000EB580000}"/>
    <cellStyle name="Normal 5 3 2 3 2 5 3" xfId="26998" xr:uid="{00000000-0005-0000-0000-0000EC580000}"/>
    <cellStyle name="Normal 5 3 2 3 2 6" xfId="6879" xr:uid="{00000000-0005-0000-0000-0000ED580000}"/>
    <cellStyle name="Normal 5 3 2 3 2 6 2" xfId="37214" xr:uid="{00000000-0005-0000-0000-0000EE580000}"/>
    <cellStyle name="Normal 5 3 2 3 2 6 3" xfId="21981" xr:uid="{00000000-0005-0000-0000-0000EF580000}"/>
    <cellStyle name="Normal 5 3 2 3 2 7" xfId="32202" xr:uid="{00000000-0005-0000-0000-0000F0580000}"/>
    <cellStyle name="Normal 5 3 2 3 2 8" xfId="16968" xr:uid="{00000000-0005-0000-0000-0000F1580000}"/>
    <cellStyle name="Normal 5 3 2 3 3" xfId="2226" xr:uid="{00000000-0005-0000-0000-0000F2580000}"/>
    <cellStyle name="Normal 5 3 2 3 3 2" xfId="3916" xr:uid="{00000000-0005-0000-0000-0000F3580000}"/>
    <cellStyle name="Normal 5 3 2 3 3 2 2" xfId="13989" xr:uid="{00000000-0005-0000-0000-0000F4580000}"/>
    <cellStyle name="Normal 5 3 2 3 3 2 2 2" xfId="44320" xr:uid="{00000000-0005-0000-0000-0000F5580000}"/>
    <cellStyle name="Normal 5 3 2 3 3 2 2 3" xfId="29087" xr:uid="{00000000-0005-0000-0000-0000F6580000}"/>
    <cellStyle name="Normal 5 3 2 3 3 2 3" xfId="8969" xr:uid="{00000000-0005-0000-0000-0000F7580000}"/>
    <cellStyle name="Normal 5 3 2 3 3 2 3 2" xfId="39303" xr:uid="{00000000-0005-0000-0000-0000F8580000}"/>
    <cellStyle name="Normal 5 3 2 3 3 2 3 3" xfId="24070" xr:uid="{00000000-0005-0000-0000-0000F9580000}"/>
    <cellStyle name="Normal 5 3 2 3 3 2 4" xfId="34290" xr:uid="{00000000-0005-0000-0000-0000FA580000}"/>
    <cellStyle name="Normal 5 3 2 3 3 2 5" xfId="19057" xr:uid="{00000000-0005-0000-0000-0000FB580000}"/>
    <cellStyle name="Normal 5 3 2 3 3 3" xfId="5608" xr:uid="{00000000-0005-0000-0000-0000FC580000}"/>
    <cellStyle name="Normal 5 3 2 3 3 3 2" xfId="15660" xr:uid="{00000000-0005-0000-0000-0000FD580000}"/>
    <cellStyle name="Normal 5 3 2 3 3 3 2 2" xfId="45991" xr:uid="{00000000-0005-0000-0000-0000FE580000}"/>
    <cellStyle name="Normal 5 3 2 3 3 3 2 3" xfId="30758" xr:uid="{00000000-0005-0000-0000-0000FF580000}"/>
    <cellStyle name="Normal 5 3 2 3 3 3 3" xfId="10640" xr:uid="{00000000-0005-0000-0000-000000590000}"/>
    <cellStyle name="Normal 5 3 2 3 3 3 3 2" xfId="40974" xr:uid="{00000000-0005-0000-0000-000001590000}"/>
    <cellStyle name="Normal 5 3 2 3 3 3 3 3" xfId="25741" xr:uid="{00000000-0005-0000-0000-000002590000}"/>
    <cellStyle name="Normal 5 3 2 3 3 3 4" xfId="35961" xr:uid="{00000000-0005-0000-0000-000003590000}"/>
    <cellStyle name="Normal 5 3 2 3 3 3 5" xfId="20728" xr:uid="{00000000-0005-0000-0000-000004590000}"/>
    <cellStyle name="Normal 5 3 2 3 3 4" xfId="12318" xr:uid="{00000000-0005-0000-0000-000005590000}"/>
    <cellStyle name="Normal 5 3 2 3 3 4 2" xfId="42649" xr:uid="{00000000-0005-0000-0000-000006590000}"/>
    <cellStyle name="Normal 5 3 2 3 3 4 3" xfId="27416" xr:uid="{00000000-0005-0000-0000-000007590000}"/>
    <cellStyle name="Normal 5 3 2 3 3 5" xfId="7297" xr:uid="{00000000-0005-0000-0000-000008590000}"/>
    <cellStyle name="Normal 5 3 2 3 3 5 2" xfId="37632" xr:uid="{00000000-0005-0000-0000-000009590000}"/>
    <cellStyle name="Normal 5 3 2 3 3 5 3" xfId="22399" xr:uid="{00000000-0005-0000-0000-00000A590000}"/>
    <cellStyle name="Normal 5 3 2 3 3 6" xfId="32620" xr:uid="{00000000-0005-0000-0000-00000B590000}"/>
    <cellStyle name="Normal 5 3 2 3 3 7" xfId="17386" xr:uid="{00000000-0005-0000-0000-00000C590000}"/>
    <cellStyle name="Normal 5 3 2 3 4" xfId="3079" xr:uid="{00000000-0005-0000-0000-00000D590000}"/>
    <cellStyle name="Normal 5 3 2 3 4 2" xfId="13153" xr:uid="{00000000-0005-0000-0000-00000E590000}"/>
    <cellStyle name="Normal 5 3 2 3 4 2 2" xfId="43484" xr:uid="{00000000-0005-0000-0000-00000F590000}"/>
    <cellStyle name="Normal 5 3 2 3 4 2 3" xfId="28251" xr:uid="{00000000-0005-0000-0000-000010590000}"/>
    <cellStyle name="Normal 5 3 2 3 4 3" xfId="8133" xr:uid="{00000000-0005-0000-0000-000011590000}"/>
    <cellStyle name="Normal 5 3 2 3 4 3 2" xfId="38467" xr:uid="{00000000-0005-0000-0000-000012590000}"/>
    <cellStyle name="Normal 5 3 2 3 4 3 3" xfId="23234" xr:uid="{00000000-0005-0000-0000-000013590000}"/>
    <cellStyle name="Normal 5 3 2 3 4 4" xfId="33454" xr:uid="{00000000-0005-0000-0000-000014590000}"/>
    <cellStyle name="Normal 5 3 2 3 4 5" xfId="18221" xr:uid="{00000000-0005-0000-0000-000015590000}"/>
    <cellStyle name="Normal 5 3 2 3 5" xfId="4772" xr:uid="{00000000-0005-0000-0000-000016590000}"/>
    <cellStyle name="Normal 5 3 2 3 5 2" xfId="14824" xr:uid="{00000000-0005-0000-0000-000017590000}"/>
    <cellStyle name="Normal 5 3 2 3 5 2 2" xfId="45155" xr:uid="{00000000-0005-0000-0000-000018590000}"/>
    <cellStyle name="Normal 5 3 2 3 5 2 3" xfId="29922" xr:uid="{00000000-0005-0000-0000-000019590000}"/>
    <cellStyle name="Normal 5 3 2 3 5 3" xfId="9804" xr:uid="{00000000-0005-0000-0000-00001A590000}"/>
    <cellStyle name="Normal 5 3 2 3 5 3 2" xfId="40138" xr:uid="{00000000-0005-0000-0000-00001B590000}"/>
    <cellStyle name="Normal 5 3 2 3 5 3 3" xfId="24905" xr:uid="{00000000-0005-0000-0000-00001C590000}"/>
    <cellStyle name="Normal 5 3 2 3 5 4" xfId="35125" xr:uid="{00000000-0005-0000-0000-00001D590000}"/>
    <cellStyle name="Normal 5 3 2 3 5 5" xfId="19892" xr:uid="{00000000-0005-0000-0000-00001E590000}"/>
    <cellStyle name="Normal 5 3 2 3 6" xfId="11482" xr:uid="{00000000-0005-0000-0000-00001F590000}"/>
    <cellStyle name="Normal 5 3 2 3 6 2" xfId="41813" xr:uid="{00000000-0005-0000-0000-000020590000}"/>
    <cellStyle name="Normal 5 3 2 3 6 3" xfId="26580" xr:uid="{00000000-0005-0000-0000-000021590000}"/>
    <cellStyle name="Normal 5 3 2 3 7" xfId="6461" xr:uid="{00000000-0005-0000-0000-000022590000}"/>
    <cellStyle name="Normal 5 3 2 3 7 2" xfId="36796" xr:uid="{00000000-0005-0000-0000-000023590000}"/>
    <cellStyle name="Normal 5 3 2 3 7 3" xfId="21563" xr:uid="{00000000-0005-0000-0000-000024590000}"/>
    <cellStyle name="Normal 5 3 2 3 8" xfId="31784" xr:uid="{00000000-0005-0000-0000-000025590000}"/>
    <cellStyle name="Normal 5 3 2 3 9" xfId="16550" xr:uid="{00000000-0005-0000-0000-000026590000}"/>
    <cellStyle name="Normal 5 3 2 4" xfId="1597" xr:uid="{00000000-0005-0000-0000-000027590000}"/>
    <cellStyle name="Normal 5 3 2 4 2" xfId="2436" xr:uid="{00000000-0005-0000-0000-000028590000}"/>
    <cellStyle name="Normal 5 3 2 4 2 2" xfId="4126" xr:uid="{00000000-0005-0000-0000-000029590000}"/>
    <cellStyle name="Normal 5 3 2 4 2 2 2" xfId="14199" xr:uid="{00000000-0005-0000-0000-00002A590000}"/>
    <cellStyle name="Normal 5 3 2 4 2 2 2 2" xfId="44530" xr:uid="{00000000-0005-0000-0000-00002B590000}"/>
    <cellStyle name="Normal 5 3 2 4 2 2 2 3" xfId="29297" xr:uid="{00000000-0005-0000-0000-00002C590000}"/>
    <cellStyle name="Normal 5 3 2 4 2 2 3" xfId="9179" xr:uid="{00000000-0005-0000-0000-00002D590000}"/>
    <cellStyle name="Normal 5 3 2 4 2 2 3 2" xfId="39513" xr:uid="{00000000-0005-0000-0000-00002E590000}"/>
    <cellStyle name="Normal 5 3 2 4 2 2 3 3" xfId="24280" xr:uid="{00000000-0005-0000-0000-00002F590000}"/>
    <cellStyle name="Normal 5 3 2 4 2 2 4" xfId="34500" xr:uid="{00000000-0005-0000-0000-000030590000}"/>
    <cellStyle name="Normal 5 3 2 4 2 2 5" xfId="19267" xr:uid="{00000000-0005-0000-0000-000031590000}"/>
    <cellStyle name="Normal 5 3 2 4 2 3" xfId="5818" xr:uid="{00000000-0005-0000-0000-000032590000}"/>
    <cellStyle name="Normal 5 3 2 4 2 3 2" xfId="15870" xr:uid="{00000000-0005-0000-0000-000033590000}"/>
    <cellStyle name="Normal 5 3 2 4 2 3 2 2" xfId="46201" xr:uid="{00000000-0005-0000-0000-000034590000}"/>
    <cellStyle name="Normal 5 3 2 4 2 3 2 3" xfId="30968" xr:uid="{00000000-0005-0000-0000-000035590000}"/>
    <cellStyle name="Normal 5 3 2 4 2 3 3" xfId="10850" xr:uid="{00000000-0005-0000-0000-000036590000}"/>
    <cellStyle name="Normal 5 3 2 4 2 3 3 2" xfId="41184" xr:uid="{00000000-0005-0000-0000-000037590000}"/>
    <cellStyle name="Normal 5 3 2 4 2 3 3 3" xfId="25951" xr:uid="{00000000-0005-0000-0000-000038590000}"/>
    <cellStyle name="Normal 5 3 2 4 2 3 4" xfId="36171" xr:uid="{00000000-0005-0000-0000-000039590000}"/>
    <cellStyle name="Normal 5 3 2 4 2 3 5" xfId="20938" xr:uid="{00000000-0005-0000-0000-00003A590000}"/>
    <cellStyle name="Normal 5 3 2 4 2 4" xfId="12528" xr:uid="{00000000-0005-0000-0000-00003B590000}"/>
    <cellStyle name="Normal 5 3 2 4 2 4 2" xfId="42859" xr:uid="{00000000-0005-0000-0000-00003C590000}"/>
    <cellStyle name="Normal 5 3 2 4 2 4 3" xfId="27626" xr:uid="{00000000-0005-0000-0000-00003D590000}"/>
    <cellStyle name="Normal 5 3 2 4 2 5" xfId="7507" xr:uid="{00000000-0005-0000-0000-00003E590000}"/>
    <cellStyle name="Normal 5 3 2 4 2 5 2" xfId="37842" xr:uid="{00000000-0005-0000-0000-00003F590000}"/>
    <cellStyle name="Normal 5 3 2 4 2 5 3" xfId="22609" xr:uid="{00000000-0005-0000-0000-000040590000}"/>
    <cellStyle name="Normal 5 3 2 4 2 6" xfId="32830" xr:uid="{00000000-0005-0000-0000-000041590000}"/>
    <cellStyle name="Normal 5 3 2 4 2 7" xfId="17596" xr:uid="{00000000-0005-0000-0000-000042590000}"/>
    <cellStyle name="Normal 5 3 2 4 3" xfId="3289" xr:uid="{00000000-0005-0000-0000-000043590000}"/>
    <cellStyle name="Normal 5 3 2 4 3 2" xfId="13363" xr:uid="{00000000-0005-0000-0000-000044590000}"/>
    <cellStyle name="Normal 5 3 2 4 3 2 2" xfId="43694" xr:uid="{00000000-0005-0000-0000-000045590000}"/>
    <cellStyle name="Normal 5 3 2 4 3 2 3" xfId="28461" xr:uid="{00000000-0005-0000-0000-000046590000}"/>
    <cellStyle name="Normal 5 3 2 4 3 3" xfId="8343" xr:uid="{00000000-0005-0000-0000-000047590000}"/>
    <cellStyle name="Normal 5 3 2 4 3 3 2" xfId="38677" xr:uid="{00000000-0005-0000-0000-000048590000}"/>
    <cellStyle name="Normal 5 3 2 4 3 3 3" xfId="23444" xr:uid="{00000000-0005-0000-0000-000049590000}"/>
    <cellStyle name="Normal 5 3 2 4 3 4" xfId="33664" xr:uid="{00000000-0005-0000-0000-00004A590000}"/>
    <cellStyle name="Normal 5 3 2 4 3 5" xfId="18431" xr:uid="{00000000-0005-0000-0000-00004B590000}"/>
    <cellStyle name="Normal 5 3 2 4 4" xfId="4982" xr:uid="{00000000-0005-0000-0000-00004C590000}"/>
    <cellStyle name="Normal 5 3 2 4 4 2" xfId="15034" xr:uid="{00000000-0005-0000-0000-00004D590000}"/>
    <cellStyle name="Normal 5 3 2 4 4 2 2" xfId="45365" xr:uid="{00000000-0005-0000-0000-00004E590000}"/>
    <cellStyle name="Normal 5 3 2 4 4 2 3" xfId="30132" xr:uid="{00000000-0005-0000-0000-00004F590000}"/>
    <cellStyle name="Normal 5 3 2 4 4 3" xfId="10014" xr:uid="{00000000-0005-0000-0000-000050590000}"/>
    <cellStyle name="Normal 5 3 2 4 4 3 2" xfId="40348" xr:uid="{00000000-0005-0000-0000-000051590000}"/>
    <cellStyle name="Normal 5 3 2 4 4 3 3" xfId="25115" xr:uid="{00000000-0005-0000-0000-000052590000}"/>
    <cellStyle name="Normal 5 3 2 4 4 4" xfId="35335" xr:uid="{00000000-0005-0000-0000-000053590000}"/>
    <cellStyle name="Normal 5 3 2 4 4 5" xfId="20102" xr:uid="{00000000-0005-0000-0000-000054590000}"/>
    <cellStyle name="Normal 5 3 2 4 5" xfId="11692" xr:uid="{00000000-0005-0000-0000-000055590000}"/>
    <cellStyle name="Normal 5 3 2 4 5 2" xfId="42023" xr:uid="{00000000-0005-0000-0000-000056590000}"/>
    <cellStyle name="Normal 5 3 2 4 5 3" xfId="26790" xr:uid="{00000000-0005-0000-0000-000057590000}"/>
    <cellStyle name="Normal 5 3 2 4 6" xfId="6671" xr:uid="{00000000-0005-0000-0000-000058590000}"/>
    <cellStyle name="Normal 5 3 2 4 6 2" xfId="37006" xr:uid="{00000000-0005-0000-0000-000059590000}"/>
    <cellStyle name="Normal 5 3 2 4 6 3" xfId="21773" xr:uid="{00000000-0005-0000-0000-00005A590000}"/>
    <cellStyle name="Normal 5 3 2 4 7" xfId="31994" xr:uid="{00000000-0005-0000-0000-00005B590000}"/>
    <cellStyle name="Normal 5 3 2 4 8" xfId="16760" xr:uid="{00000000-0005-0000-0000-00005C590000}"/>
    <cellStyle name="Normal 5 3 2 5" xfId="2018" xr:uid="{00000000-0005-0000-0000-00005D590000}"/>
    <cellStyle name="Normal 5 3 2 5 2" xfId="3708" xr:uid="{00000000-0005-0000-0000-00005E590000}"/>
    <cellStyle name="Normal 5 3 2 5 2 2" xfId="13781" xr:uid="{00000000-0005-0000-0000-00005F590000}"/>
    <cellStyle name="Normal 5 3 2 5 2 2 2" xfId="44112" xr:uid="{00000000-0005-0000-0000-000060590000}"/>
    <cellStyle name="Normal 5 3 2 5 2 2 3" xfId="28879" xr:uid="{00000000-0005-0000-0000-000061590000}"/>
    <cellStyle name="Normal 5 3 2 5 2 3" xfId="8761" xr:uid="{00000000-0005-0000-0000-000062590000}"/>
    <cellStyle name="Normal 5 3 2 5 2 3 2" xfId="39095" xr:uid="{00000000-0005-0000-0000-000063590000}"/>
    <cellStyle name="Normal 5 3 2 5 2 3 3" xfId="23862" xr:uid="{00000000-0005-0000-0000-000064590000}"/>
    <cellStyle name="Normal 5 3 2 5 2 4" xfId="34082" xr:uid="{00000000-0005-0000-0000-000065590000}"/>
    <cellStyle name="Normal 5 3 2 5 2 5" xfId="18849" xr:uid="{00000000-0005-0000-0000-000066590000}"/>
    <cellStyle name="Normal 5 3 2 5 3" xfId="5400" xr:uid="{00000000-0005-0000-0000-000067590000}"/>
    <cellStyle name="Normal 5 3 2 5 3 2" xfId="15452" xr:uid="{00000000-0005-0000-0000-000068590000}"/>
    <cellStyle name="Normal 5 3 2 5 3 2 2" xfId="45783" xr:uid="{00000000-0005-0000-0000-000069590000}"/>
    <cellStyle name="Normal 5 3 2 5 3 2 3" xfId="30550" xr:uid="{00000000-0005-0000-0000-00006A590000}"/>
    <cellStyle name="Normal 5 3 2 5 3 3" xfId="10432" xr:uid="{00000000-0005-0000-0000-00006B590000}"/>
    <cellStyle name="Normal 5 3 2 5 3 3 2" xfId="40766" xr:uid="{00000000-0005-0000-0000-00006C590000}"/>
    <cellStyle name="Normal 5 3 2 5 3 3 3" xfId="25533" xr:uid="{00000000-0005-0000-0000-00006D590000}"/>
    <cellStyle name="Normal 5 3 2 5 3 4" xfId="35753" xr:uid="{00000000-0005-0000-0000-00006E590000}"/>
    <cellStyle name="Normal 5 3 2 5 3 5" xfId="20520" xr:uid="{00000000-0005-0000-0000-00006F590000}"/>
    <cellStyle name="Normal 5 3 2 5 4" xfId="12110" xr:uid="{00000000-0005-0000-0000-000070590000}"/>
    <cellStyle name="Normal 5 3 2 5 4 2" xfId="42441" xr:uid="{00000000-0005-0000-0000-000071590000}"/>
    <cellStyle name="Normal 5 3 2 5 4 3" xfId="27208" xr:uid="{00000000-0005-0000-0000-000072590000}"/>
    <cellStyle name="Normal 5 3 2 5 5" xfId="7089" xr:uid="{00000000-0005-0000-0000-000073590000}"/>
    <cellStyle name="Normal 5 3 2 5 5 2" xfId="37424" xr:uid="{00000000-0005-0000-0000-000074590000}"/>
    <cellStyle name="Normal 5 3 2 5 5 3" xfId="22191" xr:uid="{00000000-0005-0000-0000-000075590000}"/>
    <cellStyle name="Normal 5 3 2 5 6" xfId="32412" xr:uid="{00000000-0005-0000-0000-000076590000}"/>
    <cellStyle name="Normal 5 3 2 5 7" xfId="17178" xr:uid="{00000000-0005-0000-0000-000077590000}"/>
    <cellStyle name="Normal 5 3 2 6" xfId="2871" xr:uid="{00000000-0005-0000-0000-000078590000}"/>
    <cellStyle name="Normal 5 3 2 6 2" xfId="12945" xr:uid="{00000000-0005-0000-0000-000079590000}"/>
    <cellStyle name="Normal 5 3 2 6 2 2" xfId="43276" xr:uid="{00000000-0005-0000-0000-00007A590000}"/>
    <cellStyle name="Normal 5 3 2 6 2 3" xfId="28043" xr:uid="{00000000-0005-0000-0000-00007B590000}"/>
    <cellStyle name="Normal 5 3 2 6 3" xfId="7925" xr:uid="{00000000-0005-0000-0000-00007C590000}"/>
    <cellStyle name="Normal 5 3 2 6 3 2" xfId="38259" xr:uid="{00000000-0005-0000-0000-00007D590000}"/>
    <cellStyle name="Normal 5 3 2 6 3 3" xfId="23026" xr:uid="{00000000-0005-0000-0000-00007E590000}"/>
    <cellStyle name="Normal 5 3 2 6 4" xfId="33246" xr:uid="{00000000-0005-0000-0000-00007F590000}"/>
    <cellStyle name="Normal 5 3 2 6 5" xfId="18013" xr:uid="{00000000-0005-0000-0000-000080590000}"/>
    <cellStyle name="Normal 5 3 2 7" xfId="4564" xr:uid="{00000000-0005-0000-0000-000081590000}"/>
    <cellStyle name="Normal 5 3 2 7 2" xfId="14616" xr:uid="{00000000-0005-0000-0000-000082590000}"/>
    <cellStyle name="Normal 5 3 2 7 2 2" xfId="44947" xr:uid="{00000000-0005-0000-0000-000083590000}"/>
    <cellStyle name="Normal 5 3 2 7 2 3" xfId="29714" xr:uid="{00000000-0005-0000-0000-000084590000}"/>
    <cellStyle name="Normal 5 3 2 7 3" xfId="9596" xr:uid="{00000000-0005-0000-0000-000085590000}"/>
    <cellStyle name="Normal 5 3 2 7 3 2" xfId="39930" xr:uid="{00000000-0005-0000-0000-000086590000}"/>
    <cellStyle name="Normal 5 3 2 7 3 3" xfId="24697" xr:uid="{00000000-0005-0000-0000-000087590000}"/>
    <cellStyle name="Normal 5 3 2 7 4" xfId="34917" xr:uid="{00000000-0005-0000-0000-000088590000}"/>
    <cellStyle name="Normal 5 3 2 7 5" xfId="19684" xr:uid="{00000000-0005-0000-0000-000089590000}"/>
    <cellStyle name="Normal 5 3 2 8" xfId="11274" xr:uid="{00000000-0005-0000-0000-00008A590000}"/>
    <cellStyle name="Normal 5 3 2 8 2" xfId="41605" xr:uid="{00000000-0005-0000-0000-00008B590000}"/>
    <cellStyle name="Normal 5 3 2 8 3" xfId="26372" xr:uid="{00000000-0005-0000-0000-00008C590000}"/>
    <cellStyle name="Normal 5 3 2 9" xfId="6253" xr:uid="{00000000-0005-0000-0000-00008D590000}"/>
    <cellStyle name="Normal 5 3 2 9 2" xfId="36588" xr:uid="{00000000-0005-0000-0000-00008E590000}"/>
    <cellStyle name="Normal 5 3 2 9 3" xfId="21355" xr:uid="{00000000-0005-0000-0000-00008F590000}"/>
    <cellStyle name="Normal 5 3 3" xfId="1217" xr:uid="{00000000-0005-0000-0000-000090590000}"/>
    <cellStyle name="Normal 5 3 3 10" xfId="16394" xr:uid="{00000000-0005-0000-0000-000091590000}"/>
    <cellStyle name="Normal 5 3 3 2" xfId="1436" xr:uid="{00000000-0005-0000-0000-000092590000}"/>
    <cellStyle name="Normal 5 3 3 2 2" xfId="1857" xr:uid="{00000000-0005-0000-0000-000093590000}"/>
    <cellStyle name="Normal 5 3 3 2 2 2" xfId="2696" xr:uid="{00000000-0005-0000-0000-000094590000}"/>
    <cellStyle name="Normal 5 3 3 2 2 2 2" xfId="4386" xr:uid="{00000000-0005-0000-0000-000095590000}"/>
    <cellStyle name="Normal 5 3 3 2 2 2 2 2" xfId="14459" xr:uid="{00000000-0005-0000-0000-000096590000}"/>
    <cellStyle name="Normal 5 3 3 2 2 2 2 2 2" xfId="44790" xr:uid="{00000000-0005-0000-0000-000097590000}"/>
    <cellStyle name="Normal 5 3 3 2 2 2 2 2 3" xfId="29557" xr:uid="{00000000-0005-0000-0000-000098590000}"/>
    <cellStyle name="Normal 5 3 3 2 2 2 2 3" xfId="9439" xr:uid="{00000000-0005-0000-0000-000099590000}"/>
    <cellStyle name="Normal 5 3 3 2 2 2 2 3 2" xfId="39773" xr:uid="{00000000-0005-0000-0000-00009A590000}"/>
    <cellStyle name="Normal 5 3 3 2 2 2 2 3 3" xfId="24540" xr:uid="{00000000-0005-0000-0000-00009B590000}"/>
    <cellStyle name="Normal 5 3 3 2 2 2 2 4" xfId="34760" xr:uid="{00000000-0005-0000-0000-00009C590000}"/>
    <cellStyle name="Normal 5 3 3 2 2 2 2 5" xfId="19527" xr:uid="{00000000-0005-0000-0000-00009D590000}"/>
    <cellStyle name="Normal 5 3 3 2 2 2 3" xfId="6078" xr:uid="{00000000-0005-0000-0000-00009E590000}"/>
    <cellStyle name="Normal 5 3 3 2 2 2 3 2" xfId="16130" xr:uid="{00000000-0005-0000-0000-00009F590000}"/>
    <cellStyle name="Normal 5 3 3 2 2 2 3 2 2" xfId="46461" xr:uid="{00000000-0005-0000-0000-0000A0590000}"/>
    <cellStyle name="Normal 5 3 3 2 2 2 3 2 3" xfId="31228" xr:uid="{00000000-0005-0000-0000-0000A1590000}"/>
    <cellStyle name="Normal 5 3 3 2 2 2 3 3" xfId="11110" xr:uid="{00000000-0005-0000-0000-0000A2590000}"/>
    <cellStyle name="Normal 5 3 3 2 2 2 3 3 2" xfId="41444" xr:uid="{00000000-0005-0000-0000-0000A3590000}"/>
    <cellStyle name="Normal 5 3 3 2 2 2 3 3 3" xfId="26211" xr:uid="{00000000-0005-0000-0000-0000A4590000}"/>
    <cellStyle name="Normal 5 3 3 2 2 2 3 4" xfId="36431" xr:uid="{00000000-0005-0000-0000-0000A5590000}"/>
    <cellStyle name="Normal 5 3 3 2 2 2 3 5" xfId="21198" xr:uid="{00000000-0005-0000-0000-0000A6590000}"/>
    <cellStyle name="Normal 5 3 3 2 2 2 4" xfId="12788" xr:uid="{00000000-0005-0000-0000-0000A7590000}"/>
    <cellStyle name="Normal 5 3 3 2 2 2 4 2" xfId="43119" xr:uid="{00000000-0005-0000-0000-0000A8590000}"/>
    <cellStyle name="Normal 5 3 3 2 2 2 4 3" xfId="27886" xr:uid="{00000000-0005-0000-0000-0000A9590000}"/>
    <cellStyle name="Normal 5 3 3 2 2 2 5" xfId="7767" xr:uid="{00000000-0005-0000-0000-0000AA590000}"/>
    <cellStyle name="Normal 5 3 3 2 2 2 5 2" xfId="38102" xr:uid="{00000000-0005-0000-0000-0000AB590000}"/>
    <cellStyle name="Normal 5 3 3 2 2 2 5 3" xfId="22869" xr:uid="{00000000-0005-0000-0000-0000AC590000}"/>
    <cellStyle name="Normal 5 3 3 2 2 2 6" xfId="33090" xr:uid="{00000000-0005-0000-0000-0000AD590000}"/>
    <cellStyle name="Normal 5 3 3 2 2 2 7" xfId="17856" xr:uid="{00000000-0005-0000-0000-0000AE590000}"/>
    <cellStyle name="Normal 5 3 3 2 2 3" xfId="3549" xr:uid="{00000000-0005-0000-0000-0000AF590000}"/>
    <cellStyle name="Normal 5 3 3 2 2 3 2" xfId="13623" xr:uid="{00000000-0005-0000-0000-0000B0590000}"/>
    <cellStyle name="Normal 5 3 3 2 2 3 2 2" xfId="43954" xr:uid="{00000000-0005-0000-0000-0000B1590000}"/>
    <cellStyle name="Normal 5 3 3 2 2 3 2 3" xfId="28721" xr:uid="{00000000-0005-0000-0000-0000B2590000}"/>
    <cellStyle name="Normal 5 3 3 2 2 3 3" xfId="8603" xr:uid="{00000000-0005-0000-0000-0000B3590000}"/>
    <cellStyle name="Normal 5 3 3 2 2 3 3 2" xfId="38937" xr:uid="{00000000-0005-0000-0000-0000B4590000}"/>
    <cellStyle name="Normal 5 3 3 2 2 3 3 3" xfId="23704" xr:uid="{00000000-0005-0000-0000-0000B5590000}"/>
    <cellStyle name="Normal 5 3 3 2 2 3 4" xfId="33924" xr:uid="{00000000-0005-0000-0000-0000B6590000}"/>
    <cellStyle name="Normal 5 3 3 2 2 3 5" xfId="18691" xr:uid="{00000000-0005-0000-0000-0000B7590000}"/>
    <cellStyle name="Normal 5 3 3 2 2 4" xfId="5242" xr:uid="{00000000-0005-0000-0000-0000B8590000}"/>
    <cellStyle name="Normal 5 3 3 2 2 4 2" xfId="15294" xr:uid="{00000000-0005-0000-0000-0000B9590000}"/>
    <cellStyle name="Normal 5 3 3 2 2 4 2 2" xfId="45625" xr:uid="{00000000-0005-0000-0000-0000BA590000}"/>
    <cellStyle name="Normal 5 3 3 2 2 4 2 3" xfId="30392" xr:uid="{00000000-0005-0000-0000-0000BB590000}"/>
    <cellStyle name="Normal 5 3 3 2 2 4 3" xfId="10274" xr:uid="{00000000-0005-0000-0000-0000BC590000}"/>
    <cellStyle name="Normal 5 3 3 2 2 4 3 2" xfId="40608" xr:uid="{00000000-0005-0000-0000-0000BD590000}"/>
    <cellStyle name="Normal 5 3 3 2 2 4 3 3" xfId="25375" xr:uid="{00000000-0005-0000-0000-0000BE590000}"/>
    <cellStyle name="Normal 5 3 3 2 2 4 4" xfId="35595" xr:uid="{00000000-0005-0000-0000-0000BF590000}"/>
    <cellStyle name="Normal 5 3 3 2 2 4 5" xfId="20362" xr:uid="{00000000-0005-0000-0000-0000C0590000}"/>
    <cellStyle name="Normal 5 3 3 2 2 5" xfId="11952" xr:uid="{00000000-0005-0000-0000-0000C1590000}"/>
    <cellStyle name="Normal 5 3 3 2 2 5 2" xfId="42283" xr:uid="{00000000-0005-0000-0000-0000C2590000}"/>
    <cellStyle name="Normal 5 3 3 2 2 5 3" xfId="27050" xr:uid="{00000000-0005-0000-0000-0000C3590000}"/>
    <cellStyle name="Normal 5 3 3 2 2 6" xfId="6931" xr:uid="{00000000-0005-0000-0000-0000C4590000}"/>
    <cellStyle name="Normal 5 3 3 2 2 6 2" xfId="37266" xr:uid="{00000000-0005-0000-0000-0000C5590000}"/>
    <cellStyle name="Normal 5 3 3 2 2 6 3" xfId="22033" xr:uid="{00000000-0005-0000-0000-0000C6590000}"/>
    <cellStyle name="Normal 5 3 3 2 2 7" xfId="32254" xr:uid="{00000000-0005-0000-0000-0000C7590000}"/>
    <cellStyle name="Normal 5 3 3 2 2 8" xfId="17020" xr:uid="{00000000-0005-0000-0000-0000C8590000}"/>
    <cellStyle name="Normal 5 3 3 2 3" xfId="2278" xr:uid="{00000000-0005-0000-0000-0000C9590000}"/>
    <cellStyle name="Normal 5 3 3 2 3 2" xfId="3968" xr:uid="{00000000-0005-0000-0000-0000CA590000}"/>
    <cellStyle name="Normal 5 3 3 2 3 2 2" xfId="14041" xr:uid="{00000000-0005-0000-0000-0000CB590000}"/>
    <cellStyle name="Normal 5 3 3 2 3 2 2 2" xfId="44372" xr:uid="{00000000-0005-0000-0000-0000CC590000}"/>
    <cellStyle name="Normal 5 3 3 2 3 2 2 3" xfId="29139" xr:uid="{00000000-0005-0000-0000-0000CD590000}"/>
    <cellStyle name="Normal 5 3 3 2 3 2 3" xfId="9021" xr:uid="{00000000-0005-0000-0000-0000CE590000}"/>
    <cellStyle name="Normal 5 3 3 2 3 2 3 2" xfId="39355" xr:uid="{00000000-0005-0000-0000-0000CF590000}"/>
    <cellStyle name="Normal 5 3 3 2 3 2 3 3" xfId="24122" xr:uid="{00000000-0005-0000-0000-0000D0590000}"/>
    <cellStyle name="Normal 5 3 3 2 3 2 4" xfId="34342" xr:uid="{00000000-0005-0000-0000-0000D1590000}"/>
    <cellStyle name="Normal 5 3 3 2 3 2 5" xfId="19109" xr:uid="{00000000-0005-0000-0000-0000D2590000}"/>
    <cellStyle name="Normal 5 3 3 2 3 3" xfId="5660" xr:uid="{00000000-0005-0000-0000-0000D3590000}"/>
    <cellStyle name="Normal 5 3 3 2 3 3 2" xfId="15712" xr:uid="{00000000-0005-0000-0000-0000D4590000}"/>
    <cellStyle name="Normal 5 3 3 2 3 3 2 2" xfId="46043" xr:uid="{00000000-0005-0000-0000-0000D5590000}"/>
    <cellStyle name="Normal 5 3 3 2 3 3 2 3" xfId="30810" xr:uid="{00000000-0005-0000-0000-0000D6590000}"/>
    <cellStyle name="Normal 5 3 3 2 3 3 3" xfId="10692" xr:uid="{00000000-0005-0000-0000-0000D7590000}"/>
    <cellStyle name="Normal 5 3 3 2 3 3 3 2" xfId="41026" xr:uid="{00000000-0005-0000-0000-0000D8590000}"/>
    <cellStyle name="Normal 5 3 3 2 3 3 3 3" xfId="25793" xr:uid="{00000000-0005-0000-0000-0000D9590000}"/>
    <cellStyle name="Normal 5 3 3 2 3 3 4" xfId="36013" xr:uid="{00000000-0005-0000-0000-0000DA590000}"/>
    <cellStyle name="Normal 5 3 3 2 3 3 5" xfId="20780" xr:uid="{00000000-0005-0000-0000-0000DB590000}"/>
    <cellStyle name="Normal 5 3 3 2 3 4" xfId="12370" xr:uid="{00000000-0005-0000-0000-0000DC590000}"/>
    <cellStyle name="Normal 5 3 3 2 3 4 2" xfId="42701" xr:uid="{00000000-0005-0000-0000-0000DD590000}"/>
    <cellStyle name="Normal 5 3 3 2 3 4 3" xfId="27468" xr:uid="{00000000-0005-0000-0000-0000DE590000}"/>
    <cellStyle name="Normal 5 3 3 2 3 5" xfId="7349" xr:uid="{00000000-0005-0000-0000-0000DF590000}"/>
    <cellStyle name="Normal 5 3 3 2 3 5 2" xfId="37684" xr:uid="{00000000-0005-0000-0000-0000E0590000}"/>
    <cellStyle name="Normal 5 3 3 2 3 5 3" xfId="22451" xr:uid="{00000000-0005-0000-0000-0000E1590000}"/>
    <cellStyle name="Normal 5 3 3 2 3 6" xfId="32672" xr:uid="{00000000-0005-0000-0000-0000E2590000}"/>
    <cellStyle name="Normal 5 3 3 2 3 7" xfId="17438" xr:uid="{00000000-0005-0000-0000-0000E3590000}"/>
    <cellStyle name="Normal 5 3 3 2 4" xfId="3131" xr:uid="{00000000-0005-0000-0000-0000E4590000}"/>
    <cellStyle name="Normal 5 3 3 2 4 2" xfId="13205" xr:uid="{00000000-0005-0000-0000-0000E5590000}"/>
    <cellStyle name="Normal 5 3 3 2 4 2 2" xfId="43536" xr:uid="{00000000-0005-0000-0000-0000E6590000}"/>
    <cellStyle name="Normal 5 3 3 2 4 2 3" xfId="28303" xr:uid="{00000000-0005-0000-0000-0000E7590000}"/>
    <cellStyle name="Normal 5 3 3 2 4 3" xfId="8185" xr:uid="{00000000-0005-0000-0000-0000E8590000}"/>
    <cellStyle name="Normal 5 3 3 2 4 3 2" xfId="38519" xr:uid="{00000000-0005-0000-0000-0000E9590000}"/>
    <cellStyle name="Normal 5 3 3 2 4 3 3" xfId="23286" xr:uid="{00000000-0005-0000-0000-0000EA590000}"/>
    <cellStyle name="Normal 5 3 3 2 4 4" xfId="33506" xr:uid="{00000000-0005-0000-0000-0000EB590000}"/>
    <cellStyle name="Normal 5 3 3 2 4 5" xfId="18273" xr:uid="{00000000-0005-0000-0000-0000EC590000}"/>
    <cellStyle name="Normal 5 3 3 2 5" xfId="4824" xr:uid="{00000000-0005-0000-0000-0000ED590000}"/>
    <cellStyle name="Normal 5 3 3 2 5 2" xfId="14876" xr:uid="{00000000-0005-0000-0000-0000EE590000}"/>
    <cellStyle name="Normal 5 3 3 2 5 2 2" xfId="45207" xr:uid="{00000000-0005-0000-0000-0000EF590000}"/>
    <cellStyle name="Normal 5 3 3 2 5 2 3" xfId="29974" xr:uid="{00000000-0005-0000-0000-0000F0590000}"/>
    <cellStyle name="Normal 5 3 3 2 5 3" xfId="9856" xr:uid="{00000000-0005-0000-0000-0000F1590000}"/>
    <cellStyle name="Normal 5 3 3 2 5 3 2" xfId="40190" xr:uid="{00000000-0005-0000-0000-0000F2590000}"/>
    <cellStyle name="Normal 5 3 3 2 5 3 3" xfId="24957" xr:uid="{00000000-0005-0000-0000-0000F3590000}"/>
    <cellStyle name="Normal 5 3 3 2 5 4" xfId="35177" xr:uid="{00000000-0005-0000-0000-0000F4590000}"/>
    <cellStyle name="Normal 5 3 3 2 5 5" xfId="19944" xr:uid="{00000000-0005-0000-0000-0000F5590000}"/>
    <cellStyle name="Normal 5 3 3 2 6" xfId="11534" xr:uid="{00000000-0005-0000-0000-0000F6590000}"/>
    <cellStyle name="Normal 5 3 3 2 6 2" xfId="41865" xr:uid="{00000000-0005-0000-0000-0000F7590000}"/>
    <cellStyle name="Normal 5 3 3 2 6 3" xfId="26632" xr:uid="{00000000-0005-0000-0000-0000F8590000}"/>
    <cellStyle name="Normal 5 3 3 2 7" xfId="6513" xr:uid="{00000000-0005-0000-0000-0000F9590000}"/>
    <cellStyle name="Normal 5 3 3 2 7 2" xfId="36848" xr:uid="{00000000-0005-0000-0000-0000FA590000}"/>
    <cellStyle name="Normal 5 3 3 2 7 3" xfId="21615" xr:uid="{00000000-0005-0000-0000-0000FB590000}"/>
    <cellStyle name="Normal 5 3 3 2 8" xfId="31836" xr:uid="{00000000-0005-0000-0000-0000FC590000}"/>
    <cellStyle name="Normal 5 3 3 2 9" xfId="16602" xr:uid="{00000000-0005-0000-0000-0000FD590000}"/>
    <cellStyle name="Normal 5 3 3 3" xfId="1649" xr:uid="{00000000-0005-0000-0000-0000FE590000}"/>
    <cellStyle name="Normal 5 3 3 3 2" xfId="2488" xr:uid="{00000000-0005-0000-0000-0000FF590000}"/>
    <cellStyle name="Normal 5 3 3 3 2 2" xfId="4178" xr:uid="{00000000-0005-0000-0000-0000005A0000}"/>
    <cellStyle name="Normal 5 3 3 3 2 2 2" xfId="14251" xr:uid="{00000000-0005-0000-0000-0000015A0000}"/>
    <cellStyle name="Normal 5 3 3 3 2 2 2 2" xfId="44582" xr:uid="{00000000-0005-0000-0000-0000025A0000}"/>
    <cellStyle name="Normal 5 3 3 3 2 2 2 3" xfId="29349" xr:uid="{00000000-0005-0000-0000-0000035A0000}"/>
    <cellStyle name="Normal 5 3 3 3 2 2 3" xfId="9231" xr:uid="{00000000-0005-0000-0000-0000045A0000}"/>
    <cellStyle name="Normal 5 3 3 3 2 2 3 2" xfId="39565" xr:uid="{00000000-0005-0000-0000-0000055A0000}"/>
    <cellStyle name="Normal 5 3 3 3 2 2 3 3" xfId="24332" xr:uid="{00000000-0005-0000-0000-0000065A0000}"/>
    <cellStyle name="Normal 5 3 3 3 2 2 4" xfId="34552" xr:uid="{00000000-0005-0000-0000-0000075A0000}"/>
    <cellStyle name="Normal 5 3 3 3 2 2 5" xfId="19319" xr:uid="{00000000-0005-0000-0000-0000085A0000}"/>
    <cellStyle name="Normal 5 3 3 3 2 3" xfId="5870" xr:uid="{00000000-0005-0000-0000-0000095A0000}"/>
    <cellStyle name="Normal 5 3 3 3 2 3 2" xfId="15922" xr:uid="{00000000-0005-0000-0000-00000A5A0000}"/>
    <cellStyle name="Normal 5 3 3 3 2 3 2 2" xfId="46253" xr:uid="{00000000-0005-0000-0000-00000B5A0000}"/>
    <cellStyle name="Normal 5 3 3 3 2 3 2 3" xfId="31020" xr:uid="{00000000-0005-0000-0000-00000C5A0000}"/>
    <cellStyle name="Normal 5 3 3 3 2 3 3" xfId="10902" xr:uid="{00000000-0005-0000-0000-00000D5A0000}"/>
    <cellStyle name="Normal 5 3 3 3 2 3 3 2" xfId="41236" xr:uid="{00000000-0005-0000-0000-00000E5A0000}"/>
    <cellStyle name="Normal 5 3 3 3 2 3 3 3" xfId="26003" xr:uid="{00000000-0005-0000-0000-00000F5A0000}"/>
    <cellStyle name="Normal 5 3 3 3 2 3 4" xfId="36223" xr:uid="{00000000-0005-0000-0000-0000105A0000}"/>
    <cellStyle name="Normal 5 3 3 3 2 3 5" xfId="20990" xr:uid="{00000000-0005-0000-0000-0000115A0000}"/>
    <cellStyle name="Normal 5 3 3 3 2 4" xfId="12580" xr:uid="{00000000-0005-0000-0000-0000125A0000}"/>
    <cellStyle name="Normal 5 3 3 3 2 4 2" xfId="42911" xr:uid="{00000000-0005-0000-0000-0000135A0000}"/>
    <cellStyle name="Normal 5 3 3 3 2 4 3" xfId="27678" xr:uid="{00000000-0005-0000-0000-0000145A0000}"/>
    <cellStyle name="Normal 5 3 3 3 2 5" xfId="7559" xr:uid="{00000000-0005-0000-0000-0000155A0000}"/>
    <cellStyle name="Normal 5 3 3 3 2 5 2" xfId="37894" xr:uid="{00000000-0005-0000-0000-0000165A0000}"/>
    <cellStyle name="Normal 5 3 3 3 2 5 3" xfId="22661" xr:uid="{00000000-0005-0000-0000-0000175A0000}"/>
    <cellStyle name="Normal 5 3 3 3 2 6" xfId="32882" xr:uid="{00000000-0005-0000-0000-0000185A0000}"/>
    <cellStyle name="Normal 5 3 3 3 2 7" xfId="17648" xr:uid="{00000000-0005-0000-0000-0000195A0000}"/>
    <cellStyle name="Normal 5 3 3 3 3" xfId="3341" xr:uid="{00000000-0005-0000-0000-00001A5A0000}"/>
    <cellStyle name="Normal 5 3 3 3 3 2" xfId="13415" xr:uid="{00000000-0005-0000-0000-00001B5A0000}"/>
    <cellStyle name="Normal 5 3 3 3 3 2 2" xfId="43746" xr:uid="{00000000-0005-0000-0000-00001C5A0000}"/>
    <cellStyle name="Normal 5 3 3 3 3 2 3" xfId="28513" xr:uid="{00000000-0005-0000-0000-00001D5A0000}"/>
    <cellStyle name="Normal 5 3 3 3 3 3" xfId="8395" xr:uid="{00000000-0005-0000-0000-00001E5A0000}"/>
    <cellStyle name="Normal 5 3 3 3 3 3 2" xfId="38729" xr:uid="{00000000-0005-0000-0000-00001F5A0000}"/>
    <cellStyle name="Normal 5 3 3 3 3 3 3" xfId="23496" xr:uid="{00000000-0005-0000-0000-0000205A0000}"/>
    <cellStyle name="Normal 5 3 3 3 3 4" xfId="33716" xr:uid="{00000000-0005-0000-0000-0000215A0000}"/>
    <cellStyle name="Normal 5 3 3 3 3 5" xfId="18483" xr:uid="{00000000-0005-0000-0000-0000225A0000}"/>
    <cellStyle name="Normal 5 3 3 3 4" xfId="5034" xr:uid="{00000000-0005-0000-0000-0000235A0000}"/>
    <cellStyle name="Normal 5 3 3 3 4 2" xfId="15086" xr:uid="{00000000-0005-0000-0000-0000245A0000}"/>
    <cellStyle name="Normal 5 3 3 3 4 2 2" xfId="45417" xr:uid="{00000000-0005-0000-0000-0000255A0000}"/>
    <cellStyle name="Normal 5 3 3 3 4 2 3" xfId="30184" xr:uid="{00000000-0005-0000-0000-0000265A0000}"/>
    <cellStyle name="Normal 5 3 3 3 4 3" xfId="10066" xr:uid="{00000000-0005-0000-0000-0000275A0000}"/>
    <cellStyle name="Normal 5 3 3 3 4 3 2" xfId="40400" xr:uid="{00000000-0005-0000-0000-0000285A0000}"/>
    <cellStyle name="Normal 5 3 3 3 4 3 3" xfId="25167" xr:uid="{00000000-0005-0000-0000-0000295A0000}"/>
    <cellStyle name="Normal 5 3 3 3 4 4" xfId="35387" xr:uid="{00000000-0005-0000-0000-00002A5A0000}"/>
    <cellStyle name="Normal 5 3 3 3 4 5" xfId="20154" xr:uid="{00000000-0005-0000-0000-00002B5A0000}"/>
    <cellStyle name="Normal 5 3 3 3 5" xfId="11744" xr:uid="{00000000-0005-0000-0000-00002C5A0000}"/>
    <cellStyle name="Normal 5 3 3 3 5 2" xfId="42075" xr:uid="{00000000-0005-0000-0000-00002D5A0000}"/>
    <cellStyle name="Normal 5 3 3 3 5 3" xfId="26842" xr:uid="{00000000-0005-0000-0000-00002E5A0000}"/>
    <cellStyle name="Normal 5 3 3 3 6" xfId="6723" xr:uid="{00000000-0005-0000-0000-00002F5A0000}"/>
    <cellStyle name="Normal 5 3 3 3 6 2" xfId="37058" xr:uid="{00000000-0005-0000-0000-0000305A0000}"/>
    <cellStyle name="Normal 5 3 3 3 6 3" xfId="21825" xr:uid="{00000000-0005-0000-0000-0000315A0000}"/>
    <cellStyle name="Normal 5 3 3 3 7" xfId="32046" xr:uid="{00000000-0005-0000-0000-0000325A0000}"/>
    <cellStyle name="Normal 5 3 3 3 8" xfId="16812" xr:uid="{00000000-0005-0000-0000-0000335A0000}"/>
    <cellStyle name="Normal 5 3 3 4" xfId="2070" xr:uid="{00000000-0005-0000-0000-0000345A0000}"/>
    <cellStyle name="Normal 5 3 3 4 2" xfId="3760" xr:uid="{00000000-0005-0000-0000-0000355A0000}"/>
    <cellStyle name="Normal 5 3 3 4 2 2" xfId="13833" xr:uid="{00000000-0005-0000-0000-0000365A0000}"/>
    <cellStyle name="Normal 5 3 3 4 2 2 2" xfId="44164" xr:uid="{00000000-0005-0000-0000-0000375A0000}"/>
    <cellStyle name="Normal 5 3 3 4 2 2 3" xfId="28931" xr:uid="{00000000-0005-0000-0000-0000385A0000}"/>
    <cellStyle name="Normal 5 3 3 4 2 3" xfId="8813" xr:uid="{00000000-0005-0000-0000-0000395A0000}"/>
    <cellStyle name="Normal 5 3 3 4 2 3 2" xfId="39147" xr:uid="{00000000-0005-0000-0000-00003A5A0000}"/>
    <cellStyle name="Normal 5 3 3 4 2 3 3" xfId="23914" xr:uid="{00000000-0005-0000-0000-00003B5A0000}"/>
    <cellStyle name="Normal 5 3 3 4 2 4" xfId="34134" xr:uid="{00000000-0005-0000-0000-00003C5A0000}"/>
    <cellStyle name="Normal 5 3 3 4 2 5" xfId="18901" xr:uid="{00000000-0005-0000-0000-00003D5A0000}"/>
    <cellStyle name="Normal 5 3 3 4 3" xfId="5452" xr:uid="{00000000-0005-0000-0000-00003E5A0000}"/>
    <cellStyle name="Normal 5 3 3 4 3 2" xfId="15504" xr:uid="{00000000-0005-0000-0000-00003F5A0000}"/>
    <cellStyle name="Normal 5 3 3 4 3 2 2" xfId="45835" xr:uid="{00000000-0005-0000-0000-0000405A0000}"/>
    <cellStyle name="Normal 5 3 3 4 3 2 3" xfId="30602" xr:uid="{00000000-0005-0000-0000-0000415A0000}"/>
    <cellStyle name="Normal 5 3 3 4 3 3" xfId="10484" xr:uid="{00000000-0005-0000-0000-0000425A0000}"/>
    <cellStyle name="Normal 5 3 3 4 3 3 2" xfId="40818" xr:uid="{00000000-0005-0000-0000-0000435A0000}"/>
    <cellStyle name="Normal 5 3 3 4 3 3 3" xfId="25585" xr:uid="{00000000-0005-0000-0000-0000445A0000}"/>
    <cellStyle name="Normal 5 3 3 4 3 4" xfId="35805" xr:uid="{00000000-0005-0000-0000-0000455A0000}"/>
    <cellStyle name="Normal 5 3 3 4 3 5" xfId="20572" xr:uid="{00000000-0005-0000-0000-0000465A0000}"/>
    <cellStyle name="Normal 5 3 3 4 4" xfId="12162" xr:uid="{00000000-0005-0000-0000-0000475A0000}"/>
    <cellStyle name="Normal 5 3 3 4 4 2" xfId="42493" xr:uid="{00000000-0005-0000-0000-0000485A0000}"/>
    <cellStyle name="Normal 5 3 3 4 4 3" xfId="27260" xr:uid="{00000000-0005-0000-0000-0000495A0000}"/>
    <cellStyle name="Normal 5 3 3 4 5" xfId="7141" xr:uid="{00000000-0005-0000-0000-00004A5A0000}"/>
    <cellStyle name="Normal 5 3 3 4 5 2" xfId="37476" xr:uid="{00000000-0005-0000-0000-00004B5A0000}"/>
    <cellStyle name="Normal 5 3 3 4 5 3" xfId="22243" xr:uid="{00000000-0005-0000-0000-00004C5A0000}"/>
    <cellStyle name="Normal 5 3 3 4 6" xfId="32464" xr:uid="{00000000-0005-0000-0000-00004D5A0000}"/>
    <cellStyle name="Normal 5 3 3 4 7" xfId="17230" xr:uid="{00000000-0005-0000-0000-00004E5A0000}"/>
    <cellStyle name="Normal 5 3 3 5" xfId="2923" xr:uid="{00000000-0005-0000-0000-00004F5A0000}"/>
    <cellStyle name="Normal 5 3 3 5 2" xfId="12997" xr:uid="{00000000-0005-0000-0000-0000505A0000}"/>
    <cellStyle name="Normal 5 3 3 5 2 2" xfId="43328" xr:uid="{00000000-0005-0000-0000-0000515A0000}"/>
    <cellStyle name="Normal 5 3 3 5 2 3" xfId="28095" xr:uid="{00000000-0005-0000-0000-0000525A0000}"/>
    <cellStyle name="Normal 5 3 3 5 3" xfId="7977" xr:uid="{00000000-0005-0000-0000-0000535A0000}"/>
    <cellStyle name="Normal 5 3 3 5 3 2" xfId="38311" xr:uid="{00000000-0005-0000-0000-0000545A0000}"/>
    <cellStyle name="Normal 5 3 3 5 3 3" xfId="23078" xr:uid="{00000000-0005-0000-0000-0000555A0000}"/>
    <cellStyle name="Normal 5 3 3 5 4" xfId="33298" xr:uid="{00000000-0005-0000-0000-0000565A0000}"/>
    <cellStyle name="Normal 5 3 3 5 5" xfId="18065" xr:uid="{00000000-0005-0000-0000-0000575A0000}"/>
    <cellStyle name="Normal 5 3 3 6" xfId="4616" xr:uid="{00000000-0005-0000-0000-0000585A0000}"/>
    <cellStyle name="Normal 5 3 3 6 2" xfId="14668" xr:uid="{00000000-0005-0000-0000-0000595A0000}"/>
    <cellStyle name="Normal 5 3 3 6 2 2" xfId="44999" xr:uid="{00000000-0005-0000-0000-00005A5A0000}"/>
    <cellStyle name="Normal 5 3 3 6 2 3" xfId="29766" xr:uid="{00000000-0005-0000-0000-00005B5A0000}"/>
    <cellStyle name="Normal 5 3 3 6 3" xfId="9648" xr:uid="{00000000-0005-0000-0000-00005C5A0000}"/>
    <cellStyle name="Normal 5 3 3 6 3 2" xfId="39982" xr:uid="{00000000-0005-0000-0000-00005D5A0000}"/>
    <cellStyle name="Normal 5 3 3 6 3 3" xfId="24749" xr:uid="{00000000-0005-0000-0000-00005E5A0000}"/>
    <cellStyle name="Normal 5 3 3 6 4" xfId="34969" xr:uid="{00000000-0005-0000-0000-00005F5A0000}"/>
    <cellStyle name="Normal 5 3 3 6 5" xfId="19736" xr:uid="{00000000-0005-0000-0000-0000605A0000}"/>
    <cellStyle name="Normal 5 3 3 7" xfId="11326" xr:uid="{00000000-0005-0000-0000-0000615A0000}"/>
    <cellStyle name="Normal 5 3 3 7 2" xfId="41657" xr:uid="{00000000-0005-0000-0000-0000625A0000}"/>
    <cellStyle name="Normal 5 3 3 7 3" xfId="26424" xr:uid="{00000000-0005-0000-0000-0000635A0000}"/>
    <cellStyle name="Normal 5 3 3 8" xfId="6305" xr:uid="{00000000-0005-0000-0000-0000645A0000}"/>
    <cellStyle name="Normal 5 3 3 8 2" xfId="36640" xr:uid="{00000000-0005-0000-0000-0000655A0000}"/>
    <cellStyle name="Normal 5 3 3 8 3" xfId="21407" xr:uid="{00000000-0005-0000-0000-0000665A0000}"/>
    <cellStyle name="Normal 5 3 3 9" xfId="31630" xr:uid="{00000000-0005-0000-0000-0000675A0000}"/>
    <cellStyle name="Normal 5 3 4" xfId="1330" xr:uid="{00000000-0005-0000-0000-0000685A0000}"/>
    <cellStyle name="Normal 5 3 4 2" xfId="1753" xr:uid="{00000000-0005-0000-0000-0000695A0000}"/>
    <cellStyle name="Normal 5 3 4 2 2" xfId="2592" xr:uid="{00000000-0005-0000-0000-00006A5A0000}"/>
    <cellStyle name="Normal 5 3 4 2 2 2" xfId="4282" xr:uid="{00000000-0005-0000-0000-00006B5A0000}"/>
    <cellStyle name="Normal 5 3 4 2 2 2 2" xfId="14355" xr:uid="{00000000-0005-0000-0000-00006C5A0000}"/>
    <cellStyle name="Normal 5 3 4 2 2 2 2 2" xfId="44686" xr:uid="{00000000-0005-0000-0000-00006D5A0000}"/>
    <cellStyle name="Normal 5 3 4 2 2 2 2 3" xfId="29453" xr:uid="{00000000-0005-0000-0000-00006E5A0000}"/>
    <cellStyle name="Normal 5 3 4 2 2 2 3" xfId="9335" xr:uid="{00000000-0005-0000-0000-00006F5A0000}"/>
    <cellStyle name="Normal 5 3 4 2 2 2 3 2" xfId="39669" xr:uid="{00000000-0005-0000-0000-0000705A0000}"/>
    <cellStyle name="Normal 5 3 4 2 2 2 3 3" xfId="24436" xr:uid="{00000000-0005-0000-0000-0000715A0000}"/>
    <cellStyle name="Normal 5 3 4 2 2 2 4" xfId="34656" xr:uid="{00000000-0005-0000-0000-0000725A0000}"/>
    <cellStyle name="Normal 5 3 4 2 2 2 5" xfId="19423" xr:uid="{00000000-0005-0000-0000-0000735A0000}"/>
    <cellStyle name="Normal 5 3 4 2 2 3" xfId="5974" xr:uid="{00000000-0005-0000-0000-0000745A0000}"/>
    <cellStyle name="Normal 5 3 4 2 2 3 2" xfId="16026" xr:uid="{00000000-0005-0000-0000-0000755A0000}"/>
    <cellStyle name="Normal 5 3 4 2 2 3 2 2" xfId="46357" xr:uid="{00000000-0005-0000-0000-0000765A0000}"/>
    <cellStyle name="Normal 5 3 4 2 2 3 2 3" xfId="31124" xr:uid="{00000000-0005-0000-0000-0000775A0000}"/>
    <cellStyle name="Normal 5 3 4 2 2 3 3" xfId="11006" xr:uid="{00000000-0005-0000-0000-0000785A0000}"/>
    <cellStyle name="Normal 5 3 4 2 2 3 3 2" xfId="41340" xr:uid="{00000000-0005-0000-0000-0000795A0000}"/>
    <cellStyle name="Normal 5 3 4 2 2 3 3 3" xfId="26107" xr:uid="{00000000-0005-0000-0000-00007A5A0000}"/>
    <cellStyle name="Normal 5 3 4 2 2 3 4" xfId="36327" xr:uid="{00000000-0005-0000-0000-00007B5A0000}"/>
    <cellStyle name="Normal 5 3 4 2 2 3 5" xfId="21094" xr:uid="{00000000-0005-0000-0000-00007C5A0000}"/>
    <cellStyle name="Normal 5 3 4 2 2 4" xfId="12684" xr:uid="{00000000-0005-0000-0000-00007D5A0000}"/>
    <cellStyle name="Normal 5 3 4 2 2 4 2" xfId="43015" xr:uid="{00000000-0005-0000-0000-00007E5A0000}"/>
    <cellStyle name="Normal 5 3 4 2 2 4 3" xfId="27782" xr:uid="{00000000-0005-0000-0000-00007F5A0000}"/>
    <cellStyle name="Normal 5 3 4 2 2 5" xfId="7663" xr:uid="{00000000-0005-0000-0000-0000805A0000}"/>
    <cellStyle name="Normal 5 3 4 2 2 5 2" xfId="37998" xr:uid="{00000000-0005-0000-0000-0000815A0000}"/>
    <cellStyle name="Normal 5 3 4 2 2 5 3" xfId="22765" xr:uid="{00000000-0005-0000-0000-0000825A0000}"/>
    <cellStyle name="Normal 5 3 4 2 2 6" xfId="32986" xr:uid="{00000000-0005-0000-0000-0000835A0000}"/>
    <cellStyle name="Normal 5 3 4 2 2 7" xfId="17752" xr:uid="{00000000-0005-0000-0000-0000845A0000}"/>
    <cellStyle name="Normal 5 3 4 2 3" xfId="3445" xr:uid="{00000000-0005-0000-0000-0000855A0000}"/>
    <cellStyle name="Normal 5 3 4 2 3 2" xfId="13519" xr:uid="{00000000-0005-0000-0000-0000865A0000}"/>
    <cellStyle name="Normal 5 3 4 2 3 2 2" xfId="43850" xr:uid="{00000000-0005-0000-0000-0000875A0000}"/>
    <cellStyle name="Normal 5 3 4 2 3 2 3" xfId="28617" xr:uid="{00000000-0005-0000-0000-0000885A0000}"/>
    <cellStyle name="Normal 5 3 4 2 3 3" xfId="8499" xr:uid="{00000000-0005-0000-0000-0000895A0000}"/>
    <cellStyle name="Normal 5 3 4 2 3 3 2" xfId="38833" xr:uid="{00000000-0005-0000-0000-00008A5A0000}"/>
    <cellStyle name="Normal 5 3 4 2 3 3 3" xfId="23600" xr:uid="{00000000-0005-0000-0000-00008B5A0000}"/>
    <cellStyle name="Normal 5 3 4 2 3 4" xfId="33820" xr:uid="{00000000-0005-0000-0000-00008C5A0000}"/>
    <cellStyle name="Normal 5 3 4 2 3 5" xfId="18587" xr:uid="{00000000-0005-0000-0000-00008D5A0000}"/>
    <cellStyle name="Normal 5 3 4 2 4" xfId="5138" xr:uid="{00000000-0005-0000-0000-00008E5A0000}"/>
    <cellStyle name="Normal 5 3 4 2 4 2" xfId="15190" xr:uid="{00000000-0005-0000-0000-00008F5A0000}"/>
    <cellStyle name="Normal 5 3 4 2 4 2 2" xfId="45521" xr:uid="{00000000-0005-0000-0000-0000905A0000}"/>
    <cellStyle name="Normal 5 3 4 2 4 2 3" xfId="30288" xr:uid="{00000000-0005-0000-0000-0000915A0000}"/>
    <cellStyle name="Normal 5 3 4 2 4 3" xfId="10170" xr:uid="{00000000-0005-0000-0000-0000925A0000}"/>
    <cellStyle name="Normal 5 3 4 2 4 3 2" xfId="40504" xr:uid="{00000000-0005-0000-0000-0000935A0000}"/>
    <cellStyle name="Normal 5 3 4 2 4 3 3" xfId="25271" xr:uid="{00000000-0005-0000-0000-0000945A0000}"/>
    <cellStyle name="Normal 5 3 4 2 4 4" xfId="35491" xr:uid="{00000000-0005-0000-0000-0000955A0000}"/>
    <cellStyle name="Normal 5 3 4 2 4 5" xfId="20258" xr:uid="{00000000-0005-0000-0000-0000965A0000}"/>
    <cellStyle name="Normal 5 3 4 2 5" xfId="11848" xr:uid="{00000000-0005-0000-0000-0000975A0000}"/>
    <cellStyle name="Normal 5 3 4 2 5 2" xfId="42179" xr:uid="{00000000-0005-0000-0000-0000985A0000}"/>
    <cellStyle name="Normal 5 3 4 2 5 3" xfId="26946" xr:uid="{00000000-0005-0000-0000-0000995A0000}"/>
    <cellStyle name="Normal 5 3 4 2 6" xfId="6827" xr:uid="{00000000-0005-0000-0000-00009A5A0000}"/>
    <cellStyle name="Normal 5 3 4 2 6 2" xfId="37162" xr:uid="{00000000-0005-0000-0000-00009B5A0000}"/>
    <cellStyle name="Normal 5 3 4 2 6 3" xfId="21929" xr:uid="{00000000-0005-0000-0000-00009C5A0000}"/>
    <cellStyle name="Normal 5 3 4 2 7" xfId="32150" xr:uid="{00000000-0005-0000-0000-00009D5A0000}"/>
    <cellStyle name="Normal 5 3 4 2 8" xfId="16916" xr:uid="{00000000-0005-0000-0000-00009E5A0000}"/>
    <cellStyle name="Normal 5 3 4 3" xfId="2174" xr:uid="{00000000-0005-0000-0000-00009F5A0000}"/>
    <cellStyle name="Normal 5 3 4 3 2" xfId="3864" xr:uid="{00000000-0005-0000-0000-0000A05A0000}"/>
    <cellStyle name="Normal 5 3 4 3 2 2" xfId="13937" xr:uid="{00000000-0005-0000-0000-0000A15A0000}"/>
    <cellStyle name="Normal 5 3 4 3 2 2 2" xfId="44268" xr:uid="{00000000-0005-0000-0000-0000A25A0000}"/>
    <cellStyle name="Normal 5 3 4 3 2 2 3" xfId="29035" xr:uid="{00000000-0005-0000-0000-0000A35A0000}"/>
    <cellStyle name="Normal 5 3 4 3 2 3" xfId="8917" xr:uid="{00000000-0005-0000-0000-0000A45A0000}"/>
    <cellStyle name="Normal 5 3 4 3 2 3 2" xfId="39251" xr:uid="{00000000-0005-0000-0000-0000A55A0000}"/>
    <cellStyle name="Normal 5 3 4 3 2 3 3" xfId="24018" xr:uid="{00000000-0005-0000-0000-0000A65A0000}"/>
    <cellStyle name="Normal 5 3 4 3 2 4" xfId="34238" xr:uid="{00000000-0005-0000-0000-0000A75A0000}"/>
    <cellStyle name="Normal 5 3 4 3 2 5" xfId="19005" xr:uid="{00000000-0005-0000-0000-0000A85A0000}"/>
    <cellStyle name="Normal 5 3 4 3 3" xfId="5556" xr:uid="{00000000-0005-0000-0000-0000A95A0000}"/>
    <cellStyle name="Normal 5 3 4 3 3 2" xfId="15608" xr:uid="{00000000-0005-0000-0000-0000AA5A0000}"/>
    <cellStyle name="Normal 5 3 4 3 3 2 2" xfId="45939" xr:uid="{00000000-0005-0000-0000-0000AB5A0000}"/>
    <cellStyle name="Normal 5 3 4 3 3 2 3" xfId="30706" xr:uid="{00000000-0005-0000-0000-0000AC5A0000}"/>
    <cellStyle name="Normal 5 3 4 3 3 3" xfId="10588" xr:uid="{00000000-0005-0000-0000-0000AD5A0000}"/>
    <cellStyle name="Normal 5 3 4 3 3 3 2" xfId="40922" xr:uid="{00000000-0005-0000-0000-0000AE5A0000}"/>
    <cellStyle name="Normal 5 3 4 3 3 3 3" xfId="25689" xr:uid="{00000000-0005-0000-0000-0000AF5A0000}"/>
    <cellStyle name="Normal 5 3 4 3 3 4" xfId="35909" xr:uid="{00000000-0005-0000-0000-0000B05A0000}"/>
    <cellStyle name="Normal 5 3 4 3 3 5" xfId="20676" xr:uid="{00000000-0005-0000-0000-0000B15A0000}"/>
    <cellStyle name="Normal 5 3 4 3 4" xfId="12266" xr:uid="{00000000-0005-0000-0000-0000B25A0000}"/>
    <cellStyle name="Normal 5 3 4 3 4 2" xfId="42597" xr:uid="{00000000-0005-0000-0000-0000B35A0000}"/>
    <cellStyle name="Normal 5 3 4 3 4 3" xfId="27364" xr:uid="{00000000-0005-0000-0000-0000B45A0000}"/>
    <cellStyle name="Normal 5 3 4 3 5" xfId="7245" xr:uid="{00000000-0005-0000-0000-0000B55A0000}"/>
    <cellStyle name="Normal 5 3 4 3 5 2" xfId="37580" xr:uid="{00000000-0005-0000-0000-0000B65A0000}"/>
    <cellStyle name="Normal 5 3 4 3 5 3" xfId="22347" xr:uid="{00000000-0005-0000-0000-0000B75A0000}"/>
    <cellStyle name="Normal 5 3 4 3 6" xfId="32568" xr:uid="{00000000-0005-0000-0000-0000B85A0000}"/>
    <cellStyle name="Normal 5 3 4 3 7" xfId="17334" xr:uid="{00000000-0005-0000-0000-0000B95A0000}"/>
    <cellStyle name="Normal 5 3 4 4" xfId="3027" xr:uid="{00000000-0005-0000-0000-0000BA5A0000}"/>
    <cellStyle name="Normal 5 3 4 4 2" xfId="13101" xr:uid="{00000000-0005-0000-0000-0000BB5A0000}"/>
    <cellStyle name="Normal 5 3 4 4 2 2" xfId="43432" xr:uid="{00000000-0005-0000-0000-0000BC5A0000}"/>
    <cellStyle name="Normal 5 3 4 4 2 3" xfId="28199" xr:uid="{00000000-0005-0000-0000-0000BD5A0000}"/>
    <cellStyle name="Normal 5 3 4 4 3" xfId="8081" xr:uid="{00000000-0005-0000-0000-0000BE5A0000}"/>
    <cellStyle name="Normal 5 3 4 4 3 2" xfId="38415" xr:uid="{00000000-0005-0000-0000-0000BF5A0000}"/>
    <cellStyle name="Normal 5 3 4 4 3 3" xfId="23182" xr:uid="{00000000-0005-0000-0000-0000C05A0000}"/>
    <cellStyle name="Normal 5 3 4 4 4" xfId="33402" xr:uid="{00000000-0005-0000-0000-0000C15A0000}"/>
    <cellStyle name="Normal 5 3 4 4 5" xfId="18169" xr:uid="{00000000-0005-0000-0000-0000C25A0000}"/>
    <cellStyle name="Normal 5 3 4 5" xfId="4720" xr:uid="{00000000-0005-0000-0000-0000C35A0000}"/>
    <cellStyle name="Normal 5 3 4 5 2" xfId="14772" xr:uid="{00000000-0005-0000-0000-0000C45A0000}"/>
    <cellStyle name="Normal 5 3 4 5 2 2" xfId="45103" xr:uid="{00000000-0005-0000-0000-0000C55A0000}"/>
    <cellStyle name="Normal 5 3 4 5 2 3" xfId="29870" xr:uid="{00000000-0005-0000-0000-0000C65A0000}"/>
    <cellStyle name="Normal 5 3 4 5 3" xfId="9752" xr:uid="{00000000-0005-0000-0000-0000C75A0000}"/>
    <cellStyle name="Normal 5 3 4 5 3 2" xfId="40086" xr:uid="{00000000-0005-0000-0000-0000C85A0000}"/>
    <cellStyle name="Normal 5 3 4 5 3 3" xfId="24853" xr:uid="{00000000-0005-0000-0000-0000C95A0000}"/>
    <cellStyle name="Normal 5 3 4 5 4" xfId="35073" xr:uid="{00000000-0005-0000-0000-0000CA5A0000}"/>
    <cellStyle name="Normal 5 3 4 5 5" xfId="19840" xr:uid="{00000000-0005-0000-0000-0000CB5A0000}"/>
    <cellStyle name="Normal 5 3 4 6" xfId="11430" xr:uid="{00000000-0005-0000-0000-0000CC5A0000}"/>
    <cellStyle name="Normal 5 3 4 6 2" xfId="41761" xr:uid="{00000000-0005-0000-0000-0000CD5A0000}"/>
    <cellStyle name="Normal 5 3 4 6 3" xfId="26528" xr:uid="{00000000-0005-0000-0000-0000CE5A0000}"/>
    <cellStyle name="Normal 5 3 4 7" xfId="6409" xr:uid="{00000000-0005-0000-0000-0000CF5A0000}"/>
    <cellStyle name="Normal 5 3 4 7 2" xfId="36744" xr:uid="{00000000-0005-0000-0000-0000D05A0000}"/>
    <cellStyle name="Normal 5 3 4 7 3" xfId="21511" xr:uid="{00000000-0005-0000-0000-0000D15A0000}"/>
    <cellStyle name="Normal 5 3 4 8" xfId="31732" xr:uid="{00000000-0005-0000-0000-0000D25A0000}"/>
    <cellStyle name="Normal 5 3 4 9" xfId="16498" xr:uid="{00000000-0005-0000-0000-0000D35A0000}"/>
    <cellStyle name="Normal 5 3 5" xfId="1543" xr:uid="{00000000-0005-0000-0000-0000D45A0000}"/>
    <cellStyle name="Normal 5 3 5 2" xfId="2384" xr:uid="{00000000-0005-0000-0000-0000D55A0000}"/>
    <cellStyle name="Normal 5 3 5 2 2" xfId="4074" xr:uid="{00000000-0005-0000-0000-0000D65A0000}"/>
    <cellStyle name="Normal 5 3 5 2 2 2" xfId="14147" xr:uid="{00000000-0005-0000-0000-0000D75A0000}"/>
    <cellStyle name="Normal 5 3 5 2 2 2 2" xfId="44478" xr:uid="{00000000-0005-0000-0000-0000D85A0000}"/>
    <cellStyle name="Normal 5 3 5 2 2 2 3" xfId="29245" xr:uid="{00000000-0005-0000-0000-0000D95A0000}"/>
    <cellStyle name="Normal 5 3 5 2 2 3" xfId="9127" xr:uid="{00000000-0005-0000-0000-0000DA5A0000}"/>
    <cellStyle name="Normal 5 3 5 2 2 3 2" xfId="39461" xr:uid="{00000000-0005-0000-0000-0000DB5A0000}"/>
    <cellStyle name="Normal 5 3 5 2 2 3 3" xfId="24228" xr:uid="{00000000-0005-0000-0000-0000DC5A0000}"/>
    <cellStyle name="Normal 5 3 5 2 2 4" xfId="34448" xr:uid="{00000000-0005-0000-0000-0000DD5A0000}"/>
    <cellStyle name="Normal 5 3 5 2 2 5" xfId="19215" xr:uid="{00000000-0005-0000-0000-0000DE5A0000}"/>
    <cellStyle name="Normal 5 3 5 2 3" xfId="5766" xr:uid="{00000000-0005-0000-0000-0000DF5A0000}"/>
    <cellStyle name="Normal 5 3 5 2 3 2" xfId="15818" xr:uid="{00000000-0005-0000-0000-0000E05A0000}"/>
    <cellStyle name="Normal 5 3 5 2 3 2 2" xfId="46149" xr:uid="{00000000-0005-0000-0000-0000E15A0000}"/>
    <cellStyle name="Normal 5 3 5 2 3 2 3" xfId="30916" xr:uid="{00000000-0005-0000-0000-0000E25A0000}"/>
    <cellStyle name="Normal 5 3 5 2 3 3" xfId="10798" xr:uid="{00000000-0005-0000-0000-0000E35A0000}"/>
    <cellStyle name="Normal 5 3 5 2 3 3 2" xfId="41132" xr:uid="{00000000-0005-0000-0000-0000E45A0000}"/>
    <cellStyle name="Normal 5 3 5 2 3 3 3" xfId="25899" xr:uid="{00000000-0005-0000-0000-0000E55A0000}"/>
    <cellStyle name="Normal 5 3 5 2 3 4" xfId="36119" xr:uid="{00000000-0005-0000-0000-0000E65A0000}"/>
    <cellStyle name="Normal 5 3 5 2 3 5" xfId="20886" xr:uid="{00000000-0005-0000-0000-0000E75A0000}"/>
    <cellStyle name="Normal 5 3 5 2 4" xfId="12476" xr:uid="{00000000-0005-0000-0000-0000E85A0000}"/>
    <cellStyle name="Normal 5 3 5 2 4 2" xfId="42807" xr:uid="{00000000-0005-0000-0000-0000E95A0000}"/>
    <cellStyle name="Normal 5 3 5 2 4 3" xfId="27574" xr:uid="{00000000-0005-0000-0000-0000EA5A0000}"/>
    <cellStyle name="Normal 5 3 5 2 5" xfId="7455" xr:uid="{00000000-0005-0000-0000-0000EB5A0000}"/>
    <cellStyle name="Normal 5 3 5 2 5 2" xfId="37790" xr:uid="{00000000-0005-0000-0000-0000EC5A0000}"/>
    <cellStyle name="Normal 5 3 5 2 5 3" xfId="22557" xr:uid="{00000000-0005-0000-0000-0000ED5A0000}"/>
    <cellStyle name="Normal 5 3 5 2 6" xfId="32778" xr:uid="{00000000-0005-0000-0000-0000EE5A0000}"/>
    <cellStyle name="Normal 5 3 5 2 7" xfId="17544" xr:uid="{00000000-0005-0000-0000-0000EF5A0000}"/>
    <cellStyle name="Normal 5 3 5 3" xfId="3237" xr:uid="{00000000-0005-0000-0000-0000F05A0000}"/>
    <cellStyle name="Normal 5 3 5 3 2" xfId="13311" xr:uid="{00000000-0005-0000-0000-0000F15A0000}"/>
    <cellStyle name="Normal 5 3 5 3 2 2" xfId="43642" xr:uid="{00000000-0005-0000-0000-0000F25A0000}"/>
    <cellStyle name="Normal 5 3 5 3 2 3" xfId="28409" xr:uid="{00000000-0005-0000-0000-0000F35A0000}"/>
    <cellStyle name="Normal 5 3 5 3 3" xfId="8291" xr:uid="{00000000-0005-0000-0000-0000F45A0000}"/>
    <cellStyle name="Normal 5 3 5 3 3 2" xfId="38625" xr:uid="{00000000-0005-0000-0000-0000F55A0000}"/>
    <cellStyle name="Normal 5 3 5 3 3 3" xfId="23392" xr:uid="{00000000-0005-0000-0000-0000F65A0000}"/>
    <cellStyle name="Normal 5 3 5 3 4" xfId="33612" xr:uid="{00000000-0005-0000-0000-0000F75A0000}"/>
    <cellStyle name="Normal 5 3 5 3 5" xfId="18379" xr:uid="{00000000-0005-0000-0000-0000F85A0000}"/>
    <cellStyle name="Normal 5 3 5 4" xfId="4930" xr:uid="{00000000-0005-0000-0000-0000F95A0000}"/>
    <cellStyle name="Normal 5 3 5 4 2" xfId="14982" xr:uid="{00000000-0005-0000-0000-0000FA5A0000}"/>
    <cellStyle name="Normal 5 3 5 4 2 2" xfId="45313" xr:uid="{00000000-0005-0000-0000-0000FB5A0000}"/>
    <cellStyle name="Normal 5 3 5 4 2 3" xfId="30080" xr:uid="{00000000-0005-0000-0000-0000FC5A0000}"/>
    <cellStyle name="Normal 5 3 5 4 3" xfId="9962" xr:uid="{00000000-0005-0000-0000-0000FD5A0000}"/>
    <cellStyle name="Normal 5 3 5 4 3 2" xfId="40296" xr:uid="{00000000-0005-0000-0000-0000FE5A0000}"/>
    <cellStyle name="Normal 5 3 5 4 3 3" xfId="25063" xr:uid="{00000000-0005-0000-0000-0000FF5A0000}"/>
    <cellStyle name="Normal 5 3 5 4 4" xfId="35283" xr:uid="{00000000-0005-0000-0000-0000005B0000}"/>
    <cellStyle name="Normal 5 3 5 4 5" xfId="20050" xr:uid="{00000000-0005-0000-0000-0000015B0000}"/>
    <cellStyle name="Normal 5 3 5 5" xfId="11640" xr:uid="{00000000-0005-0000-0000-0000025B0000}"/>
    <cellStyle name="Normal 5 3 5 5 2" xfId="41971" xr:uid="{00000000-0005-0000-0000-0000035B0000}"/>
    <cellStyle name="Normal 5 3 5 5 3" xfId="26738" xr:uid="{00000000-0005-0000-0000-0000045B0000}"/>
    <cellStyle name="Normal 5 3 5 6" xfId="6619" xr:uid="{00000000-0005-0000-0000-0000055B0000}"/>
    <cellStyle name="Normal 5 3 5 6 2" xfId="36954" xr:uid="{00000000-0005-0000-0000-0000065B0000}"/>
    <cellStyle name="Normal 5 3 5 6 3" xfId="21721" xr:uid="{00000000-0005-0000-0000-0000075B0000}"/>
    <cellStyle name="Normal 5 3 5 7" xfId="31942" xr:uid="{00000000-0005-0000-0000-0000085B0000}"/>
    <cellStyle name="Normal 5 3 5 8" xfId="16708" xr:uid="{00000000-0005-0000-0000-0000095B0000}"/>
    <cellStyle name="Normal 5 3 6" xfId="1964" xr:uid="{00000000-0005-0000-0000-00000A5B0000}"/>
    <cellStyle name="Normal 5 3 6 2" xfId="3656" xr:uid="{00000000-0005-0000-0000-00000B5B0000}"/>
    <cellStyle name="Normal 5 3 6 2 2" xfId="13729" xr:uid="{00000000-0005-0000-0000-00000C5B0000}"/>
    <cellStyle name="Normal 5 3 6 2 2 2" xfId="44060" xr:uid="{00000000-0005-0000-0000-00000D5B0000}"/>
    <cellStyle name="Normal 5 3 6 2 2 3" xfId="28827" xr:uid="{00000000-0005-0000-0000-00000E5B0000}"/>
    <cellStyle name="Normal 5 3 6 2 3" xfId="8709" xr:uid="{00000000-0005-0000-0000-00000F5B0000}"/>
    <cellStyle name="Normal 5 3 6 2 3 2" xfId="39043" xr:uid="{00000000-0005-0000-0000-0000105B0000}"/>
    <cellStyle name="Normal 5 3 6 2 3 3" xfId="23810" xr:uid="{00000000-0005-0000-0000-0000115B0000}"/>
    <cellStyle name="Normal 5 3 6 2 4" xfId="34030" xr:uid="{00000000-0005-0000-0000-0000125B0000}"/>
    <cellStyle name="Normal 5 3 6 2 5" xfId="18797" xr:uid="{00000000-0005-0000-0000-0000135B0000}"/>
    <cellStyle name="Normal 5 3 6 3" xfId="5348" xr:uid="{00000000-0005-0000-0000-0000145B0000}"/>
    <cellStyle name="Normal 5 3 6 3 2" xfId="15400" xr:uid="{00000000-0005-0000-0000-0000155B0000}"/>
    <cellStyle name="Normal 5 3 6 3 2 2" xfId="45731" xr:uid="{00000000-0005-0000-0000-0000165B0000}"/>
    <cellStyle name="Normal 5 3 6 3 2 3" xfId="30498" xr:uid="{00000000-0005-0000-0000-0000175B0000}"/>
    <cellStyle name="Normal 5 3 6 3 3" xfId="10380" xr:uid="{00000000-0005-0000-0000-0000185B0000}"/>
    <cellStyle name="Normal 5 3 6 3 3 2" xfId="40714" xr:uid="{00000000-0005-0000-0000-0000195B0000}"/>
    <cellStyle name="Normal 5 3 6 3 3 3" xfId="25481" xr:uid="{00000000-0005-0000-0000-00001A5B0000}"/>
    <cellStyle name="Normal 5 3 6 3 4" xfId="35701" xr:uid="{00000000-0005-0000-0000-00001B5B0000}"/>
    <cellStyle name="Normal 5 3 6 3 5" xfId="20468" xr:uid="{00000000-0005-0000-0000-00001C5B0000}"/>
    <cellStyle name="Normal 5 3 6 4" xfId="12058" xr:uid="{00000000-0005-0000-0000-00001D5B0000}"/>
    <cellStyle name="Normal 5 3 6 4 2" xfId="42389" xr:uid="{00000000-0005-0000-0000-00001E5B0000}"/>
    <cellStyle name="Normal 5 3 6 4 3" xfId="27156" xr:uid="{00000000-0005-0000-0000-00001F5B0000}"/>
    <cellStyle name="Normal 5 3 6 5" xfId="7037" xr:uid="{00000000-0005-0000-0000-0000205B0000}"/>
    <cellStyle name="Normal 5 3 6 5 2" xfId="37372" xr:uid="{00000000-0005-0000-0000-0000215B0000}"/>
    <cellStyle name="Normal 5 3 6 5 3" xfId="22139" xr:uid="{00000000-0005-0000-0000-0000225B0000}"/>
    <cellStyle name="Normal 5 3 6 6" xfId="32360" xr:uid="{00000000-0005-0000-0000-0000235B0000}"/>
    <cellStyle name="Normal 5 3 6 7" xfId="17126" xr:uid="{00000000-0005-0000-0000-0000245B0000}"/>
    <cellStyle name="Normal 5 3 7" xfId="2810" xr:uid="{00000000-0005-0000-0000-0000255B0000}"/>
    <cellStyle name="Normal 5 3 7 2" xfId="12893" xr:uid="{00000000-0005-0000-0000-0000265B0000}"/>
    <cellStyle name="Normal 5 3 7 2 2" xfId="43224" xr:uid="{00000000-0005-0000-0000-0000275B0000}"/>
    <cellStyle name="Normal 5 3 7 2 3" xfId="27991" xr:uid="{00000000-0005-0000-0000-0000285B0000}"/>
    <cellStyle name="Normal 5 3 7 3" xfId="7872" xr:uid="{00000000-0005-0000-0000-0000295B0000}"/>
    <cellStyle name="Normal 5 3 7 3 2" xfId="38207" xr:uid="{00000000-0005-0000-0000-00002A5B0000}"/>
    <cellStyle name="Normal 5 3 7 3 3" xfId="22974" xr:uid="{00000000-0005-0000-0000-00002B5B0000}"/>
    <cellStyle name="Normal 5 3 7 4" xfId="33194" xr:uid="{00000000-0005-0000-0000-00002C5B0000}"/>
    <cellStyle name="Normal 5 3 7 5" xfId="17961" xr:uid="{00000000-0005-0000-0000-00002D5B0000}"/>
    <cellStyle name="Normal 5 3 8" xfId="4508" xr:uid="{00000000-0005-0000-0000-00002E5B0000}"/>
    <cellStyle name="Normal 5 3 8 2" xfId="14564" xr:uid="{00000000-0005-0000-0000-00002F5B0000}"/>
    <cellStyle name="Normal 5 3 8 2 2" xfId="44895" xr:uid="{00000000-0005-0000-0000-0000305B0000}"/>
    <cellStyle name="Normal 5 3 8 2 3" xfId="29662" xr:uid="{00000000-0005-0000-0000-0000315B0000}"/>
    <cellStyle name="Normal 5 3 8 3" xfId="9544" xr:uid="{00000000-0005-0000-0000-0000325B0000}"/>
    <cellStyle name="Normal 5 3 8 3 2" xfId="39878" xr:uid="{00000000-0005-0000-0000-0000335B0000}"/>
    <cellStyle name="Normal 5 3 8 3 3" xfId="24645" xr:uid="{00000000-0005-0000-0000-0000345B0000}"/>
    <cellStyle name="Normal 5 3 8 4" xfId="34865" xr:uid="{00000000-0005-0000-0000-0000355B0000}"/>
    <cellStyle name="Normal 5 3 8 5" xfId="19632" xr:uid="{00000000-0005-0000-0000-0000365B0000}"/>
    <cellStyle name="Normal 5 3 9" xfId="11220" xr:uid="{00000000-0005-0000-0000-0000375B0000}"/>
    <cellStyle name="Normal 5 3 9 2" xfId="41553" xr:uid="{00000000-0005-0000-0000-0000385B0000}"/>
    <cellStyle name="Normal 5 3 9 3" xfId="26320" xr:uid="{00000000-0005-0000-0000-0000395B0000}"/>
    <cellStyle name="Normal 5 4" xfId="31383" xr:uid="{00000000-0005-0000-0000-00003A5B0000}"/>
    <cellStyle name="Normal 5 5" xfId="31415" xr:uid="{00000000-0005-0000-0000-00003B5B0000}"/>
    <cellStyle name="Normal 5 6" xfId="31374" xr:uid="{00000000-0005-0000-0000-00003C5B0000}"/>
    <cellStyle name="Normal 5 7" xfId="46799" xr:uid="{00000000-0005-0000-0000-00003D5B0000}"/>
    <cellStyle name="Normal 50" xfId="365" xr:uid="{00000000-0005-0000-0000-00003E5B0000}"/>
    <cellStyle name="Normal 50 2" xfId="866" xr:uid="{00000000-0005-0000-0000-00003F5B0000}"/>
    <cellStyle name="Normal 51" xfId="867" xr:uid="{00000000-0005-0000-0000-0000405B0000}"/>
    <cellStyle name="Normal 51 10" xfId="6229" xr:uid="{00000000-0005-0000-0000-0000415B0000}"/>
    <cellStyle name="Normal 51 10 2" xfId="36566" xr:uid="{00000000-0005-0000-0000-0000425B0000}"/>
    <cellStyle name="Normal 51 10 3" xfId="21333" xr:uid="{00000000-0005-0000-0000-0000435B0000}"/>
    <cellStyle name="Normal 51 11" xfId="31557" xr:uid="{00000000-0005-0000-0000-0000445B0000}"/>
    <cellStyle name="Normal 51 12" xfId="16318" xr:uid="{00000000-0005-0000-0000-0000455B0000}"/>
    <cellStyle name="Normal 51 13" xfId="46583" xr:uid="{00000000-0005-0000-0000-0000465B0000}"/>
    <cellStyle name="Normal 51 2" xfId="1193" xr:uid="{00000000-0005-0000-0000-0000475B0000}"/>
    <cellStyle name="Normal 51 2 10" xfId="31609" xr:uid="{00000000-0005-0000-0000-0000485B0000}"/>
    <cellStyle name="Normal 51 2 11" xfId="16372" xr:uid="{00000000-0005-0000-0000-0000495B0000}"/>
    <cellStyle name="Normal 51 2 2" xfId="1301" xr:uid="{00000000-0005-0000-0000-00004A5B0000}"/>
    <cellStyle name="Normal 51 2 2 10" xfId="16476" xr:uid="{00000000-0005-0000-0000-00004B5B0000}"/>
    <cellStyle name="Normal 51 2 2 2" xfId="1518" xr:uid="{00000000-0005-0000-0000-00004C5B0000}"/>
    <cellStyle name="Normal 51 2 2 2 2" xfId="1939" xr:uid="{00000000-0005-0000-0000-00004D5B0000}"/>
    <cellStyle name="Normal 51 2 2 2 2 2" xfId="2778" xr:uid="{00000000-0005-0000-0000-00004E5B0000}"/>
    <cellStyle name="Normal 51 2 2 2 2 2 2" xfId="4468" xr:uid="{00000000-0005-0000-0000-00004F5B0000}"/>
    <cellStyle name="Normal 51 2 2 2 2 2 2 2" xfId="14541" xr:uid="{00000000-0005-0000-0000-0000505B0000}"/>
    <cellStyle name="Normal 51 2 2 2 2 2 2 2 2" xfId="44872" xr:uid="{00000000-0005-0000-0000-0000515B0000}"/>
    <cellStyle name="Normal 51 2 2 2 2 2 2 2 3" xfId="29639" xr:uid="{00000000-0005-0000-0000-0000525B0000}"/>
    <cellStyle name="Normal 51 2 2 2 2 2 2 3" xfId="9521" xr:uid="{00000000-0005-0000-0000-0000535B0000}"/>
    <cellStyle name="Normal 51 2 2 2 2 2 2 3 2" xfId="39855" xr:uid="{00000000-0005-0000-0000-0000545B0000}"/>
    <cellStyle name="Normal 51 2 2 2 2 2 2 3 3" xfId="24622" xr:uid="{00000000-0005-0000-0000-0000555B0000}"/>
    <cellStyle name="Normal 51 2 2 2 2 2 2 4" xfId="34842" xr:uid="{00000000-0005-0000-0000-0000565B0000}"/>
    <cellStyle name="Normal 51 2 2 2 2 2 2 5" xfId="19609" xr:uid="{00000000-0005-0000-0000-0000575B0000}"/>
    <cellStyle name="Normal 51 2 2 2 2 2 3" xfId="6160" xr:uid="{00000000-0005-0000-0000-0000585B0000}"/>
    <cellStyle name="Normal 51 2 2 2 2 2 3 2" xfId="16212" xr:uid="{00000000-0005-0000-0000-0000595B0000}"/>
    <cellStyle name="Normal 51 2 2 2 2 2 3 2 2" xfId="46543" xr:uid="{00000000-0005-0000-0000-00005A5B0000}"/>
    <cellStyle name="Normal 51 2 2 2 2 2 3 2 3" xfId="31310" xr:uid="{00000000-0005-0000-0000-00005B5B0000}"/>
    <cellStyle name="Normal 51 2 2 2 2 2 3 3" xfId="11192" xr:uid="{00000000-0005-0000-0000-00005C5B0000}"/>
    <cellStyle name="Normal 51 2 2 2 2 2 3 3 2" xfId="41526" xr:uid="{00000000-0005-0000-0000-00005D5B0000}"/>
    <cellStyle name="Normal 51 2 2 2 2 2 3 3 3" xfId="26293" xr:uid="{00000000-0005-0000-0000-00005E5B0000}"/>
    <cellStyle name="Normal 51 2 2 2 2 2 3 4" xfId="36513" xr:uid="{00000000-0005-0000-0000-00005F5B0000}"/>
    <cellStyle name="Normal 51 2 2 2 2 2 3 5" xfId="21280" xr:uid="{00000000-0005-0000-0000-0000605B0000}"/>
    <cellStyle name="Normal 51 2 2 2 2 2 4" xfId="12870" xr:uid="{00000000-0005-0000-0000-0000615B0000}"/>
    <cellStyle name="Normal 51 2 2 2 2 2 4 2" xfId="43201" xr:uid="{00000000-0005-0000-0000-0000625B0000}"/>
    <cellStyle name="Normal 51 2 2 2 2 2 4 3" xfId="27968" xr:uid="{00000000-0005-0000-0000-0000635B0000}"/>
    <cellStyle name="Normal 51 2 2 2 2 2 5" xfId="7849" xr:uid="{00000000-0005-0000-0000-0000645B0000}"/>
    <cellStyle name="Normal 51 2 2 2 2 2 5 2" xfId="38184" xr:uid="{00000000-0005-0000-0000-0000655B0000}"/>
    <cellStyle name="Normal 51 2 2 2 2 2 5 3" xfId="22951" xr:uid="{00000000-0005-0000-0000-0000665B0000}"/>
    <cellStyle name="Normal 51 2 2 2 2 2 6" xfId="33172" xr:uid="{00000000-0005-0000-0000-0000675B0000}"/>
    <cellStyle name="Normal 51 2 2 2 2 2 7" xfId="17938" xr:uid="{00000000-0005-0000-0000-0000685B0000}"/>
    <cellStyle name="Normal 51 2 2 2 2 3" xfId="3631" xr:uid="{00000000-0005-0000-0000-0000695B0000}"/>
    <cellStyle name="Normal 51 2 2 2 2 3 2" xfId="13705" xr:uid="{00000000-0005-0000-0000-00006A5B0000}"/>
    <cellStyle name="Normal 51 2 2 2 2 3 2 2" xfId="44036" xr:uid="{00000000-0005-0000-0000-00006B5B0000}"/>
    <cellStyle name="Normal 51 2 2 2 2 3 2 3" xfId="28803" xr:uid="{00000000-0005-0000-0000-00006C5B0000}"/>
    <cellStyle name="Normal 51 2 2 2 2 3 3" xfId="8685" xr:uid="{00000000-0005-0000-0000-00006D5B0000}"/>
    <cellStyle name="Normal 51 2 2 2 2 3 3 2" xfId="39019" xr:uid="{00000000-0005-0000-0000-00006E5B0000}"/>
    <cellStyle name="Normal 51 2 2 2 2 3 3 3" xfId="23786" xr:uid="{00000000-0005-0000-0000-00006F5B0000}"/>
    <cellStyle name="Normal 51 2 2 2 2 3 4" xfId="34006" xr:uid="{00000000-0005-0000-0000-0000705B0000}"/>
    <cellStyle name="Normal 51 2 2 2 2 3 5" xfId="18773" xr:uid="{00000000-0005-0000-0000-0000715B0000}"/>
    <cellStyle name="Normal 51 2 2 2 2 4" xfId="5324" xr:uid="{00000000-0005-0000-0000-0000725B0000}"/>
    <cellStyle name="Normal 51 2 2 2 2 4 2" xfId="15376" xr:uid="{00000000-0005-0000-0000-0000735B0000}"/>
    <cellStyle name="Normal 51 2 2 2 2 4 2 2" xfId="45707" xr:uid="{00000000-0005-0000-0000-0000745B0000}"/>
    <cellStyle name="Normal 51 2 2 2 2 4 2 3" xfId="30474" xr:uid="{00000000-0005-0000-0000-0000755B0000}"/>
    <cellStyle name="Normal 51 2 2 2 2 4 3" xfId="10356" xr:uid="{00000000-0005-0000-0000-0000765B0000}"/>
    <cellStyle name="Normal 51 2 2 2 2 4 3 2" xfId="40690" xr:uid="{00000000-0005-0000-0000-0000775B0000}"/>
    <cellStyle name="Normal 51 2 2 2 2 4 3 3" xfId="25457" xr:uid="{00000000-0005-0000-0000-0000785B0000}"/>
    <cellStyle name="Normal 51 2 2 2 2 4 4" xfId="35677" xr:uid="{00000000-0005-0000-0000-0000795B0000}"/>
    <cellStyle name="Normal 51 2 2 2 2 4 5" xfId="20444" xr:uid="{00000000-0005-0000-0000-00007A5B0000}"/>
    <cellStyle name="Normal 51 2 2 2 2 5" xfId="12034" xr:uid="{00000000-0005-0000-0000-00007B5B0000}"/>
    <cellStyle name="Normal 51 2 2 2 2 5 2" xfId="42365" xr:uid="{00000000-0005-0000-0000-00007C5B0000}"/>
    <cellStyle name="Normal 51 2 2 2 2 5 3" xfId="27132" xr:uid="{00000000-0005-0000-0000-00007D5B0000}"/>
    <cellStyle name="Normal 51 2 2 2 2 6" xfId="7013" xr:uid="{00000000-0005-0000-0000-00007E5B0000}"/>
    <cellStyle name="Normal 51 2 2 2 2 6 2" xfId="37348" xr:uid="{00000000-0005-0000-0000-00007F5B0000}"/>
    <cellStyle name="Normal 51 2 2 2 2 6 3" xfId="22115" xr:uid="{00000000-0005-0000-0000-0000805B0000}"/>
    <cellStyle name="Normal 51 2 2 2 2 7" xfId="32336" xr:uid="{00000000-0005-0000-0000-0000815B0000}"/>
    <cellStyle name="Normal 51 2 2 2 2 8" xfId="17102" xr:uid="{00000000-0005-0000-0000-0000825B0000}"/>
    <cellStyle name="Normal 51 2 2 2 3" xfId="2360" xr:uid="{00000000-0005-0000-0000-0000835B0000}"/>
    <cellStyle name="Normal 51 2 2 2 3 2" xfId="4050" xr:uid="{00000000-0005-0000-0000-0000845B0000}"/>
    <cellStyle name="Normal 51 2 2 2 3 2 2" xfId="14123" xr:uid="{00000000-0005-0000-0000-0000855B0000}"/>
    <cellStyle name="Normal 51 2 2 2 3 2 2 2" xfId="44454" xr:uid="{00000000-0005-0000-0000-0000865B0000}"/>
    <cellStyle name="Normal 51 2 2 2 3 2 2 3" xfId="29221" xr:uid="{00000000-0005-0000-0000-0000875B0000}"/>
    <cellStyle name="Normal 51 2 2 2 3 2 3" xfId="9103" xr:uid="{00000000-0005-0000-0000-0000885B0000}"/>
    <cellStyle name="Normal 51 2 2 2 3 2 3 2" xfId="39437" xr:uid="{00000000-0005-0000-0000-0000895B0000}"/>
    <cellStyle name="Normal 51 2 2 2 3 2 3 3" xfId="24204" xr:uid="{00000000-0005-0000-0000-00008A5B0000}"/>
    <cellStyle name="Normal 51 2 2 2 3 2 4" xfId="34424" xr:uid="{00000000-0005-0000-0000-00008B5B0000}"/>
    <cellStyle name="Normal 51 2 2 2 3 2 5" xfId="19191" xr:uid="{00000000-0005-0000-0000-00008C5B0000}"/>
    <cellStyle name="Normal 51 2 2 2 3 3" xfId="5742" xr:uid="{00000000-0005-0000-0000-00008D5B0000}"/>
    <cellStyle name="Normal 51 2 2 2 3 3 2" xfId="15794" xr:uid="{00000000-0005-0000-0000-00008E5B0000}"/>
    <cellStyle name="Normal 51 2 2 2 3 3 2 2" xfId="46125" xr:uid="{00000000-0005-0000-0000-00008F5B0000}"/>
    <cellStyle name="Normal 51 2 2 2 3 3 2 3" xfId="30892" xr:uid="{00000000-0005-0000-0000-0000905B0000}"/>
    <cellStyle name="Normal 51 2 2 2 3 3 3" xfId="10774" xr:uid="{00000000-0005-0000-0000-0000915B0000}"/>
    <cellStyle name="Normal 51 2 2 2 3 3 3 2" xfId="41108" xr:uid="{00000000-0005-0000-0000-0000925B0000}"/>
    <cellStyle name="Normal 51 2 2 2 3 3 3 3" xfId="25875" xr:uid="{00000000-0005-0000-0000-0000935B0000}"/>
    <cellStyle name="Normal 51 2 2 2 3 3 4" xfId="36095" xr:uid="{00000000-0005-0000-0000-0000945B0000}"/>
    <cellStyle name="Normal 51 2 2 2 3 3 5" xfId="20862" xr:uid="{00000000-0005-0000-0000-0000955B0000}"/>
    <cellStyle name="Normal 51 2 2 2 3 4" xfId="12452" xr:uid="{00000000-0005-0000-0000-0000965B0000}"/>
    <cellStyle name="Normal 51 2 2 2 3 4 2" xfId="42783" xr:uid="{00000000-0005-0000-0000-0000975B0000}"/>
    <cellStyle name="Normal 51 2 2 2 3 4 3" xfId="27550" xr:uid="{00000000-0005-0000-0000-0000985B0000}"/>
    <cellStyle name="Normal 51 2 2 2 3 5" xfId="7431" xr:uid="{00000000-0005-0000-0000-0000995B0000}"/>
    <cellStyle name="Normal 51 2 2 2 3 5 2" xfId="37766" xr:uid="{00000000-0005-0000-0000-00009A5B0000}"/>
    <cellStyle name="Normal 51 2 2 2 3 5 3" xfId="22533" xr:uid="{00000000-0005-0000-0000-00009B5B0000}"/>
    <cellStyle name="Normal 51 2 2 2 3 6" xfId="32754" xr:uid="{00000000-0005-0000-0000-00009C5B0000}"/>
    <cellStyle name="Normal 51 2 2 2 3 7" xfId="17520" xr:uid="{00000000-0005-0000-0000-00009D5B0000}"/>
    <cellStyle name="Normal 51 2 2 2 4" xfId="3213" xr:uid="{00000000-0005-0000-0000-00009E5B0000}"/>
    <cellStyle name="Normal 51 2 2 2 4 2" xfId="13287" xr:uid="{00000000-0005-0000-0000-00009F5B0000}"/>
    <cellStyle name="Normal 51 2 2 2 4 2 2" xfId="43618" xr:uid="{00000000-0005-0000-0000-0000A05B0000}"/>
    <cellStyle name="Normal 51 2 2 2 4 2 3" xfId="28385" xr:uid="{00000000-0005-0000-0000-0000A15B0000}"/>
    <cellStyle name="Normal 51 2 2 2 4 3" xfId="8267" xr:uid="{00000000-0005-0000-0000-0000A25B0000}"/>
    <cellStyle name="Normal 51 2 2 2 4 3 2" xfId="38601" xr:uid="{00000000-0005-0000-0000-0000A35B0000}"/>
    <cellStyle name="Normal 51 2 2 2 4 3 3" xfId="23368" xr:uid="{00000000-0005-0000-0000-0000A45B0000}"/>
    <cellStyle name="Normal 51 2 2 2 4 4" xfId="33588" xr:uid="{00000000-0005-0000-0000-0000A55B0000}"/>
    <cellStyle name="Normal 51 2 2 2 4 5" xfId="18355" xr:uid="{00000000-0005-0000-0000-0000A65B0000}"/>
    <cellStyle name="Normal 51 2 2 2 5" xfId="4906" xr:uid="{00000000-0005-0000-0000-0000A75B0000}"/>
    <cellStyle name="Normal 51 2 2 2 5 2" xfId="14958" xr:uid="{00000000-0005-0000-0000-0000A85B0000}"/>
    <cellStyle name="Normal 51 2 2 2 5 2 2" xfId="45289" xr:uid="{00000000-0005-0000-0000-0000A95B0000}"/>
    <cellStyle name="Normal 51 2 2 2 5 2 3" xfId="30056" xr:uid="{00000000-0005-0000-0000-0000AA5B0000}"/>
    <cellStyle name="Normal 51 2 2 2 5 3" xfId="9938" xr:uid="{00000000-0005-0000-0000-0000AB5B0000}"/>
    <cellStyle name="Normal 51 2 2 2 5 3 2" xfId="40272" xr:uid="{00000000-0005-0000-0000-0000AC5B0000}"/>
    <cellStyle name="Normal 51 2 2 2 5 3 3" xfId="25039" xr:uid="{00000000-0005-0000-0000-0000AD5B0000}"/>
    <cellStyle name="Normal 51 2 2 2 5 4" xfId="35259" xr:uid="{00000000-0005-0000-0000-0000AE5B0000}"/>
    <cellStyle name="Normal 51 2 2 2 5 5" xfId="20026" xr:uid="{00000000-0005-0000-0000-0000AF5B0000}"/>
    <cellStyle name="Normal 51 2 2 2 6" xfId="11616" xr:uid="{00000000-0005-0000-0000-0000B05B0000}"/>
    <cellStyle name="Normal 51 2 2 2 6 2" xfId="41947" xr:uid="{00000000-0005-0000-0000-0000B15B0000}"/>
    <cellStyle name="Normal 51 2 2 2 6 3" xfId="26714" xr:uid="{00000000-0005-0000-0000-0000B25B0000}"/>
    <cellStyle name="Normal 51 2 2 2 7" xfId="6595" xr:uid="{00000000-0005-0000-0000-0000B35B0000}"/>
    <cellStyle name="Normal 51 2 2 2 7 2" xfId="36930" xr:uid="{00000000-0005-0000-0000-0000B45B0000}"/>
    <cellStyle name="Normal 51 2 2 2 7 3" xfId="21697" xr:uid="{00000000-0005-0000-0000-0000B55B0000}"/>
    <cellStyle name="Normal 51 2 2 2 8" xfId="31918" xr:uid="{00000000-0005-0000-0000-0000B65B0000}"/>
    <cellStyle name="Normal 51 2 2 2 9" xfId="16684" xr:uid="{00000000-0005-0000-0000-0000B75B0000}"/>
    <cellStyle name="Normal 51 2 2 3" xfId="1731" xr:uid="{00000000-0005-0000-0000-0000B85B0000}"/>
    <cellStyle name="Normal 51 2 2 3 2" xfId="2570" xr:uid="{00000000-0005-0000-0000-0000B95B0000}"/>
    <cellStyle name="Normal 51 2 2 3 2 2" xfId="4260" xr:uid="{00000000-0005-0000-0000-0000BA5B0000}"/>
    <cellStyle name="Normal 51 2 2 3 2 2 2" xfId="14333" xr:uid="{00000000-0005-0000-0000-0000BB5B0000}"/>
    <cellStyle name="Normal 51 2 2 3 2 2 2 2" xfId="44664" xr:uid="{00000000-0005-0000-0000-0000BC5B0000}"/>
    <cellStyle name="Normal 51 2 2 3 2 2 2 3" xfId="29431" xr:uid="{00000000-0005-0000-0000-0000BD5B0000}"/>
    <cellStyle name="Normal 51 2 2 3 2 2 3" xfId="9313" xr:uid="{00000000-0005-0000-0000-0000BE5B0000}"/>
    <cellStyle name="Normal 51 2 2 3 2 2 3 2" xfId="39647" xr:uid="{00000000-0005-0000-0000-0000BF5B0000}"/>
    <cellStyle name="Normal 51 2 2 3 2 2 3 3" xfId="24414" xr:uid="{00000000-0005-0000-0000-0000C05B0000}"/>
    <cellStyle name="Normal 51 2 2 3 2 2 4" xfId="34634" xr:uid="{00000000-0005-0000-0000-0000C15B0000}"/>
    <cellStyle name="Normal 51 2 2 3 2 2 5" xfId="19401" xr:uid="{00000000-0005-0000-0000-0000C25B0000}"/>
    <cellStyle name="Normal 51 2 2 3 2 3" xfId="5952" xr:uid="{00000000-0005-0000-0000-0000C35B0000}"/>
    <cellStyle name="Normal 51 2 2 3 2 3 2" xfId="16004" xr:uid="{00000000-0005-0000-0000-0000C45B0000}"/>
    <cellStyle name="Normal 51 2 2 3 2 3 2 2" xfId="46335" xr:uid="{00000000-0005-0000-0000-0000C55B0000}"/>
    <cellStyle name="Normal 51 2 2 3 2 3 2 3" xfId="31102" xr:uid="{00000000-0005-0000-0000-0000C65B0000}"/>
    <cellStyle name="Normal 51 2 2 3 2 3 3" xfId="10984" xr:uid="{00000000-0005-0000-0000-0000C75B0000}"/>
    <cellStyle name="Normal 51 2 2 3 2 3 3 2" xfId="41318" xr:uid="{00000000-0005-0000-0000-0000C85B0000}"/>
    <cellStyle name="Normal 51 2 2 3 2 3 3 3" xfId="26085" xr:uid="{00000000-0005-0000-0000-0000C95B0000}"/>
    <cellStyle name="Normal 51 2 2 3 2 3 4" xfId="36305" xr:uid="{00000000-0005-0000-0000-0000CA5B0000}"/>
    <cellStyle name="Normal 51 2 2 3 2 3 5" xfId="21072" xr:uid="{00000000-0005-0000-0000-0000CB5B0000}"/>
    <cellStyle name="Normal 51 2 2 3 2 4" xfId="12662" xr:uid="{00000000-0005-0000-0000-0000CC5B0000}"/>
    <cellStyle name="Normal 51 2 2 3 2 4 2" xfId="42993" xr:uid="{00000000-0005-0000-0000-0000CD5B0000}"/>
    <cellStyle name="Normal 51 2 2 3 2 4 3" xfId="27760" xr:uid="{00000000-0005-0000-0000-0000CE5B0000}"/>
    <cellStyle name="Normal 51 2 2 3 2 5" xfId="7641" xr:uid="{00000000-0005-0000-0000-0000CF5B0000}"/>
    <cellStyle name="Normal 51 2 2 3 2 5 2" xfId="37976" xr:uid="{00000000-0005-0000-0000-0000D05B0000}"/>
    <cellStyle name="Normal 51 2 2 3 2 5 3" xfId="22743" xr:uid="{00000000-0005-0000-0000-0000D15B0000}"/>
    <cellStyle name="Normal 51 2 2 3 2 6" xfId="32964" xr:uid="{00000000-0005-0000-0000-0000D25B0000}"/>
    <cellStyle name="Normal 51 2 2 3 2 7" xfId="17730" xr:uid="{00000000-0005-0000-0000-0000D35B0000}"/>
    <cellStyle name="Normal 51 2 2 3 3" xfId="3423" xr:uid="{00000000-0005-0000-0000-0000D45B0000}"/>
    <cellStyle name="Normal 51 2 2 3 3 2" xfId="13497" xr:uid="{00000000-0005-0000-0000-0000D55B0000}"/>
    <cellStyle name="Normal 51 2 2 3 3 2 2" xfId="43828" xr:uid="{00000000-0005-0000-0000-0000D65B0000}"/>
    <cellStyle name="Normal 51 2 2 3 3 2 3" xfId="28595" xr:uid="{00000000-0005-0000-0000-0000D75B0000}"/>
    <cellStyle name="Normal 51 2 2 3 3 3" xfId="8477" xr:uid="{00000000-0005-0000-0000-0000D85B0000}"/>
    <cellStyle name="Normal 51 2 2 3 3 3 2" xfId="38811" xr:uid="{00000000-0005-0000-0000-0000D95B0000}"/>
    <cellStyle name="Normal 51 2 2 3 3 3 3" xfId="23578" xr:uid="{00000000-0005-0000-0000-0000DA5B0000}"/>
    <cellStyle name="Normal 51 2 2 3 3 4" xfId="33798" xr:uid="{00000000-0005-0000-0000-0000DB5B0000}"/>
    <cellStyle name="Normal 51 2 2 3 3 5" xfId="18565" xr:uid="{00000000-0005-0000-0000-0000DC5B0000}"/>
    <cellStyle name="Normal 51 2 2 3 4" xfId="5116" xr:uid="{00000000-0005-0000-0000-0000DD5B0000}"/>
    <cellStyle name="Normal 51 2 2 3 4 2" xfId="15168" xr:uid="{00000000-0005-0000-0000-0000DE5B0000}"/>
    <cellStyle name="Normal 51 2 2 3 4 2 2" xfId="45499" xr:uid="{00000000-0005-0000-0000-0000DF5B0000}"/>
    <cellStyle name="Normal 51 2 2 3 4 2 3" xfId="30266" xr:uid="{00000000-0005-0000-0000-0000E05B0000}"/>
    <cellStyle name="Normal 51 2 2 3 4 3" xfId="10148" xr:uid="{00000000-0005-0000-0000-0000E15B0000}"/>
    <cellStyle name="Normal 51 2 2 3 4 3 2" xfId="40482" xr:uid="{00000000-0005-0000-0000-0000E25B0000}"/>
    <cellStyle name="Normal 51 2 2 3 4 3 3" xfId="25249" xr:uid="{00000000-0005-0000-0000-0000E35B0000}"/>
    <cellStyle name="Normal 51 2 2 3 4 4" xfId="35469" xr:uid="{00000000-0005-0000-0000-0000E45B0000}"/>
    <cellStyle name="Normal 51 2 2 3 4 5" xfId="20236" xr:uid="{00000000-0005-0000-0000-0000E55B0000}"/>
    <cellStyle name="Normal 51 2 2 3 5" xfId="11826" xr:uid="{00000000-0005-0000-0000-0000E65B0000}"/>
    <cellStyle name="Normal 51 2 2 3 5 2" xfId="42157" xr:uid="{00000000-0005-0000-0000-0000E75B0000}"/>
    <cellStyle name="Normal 51 2 2 3 5 3" xfId="26924" xr:uid="{00000000-0005-0000-0000-0000E85B0000}"/>
    <cellStyle name="Normal 51 2 2 3 6" xfId="6805" xr:uid="{00000000-0005-0000-0000-0000E95B0000}"/>
    <cellStyle name="Normal 51 2 2 3 6 2" xfId="37140" xr:uid="{00000000-0005-0000-0000-0000EA5B0000}"/>
    <cellStyle name="Normal 51 2 2 3 6 3" xfId="21907" xr:uid="{00000000-0005-0000-0000-0000EB5B0000}"/>
    <cellStyle name="Normal 51 2 2 3 7" xfId="32128" xr:uid="{00000000-0005-0000-0000-0000EC5B0000}"/>
    <cellStyle name="Normal 51 2 2 3 8" xfId="16894" xr:uid="{00000000-0005-0000-0000-0000ED5B0000}"/>
    <cellStyle name="Normal 51 2 2 4" xfId="2152" xr:uid="{00000000-0005-0000-0000-0000EE5B0000}"/>
    <cellStyle name="Normal 51 2 2 4 2" xfId="3842" xr:uid="{00000000-0005-0000-0000-0000EF5B0000}"/>
    <cellStyle name="Normal 51 2 2 4 2 2" xfId="13915" xr:uid="{00000000-0005-0000-0000-0000F05B0000}"/>
    <cellStyle name="Normal 51 2 2 4 2 2 2" xfId="44246" xr:uid="{00000000-0005-0000-0000-0000F15B0000}"/>
    <cellStyle name="Normal 51 2 2 4 2 2 3" xfId="29013" xr:uid="{00000000-0005-0000-0000-0000F25B0000}"/>
    <cellStyle name="Normal 51 2 2 4 2 3" xfId="8895" xr:uid="{00000000-0005-0000-0000-0000F35B0000}"/>
    <cellStyle name="Normal 51 2 2 4 2 3 2" xfId="39229" xr:uid="{00000000-0005-0000-0000-0000F45B0000}"/>
    <cellStyle name="Normal 51 2 2 4 2 3 3" xfId="23996" xr:uid="{00000000-0005-0000-0000-0000F55B0000}"/>
    <cellStyle name="Normal 51 2 2 4 2 4" xfId="34216" xr:uid="{00000000-0005-0000-0000-0000F65B0000}"/>
    <cellStyle name="Normal 51 2 2 4 2 5" xfId="18983" xr:uid="{00000000-0005-0000-0000-0000F75B0000}"/>
    <cellStyle name="Normal 51 2 2 4 3" xfId="5534" xr:uid="{00000000-0005-0000-0000-0000F85B0000}"/>
    <cellStyle name="Normal 51 2 2 4 3 2" xfId="15586" xr:uid="{00000000-0005-0000-0000-0000F95B0000}"/>
    <cellStyle name="Normal 51 2 2 4 3 2 2" xfId="45917" xr:uid="{00000000-0005-0000-0000-0000FA5B0000}"/>
    <cellStyle name="Normal 51 2 2 4 3 2 3" xfId="30684" xr:uid="{00000000-0005-0000-0000-0000FB5B0000}"/>
    <cellStyle name="Normal 51 2 2 4 3 3" xfId="10566" xr:uid="{00000000-0005-0000-0000-0000FC5B0000}"/>
    <cellStyle name="Normal 51 2 2 4 3 3 2" xfId="40900" xr:uid="{00000000-0005-0000-0000-0000FD5B0000}"/>
    <cellStyle name="Normal 51 2 2 4 3 3 3" xfId="25667" xr:uid="{00000000-0005-0000-0000-0000FE5B0000}"/>
    <cellStyle name="Normal 51 2 2 4 3 4" xfId="35887" xr:uid="{00000000-0005-0000-0000-0000FF5B0000}"/>
    <cellStyle name="Normal 51 2 2 4 3 5" xfId="20654" xr:uid="{00000000-0005-0000-0000-0000005C0000}"/>
    <cellStyle name="Normal 51 2 2 4 4" xfId="12244" xr:uid="{00000000-0005-0000-0000-0000015C0000}"/>
    <cellStyle name="Normal 51 2 2 4 4 2" xfId="42575" xr:uid="{00000000-0005-0000-0000-0000025C0000}"/>
    <cellStyle name="Normal 51 2 2 4 4 3" xfId="27342" xr:uid="{00000000-0005-0000-0000-0000035C0000}"/>
    <cellStyle name="Normal 51 2 2 4 5" xfId="7223" xr:uid="{00000000-0005-0000-0000-0000045C0000}"/>
    <cellStyle name="Normal 51 2 2 4 5 2" xfId="37558" xr:uid="{00000000-0005-0000-0000-0000055C0000}"/>
    <cellStyle name="Normal 51 2 2 4 5 3" xfId="22325" xr:uid="{00000000-0005-0000-0000-0000065C0000}"/>
    <cellStyle name="Normal 51 2 2 4 6" xfId="32546" xr:uid="{00000000-0005-0000-0000-0000075C0000}"/>
    <cellStyle name="Normal 51 2 2 4 7" xfId="17312" xr:uid="{00000000-0005-0000-0000-0000085C0000}"/>
    <cellStyle name="Normal 51 2 2 5" xfId="3005" xr:uid="{00000000-0005-0000-0000-0000095C0000}"/>
    <cellStyle name="Normal 51 2 2 5 2" xfId="13079" xr:uid="{00000000-0005-0000-0000-00000A5C0000}"/>
    <cellStyle name="Normal 51 2 2 5 2 2" xfId="43410" xr:uid="{00000000-0005-0000-0000-00000B5C0000}"/>
    <cellStyle name="Normal 51 2 2 5 2 3" xfId="28177" xr:uid="{00000000-0005-0000-0000-00000C5C0000}"/>
    <cellStyle name="Normal 51 2 2 5 3" xfId="8059" xr:uid="{00000000-0005-0000-0000-00000D5C0000}"/>
    <cellStyle name="Normal 51 2 2 5 3 2" xfId="38393" xr:uid="{00000000-0005-0000-0000-00000E5C0000}"/>
    <cellStyle name="Normal 51 2 2 5 3 3" xfId="23160" xr:uid="{00000000-0005-0000-0000-00000F5C0000}"/>
    <cellStyle name="Normal 51 2 2 5 4" xfId="33380" xr:uid="{00000000-0005-0000-0000-0000105C0000}"/>
    <cellStyle name="Normal 51 2 2 5 5" xfId="18147" xr:uid="{00000000-0005-0000-0000-0000115C0000}"/>
    <cellStyle name="Normal 51 2 2 6" xfId="4698" xr:uid="{00000000-0005-0000-0000-0000125C0000}"/>
    <cellStyle name="Normal 51 2 2 6 2" xfId="14750" xr:uid="{00000000-0005-0000-0000-0000135C0000}"/>
    <cellStyle name="Normal 51 2 2 6 2 2" xfId="45081" xr:uid="{00000000-0005-0000-0000-0000145C0000}"/>
    <cellStyle name="Normal 51 2 2 6 2 3" xfId="29848" xr:uid="{00000000-0005-0000-0000-0000155C0000}"/>
    <cellStyle name="Normal 51 2 2 6 3" xfId="9730" xr:uid="{00000000-0005-0000-0000-0000165C0000}"/>
    <cellStyle name="Normal 51 2 2 6 3 2" xfId="40064" xr:uid="{00000000-0005-0000-0000-0000175C0000}"/>
    <cellStyle name="Normal 51 2 2 6 3 3" xfId="24831" xr:uid="{00000000-0005-0000-0000-0000185C0000}"/>
    <cellStyle name="Normal 51 2 2 6 4" xfId="35051" xr:uid="{00000000-0005-0000-0000-0000195C0000}"/>
    <cellStyle name="Normal 51 2 2 6 5" xfId="19818" xr:uid="{00000000-0005-0000-0000-00001A5C0000}"/>
    <cellStyle name="Normal 51 2 2 7" xfId="11408" xr:uid="{00000000-0005-0000-0000-00001B5C0000}"/>
    <cellStyle name="Normal 51 2 2 7 2" xfId="41739" xr:uid="{00000000-0005-0000-0000-00001C5C0000}"/>
    <cellStyle name="Normal 51 2 2 7 3" xfId="26506" xr:uid="{00000000-0005-0000-0000-00001D5C0000}"/>
    <cellStyle name="Normal 51 2 2 8" xfId="6387" xr:uid="{00000000-0005-0000-0000-00001E5C0000}"/>
    <cellStyle name="Normal 51 2 2 8 2" xfId="36722" xr:uid="{00000000-0005-0000-0000-00001F5C0000}"/>
    <cellStyle name="Normal 51 2 2 8 3" xfId="21489" xr:uid="{00000000-0005-0000-0000-0000205C0000}"/>
    <cellStyle name="Normal 51 2 2 9" xfId="31710" xr:uid="{00000000-0005-0000-0000-0000215C0000}"/>
    <cellStyle name="Normal 51 2 3" xfId="1414" xr:uid="{00000000-0005-0000-0000-0000225C0000}"/>
    <cellStyle name="Normal 51 2 3 2" xfId="1835" xr:uid="{00000000-0005-0000-0000-0000235C0000}"/>
    <cellStyle name="Normal 51 2 3 2 2" xfId="2674" xr:uid="{00000000-0005-0000-0000-0000245C0000}"/>
    <cellStyle name="Normal 51 2 3 2 2 2" xfId="4364" xr:uid="{00000000-0005-0000-0000-0000255C0000}"/>
    <cellStyle name="Normal 51 2 3 2 2 2 2" xfId="14437" xr:uid="{00000000-0005-0000-0000-0000265C0000}"/>
    <cellStyle name="Normal 51 2 3 2 2 2 2 2" xfId="44768" xr:uid="{00000000-0005-0000-0000-0000275C0000}"/>
    <cellStyle name="Normal 51 2 3 2 2 2 2 3" xfId="29535" xr:uid="{00000000-0005-0000-0000-0000285C0000}"/>
    <cellStyle name="Normal 51 2 3 2 2 2 3" xfId="9417" xr:uid="{00000000-0005-0000-0000-0000295C0000}"/>
    <cellStyle name="Normal 51 2 3 2 2 2 3 2" xfId="39751" xr:uid="{00000000-0005-0000-0000-00002A5C0000}"/>
    <cellStyle name="Normal 51 2 3 2 2 2 3 3" xfId="24518" xr:uid="{00000000-0005-0000-0000-00002B5C0000}"/>
    <cellStyle name="Normal 51 2 3 2 2 2 4" xfId="34738" xr:uid="{00000000-0005-0000-0000-00002C5C0000}"/>
    <cellStyle name="Normal 51 2 3 2 2 2 5" xfId="19505" xr:uid="{00000000-0005-0000-0000-00002D5C0000}"/>
    <cellStyle name="Normal 51 2 3 2 2 3" xfId="6056" xr:uid="{00000000-0005-0000-0000-00002E5C0000}"/>
    <cellStyle name="Normal 51 2 3 2 2 3 2" xfId="16108" xr:uid="{00000000-0005-0000-0000-00002F5C0000}"/>
    <cellStyle name="Normal 51 2 3 2 2 3 2 2" xfId="46439" xr:uid="{00000000-0005-0000-0000-0000305C0000}"/>
    <cellStyle name="Normal 51 2 3 2 2 3 2 3" xfId="31206" xr:uid="{00000000-0005-0000-0000-0000315C0000}"/>
    <cellStyle name="Normal 51 2 3 2 2 3 3" xfId="11088" xr:uid="{00000000-0005-0000-0000-0000325C0000}"/>
    <cellStyle name="Normal 51 2 3 2 2 3 3 2" xfId="41422" xr:uid="{00000000-0005-0000-0000-0000335C0000}"/>
    <cellStyle name="Normal 51 2 3 2 2 3 3 3" xfId="26189" xr:uid="{00000000-0005-0000-0000-0000345C0000}"/>
    <cellStyle name="Normal 51 2 3 2 2 3 4" xfId="36409" xr:uid="{00000000-0005-0000-0000-0000355C0000}"/>
    <cellStyle name="Normal 51 2 3 2 2 3 5" xfId="21176" xr:uid="{00000000-0005-0000-0000-0000365C0000}"/>
    <cellStyle name="Normal 51 2 3 2 2 4" xfId="12766" xr:uid="{00000000-0005-0000-0000-0000375C0000}"/>
    <cellStyle name="Normal 51 2 3 2 2 4 2" xfId="43097" xr:uid="{00000000-0005-0000-0000-0000385C0000}"/>
    <cellStyle name="Normal 51 2 3 2 2 4 3" xfId="27864" xr:uid="{00000000-0005-0000-0000-0000395C0000}"/>
    <cellStyle name="Normal 51 2 3 2 2 5" xfId="7745" xr:uid="{00000000-0005-0000-0000-00003A5C0000}"/>
    <cellStyle name="Normal 51 2 3 2 2 5 2" xfId="38080" xr:uid="{00000000-0005-0000-0000-00003B5C0000}"/>
    <cellStyle name="Normal 51 2 3 2 2 5 3" xfId="22847" xr:uid="{00000000-0005-0000-0000-00003C5C0000}"/>
    <cellStyle name="Normal 51 2 3 2 2 6" xfId="33068" xr:uid="{00000000-0005-0000-0000-00003D5C0000}"/>
    <cellStyle name="Normal 51 2 3 2 2 7" xfId="17834" xr:uid="{00000000-0005-0000-0000-00003E5C0000}"/>
    <cellStyle name="Normal 51 2 3 2 3" xfId="3527" xr:uid="{00000000-0005-0000-0000-00003F5C0000}"/>
    <cellStyle name="Normal 51 2 3 2 3 2" xfId="13601" xr:uid="{00000000-0005-0000-0000-0000405C0000}"/>
    <cellStyle name="Normal 51 2 3 2 3 2 2" xfId="43932" xr:uid="{00000000-0005-0000-0000-0000415C0000}"/>
    <cellStyle name="Normal 51 2 3 2 3 2 3" xfId="28699" xr:uid="{00000000-0005-0000-0000-0000425C0000}"/>
    <cellStyle name="Normal 51 2 3 2 3 3" xfId="8581" xr:uid="{00000000-0005-0000-0000-0000435C0000}"/>
    <cellStyle name="Normal 51 2 3 2 3 3 2" xfId="38915" xr:uid="{00000000-0005-0000-0000-0000445C0000}"/>
    <cellStyle name="Normal 51 2 3 2 3 3 3" xfId="23682" xr:uid="{00000000-0005-0000-0000-0000455C0000}"/>
    <cellStyle name="Normal 51 2 3 2 3 4" xfId="33902" xr:uid="{00000000-0005-0000-0000-0000465C0000}"/>
    <cellStyle name="Normal 51 2 3 2 3 5" xfId="18669" xr:uid="{00000000-0005-0000-0000-0000475C0000}"/>
    <cellStyle name="Normal 51 2 3 2 4" xfId="5220" xr:uid="{00000000-0005-0000-0000-0000485C0000}"/>
    <cellStyle name="Normal 51 2 3 2 4 2" xfId="15272" xr:uid="{00000000-0005-0000-0000-0000495C0000}"/>
    <cellStyle name="Normal 51 2 3 2 4 2 2" xfId="45603" xr:uid="{00000000-0005-0000-0000-00004A5C0000}"/>
    <cellStyle name="Normal 51 2 3 2 4 2 3" xfId="30370" xr:uid="{00000000-0005-0000-0000-00004B5C0000}"/>
    <cellStyle name="Normal 51 2 3 2 4 3" xfId="10252" xr:uid="{00000000-0005-0000-0000-00004C5C0000}"/>
    <cellStyle name="Normal 51 2 3 2 4 3 2" xfId="40586" xr:uid="{00000000-0005-0000-0000-00004D5C0000}"/>
    <cellStyle name="Normal 51 2 3 2 4 3 3" xfId="25353" xr:uid="{00000000-0005-0000-0000-00004E5C0000}"/>
    <cellStyle name="Normal 51 2 3 2 4 4" xfId="35573" xr:uid="{00000000-0005-0000-0000-00004F5C0000}"/>
    <cellStyle name="Normal 51 2 3 2 4 5" xfId="20340" xr:uid="{00000000-0005-0000-0000-0000505C0000}"/>
    <cellStyle name="Normal 51 2 3 2 5" xfId="11930" xr:uid="{00000000-0005-0000-0000-0000515C0000}"/>
    <cellStyle name="Normal 51 2 3 2 5 2" xfId="42261" xr:uid="{00000000-0005-0000-0000-0000525C0000}"/>
    <cellStyle name="Normal 51 2 3 2 5 3" xfId="27028" xr:uid="{00000000-0005-0000-0000-0000535C0000}"/>
    <cellStyle name="Normal 51 2 3 2 6" xfId="6909" xr:uid="{00000000-0005-0000-0000-0000545C0000}"/>
    <cellStyle name="Normal 51 2 3 2 6 2" xfId="37244" xr:uid="{00000000-0005-0000-0000-0000555C0000}"/>
    <cellStyle name="Normal 51 2 3 2 6 3" xfId="22011" xr:uid="{00000000-0005-0000-0000-0000565C0000}"/>
    <cellStyle name="Normal 51 2 3 2 7" xfId="32232" xr:uid="{00000000-0005-0000-0000-0000575C0000}"/>
    <cellStyle name="Normal 51 2 3 2 8" xfId="16998" xr:uid="{00000000-0005-0000-0000-0000585C0000}"/>
    <cellStyle name="Normal 51 2 3 3" xfId="2256" xr:uid="{00000000-0005-0000-0000-0000595C0000}"/>
    <cellStyle name="Normal 51 2 3 3 2" xfId="3946" xr:uid="{00000000-0005-0000-0000-00005A5C0000}"/>
    <cellStyle name="Normal 51 2 3 3 2 2" xfId="14019" xr:uid="{00000000-0005-0000-0000-00005B5C0000}"/>
    <cellStyle name="Normal 51 2 3 3 2 2 2" xfId="44350" xr:uid="{00000000-0005-0000-0000-00005C5C0000}"/>
    <cellStyle name="Normal 51 2 3 3 2 2 3" xfId="29117" xr:uid="{00000000-0005-0000-0000-00005D5C0000}"/>
    <cellStyle name="Normal 51 2 3 3 2 3" xfId="8999" xr:uid="{00000000-0005-0000-0000-00005E5C0000}"/>
    <cellStyle name="Normal 51 2 3 3 2 3 2" xfId="39333" xr:uid="{00000000-0005-0000-0000-00005F5C0000}"/>
    <cellStyle name="Normal 51 2 3 3 2 3 3" xfId="24100" xr:uid="{00000000-0005-0000-0000-0000605C0000}"/>
    <cellStyle name="Normal 51 2 3 3 2 4" xfId="34320" xr:uid="{00000000-0005-0000-0000-0000615C0000}"/>
    <cellStyle name="Normal 51 2 3 3 2 5" xfId="19087" xr:uid="{00000000-0005-0000-0000-0000625C0000}"/>
    <cellStyle name="Normal 51 2 3 3 3" xfId="5638" xr:uid="{00000000-0005-0000-0000-0000635C0000}"/>
    <cellStyle name="Normal 51 2 3 3 3 2" xfId="15690" xr:uid="{00000000-0005-0000-0000-0000645C0000}"/>
    <cellStyle name="Normal 51 2 3 3 3 2 2" xfId="46021" xr:uid="{00000000-0005-0000-0000-0000655C0000}"/>
    <cellStyle name="Normal 51 2 3 3 3 2 3" xfId="30788" xr:uid="{00000000-0005-0000-0000-0000665C0000}"/>
    <cellStyle name="Normal 51 2 3 3 3 3" xfId="10670" xr:uid="{00000000-0005-0000-0000-0000675C0000}"/>
    <cellStyle name="Normal 51 2 3 3 3 3 2" xfId="41004" xr:uid="{00000000-0005-0000-0000-0000685C0000}"/>
    <cellStyle name="Normal 51 2 3 3 3 3 3" xfId="25771" xr:uid="{00000000-0005-0000-0000-0000695C0000}"/>
    <cellStyle name="Normal 51 2 3 3 3 4" xfId="35991" xr:uid="{00000000-0005-0000-0000-00006A5C0000}"/>
    <cellStyle name="Normal 51 2 3 3 3 5" xfId="20758" xr:uid="{00000000-0005-0000-0000-00006B5C0000}"/>
    <cellStyle name="Normal 51 2 3 3 4" xfId="12348" xr:uid="{00000000-0005-0000-0000-00006C5C0000}"/>
    <cellStyle name="Normal 51 2 3 3 4 2" xfId="42679" xr:uid="{00000000-0005-0000-0000-00006D5C0000}"/>
    <cellStyle name="Normal 51 2 3 3 4 3" xfId="27446" xr:uid="{00000000-0005-0000-0000-00006E5C0000}"/>
    <cellStyle name="Normal 51 2 3 3 5" xfId="7327" xr:uid="{00000000-0005-0000-0000-00006F5C0000}"/>
    <cellStyle name="Normal 51 2 3 3 5 2" xfId="37662" xr:uid="{00000000-0005-0000-0000-0000705C0000}"/>
    <cellStyle name="Normal 51 2 3 3 5 3" xfId="22429" xr:uid="{00000000-0005-0000-0000-0000715C0000}"/>
    <cellStyle name="Normal 51 2 3 3 6" xfId="32650" xr:uid="{00000000-0005-0000-0000-0000725C0000}"/>
    <cellStyle name="Normal 51 2 3 3 7" xfId="17416" xr:uid="{00000000-0005-0000-0000-0000735C0000}"/>
    <cellStyle name="Normal 51 2 3 4" xfId="3109" xr:uid="{00000000-0005-0000-0000-0000745C0000}"/>
    <cellStyle name="Normal 51 2 3 4 2" xfId="13183" xr:uid="{00000000-0005-0000-0000-0000755C0000}"/>
    <cellStyle name="Normal 51 2 3 4 2 2" xfId="43514" xr:uid="{00000000-0005-0000-0000-0000765C0000}"/>
    <cellStyle name="Normal 51 2 3 4 2 3" xfId="28281" xr:uid="{00000000-0005-0000-0000-0000775C0000}"/>
    <cellStyle name="Normal 51 2 3 4 3" xfId="8163" xr:uid="{00000000-0005-0000-0000-0000785C0000}"/>
    <cellStyle name="Normal 51 2 3 4 3 2" xfId="38497" xr:uid="{00000000-0005-0000-0000-0000795C0000}"/>
    <cellStyle name="Normal 51 2 3 4 3 3" xfId="23264" xr:uid="{00000000-0005-0000-0000-00007A5C0000}"/>
    <cellStyle name="Normal 51 2 3 4 4" xfId="33484" xr:uid="{00000000-0005-0000-0000-00007B5C0000}"/>
    <cellStyle name="Normal 51 2 3 4 5" xfId="18251" xr:uid="{00000000-0005-0000-0000-00007C5C0000}"/>
    <cellStyle name="Normal 51 2 3 5" xfId="4802" xr:uid="{00000000-0005-0000-0000-00007D5C0000}"/>
    <cellStyle name="Normal 51 2 3 5 2" xfId="14854" xr:uid="{00000000-0005-0000-0000-00007E5C0000}"/>
    <cellStyle name="Normal 51 2 3 5 2 2" xfId="45185" xr:uid="{00000000-0005-0000-0000-00007F5C0000}"/>
    <cellStyle name="Normal 51 2 3 5 2 3" xfId="29952" xr:uid="{00000000-0005-0000-0000-0000805C0000}"/>
    <cellStyle name="Normal 51 2 3 5 3" xfId="9834" xr:uid="{00000000-0005-0000-0000-0000815C0000}"/>
    <cellStyle name="Normal 51 2 3 5 3 2" xfId="40168" xr:uid="{00000000-0005-0000-0000-0000825C0000}"/>
    <cellStyle name="Normal 51 2 3 5 3 3" xfId="24935" xr:uid="{00000000-0005-0000-0000-0000835C0000}"/>
    <cellStyle name="Normal 51 2 3 5 4" xfId="35155" xr:uid="{00000000-0005-0000-0000-0000845C0000}"/>
    <cellStyle name="Normal 51 2 3 5 5" xfId="19922" xr:uid="{00000000-0005-0000-0000-0000855C0000}"/>
    <cellStyle name="Normal 51 2 3 6" xfId="11512" xr:uid="{00000000-0005-0000-0000-0000865C0000}"/>
    <cellStyle name="Normal 51 2 3 6 2" xfId="41843" xr:uid="{00000000-0005-0000-0000-0000875C0000}"/>
    <cellStyle name="Normal 51 2 3 6 3" xfId="26610" xr:uid="{00000000-0005-0000-0000-0000885C0000}"/>
    <cellStyle name="Normal 51 2 3 7" xfId="6491" xr:uid="{00000000-0005-0000-0000-0000895C0000}"/>
    <cellStyle name="Normal 51 2 3 7 2" xfId="36826" xr:uid="{00000000-0005-0000-0000-00008A5C0000}"/>
    <cellStyle name="Normal 51 2 3 7 3" xfId="21593" xr:uid="{00000000-0005-0000-0000-00008B5C0000}"/>
    <cellStyle name="Normal 51 2 3 8" xfId="31814" xr:uid="{00000000-0005-0000-0000-00008C5C0000}"/>
    <cellStyle name="Normal 51 2 3 9" xfId="16580" xr:uid="{00000000-0005-0000-0000-00008D5C0000}"/>
    <cellStyle name="Normal 51 2 4" xfId="1627" xr:uid="{00000000-0005-0000-0000-00008E5C0000}"/>
    <cellStyle name="Normal 51 2 4 2" xfId="2466" xr:uid="{00000000-0005-0000-0000-00008F5C0000}"/>
    <cellStyle name="Normal 51 2 4 2 2" xfId="4156" xr:uid="{00000000-0005-0000-0000-0000905C0000}"/>
    <cellStyle name="Normal 51 2 4 2 2 2" xfId="14229" xr:uid="{00000000-0005-0000-0000-0000915C0000}"/>
    <cellStyle name="Normal 51 2 4 2 2 2 2" xfId="44560" xr:uid="{00000000-0005-0000-0000-0000925C0000}"/>
    <cellStyle name="Normal 51 2 4 2 2 2 3" xfId="29327" xr:uid="{00000000-0005-0000-0000-0000935C0000}"/>
    <cellStyle name="Normal 51 2 4 2 2 3" xfId="9209" xr:uid="{00000000-0005-0000-0000-0000945C0000}"/>
    <cellStyle name="Normal 51 2 4 2 2 3 2" xfId="39543" xr:uid="{00000000-0005-0000-0000-0000955C0000}"/>
    <cellStyle name="Normal 51 2 4 2 2 3 3" xfId="24310" xr:uid="{00000000-0005-0000-0000-0000965C0000}"/>
    <cellStyle name="Normal 51 2 4 2 2 4" xfId="34530" xr:uid="{00000000-0005-0000-0000-0000975C0000}"/>
    <cellStyle name="Normal 51 2 4 2 2 5" xfId="19297" xr:uid="{00000000-0005-0000-0000-0000985C0000}"/>
    <cellStyle name="Normal 51 2 4 2 3" xfId="5848" xr:uid="{00000000-0005-0000-0000-0000995C0000}"/>
    <cellStyle name="Normal 51 2 4 2 3 2" xfId="15900" xr:uid="{00000000-0005-0000-0000-00009A5C0000}"/>
    <cellStyle name="Normal 51 2 4 2 3 2 2" xfId="46231" xr:uid="{00000000-0005-0000-0000-00009B5C0000}"/>
    <cellStyle name="Normal 51 2 4 2 3 2 3" xfId="30998" xr:uid="{00000000-0005-0000-0000-00009C5C0000}"/>
    <cellStyle name="Normal 51 2 4 2 3 3" xfId="10880" xr:uid="{00000000-0005-0000-0000-00009D5C0000}"/>
    <cellStyle name="Normal 51 2 4 2 3 3 2" xfId="41214" xr:uid="{00000000-0005-0000-0000-00009E5C0000}"/>
    <cellStyle name="Normal 51 2 4 2 3 3 3" xfId="25981" xr:uid="{00000000-0005-0000-0000-00009F5C0000}"/>
    <cellStyle name="Normal 51 2 4 2 3 4" xfId="36201" xr:uid="{00000000-0005-0000-0000-0000A05C0000}"/>
    <cellStyle name="Normal 51 2 4 2 3 5" xfId="20968" xr:uid="{00000000-0005-0000-0000-0000A15C0000}"/>
    <cellStyle name="Normal 51 2 4 2 4" xfId="12558" xr:uid="{00000000-0005-0000-0000-0000A25C0000}"/>
    <cellStyle name="Normal 51 2 4 2 4 2" xfId="42889" xr:uid="{00000000-0005-0000-0000-0000A35C0000}"/>
    <cellStyle name="Normal 51 2 4 2 4 3" xfId="27656" xr:uid="{00000000-0005-0000-0000-0000A45C0000}"/>
    <cellStyle name="Normal 51 2 4 2 5" xfId="7537" xr:uid="{00000000-0005-0000-0000-0000A55C0000}"/>
    <cellStyle name="Normal 51 2 4 2 5 2" xfId="37872" xr:uid="{00000000-0005-0000-0000-0000A65C0000}"/>
    <cellStyle name="Normal 51 2 4 2 5 3" xfId="22639" xr:uid="{00000000-0005-0000-0000-0000A75C0000}"/>
    <cellStyle name="Normal 51 2 4 2 6" xfId="32860" xr:uid="{00000000-0005-0000-0000-0000A85C0000}"/>
    <cellStyle name="Normal 51 2 4 2 7" xfId="17626" xr:uid="{00000000-0005-0000-0000-0000A95C0000}"/>
    <cellStyle name="Normal 51 2 4 3" xfId="3319" xr:uid="{00000000-0005-0000-0000-0000AA5C0000}"/>
    <cellStyle name="Normal 51 2 4 3 2" xfId="13393" xr:uid="{00000000-0005-0000-0000-0000AB5C0000}"/>
    <cellStyle name="Normal 51 2 4 3 2 2" xfId="43724" xr:uid="{00000000-0005-0000-0000-0000AC5C0000}"/>
    <cellStyle name="Normal 51 2 4 3 2 3" xfId="28491" xr:uid="{00000000-0005-0000-0000-0000AD5C0000}"/>
    <cellStyle name="Normal 51 2 4 3 3" xfId="8373" xr:uid="{00000000-0005-0000-0000-0000AE5C0000}"/>
    <cellStyle name="Normal 51 2 4 3 3 2" xfId="38707" xr:uid="{00000000-0005-0000-0000-0000AF5C0000}"/>
    <cellStyle name="Normal 51 2 4 3 3 3" xfId="23474" xr:uid="{00000000-0005-0000-0000-0000B05C0000}"/>
    <cellStyle name="Normal 51 2 4 3 4" xfId="33694" xr:uid="{00000000-0005-0000-0000-0000B15C0000}"/>
    <cellStyle name="Normal 51 2 4 3 5" xfId="18461" xr:uid="{00000000-0005-0000-0000-0000B25C0000}"/>
    <cellStyle name="Normal 51 2 4 4" xfId="5012" xr:uid="{00000000-0005-0000-0000-0000B35C0000}"/>
    <cellStyle name="Normal 51 2 4 4 2" xfId="15064" xr:uid="{00000000-0005-0000-0000-0000B45C0000}"/>
    <cellStyle name="Normal 51 2 4 4 2 2" xfId="45395" xr:uid="{00000000-0005-0000-0000-0000B55C0000}"/>
    <cellStyle name="Normal 51 2 4 4 2 3" xfId="30162" xr:uid="{00000000-0005-0000-0000-0000B65C0000}"/>
    <cellStyle name="Normal 51 2 4 4 3" xfId="10044" xr:uid="{00000000-0005-0000-0000-0000B75C0000}"/>
    <cellStyle name="Normal 51 2 4 4 3 2" xfId="40378" xr:uid="{00000000-0005-0000-0000-0000B85C0000}"/>
    <cellStyle name="Normal 51 2 4 4 3 3" xfId="25145" xr:uid="{00000000-0005-0000-0000-0000B95C0000}"/>
    <cellStyle name="Normal 51 2 4 4 4" xfId="35365" xr:uid="{00000000-0005-0000-0000-0000BA5C0000}"/>
    <cellStyle name="Normal 51 2 4 4 5" xfId="20132" xr:uid="{00000000-0005-0000-0000-0000BB5C0000}"/>
    <cellStyle name="Normal 51 2 4 5" xfId="11722" xr:uid="{00000000-0005-0000-0000-0000BC5C0000}"/>
    <cellStyle name="Normal 51 2 4 5 2" xfId="42053" xr:uid="{00000000-0005-0000-0000-0000BD5C0000}"/>
    <cellStyle name="Normal 51 2 4 5 3" xfId="26820" xr:uid="{00000000-0005-0000-0000-0000BE5C0000}"/>
    <cellStyle name="Normal 51 2 4 6" xfId="6701" xr:uid="{00000000-0005-0000-0000-0000BF5C0000}"/>
    <cellStyle name="Normal 51 2 4 6 2" xfId="37036" xr:uid="{00000000-0005-0000-0000-0000C05C0000}"/>
    <cellStyle name="Normal 51 2 4 6 3" xfId="21803" xr:uid="{00000000-0005-0000-0000-0000C15C0000}"/>
    <cellStyle name="Normal 51 2 4 7" xfId="32024" xr:uid="{00000000-0005-0000-0000-0000C25C0000}"/>
    <cellStyle name="Normal 51 2 4 8" xfId="16790" xr:uid="{00000000-0005-0000-0000-0000C35C0000}"/>
    <cellStyle name="Normal 51 2 5" xfId="2048" xr:uid="{00000000-0005-0000-0000-0000C45C0000}"/>
    <cellStyle name="Normal 51 2 5 2" xfId="3738" xr:uid="{00000000-0005-0000-0000-0000C55C0000}"/>
    <cellStyle name="Normal 51 2 5 2 2" xfId="13811" xr:uid="{00000000-0005-0000-0000-0000C65C0000}"/>
    <cellStyle name="Normal 51 2 5 2 2 2" xfId="44142" xr:uid="{00000000-0005-0000-0000-0000C75C0000}"/>
    <cellStyle name="Normal 51 2 5 2 2 3" xfId="28909" xr:uid="{00000000-0005-0000-0000-0000C85C0000}"/>
    <cellStyle name="Normal 51 2 5 2 3" xfId="8791" xr:uid="{00000000-0005-0000-0000-0000C95C0000}"/>
    <cellStyle name="Normal 51 2 5 2 3 2" xfId="39125" xr:uid="{00000000-0005-0000-0000-0000CA5C0000}"/>
    <cellStyle name="Normal 51 2 5 2 3 3" xfId="23892" xr:uid="{00000000-0005-0000-0000-0000CB5C0000}"/>
    <cellStyle name="Normal 51 2 5 2 4" xfId="34112" xr:uid="{00000000-0005-0000-0000-0000CC5C0000}"/>
    <cellStyle name="Normal 51 2 5 2 5" xfId="18879" xr:uid="{00000000-0005-0000-0000-0000CD5C0000}"/>
    <cellStyle name="Normal 51 2 5 3" xfId="5430" xr:uid="{00000000-0005-0000-0000-0000CE5C0000}"/>
    <cellStyle name="Normal 51 2 5 3 2" xfId="15482" xr:uid="{00000000-0005-0000-0000-0000CF5C0000}"/>
    <cellStyle name="Normal 51 2 5 3 2 2" xfId="45813" xr:uid="{00000000-0005-0000-0000-0000D05C0000}"/>
    <cellStyle name="Normal 51 2 5 3 2 3" xfId="30580" xr:uid="{00000000-0005-0000-0000-0000D15C0000}"/>
    <cellStyle name="Normal 51 2 5 3 3" xfId="10462" xr:uid="{00000000-0005-0000-0000-0000D25C0000}"/>
    <cellStyle name="Normal 51 2 5 3 3 2" xfId="40796" xr:uid="{00000000-0005-0000-0000-0000D35C0000}"/>
    <cellStyle name="Normal 51 2 5 3 3 3" xfId="25563" xr:uid="{00000000-0005-0000-0000-0000D45C0000}"/>
    <cellStyle name="Normal 51 2 5 3 4" xfId="35783" xr:uid="{00000000-0005-0000-0000-0000D55C0000}"/>
    <cellStyle name="Normal 51 2 5 3 5" xfId="20550" xr:uid="{00000000-0005-0000-0000-0000D65C0000}"/>
    <cellStyle name="Normal 51 2 5 4" xfId="12140" xr:uid="{00000000-0005-0000-0000-0000D75C0000}"/>
    <cellStyle name="Normal 51 2 5 4 2" xfId="42471" xr:uid="{00000000-0005-0000-0000-0000D85C0000}"/>
    <cellStyle name="Normal 51 2 5 4 3" xfId="27238" xr:uid="{00000000-0005-0000-0000-0000D95C0000}"/>
    <cellStyle name="Normal 51 2 5 5" xfId="7119" xr:uid="{00000000-0005-0000-0000-0000DA5C0000}"/>
    <cellStyle name="Normal 51 2 5 5 2" xfId="37454" xr:uid="{00000000-0005-0000-0000-0000DB5C0000}"/>
    <cellStyle name="Normal 51 2 5 5 3" xfId="22221" xr:uid="{00000000-0005-0000-0000-0000DC5C0000}"/>
    <cellStyle name="Normal 51 2 5 6" xfId="32442" xr:uid="{00000000-0005-0000-0000-0000DD5C0000}"/>
    <cellStyle name="Normal 51 2 5 7" xfId="17208" xr:uid="{00000000-0005-0000-0000-0000DE5C0000}"/>
    <cellStyle name="Normal 51 2 6" xfId="2901" xr:uid="{00000000-0005-0000-0000-0000DF5C0000}"/>
    <cellStyle name="Normal 51 2 6 2" xfId="12975" xr:uid="{00000000-0005-0000-0000-0000E05C0000}"/>
    <cellStyle name="Normal 51 2 6 2 2" xfId="43306" xr:uid="{00000000-0005-0000-0000-0000E15C0000}"/>
    <cellStyle name="Normal 51 2 6 2 3" xfId="28073" xr:uid="{00000000-0005-0000-0000-0000E25C0000}"/>
    <cellStyle name="Normal 51 2 6 3" xfId="7955" xr:uid="{00000000-0005-0000-0000-0000E35C0000}"/>
    <cellStyle name="Normal 51 2 6 3 2" xfId="38289" xr:uid="{00000000-0005-0000-0000-0000E45C0000}"/>
    <cellStyle name="Normal 51 2 6 3 3" xfId="23056" xr:uid="{00000000-0005-0000-0000-0000E55C0000}"/>
    <cellStyle name="Normal 51 2 6 4" xfId="33276" xr:uid="{00000000-0005-0000-0000-0000E65C0000}"/>
    <cellStyle name="Normal 51 2 6 5" xfId="18043" xr:uid="{00000000-0005-0000-0000-0000E75C0000}"/>
    <cellStyle name="Normal 51 2 7" xfId="4594" xr:uid="{00000000-0005-0000-0000-0000E85C0000}"/>
    <cellStyle name="Normal 51 2 7 2" xfId="14646" xr:uid="{00000000-0005-0000-0000-0000E95C0000}"/>
    <cellStyle name="Normal 51 2 7 2 2" xfId="44977" xr:uid="{00000000-0005-0000-0000-0000EA5C0000}"/>
    <cellStyle name="Normal 51 2 7 2 3" xfId="29744" xr:uid="{00000000-0005-0000-0000-0000EB5C0000}"/>
    <cellStyle name="Normal 51 2 7 3" xfId="9626" xr:uid="{00000000-0005-0000-0000-0000EC5C0000}"/>
    <cellStyle name="Normal 51 2 7 3 2" xfId="39960" xr:uid="{00000000-0005-0000-0000-0000ED5C0000}"/>
    <cellStyle name="Normal 51 2 7 3 3" xfId="24727" xr:uid="{00000000-0005-0000-0000-0000EE5C0000}"/>
    <cellStyle name="Normal 51 2 7 4" xfId="34947" xr:uid="{00000000-0005-0000-0000-0000EF5C0000}"/>
    <cellStyle name="Normal 51 2 7 5" xfId="19714" xr:uid="{00000000-0005-0000-0000-0000F05C0000}"/>
    <cellStyle name="Normal 51 2 8" xfId="11304" xr:uid="{00000000-0005-0000-0000-0000F15C0000}"/>
    <cellStyle name="Normal 51 2 8 2" xfId="41635" xr:uid="{00000000-0005-0000-0000-0000F25C0000}"/>
    <cellStyle name="Normal 51 2 8 3" xfId="26402" xr:uid="{00000000-0005-0000-0000-0000F35C0000}"/>
    <cellStyle name="Normal 51 2 9" xfId="6283" xr:uid="{00000000-0005-0000-0000-0000F45C0000}"/>
    <cellStyle name="Normal 51 2 9 2" xfId="36618" xr:uid="{00000000-0005-0000-0000-0000F55C0000}"/>
    <cellStyle name="Normal 51 2 9 3" xfId="21385" xr:uid="{00000000-0005-0000-0000-0000F65C0000}"/>
    <cellStyle name="Normal 51 3" xfId="1247" xr:uid="{00000000-0005-0000-0000-0000F75C0000}"/>
    <cellStyle name="Normal 51 3 10" xfId="16424" xr:uid="{00000000-0005-0000-0000-0000F85C0000}"/>
    <cellStyle name="Normal 51 3 2" xfId="1466" xr:uid="{00000000-0005-0000-0000-0000F95C0000}"/>
    <cellStyle name="Normal 51 3 2 2" xfId="1887" xr:uid="{00000000-0005-0000-0000-0000FA5C0000}"/>
    <cellStyle name="Normal 51 3 2 2 2" xfId="2726" xr:uid="{00000000-0005-0000-0000-0000FB5C0000}"/>
    <cellStyle name="Normal 51 3 2 2 2 2" xfId="4416" xr:uid="{00000000-0005-0000-0000-0000FC5C0000}"/>
    <cellStyle name="Normal 51 3 2 2 2 2 2" xfId="14489" xr:uid="{00000000-0005-0000-0000-0000FD5C0000}"/>
    <cellStyle name="Normal 51 3 2 2 2 2 2 2" xfId="44820" xr:uid="{00000000-0005-0000-0000-0000FE5C0000}"/>
    <cellStyle name="Normal 51 3 2 2 2 2 2 3" xfId="29587" xr:uid="{00000000-0005-0000-0000-0000FF5C0000}"/>
    <cellStyle name="Normal 51 3 2 2 2 2 3" xfId="9469" xr:uid="{00000000-0005-0000-0000-0000005D0000}"/>
    <cellStyle name="Normal 51 3 2 2 2 2 3 2" xfId="39803" xr:uid="{00000000-0005-0000-0000-0000015D0000}"/>
    <cellStyle name="Normal 51 3 2 2 2 2 3 3" xfId="24570" xr:uid="{00000000-0005-0000-0000-0000025D0000}"/>
    <cellStyle name="Normal 51 3 2 2 2 2 4" xfId="34790" xr:uid="{00000000-0005-0000-0000-0000035D0000}"/>
    <cellStyle name="Normal 51 3 2 2 2 2 5" xfId="19557" xr:uid="{00000000-0005-0000-0000-0000045D0000}"/>
    <cellStyle name="Normal 51 3 2 2 2 3" xfId="6108" xr:uid="{00000000-0005-0000-0000-0000055D0000}"/>
    <cellStyle name="Normal 51 3 2 2 2 3 2" xfId="16160" xr:uid="{00000000-0005-0000-0000-0000065D0000}"/>
    <cellStyle name="Normal 51 3 2 2 2 3 2 2" xfId="46491" xr:uid="{00000000-0005-0000-0000-0000075D0000}"/>
    <cellStyle name="Normal 51 3 2 2 2 3 2 3" xfId="31258" xr:uid="{00000000-0005-0000-0000-0000085D0000}"/>
    <cellStyle name="Normal 51 3 2 2 2 3 3" xfId="11140" xr:uid="{00000000-0005-0000-0000-0000095D0000}"/>
    <cellStyle name="Normal 51 3 2 2 2 3 3 2" xfId="41474" xr:uid="{00000000-0005-0000-0000-00000A5D0000}"/>
    <cellStyle name="Normal 51 3 2 2 2 3 3 3" xfId="26241" xr:uid="{00000000-0005-0000-0000-00000B5D0000}"/>
    <cellStyle name="Normal 51 3 2 2 2 3 4" xfId="36461" xr:uid="{00000000-0005-0000-0000-00000C5D0000}"/>
    <cellStyle name="Normal 51 3 2 2 2 3 5" xfId="21228" xr:uid="{00000000-0005-0000-0000-00000D5D0000}"/>
    <cellStyle name="Normal 51 3 2 2 2 4" xfId="12818" xr:uid="{00000000-0005-0000-0000-00000E5D0000}"/>
    <cellStyle name="Normal 51 3 2 2 2 4 2" xfId="43149" xr:uid="{00000000-0005-0000-0000-00000F5D0000}"/>
    <cellStyle name="Normal 51 3 2 2 2 4 3" xfId="27916" xr:uid="{00000000-0005-0000-0000-0000105D0000}"/>
    <cellStyle name="Normal 51 3 2 2 2 5" xfId="7797" xr:uid="{00000000-0005-0000-0000-0000115D0000}"/>
    <cellStyle name="Normal 51 3 2 2 2 5 2" xfId="38132" xr:uid="{00000000-0005-0000-0000-0000125D0000}"/>
    <cellStyle name="Normal 51 3 2 2 2 5 3" xfId="22899" xr:uid="{00000000-0005-0000-0000-0000135D0000}"/>
    <cellStyle name="Normal 51 3 2 2 2 6" xfId="33120" xr:uid="{00000000-0005-0000-0000-0000145D0000}"/>
    <cellStyle name="Normal 51 3 2 2 2 7" xfId="17886" xr:uid="{00000000-0005-0000-0000-0000155D0000}"/>
    <cellStyle name="Normal 51 3 2 2 3" xfId="3579" xr:uid="{00000000-0005-0000-0000-0000165D0000}"/>
    <cellStyle name="Normal 51 3 2 2 3 2" xfId="13653" xr:uid="{00000000-0005-0000-0000-0000175D0000}"/>
    <cellStyle name="Normal 51 3 2 2 3 2 2" xfId="43984" xr:uid="{00000000-0005-0000-0000-0000185D0000}"/>
    <cellStyle name="Normal 51 3 2 2 3 2 3" xfId="28751" xr:uid="{00000000-0005-0000-0000-0000195D0000}"/>
    <cellStyle name="Normal 51 3 2 2 3 3" xfId="8633" xr:uid="{00000000-0005-0000-0000-00001A5D0000}"/>
    <cellStyle name="Normal 51 3 2 2 3 3 2" xfId="38967" xr:uid="{00000000-0005-0000-0000-00001B5D0000}"/>
    <cellStyle name="Normal 51 3 2 2 3 3 3" xfId="23734" xr:uid="{00000000-0005-0000-0000-00001C5D0000}"/>
    <cellStyle name="Normal 51 3 2 2 3 4" xfId="33954" xr:uid="{00000000-0005-0000-0000-00001D5D0000}"/>
    <cellStyle name="Normal 51 3 2 2 3 5" xfId="18721" xr:uid="{00000000-0005-0000-0000-00001E5D0000}"/>
    <cellStyle name="Normal 51 3 2 2 4" xfId="5272" xr:uid="{00000000-0005-0000-0000-00001F5D0000}"/>
    <cellStyle name="Normal 51 3 2 2 4 2" xfId="15324" xr:uid="{00000000-0005-0000-0000-0000205D0000}"/>
    <cellStyle name="Normal 51 3 2 2 4 2 2" xfId="45655" xr:uid="{00000000-0005-0000-0000-0000215D0000}"/>
    <cellStyle name="Normal 51 3 2 2 4 2 3" xfId="30422" xr:uid="{00000000-0005-0000-0000-0000225D0000}"/>
    <cellStyle name="Normal 51 3 2 2 4 3" xfId="10304" xr:uid="{00000000-0005-0000-0000-0000235D0000}"/>
    <cellStyle name="Normal 51 3 2 2 4 3 2" xfId="40638" xr:uid="{00000000-0005-0000-0000-0000245D0000}"/>
    <cellStyle name="Normal 51 3 2 2 4 3 3" xfId="25405" xr:uid="{00000000-0005-0000-0000-0000255D0000}"/>
    <cellStyle name="Normal 51 3 2 2 4 4" xfId="35625" xr:uid="{00000000-0005-0000-0000-0000265D0000}"/>
    <cellStyle name="Normal 51 3 2 2 4 5" xfId="20392" xr:uid="{00000000-0005-0000-0000-0000275D0000}"/>
    <cellStyle name="Normal 51 3 2 2 5" xfId="11982" xr:uid="{00000000-0005-0000-0000-0000285D0000}"/>
    <cellStyle name="Normal 51 3 2 2 5 2" xfId="42313" xr:uid="{00000000-0005-0000-0000-0000295D0000}"/>
    <cellStyle name="Normal 51 3 2 2 5 3" xfId="27080" xr:uid="{00000000-0005-0000-0000-00002A5D0000}"/>
    <cellStyle name="Normal 51 3 2 2 6" xfId="6961" xr:uid="{00000000-0005-0000-0000-00002B5D0000}"/>
    <cellStyle name="Normal 51 3 2 2 6 2" xfId="37296" xr:uid="{00000000-0005-0000-0000-00002C5D0000}"/>
    <cellStyle name="Normal 51 3 2 2 6 3" xfId="22063" xr:uid="{00000000-0005-0000-0000-00002D5D0000}"/>
    <cellStyle name="Normal 51 3 2 2 7" xfId="32284" xr:uid="{00000000-0005-0000-0000-00002E5D0000}"/>
    <cellStyle name="Normal 51 3 2 2 8" xfId="17050" xr:uid="{00000000-0005-0000-0000-00002F5D0000}"/>
    <cellStyle name="Normal 51 3 2 3" xfId="2308" xr:uid="{00000000-0005-0000-0000-0000305D0000}"/>
    <cellStyle name="Normal 51 3 2 3 2" xfId="3998" xr:uid="{00000000-0005-0000-0000-0000315D0000}"/>
    <cellStyle name="Normal 51 3 2 3 2 2" xfId="14071" xr:uid="{00000000-0005-0000-0000-0000325D0000}"/>
    <cellStyle name="Normal 51 3 2 3 2 2 2" xfId="44402" xr:uid="{00000000-0005-0000-0000-0000335D0000}"/>
    <cellStyle name="Normal 51 3 2 3 2 2 3" xfId="29169" xr:uid="{00000000-0005-0000-0000-0000345D0000}"/>
    <cellStyle name="Normal 51 3 2 3 2 3" xfId="9051" xr:uid="{00000000-0005-0000-0000-0000355D0000}"/>
    <cellStyle name="Normal 51 3 2 3 2 3 2" xfId="39385" xr:uid="{00000000-0005-0000-0000-0000365D0000}"/>
    <cellStyle name="Normal 51 3 2 3 2 3 3" xfId="24152" xr:uid="{00000000-0005-0000-0000-0000375D0000}"/>
    <cellStyle name="Normal 51 3 2 3 2 4" xfId="34372" xr:uid="{00000000-0005-0000-0000-0000385D0000}"/>
    <cellStyle name="Normal 51 3 2 3 2 5" xfId="19139" xr:uid="{00000000-0005-0000-0000-0000395D0000}"/>
    <cellStyle name="Normal 51 3 2 3 3" xfId="5690" xr:uid="{00000000-0005-0000-0000-00003A5D0000}"/>
    <cellStyle name="Normal 51 3 2 3 3 2" xfId="15742" xr:uid="{00000000-0005-0000-0000-00003B5D0000}"/>
    <cellStyle name="Normal 51 3 2 3 3 2 2" xfId="46073" xr:uid="{00000000-0005-0000-0000-00003C5D0000}"/>
    <cellStyle name="Normal 51 3 2 3 3 2 3" xfId="30840" xr:uid="{00000000-0005-0000-0000-00003D5D0000}"/>
    <cellStyle name="Normal 51 3 2 3 3 3" xfId="10722" xr:uid="{00000000-0005-0000-0000-00003E5D0000}"/>
    <cellStyle name="Normal 51 3 2 3 3 3 2" xfId="41056" xr:uid="{00000000-0005-0000-0000-00003F5D0000}"/>
    <cellStyle name="Normal 51 3 2 3 3 3 3" xfId="25823" xr:uid="{00000000-0005-0000-0000-0000405D0000}"/>
    <cellStyle name="Normal 51 3 2 3 3 4" xfId="36043" xr:uid="{00000000-0005-0000-0000-0000415D0000}"/>
    <cellStyle name="Normal 51 3 2 3 3 5" xfId="20810" xr:uid="{00000000-0005-0000-0000-0000425D0000}"/>
    <cellStyle name="Normal 51 3 2 3 4" xfId="12400" xr:uid="{00000000-0005-0000-0000-0000435D0000}"/>
    <cellStyle name="Normal 51 3 2 3 4 2" xfId="42731" xr:uid="{00000000-0005-0000-0000-0000445D0000}"/>
    <cellStyle name="Normal 51 3 2 3 4 3" xfId="27498" xr:uid="{00000000-0005-0000-0000-0000455D0000}"/>
    <cellStyle name="Normal 51 3 2 3 5" xfId="7379" xr:uid="{00000000-0005-0000-0000-0000465D0000}"/>
    <cellStyle name="Normal 51 3 2 3 5 2" xfId="37714" xr:uid="{00000000-0005-0000-0000-0000475D0000}"/>
    <cellStyle name="Normal 51 3 2 3 5 3" xfId="22481" xr:uid="{00000000-0005-0000-0000-0000485D0000}"/>
    <cellStyle name="Normal 51 3 2 3 6" xfId="32702" xr:uid="{00000000-0005-0000-0000-0000495D0000}"/>
    <cellStyle name="Normal 51 3 2 3 7" xfId="17468" xr:uid="{00000000-0005-0000-0000-00004A5D0000}"/>
    <cellStyle name="Normal 51 3 2 4" xfId="3161" xr:uid="{00000000-0005-0000-0000-00004B5D0000}"/>
    <cellStyle name="Normal 51 3 2 4 2" xfId="13235" xr:uid="{00000000-0005-0000-0000-00004C5D0000}"/>
    <cellStyle name="Normal 51 3 2 4 2 2" xfId="43566" xr:uid="{00000000-0005-0000-0000-00004D5D0000}"/>
    <cellStyle name="Normal 51 3 2 4 2 3" xfId="28333" xr:uid="{00000000-0005-0000-0000-00004E5D0000}"/>
    <cellStyle name="Normal 51 3 2 4 3" xfId="8215" xr:uid="{00000000-0005-0000-0000-00004F5D0000}"/>
    <cellStyle name="Normal 51 3 2 4 3 2" xfId="38549" xr:uid="{00000000-0005-0000-0000-0000505D0000}"/>
    <cellStyle name="Normal 51 3 2 4 3 3" xfId="23316" xr:uid="{00000000-0005-0000-0000-0000515D0000}"/>
    <cellStyle name="Normal 51 3 2 4 4" xfId="33536" xr:uid="{00000000-0005-0000-0000-0000525D0000}"/>
    <cellStyle name="Normal 51 3 2 4 5" xfId="18303" xr:uid="{00000000-0005-0000-0000-0000535D0000}"/>
    <cellStyle name="Normal 51 3 2 5" xfId="4854" xr:uid="{00000000-0005-0000-0000-0000545D0000}"/>
    <cellStyle name="Normal 51 3 2 5 2" xfId="14906" xr:uid="{00000000-0005-0000-0000-0000555D0000}"/>
    <cellStyle name="Normal 51 3 2 5 2 2" xfId="45237" xr:uid="{00000000-0005-0000-0000-0000565D0000}"/>
    <cellStyle name="Normal 51 3 2 5 2 3" xfId="30004" xr:uid="{00000000-0005-0000-0000-0000575D0000}"/>
    <cellStyle name="Normal 51 3 2 5 3" xfId="9886" xr:uid="{00000000-0005-0000-0000-0000585D0000}"/>
    <cellStyle name="Normal 51 3 2 5 3 2" xfId="40220" xr:uid="{00000000-0005-0000-0000-0000595D0000}"/>
    <cellStyle name="Normal 51 3 2 5 3 3" xfId="24987" xr:uid="{00000000-0005-0000-0000-00005A5D0000}"/>
    <cellStyle name="Normal 51 3 2 5 4" xfId="35207" xr:uid="{00000000-0005-0000-0000-00005B5D0000}"/>
    <cellStyle name="Normal 51 3 2 5 5" xfId="19974" xr:uid="{00000000-0005-0000-0000-00005C5D0000}"/>
    <cellStyle name="Normal 51 3 2 6" xfId="11564" xr:uid="{00000000-0005-0000-0000-00005D5D0000}"/>
    <cellStyle name="Normal 51 3 2 6 2" xfId="41895" xr:uid="{00000000-0005-0000-0000-00005E5D0000}"/>
    <cellStyle name="Normal 51 3 2 6 3" xfId="26662" xr:uid="{00000000-0005-0000-0000-00005F5D0000}"/>
    <cellStyle name="Normal 51 3 2 7" xfId="6543" xr:uid="{00000000-0005-0000-0000-0000605D0000}"/>
    <cellStyle name="Normal 51 3 2 7 2" xfId="36878" xr:uid="{00000000-0005-0000-0000-0000615D0000}"/>
    <cellStyle name="Normal 51 3 2 7 3" xfId="21645" xr:uid="{00000000-0005-0000-0000-0000625D0000}"/>
    <cellStyle name="Normal 51 3 2 8" xfId="31866" xr:uid="{00000000-0005-0000-0000-0000635D0000}"/>
    <cellStyle name="Normal 51 3 2 9" xfId="16632" xr:uid="{00000000-0005-0000-0000-0000645D0000}"/>
    <cellStyle name="Normal 51 3 3" xfId="1679" xr:uid="{00000000-0005-0000-0000-0000655D0000}"/>
    <cellStyle name="Normal 51 3 3 2" xfId="2518" xr:uid="{00000000-0005-0000-0000-0000665D0000}"/>
    <cellStyle name="Normal 51 3 3 2 2" xfId="4208" xr:uid="{00000000-0005-0000-0000-0000675D0000}"/>
    <cellStyle name="Normal 51 3 3 2 2 2" xfId="14281" xr:uid="{00000000-0005-0000-0000-0000685D0000}"/>
    <cellStyle name="Normal 51 3 3 2 2 2 2" xfId="44612" xr:uid="{00000000-0005-0000-0000-0000695D0000}"/>
    <cellStyle name="Normal 51 3 3 2 2 2 3" xfId="29379" xr:uid="{00000000-0005-0000-0000-00006A5D0000}"/>
    <cellStyle name="Normal 51 3 3 2 2 3" xfId="9261" xr:uid="{00000000-0005-0000-0000-00006B5D0000}"/>
    <cellStyle name="Normal 51 3 3 2 2 3 2" xfId="39595" xr:uid="{00000000-0005-0000-0000-00006C5D0000}"/>
    <cellStyle name="Normal 51 3 3 2 2 3 3" xfId="24362" xr:uid="{00000000-0005-0000-0000-00006D5D0000}"/>
    <cellStyle name="Normal 51 3 3 2 2 4" xfId="34582" xr:uid="{00000000-0005-0000-0000-00006E5D0000}"/>
    <cellStyle name="Normal 51 3 3 2 2 5" xfId="19349" xr:uid="{00000000-0005-0000-0000-00006F5D0000}"/>
    <cellStyle name="Normal 51 3 3 2 3" xfId="5900" xr:uid="{00000000-0005-0000-0000-0000705D0000}"/>
    <cellStyle name="Normal 51 3 3 2 3 2" xfId="15952" xr:uid="{00000000-0005-0000-0000-0000715D0000}"/>
    <cellStyle name="Normal 51 3 3 2 3 2 2" xfId="46283" xr:uid="{00000000-0005-0000-0000-0000725D0000}"/>
    <cellStyle name="Normal 51 3 3 2 3 2 3" xfId="31050" xr:uid="{00000000-0005-0000-0000-0000735D0000}"/>
    <cellStyle name="Normal 51 3 3 2 3 3" xfId="10932" xr:uid="{00000000-0005-0000-0000-0000745D0000}"/>
    <cellStyle name="Normal 51 3 3 2 3 3 2" xfId="41266" xr:uid="{00000000-0005-0000-0000-0000755D0000}"/>
    <cellStyle name="Normal 51 3 3 2 3 3 3" xfId="26033" xr:uid="{00000000-0005-0000-0000-0000765D0000}"/>
    <cellStyle name="Normal 51 3 3 2 3 4" xfId="36253" xr:uid="{00000000-0005-0000-0000-0000775D0000}"/>
    <cellStyle name="Normal 51 3 3 2 3 5" xfId="21020" xr:uid="{00000000-0005-0000-0000-0000785D0000}"/>
    <cellStyle name="Normal 51 3 3 2 4" xfId="12610" xr:uid="{00000000-0005-0000-0000-0000795D0000}"/>
    <cellStyle name="Normal 51 3 3 2 4 2" xfId="42941" xr:uid="{00000000-0005-0000-0000-00007A5D0000}"/>
    <cellStyle name="Normal 51 3 3 2 4 3" xfId="27708" xr:uid="{00000000-0005-0000-0000-00007B5D0000}"/>
    <cellStyle name="Normal 51 3 3 2 5" xfId="7589" xr:uid="{00000000-0005-0000-0000-00007C5D0000}"/>
    <cellStyle name="Normal 51 3 3 2 5 2" xfId="37924" xr:uid="{00000000-0005-0000-0000-00007D5D0000}"/>
    <cellStyle name="Normal 51 3 3 2 5 3" xfId="22691" xr:uid="{00000000-0005-0000-0000-00007E5D0000}"/>
    <cellStyle name="Normal 51 3 3 2 6" xfId="32912" xr:uid="{00000000-0005-0000-0000-00007F5D0000}"/>
    <cellStyle name="Normal 51 3 3 2 7" xfId="17678" xr:uid="{00000000-0005-0000-0000-0000805D0000}"/>
    <cellStyle name="Normal 51 3 3 3" xfId="3371" xr:uid="{00000000-0005-0000-0000-0000815D0000}"/>
    <cellStyle name="Normal 51 3 3 3 2" xfId="13445" xr:uid="{00000000-0005-0000-0000-0000825D0000}"/>
    <cellStyle name="Normal 51 3 3 3 2 2" xfId="43776" xr:uid="{00000000-0005-0000-0000-0000835D0000}"/>
    <cellStyle name="Normal 51 3 3 3 2 3" xfId="28543" xr:uid="{00000000-0005-0000-0000-0000845D0000}"/>
    <cellStyle name="Normal 51 3 3 3 3" xfId="8425" xr:uid="{00000000-0005-0000-0000-0000855D0000}"/>
    <cellStyle name="Normal 51 3 3 3 3 2" xfId="38759" xr:uid="{00000000-0005-0000-0000-0000865D0000}"/>
    <cellStyle name="Normal 51 3 3 3 3 3" xfId="23526" xr:uid="{00000000-0005-0000-0000-0000875D0000}"/>
    <cellStyle name="Normal 51 3 3 3 4" xfId="33746" xr:uid="{00000000-0005-0000-0000-0000885D0000}"/>
    <cellStyle name="Normal 51 3 3 3 5" xfId="18513" xr:uid="{00000000-0005-0000-0000-0000895D0000}"/>
    <cellStyle name="Normal 51 3 3 4" xfId="5064" xr:uid="{00000000-0005-0000-0000-00008A5D0000}"/>
    <cellStyle name="Normal 51 3 3 4 2" xfId="15116" xr:uid="{00000000-0005-0000-0000-00008B5D0000}"/>
    <cellStyle name="Normal 51 3 3 4 2 2" xfId="45447" xr:uid="{00000000-0005-0000-0000-00008C5D0000}"/>
    <cellStyle name="Normal 51 3 3 4 2 3" xfId="30214" xr:uid="{00000000-0005-0000-0000-00008D5D0000}"/>
    <cellStyle name="Normal 51 3 3 4 3" xfId="10096" xr:uid="{00000000-0005-0000-0000-00008E5D0000}"/>
    <cellStyle name="Normal 51 3 3 4 3 2" xfId="40430" xr:uid="{00000000-0005-0000-0000-00008F5D0000}"/>
    <cellStyle name="Normal 51 3 3 4 3 3" xfId="25197" xr:uid="{00000000-0005-0000-0000-0000905D0000}"/>
    <cellStyle name="Normal 51 3 3 4 4" xfId="35417" xr:uid="{00000000-0005-0000-0000-0000915D0000}"/>
    <cellStyle name="Normal 51 3 3 4 5" xfId="20184" xr:uid="{00000000-0005-0000-0000-0000925D0000}"/>
    <cellStyle name="Normal 51 3 3 5" xfId="11774" xr:uid="{00000000-0005-0000-0000-0000935D0000}"/>
    <cellStyle name="Normal 51 3 3 5 2" xfId="42105" xr:uid="{00000000-0005-0000-0000-0000945D0000}"/>
    <cellStyle name="Normal 51 3 3 5 3" xfId="26872" xr:uid="{00000000-0005-0000-0000-0000955D0000}"/>
    <cellStyle name="Normal 51 3 3 6" xfId="6753" xr:uid="{00000000-0005-0000-0000-0000965D0000}"/>
    <cellStyle name="Normal 51 3 3 6 2" xfId="37088" xr:uid="{00000000-0005-0000-0000-0000975D0000}"/>
    <cellStyle name="Normal 51 3 3 6 3" xfId="21855" xr:uid="{00000000-0005-0000-0000-0000985D0000}"/>
    <cellStyle name="Normal 51 3 3 7" xfId="32076" xr:uid="{00000000-0005-0000-0000-0000995D0000}"/>
    <cellStyle name="Normal 51 3 3 8" xfId="16842" xr:uid="{00000000-0005-0000-0000-00009A5D0000}"/>
    <cellStyle name="Normal 51 3 4" xfId="2100" xr:uid="{00000000-0005-0000-0000-00009B5D0000}"/>
    <cellStyle name="Normal 51 3 4 2" xfId="3790" xr:uid="{00000000-0005-0000-0000-00009C5D0000}"/>
    <cellStyle name="Normal 51 3 4 2 2" xfId="13863" xr:uid="{00000000-0005-0000-0000-00009D5D0000}"/>
    <cellStyle name="Normal 51 3 4 2 2 2" xfId="44194" xr:uid="{00000000-0005-0000-0000-00009E5D0000}"/>
    <cellStyle name="Normal 51 3 4 2 2 3" xfId="28961" xr:uid="{00000000-0005-0000-0000-00009F5D0000}"/>
    <cellStyle name="Normal 51 3 4 2 3" xfId="8843" xr:uid="{00000000-0005-0000-0000-0000A05D0000}"/>
    <cellStyle name="Normal 51 3 4 2 3 2" xfId="39177" xr:uid="{00000000-0005-0000-0000-0000A15D0000}"/>
    <cellStyle name="Normal 51 3 4 2 3 3" xfId="23944" xr:uid="{00000000-0005-0000-0000-0000A25D0000}"/>
    <cellStyle name="Normal 51 3 4 2 4" xfId="34164" xr:uid="{00000000-0005-0000-0000-0000A35D0000}"/>
    <cellStyle name="Normal 51 3 4 2 5" xfId="18931" xr:uid="{00000000-0005-0000-0000-0000A45D0000}"/>
    <cellStyle name="Normal 51 3 4 3" xfId="5482" xr:uid="{00000000-0005-0000-0000-0000A55D0000}"/>
    <cellStyle name="Normal 51 3 4 3 2" xfId="15534" xr:uid="{00000000-0005-0000-0000-0000A65D0000}"/>
    <cellStyle name="Normal 51 3 4 3 2 2" xfId="45865" xr:uid="{00000000-0005-0000-0000-0000A75D0000}"/>
    <cellStyle name="Normal 51 3 4 3 2 3" xfId="30632" xr:uid="{00000000-0005-0000-0000-0000A85D0000}"/>
    <cellStyle name="Normal 51 3 4 3 3" xfId="10514" xr:uid="{00000000-0005-0000-0000-0000A95D0000}"/>
    <cellStyle name="Normal 51 3 4 3 3 2" xfId="40848" xr:uid="{00000000-0005-0000-0000-0000AA5D0000}"/>
    <cellStyle name="Normal 51 3 4 3 3 3" xfId="25615" xr:uid="{00000000-0005-0000-0000-0000AB5D0000}"/>
    <cellStyle name="Normal 51 3 4 3 4" xfId="35835" xr:uid="{00000000-0005-0000-0000-0000AC5D0000}"/>
    <cellStyle name="Normal 51 3 4 3 5" xfId="20602" xr:uid="{00000000-0005-0000-0000-0000AD5D0000}"/>
    <cellStyle name="Normal 51 3 4 4" xfId="12192" xr:uid="{00000000-0005-0000-0000-0000AE5D0000}"/>
    <cellStyle name="Normal 51 3 4 4 2" xfId="42523" xr:uid="{00000000-0005-0000-0000-0000AF5D0000}"/>
    <cellStyle name="Normal 51 3 4 4 3" xfId="27290" xr:uid="{00000000-0005-0000-0000-0000B05D0000}"/>
    <cellStyle name="Normal 51 3 4 5" xfId="7171" xr:uid="{00000000-0005-0000-0000-0000B15D0000}"/>
    <cellStyle name="Normal 51 3 4 5 2" xfId="37506" xr:uid="{00000000-0005-0000-0000-0000B25D0000}"/>
    <cellStyle name="Normal 51 3 4 5 3" xfId="22273" xr:uid="{00000000-0005-0000-0000-0000B35D0000}"/>
    <cellStyle name="Normal 51 3 4 6" xfId="32494" xr:uid="{00000000-0005-0000-0000-0000B45D0000}"/>
    <cellStyle name="Normal 51 3 4 7" xfId="17260" xr:uid="{00000000-0005-0000-0000-0000B55D0000}"/>
    <cellStyle name="Normal 51 3 5" xfId="2953" xr:uid="{00000000-0005-0000-0000-0000B65D0000}"/>
    <cellStyle name="Normal 51 3 5 2" xfId="13027" xr:uid="{00000000-0005-0000-0000-0000B75D0000}"/>
    <cellStyle name="Normal 51 3 5 2 2" xfId="43358" xr:uid="{00000000-0005-0000-0000-0000B85D0000}"/>
    <cellStyle name="Normal 51 3 5 2 3" xfId="28125" xr:uid="{00000000-0005-0000-0000-0000B95D0000}"/>
    <cellStyle name="Normal 51 3 5 3" xfId="8007" xr:uid="{00000000-0005-0000-0000-0000BA5D0000}"/>
    <cellStyle name="Normal 51 3 5 3 2" xfId="38341" xr:uid="{00000000-0005-0000-0000-0000BB5D0000}"/>
    <cellStyle name="Normal 51 3 5 3 3" xfId="23108" xr:uid="{00000000-0005-0000-0000-0000BC5D0000}"/>
    <cellStyle name="Normal 51 3 5 4" xfId="33328" xr:uid="{00000000-0005-0000-0000-0000BD5D0000}"/>
    <cellStyle name="Normal 51 3 5 5" xfId="18095" xr:uid="{00000000-0005-0000-0000-0000BE5D0000}"/>
    <cellStyle name="Normal 51 3 6" xfId="4646" xr:uid="{00000000-0005-0000-0000-0000BF5D0000}"/>
    <cellStyle name="Normal 51 3 6 2" xfId="14698" xr:uid="{00000000-0005-0000-0000-0000C05D0000}"/>
    <cellStyle name="Normal 51 3 6 2 2" xfId="45029" xr:uid="{00000000-0005-0000-0000-0000C15D0000}"/>
    <cellStyle name="Normal 51 3 6 2 3" xfId="29796" xr:uid="{00000000-0005-0000-0000-0000C25D0000}"/>
    <cellStyle name="Normal 51 3 6 3" xfId="9678" xr:uid="{00000000-0005-0000-0000-0000C35D0000}"/>
    <cellStyle name="Normal 51 3 6 3 2" xfId="40012" xr:uid="{00000000-0005-0000-0000-0000C45D0000}"/>
    <cellStyle name="Normal 51 3 6 3 3" xfId="24779" xr:uid="{00000000-0005-0000-0000-0000C55D0000}"/>
    <cellStyle name="Normal 51 3 6 4" xfId="34999" xr:uid="{00000000-0005-0000-0000-0000C65D0000}"/>
    <cellStyle name="Normal 51 3 6 5" xfId="19766" xr:uid="{00000000-0005-0000-0000-0000C75D0000}"/>
    <cellStyle name="Normal 51 3 7" xfId="11356" xr:uid="{00000000-0005-0000-0000-0000C85D0000}"/>
    <cellStyle name="Normal 51 3 7 2" xfId="41687" xr:uid="{00000000-0005-0000-0000-0000C95D0000}"/>
    <cellStyle name="Normal 51 3 7 3" xfId="26454" xr:uid="{00000000-0005-0000-0000-0000CA5D0000}"/>
    <cellStyle name="Normal 51 3 8" xfId="6335" xr:uid="{00000000-0005-0000-0000-0000CB5D0000}"/>
    <cellStyle name="Normal 51 3 8 2" xfId="36670" xr:uid="{00000000-0005-0000-0000-0000CC5D0000}"/>
    <cellStyle name="Normal 51 3 8 3" xfId="21437" xr:uid="{00000000-0005-0000-0000-0000CD5D0000}"/>
    <cellStyle name="Normal 51 3 9" xfId="31659" xr:uid="{00000000-0005-0000-0000-0000CE5D0000}"/>
    <cellStyle name="Normal 51 4" xfId="1360" xr:uid="{00000000-0005-0000-0000-0000CF5D0000}"/>
    <cellStyle name="Normal 51 4 2" xfId="1783" xr:uid="{00000000-0005-0000-0000-0000D05D0000}"/>
    <cellStyle name="Normal 51 4 2 2" xfId="2622" xr:uid="{00000000-0005-0000-0000-0000D15D0000}"/>
    <cellStyle name="Normal 51 4 2 2 2" xfId="4312" xr:uid="{00000000-0005-0000-0000-0000D25D0000}"/>
    <cellStyle name="Normal 51 4 2 2 2 2" xfId="14385" xr:uid="{00000000-0005-0000-0000-0000D35D0000}"/>
    <cellStyle name="Normal 51 4 2 2 2 2 2" xfId="44716" xr:uid="{00000000-0005-0000-0000-0000D45D0000}"/>
    <cellStyle name="Normal 51 4 2 2 2 2 3" xfId="29483" xr:uid="{00000000-0005-0000-0000-0000D55D0000}"/>
    <cellStyle name="Normal 51 4 2 2 2 3" xfId="9365" xr:uid="{00000000-0005-0000-0000-0000D65D0000}"/>
    <cellStyle name="Normal 51 4 2 2 2 3 2" xfId="39699" xr:uid="{00000000-0005-0000-0000-0000D75D0000}"/>
    <cellStyle name="Normal 51 4 2 2 2 3 3" xfId="24466" xr:uid="{00000000-0005-0000-0000-0000D85D0000}"/>
    <cellStyle name="Normal 51 4 2 2 2 4" xfId="34686" xr:uid="{00000000-0005-0000-0000-0000D95D0000}"/>
    <cellStyle name="Normal 51 4 2 2 2 5" xfId="19453" xr:uid="{00000000-0005-0000-0000-0000DA5D0000}"/>
    <cellStyle name="Normal 51 4 2 2 3" xfId="6004" xr:uid="{00000000-0005-0000-0000-0000DB5D0000}"/>
    <cellStyle name="Normal 51 4 2 2 3 2" xfId="16056" xr:uid="{00000000-0005-0000-0000-0000DC5D0000}"/>
    <cellStyle name="Normal 51 4 2 2 3 2 2" xfId="46387" xr:uid="{00000000-0005-0000-0000-0000DD5D0000}"/>
    <cellStyle name="Normal 51 4 2 2 3 2 3" xfId="31154" xr:uid="{00000000-0005-0000-0000-0000DE5D0000}"/>
    <cellStyle name="Normal 51 4 2 2 3 3" xfId="11036" xr:uid="{00000000-0005-0000-0000-0000DF5D0000}"/>
    <cellStyle name="Normal 51 4 2 2 3 3 2" xfId="41370" xr:uid="{00000000-0005-0000-0000-0000E05D0000}"/>
    <cellStyle name="Normal 51 4 2 2 3 3 3" xfId="26137" xr:uid="{00000000-0005-0000-0000-0000E15D0000}"/>
    <cellStyle name="Normal 51 4 2 2 3 4" xfId="36357" xr:uid="{00000000-0005-0000-0000-0000E25D0000}"/>
    <cellStyle name="Normal 51 4 2 2 3 5" xfId="21124" xr:uid="{00000000-0005-0000-0000-0000E35D0000}"/>
    <cellStyle name="Normal 51 4 2 2 4" xfId="12714" xr:uid="{00000000-0005-0000-0000-0000E45D0000}"/>
    <cellStyle name="Normal 51 4 2 2 4 2" xfId="43045" xr:uid="{00000000-0005-0000-0000-0000E55D0000}"/>
    <cellStyle name="Normal 51 4 2 2 4 3" xfId="27812" xr:uid="{00000000-0005-0000-0000-0000E65D0000}"/>
    <cellStyle name="Normal 51 4 2 2 5" xfId="7693" xr:uid="{00000000-0005-0000-0000-0000E75D0000}"/>
    <cellStyle name="Normal 51 4 2 2 5 2" xfId="38028" xr:uid="{00000000-0005-0000-0000-0000E85D0000}"/>
    <cellStyle name="Normal 51 4 2 2 5 3" xfId="22795" xr:uid="{00000000-0005-0000-0000-0000E95D0000}"/>
    <cellStyle name="Normal 51 4 2 2 6" xfId="33016" xr:uid="{00000000-0005-0000-0000-0000EA5D0000}"/>
    <cellStyle name="Normal 51 4 2 2 7" xfId="17782" xr:uid="{00000000-0005-0000-0000-0000EB5D0000}"/>
    <cellStyle name="Normal 51 4 2 3" xfId="3475" xr:uid="{00000000-0005-0000-0000-0000EC5D0000}"/>
    <cellStyle name="Normal 51 4 2 3 2" xfId="13549" xr:uid="{00000000-0005-0000-0000-0000ED5D0000}"/>
    <cellStyle name="Normal 51 4 2 3 2 2" xfId="43880" xr:uid="{00000000-0005-0000-0000-0000EE5D0000}"/>
    <cellStyle name="Normal 51 4 2 3 2 3" xfId="28647" xr:uid="{00000000-0005-0000-0000-0000EF5D0000}"/>
    <cellStyle name="Normal 51 4 2 3 3" xfId="8529" xr:uid="{00000000-0005-0000-0000-0000F05D0000}"/>
    <cellStyle name="Normal 51 4 2 3 3 2" xfId="38863" xr:uid="{00000000-0005-0000-0000-0000F15D0000}"/>
    <cellStyle name="Normal 51 4 2 3 3 3" xfId="23630" xr:uid="{00000000-0005-0000-0000-0000F25D0000}"/>
    <cellStyle name="Normal 51 4 2 3 4" xfId="33850" xr:uid="{00000000-0005-0000-0000-0000F35D0000}"/>
    <cellStyle name="Normal 51 4 2 3 5" xfId="18617" xr:uid="{00000000-0005-0000-0000-0000F45D0000}"/>
    <cellStyle name="Normal 51 4 2 4" xfId="5168" xr:uid="{00000000-0005-0000-0000-0000F55D0000}"/>
    <cellStyle name="Normal 51 4 2 4 2" xfId="15220" xr:uid="{00000000-0005-0000-0000-0000F65D0000}"/>
    <cellStyle name="Normal 51 4 2 4 2 2" xfId="45551" xr:uid="{00000000-0005-0000-0000-0000F75D0000}"/>
    <cellStyle name="Normal 51 4 2 4 2 3" xfId="30318" xr:uid="{00000000-0005-0000-0000-0000F85D0000}"/>
    <cellStyle name="Normal 51 4 2 4 3" xfId="10200" xr:uid="{00000000-0005-0000-0000-0000F95D0000}"/>
    <cellStyle name="Normal 51 4 2 4 3 2" xfId="40534" xr:uid="{00000000-0005-0000-0000-0000FA5D0000}"/>
    <cellStyle name="Normal 51 4 2 4 3 3" xfId="25301" xr:uid="{00000000-0005-0000-0000-0000FB5D0000}"/>
    <cellStyle name="Normal 51 4 2 4 4" xfId="35521" xr:uid="{00000000-0005-0000-0000-0000FC5D0000}"/>
    <cellStyle name="Normal 51 4 2 4 5" xfId="20288" xr:uid="{00000000-0005-0000-0000-0000FD5D0000}"/>
    <cellStyle name="Normal 51 4 2 5" xfId="11878" xr:uid="{00000000-0005-0000-0000-0000FE5D0000}"/>
    <cellStyle name="Normal 51 4 2 5 2" xfId="42209" xr:uid="{00000000-0005-0000-0000-0000FF5D0000}"/>
    <cellStyle name="Normal 51 4 2 5 3" xfId="26976" xr:uid="{00000000-0005-0000-0000-0000005E0000}"/>
    <cellStyle name="Normal 51 4 2 6" xfId="6857" xr:uid="{00000000-0005-0000-0000-0000015E0000}"/>
    <cellStyle name="Normal 51 4 2 6 2" xfId="37192" xr:uid="{00000000-0005-0000-0000-0000025E0000}"/>
    <cellStyle name="Normal 51 4 2 6 3" xfId="21959" xr:uid="{00000000-0005-0000-0000-0000035E0000}"/>
    <cellStyle name="Normal 51 4 2 7" xfId="32180" xr:uid="{00000000-0005-0000-0000-0000045E0000}"/>
    <cellStyle name="Normal 51 4 2 8" xfId="16946" xr:uid="{00000000-0005-0000-0000-0000055E0000}"/>
    <cellStyle name="Normal 51 4 3" xfId="2204" xr:uid="{00000000-0005-0000-0000-0000065E0000}"/>
    <cellStyle name="Normal 51 4 3 2" xfId="3894" xr:uid="{00000000-0005-0000-0000-0000075E0000}"/>
    <cellStyle name="Normal 51 4 3 2 2" xfId="13967" xr:uid="{00000000-0005-0000-0000-0000085E0000}"/>
    <cellStyle name="Normal 51 4 3 2 2 2" xfId="44298" xr:uid="{00000000-0005-0000-0000-0000095E0000}"/>
    <cellStyle name="Normal 51 4 3 2 2 3" xfId="29065" xr:uid="{00000000-0005-0000-0000-00000A5E0000}"/>
    <cellStyle name="Normal 51 4 3 2 3" xfId="8947" xr:uid="{00000000-0005-0000-0000-00000B5E0000}"/>
    <cellStyle name="Normal 51 4 3 2 3 2" xfId="39281" xr:uid="{00000000-0005-0000-0000-00000C5E0000}"/>
    <cellStyle name="Normal 51 4 3 2 3 3" xfId="24048" xr:uid="{00000000-0005-0000-0000-00000D5E0000}"/>
    <cellStyle name="Normal 51 4 3 2 4" xfId="34268" xr:uid="{00000000-0005-0000-0000-00000E5E0000}"/>
    <cellStyle name="Normal 51 4 3 2 5" xfId="19035" xr:uid="{00000000-0005-0000-0000-00000F5E0000}"/>
    <cellStyle name="Normal 51 4 3 3" xfId="5586" xr:uid="{00000000-0005-0000-0000-0000105E0000}"/>
    <cellStyle name="Normal 51 4 3 3 2" xfId="15638" xr:uid="{00000000-0005-0000-0000-0000115E0000}"/>
    <cellStyle name="Normal 51 4 3 3 2 2" xfId="45969" xr:uid="{00000000-0005-0000-0000-0000125E0000}"/>
    <cellStyle name="Normal 51 4 3 3 2 3" xfId="30736" xr:uid="{00000000-0005-0000-0000-0000135E0000}"/>
    <cellStyle name="Normal 51 4 3 3 3" xfId="10618" xr:uid="{00000000-0005-0000-0000-0000145E0000}"/>
    <cellStyle name="Normal 51 4 3 3 3 2" xfId="40952" xr:uid="{00000000-0005-0000-0000-0000155E0000}"/>
    <cellStyle name="Normal 51 4 3 3 3 3" xfId="25719" xr:uid="{00000000-0005-0000-0000-0000165E0000}"/>
    <cellStyle name="Normal 51 4 3 3 4" xfId="35939" xr:uid="{00000000-0005-0000-0000-0000175E0000}"/>
    <cellStyle name="Normal 51 4 3 3 5" xfId="20706" xr:uid="{00000000-0005-0000-0000-0000185E0000}"/>
    <cellStyle name="Normal 51 4 3 4" xfId="12296" xr:uid="{00000000-0005-0000-0000-0000195E0000}"/>
    <cellStyle name="Normal 51 4 3 4 2" xfId="42627" xr:uid="{00000000-0005-0000-0000-00001A5E0000}"/>
    <cellStyle name="Normal 51 4 3 4 3" xfId="27394" xr:uid="{00000000-0005-0000-0000-00001B5E0000}"/>
    <cellStyle name="Normal 51 4 3 5" xfId="7275" xr:uid="{00000000-0005-0000-0000-00001C5E0000}"/>
    <cellStyle name="Normal 51 4 3 5 2" xfId="37610" xr:uid="{00000000-0005-0000-0000-00001D5E0000}"/>
    <cellStyle name="Normal 51 4 3 5 3" xfId="22377" xr:uid="{00000000-0005-0000-0000-00001E5E0000}"/>
    <cellStyle name="Normal 51 4 3 6" xfId="32598" xr:uid="{00000000-0005-0000-0000-00001F5E0000}"/>
    <cellStyle name="Normal 51 4 3 7" xfId="17364" xr:uid="{00000000-0005-0000-0000-0000205E0000}"/>
    <cellStyle name="Normal 51 4 4" xfId="3057" xr:uid="{00000000-0005-0000-0000-0000215E0000}"/>
    <cellStyle name="Normal 51 4 4 2" xfId="13131" xr:uid="{00000000-0005-0000-0000-0000225E0000}"/>
    <cellStyle name="Normal 51 4 4 2 2" xfId="43462" xr:uid="{00000000-0005-0000-0000-0000235E0000}"/>
    <cellStyle name="Normal 51 4 4 2 3" xfId="28229" xr:uid="{00000000-0005-0000-0000-0000245E0000}"/>
    <cellStyle name="Normal 51 4 4 3" xfId="8111" xr:uid="{00000000-0005-0000-0000-0000255E0000}"/>
    <cellStyle name="Normal 51 4 4 3 2" xfId="38445" xr:uid="{00000000-0005-0000-0000-0000265E0000}"/>
    <cellStyle name="Normal 51 4 4 3 3" xfId="23212" xr:uid="{00000000-0005-0000-0000-0000275E0000}"/>
    <cellStyle name="Normal 51 4 4 4" xfId="33432" xr:uid="{00000000-0005-0000-0000-0000285E0000}"/>
    <cellStyle name="Normal 51 4 4 5" xfId="18199" xr:uid="{00000000-0005-0000-0000-0000295E0000}"/>
    <cellStyle name="Normal 51 4 5" xfId="4750" xr:uid="{00000000-0005-0000-0000-00002A5E0000}"/>
    <cellStyle name="Normal 51 4 5 2" xfId="14802" xr:uid="{00000000-0005-0000-0000-00002B5E0000}"/>
    <cellStyle name="Normal 51 4 5 2 2" xfId="45133" xr:uid="{00000000-0005-0000-0000-00002C5E0000}"/>
    <cellStyle name="Normal 51 4 5 2 3" xfId="29900" xr:uid="{00000000-0005-0000-0000-00002D5E0000}"/>
    <cellStyle name="Normal 51 4 5 3" xfId="9782" xr:uid="{00000000-0005-0000-0000-00002E5E0000}"/>
    <cellStyle name="Normal 51 4 5 3 2" xfId="40116" xr:uid="{00000000-0005-0000-0000-00002F5E0000}"/>
    <cellStyle name="Normal 51 4 5 3 3" xfId="24883" xr:uid="{00000000-0005-0000-0000-0000305E0000}"/>
    <cellStyle name="Normal 51 4 5 4" xfId="35103" xr:uid="{00000000-0005-0000-0000-0000315E0000}"/>
    <cellStyle name="Normal 51 4 5 5" xfId="19870" xr:uid="{00000000-0005-0000-0000-0000325E0000}"/>
    <cellStyle name="Normal 51 4 6" xfId="11460" xr:uid="{00000000-0005-0000-0000-0000335E0000}"/>
    <cellStyle name="Normal 51 4 6 2" xfId="41791" xr:uid="{00000000-0005-0000-0000-0000345E0000}"/>
    <cellStyle name="Normal 51 4 6 3" xfId="26558" xr:uid="{00000000-0005-0000-0000-0000355E0000}"/>
    <cellStyle name="Normal 51 4 7" xfId="6439" xr:uid="{00000000-0005-0000-0000-0000365E0000}"/>
    <cellStyle name="Normal 51 4 7 2" xfId="36774" xr:uid="{00000000-0005-0000-0000-0000375E0000}"/>
    <cellStyle name="Normal 51 4 7 3" xfId="21541" xr:uid="{00000000-0005-0000-0000-0000385E0000}"/>
    <cellStyle name="Normal 51 4 8" xfId="31762" xr:uid="{00000000-0005-0000-0000-0000395E0000}"/>
    <cellStyle name="Normal 51 4 9" xfId="16528" xr:uid="{00000000-0005-0000-0000-00003A5E0000}"/>
    <cellStyle name="Normal 51 5" xfId="1573" xr:uid="{00000000-0005-0000-0000-00003B5E0000}"/>
    <cellStyle name="Normal 51 5 2" xfId="2414" xr:uid="{00000000-0005-0000-0000-00003C5E0000}"/>
    <cellStyle name="Normal 51 5 2 2" xfId="4104" xr:uid="{00000000-0005-0000-0000-00003D5E0000}"/>
    <cellStyle name="Normal 51 5 2 2 2" xfId="14177" xr:uid="{00000000-0005-0000-0000-00003E5E0000}"/>
    <cellStyle name="Normal 51 5 2 2 2 2" xfId="44508" xr:uid="{00000000-0005-0000-0000-00003F5E0000}"/>
    <cellStyle name="Normal 51 5 2 2 2 3" xfId="29275" xr:uid="{00000000-0005-0000-0000-0000405E0000}"/>
    <cellStyle name="Normal 51 5 2 2 3" xfId="9157" xr:uid="{00000000-0005-0000-0000-0000415E0000}"/>
    <cellStyle name="Normal 51 5 2 2 3 2" xfId="39491" xr:uid="{00000000-0005-0000-0000-0000425E0000}"/>
    <cellStyle name="Normal 51 5 2 2 3 3" xfId="24258" xr:uid="{00000000-0005-0000-0000-0000435E0000}"/>
    <cellStyle name="Normal 51 5 2 2 4" xfId="34478" xr:uid="{00000000-0005-0000-0000-0000445E0000}"/>
    <cellStyle name="Normal 51 5 2 2 5" xfId="19245" xr:uid="{00000000-0005-0000-0000-0000455E0000}"/>
    <cellStyle name="Normal 51 5 2 3" xfId="5796" xr:uid="{00000000-0005-0000-0000-0000465E0000}"/>
    <cellStyle name="Normal 51 5 2 3 2" xfId="15848" xr:uid="{00000000-0005-0000-0000-0000475E0000}"/>
    <cellStyle name="Normal 51 5 2 3 2 2" xfId="46179" xr:uid="{00000000-0005-0000-0000-0000485E0000}"/>
    <cellStyle name="Normal 51 5 2 3 2 3" xfId="30946" xr:uid="{00000000-0005-0000-0000-0000495E0000}"/>
    <cellStyle name="Normal 51 5 2 3 3" xfId="10828" xr:uid="{00000000-0005-0000-0000-00004A5E0000}"/>
    <cellStyle name="Normal 51 5 2 3 3 2" xfId="41162" xr:uid="{00000000-0005-0000-0000-00004B5E0000}"/>
    <cellStyle name="Normal 51 5 2 3 3 3" xfId="25929" xr:uid="{00000000-0005-0000-0000-00004C5E0000}"/>
    <cellStyle name="Normal 51 5 2 3 4" xfId="36149" xr:uid="{00000000-0005-0000-0000-00004D5E0000}"/>
    <cellStyle name="Normal 51 5 2 3 5" xfId="20916" xr:uid="{00000000-0005-0000-0000-00004E5E0000}"/>
    <cellStyle name="Normal 51 5 2 4" xfId="12506" xr:uid="{00000000-0005-0000-0000-00004F5E0000}"/>
    <cellStyle name="Normal 51 5 2 4 2" xfId="42837" xr:uid="{00000000-0005-0000-0000-0000505E0000}"/>
    <cellStyle name="Normal 51 5 2 4 3" xfId="27604" xr:uid="{00000000-0005-0000-0000-0000515E0000}"/>
    <cellStyle name="Normal 51 5 2 5" xfId="7485" xr:uid="{00000000-0005-0000-0000-0000525E0000}"/>
    <cellStyle name="Normal 51 5 2 5 2" xfId="37820" xr:uid="{00000000-0005-0000-0000-0000535E0000}"/>
    <cellStyle name="Normal 51 5 2 5 3" xfId="22587" xr:uid="{00000000-0005-0000-0000-0000545E0000}"/>
    <cellStyle name="Normal 51 5 2 6" xfId="32808" xr:uid="{00000000-0005-0000-0000-0000555E0000}"/>
    <cellStyle name="Normal 51 5 2 7" xfId="17574" xr:uid="{00000000-0005-0000-0000-0000565E0000}"/>
    <cellStyle name="Normal 51 5 3" xfId="3267" xr:uid="{00000000-0005-0000-0000-0000575E0000}"/>
    <cellStyle name="Normal 51 5 3 2" xfId="13341" xr:uid="{00000000-0005-0000-0000-0000585E0000}"/>
    <cellStyle name="Normal 51 5 3 2 2" xfId="43672" xr:uid="{00000000-0005-0000-0000-0000595E0000}"/>
    <cellStyle name="Normal 51 5 3 2 3" xfId="28439" xr:uid="{00000000-0005-0000-0000-00005A5E0000}"/>
    <cellStyle name="Normal 51 5 3 3" xfId="8321" xr:uid="{00000000-0005-0000-0000-00005B5E0000}"/>
    <cellStyle name="Normal 51 5 3 3 2" xfId="38655" xr:uid="{00000000-0005-0000-0000-00005C5E0000}"/>
    <cellStyle name="Normal 51 5 3 3 3" xfId="23422" xr:uid="{00000000-0005-0000-0000-00005D5E0000}"/>
    <cellStyle name="Normal 51 5 3 4" xfId="33642" xr:uid="{00000000-0005-0000-0000-00005E5E0000}"/>
    <cellStyle name="Normal 51 5 3 5" xfId="18409" xr:uid="{00000000-0005-0000-0000-00005F5E0000}"/>
    <cellStyle name="Normal 51 5 4" xfId="4960" xr:uid="{00000000-0005-0000-0000-0000605E0000}"/>
    <cellStyle name="Normal 51 5 4 2" xfId="15012" xr:uid="{00000000-0005-0000-0000-0000615E0000}"/>
    <cellStyle name="Normal 51 5 4 2 2" xfId="45343" xr:uid="{00000000-0005-0000-0000-0000625E0000}"/>
    <cellStyle name="Normal 51 5 4 2 3" xfId="30110" xr:uid="{00000000-0005-0000-0000-0000635E0000}"/>
    <cellStyle name="Normal 51 5 4 3" xfId="9992" xr:uid="{00000000-0005-0000-0000-0000645E0000}"/>
    <cellStyle name="Normal 51 5 4 3 2" xfId="40326" xr:uid="{00000000-0005-0000-0000-0000655E0000}"/>
    <cellStyle name="Normal 51 5 4 3 3" xfId="25093" xr:uid="{00000000-0005-0000-0000-0000665E0000}"/>
    <cellStyle name="Normal 51 5 4 4" xfId="35313" xr:uid="{00000000-0005-0000-0000-0000675E0000}"/>
    <cellStyle name="Normal 51 5 4 5" xfId="20080" xr:uid="{00000000-0005-0000-0000-0000685E0000}"/>
    <cellStyle name="Normal 51 5 5" xfId="11670" xr:uid="{00000000-0005-0000-0000-0000695E0000}"/>
    <cellStyle name="Normal 51 5 5 2" xfId="42001" xr:uid="{00000000-0005-0000-0000-00006A5E0000}"/>
    <cellStyle name="Normal 51 5 5 3" xfId="26768" xr:uid="{00000000-0005-0000-0000-00006B5E0000}"/>
    <cellStyle name="Normal 51 5 6" xfId="6649" xr:uid="{00000000-0005-0000-0000-00006C5E0000}"/>
    <cellStyle name="Normal 51 5 6 2" xfId="36984" xr:uid="{00000000-0005-0000-0000-00006D5E0000}"/>
    <cellStyle name="Normal 51 5 6 3" xfId="21751" xr:uid="{00000000-0005-0000-0000-00006E5E0000}"/>
    <cellStyle name="Normal 51 5 7" xfId="31972" xr:uid="{00000000-0005-0000-0000-00006F5E0000}"/>
    <cellStyle name="Normal 51 5 8" xfId="16738" xr:uid="{00000000-0005-0000-0000-0000705E0000}"/>
    <cellStyle name="Normal 51 6" xfId="1994" xr:uid="{00000000-0005-0000-0000-0000715E0000}"/>
    <cellStyle name="Normal 51 6 2" xfId="3686" xr:uid="{00000000-0005-0000-0000-0000725E0000}"/>
    <cellStyle name="Normal 51 6 2 2" xfId="13759" xr:uid="{00000000-0005-0000-0000-0000735E0000}"/>
    <cellStyle name="Normal 51 6 2 2 2" xfId="44090" xr:uid="{00000000-0005-0000-0000-0000745E0000}"/>
    <cellStyle name="Normal 51 6 2 2 3" xfId="28857" xr:uid="{00000000-0005-0000-0000-0000755E0000}"/>
    <cellStyle name="Normal 51 6 2 3" xfId="8739" xr:uid="{00000000-0005-0000-0000-0000765E0000}"/>
    <cellStyle name="Normal 51 6 2 3 2" xfId="39073" xr:uid="{00000000-0005-0000-0000-0000775E0000}"/>
    <cellStyle name="Normal 51 6 2 3 3" xfId="23840" xr:uid="{00000000-0005-0000-0000-0000785E0000}"/>
    <cellStyle name="Normal 51 6 2 4" xfId="34060" xr:uid="{00000000-0005-0000-0000-0000795E0000}"/>
    <cellStyle name="Normal 51 6 2 5" xfId="18827" xr:uid="{00000000-0005-0000-0000-00007A5E0000}"/>
    <cellStyle name="Normal 51 6 3" xfId="5378" xr:uid="{00000000-0005-0000-0000-00007B5E0000}"/>
    <cellStyle name="Normal 51 6 3 2" xfId="15430" xr:uid="{00000000-0005-0000-0000-00007C5E0000}"/>
    <cellStyle name="Normal 51 6 3 2 2" xfId="45761" xr:uid="{00000000-0005-0000-0000-00007D5E0000}"/>
    <cellStyle name="Normal 51 6 3 2 3" xfId="30528" xr:uid="{00000000-0005-0000-0000-00007E5E0000}"/>
    <cellStyle name="Normal 51 6 3 3" xfId="10410" xr:uid="{00000000-0005-0000-0000-00007F5E0000}"/>
    <cellStyle name="Normal 51 6 3 3 2" xfId="40744" xr:uid="{00000000-0005-0000-0000-0000805E0000}"/>
    <cellStyle name="Normal 51 6 3 3 3" xfId="25511" xr:uid="{00000000-0005-0000-0000-0000815E0000}"/>
    <cellStyle name="Normal 51 6 3 4" xfId="35731" xr:uid="{00000000-0005-0000-0000-0000825E0000}"/>
    <cellStyle name="Normal 51 6 3 5" xfId="20498" xr:uid="{00000000-0005-0000-0000-0000835E0000}"/>
    <cellStyle name="Normal 51 6 4" xfId="12088" xr:uid="{00000000-0005-0000-0000-0000845E0000}"/>
    <cellStyle name="Normal 51 6 4 2" xfId="42419" xr:uid="{00000000-0005-0000-0000-0000855E0000}"/>
    <cellStyle name="Normal 51 6 4 3" xfId="27186" xr:uid="{00000000-0005-0000-0000-0000865E0000}"/>
    <cellStyle name="Normal 51 6 5" xfId="7067" xr:uid="{00000000-0005-0000-0000-0000875E0000}"/>
    <cellStyle name="Normal 51 6 5 2" xfId="37402" xr:uid="{00000000-0005-0000-0000-0000885E0000}"/>
    <cellStyle name="Normal 51 6 5 3" xfId="22169" xr:uid="{00000000-0005-0000-0000-0000895E0000}"/>
    <cellStyle name="Normal 51 6 6" xfId="32390" xr:uid="{00000000-0005-0000-0000-00008A5E0000}"/>
    <cellStyle name="Normal 51 6 7" xfId="17156" xr:uid="{00000000-0005-0000-0000-00008B5E0000}"/>
    <cellStyle name="Normal 51 7" xfId="2845" xr:uid="{00000000-0005-0000-0000-00008C5E0000}"/>
    <cellStyle name="Normal 51 7 2" xfId="12923" xr:uid="{00000000-0005-0000-0000-00008D5E0000}"/>
    <cellStyle name="Normal 51 7 2 2" xfId="43254" xr:uid="{00000000-0005-0000-0000-00008E5E0000}"/>
    <cellStyle name="Normal 51 7 2 3" xfId="28021" xr:uid="{00000000-0005-0000-0000-00008F5E0000}"/>
    <cellStyle name="Normal 51 7 3" xfId="7903" xr:uid="{00000000-0005-0000-0000-0000905E0000}"/>
    <cellStyle name="Normal 51 7 3 2" xfId="38237" xr:uid="{00000000-0005-0000-0000-0000915E0000}"/>
    <cellStyle name="Normal 51 7 3 3" xfId="23004" xr:uid="{00000000-0005-0000-0000-0000925E0000}"/>
    <cellStyle name="Normal 51 7 4" xfId="33224" xr:uid="{00000000-0005-0000-0000-0000935E0000}"/>
    <cellStyle name="Normal 51 7 5" xfId="17991" xr:uid="{00000000-0005-0000-0000-0000945E0000}"/>
    <cellStyle name="Normal 51 8" xfId="4539" xr:uid="{00000000-0005-0000-0000-0000955E0000}"/>
    <cellStyle name="Normal 51 8 2" xfId="14594" xr:uid="{00000000-0005-0000-0000-0000965E0000}"/>
    <cellStyle name="Normal 51 8 2 2" xfId="44925" xr:uid="{00000000-0005-0000-0000-0000975E0000}"/>
    <cellStyle name="Normal 51 8 2 3" xfId="29692" xr:uid="{00000000-0005-0000-0000-0000985E0000}"/>
    <cellStyle name="Normal 51 8 3" xfId="9574" xr:uid="{00000000-0005-0000-0000-0000995E0000}"/>
    <cellStyle name="Normal 51 8 3 2" xfId="39908" xr:uid="{00000000-0005-0000-0000-00009A5E0000}"/>
    <cellStyle name="Normal 51 8 3 3" xfId="24675" xr:uid="{00000000-0005-0000-0000-00009B5E0000}"/>
    <cellStyle name="Normal 51 8 4" xfId="34895" xr:uid="{00000000-0005-0000-0000-00009C5E0000}"/>
    <cellStyle name="Normal 51 8 5" xfId="19662" xr:uid="{00000000-0005-0000-0000-00009D5E0000}"/>
    <cellStyle name="Normal 51 9" xfId="11250" xr:uid="{00000000-0005-0000-0000-00009E5E0000}"/>
    <cellStyle name="Normal 51 9 2" xfId="41583" xr:uid="{00000000-0005-0000-0000-00009F5E0000}"/>
    <cellStyle name="Normal 51 9 3" xfId="26350" xr:uid="{00000000-0005-0000-0000-0000A05E0000}"/>
    <cellStyle name="Normal 52" xfId="868" xr:uid="{00000000-0005-0000-0000-0000A15E0000}"/>
    <cellStyle name="Normal 52 10" xfId="6230" xr:uid="{00000000-0005-0000-0000-0000A25E0000}"/>
    <cellStyle name="Normal 52 10 2" xfId="36567" xr:uid="{00000000-0005-0000-0000-0000A35E0000}"/>
    <cellStyle name="Normal 52 10 3" xfId="21334" xr:uid="{00000000-0005-0000-0000-0000A45E0000}"/>
    <cellStyle name="Normal 52 11" xfId="31558" xr:uid="{00000000-0005-0000-0000-0000A55E0000}"/>
    <cellStyle name="Normal 52 12" xfId="16319" xr:uid="{00000000-0005-0000-0000-0000A65E0000}"/>
    <cellStyle name="Normal 52 13" xfId="46584" xr:uid="{00000000-0005-0000-0000-0000A75E0000}"/>
    <cellStyle name="Normal 52 2" xfId="1194" xr:uid="{00000000-0005-0000-0000-0000A85E0000}"/>
    <cellStyle name="Normal 52 2 10" xfId="31610" xr:uid="{00000000-0005-0000-0000-0000A95E0000}"/>
    <cellStyle name="Normal 52 2 11" xfId="16373" xr:uid="{00000000-0005-0000-0000-0000AA5E0000}"/>
    <cellStyle name="Normal 52 2 2" xfId="1302" xr:uid="{00000000-0005-0000-0000-0000AB5E0000}"/>
    <cellStyle name="Normal 52 2 2 10" xfId="16477" xr:uid="{00000000-0005-0000-0000-0000AC5E0000}"/>
    <cellStyle name="Normal 52 2 2 2" xfId="1519" xr:uid="{00000000-0005-0000-0000-0000AD5E0000}"/>
    <cellStyle name="Normal 52 2 2 2 2" xfId="1940" xr:uid="{00000000-0005-0000-0000-0000AE5E0000}"/>
    <cellStyle name="Normal 52 2 2 2 2 2" xfId="2779" xr:uid="{00000000-0005-0000-0000-0000AF5E0000}"/>
    <cellStyle name="Normal 52 2 2 2 2 2 2" xfId="4469" xr:uid="{00000000-0005-0000-0000-0000B05E0000}"/>
    <cellStyle name="Normal 52 2 2 2 2 2 2 2" xfId="14542" xr:uid="{00000000-0005-0000-0000-0000B15E0000}"/>
    <cellStyle name="Normal 52 2 2 2 2 2 2 2 2" xfId="44873" xr:uid="{00000000-0005-0000-0000-0000B25E0000}"/>
    <cellStyle name="Normal 52 2 2 2 2 2 2 2 3" xfId="29640" xr:uid="{00000000-0005-0000-0000-0000B35E0000}"/>
    <cellStyle name="Normal 52 2 2 2 2 2 2 3" xfId="9522" xr:uid="{00000000-0005-0000-0000-0000B45E0000}"/>
    <cellStyle name="Normal 52 2 2 2 2 2 2 3 2" xfId="39856" xr:uid="{00000000-0005-0000-0000-0000B55E0000}"/>
    <cellStyle name="Normal 52 2 2 2 2 2 2 3 3" xfId="24623" xr:uid="{00000000-0005-0000-0000-0000B65E0000}"/>
    <cellStyle name="Normal 52 2 2 2 2 2 2 4" xfId="34843" xr:uid="{00000000-0005-0000-0000-0000B75E0000}"/>
    <cellStyle name="Normal 52 2 2 2 2 2 2 5" xfId="19610" xr:uid="{00000000-0005-0000-0000-0000B85E0000}"/>
    <cellStyle name="Normal 52 2 2 2 2 2 3" xfId="6161" xr:uid="{00000000-0005-0000-0000-0000B95E0000}"/>
    <cellStyle name="Normal 52 2 2 2 2 2 3 2" xfId="16213" xr:uid="{00000000-0005-0000-0000-0000BA5E0000}"/>
    <cellStyle name="Normal 52 2 2 2 2 2 3 2 2" xfId="46544" xr:uid="{00000000-0005-0000-0000-0000BB5E0000}"/>
    <cellStyle name="Normal 52 2 2 2 2 2 3 2 3" xfId="31311" xr:uid="{00000000-0005-0000-0000-0000BC5E0000}"/>
    <cellStyle name="Normal 52 2 2 2 2 2 3 3" xfId="11193" xr:uid="{00000000-0005-0000-0000-0000BD5E0000}"/>
    <cellStyle name="Normal 52 2 2 2 2 2 3 3 2" xfId="41527" xr:uid="{00000000-0005-0000-0000-0000BE5E0000}"/>
    <cellStyle name="Normal 52 2 2 2 2 2 3 3 3" xfId="26294" xr:uid="{00000000-0005-0000-0000-0000BF5E0000}"/>
    <cellStyle name="Normal 52 2 2 2 2 2 3 4" xfId="36514" xr:uid="{00000000-0005-0000-0000-0000C05E0000}"/>
    <cellStyle name="Normal 52 2 2 2 2 2 3 5" xfId="21281" xr:uid="{00000000-0005-0000-0000-0000C15E0000}"/>
    <cellStyle name="Normal 52 2 2 2 2 2 4" xfId="12871" xr:uid="{00000000-0005-0000-0000-0000C25E0000}"/>
    <cellStyle name="Normal 52 2 2 2 2 2 4 2" xfId="43202" xr:uid="{00000000-0005-0000-0000-0000C35E0000}"/>
    <cellStyle name="Normal 52 2 2 2 2 2 4 3" xfId="27969" xr:uid="{00000000-0005-0000-0000-0000C45E0000}"/>
    <cellStyle name="Normal 52 2 2 2 2 2 5" xfId="7850" xr:uid="{00000000-0005-0000-0000-0000C55E0000}"/>
    <cellStyle name="Normal 52 2 2 2 2 2 5 2" xfId="38185" xr:uid="{00000000-0005-0000-0000-0000C65E0000}"/>
    <cellStyle name="Normal 52 2 2 2 2 2 5 3" xfId="22952" xr:uid="{00000000-0005-0000-0000-0000C75E0000}"/>
    <cellStyle name="Normal 52 2 2 2 2 2 6" xfId="33173" xr:uid="{00000000-0005-0000-0000-0000C85E0000}"/>
    <cellStyle name="Normal 52 2 2 2 2 2 7" xfId="17939" xr:uid="{00000000-0005-0000-0000-0000C95E0000}"/>
    <cellStyle name="Normal 52 2 2 2 2 3" xfId="3632" xr:uid="{00000000-0005-0000-0000-0000CA5E0000}"/>
    <cellStyle name="Normal 52 2 2 2 2 3 2" xfId="13706" xr:uid="{00000000-0005-0000-0000-0000CB5E0000}"/>
    <cellStyle name="Normal 52 2 2 2 2 3 2 2" xfId="44037" xr:uid="{00000000-0005-0000-0000-0000CC5E0000}"/>
    <cellStyle name="Normal 52 2 2 2 2 3 2 3" xfId="28804" xr:uid="{00000000-0005-0000-0000-0000CD5E0000}"/>
    <cellStyle name="Normal 52 2 2 2 2 3 3" xfId="8686" xr:uid="{00000000-0005-0000-0000-0000CE5E0000}"/>
    <cellStyle name="Normal 52 2 2 2 2 3 3 2" xfId="39020" xr:uid="{00000000-0005-0000-0000-0000CF5E0000}"/>
    <cellStyle name="Normal 52 2 2 2 2 3 3 3" xfId="23787" xr:uid="{00000000-0005-0000-0000-0000D05E0000}"/>
    <cellStyle name="Normal 52 2 2 2 2 3 4" xfId="34007" xr:uid="{00000000-0005-0000-0000-0000D15E0000}"/>
    <cellStyle name="Normal 52 2 2 2 2 3 5" xfId="18774" xr:uid="{00000000-0005-0000-0000-0000D25E0000}"/>
    <cellStyle name="Normal 52 2 2 2 2 4" xfId="5325" xr:uid="{00000000-0005-0000-0000-0000D35E0000}"/>
    <cellStyle name="Normal 52 2 2 2 2 4 2" xfId="15377" xr:uid="{00000000-0005-0000-0000-0000D45E0000}"/>
    <cellStyle name="Normal 52 2 2 2 2 4 2 2" xfId="45708" xr:uid="{00000000-0005-0000-0000-0000D55E0000}"/>
    <cellStyle name="Normal 52 2 2 2 2 4 2 3" xfId="30475" xr:uid="{00000000-0005-0000-0000-0000D65E0000}"/>
    <cellStyle name="Normal 52 2 2 2 2 4 3" xfId="10357" xr:uid="{00000000-0005-0000-0000-0000D75E0000}"/>
    <cellStyle name="Normal 52 2 2 2 2 4 3 2" xfId="40691" xr:uid="{00000000-0005-0000-0000-0000D85E0000}"/>
    <cellStyle name="Normal 52 2 2 2 2 4 3 3" xfId="25458" xr:uid="{00000000-0005-0000-0000-0000D95E0000}"/>
    <cellStyle name="Normal 52 2 2 2 2 4 4" xfId="35678" xr:uid="{00000000-0005-0000-0000-0000DA5E0000}"/>
    <cellStyle name="Normal 52 2 2 2 2 4 5" xfId="20445" xr:uid="{00000000-0005-0000-0000-0000DB5E0000}"/>
    <cellStyle name="Normal 52 2 2 2 2 5" xfId="12035" xr:uid="{00000000-0005-0000-0000-0000DC5E0000}"/>
    <cellStyle name="Normal 52 2 2 2 2 5 2" xfId="42366" xr:uid="{00000000-0005-0000-0000-0000DD5E0000}"/>
    <cellStyle name="Normal 52 2 2 2 2 5 3" xfId="27133" xr:uid="{00000000-0005-0000-0000-0000DE5E0000}"/>
    <cellStyle name="Normal 52 2 2 2 2 6" xfId="7014" xr:uid="{00000000-0005-0000-0000-0000DF5E0000}"/>
    <cellStyle name="Normal 52 2 2 2 2 6 2" xfId="37349" xr:uid="{00000000-0005-0000-0000-0000E05E0000}"/>
    <cellStyle name="Normal 52 2 2 2 2 6 3" xfId="22116" xr:uid="{00000000-0005-0000-0000-0000E15E0000}"/>
    <cellStyle name="Normal 52 2 2 2 2 7" xfId="32337" xr:uid="{00000000-0005-0000-0000-0000E25E0000}"/>
    <cellStyle name="Normal 52 2 2 2 2 8" xfId="17103" xr:uid="{00000000-0005-0000-0000-0000E35E0000}"/>
    <cellStyle name="Normal 52 2 2 2 3" xfId="2361" xr:uid="{00000000-0005-0000-0000-0000E45E0000}"/>
    <cellStyle name="Normal 52 2 2 2 3 2" xfId="4051" xr:uid="{00000000-0005-0000-0000-0000E55E0000}"/>
    <cellStyle name="Normal 52 2 2 2 3 2 2" xfId="14124" xr:uid="{00000000-0005-0000-0000-0000E65E0000}"/>
    <cellStyle name="Normal 52 2 2 2 3 2 2 2" xfId="44455" xr:uid="{00000000-0005-0000-0000-0000E75E0000}"/>
    <cellStyle name="Normal 52 2 2 2 3 2 2 3" xfId="29222" xr:uid="{00000000-0005-0000-0000-0000E85E0000}"/>
    <cellStyle name="Normal 52 2 2 2 3 2 3" xfId="9104" xr:uid="{00000000-0005-0000-0000-0000E95E0000}"/>
    <cellStyle name="Normal 52 2 2 2 3 2 3 2" xfId="39438" xr:uid="{00000000-0005-0000-0000-0000EA5E0000}"/>
    <cellStyle name="Normal 52 2 2 2 3 2 3 3" xfId="24205" xr:uid="{00000000-0005-0000-0000-0000EB5E0000}"/>
    <cellStyle name="Normal 52 2 2 2 3 2 4" xfId="34425" xr:uid="{00000000-0005-0000-0000-0000EC5E0000}"/>
    <cellStyle name="Normal 52 2 2 2 3 2 5" xfId="19192" xr:uid="{00000000-0005-0000-0000-0000ED5E0000}"/>
    <cellStyle name="Normal 52 2 2 2 3 3" xfId="5743" xr:uid="{00000000-0005-0000-0000-0000EE5E0000}"/>
    <cellStyle name="Normal 52 2 2 2 3 3 2" xfId="15795" xr:uid="{00000000-0005-0000-0000-0000EF5E0000}"/>
    <cellStyle name="Normal 52 2 2 2 3 3 2 2" xfId="46126" xr:uid="{00000000-0005-0000-0000-0000F05E0000}"/>
    <cellStyle name="Normal 52 2 2 2 3 3 2 3" xfId="30893" xr:uid="{00000000-0005-0000-0000-0000F15E0000}"/>
    <cellStyle name="Normal 52 2 2 2 3 3 3" xfId="10775" xr:uid="{00000000-0005-0000-0000-0000F25E0000}"/>
    <cellStyle name="Normal 52 2 2 2 3 3 3 2" xfId="41109" xr:uid="{00000000-0005-0000-0000-0000F35E0000}"/>
    <cellStyle name="Normal 52 2 2 2 3 3 3 3" xfId="25876" xr:uid="{00000000-0005-0000-0000-0000F45E0000}"/>
    <cellStyle name="Normal 52 2 2 2 3 3 4" xfId="36096" xr:uid="{00000000-0005-0000-0000-0000F55E0000}"/>
    <cellStyle name="Normal 52 2 2 2 3 3 5" xfId="20863" xr:uid="{00000000-0005-0000-0000-0000F65E0000}"/>
    <cellStyle name="Normal 52 2 2 2 3 4" xfId="12453" xr:uid="{00000000-0005-0000-0000-0000F75E0000}"/>
    <cellStyle name="Normal 52 2 2 2 3 4 2" xfId="42784" xr:uid="{00000000-0005-0000-0000-0000F85E0000}"/>
    <cellStyle name="Normal 52 2 2 2 3 4 3" xfId="27551" xr:uid="{00000000-0005-0000-0000-0000F95E0000}"/>
    <cellStyle name="Normal 52 2 2 2 3 5" xfId="7432" xr:uid="{00000000-0005-0000-0000-0000FA5E0000}"/>
    <cellStyle name="Normal 52 2 2 2 3 5 2" xfId="37767" xr:uid="{00000000-0005-0000-0000-0000FB5E0000}"/>
    <cellStyle name="Normal 52 2 2 2 3 5 3" xfId="22534" xr:uid="{00000000-0005-0000-0000-0000FC5E0000}"/>
    <cellStyle name="Normal 52 2 2 2 3 6" xfId="32755" xr:uid="{00000000-0005-0000-0000-0000FD5E0000}"/>
    <cellStyle name="Normal 52 2 2 2 3 7" xfId="17521" xr:uid="{00000000-0005-0000-0000-0000FE5E0000}"/>
    <cellStyle name="Normal 52 2 2 2 4" xfId="3214" xr:uid="{00000000-0005-0000-0000-0000FF5E0000}"/>
    <cellStyle name="Normal 52 2 2 2 4 2" xfId="13288" xr:uid="{00000000-0005-0000-0000-0000005F0000}"/>
    <cellStyle name="Normal 52 2 2 2 4 2 2" xfId="43619" xr:uid="{00000000-0005-0000-0000-0000015F0000}"/>
    <cellStyle name="Normal 52 2 2 2 4 2 3" xfId="28386" xr:uid="{00000000-0005-0000-0000-0000025F0000}"/>
    <cellStyle name="Normal 52 2 2 2 4 3" xfId="8268" xr:uid="{00000000-0005-0000-0000-0000035F0000}"/>
    <cellStyle name="Normal 52 2 2 2 4 3 2" xfId="38602" xr:uid="{00000000-0005-0000-0000-0000045F0000}"/>
    <cellStyle name="Normal 52 2 2 2 4 3 3" xfId="23369" xr:uid="{00000000-0005-0000-0000-0000055F0000}"/>
    <cellStyle name="Normal 52 2 2 2 4 4" xfId="33589" xr:uid="{00000000-0005-0000-0000-0000065F0000}"/>
    <cellStyle name="Normal 52 2 2 2 4 5" xfId="18356" xr:uid="{00000000-0005-0000-0000-0000075F0000}"/>
    <cellStyle name="Normal 52 2 2 2 5" xfId="4907" xr:uid="{00000000-0005-0000-0000-0000085F0000}"/>
    <cellStyle name="Normal 52 2 2 2 5 2" xfId="14959" xr:uid="{00000000-0005-0000-0000-0000095F0000}"/>
    <cellStyle name="Normal 52 2 2 2 5 2 2" xfId="45290" xr:uid="{00000000-0005-0000-0000-00000A5F0000}"/>
    <cellStyle name="Normal 52 2 2 2 5 2 3" xfId="30057" xr:uid="{00000000-0005-0000-0000-00000B5F0000}"/>
    <cellStyle name="Normal 52 2 2 2 5 3" xfId="9939" xr:uid="{00000000-0005-0000-0000-00000C5F0000}"/>
    <cellStyle name="Normal 52 2 2 2 5 3 2" xfId="40273" xr:uid="{00000000-0005-0000-0000-00000D5F0000}"/>
    <cellStyle name="Normal 52 2 2 2 5 3 3" xfId="25040" xr:uid="{00000000-0005-0000-0000-00000E5F0000}"/>
    <cellStyle name="Normal 52 2 2 2 5 4" xfId="35260" xr:uid="{00000000-0005-0000-0000-00000F5F0000}"/>
    <cellStyle name="Normal 52 2 2 2 5 5" xfId="20027" xr:uid="{00000000-0005-0000-0000-0000105F0000}"/>
    <cellStyle name="Normal 52 2 2 2 6" xfId="11617" xr:uid="{00000000-0005-0000-0000-0000115F0000}"/>
    <cellStyle name="Normal 52 2 2 2 6 2" xfId="41948" xr:uid="{00000000-0005-0000-0000-0000125F0000}"/>
    <cellStyle name="Normal 52 2 2 2 6 3" xfId="26715" xr:uid="{00000000-0005-0000-0000-0000135F0000}"/>
    <cellStyle name="Normal 52 2 2 2 7" xfId="6596" xr:uid="{00000000-0005-0000-0000-0000145F0000}"/>
    <cellStyle name="Normal 52 2 2 2 7 2" xfId="36931" xr:uid="{00000000-0005-0000-0000-0000155F0000}"/>
    <cellStyle name="Normal 52 2 2 2 7 3" xfId="21698" xr:uid="{00000000-0005-0000-0000-0000165F0000}"/>
    <cellStyle name="Normal 52 2 2 2 8" xfId="31919" xr:uid="{00000000-0005-0000-0000-0000175F0000}"/>
    <cellStyle name="Normal 52 2 2 2 9" xfId="16685" xr:uid="{00000000-0005-0000-0000-0000185F0000}"/>
    <cellStyle name="Normal 52 2 2 3" xfId="1732" xr:uid="{00000000-0005-0000-0000-0000195F0000}"/>
    <cellStyle name="Normal 52 2 2 3 2" xfId="2571" xr:uid="{00000000-0005-0000-0000-00001A5F0000}"/>
    <cellStyle name="Normal 52 2 2 3 2 2" xfId="4261" xr:uid="{00000000-0005-0000-0000-00001B5F0000}"/>
    <cellStyle name="Normal 52 2 2 3 2 2 2" xfId="14334" xr:uid="{00000000-0005-0000-0000-00001C5F0000}"/>
    <cellStyle name="Normal 52 2 2 3 2 2 2 2" xfId="44665" xr:uid="{00000000-0005-0000-0000-00001D5F0000}"/>
    <cellStyle name="Normal 52 2 2 3 2 2 2 3" xfId="29432" xr:uid="{00000000-0005-0000-0000-00001E5F0000}"/>
    <cellStyle name="Normal 52 2 2 3 2 2 3" xfId="9314" xr:uid="{00000000-0005-0000-0000-00001F5F0000}"/>
    <cellStyle name="Normal 52 2 2 3 2 2 3 2" xfId="39648" xr:uid="{00000000-0005-0000-0000-0000205F0000}"/>
    <cellStyle name="Normal 52 2 2 3 2 2 3 3" xfId="24415" xr:uid="{00000000-0005-0000-0000-0000215F0000}"/>
    <cellStyle name="Normal 52 2 2 3 2 2 4" xfId="34635" xr:uid="{00000000-0005-0000-0000-0000225F0000}"/>
    <cellStyle name="Normal 52 2 2 3 2 2 5" xfId="19402" xr:uid="{00000000-0005-0000-0000-0000235F0000}"/>
    <cellStyle name="Normal 52 2 2 3 2 3" xfId="5953" xr:uid="{00000000-0005-0000-0000-0000245F0000}"/>
    <cellStyle name="Normal 52 2 2 3 2 3 2" xfId="16005" xr:uid="{00000000-0005-0000-0000-0000255F0000}"/>
    <cellStyle name="Normal 52 2 2 3 2 3 2 2" xfId="46336" xr:uid="{00000000-0005-0000-0000-0000265F0000}"/>
    <cellStyle name="Normal 52 2 2 3 2 3 2 3" xfId="31103" xr:uid="{00000000-0005-0000-0000-0000275F0000}"/>
    <cellStyle name="Normal 52 2 2 3 2 3 3" xfId="10985" xr:uid="{00000000-0005-0000-0000-0000285F0000}"/>
    <cellStyle name="Normal 52 2 2 3 2 3 3 2" xfId="41319" xr:uid="{00000000-0005-0000-0000-0000295F0000}"/>
    <cellStyle name="Normal 52 2 2 3 2 3 3 3" xfId="26086" xr:uid="{00000000-0005-0000-0000-00002A5F0000}"/>
    <cellStyle name="Normal 52 2 2 3 2 3 4" xfId="36306" xr:uid="{00000000-0005-0000-0000-00002B5F0000}"/>
    <cellStyle name="Normal 52 2 2 3 2 3 5" xfId="21073" xr:uid="{00000000-0005-0000-0000-00002C5F0000}"/>
    <cellStyle name="Normal 52 2 2 3 2 4" xfId="12663" xr:uid="{00000000-0005-0000-0000-00002D5F0000}"/>
    <cellStyle name="Normal 52 2 2 3 2 4 2" xfId="42994" xr:uid="{00000000-0005-0000-0000-00002E5F0000}"/>
    <cellStyle name="Normal 52 2 2 3 2 4 3" xfId="27761" xr:uid="{00000000-0005-0000-0000-00002F5F0000}"/>
    <cellStyle name="Normal 52 2 2 3 2 5" xfId="7642" xr:uid="{00000000-0005-0000-0000-0000305F0000}"/>
    <cellStyle name="Normal 52 2 2 3 2 5 2" xfId="37977" xr:uid="{00000000-0005-0000-0000-0000315F0000}"/>
    <cellStyle name="Normal 52 2 2 3 2 5 3" xfId="22744" xr:uid="{00000000-0005-0000-0000-0000325F0000}"/>
    <cellStyle name="Normal 52 2 2 3 2 6" xfId="32965" xr:uid="{00000000-0005-0000-0000-0000335F0000}"/>
    <cellStyle name="Normal 52 2 2 3 2 7" xfId="17731" xr:uid="{00000000-0005-0000-0000-0000345F0000}"/>
    <cellStyle name="Normal 52 2 2 3 3" xfId="3424" xr:uid="{00000000-0005-0000-0000-0000355F0000}"/>
    <cellStyle name="Normal 52 2 2 3 3 2" xfId="13498" xr:uid="{00000000-0005-0000-0000-0000365F0000}"/>
    <cellStyle name="Normal 52 2 2 3 3 2 2" xfId="43829" xr:uid="{00000000-0005-0000-0000-0000375F0000}"/>
    <cellStyle name="Normal 52 2 2 3 3 2 3" xfId="28596" xr:uid="{00000000-0005-0000-0000-0000385F0000}"/>
    <cellStyle name="Normal 52 2 2 3 3 3" xfId="8478" xr:uid="{00000000-0005-0000-0000-0000395F0000}"/>
    <cellStyle name="Normal 52 2 2 3 3 3 2" xfId="38812" xr:uid="{00000000-0005-0000-0000-00003A5F0000}"/>
    <cellStyle name="Normal 52 2 2 3 3 3 3" xfId="23579" xr:uid="{00000000-0005-0000-0000-00003B5F0000}"/>
    <cellStyle name="Normal 52 2 2 3 3 4" xfId="33799" xr:uid="{00000000-0005-0000-0000-00003C5F0000}"/>
    <cellStyle name="Normal 52 2 2 3 3 5" xfId="18566" xr:uid="{00000000-0005-0000-0000-00003D5F0000}"/>
    <cellStyle name="Normal 52 2 2 3 4" xfId="5117" xr:uid="{00000000-0005-0000-0000-00003E5F0000}"/>
    <cellStyle name="Normal 52 2 2 3 4 2" xfId="15169" xr:uid="{00000000-0005-0000-0000-00003F5F0000}"/>
    <cellStyle name="Normal 52 2 2 3 4 2 2" xfId="45500" xr:uid="{00000000-0005-0000-0000-0000405F0000}"/>
    <cellStyle name="Normal 52 2 2 3 4 2 3" xfId="30267" xr:uid="{00000000-0005-0000-0000-0000415F0000}"/>
    <cellStyle name="Normal 52 2 2 3 4 3" xfId="10149" xr:uid="{00000000-0005-0000-0000-0000425F0000}"/>
    <cellStyle name="Normal 52 2 2 3 4 3 2" xfId="40483" xr:uid="{00000000-0005-0000-0000-0000435F0000}"/>
    <cellStyle name="Normal 52 2 2 3 4 3 3" xfId="25250" xr:uid="{00000000-0005-0000-0000-0000445F0000}"/>
    <cellStyle name="Normal 52 2 2 3 4 4" xfId="35470" xr:uid="{00000000-0005-0000-0000-0000455F0000}"/>
    <cellStyle name="Normal 52 2 2 3 4 5" xfId="20237" xr:uid="{00000000-0005-0000-0000-0000465F0000}"/>
    <cellStyle name="Normal 52 2 2 3 5" xfId="11827" xr:uid="{00000000-0005-0000-0000-0000475F0000}"/>
    <cellStyle name="Normal 52 2 2 3 5 2" xfId="42158" xr:uid="{00000000-0005-0000-0000-0000485F0000}"/>
    <cellStyle name="Normal 52 2 2 3 5 3" xfId="26925" xr:uid="{00000000-0005-0000-0000-0000495F0000}"/>
    <cellStyle name="Normal 52 2 2 3 6" xfId="6806" xr:uid="{00000000-0005-0000-0000-00004A5F0000}"/>
    <cellStyle name="Normal 52 2 2 3 6 2" xfId="37141" xr:uid="{00000000-0005-0000-0000-00004B5F0000}"/>
    <cellStyle name="Normal 52 2 2 3 6 3" xfId="21908" xr:uid="{00000000-0005-0000-0000-00004C5F0000}"/>
    <cellStyle name="Normal 52 2 2 3 7" xfId="32129" xr:uid="{00000000-0005-0000-0000-00004D5F0000}"/>
    <cellStyle name="Normal 52 2 2 3 8" xfId="16895" xr:uid="{00000000-0005-0000-0000-00004E5F0000}"/>
    <cellStyle name="Normal 52 2 2 4" xfId="2153" xr:uid="{00000000-0005-0000-0000-00004F5F0000}"/>
    <cellStyle name="Normal 52 2 2 4 2" xfId="3843" xr:uid="{00000000-0005-0000-0000-0000505F0000}"/>
    <cellStyle name="Normal 52 2 2 4 2 2" xfId="13916" xr:uid="{00000000-0005-0000-0000-0000515F0000}"/>
    <cellStyle name="Normal 52 2 2 4 2 2 2" xfId="44247" xr:uid="{00000000-0005-0000-0000-0000525F0000}"/>
    <cellStyle name="Normal 52 2 2 4 2 2 3" xfId="29014" xr:uid="{00000000-0005-0000-0000-0000535F0000}"/>
    <cellStyle name="Normal 52 2 2 4 2 3" xfId="8896" xr:uid="{00000000-0005-0000-0000-0000545F0000}"/>
    <cellStyle name="Normal 52 2 2 4 2 3 2" xfId="39230" xr:uid="{00000000-0005-0000-0000-0000555F0000}"/>
    <cellStyle name="Normal 52 2 2 4 2 3 3" xfId="23997" xr:uid="{00000000-0005-0000-0000-0000565F0000}"/>
    <cellStyle name="Normal 52 2 2 4 2 4" xfId="34217" xr:uid="{00000000-0005-0000-0000-0000575F0000}"/>
    <cellStyle name="Normal 52 2 2 4 2 5" xfId="18984" xr:uid="{00000000-0005-0000-0000-0000585F0000}"/>
    <cellStyle name="Normal 52 2 2 4 3" xfId="5535" xr:uid="{00000000-0005-0000-0000-0000595F0000}"/>
    <cellStyle name="Normal 52 2 2 4 3 2" xfId="15587" xr:uid="{00000000-0005-0000-0000-00005A5F0000}"/>
    <cellStyle name="Normal 52 2 2 4 3 2 2" xfId="45918" xr:uid="{00000000-0005-0000-0000-00005B5F0000}"/>
    <cellStyle name="Normal 52 2 2 4 3 2 3" xfId="30685" xr:uid="{00000000-0005-0000-0000-00005C5F0000}"/>
    <cellStyle name="Normal 52 2 2 4 3 3" xfId="10567" xr:uid="{00000000-0005-0000-0000-00005D5F0000}"/>
    <cellStyle name="Normal 52 2 2 4 3 3 2" xfId="40901" xr:uid="{00000000-0005-0000-0000-00005E5F0000}"/>
    <cellStyle name="Normal 52 2 2 4 3 3 3" xfId="25668" xr:uid="{00000000-0005-0000-0000-00005F5F0000}"/>
    <cellStyle name="Normal 52 2 2 4 3 4" xfId="35888" xr:uid="{00000000-0005-0000-0000-0000605F0000}"/>
    <cellStyle name="Normal 52 2 2 4 3 5" xfId="20655" xr:uid="{00000000-0005-0000-0000-0000615F0000}"/>
    <cellStyle name="Normal 52 2 2 4 4" xfId="12245" xr:uid="{00000000-0005-0000-0000-0000625F0000}"/>
    <cellStyle name="Normal 52 2 2 4 4 2" xfId="42576" xr:uid="{00000000-0005-0000-0000-0000635F0000}"/>
    <cellStyle name="Normal 52 2 2 4 4 3" xfId="27343" xr:uid="{00000000-0005-0000-0000-0000645F0000}"/>
    <cellStyle name="Normal 52 2 2 4 5" xfId="7224" xr:uid="{00000000-0005-0000-0000-0000655F0000}"/>
    <cellStyle name="Normal 52 2 2 4 5 2" xfId="37559" xr:uid="{00000000-0005-0000-0000-0000665F0000}"/>
    <cellStyle name="Normal 52 2 2 4 5 3" xfId="22326" xr:uid="{00000000-0005-0000-0000-0000675F0000}"/>
    <cellStyle name="Normal 52 2 2 4 6" xfId="32547" xr:uid="{00000000-0005-0000-0000-0000685F0000}"/>
    <cellStyle name="Normal 52 2 2 4 7" xfId="17313" xr:uid="{00000000-0005-0000-0000-0000695F0000}"/>
    <cellStyle name="Normal 52 2 2 5" xfId="3006" xr:uid="{00000000-0005-0000-0000-00006A5F0000}"/>
    <cellStyle name="Normal 52 2 2 5 2" xfId="13080" xr:uid="{00000000-0005-0000-0000-00006B5F0000}"/>
    <cellStyle name="Normal 52 2 2 5 2 2" xfId="43411" xr:uid="{00000000-0005-0000-0000-00006C5F0000}"/>
    <cellStyle name="Normal 52 2 2 5 2 3" xfId="28178" xr:uid="{00000000-0005-0000-0000-00006D5F0000}"/>
    <cellStyle name="Normal 52 2 2 5 3" xfId="8060" xr:uid="{00000000-0005-0000-0000-00006E5F0000}"/>
    <cellStyle name="Normal 52 2 2 5 3 2" xfId="38394" xr:uid="{00000000-0005-0000-0000-00006F5F0000}"/>
    <cellStyle name="Normal 52 2 2 5 3 3" xfId="23161" xr:uid="{00000000-0005-0000-0000-0000705F0000}"/>
    <cellStyle name="Normal 52 2 2 5 4" xfId="33381" xr:uid="{00000000-0005-0000-0000-0000715F0000}"/>
    <cellStyle name="Normal 52 2 2 5 5" xfId="18148" xr:uid="{00000000-0005-0000-0000-0000725F0000}"/>
    <cellStyle name="Normal 52 2 2 6" xfId="4699" xr:uid="{00000000-0005-0000-0000-0000735F0000}"/>
    <cellStyle name="Normal 52 2 2 6 2" xfId="14751" xr:uid="{00000000-0005-0000-0000-0000745F0000}"/>
    <cellStyle name="Normal 52 2 2 6 2 2" xfId="45082" xr:uid="{00000000-0005-0000-0000-0000755F0000}"/>
    <cellStyle name="Normal 52 2 2 6 2 3" xfId="29849" xr:uid="{00000000-0005-0000-0000-0000765F0000}"/>
    <cellStyle name="Normal 52 2 2 6 3" xfId="9731" xr:uid="{00000000-0005-0000-0000-0000775F0000}"/>
    <cellStyle name="Normal 52 2 2 6 3 2" xfId="40065" xr:uid="{00000000-0005-0000-0000-0000785F0000}"/>
    <cellStyle name="Normal 52 2 2 6 3 3" xfId="24832" xr:uid="{00000000-0005-0000-0000-0000795F0000}"/>
    <cellStyle name="Normal 52 2 2 6 4" xfId="35052" xr:uid="{00000000-0005-0000-0000-00007A5F0000}"/>
    <cellStyle name="Normal 52 2 2 6 5" xfId="19819" xr:uid="{00000000-0005-0000-0000-00007B5F0000}"/>
    <cellStyle name="Normal 52 2 2 7" xfId="11409" xr:uid="{00000000-0005-0000-0000-00007C5F0000}"/>
    <cellStyle name="Normal 52 2 2 7 2" xfId="41740" xr:uid="{00000000-0005-0000-0000-00007D5F0000}"/>
    <cellStyle name="Normal 52 2 2 7 3" xfId="26507" xr:uid="{00000000-0005-0000-0000-00007E5F0000}"/>
    <cellStyle name="Normal 52 2 2 8" xfId="6388" xr:uid="{00000000-0005-0000-0000-00007F5F0000}"/>
    <cellStyle name="Normal 52 2 2 8 2" xfId="36723" xr:uid="{00000000-0005-0000-0000-0000805F0000}"/>
    <cellStyle name="Normal 52 2 2 8 3" xfId="21490" xr:uid="{00000000-0005-0000-0000-0000815F0000}"/>
    <cellStyle name="Normal 52 2 2 9" xfId="31711" xr:uid="{00000000-0005-0000-0000-0000825F0000}"/>
    <cellStyle name="Normal 52 2 3" xfId="1415" xr:uid="{00000000-0005-0000-0000-0000835F0000}"/>
    <cellStyle name="Normal 52 2 3 2" xfId="1836" xr:uid="{00000000-0005-0000-0000-0000845F0000}"/>
    <cellStyle name="Normal 52 2 3 2 2" xfId="2675" xr:uid="{00000000-0005-0000-0000-0000855F0000}"/>
    <cellStyle name="Normal 52 2 3 2 2 2" xfId="4365" xr:uid="{00000000-0005-0000-0000-0000865F0000}"/>
    <cellStyle name="Normal 52 2 3 2 2 2 2" xfId="14438" xr:uid="{00000000-0005-0000-0000-0000875F0000}"/>
    <cellStyle name="Normal 52 2 3 2 2 2 2 2" xfId="44769" xr:uid="{00000000-0005-0000-0000-0000885F0000}"/>
    <cellStyle name="Normal 52 2 3 2 2 2 2 3" xfId="29536" xr:uid="{00000000-0005-0000-0000-0000895F0000}"/>
    <cellStyle name="Normal 52 2 3 2 2 2 3" xfId="9418" xr:uid="{00000000-0005-0000-0000-00008A5F0000}"/>
    <cellStyle name="Normal 52 2 3 2 2 2 3 2" xfId="39752" xr:uid="{00000000-0005-0000-0000-00008B5F0000}"/>
    <cellStyle name="Normal 52 2 3 2 2 2 3 3" xfId="24519" xr:uid="{00000000-0005-0000-0000-00008C5F0000}"/>
    <cellStyle name="Normal 52 2 3 2 2 2 4" xfId="34739" xr:uid="{00000000-0005-0000-0000-00008D5F0000}"/>
    <cellStyle name="Normal 52 2 3 2 2 2 5" xfId="19506" xr:uid="{00000000-0005-0000-0000-00008E5F0000}"/>
    <cellStyle name="Normal 52 2 3 2 2 3" xfId="6057" xr:uid="{00000000-0005-0000-0000-00008F5F0000}"/>
    <cellStyle name="Normal 52 2 3 2 2 3 2" xfId="16109" xr:uid="{00000000-0005-0000-0000-0000905F0000}"/>
    <cellStyle name="Normal 52 2 3 2 2 3 2 2" xfId="46440" xr:uid="{00000000-0005-0000-0000-0000915F0000}"/>
    <cellStyle name="Normal 52 2 3 2 2 3 2 3" xfId="31207" xr:uid="{00000000-0005-0000-0000-0000925F0000}"/>
    <cellStyle name="Normal 52 2 3 2 2 3 3" xfId="11089" xr:uid="{00000000-0005-0000-0000-0000935F0000}"/>
    <cellStyle name="Normal 52 2 3 2 2 3 3 2" xfId="41423" xr:uid="{00000000-0005-0000-0000-0000945F0000}"/>
    <cellStyle name="Normal 52 2 3 2 2 3 3 3" xfId="26190" xr:uid="{00000000-0005-0000-0000-0000955F0000}"/>
    <cellStyle name="Normal 52 2 3 2 2 3 4" xfId="36410" xr:uid="{00000000-0005-0000-0000-0000965F0000}"/>
    <cellStyle name="Normal 52 2 3 2 2 3 5" xfId="21177" xr:uid="{00000000-0005-0000-0000-0000975F0000}"/>
    <cellStyle name="Normal 52 2 3 2 2 4" xfId="12767" xr:uid="{00000000-0005-0000-0000-0000985F0000}"/>
    <cellStyle name="Normal 52 2 3 2 2 4 2" xfId="43098" xr:uid="{00000000-0005-0000-0000-0000995F0000}"/>
    <cellStyle name="Normal 52 2 3 2 2 4 3" xfId="27865" xr:uid="{00000000-0005-0000-0000-00009A5F0000}"/>
    <cellStyle name="Normal 52 2 3 2 2 5" xfId="7746" xr:uid="{00000000-0005-0000-0000-00009B5F0000}"/>
    <cellStyle name="Normal 52 2 3 2 2 5 2" xfId="38081" xr:uid="{00000000-0005-0000-0000-00009C5F0000}"/>
    <cellStyle name="Normal 52 2 3 2 2 5 3" xfId="22848" xr:uid="{00000000-0005-0000-0000-00009D5F0000}"/>
    <cellStyle name="Normal 52 2 3 2 2 6" xfId="33069" xr:uid="{00000000-0005-0000-0000-00009E5F0000}"/>
    <cellStyle name="Normal 52 2 3 2 2 7" xfId="17835" xr:uid="{00000000-0005-0000-0000-00009F5F0000}"/>
    <cellStyle name="Normal 52 2 3 2 3" xfId="3528" xr:uid="{00000000-0005-0000-0000-0000A05F0000}"/>
    <cellStyle name="Normal 52 2 3 2 3 2" xfId="13602" xr:uid="{00000000-0005-0000-0000-0000A15F0000}"/>
    <cellStyle name="Normal 52 2 3 2 3 2 2" xfId="43933" xr:uid="{00000000-0005-0000-0000-0000A25F0000}"/>
    <cellStyle name="Normal 52 2 3 2 3 2 3" xfId="28700" xr:uid="{00000000-0005-0000-0000-0000A35F0000}"/>
    <cellStyle name="Normal 52 2 3 2 3 3" xfId="8582" xr:uid="{00000000-0005-0000-0000-0000A45F0000}"/>
    <cellStyle name="Normal 52 2 3 2 3 3 2" xfId="38916" xr:uid="{00000000-0005-0000-0000-0000A55F0000}"/>
    <cellStyle name="Normal 52 2 3 2 3 3 3" xfId="23683" xr:uid="{00000000-0005-0000-0000-0000A65F0000}"/>
    <cellStyle name="Normal 52 2 3 2 3 4" xfId="33903" xr:uid="{00000000-0005-0000-0000-0000A75F0000}"/>
    <cellStyle name="Normal 52 2 3 2 3 5" xfId="18670" xr:uid="{00000000-0005-0000-0000-0000A85F0000}"/>
    <cellStyle name="Normal 52 2 3 2 4" xfId="5221" xr:uid="{00000000-0005-0000-0000-0000A95F0000}"/>
    <cellStyle name="Normal 52 2 3 2 4 2" xfId="15273" xr:uid="{00000000-0005-0000-0000-0000AA5F0000}"/>
    <cellStyle name="Normal 52 2 3 2 4 2 2" xfId="45604" xr:uid="{00000000-0005-0000-0000-0000AB5F0000}"/>
    <cellStyle name="Normal 52 2 3 2 4 2 3" xfId="30371" xr:uid="{00000000-0005-0000-0000-0000AC5F0000}"/>
    <cellStyle name="Normal 52 2 3 2 4 3" xfId="10253" xr:uid="{00000000-0005-0000-0000-0000AD5F0000}"/>
    <cellStyle name="Normal 52 2 3 2 4 3 2" xfId="40587" xr:uid="{00000000-0005-0000-0000-0000AE5F0000}"/>
    <cellStyle name="Normal 52 2 3 2 4 3 3" xfId="25354" xr:uid="{00000000-0005-0000-0000-0000AF5F0000}"/>
    <cellStyle name="Normal 52 2 3 2 4 4" xfId="35574" xr:uid="{00000000-0005-0000-0000-0000B05F0000}"/>
    <cellStyle name="Normal 52 2 3 2 4 5" xfId="20341" xr:uid="{00000000-0005-0000-0000-0000B15F0000}"/>
    <cellStyle name="Normal 52 2 3 2 5" xfId="11931" xr:uid="{00000000-0005-0000-0000-0000B25F0000}"/>
    <cellStyle name="Normal 52 2 3 2 5 2" xfId="42262" xr:uid="{00000000-0005-0000-0000-0000B35F0000}"/>
    <cellStyle name="Normal 52 2 3 2 5 3" xfId="27029" xr:uid="{00000000-0005-0000-0000-0000B45F0000}"/>
    <cellStyle name="Normal 52 2 3 2 6" xfId="6910" xr:uid="{00000000-0005-0000-0000-0000B55F0000}"/>
    <cellStyle name="Normal 52 2 3 2 6 2" xfId="37245" xr:uid="{00000000-0005-0000-0000-0000B65F0000}"/>
    <cellStyle name="Normal 52 2 3 2 6 3" xfId="22012" xr:uid="{00000000-0005-0000-0000-0000B75F0000}"/>
    <cellStyle name="Normal 52 2 3 2 7" xfId="32233" xr:uid="{00000000-0005-0000-0000-0000B85F0000}"/>
    <cellStyle name="Normal 52 2 3 2 8" xfId="16999" xr:uid="{00000000-0005-0000-0000-0000B95F0000}"/>
    <cellStyle name="Normal 52 2 3 3" xfId="2257" xr:uid="{00000000-0005-0000-0000-0000BA5F0000}"/>
    <cellStyle name="Normal 52 2 3 3 2" xfId="3947" xr:uid="{00000000-0005-0000-0000-0000BB5F0000}"/>
    <cellStyle name="Normal 52 2 3 3 2 2" xfId="14020" xr:uid="{00000000-0005-0000-0000-0000BC5F0000}"/>
    <cellStyle name="Normal 52 2 3 3 2 2 2" xfId="44351" xr:uid="{00000000-0005-0000-0000-0000BD5F0000}"/>
    <cellStyle name="Normal 52 2 3 3 2 2 3" xfId="29118" xr:uid="{00000000-0005-0000-0000-0000BE5F0000}"/>
    <cellStyle name="Normal 52 2 3 3 2 3" xfId="9000" xr:uid="{00000000-0005-0000-0000-0000BF5F0000}"/>
    <cellStyle name="Normal 52 2 3 3 2 3 2" xfId="39334" xr:uid="{00000000-0005-0000-0000-0000C05F0000}"/>
    <cellStyle name="Normal 52 2 3 3 2 3 3" xfId="24101" xr:uid="{00000000-0005-0000-0000-0000C15F0000}"/>
    <cellStyle name="Normal 52 2 3 3 2 4" xfId="34321" xr:uid="{00000000-0005-0000-0000-0000C25F0000}"/>
    <cellStyle name="Normal 52 2 3 3 2 5" xfId="19088" xr:uid="{00000000-0005-0000-0000-0000C35F0000}"/>
    <cellStyle name="Normal 52 2 3 3 3" xfId="5639" xr:uid="{00000000-0005-0000-0000-0000C45F0000}"/>
    <cellStyle name="Normal 52 2 3 3 3 2" xfId="15691" xr:uid="{00000000-0005-0000-0000-0000C55F0000}"/>
    <cellStyle name="Normal 52 2 3 3 3 2 2" xfId="46022" xr:uid="{00000000-0005-0000-0000-0000C65F0000}"/>
    <cellStyle name="Normal 52 2 3 3 3 2 3" xfId="30789" xr:uid="{00000000-0005-0000-0000-0000C75F0000}"/>
    <cellStyle name="Normal 52 2 3 3 3 3" xfId="10671" xr:uid="{00000000-0005-0000-0000-0000C85F0000}"/>
    <cellStyle name="Normal 52 2 3 3 3 3 2" xfId="41005" xr:uid="{00000000-0005-0000-0000-0000C95F0000}"/>
    <cellStyle name="Normal 52 2 3 3 3 3 3" xfId="25772" xr:uid="{00000000-0005-0000-0000-0000CA5F0000}"/>
    <cellStyle name="Normal 52 2 3 3 3 4" xfId="35992" xr:uid="{00000000-0005-0000-0000-0000CB5F0000}"/>
    <cellStyle name="Normal 52 2 3 3 3 5" xfId="20759" xr:uid="{00000000-0005-0000-0000-0000CC5F0000}"/>
    <cellStyle name="Normal 52 2 3 3 4" xfId="12349" xr:uid="{00000000-0005-0000-0000-0000CD5F0000}"/>
    <cellStyle name="Normal 52 2 3 3 4 2" xfId="42680" xr:uid="{00000000-0005-0000-0000-0000CE5F0000}"/>
    <cellStyle name="Normal 52 2 3 3 4 3" xfId="27447" xr:uid="{00000000-0005-0000-0000-0000CF5F0000}"/>
    <cellStyle name="Normal 52 2 3 3 5" xfId="7328" xr:uid="{00000000-0005-0000-0000-0000D05F0000}"/>
    <cellStyle name="Normal 52 2 3 3 5 2" xfId="37663" xr:uid="{00000000-0005-0000-0000-0000D15F0000}"/>
    <cellStyle name="Normal 52 2 3 3 5 3" xfId="22430" xr:uid="{00000000-0005-0000-0000-0000D25F0000}"/>
    <cellStyle name="Normal 52 2 3 3 6" xfId="32651" xr:uid="{00000000-0005-0000-0000-0000D35F0000}"/>
    <cellStyle name="Normal 52 2 3 3 7" xfId="17417" xr:uid="{00000000-0005-0000-0000-0000D45F0000}"/>
    <cellStyle name="Normal 52 2 3 4" xfId="3110" xr:uid="{00000000-0005-0000-0000-0000D55F0000}"/>
    <cellStyle name="Normal 52 2 3 4 2" xfId="13184" xr:uid="{00000000-0005-0000-0000-0000D65F0000}"/>
    <cellStyle name="Normal 52 2 3 4 2 2" xfId="43515" xr:uid="{00000000-0005-0000-0000-0000D75F0000}"/>
    <cellStyle name="Normal 52 2 3 4 2 3" xfId="28282" xr:uid="{00000000-0005-0000-0000-0000D85F0000}"/>
    <cellStyle name="Normal 52 2 3 4 3" xfId="8164" xr:uid="{00000000-0005-0000-0000-0000D95F0000}"/>
    <cellStyle name="Normal 52 2 3 4 3 2" xfId="38498" xr:uid="{00000000-0005-0000-0000-0000DA5F0000}"/>
    <cellStyle name="Normal 52 2 3 4 3 3" xfId="23265" xr:uid="{00000000-0005-0000-0000-0000DB5F0000}"/>
    <cellStyle name="Normal 52 2 3 4 4" xfId="33485" xr:uid="{00000000-0005-0000-0000-0000DC5F0000}"/>
    <cellStyle name="Normal 52 2 3 4 5" xfId="18252" xr:uid="{00000000-0005-0000-0000-0000DD5F0000}"/>
    <cellStyle name="Normal 52 2 3 5" xfId="4803" xr:uid="{00000000-0005-0000-0000-0000DE5F0000}"/>
    <cellStyle name="Normal 52 2 3 5 2" xfId="14855" xr:uid="{00000000-0005-0000-0000-0000DF5F0000}"/>
    <cellStyle name="Normal 52 2 3 5 2 2" xfId="45186" xr:uid="{00000000-0005-0000-0000-0000E05F0000}"/>
    <cellStyle name="Normal 52 2 3 5 2 3" xfId="29953" xr:uid="{00000000-0005-0000-0000-0000E15F0000}"/>
    <cellStyle name="Normal 52 2 3 5 3" xfId="9835" xr:uid="{00000000-0005-0000-0000-0000E25F0000}"/>
    <cellStyle name="Normal 52 2 3 5 3 2" xfId="40169" xr:uid="{00000000-0005-0000-0000-0000E35F0000}"/>
    <cellStyle name="Normal 52 2 3 5 3 3" xfId="24936" xr:uid="{00000000-0005-0000-0000-0000E45F0000}"/>
    <cellStyle name="Normal 52 2 3 5 4" xfId="35156" xr:uid="{00000000-0005-0000-0000-0000E55F0000}"/>
    <cellStyle name="Normal 52 2 3 5 5" xfId="19923" xr:uid="{00000000-0005-0000-0000-0000E65F0000}"/>
    <cellStyle name="Normal 52 2 3 6" xfId="11513" xr:uid="{00000000-0005-0000-0000-0000E75F0000}"/>
    <cellStyle name="Normal 52 2 3 6 2" xfId="41844" xr:uid="{00000000-0005-0000-0000-0000E85F0000}"/>
    <cellStyle name="Normal 52 2 3 6 3" xfId="26611" xr:uid="{00000000-0005-0000-0000-0000E95F0000}"/>
    <cellStyle name="Normal 52 2 3 7" xfId="6492" xr:uid="{00000000-0005-0000-0000-0000EA5F0000}"/>
    <cellStyle name="Normal 52 2 3 7 2" xfId="36827" xr:uid="{00000000-0005-0000-0000-0000EB5F0000}"/>
    <cellStyle name="Normal 52 2 3 7 3" xfId="21594" xr:uid="{00000000-0005-0000-0000-0000EC5F0000}"/>
    <cellStyle name="Normal 52 2 3 8" xfId="31815" xr:uid="{00000000-0005-0000-0000-0000ED5F0000}"/>
    <cellStyle name="Normal 52 2 3 9" xfId="16581" xr:uid="{00000000-0005-0000-0000-0000EE5F0000}"/>
    <cellStyle name="Normal 52 2 4" xfId="1628" xr:uid="{00000000-0005-0000-0000-0000EF5F0000}"/>
    <cellStyle name="Normal 52 2 4 2" xfId="2467" xr:uid="{00000000-0005-0000-0000-0000F05F0000}"/>
    <cellStyle name="Normal 52 2 4 2 2" xfId="4157" xr:uid="{00000000-0005-0000-0000-0000F15F0000}"/>
    <cellStyle name="Normal 52 2 4 2 2 2" xfId="14230" xr:uid="{00000000-0005-0000-0000-0000F25F0000}"/>
    <cellStyle name="Normal 52 2 4 2 2 2 2" xfId="44561" xr:uid="{00000000-0005-0000-0000-0000F35F0000}"/>
    <cellStyle name="Normal 52 2 4 2 2 2 3" xfId="29328" xr:uid="{00000000-0005-0000-0000-0000F45F0000}"/>
    <cellStyle name="Normal 52 2 4 2 2 3" xfId="9210" xr:uid="{00000000-0005-0000-0000-0000F55F0000}"/>
    <cellStyle name="Normal 52 2 4 2 2 3 2" xfId="39544" xr:uid="{00000000-0005-0000-0000-0000F65F0000}"/>
    <cellStyle name="Normal 52 2 4 2 2 3 3" xfId="24311" xr:uid="{00000000-0005-0000-0000-0000F75F0000}"/>
    <cellStyle name="Normal 52 2 4 2 2 4" xfId="34531" xr:uid="{00000000-0005-0000-0000-0000F85F0000}"/>
    <cellStyle name="Normal 52 2 4 2 2 5" xfId="19298" xr:uid="{00000000-0005-0000-0000-0000F95F0000}"/>
    <cellStyle name="Normal 52 2 4 2 3" xfId="5849" xr:uid="{00000000-0005-0000-0000-0000FA5F0000}"/>
    <cellStyle name="Normal 52 2 4 2 3 2" xfId="15901" xr:uid="{00000000-0005-0000-0000-0000FB5F0000}"/>
    <cellStyle name="Normal 52 2 4 2 3 2 2" xfId="46232" xr:uid="{00000000-0005-0000-0000-0000FC5F0000}"/>
    <cellStyle name="Normal 52 2 4 2 3 2 3" xfId="30999" xr:uid="{00000000-0005-0000-0000-0000FD5F0000}"/>
    <cellStyle name="Normal 52 2 4 2 3 3" xfId="10881" xr:uid="{00000000-0005-0000-0000-0000FE5F0000}"/>
    <cellStyle name="Normal 52 2 4 2 3 3 2" xfId="41215" xr:uid="{00000000-0005-0000-0000-0000FF5F0000}"/>
    <cellStyle name="Normal 52 2 4 2 3 3 3" xfId="25982" xr:uid="{00000000-0005-0000-0000-000000600000}"/>
    <cellStyle name="Normal 52 2 4 2 3 4" xfId="36202" xr:uid="{00000000-0005-0000-0000-000001600000}"/>
    <cellStyle name="Normal 52 2 4 2 3 5" xfId="20969" xr:uid="{00000000-0005-0000-0000-000002600000}"/>
    <cellStyle name="Normal 52 2 4 2 4" xfId="12559" xr:uid="{00000000-0005-0000-0000-000003600000}"/>
    <cellStyle name="Normal 52 2 4 2 4 2" xfId="42890" xr:uid="{00000000-0005-0000-0000-000004600000}"/>
    <cellStyle name="Normal 52 2 4 2 4 3" xfId="27657" xr:uid="{00000000-0005-0000-0000-000005600000}"/>
    <cellStyle name="Normal 52 2 4 2 5" xfId="7538" xr:uid="{00000000-0005-0000-0000-000006600000}"/>
    <cellStyle name="Normal 52 2 4 2 5 2" xfId="37873" xr:uid="{00000000-0005-0000-0000-000007600000}"/>
    <cellStyle name="Normal 52 2 4 2 5 3" xfId="22640" xr:uid="{00000000-0005-0000-0000-000008600000}"/>
    <cellStyle name="Normal 52 2 4 2 6" xfId="32861" xr:uid="{00000000-0005-0000-0000-000009600000}"/>
    <cellStyle name="Normal 52 2 4 2 7" xfId="17627" xr:uid="{00000000-0005-0000-0000-00000A600000}"/>
    <cellStyle name="Normal 52 2 4 3" xfId="3320" xr:uid="{00000000-0005-0000-0000-00000B600000}"/>
    <cellStyle name="Normal 52 2 4 3 2" xfId="13394" xr:uid="{00000000-0005-0000-0000-00000C600000}"/>
    <cellStyle name="Normal 52 2 4 3 2 2" xfId="43725" xr:uid="{00000000-0005-0000-0000-00000D600000}"/>
    <cellStyle name="Normal 52 2 4 3 2 3" xfId="28492" xr:uid="{00000000-0005-0000-0000-00000E600000}"/>
    <cellStyle name="Normal 52 2 4 3 3" xfId="8374" xr:uid="{00000000-0005-0000-0000-00000F600000}"/>
    <cellStyle name="Normal 52 2 4 3 3 2" xfId="38708" xr:uid="{00000000-0005-0000-0000-000010600000}"/>
    <cellStyle name="Normal 52 2 4 3 3 3" xfId="23475" xr:uid="{00000000-0005-0000-0000-000011600000}"/>
    <cellStyle name="Normal 52 2 4 3 4" xfId="33695" xr:uid="{00000000-0005-0000-0000-000012600000}"/>
    <cellStyle name="Normal 52 2 4 3 5" xfId="18462" xr:uid="{00000000-0005-0000-0000-000013600000}"/>
    <cellStyle name="Normal 52 2 4 4" xfId="5013" xr:uid="{00000000-0005-0000-0000-000014600000}"/>
    <cellStyle name="Normal 52 2 4 4 2" xfId="15065" xr:uid="{00000000-0005-0000-0000-000015600000}"/>
    <cellStyle name="Normal 52 2 4 4 2 2" xfId="45396" xr:uid="{00000000-0005-0000-0000-000016600000}"/>
    <cellStyle name="Normal 52 2 4 4 2 3" xfId="30163" xr:uid="{00000000-0005-0000-0000-000017600000}"/>
    <cellStyle name="Normal 52 2 4 4 3" xfId="10045" xr:uid="{00000000-0005-0000-0000-000018600000}"/>
    <cellStyle name="Normal 52 2 4 4 3 2" xfId="40379" xr:uid="{00000000-0005-0000-0000-000019600000}"/>
    <cellStyle name="Normal 52 2 4 4 3 3" xfId="25146" xr:uid="{00000000-0005-0000-0000-00001A600000}"/>
    <cellStyle name="Normal 52 2 4 4 4" xfId="35366" xr:uid="{00000000-0005-0000-0000-00001B600000}"/>
    <cellStyle name="Normal 52 2 4 4 5" xfId="20133" xr:uid="{00000000-0005-0000-0000-00001C600000}"/>
    <cellStyle name="Normal 52 2 4 5" xfId="11723" xr:uid="{00000000-0005-0000-0000-00001D600000}"/>
    <cellStyle name="Normal 52 2 4 5 2" xfId="42054" xr:uid="{00000000-0005-0000-0000-00001E600000}"/>
    <cellStyle name="Normal 52 2 4 5 3" xfId="26821" xr:uid="{00000000-0005-0000-0000-00001F600000}"/>
    <cellStyle name="Normal 52 2 4 6" xfId="6702" xr:uid="{00000000-0005-0000-0000-000020600000}"/>
    <cellStyle name="Normal 52 2 4 6 2" xfId="37037" xr:uid="{00000000-0005-0000-0000-000021600000}"/>
    <cellStyle name="Normal 52 2 4 6 3" xfId="21804" xr:uid="{00000000-0005-0000-0000-000022600000}"/>
    <cellStyle name="Normal 52 2 4 7" xfId="32025" xr:uid="{00000000-0005-0000-0000-000023600000}"/>
    <cellStyle name="Normal 52 2 4 8" xfId="16791" xr:uid="{00000000-0005-0000-0000-000024600000}"/>
    <cellStyle name="Normal 52 2 5" xfId="2049" xr:uid="{00000000-0005-0000-0000-000025600000}"/>
    <cellStyle name="Normal 52 2 5 2" xfId="3739" xr:uid="{00000000-0005-0000-0000-000026600000}"/>
    <cellStyle name="Normal 52 2 5 2 2" xfId="13812" xr:uid="{00000000-0005-0000-0000-000027600000}"/>
    <cellStyle name="Normal 52 2 5 2 2 2" xfId="44143" xr:uid="{00000000-0005-0000-0000-000028600000}"/>
    <cellStyle name="Normal 52 2 5 2 2 3" xfId="28910" xr:uid="{00000000-0005-0000-0000-000029600000}"/>
    <cellStyle name="Normal 52 2 5 2 3" xfId="8792" xr:uid="{00000000-0005-0000-0000-00002A600000}"/>
    <cellStyle name="Normal 52 2 5 2 3 2" xfId="39126" xr:uid="{00000000-0005-0000-0000-00002B600000}"/>
    <cellStyle name="Normal 52 2 5 2 3 3" xfId="23893" xr:uid="{00000000-0005-0000-0000-00002C600000}"/>
    <cellStyle name="Normal 52 2 5 2 4" xfId="34113" xr:uid="{00000000-0005-0000-0000-00002D600000}"/>
    <cellStyle name="Normal 52 2 5 2 5" xfId="18880" xr:uid="{00000000-0005-0000-0000-00002E600000}"/>
    <cellStyle name="Normal 52 2 5 3" xfId="5431" xr:uid="{00000000-0005-0000-0000-00002F600000}"/>
    <cellStyle name="Normal 52 2 5 3 2" xfId="15483" xr:uid="{00000000-0005-0000-0000-000030600000}"/>
    <cellStyle name="Normal 52 2 5 3 2 2" xfId="45814" xr:uid="{00000000-0005-0000-0000-000031600000}"/>
    <cellStyle name="Normal 52 2 5 3 2 3" xfId="30581" xr:uid="{00000000-0005-0000-0000-000032600000}"/>
    <cellStyle name="Normal 52 2 5 3 3" xfId="10463" xr:uid="{00000000-0005-0000-0000-000033600000}"/>
    <cellStyle name="Normal 52 2 5 3 3 2" xfId="40797" xr:uid="{00000000-0005-0000-0000-000034600000}"/>
    <cellStyle name="Normal 52 2 5 3 3 3" xfId="25564" xr:uid="{00000000-0005-0000-0000-000035600000}"/>
    <cellStyle name="Normal 52 2 5 3 4" xfId="35784" xr:uid="{00000000-0005-0000-0000-000036600000}"/>
    <cellStyle name="Normal 52 2 5 3 5" xfId="20551" xr:uid="{00000000-0005-0000-0000-000037600000}"/>
    <cellStyle name="Normal 52 2 5 4" xfId="12141" xr:uid="{00000000-0005-0000-0000-000038600000}"/>
    <cellStyle name="Normal 52 2 5 4 2" xfId="42472" xr:uid="{00000000-0005-0000-0000-000039600000}"/>
    <cellStyle name="Normal 52 2 5 4 3" xfId="27239" xr:uid="{00000000-0005-0000-0000-00003A600000}"/>
    <cellStyle name="Normal 52 2 5 5" xfId="7120" xr:uid="{00000000-0005-0000-0000-00003B600000}"/>
    <cellStyle name="Normal 52 2 5 5 2" xfId="37455" xr:uid="{00000000-0005-0000-0000-00003C600000}"/>
    <cellStyle name="Normal 52 2 5 5 3" xfId="22222" xr:uid="{00000000-0005-0000-0000-00003D600000}"/>
    <cellStyle name="Normal 52 2 5 6" xfId="32443" xr:uid="{00000000-0005-0000-0000-00003E600000}"/>
    <cellStyle name="Normal 52 2 5 7" xfId="17209" xr:uid="{00000000-0005-0000-0000-00003F600000}"/>
    <cellStyle name="Normal 52 2 6" xfId="2902" xr:uid="{00000000-0005-0000-0000-000040600000}"/>
    <cellStyle name="Normal 52 2 6 2" xfId="12976" xr:uid="{00000000-0005-0000-0000-000041600000}"/>
    <cellStyle name="Normal 52 2 6 2 2" xfId="43307" xr:uid="{00000000-0005-0000-0000-000042600000}"/>
    <cellStyle name="Normal 52 2 6 2 3" xfId="28074" xr:uid="{00000000-0005-0000-0000-000043600000}"/>
    <cellStyle name="Normal 52 2 6 3" xfId="7956" xr:uid="{00000000-0005-0000-0000-000044600000}"/>
    <cellStyle name="Normal 52 2 6 3 2" xfId="38290" xr:uid="{00000000-0005-0000-0000-000045600000}"/>
    <cellStyle name="Normal 52 2 6 3 3" xfId="23057" xr:uid="{00000000-0005-0000-0000-000046600000}"/>
    <cellStyle name="Normal 52 2 6 4" xfId="33277" xr:uid="{00000000-0005-0000-0000-000047600000}"/>
    <cellStyle name="Normal 52 2 6 5" xfId="18044" xr:uid="{00000000-0005-0000-0000-000048600000}"/>
    <cellStyle name="Normal 52 2 7" xfId="4595" xr:uid="{00000000-0005-0000-0000-000049600000}"/>
    <cellStyle name="Normal 52 2 7 2" xfId="14647" xr:uid="{00000000-0005-0000-0000-00004A600000}"/>
    <cellStyle name="Normal 52 2 7 2 2" xfId="44978" xr:uid="{00000000-0005-0000-0000-00004B600000}"/>
    <cellStyle name="Normal 52 2 7 2 3" xfId="29745" xr:uid="{00000000-0005-0000-0000-00004C600000}"/>
    <cellStyle name="Normal 52 2 7 3" xfId="9627" xr:uid="{00000000-0005-0000-0000-00004D600000}"/>
    <cellStyle name="Normal 52 2 7 3 2" xfId="39961" xr:uid="{00000000-0005-0000-0000-00004E600000}"/>
    <cellStyle name="Normal 52 2 7 3 3" xfId="24728" xr:uid="{00000000-0005-0000-0000-00004F600000}"/>
    <cellStyle name="Normal 52 2 7 4" xfId="34948" xr:uid="{00000000-0005-0000-0000-000050600000}"/>
    <cellStyle name="Normal 52 2 7 5" xfId="19715" xr:uid="{00000000-0005-0000-0000-000051600000}"/>
    <cellStyle name="Normal 52 2 8" xfId="11305" xr:uid="{00000000-0005-0000-0000-000052600000}"/>
    <cellStyle name="Normal 52 2 8 2" xfId="41636" xr:uid="{00000000-0005-0000-0000-000053600000}"/>
    <cellStyle name="Normal 52 2 8 3" xfId="26403" xr:uid="{00000000-0005-0000-0000-000054600000}"/>
    <cellStyle name="Normal 52 2 9" xfId="6284" xr:uid="{00000000-0005-0000-0000-000055600000}"/>
    <cellStyle name="Normal 52 2 9 2" xfId="36619" xr:uid="{00000000-0005-0000-0000-000056600000}"/>
    <cellStyle name="Normal 52 2 9 3" xfId="21386" xr:uid="{00000000-0005-0000-0000-000057600000}"/>
    <cellStyle name="Normal 52 3" xfId="1248" xr:uid="{00000000-0005-0000-0000-000058600000}"/>
    <cellStyle name="Normal 52 3 10" xfId="16425" xr:uid="{00000000-0005-0000-0000-000059600000}"/>
    <cellStyle name="Normal 52 3 2" xfId="1467" xr:uid="{00000000-0005-0000-0000-00005A600000}"/>
    <cellStyle name="Normal 52 3 2 2" xfId="1888" xr:uid="{00000000-0005-0000-0000-00005B600000}"/>
    <cellStyle name="Normal 52 3 2 2 2" xfId="2727" xr:uid="{00000000-0005-0000-0000-00005C600000}"/>
    <cellStyle name="Normal 52 3 2 2 2 2" xfId="4417" xr:uid="{00000000-0005-0000-0000-00005D600000}"/>
    <cellStyle name="Normal 52 3 2 2 2 2 2" xfId="14490" xr:uid="{00000000-0005-0000-0000-00005E600000}"/>
    <cellStyle name="Normal 52 3 2 2 2 2 2 2" xfId="44821" xr:uid="{00000000-0005-0000-0000-00005F600000}"/>
    <cellStyle name="Normal 52 3 2 2 2 2 2 3" xfId="29588" xr:uid="{00000000-0005-0000-0000-000060600000}"/>
    <cellStyle name="Normal 52 3 2 2 2 2 3" xfId="9470" xr:uid="{00000000-0005-0000-0000-000061600000}"/>
    <cellStyle name="Normal 52 3 2 2 2 2 3 2" xfId="39804" xr:uid="{00000000-0005-0000-0000-000062600000}"/>
    <cellStyle name="Normal 52 3 2 2 2 2 3 3" xfId="24571" xr:uid="{00000000-0005-0000-0000-000063600000}"/>
    <cellStyle name="Normal 52 3 2 2 2 2 4" xfId="34791" xr:uid="{00000000-0005-0000-0000-000064600000}"/>
    <cellStyle name="Normal 52 3 2 2 2 2 5" xfId="19558" xr:uid="{00000000-0005-0000-0000-000065600000}"/>
    <cellStyle name="Normal 52 3 2 2 2 3" xfId="6109" xr:uid="{00000000-0005-0000-0000-000066600000}"/>
    <cellStyle name="Normal 52 3 2 2 2 3 2" xfId="16161" xr:uid="{00000000-0005-0000-0000-000067600000}"/>
    <cellStyle name="Normal 52 3 2 2 2 3 2 2" xfId="46492" xr:uid="{00000000-0005-0000-0000-000068600000}"/>
    <cellStyle name="Normal 52 3 2 2 2 3 2 3" xfId="31259" xr:uid="{00000000-0005-0000-0000-000069600000}"/>
    <cellStyle name="Normal 52 3 2 2 2 3 3" xfId="11141" xr:uid="{00000000-0005-0000-0000-00006A600000}"/>
    <cellStyle name="Normal 52 3 2 2 2 3 3 2" xfId="41475" xr:uid="{00000000-0005-0000-0000-00006B600000}"/>
    <cellStyle name="Normal 52 3 2 2 2 3 3 3" xfId="26242" xr:uid="{00000000-0005-0000-0000-00006C600000}"/>
    <cellStyle name="Normal 52 3 2 2 2 3 4" xfId="36462" xr:uid="{00000000-0005-0000-0000-00006D600000}"/>
    <cellStyle name="Normal 52 3 2 2 2 3 5" xfId="21229" xr:uid="{00000000-0005-0000-0000-00006E600000}"/>
    <cellStyle name="Normal 52 3 2 2 2 4" xfId="12819" xr:uid="{00000000-0005-0000-0000-00006F600000}"/>
    <cellStyle name="Normal 52 3 2 2 2 4 2" xfId="43150" xr:uid="{00000000-0005-0000-0000-000070600000}"/>
    <cellStyle name="Normal 52 3 2 2 2 4 3" xfId="27917" xr:uid="{00000000-0005-0000-0000-000071600000}"/>
    <cellStyle name="Normal 52 3 2 2 2 5" xfId="7798" xr:uid="{00000000-0005-0000-0000-000072600000}"/>
    <cellStyle name="Normal 52 3 2 2 2 5 2" xfId="38133" xr:uid="{00000000-0005-0000-0000-000073600000}"/>
    <cellStyle name="Normal 52 3 2 2 2 5 3" xfId="22900" xr:uid="{00000000-0005-0000-0000-000074600000}"/>
    <cellStyle name="Normal 52 3 2 2 2 6" xfId="33121" xr:uid="{00000000-0005-0000-0000-000075600000}"/>
    <cellStyle name="Normal 52 3 2 2 2 7" xfId="17887" xr:uid="{00000000-0005-0000-0000-000076600000}"/>
    <cellStyle name="Normal 52 3 2 2 3" xfId="3580" xr:uid="{00000000-0005-0000-0000-000077600000}"/>
    <cellStyle name="Normal 52 3 2 2 3 2" xfId="13654" xr:uid="{00000000-0005-0000-0000-000078600000}"/>
    <cellStyle name="Normal 52 3 2 2 3 2 2" xfId="43985" xr:uid="{00000000-0005-0000-0000-000079600000}"/>
    <cellStyle name="Normal 52 3 2 2 3 2 3" xfId="28752" xr:uid="{00000000-0005-0000-0000-00007A600000}"/>
    <cellStyle name="Normal 52 3 2 2 3 3" xfId="8634" xr:uid="{00000000-0005-0000-0000-00007B600000}"/>
    <cellStyle name="Normal 52 3 2 2 3 3 2" xfId="38968" xr:uid="{00000000-0005-0000-0000-00007C600000}"/>
    <cellStyle name="Normal 52 3 2 2 3 3 3" xfId="23735" xr:uid="{00000000-0005-0000-0000-00007D600000}"/>
    <cellStyle name="Normal 52 3 2 2 3 4" xfId="33955" xr:uid="{00000000-0005-0000-0000-00007E600000}"/>
    <cellStyle name="Normal 52 3 2 2 3 5" xfId="18722" xr:uid="{00000000-0005-0000-0000-00007F600000}"/>
    <cellStyle name="Normal 52 3 2 2 4" xfId="5273" xr:uid="{00000000-0005-0000-0000-000080600000}"/>
    <cellStyle name="Normal 52 3 2 2 4 2" xfId="15325" xr:uid="{00000000-0005-0000-0000-000081600000}"/>
    <cellStyle name="Normal 52 3 2 2 4 2 2" xfId="45656" xr:uid="{00000000-0005-0000-0000-000082600000}"/>
    <cellStyle name="Normal 52 3 2 2 4 2 3" xfId="30423" xr:uid="{00000000-0005-0000-0000-000083600000}"/>
    <cellStyle name="Normal 52 3 2 2 4 3" xfId="10305" xr:uid="{00000000-0005-0000-0000-000084600000}"/>
    <cellStyle name="Normal 52 3 2 2 4 3 2" xfId="40639" xr:uid="{00000000-0005-0000-0000-000085600000}"/>
    <cellStyle name="Normal 52 3 2 2 4 3 3" xfId="25406" xr:uid="{00000000-0005-0000-0000-000086600000}"/>
    <cellStyle name="Normal 52 3 2 2 4 4" xfId="35626" xr:uid="{00000000-0005-0000-0000-000087600000}"/>
    <cellStyle name="Normal 52 3 2 2 4 5" xfId="20393" xr:uid="{00000000-0005-0000-0000-000088600000}"/>
    <cellStyle name="Normal 52 3 2 2 5" xfId="11983" xr:uid="{00000000-0005-0000-0000-000089600000}"/>
    <cellStyle name="Normal 52 3 2 2 5 2" xfId="42314" xr:uid="{00000000-0005-0000-0000-00008A600000}"/>
    <cellStyle name="Normal 52 3 2 2 5 3" xfId="27081" xr:uid="{00000000-0005-0000-0000-00008B600000}"/>
    <cellStyle name="Normal 52 3 2 2 6" xfId="6962" xr:uid="{00000000-0005-0000-0000-00008C600000}"/>
    <cellStyle name="Normal 52 3 2 2 6 2" xfId="37297" xr:uid="{00000000-0005-0000-0000-00008D600000}"/>
    <cellStyle name="Normal 52 3 2 2 6 3" xfId="22064" xr:uid="{00000000-0005-0000-0000-00008E600000}"/>
    <cellStyle name="Normal 52 3 2 2 7" xfId="32285" xr:uid="{00000000-0005-0000-0000-00008F600000}"/>
    <cellStyle name="Normal 52 3 2 2 8" xfId="17051" xr:uid="{00000000-0005-0000-0000-000090600000}"/>
    <cellStyle name="Normal 52 3 2 3" xfId="2309" xr:uid="{00000000-0005-0000-0000-000091600000}"/>
    <cellStyle name="Normal 52 3 2 3 2" xfId="3999" xr:uid="{00000000-0005-0000-0000-000092600000}"/>
    <cellStyle name="Normal 52 3 2 3 2 2" xfId="14072" xr:uid="{00000000-0005-0000-0000-000093600000}"/>
    <cellStyle name="Normal 52 3 2 3 2 2 2" xfId="44403" xr:uid="{00000000-0005-0000-0000-000094600000}"/>
    <cellStyle name="Normal 52 3 2 3 2 2 3" xfId="29170" xr:uid="{00000000-0005-0000-0000-000095600000}"/>
    <cellStyle name="Normal 52 3 2 3 2 3" xfId="9052" xr:uid="{00000000-0005-0000-0000-000096600000}"/>
    <cellStyle name="Normal 52 3 2 3 2 3 2" xfId="39386" xr:uid="{00000000-0005-0000-0000-000097600000}"/>
    <cellStyle name="Normal 52 3 2 3 2 3 3" xfId="24153" xr:uid="{00000000-0005-0000-0000-000098600000}"/>
    <cellStyle name="Normal 52 3 2 3 2 4" xfId="34373" xr:uid="{00000000-0005-0000-0000-000099600000}"/>
    <cellStyle name="Normal 52 3 2 3 2 5" xfId="19140" xr:uid="{00000000-0005-0000-0000-00009A600000}"/>
    <cellStyle name="Normal 52 3 2 3 3" xfId="5691" xr:uid="{00000000-0005-0000-0000-00009B600000}"/>
    <cellStyle name="Normal 52 3 2 3 3 2" xfId="15743" xr:uid="{00000000-0005-0000-0000-00009C600000}"/>
    <cellStyle name="Normal 52 3 2 3 3 2 2" xfId="46074" xr:uid="{00000000-0005-0000-0000-00009D600000}"/>
    <cellStyle name="Normal 52 3 2 3 3 2 3" xfId="30841" xr:uid="{00000000-0005-0000-0000-00009E600000}"/>
    <cellStyle name="Normal 52 3 2 3 3 3" xfId="10723" xr:uid="{00000000-0005-0000-0000-00009F600000}"/>
    <cellStyle name="Normal 52 3 2 3 3 3 2" xfId="41057" xr:uid="{00000000-0005-0000-0000-0000A0600000}"/>
    <cellStyle name="Normal 52 3 2 3 3 3 3" xfId="25824" xr:uid="{00000000-0005-0000-0000-0000A1600000}"/>
    <cellStyle name="Normal 52 3 2 3 3 4" xfId="36044" xr:uid="{00000000-0005-0000-0000-0000A2600000}"/>
    <cellStyle name="Normal 52 3 2 3 3 5" xfId="20811" xr:uid="{00000000-0005-0000-0000-0000A3600000}"/>
    <cellStyle name="Normal 52 3 2 3 4" xfId="12401" xr:uid="{00000000-0005-0000-0000-0000A4600000}"/>
    <cellStyle name="Normal 52 3 2 3 4 2" xfId="42732" xr:uid="{00000000-0005-0000-0000-0000A5600000}"/>
    <cellStyle name="Normal 52 3 2 3 4 3" xfId="27499" xr:uid="{00000000-0005-0000-0000-0000A6600000}"/>
    <cellStyle name="Normal 52 3 2 3 5" xfId="7380" xr:uid="{00000000-0005-0000-0000-0000A7600000}"/>
    <cellStyle name="Normal 52 3 2 3 5 2" xfId="37715" xr:uid="{00000000-0005-0000-0000-0000A8600000}"/>
    <cellStyle name="Normal 52 3 2 3 5 3" xfId="22482" xr:uid="{00000000-0005-0000-0000-0000A9600000}"/>
    <cellStyle name="Normal 52 3 2 3 6" xfId="32703" xr:uid="{00000000-0005-0000-0000-0000AA600000}"/>
    <cellStyle name="Normal 52 3 2 3 7" xfId="17469" xr:uid="{00000000-0005-0000-0000-0000AB600000}"/>
    <cellStyle name="Normal 52 3 2 4" xfId="3162" xr:uid="{00000000-0005-0000-0000-0000AC600000}"/>
    <cellStyle name="Normal 52 3 2 4 2" xfId="13236" xr:uid="{00000000-0005-0000-0000-0000AD600000}"/>
    <cellStyle name="Normal 52 3 2 4 2 2" xfId="43567" xr:uid="{00000000-0005-0000-0000-0000AE600000}"/>
    <cellStyle name="Normal 52 3 2 4 2 3" xfId="28334" xr:uid="{00000000-0005-0000-0000-0000AF600000}"/>
    <cellStyle name="Normal 52 3 2 4 3" xfId="8216" xr:uid="{00000000-0005-0000-0000-0000B0600000}"/>
    <cellStyle name="Normal 52 3 2 4 3 2" xfId="38550" xr:uid="{00000000-0005-0000-0000-0000B1600000}"/>
    <cellStyle name="Normal 52 3 2 4 3 3" xfId="23317" xr:uid="{00000000-0005-0000-0000-0000B2600000}"/>
    <cellStyle name="Normal 52 3 2 4 4" xfId="33537" xr:uid="{00000000-0005-0000-0000-0000B3600000}"/>
    <cellStyle name="Normal 52 3 2 4 5" xfId="18304" xr:uid="{00000000-0005-0000-0000-0000B4600000}"/>
    <cellStyle name="Normal 52 3 2 5" xfId="4855" xr:uid="{00000000-0005-0000-0000-0000B5600000}"/>
    <cellStyle name="Normal 52 3 2 5 2" xfId="14907" xr:uid="{00000000-0005-0000-0000-0000B6600000}"/>
    <cellStyle name="Normal 52 3 2 5 2 2" xfId="45238" xr:uid="{00000000-0005-0000-0000-0000B7600000}"/>
    <cellStyle name="Normal 52 3 2 5 2 3" xfId="30005" xr:uid="{00000000-0005-0000-0000-0000B8600000}"/>
    <cellStyle name="Normal 52 3 2 5 3" xfId="9887" xr:uid="{00000000-0005-0000-0000-0000B9600000}"/>
    <cellStyle name="Normal 52 3 2 5 3 2" xfId="40221" xr:uid="{00000000-0005-0000-0000-0000BA600000}"/>
    <cellStyle name="Normal 52 3 2 5 3 3" xfId="24988" xr:uid="{00000000-0005-0000-0000-0000BB600000}"/>
    <cellStyle name="Normal 52 3 2 5 4" xfId="35208" xr:uid="{00000000-0005-0000-0000-0000BC600000}"/>
    <cellStyle name="Normal 52 3 2 5 5" xfId="19975" xr:uid="{00000000-0005-0000-0000-0000BD600000}"/>
    <cellStyle name="Normal 52 3 2 6" xfId="11565" xr:uid="{00000000-0005-0000-0000-0000BE600000}"/>
    <cellStyle name="Normal 52 3 2 6 2" xfId="41896" xr:uid="{00000000-0005-0000-0000-0000BF600000}"/>
    <cellStyle name="Normal 52 3 2 6 3" xfId="26663" xr:uid="{00000000-0005-0000-0000-0000C0600000}"/>
    <cellStyle name="Normal 52 3 2 7" xfId="6544" xr:uid="{00000000-0005-0000-0000-0000C1600000}"/>
    <cellStyle name="Normal 52 3 2 7 2" xfId="36879" xr:uid="{00000000-0005-0000-0000-0000C2600000}"/>
    <cellStyle name="Normal 52 3 2 7 3" xfId="21646" xr:uid="{00000000-0005-0000-0000-0000C3600000}"/>
    <cellStyle name="Normal 52 3 2 8" xfId="31867" xr:uid="{00000000-0005-0000-0000-0000C4600000}"/>
    <cellStyle name="Normal 52 3 2 9" xfId="16633" xr:uid="{00000000-0005-0000-0000-0000C5600000}"/>
    <cellStyle name="Normal 52 3 3" xfId="1680" xr:uid="{00000000-0005-0000-0000-0000C6600000}"/>
    <cellStyle name="Normal 52 3 3 2" xfId="2519" xr:uid="{00000000-0005-0000-0000-0000C7600000}"/>
    <cellStyle name="Normal 52 3 3 2 2" xfId="4209" xr:uid="{00000000-0005-0000-0000-0000C8600000}"/>
    <cellStyle name="Normal 52 3 3 2 2 2" xfId="14282" xr:uid="{00000000-0005-0000-0000-0000C9600000}"/>
    <cellStyle name="Normal 52 3 3 2 2 2 2" xfId="44613" xr:uid="{00000000-0005-0000-0000-0000CA600000}"/>
    <cellStyle name="Normal 52 3 3 2 2 2 3" xfId="29380" xr:uid="{00000000-0005-0000-0000-0000CB600000}"/>
    <cellStyle name="Normal 52 3 3 2 2 3" xfId="9262" xr:uid="{00000000-0005-0000-0000-0000CC600000}"/>
    <cellStyle name="Normal 52 3 3 2 2 3 2" xfId="39596" xr:uid="{00000000-0005-0000-0000-0000CD600000}"/>
    <cellStyle name="Normal 52 3 3 2 2 3 3" xfId="24363" xr:uid="{00000000-0005-0000-0000-0000CE600000}"/>
    <cellStyle name="Normal 52 3 3 2 2 4" xfId="34583" xr:uid="{00000000-0005-0000-0000-0000CF600000}"/>
    <cellStyle name="Normal 52 3 3 2 2 5" xfId="19350" xr:uid="{00000000-0005-0000-0000-0000D0600000}"/>
    <cellStyle name="Normal 52 3 3 2 3" xfId="5901" xr:uid="{00000000-0005-0000-0000-0000D1600000}"/>
    <cellStyle name="Normal 52 3 3 2 3 2" xfId="15953" xr:uid="{00000000-0005-0000-0000-0000D2600000}"/>
    <cellStyle name="Normal 52 3 3 2 3 2 2" xfId="46284" xr:uid="{00000000-0005-0000-0000-0000D3600000}"/>
    <cellStyle name="Normal 52 3 3 2 3 2 3" xfId="31051" xr:uid="{00000000-0005-0000-0000-0000D4600000}"/>
    <cellStyle name="Normal 52 3 3 2 3 3" xfId="10933" xr:uid="{00000000-0005-0000-0000-0000D5600000}"/>
    <cellStyle name="Normal 52 3 3 2 3 3 2" xfId="41267" xr:uid="{00000000-0005-0000-0000-0000D6600000}"/>
    <cellStyle name="Normal 52 3 3 2 3 3 3" xfId="26034" xr:uid="{00000000-0005-0000-0000-0000D7600000}"/>
    <cellStyle name="Normal 52 3 3 2 3 4" xfId="36254" xr:uid="{00000000-0005-0000-0000-0000D8600000}"/>
    <cellStyle name="Normal 52 3 3 2 3 5" xfId="21021" xr:uid="{00000000-0005-0000-0000-0000D9600000}"/>
    <cellStyle name="Normal 52 3 3 2 4" xfId="12611" xr:uid="{00000000-0005-0000-0000-0000DA600000}"/>
    <cellStyle name="Normal 52 3 3 2 4 2" xfId="42942" xr:uid="{00000000-0005-0000-0000-0000DB600000}"/>
    <cellStyle name="Normal 52 3 3 2 4 3" xfId="27709" xr:uid="{00000000-0005-0000-0000-0000DC600000}"/>
    <cellStyle name="Normal 52 3 3 2 5" xfId="7590" xr:uid="{00000000-0005-0000-0000-0000DD600000}"/>
    <cellStyle name="Normal 52 3 3 2 5 2" xfId="37925" xr:uid="{00000000-0005-0000-0000-0000DE600000}"/>
    <cellStyle name="Normal 52 3 3 2 5 3" xfId="22692" xr:uid="{00000000-0005-0000-0000-0000DF600000}"/>
    <cellStyle name="Normal 52 3 3 2 6" xfId="32913" xr:uid="{00000000-0005-0000-0000-0000E0600000}"/>
    <cellStyle name="Normal 52 3 3 2 7" xfId="17679" xr:uid="{00000000-0005-0000-0000-0000E1600000}"/>
    <cellStyle name="Normal 52 3 3 3" xfId="3372" xr:uid="{00000000-0005-0000-0000-0000E2600000}"/>
    <cellStyle name="Normal 52 3 3 3 2" xfId="13446" xr:uid="{00000000-0005-0000-0000-0000E3600000}"/>
    <cellStyle name="Normal 52 3 3 3 2 2" xfId="43777" xr:uid="{00000000-0005-0000-0000-0000E4600000}"/>
    <cellStyle name="Normal 52 3 3 3 2 3" xfId="28544" xr:uid="{00000000-0005-0000-0000-0000E5600000}"/>
    <cellStyle name="Normal 52 3 3 3 3" xfId="8426" xr:uid="{00000000-0005-0000-0000-0000E6600000}"/>
    <cellStyle name="Normal 52 3 3 3 3 2" xfId="38760" xr:uid="{00000000-0005-0000-0000-0000E7600000}"/>
    <cellStyle name="Normal 52 3 3 3 3 3" xfId="23527" xr:uid="{00000000-0005-0000-0000-0000E8600000}"/>
    <cellStyle name="Normal 52 3 3 3 4" xfId="33747" xr:uid="{00000000-0005-0000-0000-0000E9600000}"/>
    <cellStyle name="Normal 52 3 3 3 5" xfId="18514" xr:uid="{00000000-0005-0000-0000-0000EA600000}"/>
    <cellStyle name="Normal 52 3 3 4" xfId="5065" xr:uid="{00000000-0005-0000-0000-0000EB600000}"/>
    <cellStyle name="Normal 52 3 3 4 2" xfId="15117" xr:uid="{00000000-0005-0000-0000-0000EC600000}"/>
    <cellStyle name="Normal 52 3 3 4 2 2" xfId="45448" xr:uid="{00000000-0005-0000-0000-0000ED600000}"/>
    <cellStyle name="Normal 52 3 3 4 2 3" xfId="30215" xr:uid="{00000000-0005-0000-0000-0000EE600000}"/>
    <cellStyle name="Normal 52 3 3 4 3" xfId="10097" xr:uid="{00000000-0005-0000-0000-0000EF600000}"/>
    <cellStyle name="Normal 52 3 3 4 3 2" xfId="40431" xr:uid="{00000000-0005-0000-0000-0000F0600000}"/>
    <cellStyle name="Normal 52 3 3 4 3 3" xfId="25198" xr:uid="{00000000-0005-0000-0000-0000F1600000}"/>
    <cellStyle name="Normal 52 3 3 4 4" xfId="35418" xr:uid="{00000000-0005-0000-0000-0000F2600000}"/>
    <cellStyle name="Normal 52 3 3 4 5" xfId="20185" xr:uid="{00000000-0005-0000-0000-0000F3600000}"/>
    <cellStyle name="Normal 52 3 3 5" xfId="11775" xr:uid="{00000000-0005-0000-0000-0000F4600000}"/>
    <cellStyle name="Normal 52 3 3 5 2" xfId="42106" xr:uid="{00000000-0005-0000-0000-0000F5600000}"/>
    <cellStyle name="Normal 52 3 3 5 3" xfId="26873" xr:uid="{00000000-0005-0000-0000-0000F6600000}"/>
    <cellStyle name="Normal 52 3 3 6" xfId="6754" xr:uid="{00000000-0005-0000-0000-0000F7600000}"/>
    <cellStyle name="Normal 52 3 3 6 2" xfId="37089" xr:uid="{00000000-0005-0000-0000-0000F8600000}"/>
    <cellStyle name="Normal 52 3 3 6 3" xfId="21856" xr:uid="{00000000-0005-0000-0000-0000F9600000}"/>
    <cellStyle name="Normal 52 3 3 7" xfId="32077" xr:uid="{00000000-0005-0000-0000-0000FA600000}"/>
    <cellStyle name="Normal 52 3 3 8" xfId="16843" xr:uid="{00000000-0005-0000-0000-0000FB600000}"/>
    <cellStyle name="Normal 52 3 4" xfId="2101" xr:uid="{00000000-0005-0000-0000-0000FC600000}"/>
    <cellStyle name="Normal 52 3 4 2" xfId="3791" xr:uid="{00000000-0005-0000-0000-0000FD600000}"/>
    <cellStyle name="Normal 52 3 4 2 2" xfId="13864" xr:uid="{00000000-0005-0000-0000-0000FE600000}"/>
    <cellStyle name="Normal 52 3 4 2 2 2" xfId="44195" xr:uid="{00000000-0005-0000-0000-0000FF600000}"/>
    <cellStyle name="Normal 52 3 4 2 2 3" xfId="28962" xr:uid="{00000000-0005-0000-0000-000000610000}"/>
    <cellStyle name="Normal 52 3 4 2 3" xfId="8844" xr:uid="{00000000-0005-0000-0000-000001610000}"/>
    <cellStyle name="Normal 52 3 4 2 3 2" xfId="39178" xr:uid="{00000000-0005-0000-0000-000002610000}"/>
    <cellStyle name="Normal 52 3 4 2 3 3" xfId="23945" xr:uid="{00000000-0005-0000-0000-000003610000}"/>
    <cellStyle name="Normal 52 3 4 2 4" xfId="34165" xr:uid="{00000000-0005-0000-0000-000004610000}"/>
    <cellStyle name="Normal 52 3 4 2 5" xfId="18932" xr:uid="{00000000-0005-0000-0000-000005610000}"/>
    <cellStyle name="Normal 52 3 4 3" xfId="5483" xr:uid="{00000000-0005-0000-0000-000006610000}"/>
    <cellStyle name="Normal 52 3 4 3 2" xfId="15535" xr:uid="{00000000-0005-0000-0000-000007610000}"/>
    <cellStyle name="Normal 52 3 4 3 2 2" xfId="45866" xr:uid="{00000000-0005-0000-0000-000008610000}"/>
    <cellStyle name="Normal 52 3 4 3 2 3" xfId="30633" xr:uid="{00000000-0005-0000-0000-000009610000}"/>
    <cellStyle name="Normal 52 3 4 3 3" xfId="10515" xr:uid="{00000000-0005-0000-0000-00000A610000}"/>
    <cellStyle name="Normal 52 3 4 3 3 2" xfId="40849" xr:uid="{00000000-0005-0000-0000-00000B610000}"/>
    <cellStyle name="Normal 52 3 4 3 3 3" xfId="25616" xr:uid="{00000000-0005-0000-0000-00000C610000}"/>
    <cellStyle name="Normal 52 3 4 3 4" xfId="35836" xr:uid="{00000000-0005-0000-0000-00000D610000}"/>
    <cellStyle name="Normal 52 3 4 3 5" xfId="20603" xr:uid="{00000000-0005-0000-0000-00000E610000}"/>
    <cellStyle name="Normal 52 3 4 4" xfId="12193" xr:uid="{00000000-0005-0000-0000-00000F610000}"/>
    <cellStyle name="Normal 52 3 4 4 2" xfId="42524" xr:uid="{00000000-0005-0000-0000-000010610000}"/>
    <cellStyle name="Normal 52 3 4 4 3" xfId="27291" xr:uid="{00000000-0005-0000-0000-000011610000}"/>
    <cellStyle name="Normal 52 3 4 5" xfId="7172" xr:uid="{00000000-0005-0000-0000-000012610000}"/>
    <cellStyle name="Normal 52 3 4 5 2" xfId="37507" xr:uid="{00000000-0005-0000-0000-000013610000}"/>
    <cellStyle name="Normal 52 3 4 5 3" xfId="22274" xr:uid="{00000000-0005-0000-0000-000014610000}"/>
    <cellStyle name="Normal 52 3 4 6" xfId="32495" xr:uid="{00000000-0005-0000-0000-000015610000}"/>
    <cellStyle name="Normal 52 3 4 7" xfId="17261" xr:uid="{00000000-0005-0000-0000-000016610000}"/>
    <cellStyle name="Normal 52 3 5" xfId="2954" xr:uid="{00000000-0005-0000-0000-000017610000}"/>
    <cellStyle name="Normal 52 3 5 2" xfId="13028" xr:uid="{00000000-0005-0000-0000-000018610000}"/>
    <cellStyle name="Normal 52 3 5 2 2" xfId="43359" xr:uid="{00000000-0005-0000-0000-000019610000}"/>
    <cellStyle name="Normal 52 3 5 2 3" xfId="28126" xr:uid="{00000000-0005-0000-0000-00001A610000}"/>
    <cellStyle name="Normal 52 3 5 3" xfId="8008" xr:uid="{00000000-0005-0000-0000-00001B610000}"/>
    <cellStyle name="Normal 52 3 5 3 2" xfId="38342" xr:uid="{00000000-0005-0000-0000-00001C610000}"/>
    <cellStyle name="Normal 52 3 5 3 3" xfId="23109" xr:uid="{00000000-0005-0000-0000-00001D610000}"/>
    <cellStyle name="Normal 52 3 5 4" xfId="33329" xr:uid="{00000000-0005-0000-0000-00001E610000}"/>
    <cellStyle name="Normal 52 3 5 5" xfId="18096" xr:uid="{00000000-0005-0000-0000-00001F610000}"/>
    <cellStyle name="Normal 52 3 6" xfId="4647" xr:uid="{00000000-0005-0000-0000-000020610000}"/>
    <cellStyle name="Normal 52 3 6 2" xfId="14699" xr:uid="{00000000-0005-0000-0000-000021610000}"/>
    <cellStyle name="Normal 52 3 6 2 2" xfId="45030" xr:uid="{00000000-0005-0000-0000-000022610000}"/>
    <cellStyle name="Normal 52 3 6 2 3" xfId="29797" xr:uid="{00000000-0005-0000-0000-000023610000}"/>
    <cellStyle name="Normal 52 3 6 3" xfId="9679" xr:uid="{00000000-0005-0000-0000-000024610000}"/>
    <cellStyle name="Normal 52 3 6 3 2" xfId="40013" xr:uid="{00000000-0005-0000-0000-000025610000}"/>
    <cellStyle name="Normal 52 3 6 3 3" xfId="24780" xr:uid="{00000000-0005-0000-0000-000026610000}"/>
    <cellStyle name="Normal 52 3 6 4" xfId="35000" xr:uid="{00000000-0005-0000-0000-000027610000}"/>
    <cellStyle name="Normal 52 3 6 5" xfId="19767" xr:uid="{00000000-0005-0000-0000-000028610000}"/>
    <cellStyle name="Normal 52 3 7" xfId="11357" xr:uid="{00000000-0005-0000-0000-000029610000}"/>
    <cellStyle name="Normal 52 3 7 2" xfId="41688" xr:uid="{00000000-0005-0000-0000-00002A610000}"/>
    <cellStyle name="Normal 52 3 7 3" xfId="26455" xr:uid="{00000000-0005-0000-0000-00002B610000}"/>
    <cellStyle name="Normal 52 3 8" xfId="6336" xr:uid="{00000000-0005-0000-0000-00002C610000}"/>
    <cellStyle name="Normal 52 3 8 2" xfId="36671" xr:uid="{00000000-0005-0000-0000-00002D610000}"/>
    <cellStyle name="Normal 52 3 8 3" xfId="21438" xr:uid="{00000000-0005-0000-0000-00002E610000}"/>
    <cellStyle name="Normal 52 3 9" xfId="31660" xr:uid="{00000000-0005-0000-0000-00002F610000}"/>
    <cellStyle name="Normal 52 4" xfId="1361" xr:uid="{00000000-0005-0000-0000-000030610000}"/>
    <cellStyle name="Normal 52 4 2" xfId="1784" xr:uid="{00000000-0005-0000-0000-000031610000}"/>
    <cellStyle name="Normal 52 4 2 2" xfId="2623" xr:uid="{00000000-0005-0000-0000-000032610000}"/>
    <cellStyle name="Normal 52 4 2 2 2" xfId="4313" xr:uid="{00000000-0005-0000-0000-000033610000}"/>
    <cellStyle name="Normal 52 4 2 2 2 2" xfId="14386" xr:uid="{00000000-0005-0000-0000-000034610000}"/>
    <cellStyle name="Normal 52 4 2 2 2 2 2" xfId="44717" xr:uid="{00000000-0005-0000-0000-000035610000}"/>
    <cellStyle name="Normal 52 4 2 2 2 2 3" xfId="29484" xr:uid="{00000000-0005-0000-0000-000036610000}"/>
    <cellStyle name="Normal 52 4 2 2 2 3" xfId="9366" xr:uid="{00000000-0005-0000-0000-000037610000}"/>
    <cellStyle name="Normal 52 4 2 2 2 3 2" xfId="39700" xr:uid="{00000000-0005-0000-0000-000038610000}"/>
    <cellStyle name="Normal 52 4 2 2 2 3 3" xfId="24467" xr:uid="{00000000-0005-0000-0000-000039610000}"/>
    <cellStyle name="Normal 52 4 2 2 2 4" xfId="34687" xr:uid="{00000000-0005-0000-0000-00003A610000}"/>
    <cellStyle name="Normal 52 4 2 2 2 5" xfId="19454" xr:uid="{00000000-0005-0000-0000-00003B610000}"/>
    <cellStyle name="Normal 52 4 2 2 3" xfId="6005" xr:uid="{00000000-0005-0000-0000-00003C610000}"/>
    <cellStyle name="Normal 52 4 2 2 3 2" xfId="16057" xr:uid="{00000000-0005-0000-0000-00003D610000}"/>
    <cellStyle name="Normal 52 4 2 2 3 2 2" xfId="46388" xr:uid="{00000000-0005-0000-0000-00003E610000}"/>
    <cellStyle name="Normal 52 4 2 2 3 2 3" xfId="31155" xr:uid="{00000000-0005-0000-0000-00003F610000}"/>
    <cellStyle name="Normal 52 4 2 2 3 3" xfId="11037" xr:uid="{00000000-0005-0000-0000-000040610000}"/>
    <cellStyle name="Normal 52 4 2 2 3 3 2" xfId="41371" xr:uid="{00000000-0005-0000-0000-000041610000}"/>
    <cellStyle name="Normal 52 4 2 2 3 3 3" xfId="26138" xr:uid="{00000000-0005-0000-0000-000042610000}"/>
    <cellStyle name="Normal 52 4 2 2 3 4" xfId="36358" xr:uid="{00000000-0005-0000-0000-000043610000}"/>
    <cellStyle name="Normal 52 4 2 2 3 5" xfId="21125" xr:uid="{00000000-0005-0000-0000-000044610000}"/>
    <cellStyle name="Normal 52 4 2 2 4" xfId="12715" xr:uid="{00000000-0005-0000-0000-000045610000}"/>
    <cellStyle name="Normal 52 4 2 2 4 2" xfId="43046" xr:uid="{00000000-0005-0000-0000-000046610000}"/>
    <cellStyle name="Normal 52 4 2 2 4 3" xfId="27813" xr:uid="{00000000-0005-0000-0000-000047610000}"/>
    <cellStyle name="Normal 52 4 2 2 5" xfId="7694" xr:uid="{00000000-0005-0000-0000-000048610000}"/>
    <cellStyle name="Normal 52 4 2 2 5 2" xfId="38029" xr:uid="{00000000-0005-0000-0000-000049610000}"/>
    <cellStyle name="Normal 52 4 2 2 5 3" xfId="22796" xr:uid="{00000000-0005-0000-0000-00004A610000}"/>
    <cellStyle name="Normal 52 4 2 2 6" xfId="33017" xr:uid="{00000000-0005-0000-0000-00004B610000}"/>
    <cellStyle name="Normal 52 4 2 2 7" xfId="17783" xr:uid="{00000000-0005-0000-0000-00004C610000}"/>
    <cellStyle name="Normal 52 4 2 3" xfId="3476" xr:uid="{00000000-0005-0000-0000-00004D610000}"/>
    <cellStyle name="Normal 52 4 2 3 2" xfId="13550" xr:uid="{00000000-0005-0000-0000-00004E610000}"/>
    <cellStyle name="Normal 52 4 2 3 2 2" xfId="43881" xr:uid="{00000000-0005-0000-0000-00004F610000}"/>
    <cellStyle name="Normal 52 4 2 3 2 3" xfId="28648" xr:uid="{00000000-0005-0000-0000-000050610000}"/>
    <cellStyle name="Normal 52 4 2 3 3" xfId="8530" xr:uid="{00000000-0005-0000-0000-000051610000}"/>
    <cellStyle name="Normal 52 4 2 3 3 2" xfId="38864" xr:uid="{00000000-0005-0000-0000-000052610000}"/>
    <cellStyle name="Normal 52 4 2 3 3 3" xfId="23631" xr:uid="{00000000-0005-0000-0000-000053610000}"/>
    <cellStyle name="Normal 52 4 2 3 4" xfId="33851" xr:uid="{00000000-0005-0000-0000-000054610000}"/>
    <cellStyle name="Normal 52 4 2 3 5" xfId="18618" xr:uid="{00000000-0005-0000-0000-000055610000}"/>
    <cellStyle name="Normal 52 4 2 4" xfId="5169" xr:uid="{00000000-0005-0000-0000-000056610000}"/>
    <cellStyle name="Normal 52 4 2 4 2" xfId="15221" xr:uid="{00000000-0005-0000-0000-000057610000}"/>
    <cellStyle name="Normal 52 4 2 4 2 2" xfId="45552" xr:uid="{00000000-0005-0000-0000-000058610000}"/>
    <cellStyle name="Normal 52 4 2 4 2 3" xfId="30319" xr:uid="{00000000-0005-0000-0000-000059610000}"/>
    <cellStyle name="Normal 52 4 2 4 3" xfId="10201" xr:uid="{00000000-0005-0000-0000-00005A610000}"/>
    <cellStyle name="Normal 52 4 2 4 3 2" xfId="40535" xr:uid="{00000000-0005-0000-0000-00005B610000}"/>
    <cellStyle name="Normal 52 4 2 4 3 3" xfId="25302" xr:uid="{00000000-0005-0000-0000-00005C610000}"/>
    <cellStyle name="Normal 52 4 2 4 4" xfId="35522" xr:uid="{00000000-0005-0000-0000-00005D610000}"/>
    <cellStyle name="Normal 52 4 2 4 5" xfId="20289" xr:uid="{00000000-0005-0000-0000-00005E610000}"/>
    <cellStyle name="Normal 52 4 2 5" xfId="11879" xr:uid="{00000000-0005-0000-0000-00005F610000}"/>
    <cellStyle name="Normal 52 4 2 5 2" xfId="42210" xr:uid="{00000000-0005-0000-0000-000060610000}"/>
    <cellStyle name="Normal 52 4 2 5 3" xfId="26977" xr:uid="{00000000-0005-0000-0000-000061610000}"/>
    <cellStyle name="Normal 52 4 2 6" xfId="6858" xr:uid="{00000000-0005-0000-0000-000062610000}"/>
    <cellStyle name="Normal 52 4 2 6 2" xfId="37193" xr:uid="{00000000-0005-0000-0000-000063610000}"/>
    <cellStyle name="Normal 52 4 2 6 3" xfId="21960" xr:uid="{00000000-0005-0000-0000-000064610000}"/>
    <cellStyle name="Normal 52 4 2 7" xfId="32181" xr:uid="{00000000-0005-0000-0000-000065610000}"/>
    <cellStyle name="Normal 52 4 2 8" xfId="16947" xr:uid="{00000000-0005-0000-0000-000066610000}"/>
    <cellStyle name="Normal 52 4 3" xfId="2205" xr:uid="{00000000-0005-0000-0000-000067610000}"/>
    <cellStyle name="Normal 52 4 3 2" xfId="3895" xr:uid="{00000000-0005-0000-0000-000068610000}"/>
    <cellStyle name="Normal 52 4 3 2 2" xfId="13968" xr:uid="{00000000-0005-0000-0000-000069610000}"/>
    <cellStyle name="Normal 52 4 3 2 2 2" xfId="44299" xr:uid="{00000000-0005-0000-0000-00006A610000}"/>
    <cellStyle name="Normal 52 4 3 2 2 3" xfId="29066" xr:uid="{00000000-0005-0000-0000-00006B610000}"/>
    <cellStyle name="Normal 52 4 3 2 3" xfId="8948" xr:uid="{00000000-0005-0000-0000-00006C610000}"/>
    <cellStyle name="Normal 52 4 3 2 3 2" xfId="39282" xr:uid="{00000000-0005-0000-0000-00006D610000}"/>
    <cellStyle name="Normal 52 4 3 2 3 3" xfId="24049" xr:uid="{00000000-0005-0000-0000-00006E610000}"/>
    <cellStyle name="Normal 52 4 3 2 4" xfId="34269" xr:uid="{00000000-0005-0000-0000-00006F610000}"/>
    <cellStyle name="Normal 52 4 3 2 5" xfId="19036" xr:uid="{00000000-0005-0000-0000-000070610000}"/>
    <cellStyle name="Normal 52 4 3 3" xfId="5587" xr:uid="{00000000-0005-0000-0000-000071610000}"/>
    <cellStyle name="Normal 52 4 3 3 2" xfId="15639" xr:uid="{00000000-0005-0000-0000-000072610000}"/>
    <cellStyle name="Normal 52 4 3 3 2 2" xfId="45970" xr:uid="{00000000-0005-0000-0000-000073610000}"/>
    <cellStyle name="Normal 52 4 3 3 2 3" xfId="30737" xr:uid="{00000000-0005-0000-0000-000074610000}"/>
    <cellStyle name="Normal 52 4 3 3 3" xfId="10619" xr:uid="{00000000-0005-0000-0000-000075610000}"/>
    <cellStyle name="Normal 52 4 3 3 3 2" xfId="40953" xr:uid="{00000000-0005-0000-0000-000076610000}"/>
    <cellStyle name="Normal 52 4 3 3 3 3" xfId="25720" xr:uid="{00000000-0005-0000-0000-000077610000}"/>
    <cellStyle name="Normal 52 4 3 3 4" xfId="35940" xr:uid="{00000000-0005-0000-0000-000078610000}"/>
    <cellStyle name="Normal 52 4 3 3 5" xfId="20707" xr:uid="{00000000-0005-0000-0000-000079610000}"/>
    <cellStyle name="Normal 52 4 3 4" xfId="12297" xr:uid="{00000000-0005-0000-0000-00007A610000}"/>
    <cellStyle name="Normal 52 4 3 4 2" xfId="42628" xr:uid="{00000000-0005-0000-0000-00007B610000}"/>
    <cellStyle name="Normal 52 4 3 4 3" xfId="27395" xr:uid="{00000000-0005-0000-0000-00007C610000}"/>
    <cellStyle name="Normal 52 4 3 5" xfId="7276" xr:uid="{00000000-0005-0000-0000-00007D610000}"/>
    <cellStyle name="Normal 52 4 3 5 2" xfId="37611" xr:uid="{00000000-0005-0000-0000-00007E610000}"/>
    <cellStyle name="Normal 52 4 3 5 3" xfId="22378" xr:uid="{00000000-0005-0000-0000-00007F610000}"/>
    <cellStyle name="Normal 52 4 3 6" xfId="32599" xr:uid="{00000000-0005-0000-0000-000080610000}"/>
    <cellStyle name="Normal 52 4 3 7" xfId="17365" xr:uid="{00000000-0005-0000-0000-000081610000}"/>
    <cellStyle name="Normal 52 4 4" xfId="3058" xr:uid="{00000000-0005-0000-0000-000082610000}"/>
    <cellStyle name="Normal 52 4 4 2" xfId="13132" xr:uid="{00000000-0005-0000-0000-000083610000}"/>
    <cellStyle name="Normal 52 4 4 2 2" xfId="43463" xr:uid="{00000000-0005-0000-0000-000084610000}"/>
    <cellStyle name="Normal 52 4 4 2 3" xfId="28230" xr:uid="{00000000-0005-0000-0000-000085610000}"/>
    <cellStyle name="Normal 52 4 4 3" xfId="8112" xr:uid="{00000000-0005-0000-0000-000086610000}"/>
    <cellStyle name="Normal 52 4 4 3 2" xfId="38446" xr:uid="{00000000-0005-0000-0000-000087610000}"/>
    <cellStyle name="Normal 52 4 4 3 3" xfId="23213" xr:uid="{00000000-0005-0000-0000-000088610000}"/>
    <cellStyle name="Normal 52 4 4 4" xfId="33433" xr:uid="{00000000-0005-0000-0000-000089610000}"/>
    <cellStyle name="Normal 52 4 4 5" xfId="18200" xr:uid="{00000000-0005-0000-0000-00008A610000}"/>
    <cellStyle name="Normal 52 4 5" xfId="4751" xr:uid="{00000000-0005-0000-0000-00008B610000}"/>
    <cellStyle name="Normal 52 4 5 2" xfId="14803" xr:uid="{00000000-0005-0000-0000-00008C610000}"/>
    <cellStyle name="Normal 52 4 5 2 2" xfId="45134" xr:uid="{00000000-0005-0000-0000-00008D610000}"/>
    <cellStyle name="Normal 52 4 5 2 3" xfId="29901" xr:uid="{00000000-0005-0000-0000-00008E610000}"/>
    <cellStyle name="Normal 52 4 5 3" xfId="9783" xr:uid="{00000000-0005-0000-0000-00008F610000}"/>
    <cellStyle name="Normal 52 4 5 3 2" xfId="40117" xr:uid="{00000000-0005-0000-0000-000090610000}"/>
    <cellStyle name="Normal 52 4 5 3 3" xfId="24884" xr:uid="{00000000-0005-0000-0000-000091610000}"/>
    <cellStyle name="Normal 52 4 5 4" xfId="35104" xr:uid="{00000000-0005-0000-0000-000092610000}"/>
    <cellStyle name="Normal 52 4 5 5" xfId="19871" xr:uid="{00000000-0005-0000-0000-000093610000}"/>
    <cellStyle name="Normal 52 4 6" xfId="11461" xr:uid="{00000000-0005-0000-0000-000094610000}"/>
    <cellStyle name="Normal 52 4 6 2" xfId="41792" xr:uid="{00000000-0005-0000-0000-000095610000}"/>
    <cellStyle name="Normal 52 4 6 3" xfId="26559" xr:uid="{00000000-0005-0000-0000-000096610000}"/>
    <cellStyle name="Normal 52 4 7" xfId="6440" xr:uid="{00000000-0005-0000-0000-000097610000}"/>
    <cellStyle name="Normal 52 4 7 2" xfId="36775" xr:uid="{00000000-0005-0000-0000-000098610000}"/>
    <cellStyle name="Normal 52 4 7 3" xfId="21542" xr:uid="{00000000-0005-0000-0000-000099610000}"/>
    <cellStyle name="Normal 52 4 8" xfId="31763" xr:uid="{00000000-0005-0000-0000-00009A610000}"/>
    <cellStyle name="Normal 52 4 9" xfId="16529" xr:uid="{00000000-0005-0000-0000-00009B610000}"/>
    <cellStyle name="Normal 52 5" xfId="1574" xr:uid="{00000000-0005-0000-0000-00009C610000}"/>
    <cellStyle name="Normal 52 5 2" xfId="2415" xr:uid="{00000000-0005-0000-0000-00009D610000}"/>
    <cellStyle name="Normal 52 5 2 2" xfId="4105" xr:uid="{00000000-0005-0000-0000-00009E610000}"/>
    <cellStyle name="Normal 52 5 2 2 2" xfId="14178" xr:uid="{00000000-0005-0000-0000-00009F610000}"/>
    <cellStyle name="Normal 52 5 2 2 2 2" xfId="44509" xr:uid="{00000000-0005-0000-0000-0000A0610000}"/>
    <cellStyle name="Normal 52 5 2 2 2 3" xfId="29276" xr:uid="{00000000-0005-0000-0000-0000A1610000}"/>
    <cellStyle name="Normal 52 5 2 2 3" xfId="9158" xr:uid="{00000000-0005-0000-0000-0000A2610000}"/>
    <cellStyle name="Normal 52 5 2 2 3 2" xfId="39492" xr:uid="{00000000-0005-0000-0000-0000A3610000}"/>
    <cellStyle name="Normal 52 5 2 2 3 3" xfId="24259" xr:uid="{00000000-0005-0000-0000-0000A4610000}"/>
    <cellStyle name="Normal 52 5 2 2 4" xfId="34479" xr:uid="{00000000-0005-0000-0000-0000A5610000}"/>
    <cellStyle name="Normal 52 5 2 2 5" xfId="19246" xr:uid="{00000000-0005-0000-0000-0000A6610000}"/>
    <cellStyle name="Normal 52 5 2 3" xfId="5797" xr:uid="{00000000-0005-0000-0000-0000A7610000}"/>
    <cellStyle name="Normal 52 5 2 3 2" xfId="15849" xr:uid="{00000000-0005-0000-0000-0000A8610000}"/>
    <cellStyle name="Normal 52 5 2 3 2 2" xfId="46180" xr:uid="{00000000-0005-0000-0000-0000A9610000}"/>
    <cellStyle name="Normal 52 5 2 3 2 3" xfId="30947" xr:uid="{00000000-0005-0000-0000-0000AA610000}"/>
    <cellStyle name="Normal 52 5 2 3 3" xfId="10829" xr:uid="{00000000-0005-0000-0000-0000AB610000}"/>
    <cellStyle name="Normal 52 5 2 3 3 2" xfId="41163" xr:uid="{00000000-0005-0000-0000-0000AC610000}"/>
    <cellStyle name="Normal 52 5 2 3 3 3" xfId="25930" xr:uid="{00000000-0005-0000-0000-0000AD610000}"/>
    <cellStyle name="Normal 52 5 2 3 4" xfId="36150" xr:uid="{00000000-0005-0000-0000-0000AE610000}"/>
    <cellStyle name="Normal 52 5 2 3 5" xfId="20917" xr:uid="{00000000-0005-0000-0000-0000AF610000}"/>
    <cellStyle name="Normal 52 5 2 4" xfId="12507" xr:uid="{00000000-0005-0000-0000-0000B0610000}"/>
    <cellStyle name="Normal 52 5 2 4 2" xfId="42838" xr:uid="{00000000-0005-0000-0000-0000B1610000}"/>
    <cellStyle name="Normal 52 5 2 4 3" xfId="27605" xr:uid="{00000000-0005-0000-0000-0000B2610000}"/>
    <cellStyle name="Normal 52 5 2 5" xfId="7486" xr:uid="{00000000-0005-0000-0000-0000B3610000}"/>
    <cellStyle name="Normal 52 5 2 5 2" xfId="37821" xr:uid="{00000000-0005-0000-0000-0000B4610000}"/>
    <cellStyle name="Normal 52 5 2 5 3" xfId="22588" xr:uid="{00000000-0005-0000-0000-0000B5610000}"/>
    <cellStyle name="Normal 52 5 2 6" xfId="32809" xr:uid="{00000000-0005-0000-0000-0000B6610000}"/>
    <cellStyle name="Normal 52 5 2 7" xfId="17575" xr:uid="{00000000-0005-0000-0000-0000B7610000}"/>
    <cellStyle name="Normal 52 5 3" xfId="3268" xr:uid="{00000000-0005-0000-0000-0000B8610000}"/>
    <cellStyle name="Normal 52 5 3 2" xfId="13342" xr:uid="{00000000-0005-0000-0000-0000B9610000}"/>
    <cellStyle name="Normal 52 5 3 2 2" xfId="43673" xr:uid="{00000000-0005-0000-0000-0000BA610000}"/>
    <cellStyle name="Normal 52 5 3 2 3" xfId="28440" xr:uid="{00000000-0005-0000-0000-0000BB610000}"/>
    <cellStyle name="Normal 52 5 3 3" xfId="8322" xr:uid="{00000000-0005-0000-0000-0000BC610000}"/>
    <cellStyle name="Normal 52 5 3 3 2" xfId="38656" xr:uid="{00000000-0005-0000-0000-0000BD610000}"/>
    <cellStyle name="Normal 52 5 3 3 3" xfId="23423" xr:uid="{00000000-0005-0000-0000-0000BE610000}"/>
    <cellStyle name="Normal 52 5 3 4" xfId="33643" xr:uid="{00000000-0005-0000-0000-0000BF610000}"/>
    <cellStyle name="Normal 52 5 3 5" xfId="18410" xr:uid="{00000000-0005-0000-0000-0000C0610000}"/>
    <cellStyle name="Normal 52 5 4" xfId="4961" xr:uid="{00000000-0005-0000-0000-0000C1610000}"/>
    <cellStyle name="Normal 52 5 4 2" xfId="15013" xr:uid="{00000000-0005-0000-0000-0000C2610000}"/>
    <cellStyle name="Normal 52 5 4 2 2" xfId="45344" xr:uid="{00000000-0005-0000-0000-0000C3610000}"/>
    <cellStyle name="Normal 52 5 4 2 3" xfId="30111" xr:uid="{00000000-0005-0000-0000-0000C4610000}"/>
    <cellStyle name="Normal 52 5 4 3" xfId="9993" xr:uid="{00000000-0005-0000-0000-0000C5610000}"/>
    <cellStyle name="Normal 52 5 4 3 2" xfId="40327" xr:uid="{00000000-0005-0000-0000-0000C6610000}"/>
    <cellStyle name="Normal 52 5 4 3 3" xfId="25094" xr:uid="{00000000-0005-0000-0000-0000C7610000}"/>
    <cellStyle name="Normal 52 5 4 4" xfId="35314" xr:uid="{00000000-0005-0000-0000-0000C8610000}"/>
    <cellStyle name="Normal 52 5 4 5" xfId="20081" xr:uid="{00000000-0005-0000-0000-0000C9610000}"/>
    <cellStyle name="Normal 52 5 5" xfId="11671" xr:uid="{00000000-0005-0000-0000-0000CA610000}"/>
    <cellStyle name="Normal 52 5 5 2" xfId="42002" xr:uid="{00000000-0005-0000-0000-0000CB610000}"/>
    <cellStyle name="Normal 52 5 5 3" xfId="26769" xr:uid="{00000000-0005-0000-0000-0000CC610000}"/>
    <cellStyle name="Normal 52 5 6" xfId="6650" xr:uid="{00000000-0005-0000-0000-0000CD610000}"/>
    <cellStyle name="Normal 52 5 6 2" xfId="36985" xr:uid="{00000000-0005-0000-0000-0000CE610000}"/>
    <cellStyle name="Normal 52 5 6 3" xfId="21752" xr:uid="{00000000-0005-0000-0000-0000CF610000}"/>
    <cellStyle name="Normal 52 5 7" xfId="31973" xr:uid="{00000000-0005-0000-0000-0000D0610000}"/>
    <cellStyle name="Normal 52 5 8" xfId="16739" xr:uid="{00000000-0005-0000-0000-0000D1610000}"/>
    <cellStyle name="Normal 52 6" xfId="1995" xr:uid="{00000000-0005-0000-0000-0000D2610000}"/>
    <cellStyle name="Normal 52 6 2" xfId="3687" xr:uid="{00000000-0005-0000-0000-0000D3610000}"/>
    <cellStyle name="Normal 52 6 2 2" xfId="13760" xr:uid="{00000000-0005-0000-0000-0000D4610000}"/>
    <cellStyle name="Normal 52 6 2 2 2" xfId="44091" xr:uid="{00000000-0005-0000-0000-0000D5610000}"/>
    <cellStyle name="Normal 52 6 2 2 3" xfId="28858" xr:uid="{00000000-0005-0000-0000-0000D6610000}"/>
    <cellStyle name="Normal 52 6 2 3" xfId="8740" xr:uid="{00000000-0005-0000-0000-0000D7610000}"/>
    <cellStyle name="Normal 52 6 2 3 2" xfId="39074" xr:uid="{00000000-0005-0000-0000-0000D8610000}"/>
    <cellStyle name="Normal 52 6 2 3 3" xfId="23841" xr:uid="{00000000-0005-0000-0000-0000D9610000}"/>
    <cellStyle name="Normal 52 6 2 4" xfId="34061" xr:uid="{00000000-0005-0000-0000-0000DA610000}"/>
    <cellStyle name="Normal 52 6 2 5" xfId="18828" xr:uid="{00000000-0005-0000-0000-0000DB610000}"/>
    <cellStyle name="Normal 52 6 3" xfId="5379" xr:uid="{00000000-0005-0000-0000-0000DC610000}"/>
    <cellStyle name="Normal 52 6 3 2" xfId="15431" xr:uid="{00000000-0005-0000-0000-0000DD610000}"/>
    <cellStyle name="Normal 52 6 3 2 2" xfId="45762" xr:uid="{00000000-0005-0000-0000-0000DE610000}"/>
    <cellStyle name="Normal 52 6 3 2 3" xfId="30529" xr:uid="{00000000-0005-0000-0000-0000DF610000}"/>
    <cellStyle name="Normal 52 6 3 3" xfId="10411" xr:uid="{00000000-0005-0000-0000-0000E0610000}"/>
    <cellStyle name="Normal 52 6 3 3 2" xfId="40745" xr:uid="{00000000-0005-0000-0000-0000E1610000}"/>
    <cellStyle name="Normal 52 6 3 3 3" xfId="25512" xr:uid="{00000000-0005-0000-0000-0000E2610000}"/>
    <cellStyle name="Normal 52 6 3 4" xfId="35732" xr:uid="{00000000-0005-0000-0000-0000E3610000}"/>
    <cellStyle name="Normal 52 6 3 5" xfId="20499" xr:uid="{00000000-0005-0000-0000-0000E4610000}"/>
    <cellStyle name="Normal 52 6 4" xfId="12089" xr:uid="{00000000-0005-0000-0000-0000E5610000}"/>
    <cellStyle name="Normal 52 6 4 2" xfId="42420" xr:uid="{00000000-0005-0000-0000-0000E6610000}"/>
    <cellStyle name="Normal 52 6 4 3" xfId="27187" xr:uid="{00000000-0005-0000-0000-0000E7610000}"/>
    <cellStyle name="Normal 52 6 5" xfId="7068" xr:uid="{00000000-0005-0000-0000-0000E8610000}"/>
    <cellStyle name="Normal 52 6 5 2" xfId="37403" xr:uid="{00000000-0005-0000-0000-0000E9610000}"/>
    <cellStyle name="Normal 52 6 5 3" xfId="22170" xr:uid="{00000000-0005-0000-0000-0000EA610000}"/>
    <cellStyle name="Normal 52 6 6" xfId="32391" xr:uid="{00000000-0005-0000-0000-0000EB610000}"/>
    <cellStyle name="Normal 52 6 7" xfId="17157" xr:uid="{00000000-0005-0000-0000-0000EC610000}"/>
    <cellStyle name="Normal 52 7" xfId="2846" xr:uid="{00000000-0005-0000-0000-0000ED610000}"/>
    <cellStyle name="Normal 52 7 2" xfId="12924" xr:uid="{00000000-0005-0000-0000-0000EE610000}"/>
    <cellStyle name="Normal 52 7 2 2" xfId="43255" xr:uid="{00000000-0005-0000-0000-0000EF610000}"/>
    <cellStyle name="Normal 52 7 2 3" xfId="28022" xr:uid="{00000000-0005-0000-0000-0000F0610000}"/>
    <cellStyle name="Normal 52 7 3" xfId="7904" xr:uid="{00000000-0005-0000-0000-0000F1610000}"/>
    <cellStyle name="Normal 52 7 3 2" xfId="38238" xr:uid="{00000000-0005-0000-0000-0000F2610000}"/>
    <cellStyle name="Normal 52 7 3 3" xfId="23005" xr:uid="{00000000-0005-0000-0000-0000F3610000}"/>
    <cellStyle name="Normal 52 7 4" xfId="33225" xr:uid="{00000000-0005-0000-0000-0000F4610000}"/>
    <cellStyle name="Normal 52 7 5" xfId="17992" xr:uid="{00000000-0005-0000-0000-0000F5610000}"/>
    <cellStyle name="Normal 52 8" xfId="4540" xr:uid="{00000000-0005-0000-0000-0000F6610000}"/>
    <cellStyle name="Normal 52 8 2" xfId="14595" xr:uid="{00000000-0005-0000-0000-0000F7610000}"/>
    <cellStyle name="Normal 52 8 2 2" xfId="44926" xr:uid="{00000000-0005-0000-0000-0000F8610000}"/>
    <cellStyle name="Normal 52 8 2 3" xfId="29693" xr:uid="{00000000-0005-0000-0000-0000F9610000}"/>
    <cellStyle name="Normal 52 8 3" xfId="9575" xr:uid="{00000000-0005-0000-0000-0000FA610000}"/>
    <cellStyle name="Normal 52 8 3 2" xfId="39909" xr:uid="{00000000-0005-0000-0000-0000FB610000}"/>
    <cellStyle name="Normal 52 8 3 3" xfId="24676" xr:uid="{00000000-0005-0000-0000-0000FC610000}"/>
    <cellStyle name="Normal 52 8 4" xfId="34896" xr:uid="{00000000-0005-0000-0000-0000FD610000}"/>
    <cellStyle name="Normal 52 8 5" xfId="19663" xr:uid="{00000000-0005-0000-0000-0000FE610000}"/>
    <cellStyle name="Normal 52 9" xfId="11251" xr:uid="{00000000-0005-0000-0000-0000FF610000}"/>
    <cellStyle name="Normal 52 9 2" xfId="41584" xr:uid="{00000000-0005-0000-0000-000000620000}"/>
    <cellStyle name="Normal 52 9 3" xfId="26351" xr:uid="{00000000-0005-0000-0000-000001620000}"/>
    <cellStyle name="Normal 53" xfId="869" xr:uid="{00000000-0005-0000-0000-000002620000}"/>
    <cellStyle name="Normal 53 10" xfId="6231" xr:uid="{00000000-0005-0000-0000-000003620000}"/>
    <cellStyle name="Normal 53 10 2" xfId="36568" xr:uid="{00000000-0005-0000-0000-000004620000}"/>
    <cellStyle name="Normal 53 10 3" xfId="21335" xr:uid="{00000000-0005-0000-0000-000005620000}"/>
    <cellStyle name="Normal 53 11" xfId="31559" xr:uid="{00000000-0005-0000-0000-000006620000}"/>
    <cellStyle name="Normal 53 12" xfId="16320" xr:uid="{00000000-0005-0000-0000-000007620000}"/>
    <cellStyle name="Normal 53 2" xfId="1195" xr:uid="{00000000-0005-0000-0000-000008620000}"/>
    <cellStyle name="Normal 53 2 10" xfId="31611" xr:uid="{00000000-0005-0000-0000-000009620000}"/>
    <cellStyle name="Normal 53 2 11" xfId="16374" xr:uid="{00000000-0005-0000-0000-00000A620000}"/>
    <cellStyle name="Normal 53 2 2" xfId="1303" xr:uid="{00000000-0005-0000-0000-00000B620000}"/>
    <cellStyle name="Normal 53 2 2 10" xfId="16478" xr:uid="{00000000-0005-0000-0000-00000C620000}"/>
    <cellStyle name="Normal 53 2 2 2" xfId="1520" xr:uid="{00000000-0005-0000-0000-00000D620000}"/>
    <cellStyle name="Normal 53 2 2 2 2" xfId="1941" xr:uid="{00000000-0005-0000-0000-00000E620000}"/>
    <cellStyle name="Normal 53 2 2 2 2 2" xfId="2780" xr:uid="{00000000-0005-0000-0000-00000F620000}"/>
    <cellStyle name="Normal 53 2 2 2 2 2 2" xfId="4470" xr:uid="{00000000-0005-0000-0000-000010620000}"/>
    <cellStyle name="Normal 53 2 2 2 2 2 2 2" xfId="14543" xr:uid="{00000000-0005-0000-0000-000011620000}"/>
    <cellStyle name="Normal 53 2 2 2 2 2 2 2 2" xfId="44874" xr:uid="{00000000-0005-0000-0000-000012620000}"/>
    <cellStyle name="Normal 53 2 2 2 2 2 2 2 3" xfId="29641" xr:uid="{00000000-0005-0000-0000-000013620000}"/>
    <cellStyle name="Normal 53 2 2 2 2 2 2 3" xfId="9523" xr:uid="{00000000-0005-0000-0000-000014620000}"/>
    <cellStyle name="Normal 53 2 2 2 2 2 2 3 2" xfId="39857" xr:uid="{00000000-0005-0000-0000-000015620000}"/>
    <cellStyle name="Normal 53 2 2 2 2 2 2 3 3" xfId="24624" xr:uid="{00000000-0005-0000-0000-000016620000}"/>
    <cellStyle name="Normal 53 2 2 2 2 2 2 4" xfId="34844" xr:uid="{00000000-0005-0000-0000-000017620000}"/>
    <cellStyle name="Normal 53 2 2 2 2 2 2 5" xfId="19611" xr:uid="{00000000-0005-0000-0000-000018620000}"/>
    <cellStyle name="Normal 53 2 2 2 2 2 3" xfId="6162" xr:uid="{00000000-0005-0000-0000-000019620000}"/>
    <cellStyle name="Normal 53 2 2 2 2 2 3 2" xfId="16214" xr:uid="{00000000-0005-0000-0000-00001A620000}"/>
    <cellStyle name="Normal 53 2 2 2 2 2 3 2 2" xfId="46545" xr:uid="{00000000-0005-0000-0000-00001B620000}"/>
    <cellStyle name="Normal 53 2 2 2 2 2 3 2 3" xfId="31312" xr:uid="{00000000-0005-0000-0000-00001C620000}"/>
    <cellStyle name="Normal 53 2 2 2 2 2 3 3" xfId="11194" xr:uid="{00000000-0005-0000-0000-00001D620000}"/>
    <cellStyle name="Normal 53 2 2 2 2 2 3 3 2" xfId="41528" xr:uid="{00000000-0005-0000-0000-00001E620000}"/>
    <cellStyle name="Normal 53 2 2 2 2 2 3 3 3" xfId="26295" xr:uid="{00000000-0005-0000-0000-00001F620000}"/>
    <cellStyle name="Normal 53 2 2 2 2 2 3 4" xfId="36515" xr:uid="{00000000-0005-0000-0000-000020620000}"/>
    <cellStyle name="Normal 53 2 2 2 2 2 3 5" xfId="21282" xr:uid="{00000000-0005-0000-0000-000021620000}"/>
    <cellStyle name="Normal 53 2 2 2 2 2 4" xfId="12872" xr:uid="{00000000-0005-0000-0000-000022620000}"/>
    <cellStyle name="Normal 53 2 2 2 2 2 4 2" xfId="43203" xr:uid="{00000000-0005-0000-0000-000023620000}"/>
    <cellStyle name="Normal 53 2 2 2 2 2 4 3" xfId="27970" xr:uid="{00000000-0005-0000-0000-000024620000}"/>
    <cellStyle name="Normal 53 2 2 2 2 2 5" xfId="7851" xr:uid="{00000000-0005-0000-0000-000025620000}"/>
    <cellStyle name="Normal 53 2 2 2 2 2 5 2" xfId="38186" xr:uid="{00000000-0005-0000-0000-000026620000}"/>
    <cellStyle name="Normal 53 2 2 2 2 2 5 3" xfId="22953" xr:uid="{00000000-0005-0000-0000-000027620000}"/>
    <cellStyle name="Normal 53 2 2 2 2 2 6" xfId="33174" xr:uid="{00000000-0005-0000-0000-000028620000}"/>
    <cellStyle name="Normal 53 2 2 2 2 2 7" xfId="17940" xr:uid="{00000000-0005-0000-0000-000029620000}"/>
    <cellStyle name="Normal 53 2 2 2 2 3" xfId="3633" xr:uid="{00000000-0005-0000-0000-00002A620000}"/>
    <cellStyle name="Normal 53 2 2 2 2 3 2" xfId="13707" xr:uid="{00000000-0005-0000-0000-00002B620000}"/>
    <cellStyle name="Normal 53 2 2 2 2 3 2 2" xfId="44038" xr:uid="{00000000-0005-0000-0000-00002C620000}"/>
    <cellStyle name="Normal 53 2 2 2 2 3 2 3" xfId="28805" xr:uid="{00000000-0005-0000-0000-00002D620000}"/>
    <cellStyle name="Normal 53 2 2 2 2 3 3" xfId="8687" xr:uid="{00000000-0005-0000-0000-00002E620000}"/>
    <cellStyle name="Normal 53 2 2 2 2 3 3 2" xfId="39021" xr:uid="{00000000-0005-0000-0000-00002F620000}"/>
    <cellStyle name="Normal 53 2 2 2 2 3 3 3" xfId="23788" xr:uid="{00000000-0005-0000-0000-000030620000}"/>
    <cellStyle name="Normal 53 2 2 2 2 3 4" xfId="34008" xr:uid="{00000000-0005-0000-0000-000031620000}"/>
    <cellStyle name="Normal 53 2 2 2 2 3 5" xfId="18775" xr:uid="{00000000-0005-0000-0000-000032620000}"/>
    <cellStyle name="Normal 53 2 2 2 2 4" xfId="5326" xr:uid="{00000000-0005-0000-0000-000033620000}"/>
    <cellStyle name="Normal 53 2 2 2 2 4 2" xfId="15378" xr:uid="{00000000-0005-0000-0000-000034620000}"/>
    <cellStyle name="Normal 53 2 2 2 2 4 2 2" xfId="45709" xr:uid="{00000000-0005-0000-0000-000035620000}"/>
    <cellStyle name="Normal 53 2 2 2 2 4 2 3" xfId="30476" xr:uid="{00000000-0005-0000-0000-000036620000}"/>
    <cellStyle name="Normal 53 2 2 2 2 4 3" xfId="10358" xr:uid="{00000000-0005-0000-0000-000037620000}"/>
    <cellStyle name="Normal 53 2 2 2 2 4 3 2" xfId="40692" xr:uid="{00000000-0005-0000-0000-000038620000}"/>
    <cellStyle name="Normal 53 2 2 2 2 4 3 3" xfId="25459" xr:uid="{00000000-0005-0000-0000-000039620000}"/>
    <cellStyle name="Normal 53 2 2 2 2 4 4" xfId="35679" xr:uid="{00000000-0005-0000-0000-00003A620000}"/>
    <cellStyle name="Normal 53 2 2 2 2 4 5" xfId="20446" xr:uid="{00000000-0005-0000-0000-00003B620000}"/>
    <cellStyle name="Normal 53 2 2 2 2 5" xfId="12036" xr:uid="{00000000-0005-0000-0000-00003C620000}"/>
    <cellStyle name="Normal 53 2 2 2 2 5 2" xfId="42367" xr:uid="{00000000-0005-0000-0000-00003D620000}"/>
    <cellStyle name="Normal 53 2 2 2 2 5 3" xfId="27134" xr:uid="{00000000-0005-0000-0000-00003E620000}"/>
    <cellStyle name="Normal 53 2 2 2 2 6" xfId="7015" xr:uid="{00000000-0005-0000-0000-00003F620000}"/>
    <cellStyle name="Normal 53 2 2 2 2 6 2" xfId="37350" xr:uid="{00000000-0005-0000-0000-000040620000}"/>
    <cellStyle name="Normal 53 2 2 2 2 6 3" xfId="22117" xr:uid="{00000000-0005-0000-0000-000041620000}"/>
    <cellStyle name="Normal 53 2 2 2 2 7" xfId="32338" xr:uid="{00000000-0005-0000-0000-000042620000}"/>
    <cellStyle name="Normal 53 2 2 2 2 8" xfId="17104" xr:uid="{00000000-0005-0000-0000-000043620000}"/>
    <cellStyle name="Normal 53 2 2 2 3" xfId="2362" xr:uid="{00000000-0005-0000-0000-000044620000}"/>
    <cellStyle name="Normal 53 2 2 2 3 2" xfId="4052" xr:uid="{00000000-0005-0000-0000-000045620000}"/>
    <cellStyle name="Normal 53 2 2 2 3 2 2" xfId="14125" xr:uid="{00000000-0005-0000-0000-000046620000}"/>
    <cellStyle name="Normal 53 2 2 2 3 2 2 2" xfId="44456" xr:uid="{00000000-0005-0000-0000-000047620000}"/>
    <cellStyle name="Normal 53 2 2 2 3 2 2 3" xfId="29223" xr:uid="{00000000-0005-0000-0000-000048620000}"/>
    <cellStyle name="Normal 53 2 2 2 3 2 3" xfId="9105" xr:uid="{00000000-0005-0000-0000-000049620000}"/>
    <cellStyle name="Normal 53 2 2 2 3 2 3 2" xfId="39439" xr:uid="{00000000-0005-0000-0000-00004A620000}"/>
    <cellStyle name="Normal 53 2 2 2 3 2 3 3" xfId="24206" xr:uid="{00000000-0005-0000-0000-00004B620000}"/>
    <cellStyle name="Normal 53 2 2 2 3 2 4" xfId="34426" xr:uid="{00000000-0005-0000-0000-00004C620000}"/>
    <cellStyle name="Normal 53 2 2 2 3 2 5" xfId="19193" xr:uid="{00000000-0005-0000-0000-00004D620000}"/>
    <cellStyle name="Normal 53 2 2 2 3 3" xfId="5744" xr:uid="{00000000-0005-0000-0000-00004E620000}"/>
    <cellStyle name="Normal 53 2 2 2 3 3 2" xfId="15796" xr:uid="{00000000-0005-0000-0000-00004F620000}"/>
    <cellStyle name="Normal 53 2 2 2 3 3 2 2" xfId="46127" xr:uid="{00000000-0005-0000-0000-000050620000}"/>
    <cellStyle name="Normal 53 2 2 2 3 3 2 3" xfId="30894" xr:uid="{00000000-0005-0000-0000-000051620000}"/>
    <cellStyle name="Normal 53 2 2 2 3 3 3" xfId="10776" xr:uid="{00000000-0005-0000-0000-000052620000}"/>
    <cellStyle name="Normal 53 2 2 2 3 3 3 2" xfId="41110" xr:uid="{00000000-0005-0000-0000-000053620000}"/>
    <cellStyle name="Normal 53 2 2 2 3 3 3 3" xfId="25877" xr:uid="{00000000-0005-0000-0000-000054620000}"/>
    <cellStyle name="Normal 53 2 2 2 3 3 4" xfId="36097" xr:uid="{00000000-0005-0000-0000-000055620000}"/>
    <cellStyle name="Normal 53 2 2 2 3 3 5" xfId="20864" xr:uid="{00000000-0005-0000-0000-000056620000}"/>
    <cellStyle name="Normal 53 2 2 2 3 4" xfId="12454" xr:uid="{00000000-0005-0000-0000-000057620000}"/>
    <cellStyle name="Normal 53 2 2 2 3 4 2" xfId="42785" xr:uid="{00000000-0005-0000-0000-000058620000}"/>
    <cellStyle name="Normal 53 2 2 2 3 4 3" xfId="27552" xr:uid="{00000000-0005-0000-0000-000059620000}"/>
    <cellStyle name="Normal 53 2 2 2 3 5" xfId="7433" xr:uid="{00000000-0005-0000-0000-00005A620000}"/>
    <cellStyle name="Normal 53 2 2 2 3 5 2" xfId="37768" xr:uid="{00000000-0005-0000-0000-00005B620000}"/>
    <cellStyle name="Normal 53 2 2 2 3 5 3" xfId="22535" xr:uid="{00000000-0005-0000-0000-00005C620000}"/>
    <cellStyle name="Normal 53 2 2 2 3 6" xfId="32756" xr:uid="{00000000-0005-0000-0000-00005D620000}"/>
    <cellStyle name="Normal 53 2 2 2 3 7" xfId="17522" xr:uid="{00000000-0005-0000-0000-00005E620000}"/>
    <cellStyle name="Normal 53 2 2 2 4" xfId="3215" xr:uid="{00000000-0005-0000-0000-00005F620000}"/>
    <cellStyle name="Normal 53 2 2 2 4 2" xfId="13289" xr:uid="{00000000-0005-0000-0000-000060620000}"/>
    <cellStyle name="Normal 53 2 2 2 4 2 2" xfId="43620" xr:uid="{00000000-0005-0000-0000-000061620000}"/>
    <cellStyle name="Normal 53 2 2 2 4 2 3" xfId="28387" xr:uid="{00000000-0005-0000-0000-000062620000}"/>
    <cellStyle name="Normal 53 2 2 2 4 3" xfId="8269" xr:uid="{00000000-0005-0000-0000-000063620000}"/>
    <cellStyle name="Normal 53 2 2 2 4 3 2" xfId="38603" xr:uid="{00000000-0005-0000-0000-000064620000}"/>
    <cellStyle name="Normal 53 2 2 2 4 3 3" xfId="23370" xr:uid="{00000000-0005-0000-0000-000065620000}"/>
    <cellStyle name="Normal 53 2 2 2 4 4" xfId="33590" xr:uid="{00000000-0005-0000-0000-000066620000}"/>
    <cellStyle name="Normal 53 2 2 2 4 5" xfId="18357" xr:uid="{00000000-0005-0000-0000-000067620000}"/>
    <cellStyle name="Normal 53 2 2 2 5" xfId="4908" xr:uid="{00000000-0005-0000-0000-000068620000}"/>
    <cellStyle name="Normal 53 2 2 2 5 2" xfId="14960" xr:uid="{00000000-0005-0000-0000-000069620000}"/>
    <cellStyle name="Normal 53 2 2 2 5 2 2" xfId="45291" xr:uid="{00000000-0005-0000-0000-00006A620000}"/>
    <cellStyle name="Normal 53 2 2 2 5 2 3" xfId="30058" xr:uid="{00000000-0005-0000-0000-00006B620000}"/>
    <cellStyle name="Normal 53 2 2 2 5 3" xfId="9940" xr:uid="{00000000-0005-0000-0000-00006C620000}"/>
    <cellStyle name="Normal 53 2 2 2 5 3 2" xfId="40274" xr:uid="{00000000-0005-0000-0000-00006D620000}"/>
    <cellStyle name="Normal 53 2 2 2 5 3 3" xfId="25041" xr:uid="{00000000-0005-0000-0000-00006E620000}"/>
    <cellStyle name="Normal 53 2 2 2 5 4" xfId="35261" xr:uid="{00000000-0005-0000-0000-00006F620000}"/>
    <cellStyle name="Normal 53 2 2 2 5 5" xfId="20028" xr:uid="{00000000-0005-0000-0000-000070620000}"/>
    <cellStyle name="Normal 53 2 2 2 6" xfId="11618" xr:uid="{00000000-0005-0000-0000-000071620000}"/>
    <cellStyle name="Normal 53 2 2 2 6 2" xfId="41949" xr:uid="{00000000-0005-0000-0000-000072620000}"/>
    <cellStyle name="Normal 53 2 2 2 6 3" xfId="26716" xr:uid="{00000000-0005-0000-0000-000073620000}"/>
    <cellStyle name="Normal 53 2 2 2 7" xfId="6597" xr:uid="{00000000-0005-0000-0000-000074620000}"/>
    <cellStyle name="Normal 53 2 2 2 7 2" xfId="36932" xr:uid="{00000000-0005-0000-0000-000075620000}"/>
    <cellStyle name="Normal 53 2 2 2 7 3" xfId="21699" xr:uid="{00000000-0005-0000-0000-000076620000}"/>
    <cellStyle name="Normal 53 2 2 2 8" xfId="31920" xr:uid="{00000000-0005-0000-0000-000077620000}"/>
    <cellStyle name="Normal 53 2 2 2 9" xfId="16686" xr:uid="{00000000-0005-0000-0000-000078620000}"/>
    <cellStyle name="Normal 53 2 2 3" xfId="1733" xr:uid="{00000000-0005-0000-0000-000079620000}"/>
    <cellStyle name="Normal 53 2 2 3 2" xfId="2572" xr:uid="{00000000-0005-0000-0000-00007A620000}"/>
    <cellStyle name="Normal 53 2 2 3 2 2" xfId="4262" xr:uid="{00000000-0005-0000-0000-00007B620000}"/>
    <cellStyle name="Normal 53 2 2 3 2 2 2" xfId="14335" xr:uid="{00000000-0005-0000-0000-00007C620000}"/>
    <cellStyle name="Normal 53 2 2 3 2 2 2 2" xfId="44666" xr:uid="{00000000-0005-0000-0000-00007D620000}"/>
    <cellStyle name="Normal 53 2 2 3 2 2 2 3" xfId="29433" xr:uid="{00000000-0005-0000-0000-00007E620000}"/>
    <cellStyle name="Normal 53 2 2 3 2 2 3" xfId="9315" xr:uid="{00000000-0005-0000-0000-00007F620000}"/>
    <cellStyle name="Normal 53 2 2 3 2 2 3 2" xfId="39649" xr:uid="{00000000-0005-0000-0000-000080620000}"/>
    <cellStyle name="Normal 53 2 2 3 2 2 3 3" xfId="24416" xr:uid="{00000000-0005-0000-0000-000081620000}"/>
    <cellStyle name="Normal 53 2 2 3 2 2 4" xfId="34636" xr:uid="{00000000-0005-0000-0000-000082620000}"/>
    <cellStyle name="Normal 53 2 2 3 2 2 5" xfId="19403" xr:uid="{00000000-0005-0000-0000-000083620000}"/>
    <cellStyle name="Normal 53 2 2 3 2 3" xfId="5954" xr:uid="{00000000-0005-0000-0000-000084620000}"/>
    <cellStyle name="Normal 53 2 2 3 2 3 2" xfId="16006" xr:uid="{00000000-0005-0000-0000-000085620000}"/>
    <cellStyle name="Normal 53 2 2 3 2 3 2 2" xfId="46337" xr:uid="{00000000-0005-0000-0000-000086620000}"/>
    <cellStyle name="Normal 53 2 2 3 2 3 2 3" xfId="31104" xr:uid="{00000000-0005-0000-0000-000087620000}"/>
    <cellStyle name="Normal 53 2 2 3 2 3 3" xfId="10986" xr:uid="{00000000-0005-0000-0000-000088620000}"/>
    <cellStyle name="Normal 53 2 2 3 2 3 3 2" xfId="41320" xr:uid="{00000000-0005-0000-0000-000089620000}"/>
    <cellStyle name="Normal 53 2 2 3 2 3 3 3" xfId="26087" xr:uid="{00000000-0005-0000-0000-00008A620000}"/>
    <cellStyle name="Normal 53 2 2 3 2 3 4" xfId="36307" xr:uid="{00000000-0005-0000-0000-00008B620000}"/>
    <cellStyle name="Normal 53 2 2 3 2 3 5" xfId="21074" xr:uid="{00000000-0005-0000-0000-00008C620000}"/>
    <cellStyle name="Normal 53 2 2 3 2 4" xfId="12664" xr:uid="{00000000-0005-0000-0000-00008D620000}"/>
    <cellStyle name="Normal 53 2 2 3 2 4 2" xfId="42995" xr:uid="{00000000-0005-0000-0000-00008E620000}"/>
    <cellStyle name="Normal 53 2 2 3 2 4 3" xfId="27762" xr:uid="{00000000-0005-0000-0000-00008F620000}"/>
    <cellStyle name="Normal 53 2 2 3 2 5" xfId="7643" xr:uid="{00000000-0005-0000-0000-000090620000}"/>
    <cellStyle name="Normal 53 2 2 3 2 5 2" xfId="37978" xr:uid="{00000000-0005-0000-0000-000091620000}"/>
    <cellStyle name="Normal 53 2 2 3 2 5 3" xfId="22745" xr:uid="{00000000-0005-0000-0000-000092620000}"/>
    <cellStyle name="Normal 53 2 2 3 2 6" xfId="32966" xr:uid="{00000000-0005-0000-0000-000093620000}"/>
    <cellStyle name="Normal 53 2 2 3 2 7" xfId="17732" xr:uid="{00000000-0005-0000-0000-000094620000}"/>
    <cellStyle name="Normal 53 2 2 3 3" xfId="3425" xr:uid="{00000000-0005-0000-0000-000095620000}"/>
    <cellStyle name="Normal 53 2 2 3 3 2" xfId="13499" xr:uid="{00000000-0005-0000-0000-000096620000}"/>
    <cellStyle name="Normal 53 2 2 3 3 2 2" xfId="43830" xr:uid="{00000000-0005-0000-0000-000097620000}"/>
    <cellStyle name="Normal 53 2 2 3 3 2 3" xfId="28597" xr:uid="{00000000-0005-0000-0000-000098620000}"/>
    <cellStyle name="Normal 53 2 2 3 3 3" xfId="8479" xr:uid="{00000000-0005-0000-0000-000099620000}"/>
    <cellStyle name="Normal 53 2 2 3 3 3 2" xfId="38813" xr:uid="{00000000-0005-0000-0000-00009A620000}"/>
    <cellStyle name="Normal 53 2 2 3 3 3 3" xfId="23580" xr:uid="{00000000-0005-0000-0000-00009B620000}"/>
    <cellStyle name="Normal 53 2 2 3 3 4" xfId="33800" xr:uid="{00000000-0005-0000-0000-00009C620000}"/>
    <cellStyle name="Normal 53 2 2 3 3 5" xfId="18567" xr:uid="{00000000-0005-0000-0000-00009D620000}"/>
    <cellStyle name="Normal 53 2 2 3 4" xfId="5118" xr:uid="{00000000-0005-0000-0000-00009E620000}"/>
    <cellStyle name="Normal 53 2 2 3 4 2" xfId="15170" xr:uid="{00000000-0005-0000-0000-00009F620000}"/>
    <cellStyle name="Normal 53 2 2 3 4 2 2" xfId="45501" xr:uid="{00000000-0005-0000-0000-0000A0620000}"/>
    <cellStyle name="Normal 53 2 2 3 4 2 3" xfId="30268" xr:uid="{00000000-0005-0000-0000-0000A1620000}"/>
    <cellStyle name="Normal 53 2 2 3 4 3" xfId="10150" xr:uid="{00000000-0005-0000-0000-0000A2620000}"/>
    <cellStyle name="Normal 53 2 2 3 4 3 2" xfId="40484" xr:uid="{00000000-0005-0000-0000-0000A3620000}"/>
    <cellStyle name="Normal 53 2 2 3 4 3 3" xfId="25251" xr:uid="{00000000-0005-0000-0000-0000A4620000}"/>
    <cellStyle name="Normal 53 2 2 3 4 4" xfId="35471" xr:uid="{00000000-0005-0000-0000-0000A5620000}"/>
    <cellStyle name="Normal 53 2 2 3 4 5" xfId="20238" xr:uid="{00000000-0005-0000-0000-0000A6620000}"/>
    <cellStyle name="Normal 53 2 2 3 5" xfId="11828" xr:uid="{00000000-0005-0000-0000-0000A7620000}"/>
    <cellStyle name="Normal 53 2 2 3 5 2" xfId="42159" xr:uid="{00000000-0005-0000-0000-0000A8620000}"/>
    <cellStyle name="Normal 53 2 2 3 5 3" xfId="26926" xr:uid="{00000000-0005-0000-0000-0000A9620000}"/>
    <cellStyle name="Normal 53 2 2 3 6" xfId="6807" xr:uid="{00000000-0005-0000-0000-0000AA620000}"/>
    <cellStyle name="Normal 53 2 2 3 6 2" xfId="37142" xr:uid="{00000000-0005-0000-0000-0000AB620000}"/>
    <cellStyle name="Normal 53 2 2 3 6 3" xfId="21909" xr:uid="{00000000-0005-0000-0000-0000AC620000}"/>
    <cellStyle name="Normal 53 2 2 3 7" xfId="32130" xr:uid="{00000000-0005-0000-0000-0000AD620000}"/>
    <cellStyle name="Normal 53 2 2 3 8" xfId="16896" xr:uid="{00000000-0005-0000-0000-0000AE620000}"/>
    <cellStyle name="Normal 53 2 2 4" xfId="2154" xr:uid="{00000000-0005-0000-0000-0000AF620000}"/>
    <cellStyle name="Normal 53 2 2 4 2" xfId="3844" xr:uid="{00000000-0005-0000-0000-0000B0620000}"/>
    <cellStyle name="Normal 53 2 2 4 2 2" xfId="13917" xr:uid="{00000000-0005-0000-0000-0000B1620000}"/>
    <cellStyle name="Normal 53 2 2 4 2 2 2" xfId="44248" xr:uid="{00000000-0005-0000-0000-0000B2620000}"/>
    <cellStyle name="Normal 53 2 2 4 2 2 3" xfId="29015" xr:uid="{00000000-0005-0000-0000-0000B3620000}"/>
    <cellStyle name="Normal 53 2 2 4 2 3" xfId="8897" xr:uid="{00000000-0005-0000-0000-0000B4620000}"/>
    <cellStyle name="Normal 53 2 2 4 2 3 2" xfId="39231" xr:uid="{00000000-0005-0000-0000-0000B5620000}"/>
    <cellStyle name="Normal 53 2 2 4 2 3 3" xfId="23998" xr:uid="{00000000-0005-0000-0000-0000B6620000}"/>
    <cellStyle name="Normal 53 2 2 4 2 4" xfId="34218" xr:uid="{00000000-0005-0000-0000-0000B7620000}"/>
    <cellStyle name="Normal 53 2 2 4 2 5" xfId="18985" xr:uid="{00000000-0005-0000-0000-0000B8620000}"/>
    <cellStyle name="Normal 53 2 2 4 3" xfId="5536" xr:uid="{00000000-0005-0000-0000-0000B9620000}"/>
    <cellStyle name="Normal 53 2 2 4 3 2" xfId="15588" xr:uid="{00000000-0005-0000-0000-0000BA620000}"/>
    <cellStyle name="Normal 53 2 2 4 3 2 2" xfId="45919" xr:uid="{00000000-0005-0000-0000-0000BB620000}"/>
    <cellStyle name="Normal 53 2 2 4 3 2 3" xfId="30686" xr:uid="{00000000-0005-0000-0000-0000BC620000}"/>
    <cellStyle name="Normal 53 2 2 4 3 3" xfId="10568" xr:uid="{00000000-0005-0000-0000-0000BD620000}"/>
    <cellStyle name="Normal 53 2 2 4 3 3 2" xfId="40902" xr:uid="{00000000-0005-0000-0000-0000BE620000}"/>
    <cellStyle name="Normal 53 2 2 4 3 3 3" xfId="25669" xr:uid="{00000000-0005-0000-0000-0000BF620000}"/>
    <cellStyle name="Normal 53 2 2 4 3 4" xfId="35889" xr:uid="{00000000-0005-0000-0000-0000C0620000}"/>
    <cellStyle name="Normal 53 2 2 4 3 5" xfId="20656" xr:uid="{00000000-0005-0000-0000-0000C1620000}"/>
    <cellStyle name="Normal 53 2 2 4 4" xfId="12246" xr:uid="{00000000-0005-0000-0000-0000C2620000}"/>
    <cellStyle name="Normal 53 2 2 4 4 2" xfId="42577" xr:uid="{00000000-0005-0000-0000-0000C3620000}"/>
    <cellStyle name="Normal 53 2 2 4 4 3" xfId="27344" xr:uid="{00000000-0005-0000-0000-0000C4620000}"/>
    <cellStyle name="Normal 53 2 2 4 5" xfId="7225" xr:uid="{00000000-0005-0000-0000-0000C5620000}"/>
    <cellStyle name="Normal 53 2 2 4 5 2" xfId="37560" xr:uid="{00000000-0005-0000-0000-0000C6620000}"/>
    <cellStyle name="Normal 53 2 2 4 5 3" xfId="22327" xr:uid="{00000000-0005-0000-0000-0000C7620000}"/>
    <cellStyle name="Normal 53 2 2 4 6" xfId="32548" xr:uid="{00000000-0005-0000-0000-0000C8620000}"/>
    <cellStyle name="Normal 53 2 2 4 7" xfId="17314" xr:uid="{00000000-0005-0000-0000-0000C9620000}"/>
    <cellStyle name="Normal 53 2 2 5" xfId="3007" xr:uid="{00000000-0005-0000-0000-0000CA620000}"/>
    <cellStyle name="Normal 53 2 2 5 2" xfId="13081" xr:uid="{00000000-0005-0000-0000-0000CB620000}"/>
    <cellStyle name="Normal 53 2 2 5 2 2" xfId="43412" xr:uid="{00000000-0005-0000-0000-0000CC620000}"/>
    <cellStyle name="Normal 53 2 2 5 2 3" xfId="28179" xr:uid="{00000000-0005-0000-0000-0000CD620000}"/>
    <cellStyle name="Normal 53 2 2 5 3" xfId="8061" xr:uid="{00000000-0005-0000-0000-0000CE620000}"/>
    <cellStyle name="Normal 53 2 2 5 3 2" xfId="38395" xr:uid="{00000000-0005-0000-0000-0000CF620000}"/>
    <cellStyle name="Normal 53 2 2 5 3 3" xfId="23162" xr:uid="{00000000-0005-0000-0000-0000D0620000}"/>
    <cellStyle name="Normal 53 2 2 5 4" xfId="33382" xr:uid="{00000000-0005-0000-0000-0000D1620000}"/>
    <cellStyle name="Normal 53 2 2 5 5" xfId="18149" xr:uid="{00000000-0005-0000-0000-0000D2620000}"/>
    <cellStyle name="Normal 53 2 2 6" xfId="4700" xr:uid="{00000000-0005-0000-0000-0000D3620000}"/>
    <cellStyle name="Normal 53 2 2 6 2" xfId="14752" xr:uid="{00000000-0005-0000-0000-0000D4620000}"/>
    <cellStyle name="Normal 53 2 2 6 2 2" xfId="45083" xr:uid="{00000000-0005-0000-0000-0000D5620000}"/>
    <cellStyle name="Normal 53 2 2 6 2 3" xfId="29850" xr:uid="{00000000-0005-0000-0000-0000D6620000}"/>
    <cellStyle name="Normal 53 2 2 6 3" xfId="9732" xr:uid="{00000000-0005-0000-0000-0000D7620000}"/>
    <cellStyle name="Normal 53 2 2 6 3 2" xfId="40066" xr:uid="{00000000-0005-0000-0000-0000D8620000}"/>
    <cellStyle name="Normal 53 2 2 6 3 3" xfId="24833" xr:uid="{00000000-0005-0000-0000-0000D9620000}"/>
    <cellStyle name="Normal 53 2 2 6 4" xfId="35053" xr:uid="{00000000-0005-0000-0000-0000DA620000}"/>
    <cellStyle name="Normal 53 2 2 6 5" xfId="19820" xr:uid="{00000000-0005-0000-0000-0000DB620000}"/>
    <cellStyle name="Normal 53 2 2 7" xfId="11410" xr:uid="{00000000-0005-0000-0000-0000DC620000}"/>
    <cellStyle name="Normal 53 2 2 7 2" xfId="41741" xr:uid="{00000000-0005-0000-0000-0000DD620000}"/>
    <cellStyle name="Normal 53 2 2 7 3" xfId="26508" xr:uid="{00000000-0005-0000-0000-0000DE620000}"/>
    <cellStyle name="Normal 53 2 2 8" xfId="6389" xr:uid="{00000000-0005-0000-0000-0000DF620000}"/>
    <cellStyle name="Normal 53 2 2 8 2" xfId="36724" xr:uid="{00000000-0005-0000-0000-0000E0620000}"/>
    <cellStyle name="Normal 53 2 2 8 3" xfId="21491" xr:uid="{00000000-0005-0000-0000-0000E1620000}"/>
    <cellStyle name="Normal 53 2 2 9" xfId="31712" xr:uid="{00000000-0005-0000-0000-0000E2620000}"/>
    <cellStyle name="Normal 53 2 3" xfId="1416" xr:uid="{00000000-0005-0000-0000-0000E3620000}"/>
    <cellStyle name="Normal 53 2 3 2" xfId="1837" xr:uid="{00000000-0005-0000-0000-0000E4620000}"/>
    <cellStyle name="Normal 53 2 3 2 2" xfId="2676" xr:uid="{00000000-0005-0000-0000-0000E5620000}"/>
    <cellStyle name="Normal 53 2 3 2 2 2" xfId="4366" xr:uid="{00000000-0005-0000-0000-0000E6620000}"/>
    <cellStyle name="Normal 53 2 3 2 2 2 2" xfId="14439" xr:uid="{00000000-0005-0000-0000-0000E7620000}"/>
    <cellStyle name="Normal 53 2 3 2 2 2 2 2" xfId="44770" xr:uid="{00000000-0005-0000-0000-0000E8620000}"/>
    <cellStyle name="Normal 53 2 3 2 2 2 2 3" xfId="29537" xr:uid="{00000000-0005-0000-0000-0000E9620000}"/>
    <cellStyle name="Normal 53 2 3 2 2 2 3" xfId="9419" xr:uid="{00000000-0005-0000-0000-0000EA620000}"/>
    <cellStyle name="Normal 53 2 3 2 2 2 3 2" xfId="39753" xr:uid="{00000000-0005-0000-0000-0000EB620000}"/>
    <cellStyle name="Normal 53 2 3 2 2 2 3 3" xfId="24520" xr:uid="{00000000-0005-0000-0000-0000EC620000}"/>
    <cellStyle name="Normal 53 2 3 2 2 2 4" xfId="34740" xr:uid="{00000000-0005-0000-0000-0000ED620000}"/>
    <cellStyle name="Normal 53 2 3 2 2 2 5" xfId="19507" xr:uid="{00000000-0005-0000-0000-0000EE620000}"/>
    <cellStyle name="Normal 53 2 3 2 2 3" xfId="6058" xr:uid="{00000000-0005-0000-0000-0000EF620000}"/>
    <cellStyle name="Normal 53 2 3 2 2 3 2" xfId="16110" xr:uid="{00000000-0005-0000-0000-0000F0620000}"/>
    <cellStyle name="Normal 53 2 3 2 2 3 2 2" xfId="46441" xr:uid="{00000000-0005-0000-0000-0000F1620000}"/>
    <cellStyle name="Normal 53 2 3 2 2 3 2 3" xfId="31208" xr:uid="{00000000-0005-0000-0000-0000F2620000}"/>
    <cellStyle name="Normal 53 2 3 2 2 3 3" xfId="11090" xr:uid="{00000000-0005-0000-0000-0000F3620000}"/>
    <cellStyle name="Normal 53 2 3 2 2 3 3 2" xfId="41424" xr:uid="{00000000-0005-0000-0000-0000F4620000}"/>
    <cellStyle name="Normal 53 2 3 2 2 3 3 3" xfId="26191" xr:uid="{00000000-0005-0000-0000-0000F5620000}"/>
    <cellStyle name="Normal 53 2 3 2 2 3 4" xfId="36411" xr:uid="{00000000-0005-0000-0000-0000F6620000}"/>
    <cellStyle name="Normal 53 2 3 2 2 3 5" xfId="21178" xr:uid="{00000000-0005-0000-0000-0000F7620000}"/>
    <cellStyle name="Normal 53 2 3 2 2 4" xfId="12768" xr:uid="{00000000-0005-0000-0000-0000F8620000}"/>
    <cellStyle name="Normal 53 2 3 2 2 4 2" xfId="43099" xr:uid="{00000000-0005-0000-0000-0000F9620000}"/>
    <cellStyle name="Normal 53 2 3 2 2 4 3" xfId="27866" xr:uid="{00000000-0005-0000-0000-0000FA620000}"/>
    <cellStyle name="Normal 53 2 3 2 2 5" xfId="7747" xr:uid="{00000000-0005-0000-0000-0000FB620000}"/>
    <cellStyle name="Normal 53 2 3 2 2 5 2" xfId="38082" xr:uid="{00000000-0005-0000-0000-0000FC620000}"/>
    <cellStyle name="Normal 53 2 3 2 2 5 3" xfId="22849" xr:uid="{00000000-0005-0000-0000-0000FD620000}"/>
    <cellStyle name="Normal 53 2 3 2 2 6" xfId="33070" xr:uid="{00000000-0005-0000-0000-0000FE620000}"/>
    <cellStyle name="Normal 53 2 3 2 2 7" xfId="17836" xr:uid="{00000000-0005-0000-0000-0000FF620000}"/>
    <cellStyle name="Normal 53 2 3 2 3" xfId="3529" xr:uid="{00000000-0005-0000-0000-000000630000}"/>
    <cellStyle name="Normal 53 2 3 2 3 2" xfId="13603" xr:uid="{00000000-0005-0000-0000-000001630000}"/>
    <cellStyle name="Normal 53 2 3 2 3 2 2" xfId="43934" xr:uid="{00000000-0005-0000-0000-000002630000}"/>
    <cellStyle name="Normal 53 2 3 2 3 2 3" xfId="28701" xr:uid="{00000000-0005-0000-0000-000003630000}"/>
    <cellStyle name="Normal 53 2 3 2 3 3" xfId="8583" xr:uid="{00000000-0005-0000-0000-000004630000}"/>
    <cellStyle name="Normal 53 2 3 2 3 3 2" xfId="38917" xr:uid="{00000000-0005-0000-0000-000005630000}"/>
    <cellStyle name="Normal 53 2 3 2 3 3 3" xfId="23684" xr:uid="{00000000-0005-0000-0000-000006630000}"/>
    <cellStyle name="Normal 53 2 3 2 3 4" xfId="33904" xr:uid="{00000000-0005-0000-0000-000007630000}"/>
    <cellStyle name="Normal 53 2 3 2 3 5" xfId="18671" xr:uid="{00000000-0005-0000-0000-000008630000}"/>
    <cellStyle name="Normal 53 2 3 2 4" xfId="5222" xr:uid="{00000000-0005-0000-0000-000009630000}"/>
    <cellStyle name="Normal 53 2 3 2 4 2" xfId="15274" xr:uid="{00000000-0005-0000-0000-00000A630000}"/>
    <cellStyle name="Normal 53 2 3 2 4 2 2" xfId="45605" xr:uid="{00000000-0005-0000-0000-00000B630000}"/>
    <cellStyle name="Normal 53 2 3 2 4 2 3" xfId="30372" xr:uid="{00000000-0005-0000-0000-00000C630000}"/>
    <cellStyle name="Normal 53 2 3 2 4 3" xfId="10254" xr:uid="{00000000-0005-0000-0000-00000D630000}"/>
    <cellStyle name="Normal 53 2 3 2 4 3 2" xfId="40588" xr:uid="{00000000-0005-0000-0000-00000E630000}"/>
    <cellStyle name="Normal 53 2 3 2 4 3 3" xfId="25355" xr:uid="{00000000-0005-0000-0000-00000F630000}"/>
    <cellStyle name="Normal 53 2 3 2 4 4" xfId="35575" xr:uid="{00000000-0005-0000-0000-000010630000}"/>
    <cellStyle name="Normal 53 2 3 2 4 5" xfId="20342" xr:uid="{00000000-0005-0000-0000-000011630000}"/>
    <cellStyle name="Normal 53 2 3 2 5" xfId="11932" xr:uid="{00000000-0005-0000-0000-000012630000}"/>
    <cellStyle name="Normal 53 2 3 2 5 2" xfId="42263" xr:uid="{00000000-0005-0000-0000-000013630000}"/>
    <cellStyle name="Normal 53 2 3 2 5 3" xfId="27030" xr:uid="{00000000-0005-0000-0000-000014630000}"/>
    <cellStyle name="Normal 53 2 3 2 6" xfId="6911" xr:uid="{00000000-0005-0000-0000-000015630000}"/>
    <cellStyle name="Normal 53 2 3 2 6 2" xfId="37246" xr:uid="{00000000-0005-0000-0000-000016630000}"/>
    <cellStyle name="Normal 53 2 3 2 6 3" xfId="22013" xr:uid="{00000000-0005-0000-0000-000017630000}"/>
    <cellStyle name="Normal 53 2 3 2 7" xfId="32234" xr:uid="{00000000-0005-0000-0000-000018630000}"/>
    <cellStyle name="Normal 53 2 3 2 8" xfId="17000" xr:uid="{00000000-0005-0000-0000-000019630000}"/>
    <cellStyle name="Normal 53 2 3 3" xfId="2258" xr:uid="{00000000-0005-0000-0000-00001A630000}"/>
    <cellStyle name="Normal 53 2 3 3 2" xfId="3948" xr:uid="{00000000-0005-0000-0000-00001B630000}"/>
    <cellStyle name="Normal 53 2 3 3 2 2" xfId="14021" xr:uid="{00000000-0005-0000-0000-00001C630000}"/>
    <cellStyle name="Normal 53 2 3 3 2 2 2" xfId="44352" xr:uid="{00000000-0005-0000-0000-00001D630000}"/>
    <cellStyle name="Normal 53 2 3 3 2 2 3" xfId="29119" xr:uid="{00000000-0005-0000-0000-00001E630000}"/>
    <cellStyle name="Normal 53 2 3 3 2 3" xfId="9001" xr:uid="{00000000-0005-0000-0000-00001F630000}"/>
    <cellStyle name="Normal 53 2 3 3 2 3 2" xfId="39335" xr:uid="{00000000-0005-0000-0000-000020630000}"/>
    <cellStyle name="Normal 53 2 3 3 2 3 3" xfId="24102" xr:uid="{00000000-0005-0000-0000-000021630000}"/>
    <cellStyle name="Normal 53 2 3 3 2 4" xfId="34322" xr:uid="{00000000-0005-0000-0000-000022630000}"/>
    <cellStyle name="Normal 53 2 3 3 2 5" xfId="19089" xr:uid="{00000000-0005-0000-0000-000023630000}"/>
    <cellStyle name="Normal 53 2 3 3 3" xfId="5640" xr:uid="{00000000-0005-0000-0000-000024630000}"/>
    <cellStyle name="Normal 53 2 3 3 3 2" xfId="15692" xr:uid="{00000000-0005-0000-0000-000025630000}"/>
    <cellStyle name="Normal 53 2 3 3 3 2 2" xfId="46023" xr:uid="{00000000-0005-0000-0000-000026630000}"/>
    <cellStyle name="Normal 53 2 3 3 3 2 3" xfId="30790" xr:uid="{00000000-0005-0000-0000-000027630000}"/>
    <cellStyle name="Normal 53 2 3 3 3 3" xfId="10672" xr:uid="{00000000-0005-0000-0000-000028630000}"/>
    <cellStyle name="Normal 53 2 3 3 3 3 2" xfId="41006" xr:uid="{00000000-0005-0000-0000-000029630000}"/>
    <cellStyle name="Normal 53 2 3 3 3 3 3" xfId="25773" xr:uid="{00000000-0005-0000-0000-00002A630000}"/>
    <cellStyle name="Normal 53 2 3 3 3 4" xfId="35993" xr:uid="{00000000-0005-0000-0000-00002B630000}"/>
    <cellStyle name="Normal 53 2 3 3 3 5" xfId="20760" xr:uid="{00000000-0005-0000-0000-00002C630000}"/>
    <cellStyle name="Normal 53 2 3 3 4" xfId="12350" xr:uid="{00000000-0005-0000-0000-00002D630000}"/>
    <cellStyle name="Normal 53 2 3 3 4 2" xfId="42681" xr:uid="{00000000-0005-0000-0000-00002E630000}"/>
    <cellStyle name="Normal 53 2 3 3 4 3" xfId="27448" xr:uid="{00000000-0005-0000-0000-00002F630000}"/>
    <cellStyle name="Normal 53 2 3 3 5" xfId="7329" xr:uid="{00000000-0005-0000-0000-000030630000}"/>
    <cellStyle name="Normal 53 2 3 3 5 2" xfId="37664" xr:uid="{00000000-0005-0000-0000-000031630000}"/>
    <cellStyle name="Normal 53 2 3 3 5 3" xfId="22431" xr:uid="{00000000-0005-0000-0000-000032630000}"/>
    <cellStyle name="Normal 53 2 3 3 6" xfId="32652" xr:uid="{00000000-0005-0000-0000-000033630000}"/>
    <cellStyle name="Normal 53 2 3 3 7" xfId="17418" xr:uid="{00000000-0005-0000-0000-000034630000}"/>
    <cellStyle name="Normal 53 2 3 4" xfId="3111" xr:uid="{00000000-0005-0000-0000-000035630000}"/>
    <cellStyle name="Normal 53 2 3 4 2" xfId="13185" xr:uid="{00000000-0005-0000-0000-000036630000}"/>
    <cellStyle name="Normal 53 2 3 4 2 2" xfId="43516" xr:uid="{00000000-0005-0000-0000-000037630000}"/>
    <cellStyle name="Normal 53 2 3 4 2 3" xfId="28283" xr:uid="{00000000-0005-0000-0000-000038630000}"/>
    <cellStyle name="Normal 53 2 3 4 3" xfId="8165" xr:uid="{00000000-0005-0000-0000-000039630000}"/>
    <cellStyle name="Normal 53 2 3 4 3 2" xfId="38499" xr:uid="{00000000-0005-0000-0000-00003A630000}"/>
    <cellStyle name="Normal 53 2 3 4 3 3" xfId="23266" xr:uid="{00000000-0005-0000-0000-00003B630000}"/>
    <cellStyle name="Normal 53 2 3 4 4" xfId="33486" xr:uid="{00000000-0005-0000-0000-00003C630000}"/>
    <cellStyle name="Normal 53 2 3 4 5" xfId="18253" xr:uid="{00000000-0005-0000-0000-00003D630000}"/>
    <cellStyle name="Normal 53 2 3 5" xfId="4804" xr:uid="{00000000-0005-0000-0000-00003E630000}"/>
    <cellStyle name="Normal 53 2 3 5 2" xfId="14856" xr:uid="{00000000-0005-0000-0000-00003F630000}"/>
    <cellStyle name="Normal 53 2 3 5 2 2" xfId="45187" xr:uid="{00000000-0005-0000-0000-000040630000}"/>
    <cellStyle name="Normal 53 2 3 5 2 3" xfId="29954" xr:uid="{00000000-0005-0000-0000-000041630000}"/>
    <cellStyle name="Normal 53 2 3 5 3" xfId="9836" xr:uid="{00000000-0005-0000-0000-000042630000}"/>
    <cellStyle name="Normal 53 2 3 5 3 2" xfId="40170" xr:uid="{00000000-0005-0000-0000-000043630000}"/>
    <cellStyle name="Normal 53 2 3 5 3 3" xfId="24937" xr:uid="{00000000-0005-0000-0000-000044630000}"/>
    <cellStyle name="Normal 53 2 3 5 4" xfId="35157" xr:uid="{00000000-0005-0000-0000-000045630000}"/>
    <cellStyle name="Normal 53 2 3 5 5" xfId="19924" xr:uid="{00000000-0005-0000-0000-000046630000}"/>
    <cellStyle name="Normal 53 2 3 6" xfId="11514" xr:uid="{00000000-0005-0000-0000-000047630000}"/>
    <cellStyle name="Normal 53 2 3 6 2" xfId="41845" xr:uid="{00000000-0005-0000-0000-000048630000}"/>
    <cellStyle name="Normal 53 2 3 6 3" xfId="26612" xr:uid="{00000000-0005-0000-0000-000049630000}"/>
    <cellStyle name="Normal 53 2 3 7" xfId="6493" xr:uid="{00000000-0005-0000-0000-00004A630000}"/>
    <cellStyle name="Normal 53 2 3 7 2" xfId="36828" xr:uid="{00000000-0005-0000-0000-00004B630000}"/>
    <cellStyle name="Normal 53 2 3 7 3" xfId="21595" xr:uid="{00000000-0005-0000-0000-00004C630000}"/>
    <cellStyle name="Normal 53 2 3 8" xfId="31816" xr:uid="{00000000-0005-0000-0000-00004D630000}"/>
    <cellStyle name="Normal 53 2 3 9" xfId="16582" xr:uid="{00000000-0005-0000-0000-00004E630000}"/>
    <cellStyle name="Normal 53 2 4" xfId="1629" xr:uid="{00000000-0005-0000-0000-00004F630000}"/>
    <cellStyle name="Normal 53 2 4 2" xfId="2468" xr:uid="{00000000-0005-0000-0000-000050630000}"/>
    <cellStyle name="Normal 53 2 4 2 2" xfId="4158" xr:uid="{00000000-0005-0000-0000-000051630000}"/>
    <cellStyle name="Normal 53 2 4 2 2 2" xfId="14231" xr:uid="{00000000-0005-0000-0000-000052630000}"/>
    <cellStyle name="Normal 53 2 4 2 2 2 2" xfId="44562" xr:uid="{00000000-0005-0000-0000-000053630000}"/>
    <cellStyle name="Normal 53 2 4 2 2 2 3" xfId="29329" xr:uid="{00000000-0005-0000-0000-000054630000}"/>
    <cellStyle name="Normal 53 2 4 2 2 3" xfId="9211" xr:uid="{00000000-0005-0000-0000-000055630000}"/>
    <cellStyle name="Normal 53 2 4 2 2 3 2" xfId="39545" xr:uid="{00000000-0005-0000-0000-000056630000}"/>
    <cellStyle name="Normal 53 2 4 2 2 3 3" xfId="24312" xr:uid="{00000000-0005-0000-0000-000057630000}"/>
    <cellStyle name="Normal 53 2 4 2 2 4" xfId="34532" xr:uid="{00000000-0005-0000-0000-000058630000}"/>
    <cellStyle name="Normal 53 2 4 2 2 5" xfId="19299" xr:uid="{00000000-0005-0000-0000-000059630000}"/>
    <cellStyle name="Normal 53 2 4 2 3" xfId="5850" xr:uid="{00000000-0005-0000-0000-00005A630000}"/>
    <cellStyle name="Normal 53 2 4 2 3 2" xfId="15902" xr:uid="{00000000-0005-0000-0000-00005B630000}"/>
    <cellStyle name="Normal 53 2 4 2 3 2 2" xfId="46233" xr:uid="{00000000-0005-0000-0000-00005C630000}"/>
    <cellStyle name="Normal 53 2 4 2 3 2 3" xfId="31000" xr:uid="{00000000-0005-0000-0000-00005D630000}"/>
    <cellStyle name="Normal 53 2 4 2 3 3" xfId="10882" xr:uid="{00000000-0005-0000-0000-00005E630000}"/>
    <cellStyle name="Normal 53 2 4 2 3 3 2" xfId="41216" xr:uid="{00000000-0005-0000-0000-00005F630000}"/>
    <cellStyle name="Normal 53 2 4 2 3 3 3" xfId="25983" xr:uid="{00000000-0005-0000-0000-000060630000}"/>
    <cellStyle name="Normal 53 2 4 2 3 4" xfId="36203" xr:uid="{00000000-0005-0000-0000-000061630000}"/>
    <cellStyle name="Normal 53 2 4 2 3 5" xfId="20970" xr:uid="{00000000-0005-0000-0000-000062630000}"/>
    <cellStyle name="Normal 53 2 4 2 4" xfId="12560" xr:uid="{00000000-0005-0000-0000-000063630000}"/>
    <cellStyle name="Normal 53 2 4 2 4 2" xfId="42891" xr:uid="{00000000-0005-0000-0000-000064630000}"/>
    <cellStyle name="Normal 53 2 4 2 4 3" xfId="27658" xr:uid="{00000000-0005-0000-0000-000065630000}"/>
    <cellStyle name="Normal 53 2 4 2 5" xfId="7539" xr:uid="{00000000-0005-0000-0000-000066630000}"/>
    <cellStyle name="Normal 53 2 4 2 5 2" xfId="37874" xr:uid="{00000000-0005-0000-0000-000067630000}"/>
    <cellStyle name="Normal 53 2 4 2 5 3" xfId="22641" xr:uid="{00000000-0005-0000-0000-000068630000}"/>
    <cellStyle name="Normal 53 2 4 2 6" xfId="32862" xr:uid="{00000000-0005-0000-0000-000069630000}"/>
    <cellStyle name="Normal 53 2 4 2 7" xfId="17628" xr:uid="{00000000-0005-0000-0000-00006A630000}"/>
    <cellStyle name="Normal 53 2 4 3" xfId="3321" xr:uid="{00000000-0005-0000-0000-00006B630000}"/>
    <cellStyle name="Normal 53 2 4 3 2" xfId="13395" xr:uid="{00000000-0005-0000-0000-00006C630000}"/>
    <cellStyle name="Normal 53 2 4 3 2 2" xfId="43726" xr:uid="{00000000-0005-0000-0000-00006D630000}"/>
    <cellStyle name="Normal 53 2 4 3 2 3" xfId="28493" xr:uid="{00000000-0005-0000-0000-00006E630000}"/>
    <cellStyle name="Normal 53 2 4 3 3" xfId="8375" xr:uid="{00000000-0005-0000-0000-00006F630000}"/>
    <cellStyle name="Normal 53 2 4 3 3 2" xfId="38709" xr:uid="{00000000-0005-0000-0000-000070630000}"/>
    <cellStyle name="Normal 53 2 4 3 3 3" xfId="23476" xr:uid="{00000000-0005-0000-0000-000071630000}"/>
    <cellStyle name="Normal 53 2 4 3 4" xfId="33696" xr:uid="{00000000-0005-0000-0000-000072630000}"/>
    <cellStyle name="Normal 53 2 4 3 5" xfId="18463" xr:uid="{00000000-0005-0000-0000-000073630000}"/>
    <cellStyle name="Normal 53 2 4 4" xfId="5014" xr:uid="{00000000-0005-0000-0000-000074630000}"/>
    <cellStyle name="Normal 53 2 4 4 2" xfId="15066" xr:uid="{00000000-0005-0000-0000-000075630000}"/>
    <cellStyle name="Normal 53 2 4 4 2 2" xfId="45397" xr:uid="{00000000-0005-0000-0000-000076630000}"/>
    <cellStyle name="Normal 53 2 4 4 2 3" xfId="30164" xr:uid="{00000000-0005-0000-0000-000077630000}"/>
    <cellStyle name="Normal 53 2 4 4 3" xfId="10046" xr:uid="{00000000-0005-0000-0000-000078630000}"/>
    <cellStyle name="Normal 53 2 4 4 3 2" xfId="40380" xr:uid="{00000000-0005-0000-0000-000079630000}"/>
    <cellStyle name="Normal 53 2 4 4 3 3" xfId="25147" xr:uid="{00000000-0005-0000-0000-00007A630000}"/>
    <cellStyle name="Normal 53 2 4 4 4" xfId="35367" xr:uid="{00000000-0005-0000-0000-00007B630000}"/>
    <cellStyle name="Normal 53 2 4 4 5" xfId="20134" xr:uid="{00000000-0005-0000-0000-00007C630000}"/>
    <cellStyle name="Normal 53 2 4 5" xfId="11724" xr:uid="{00000000-0005-0000-0000-00007D630000}"/>
    <cellStyle name="Normal 53 2 4 5 2" xfId="42055" xr:uid="{00000000-0005-0000-0000-00007E630000}"/>
    <cellStyle name="Normal 53 2 4 5 3" xfId="26822" xr:uid="{00000000-0005-0000-0000-00007F630000}"/>
    <cellStyle name="Normal 53 2 4 6" xfId="6703" xr:uid="{00000000-0005-0000-0000-000080630000}"/>
    <cellStyle name="Normal 53 2 4 6 2" xfId="37038" xr:uid="{00000000-0005-0000-0000-000081630000}"/>
    <cellStyle name="Normal 53 2 4 6 3" xfId="21805" xr:uid="{00000000-0005-0000-0000-000082630000}"/>
    <cellStyle name="Normal 53 2 4 7" xfId="32026" xr:uid="{00000000-0005-0000-0000-000083630000}"/>
    <cellStyle name="Normal 53 2 4 8" xfId="16792" xr:uid="{00000000-0005-0000-0000-000084630000}"/>
    <cellStyle name="Normal 53 2 5" xfId="2050" xr:uid="{00000000-0005-0000-0000-000085630000}"/>
    <cellStyle name="Normal 53 2 5 2" xfId="3740" xr:uid="{00000000-0005-0000-0000-000086630000}"/>
    <cellStyle name="Normal 53 2 5 2 2" xfId="13813" xr:uid="{00000000-0005-0000-0000-000087630000}"/>
    <cellStyle name="Normal 53 2 5 2 2 2" xfId="44144" xr:uid="{00000000-0005-0000-0000-000088630000}"/>
    <cellStyle name="Normal 53 2 5 2 2 3" xfId="28911" xr:uid="{00000000-0005-0000-0000-000089630000}"/>
    <cellStyle name="Normal 53 2 5 2 3" xfId="8793" xr:uid="{00000000-0005-0000-0000-00008A630000}"/>
    <cellStyle name="Normal 53 2 5 2 3 2" xfId="39127" xr:uid="{00000000-0005-0000-0000-00008B630000}"/>
    <cellStyle name="Normal 53 2 5 2 3 3" xfId="23894" xr:uid="{00000000-0005-0000-0000-00008C630000}"/>
    <cellStyle name="Normal 53 2 5 2 4" xfId="34114" xr:uid="{00000000-0005-0000-0000-00008D630000}"/>
    <cellStyle name="Normal 53 2 5 2 5" xfId="18881" xr:uid="{00000000-0005-0000-0000-00008E630000}"/>
    <cellStyle name="Normal 53 2 5 3" xfId="5432" xr:uid="{00000000-0005-0000-0000-00008F630000}"/>
    <cellStyle name="Normal 53 2 5 3 2" xfId="15484" xr:uid="{00000000-0005-0000-0000-000090630000}"/>
    <cellStyle name="Normal 53 2 5 3 2 2" xfId="45815" xr:uid="{00000000-0005-0000-0000-000091630000}"/>
    <cellStyle name="Normal 53 2 5 3 2 3" xfId="30582" xr:uid="{00000000-0005-0000-0000-000092630000}"/>
    <cellStyle name="Normal 53 2 5 3 3" xfId="10464" xr:uid="{00000000-0005-0000-0000-000093630000}"/>
    <cellStyle name="Normal 53 2 5 3 3 2" xfId="40798" xr:uid="{00000000-0005-0000-0000-000094630000}"/>
    <cellStyle name="Normal 53 2 5 3 3 3" xfId="25565" xr:uid="{00000000-0005-0000-0000-000095630000}"/>
    <cellStyle name="Normal 53 2 5 3 4" xfId="35785" xr:uid="{00000000-0005-0000-0000-000096630000}"/>
    <cellStyle name="Normal 53 2 5 3 5" xfId="20552" xr:uid="{00000000-0005-0000-0000-000097630000}"/>
    <cellStyle name="Normal 53 2 5 4" xfId="12142" xr:uid="{00000000-0005-0000-0000-000098630000}"/>
    <cellStyle name="Normal 53 2 5 4 2" xfId="42473" xr:uid="{00000000-0005-0000-0000-000099630000}"/>
    <cellStyle name="Normal 53 2 5 4 3" xfId="27240" xr:uid="{00000000-0005-0000-0000-00009A630000}"/>
    <cellStyle name="Normal 53 2 5 5" xfId="7121" xr:uid="{00000000-0005-0000-0000-00009B630000}"/>
    <cellStyle name="Normal 53 2 5 5 2" xfId="37456" xr:uid="{00000000-0005-0000-0000-00009C630000}"/>
    <cellStyle name="Normal 53 2 5 5 3" xfId="22223" xr:uid="{00000000-0005-0000-0000-00009D630000}"/>
    <cellStyle name="Normal 53 2 5 6" xfId="32444" xr:uid="{00000000-0005-0000-0000-00009E630000}"/>
    <cellStyle name="Normal 53 2 5 7" xfId="17210" xr:uid="{00000000-0005-0000-0000-00009F630000}"/>
    <cellStyle name="Normal 53 2 6" xfId="2903" xr:uid="{00000000-0005-0000-0000-0000A0630000}"/>
    <cellStyle name="Normal 53 2 6 2" xfId="12977" xr:uid="{00000000-0005-0000-0000-0000A1630000}"/>
    <cellStyle name="Normal 53 2 6 2 2" xfId="43308" xr:uid="{00000000-0005-0000-0000-0000A2630000}"/>
    <cellStyle name="Normal 53 2 6 2 3" xfId="28075" xr:uid="{00000000-0005-0000-0000-0000A3630000}"/>
    <cellStyle name="Normal 53 2 6 3" xfId="7957" xr:uid="{00000000-0005-0000-0000-0000A4630000}"/>
    <cellStyle name="Normal 53 2 6 3 2" xfId="38291" xr:uid="{00000000-0005-0000-0000-0000A5630000}"/>
    <cellStyle name="Normal 53 2 6 3 3" xfId="23058" xr:uid="{00000000-0005-0000-0000-0000A6630000}"/>
    <cellStyle name="Normal 53 2 6 4" xfId="33278" xr:uid="{00000000-0005-0000-0000-0000A7630000}"/>
    <cellStyle name="Normal 53 2 6 5" xfId="18045" xr:uid="{00000000-0005-0000-0000-0000A8630000}"/>
    <cellStyle name="Normal 53 2 7" xfId="4596" xr:uid="{00000000-0005-0000-0000-0000A9630000}"/>
    <cellStyle name="Normal 53 2 7 2" xfId="14648" xr:uid="{00000000-0005-0000-0000-0000AA630000}"/>
    <cellStyle name="Normal 53 2 7 2 2" xfId="44979" xr:uid="{00000000-0005-0000-0000-0000AB630000}"/>
    <cellStyle name="Normal 53 2 7 2 3" xfId="29746" xr:uid="{00000000-0005-0000-0000-0000AC630000}"/>
    <cellStyle name="Normal 53 2 7 3" xfId="9628" xr:uid="{00000000-0005-0000-0000-0000AD630000}"/>
    <cellStyle name="Normal 53 2 7 3 2" xfId="39962" xr:uid="{00000000-0005-0000-0000-0000AE630000}"/>
    <cellStyle name="Normal 53 2 7 3 3" xfId="24729" xr:uid="{00000000-0005-0000-0000-0000AF630000}"/>
    <cellStyle name="Normal 53 2 7 4" xfId="34949" xr:uid="{00000000-0005-0000-0000-0000B0630000}"/>
    <cellStyle name="Normal 53 2 7 5" xfId="19716" xr:uid="{00000000-0005-0000-0000-0000B1630000}"/>
    <cellStyle name="Normal 53 2 8" xfId="11306" xr:uid="{00000000-0005-0000-0000-0000B2630000}"/>
    <cellStyle name="Normal 53 2 8 2" xfId="41637" xr:uid="{00000000-0005-0000-0000-0000B3630000}"/>
    <cellStyle name="Normal 53 2 8 3" xfId="26404" xr:uid="{00000000-0005-0000-0000-0000B4630000}"/>
    <cellStyle name="Normal 53 2 9" xfId="6285" xr:uid="{00000000-0005-0000-0000-0000B5630000}"/>
    <cellStyle name="Normal 53 2 9 2" xfId="36620" xr:uid="{00000000-0005-0000-0000-0000B6630000}"/>
    <cellStyle name="Normal 53 2 9 3" xfId="21387" xr:uid="{00000000-0005-0000-0000-0000B7630000}"/>
    <cellStyle name="Normal 53 3" xfId="1249" xr:uid="{00000000-0005-0000-0000-0000B8630000}"/>
    <cellStyle name="Normal 53 3 10" xfId="16426" xr:uid="{00000000-0005-0000-0000-0000B9630000}"/>
    <cellStyle name="Normal 53 3 2" xfId="1468" xr:uid="{00000000-0005-0000-0000-0000BA630000}"/>
    <cellStyle name="Normal 53 3 2 2" xfId="1889" xr:uid="{00000000-0005-0000-0000-0000BB630000}"/>
    <cellStyle name="Normal 53 3 2 2 2" xfId="2728" xr:uid="{00000000-0005-0000-0000-0000BC630000}"/>
    <cellStyle name="Normal 53 3 2 2 2 2" xfId="4418" xr:uid="{00000000-0005-0000-0000-0000BD630000}"/>
    <cellStyle name="Normal 53 3 2 2 2 2 2" xfId="14491" xr:uid="{00000000-0005-0000-0000-0000BE630000}"/>
    <cellStyle name="Normal 53 3 2 2 2 2 2 2" xfId="44822" xr:uid="{00000000-0005-0000-0000-0000BF630000}"/>
    <cellStyle name="Normal 53 3 2 2 2 2 2 3" xfId="29589" xr:uid="{00000000-0005-0000-0000-0000C0630000}"/>
    <cellStyle name="Normal 53 3 2 2 2 2 3" xfId="9471" xr:uid="{00000000-0005-0000-0000-0000C1630000}"/>
    <cellStyle name="Normal 53 3 2 2 2 2 3 2" xfId="39805" xr:uid="{00000000-0005-0000-0000-0000C2630000}"/>
    <cellStyle name="Normal 53 3 2 2 2 2 3 3" xfId="24572" xr:uid="{00000000-0005-0000-0000-0000C3630000}"/>
    <cellStyle name="Normal 53 3 2 2 2 2 4" xfId="34792" xr:uid="{00000000-0005-0000-0000-0000C4630000}"/>
    <cellStyle name="Normal 53 3 2 2 2 2 5" xfId="19559" xr:uid="{00000000-0005-0000-0000-0000C5630000}"/>
    <cellStyle name="Normal 53 3 2 2 2 3" xfId="6110" xr:uid="{00000000-0005-0000-0000-0000C6630000}"/>
    <cellStyle name="Normal 53 3 2 2 2 3 2" xfId="16162" xr:uid="{00000000-0005-0000-0000-0000C7630000}"/>
    <cellStyle name="Normal 53 3 2 2 2 3 2 2" xfId="46493" xr:uid="{00000000-0005-0000-0000-0000C8630000}"/>
    <cellStyle name="Normal 53 3 2 2 2 3 2 3" xfId="31260" xr:uid="{00000000-0005-0000-0000-0000C9630000}"/>
    <cellStyle name="Normal 53 3 2 2 2 3 3" xfId="11142" xr:uid="{00000000-0005-0000-0000-0000CA630000}"/>
    <cellStyle name="Normal 53 3 2 2 2 3 3 2" xfId="41476" xr:uid="{00000000-0005-0000-0000-0000CB630000}"/>
    <cellStyle name="Normal 53 3 2 2 2 3 3 3" xfId="26243" xr:uid="{00000000-0005-0000-0000-0000CC630000}"/>
    <cellStyle name="Normal 53 3 2 2 2 3 4" xfId="36463" xr:uid="{00000000-0005-0000-0000-0000CD630000}"/>
    <cellStyle name="Normal 53 3 2 2 2 3 5" xfId="21230" xr:uid="{00000000-0005-0000-0000-0000CE630000}"/>
    <cellStyle name="Normal 53 3 2 2 2 4" xfId="12820" xr:uid="{00000000-0005-0000-0000-0000CF630000}"/>
    <cellStyle name="Normal 53 3 2 2 2 4 2" xfId="43151" xr:uid="{00000000-0005-0000-0000-0000D0630000}"/>
    <cellStyle name="Normal 53 3 2 2 2 4 3" xfId="27918" xr:uid="{00000000-0005-0000-0000-0000D1630000}"/>
    <cellStyle name="Normal 53 3 2 2 2 5" xfId="7799" xr:uid="{00000000-0005-0000-0000-0000D2630000}"/>
    <cellStyle name="Normal 53 3 2 2 2 5 2" xfId="38134" xr:uid="{00000000-0005-0000-0000-0000D3630000}"/>
    <cellStyle name="Normal 53 3 2 2 2 5 3" xfId="22901" xr:uid="{00000000-0005-0000-0000-0000D4630000}"/>
    <cellStyle name="Normal 53 3 2 2 2 6" xfId="33122" xr:uid="{00000000-0005-0000-0000-0000D5630000}"/>
    <cellStyle name="Normal 53 3 2 2 2 7" xfId="17888" xr:uid="{00000000-0005-0000-0000-0000D6630000}"/>
    <cellStyle name="Normal 53 3 2 2 3" xfId="3581" xr:uid="{00000000-0005-0000-0000-0000D7630000}"/>
    <cellStyle name="Normal 53 3 2 2 3 2" xfId="13655" xr:uid="{00000000-0005-0000-0000-0000D8630000}"/>
    <cellStyle name="Normal 53 3 2 2 3 2 2" xfId="43986" xr:uid="{00000000-0005-0000-0000-0000D9630000}"/>
    <cellStyle name="Normal 53 3 2 2 3 2 3" xfId="28753" xr:uid="{00000000-0005-0000-0000-0000DA630000}"/>
    <cellStyle name="Normal 53 3 2 2 3 3" xfId="8635" xr:uid="{00000000-0005-0000-0000-0000DB630000}"/>
    <cellStyle name="Normal 53 3 2 2 3 3 2" xfId="38969" xr:uid="{00000000-0005-0000-0000-0000DC630000}"/>
    <cellStyle name="Normal 53 3 2 2 3 3 3" xfId="23736" xr:uid="{00000000-0005-0000-0000-0000DD630000}"/>
    <cellStyle name="Normal 53 3 2 2 3 4" xfId="33956" xr:uid="{00000000-0005-0000-0000-0000DE630000}"/>
    <cellStyle name="Normal 53 3 2 2 3 5" xfId="18723" xr:uid="{00000000-0005-0000-0000-0000DF630000}"/>
    <cellStyle name="Normal 53 3 2 2 4" xfId="5274" xr:uid="{00000000-0005-0000-0000-0000E0630000}"/>
    <cellStyle name="Normal 53 3 2 2 4 2" xfId="15326" xr:uid="{00000000-0005-0000-0000-0000E1630000}"/>
    <cellStyle name="Normal 53 3 2 2 4 2 2" xfId="45657" xr:uid="{00000000-0005-0000-0000-0000E2630000}"/>
    <cellStyle name="Normal 53 3 2 2 4 2 3" xfId="30424" xr:uid="{00000000-0005-0000-0000-0000E3630000}"/>
    <cellStyle name="Normal 53 3 2 2 4 3" xfId="10306" xr:uid="{00000000-0005-0000-0000-0000E4630000}"/>
    <cellStyle name="Normal 53 3 2 2 4 3 2" xfId="40640" xr:uid="{00000000-0005-0000-0000-0000E5630000}"/>
    <cellStyle name="Normal 53 3 2 2 4 3 3" xfId="25407" xr:uid="{00000000-0005-0000-0000-0000E6630000}"/>
    <cellStyle name="Normal 53 3 2 2 4 4" xfId="35627" xr:uid="{00000000-0005-0000-0000-0000E7630000}"/>
    <cellStyle name="Normal 53 3 2 2 4 5" xfId="20394" xr:uid="{00000000-0005-0000-0000-0000E8630000}"/>
    <cellStyle name="Normal 53 3 2 2 5" xfId="11984" xr:uid="{00000000-0005-0000-0000-0000E9630000}"/>
    <cellStyle name="Normal 53 3 2 2 5 2" xfId="42315" xr:uid="{00000000-0005-0000-0000-0000EA630000}"/>
    <cellStyle name="Normal 53 3 2 2 5 3" xfId="27082" xr:uid="{00000000-0005-0000-0000-0000EB630000}"/>
    <cellStyle name="Normal 53 3 2 2 6" xfId="6963" xr:uid="{00000000-0005-0000-0000-0000EC630000}"/>
    <cellStyle name="Normal 53 3 2 2 6 2" xfId="37298" xr:uid="{00000000-0005-0000-0000-0000ED630000}"/>
    <cellStyle name="Normal 53 3 2 2 6 3" xfId="22065" xr:uid="{00000000-0005-0000-0000-0000EE630000}"/>
    <cellStyle name="Normal 53 3 2 2 7" xfId="32286" xr:uid="{00000000-0005-0000-0000-0000EF630000}"/>
    <cellStyle name="Normal 53 3 2 2 8" xfId="17052" xr:uid="{00000000-0005-0000-0000-0000F0630000}"/>
    <cellStyle name="Normal 53 3 2 3" xfId="2310" xr:uid="{00000000-0005-0000-0000-0000F1630000}"/>
    <cellStyle name="Normal 53 3 2 3 2" xfId="4000" xr:uid="{00000000-0005-0000-0000-0000F2630000}"/>
    <cellStyle name="Normal 53 3 2 3 2 2" xfId="14073" xr:uid="{00000000-0005-0000-0000-0000F3630000}"/>
    <cellStyle name="Normal 53 3 2 3 2 2 2" xfId="44404" xr:uid="{00000000-0005-0000-0000-0000F4630000}"/>
    <cellStyle name="Normal 53 3 2 3 2 2 3" xfId="29171" xr:uid="{00000000-0005-0000-0000-0000F5630000}"/>
    <cellStyle name="Normal 53 3 2 3 2 3" xfId="9053" xr:uid="{00000000-0005-0000-0000-0000F6630000}"/>
    <cellStyle name="Normal 53 3 2 3 2 3 2" xfId="39387" xr:uid="{00000000-0005-0000-0000-0000F7630000}"/>
    <cellStyle name="Normal 53 3 2 3 2 3 3" xfId="24154" xr:uid="{00000000-0005-0000-0000-0000F8630000}"/>
    <cellStyle name="Normal 53 3 2 3 2 4" xfId="34374" xr:uid="{00000000-0005-0000-0000-0000F9630000}"/>
    <cellStyle name="Normal 53 3 2 3 2 5" xfId="19141" xr:uid="{00000000-0005-0000-0000-0000FA630000}"/>
    <cellStyle name="Normal 53 3 2 3 3" xfId="5692" xr:uid="{00000000-0005-0000-0000-0000FB630000}"/>
    <cellStyle name="Normal 53 3 2 3 3 2" xfId="15744" xr:uid="{00000000-0005-0000-0000-0000FC630000}"/>
    <cellStyle name="Normal 53 3 2 3 3 2 2" xfId="46075" xr:uid="{00000000-0005-0000-0000-0000FD630000}"/>
    <cellStyle name="Normal 53 3 2 3 3 2 3" xfId="30842" xr:uid="{00000000-0005-0000-0000-0000FE630000}"/>
    <cellStyle name="Normal 53 3 2 3 3 3" xfId="10724" xr:uid="{00000000-0005-0000-0000-0000FF630000}"/>
    <cellStyle name="Normal 53 3 2 3 3 3 2" xfId="41058" xr:uid="{00000000-0005-0000-0000-000000640000}"/>
    <cellStyle name="Normal 53 3 2 3 3 3 3" xfId="25825" xr:uid="{00000000-0005-0000-0000-000001640000}"/>
    <cellStyle name="Normal 53 3 2 3 3 4" xfId="36045" xr:uid="{00000000-0005-0000-0000-000002640000}"/>
    <cellStyle name="Normal 53 3 2 3 3 5" xfId="20812" xr:uid="{00000000-0005-0000-0000-000003640000}"/>
    <cellStyle name="Normal 53 3 2 3 4" xfId="12402" xr:uid="{00000000-0005-0000-0000-000004640000}"/>
    <cellStyle name="Normal 53 3 2 3 4 2" xfId="42733" xr:uid="{00000000-0005-0000-0000-000005640000}"/>
    <cellStyle name="Normal 53 3 2 3 4 3" xfId="27500" xr:uid="{00000000-0005-0000-0000-000006640000}"/>
    <cellStyle name="Normal 53 3 2 3 5" xfId="7381" xr:uid="{00000000-0005-0000-0000-000007640000}"/>
    <cellStyle name="Normal 53 3 2 3 5 2" xfId="37716" xr:uid="{00000000-0005-0000-0000-000008640000}"/>
    <cellStyle name="Normal 53 3 2 3 5 3" xfId="22483" xr:uid="{00000000-0005-0000-0000-000009640000}"/>
    <cellStyle name="Normal 53 3 2 3 6" xfId="32704" xr:uid="{00000000-0005-0000-0000-00000A640000}"/>
    <cellStyle name="Normal 53 3 2 3 7" xfId="17470" xr:uid="{00000000-0005-0000-0000-00000B640000}"/>
    <cellStyle name="Normal 53 3 2 4" xfId="3163" xr:uid="{00000000-0005-0000-0000-00000C640000}"/>
    <cellStyle name="Normal 53 3 2 4 2" xfId="13237" xr:uid="{00000000-0005-0000-0000-00000D640000}"/>
    <cellStyle name="Normal 53 3 2 4 2 2" xfId="43568" xr:uid="{00000000-0005-0000-0000-00000E640000}"/>
    <cellStyle name="Normal 53 3 2 4 2 3" xfId="28335" xr:uid="{00000000-0005-0000-0000-00000F640000}"/>
    <cellStyle name="Normal 53 3 2 4 3" xfId="8217" xr:uid="{00000000-0005-0000-0000-000010640000}"/>
    <cellStyle name="Normal 53 3 2 4 3 2" xfId="38551" xr:uid="{00000000-0005-0000-0000-000011640000}"/>
    <cellStyle name="Normal 53 3 2 4 3 3" xfId="23318" xr:uid="{00000000-0005-0000-0000-000012640000}"/>
    <cellStyle name="Normal 53 3 2 4 4" xfId="33538" xr:uid="{00000000-0005-0000-0000-000013640000}"/>
    <cellStyle name="Normal 53 3 2 4 5" xfId="18305" xr:uid="{00000000-0005-0000-0000-000014640000}"/>
    <cellStyle name="Normal 53 3 2 5" xfId="4856" xr:uid="{00000000-0005-0000-0000-000015640000}"/>
    <cellStyle name="Normal 53 3 2 5 2" xfId="14908" xr:uid="{00000000-0005-0000-0000-000016640000}"/>
    <cellStyle name="Normal 53 3 2 5 2 2" xfId="45239" xr:uid="{00000000-0005-0000-0000-000017640000}"/>
    <cellStyle name="Normal 53 3 2 5 2 3" xfId="30006" xr:uid="{00000000-0005-0000-0000-000018640000}"/>
    <cellStyle name="Normal 53 3 2 5 3" xfId="9888" xr:uid="{00000000-0005-0000-0000-000019640000}"/>
    <cellStyle name="Normal 53 3 2 5 3 2" xfId="40222" xr:uid="{00000000-0005-0000-0000-00001A640000}"/>
    <cellStyle name="Normal 53 3 2 5 3 3" xfId="24989" xr:uid="{00000000-0005-0000-0000-00001B640000}"/>
    <cellStyle name="Normal 53 3 2 5 4" xfId="35209" xr:uid="{00000000-0005-0000-0000-00001C640000}"/>
    <cellStyle name="Normal 53 3 2 5 5" xfId="19976" xr:uid="{00000000-0005-0000-0000-00001D640000}"/>
    <cellStyle name="Normal 53 3 2 6" xfId="11566" xr:uid="{00000000-0005-0000-0000-00001E640000}"/>
    <cellStyle name="Normal 53 3 2 6 2" xfId="41897" xr:uid="{00000000-0005-0000-0000-00001F640000}"/>
    <cellStyle name="Normal 53 3 2 6 3" xfId="26664" xr:uid="{00000000-0005-0000-0000-000020640000}"/>
    <cellStyle name="Normal 53 3 2 7" xfId="6545" xr:uid="{00000000-0005-0000-0000-000021640000}"/>
    <cellStyle name="Normal 53 3 2 7 2" xfId="36880" xr:uid="{00000000-0005-0000-0000-000022640000}"/>
    <cellStyle name="Normal 53 3 2 7 3" xfId="21647" xr:uid="{00000000-0005-0000-0000-000023640000}"/>
    <cellStyle name="Normal 53 3 2 8" xfId="31868" xr:uid="{00000000-0005-0000-0000-000024640000}"/>
    <cellStyle name="Normal 53 3 2 9" xfId="16634" xr:uid="{00000000-0005-0000-0000-000025640000}"/>
    <cellStyle name="Normal 53 3 3" xfId="1681" xr:uid="{00000000-0005-0000-0000-000026640000}"/>
    <cellStyle name="Normal 53 3 3 2" xfId="2520" xr:uid="{00000000-0005-0000-0000-000027640000}"/>
    <cellStyle name="Normal 53 3 3 2 2" xfId="4210" xr:uid="{00000000-0005-0000-0000-000028640000}"/>
    <cellStyle name="Normal 53 3 3 2 2 2" xfId="14283" xr:uid="{00000000-0005-0000-0000-000029640000}"/>
    <cellStyle name="Normal 53 3 3 2 2 2 2" xfId="44614" xr:uid="{00000000-0005-0000-0000-00002A640000}"/>
    <cellStyle name="Normal 53 3 3 2 2 2 3" xfId="29381" xr:uid="{00000000-0005-0000-0000-00002B640000}"/>
    <cellStyle name="Normal 53 3 3 2 2 3" xfId="9263" xr:uid="{00000000-0005-0000-0000-00002C640000}"/>
    <cellStyle name="Normal 53 3 3 2 2 3 2" xfId="39597" xr:uid="{00000000-0005-0000-0000-00002D640000}"/>
    <cellStyle name="Normal 53 3 3 2 2 3 3" xfId="24364" xr:uid="{00000000-0005-0000-0000-00002E640000}"/>
    <cellStyle name="Normal 53 3 3 2 2 4" xfId="34584" xr:uid="{00000000-0005-0000-0000-00002F640000}"/>
    <cellStyle name="Normal 53 3 3 2 2 5" xfId="19351" xr:uid="{00000000-0005-0000-0000-000030640000}"/>
    <cellStyle name="Normal 53 3 3 2 3" xfId="5902" xr:uid="{00000000-0005-0000-0000-000031640000}"/>
    <cellStyle name="Normal 53 3 3 2 3 2" xfId="15954" xr:uid="{00000000-0005-0000-0000-000032640000}"/>
    <cellStyle name="Normal 53 3 3 2 3 2 2" xfId="46285" xr:uid="{00000000-0005-0000-0000-000033640000}"/>
    <cellStyle name="Normal 53 3 3 2 3 2 3" xfId="31052" xr:uid="{00000000-0005-0000-0000-000034640000}"/>
    <cellStyle name="Normal 53 3 3 2 3 3" xfId="10934" xr:uid="{00000000-0005-0000-0000-000035640000}"/>
    <cellStyle name="Normal 53 3 3 2 3 3 2" xfId="41268" xr:uid="{00000000-0005-0000-0000-000036640000}"/>
    <cellStyle name="Normal 53 3 3 2 3 3 3" xfId="26035" xr:uid="{00000000-0005-0000-0000-000037640000}"/>
    <cellStyle name="Normal 53 3 3 2 3 4" xfId="36255" xr:uid="{00000000-0005-0000-0000-000038640000}"/>
    <cellStyle name="Normal 53 3 3 2 3 5" xfId="21022" xr:uid="{00000000-0005-0000-0000-000039640000}"/>
    <cellStyle name="Normal 53 3 3 2 4" xfId="12612" xr:uid="{00000000-0005-0000-0000-00003A640000}"/>
    <cellStyle name="Normal 53 3 3 2 4 2" xfId="42943" xr:uid="{00000000-0005-0000-0000-00003B640000}"/>
    <cellStyle name="Normal 53 3 3 2 4 3" xfId="27710" xr:uid="{00000000-0005-0000-0000-00003C640000}"/>
    <cellStyle name="Normal 53 3 3 2 5" xfId="7591" xr:uid="{00000000-0005-0000-0000-00003D640000}"/>
    <cellStyle name="Normal 53 3 3 2 5 2" xfId="37926" xr:uid="{00000000-0005-0000-0000-00003E640000}"/>
    <cellStyle name="Normal 53 3 3 2 5 3" xfId="22693" xr:uid="{00000000-0005-0000-0000-00003F640000}"/>
    <cellStyle name="Normal 53 3 3 2 6" xfId="32914" xr:uid="{00000000-0005-0000-0000-000040640000}"/>
    <cellStyle name="Normal 53 3 3 2 7" xfId="17680" xr:uid="{00000000-0005-0000-0000-000041640000}"/>
    <cellStyle name="Normal 53 3 3 3" xfId="3373" xr:uid="{00000000-0005-0000-0000-000042640000}"/>
    <cellStyle name="Normal 53 3 3 3 2" xfId="13447" xr:uid="{00000000-0005-0000-0000-000043640000}"/>
    <cellStyle name="Normal 53 3 3 3 2 2" xfId="43778" xr:uid="{00000000-0005-0000-0000-000044640000}"/>
    <cellStyle name="Normal 53 3 3 3 2 3" xfId="28545" xr:uid="{00000000-0005-0000-0000-000045640000}"/>
    <cellStyle name="Normal 53 3 3 3 3" xfId="8427" xr:uid="{00000000-0005-0000-0000-000046640000}"/>
    <cellStyle name="Normal 53 3 3 3 3 2" xfId="38761" xr:uid="{00000000-0005-0000-0000-000047640000}"/>
    <cellStyle name="Normal 53 3 3 3 3 3" xfId="23528" xr:uid="{00000000-0005-0000-0000-000048640000}"/>
    <cellStyle name="Normal 53 3 3 3 4" xfId="33748" xr:uid="{00000000-0005-0000-0000-000049640000}"/>
    <cellStyle name="Normal 53 3 3 3 5" xfId="18515" xr:uid="{00000000-0005-0000-0000-00004A640000}"/>
    <cellStyle name="Normal 53 3 3 4" xfId="5066" xr:uid="{00000000-0005-0000-0000-00004B640000}"/>
    <cellStyle name="Normal 53 3 3 4 2" xfId="15118" xr:uid="{00000000-0005-0000-0000-00004C640000}"/>
    <cellStyle name="Normal 53 3 3 4 2 2" xfId="45449" xr:uid="{00000000-0005-0000-0000-00004D640000}"/>
    <cellStyle name="Normal 53 3 3 4 2 3" xfId="30216" xr:uid="{00000000-0005-0000-0000-00004E640000}"/>
    <cellStyle name="Normal 53 3 3 4 3" xfId="10098" xr:uid="{00000000-0005-0000-0000-00004F640000}"/>
    <cellStyle name="Normal 53 3 3 4 3 2" xfId="40432" xr:uid="{00000000-0005-0000-0000-000050640000}"/>
    <cellStyle name="Normal 53 3 3 4 3 3" xfId="25199" xr:uid="{00000000-0005-0000-0000-000051640000}"/>
    <cellStyle name="Normal 53 3 3 4 4" xfId="35419" xr:uid="{00000000-0005-0000-0000-000052640000}"/>
    <cellStyle name="Normal 53 3 3 4 5" xfId="20186" xr:uid="{00000000-0005-0000-0000-000053640000}"/>
    <cellStyle name="Normal 53 3 3 5" xfId="11776" xr:uid="{00000000-0005-0000-0000-000054640000}"/>
    <cellStyle name="Normal 53 3 3 5 2" xfId="42107" xr:uid="{00000000-0005-0000-0000-000055640000}"/>
    <cellStyle name="Normal 53 3 3 5 3" xfId="26874" xr:uid="{00000000-0005-0000-0000-000056640000}"/>
    <cellStyle name="Normal 53 3 3 6" xfId="6755" xr:uid="{00000000-0005-0000-0000-000057640000}"/>
    <cellStyle name="Normal 53 3 3 6 2" xfId="37090" xr:uid="{00000000-0005-0000-0000-000058640000}"/>
    <cellStyle name="Normal 53 3 3 6 3" xfId="21857" xr:uid="{00000000-0005-0000-0000-000059640000}"/>
    <cellStyle name="Normal 53 3 3 7" xfId="32078" xr:uid="{00000000-0005-0000-0000-00005A640000}"/>
    <cellStyle name="Normal 53 3 3 8" xfId="16844" xr:uid="{00000000-0005-0000-0000-00005B640000}"/>
    <cellStyle name="Normal 53 3 4" xfId="2102" xr:uid="{00000000-0005-0000-0000-00005C640000}"/>
    <cellStyle name="Normal 53 3 4 2" xfId="3792" xr:uid="{00000000-0005-0000-0000-00005D640000}"/>
    <cellStyle name="Normal 53 3 4 2 2" xfId="13865" xr:uid="{00000000-0005-0000-0000-00005E640000}"/>
    <cellStyle name="Normal 53 3 4 2 2 2" xfId="44196" xr:uid="{00000000-0005-0000-0000-00005F640000}"/>
    <cellStyle name="Normal 53 3 4 2 2 3" xfId="28963" xr:uid="{00000000-0005-0000-0000-000060640000}"/>
    <cellStyle name="Normal 53 3 4 2 3" xfId="8845" xr:uid="{00000000-0005-0000-0000-000061640000}"/>
    <cellStyle name="Normal 53 3 4 2 3 2" xfId="39179" xr:uid="{00000000-0005-0000-0000-000062640000}"/>
    <cellStyle name="Normal 53 3 4 2 3 3" xfId="23946" xr:uid="{00000000-0005-0000-0000-000063640000}"/>
    <cellStyle name="Normal 53 3 4 2 4" xfId="34166" xr:uid="{00000000-0005-0000-0000-000064640000}"/>
    <cellStyle name="Normal 53 3 4 2 5" xfId="18933" xr:uid="{00000000-0005-0000-0000-000065640000}"/>
    <cellStyle name="Normal 53 3 4 3" xfId="5484" xr:uid="{00000000-0005-0000-0000-000066640000}"/>
    <cellStyle name="Normal 53 3 4 3 2" xfId="15536" xr:uid="{00000000-0005-0000-0000-000067640000}"/>
    <cellStyle name="Normal 53 3 4 3 2 2" xfId="45867" xr:uid="{00000000-0005-0000-0000-000068640000}"/>
    <cellStyle name="Normal 53 3 4 3 2 3" xfId="30634" xr:uid="{00000000-0005-0000-0000-000069640000}"/>
    <cellStyle name="Normal 53 3 4 3 3" xfId="10516" xr:uid="{00000000-0005-0000-0000-00006A640000}"/>
    <cellStyle name="Normal 53 3 4 3 3 2" xfId="40850" xr:uid="{00000000-0005-0000-0000-00006B640000}"/>
    <cellStyle name="Normal 53 3 4 3 3 3" xfId="25617" xr:uid="{00000000-0005-0000-0000-00006C640000}"/>
    <cellStyle name="Normal 53 3 4 3 4" xfId="35837" xr:uid="{00000000-0005-0000-0000-00006D640000}"/>
    <cellStyle name="Normal 53 3 4 3 5" xfId="20604" xr:uid="{00000000-0005-0000-0000-00006E640000}"/>
    <cellStyle name="Normal 53 3 4 4" xfId="12194" xr:uid="{00000000-0005-0000-0000-00006F640000}"/>
    <cellStyle name="Normal 53 3 4 4 2" xfId="42525" xr:uid="{00000000-0005-0000-0000-000070640000}"/>
    <cellStyle name="Normal 53 3 4 4 3" xfId="27292" xr:uid="{00000000-0005-0000-0000-000071640000}"/>
    <cellStyle name="Normal 53 3 4 5" xfId="7173" xr:uid="{00000000-0005-0000-0000-000072640000}"/>
    <cellStyle name="Normal 53 3 4 5 2" xfId="37508" xr:uid="{00000000-0005-0000-0000-000073640000}"/>
    <cellStyle name="Normal 53 3 4 5 3" xfId="22275" xr:uid="{00000000-0005-0000-0000-000074640000}"/>
    <cellStyle name="Normal 53 3 4 6" xfId="32496" xr:uid="{00000000-0005-0000-0000-000075640000}"/>
    <cellStyle name="Normal 53 3 4 7" xfId="17262" xr:uid="{00000000-0005-0000-0000-000076640000}"/>
    <cellStyle name="Normal 53 3 5" xfId="2955" xr:uid="{00000000-0005-0000-0000-000077640000}"/>
    <cellStyle name="Normal 53 3 5 2" xfId="13029" xr:uid="{00000000-0005-0000-0000-000078640000}"/>
    <cellStyle name="Normal 53 3 5 2 2" xfId="43360" xr:uid="{00000000-0005-0000-0000-000079640000}"/>
    <cellStyle name="Normal 53 3 5 2 3" xfId="28127" xr:uid="{00000000-0005-0000-0000-00007A640000}"/>
    <cellStyle name="Normal 53 3 5 3" xfId="8009" xr:uid="{00000000-0005-0000-0000-00007B640000}"/>
    <cellStyle name="Normal 53 3 5 3 2" xfId="38343" xr:uid="{00000000-0005-0000-0000-00007C640000}"/>
    <cellStyle name="Normal 53 3 5 3 3" xfId="23110" xr:uid="{00000000-0005-0000-0000-00007D640000}"/>
    <cellStyle name="Normal 53 3 5 4" xfId="33330" xr:uid="{00000000-0005-0000-0000-00007E640000}"/>
    <cellStyle name="Normal 53 3 5 5" xfId="18097" xr:uid="{00000000-0005-0000-0000-00007F640000}"/>
    <cellStyle name="Normal 53 3 6" xfId="4648" xr:uid="{00000000-0005-0000-0000-000080640000}"/>
    <cellStyle name="Normal 53 3 6 2" xfId="14700" xr:uid="{00000000-0005-0000-0000-000081640000}"/>
    <cellStyle name="Normal 53 3 6 2 2" xfId="45031" xr:uid="{00000000-0005-0000-0000-000082640000}"/>
    <cellStyle name="Normal 53 3 6 2 3" xfId="29798" xr:uid="{00000000-0005-0000-0000-000083640000}"/>
    <cellStyle name="Normal 53 3 6 3" xfId="9680" xr:uid="{00000000-0005-0000-0000-000084640000}"/>
    <cellStyle name="Normal 53 3 6 3 2" xfId="40014" xr:uid="{00000000-0005-0000-0000-000085640000}"/>
    <cellStyle name="Normal 53 3 6 3 3" xfId="24781" xr:uid="{00000000-0005-0000-0000-000086640000}"/>
    <cellStyle name="Normal 53 3 6 4" xfId="35001" xr:uid="{00000000-0005-0000-0000-000087640000}"/>
    <cellStyle name="Normal 53 3 6 5" xfId="19768" xr:uid="{00000000-0005-0000-0000-000088640000}"/>
    <cellStyle name="Normal 53 3 7" xfId="11358" xr:uid="{00000000-0005-0000-0000-000089640000}"/>
    <cellStyle name="Normal 53 3 7 2" xfId="41689" xr:uid="{00000000-0005-0000-0000-00008A640000}"/>
    <cellStyle name="Normal 53 3 7 3" xfId="26456" xr:uid="{00000000-0005-0000-0000-00008B640000}"/>
    <cellStyle name="Normal 53 3 8" xfId="6337" xr:uid="{00000000-0005-0000-0000-00008C640000}"/>
    <cellStyle name="Normal 53 3 8 2" xfId="36672" xr:uid="{00000000-0005-0000-0000-00008D640000}"/>
    <cellStyle name="Normal 53 3 8 3" xfId="21439" xr:uid="{00000000-0005-0000-0000-00008E640000}"/>
    <cellStyle name="Normal 53 3 9" xfId="31661" xr:uid="{00000000-0005-0000-0000-00008F640000}"/>
    <cellStyle name="Normal 53 4" xfId="1362" xr:uid="{00000000-0005-0000-0000-000090640000}"/>
    <cellStyle name="Normal 53 4 2" xfId="1785" xr:uid="{00000000-0005-0000-0000-000091640000}"/>
    <cellStyle name="Normal 53 4 2 2" xfId="2624" xr:uid="{00000000-0005-0000-0000-000092640000}"/>
    <cellStyle name="Normal 53 4 2 2 2" xfId="4314" xr:uid="{00000000-0005-0000-0000-000093640000}"/>
    <cellStyle name="Normal 53 4 2 2 2 2" xfId="14387" xr:uid="{00000000-0005-0000-0000-000094640000}"/>
    <cellStyle name="Normal 53 4 2 2 2 2 2" xfId="44718" xr:uid="{00000000-0005-0000-0000-000095640000}"/>
    <cellStyle name="Normal 53 4 2 2 2 2 3" xfId="29485" xr:uid="{00000000-0005-0000-0000-000096640000}"/>
    <cellStyle name="Normal 53 4 2 2 2 3" xfId="9367" xr:uid="{00000000-0005-0000-0000-000097640000}"/>
    <cellStyle name="Normal 53 4 2 2 2 3 2" xfId="39701" xr:uid="{00000000-0005-0000-0000-000098640000}"/>
    <cellStyle name="Normal 53 4 2 2 2 3 3" xfId="24468" xr:uid="{00000000-0005-0000-0000-000099640000}"/>
    <cellStyle name="Normal 53 4 2 2 2 4" xfId="34688" xr:uid="{00000000-0005-0000-0000-00009A640000}"/>
    <cellStyle name="Normal 53 4 2 2 2 5" xfId="19455" xr:uid="{00000000-0005-0000-0000-00009B640000}"/>
    <cellStyle name="Normal 53 4 2 2 3" xfId="6006" xr:uid="{00000000-0005-0000-0000-00009C640000}"/>
    <cellStyle name="Normal 53 4 2 2 3 2" xfId="16058" xr:uid="{00000000-0005-0000-0000-00009D640000}"/>
    <cellStyle name="Normal 53 4 2 2 3 2 2" xfId="46389" xr:uid="{00000000-0005-0000-0000-00009E640000}"/>
    <cellStyle name="Normal 53 4 2 2 3 2 3" xfId="31156" xr:uid="{00000000-0005-0000-0000-00009F640000}"/>
    <cellStyle name="Normal 53 4 2 2 3 3" xfId="11038" xr:uid="{00000000-0005-0000-0000-0000A0640000}"/>
    <cellStyle name="Normal 53 4 2 2 3 3 2" xfId="41372" xr:uid="{00000000-0005-0000-0000-0000A1640000}"/>
    <cellStyle name="Normal 53 4 2 2 3 3 3" xfId="26139" xr:uid="{00000000-0005-0000-0000-0000A2640000}"/>
    <cellStyle name="Normal 53 4 2 2 3 4" xfId="36359" xr:uid="{00000000-0005-0000-0000-0000A3640000}"/>
    <cellStyle name="Normal 53 4 2 2 3 5" xfId="21126" xr:uid="{00000000-0005-0000-0000-0000A4640000}"/>
    <cellStyle name="Normal 53 4 2 2 4" xfId="12716" xr:uid="{00000000-0005-0000-0000-0000A5640000}"/>
    <cellStyle name="Normal 53 4 2 2 4 2" xfId="43047" xr:uid="{00000000-0005-0000-0000-0000A6640000}"/>
    <cellStyle name="Normal 53 4 2 2 4 3" xfId="27814" xr:uid="{00000000-0005-0000-0000-0000A7640000}"/>
    <cellStyle name="Normal 53 4 2 2 5" xfId="7695" xr:uid="{00000000-0005-0000-0000-0000A8640000}"/>
    <cellStyle name="Normal 53 4 2 2 5 2" xfId="38030" xr:uid="{00000000-0005-0000-0000-0000A9640000}"/>
    <cellStyle name="Normal 53 4 2 2 5 3" xfId="22797" xr:uid="{00000000-0005-0000-0000-0000AA640000}"/>
    <cellStyle name="Normal 53 4 2 2 6" xfId="33018" xr:uid="{00000000-0005-0000-0000-0000AB640000}"/>
    <cellStyle name="Normal 53 4 2 2 7" xfId="17784" xr:uid="{00000000-0005-0000-0000-0000AC640000}"/>
    <cellStyle name="Normal 53 4 2 3" xfId="3477" xr:uid="{00000000-0005-0000-0000-0000AD640000}"/>
    <cellStyle name="Normal 53 4 2 3 2" xfId="13551" xr:uid="{00000000-0005-0000-0000-0000AE640000}"/>
    <cellStyle name="Normal 53 4 2 3 2 2" xfId="43882" xr:uid="{00000000-0005-0000-0000-0000AF640000}"/>
    <cellStyle name="Normal 53 4 2 3 2 3" xfId="28649" xr:uid="{00000000-0005-0000-0000-0000B0640000}"/>
    <cellStyle name="Normal 53 4 2 3 3" xfId="8531" xr:uid="{00000000-0005-0000-0000-0000B1640000}"/>
    <cellStyle name="Normal 53 4 2 3 3 2" xfId="38865" xr:uid="{00000000-0005-0000-0000-0000B2640000}"/>
    <cellStyle name="Normal 53 4 2 3 3 3" xfId="23632" xr:uid="{00000000-0005-0000-0000-0000B3640000}"/>
    <cellStyle name="Normal 53 4 2 3 4" xfId="33852" xr:uid="{00000000-0005-0000-0000-0000B4640000}"/>
    <cellStyle name="Normal 53 4 2 3 5" xfId="18619" xr:uid="{00000000-0005-0000-0000-0000B5640000}"/>
    <cellStyle name="Normal 53 4 2 4" xfId="5170" xr:uid="{00000000-0005-0000-0000-0000B6640000}"/>
    <cellStyle name="Normal 53 4 2 4 2" xfId="15222" xr:uid="{00000000-0005-0000-0000-0000B7640000}"/>
    <cellStyle name="Normal 53 4 2 4 2 2" xfId="45553" xr:uid="{00000000-0005-0000-0000-0000B8640000}"/>
    <cellStyle name="Normal 53 4 2 4 2 3" xfId="30320" xr:uid="{00000000-0005-0000-0000-0000B9640000}"/>
    <cellStyle name="Normal 53 4 2 4 3" xfId="10202" xr:uid="{00000000-0005-0000-0000-0000BA640000}"/>
    <cellStyle name="Normal 53 4 2 4 3 2" xfId="40536" xr:uid="{00000000-0005-0000-0000-0000BB640000}"/>
    <cellStyle name="Normal 53 4 2 4 3 3" xfId="25303" xr:uid="{00000000-0005-0000-0000-0000BC640000}"/>
    <cellStyle name="Normal 53 4 2 4 4" xfId="35523" xr:uid="{00000000-0005-0000-0000-0000BD640000}"/>
    <cellStyle name="Normal 53 4 2 4 5" xfId="20290" xr:uid="{00000000-0005-0000-0000-0000BE640000}"/>
    <cellStyle name="Normal 53 4 2 5" xfId="11880" xr:uid="{00000000-0005-0000-0000-0000BF640000}"/>
    <cellStyle name="Normal 53 4 2 5 2" xfId="42211" xr:uid="{00000000-0005-0000-0000-0000C0640000}"/>
    <cellStyle name="Normal 53 4 2 5 3" xfId="26978" xr:uid="{00000000-0005-0000-0000-0000C1640000}"/>
    <cellStyle name="Normal 53 4 2 6" xfId="6859" xr:uid="{00000000-0005-0000-0000-0000C2640000}"/>
    <cellStyle name="Normal 53 4 2 6 2" xfId="37194" xr:uid="{00000000-0005-0000-0000-0000C3640000}"/>
    <cellStyle name="Normal 53 4 2 6 3" xfId="21961" xr:uid="{00000000-0005-0000-0000-0000C4640000}"/>
    <cellStyle name="Normal 53 4 2 7" xfId="32182" xr:uid="{00000000-0005-0000-0000-0000C5640000}"/>
    <cellStyle name="Normal 53 4 2 8" xfId="16948" xr:uid="{00000000-0005-0000-0000-0000C6640000}"/>
    <cellStyle name="Normal 53 4 3" xfId="2206" xr:uid="{00000000-0005-0000-0000-0000C7640000}"/>
    <cellStyle name="Normal 53 4 3 2" xfId="3896" xr:uid="{00000000-0005-0000-0000-0000C8640000}"/>
    <cellStyle name="Normal 53 4 3 2 2" xfId="13969" xr:uid="{00000000-0005-0000-0000-0000C9640000}"/>
    <cellStyle name="Normal 53 4 3 2 2 2" xfId="44300" xr:uid="{00000000-0005-0000-0000-0000CA640000}"/>
    <cellStyle name="Normal 53 4 3 2 2 3" xfId="29067" xr:uid="{00000000-0005-0000-0000-0000CB640000}"/>
    <cellStyle name="Normal 53 4 3 2 3" xfId="8949" xr:uid="{00000000-0005-0000-0000-0000CC640000}"/>
    <cellStyle name="Normal 53 4 3 2 3 2" xfId="39283" xr:uid="{00000000-0005-0000-0000-0000CD640000}"/>
    <cellStyle name="Normal 53 4 3 2 3 3" xfId="24050" xr:uid="{00000000-0005-0000-0000-0000CE640000}"/>
    <cellStyle name="Normal 53 4 3 2 4" xfId="34270" xr:uid="{00000000-0005-0000-0000-0000CF640000}"/>
    <cellStyle name="Normal 53 4 3 2 5" xfId="19037" xr:uid="{00000000-0005-0000-0000-0000D0640000}"/>
    <cellStyle name="Normal 53 4 3 3" xfId="5588" xr:uid="{00000000-0005-0000-0000-0000D1640000}"/>
    <cellStyle name="Normal 53 4 3 3 2" xfId="15640" xr:uid="{00000000-0005-0000-0000-0000D2640000}"/>
    <cellStyle name="Normal 53 4 3 3 2 2" xfId="45971" xr:uid="{00000000-0005-0000-0000-0000D3640000}"/>
    <cellStyle name="Normal 53 4 3 3 2 3" xfId="30738" xr:uid="{00000000-0005-0000-0000-0000D4640000}"/>
    <cellStyle name="Normal 53 4 3 3 3" xfId="10620" xr:uid="{00000000-0005-0000-0000-0000D5640000}"/>
    <cellStyle name="Normal 53 4 3 3 3 2" xfId="40954" xr:uid="{00000000-0005-0000-0000-0000D6640000}"/>
    <cellStyle name="Normal 53 4 3 3 3 3" xfId="25721" xr:uid="{00000000-0005-0000-0000-0000D7640000}"/>
    <cellStyle name="Normal 53 4 3 3 4" xfId="35941" xr:uid="{00000000-0005-0000-0000-0000D8640000}"/>
    <cellStyle name="Normal 53 4 3 3 5" xfId="20708" xr:uid="{00000000-0005-0000-0000-0000D9640000}"/>
    <cellStyle name="Normal 53 4 3 4" xfId="12298" xr:uid="{00000000-0005-0000-0000-0000DA640000}"/>
    <cellStyle name="Normal 53 4 3 4 2" xfId="42629" xr:uid="{00000000-0005-0000-0000-0000DB640000}"/>
    <cellStyle name="Normal 53 4 3 4 3" xfId="27396" xr:uid="{00000000-0005-0000-0000-0000DC640000}"/>
    <cellStyle name="Normal 53 4 3 5" xfId="7277" xr:uid="{00000000-0005-0000-0000-0000DD640000}"/>
    <cellStyle name="Normal 53 4 3 5 2" xfId="37612" xr:uid="{00000000-0005-0000-0000-0000DE640000}"/>
    <cellStyle name="Normal 53 4 3 5 3" xfId="22379" xr:uid="{00000000-0005-0000-0000-0000DF640000}"/>
    <cellStyle name="Normal 53 4 3 6" xfId="32600" xr:uid="{00000000-0005-0000-0000-0000E0640000}"/>
    <cellStyle name="Normal 53 4 3 7" xfId="17366" xr:uid="{00000000-0005-0000-0000-0000E1640000}"/>
    <cellStyle name="Normal 53 4 4" xfId="3059" xr:uid="{00000000-0005-0000-0000-0000E2640000}"/>
    <cellStyle name="Normal 53 4 4 2" xfId="13133" xr:uid="{00000000-0005-0000-0000-0000E3640000}"/>
    <cellStyle name="Normal 53 4 4 2 2" xfId="43464" xr:uid="{00000000-0005-0000-0000-0000E4640000}"/>
    <cellStyle name="Normal 53 4 4 2 3" xfId="28231" xr:uid="{00000000-0005-0000-0000-0000E5640000}"/>
    <cellStyle name="Normal 53 4 4 3" xfId="8113" xr:uid="{00000000-0005-0000-0000-0000E6640000}"/>
    <cellStyle name="Normal 53 4 4 3 2" xfId="38447" xr:uid="{00000000-0005-0000-0000-0000E7640000}"/>
    <cellStyle name="Normal 53 4 4 3 3" xfId="23214" xr:uid="{00000000-0005-0000-0000-0000E8640000}"/>
    <cellStyle name="Normal 53 4 4 4" xfId="33434" xr:uid="{00000000-0005-0000-0000-0000E9640000}"/>
    <cellStyle name="Normal 53 4 4 5" xfId="18201" xr:uid="{00000000-0005-0000-0000-0000EA640000}"/>
    <cellStyle name="Normal 53 4 5" xfId="4752" xr:uid="{00000000-0005-0000-0000-0000EB640000}"/>
    <cellStyle name="Normal 53 4 5 2" xfId="14804" xr:uid="{00000000-0005-0000-0000-0000EC640000}"/>
    <cellStyle name="Normal 53 4 5 2 2" xfId="45135" xr:uid="{00000000-0005-0000-0000-0000ED640000}"/>
    <cellStyle name="Normal 53 4 5 2 3" xfId="29902" xr:uid="{00000000-0005-0000-0000-0000EE640000}"/>
    <cellStyle name="Normal 53 4 5 3" xfId="9784" xr:uid="{00000000-0005-0000-0000-0000EF640000}"/>
    <cellStyle name="Normal 53 4 5 3 2" xfId="40118" xr:uid="{00000000-0005-0000-0000-0000F0640000}"/>
    <cellStyle name="Normal 53 4 5 3 3" xfId="24885" xr:uid="{00000000-0005-0000-0000-0000F1640000}"/>
    <cellStyle name="Normal 53 4 5 4" xfId="35105" xr:uid="{00000000-0005-0000-0000-0000F2640000}"/>
    <cellStyle name="Normal 53 4 5 5" xfId="19872" xr:uid="{00000000-0005-0000-0000-0000F3640000}"/>
    <cellStyle name="Normal 53 4 6" xfId="11462" xr:uid="{00000000-0005-0000-0000-0000F4640000}"/>
    <cellStyle name="Normal 53 4 6 2" xfId="41793" xr:uid="{00000000-0005-0000-0000-0000F5640000}"/>
    <cellStyle name="Normal 53 4 6 3" xfId="26560" xr:uid="{00000000-0005-0000-0000-0000F6640000}"/>
    <cellStyle name="Normal 53 4 7" xfId="6441" xr:uid="{00000000-0005-0000-0000-0000F7640000}"/>
    <cellStyle name="Normal 53 4 7 2" xfId="36776" xr:uid="{00000000-0005-0000-0000-0000F8640000}"/>
    <cellStyle name="Normal 53 4 7 3" xfId="21543" xr:uid="{00000000-0005-0000-0000-0000F9640000}"/>
    <cellStyle name="Normal 53 4 8" xfId="31764" xr:uid="{00000000-0005-0000-0000-0000FA640000}"/>
    <cellStyle name="Normal 53 4 9" xfId="16530" xr:uid="{00000000-0005-0000-0000-0000FB640000}"/>
    <cellStyle name="Normal 53 5" xfId="1575" xr:uid="{00000000-0005-0000-0000-0000FC640000}"/>
    <cellStyle name="Normal 53 5 2" xfId="2416" xr:uid="{00000000-0005-0000-0000-0000FD640000}"/>
    <cellStyle name="Normal 53 5 2 2" xfId="4106" xr:uid="{00000000-0005-0000-0000-0000FE640000}"/>
    <cellStyle name="Normal 53 5 2 2 2" xfId="14179" xr:uid="{00000000-0005-0000-0000-0000FF640000}"/>
    <cellStyle name="Normal 53 5 2 2 2 2" xfId="44510" xr:uid="{00000000-0005-0000-0000-000000650000}"/>
    <cellStyle name="Normal 53 5 2 2 2 3" xfId="29277" xr:uid="{00000000-0005-0000-0000-000001650000}"/>
    <cellStyle name="Normal 53 5 2 2 3" xfId="9159" xr:uid="{00000000-0005-0000-0000-000002650000}"/>
    <cellStyle name="Normal 53 5 2 2 3 2" xfId="39493" xr:uid="{00000000-0005-0000-0000-000003650000}"/>
    <cellStyle name="Normal 53 5 2 2 3 3" xfId="24260" xr:uid="{00000000-0005-0000-0000-000004650000}"/>
    <cellStyle name="Normal 53 5 2 2 4" xfId="34480" xr:uid="{00000000-0005-0000-0000-000005650000}"/>
    <cellStyle name="Normal 53 5 2 2 5" xfId="19247" xr:uid="{00000000-0005-0000-0000-000006650000}"/>
    <cellStyle name="Normal 53 5 2 3" xfId="5798" xr:uid="{00000000-0005-0000-0000-000007650000}"/>
    <cellStyle name="Normal 53 5 2 3 2" xfId="15850" xr:uid="{00000000-0005-0000-0000-000008650000}"/>
    <cellStyle name="Normal 53 5 2 3 2 2" xfId="46181" xr:uid="{00000000-0005-0000-0000-000009650000}"/>
    <cellStyle name="Normal 53 5 2 3 2 3" xfId="30948" xr:uid="{00000000-0005-0000-0000-00000A650000}"/>
    <cellStyle name="Normal 53 5 2 3 3" xfId="10830" xr:uid="{00000000-0005-0000-0000-00000B650000}"/>
    <cellStyle name="Normal 53 5 2 3 3 2" xfId="41164" xr:uid="{00000000-0005-0000-0000-00000C650000}"/>
    <cellStyle name="Normal 53 5 2 3 3 3" xfId="25931" xr:uid="{00000000-0005-0000-0000-00000D650000}"/>
    <cellStyle name="Normal 53 5 2 3 4" xfId="36151" xr:uid="{00000000-0005-0000-0000-00000E650000}"/>
    <cellStyle name="Normal 53 5 2 3 5" xfId="20918" xr:uid="{00000000-0005-0000-0000-00000F650000}"/>
    <cellStyle name="Normal 53 5 2 4" xfId="12508" xr:uid="{00000000-0005-0000-0000-000010650000}"/>
    <cellStyle name="Normal 53 5 2 4 2" xfId="42839" xr:uid="{00000000-0005-0000-0000-000011650000}"/>
    <cellStyle name="Normal 53 5 2 4 3" xfId="27606" xr:uid="{00000000-0005-0000-0000-000012650000}"/>
    <cellStyle name="Normal 53 5 2 5" xfId="7487" xr:uid="{00000000-0005-0000-0000-000013650000}"/>
    <cellStyle name="Normal 53 5 2 5 2" xfId="37822" xr:uid="{00000000-0005-0000-0000-000014650000}"/>
    <cellStyle name="Normal 53 5 2 5 3" xfId="22589" xr:uid="{00000000-0005-0000-0000-000015650000}"/>
    <cellStyle name="Normal 53 5 2 6" xfId="32810" xr:uid="{00000000-0005-0000-0000-000016650000}"/>
    <cellStyle name="Normal 53 5 2 7" xfId="17576" xr:uid="{00000000-0005-0000-0000-000017650000}"/>
    <cellStyle name="Normal 53 5 3" xfId="3269" xr:uid="{00000000-0005-0000-0000-000018650000}"/>
    <cellStyle name="Normal 53 5 3 2" xfId="13343" xr:uid="{00000000-0005-0000-0000-000019650000}"/>
    <cellStyle name="Normal 53 5 3 2 2" xfId="43674" xr:uid="{00000000-0005-0000-0000-00001A650000}"/>
    <cellStyle name="Normal 53 5 3 2 3" xfId="28441" xr:uid="{00000000-0005-0000-0000-00001B650000}"/>
    <cellStyle name="Normal 53 5 3 3" xfId="8323" xr:uid="{00000000-0005-0000-0000-00001C650000}"/>
    <cellStyle name="Normal 53 5 3 3 2" xfId="38657" xr:uid="{00000000-0005-0000-0000-00001D650000}"/>
    <cellStyle name="Normal 53 5 3 3 3" xfId="23424" xr:uid="{00000000-0005-0000-0000-00001E650000}"/>
    <cellStyle name="Normal 53 5 3 4" xfId="33644" xr:uid="{00000000-0005-0000-0000-00001F650000}"/>
    <cellStyle name="Normal 53 5 3 5" xfId="18411" xr:uid="{00000000-0005-0000-0000-000020650000}"/>
    <cellStyle name="Normal 53 5 4" xfId="4962" xr:uid="{00000000-0005-0000-0000-000021650000}"/>
    <cellStyle name="Normal 53 5 4 2" xfId="15014" xr:uid="{00000000-0005-0000-0000-000022650000}"/>
    <cellStyle name="Normal 53 5 4 2 2" xfId="45345" xr:uid="{00000000-0005-0000-0000-000023650000}"/>
    <cellStyle name="Normal 53 5 4 2 3" xfId="30112" xr:uid="{00000000-0005-0000-0000-000024650000}"/>
    <cellStyle name="Normal 53 5 4 3" xfId="9994" xr:uid="{00000000-0005-0000-0000-000025650000}"/>
    <cellStyle name="Normal 53 5 4 3 2" xfId="40328" xr:uid="{00000000-0005-0000-0000-000026650000}"/>
    <cellStyle name="Normal 53 5 4 3 3" xfId="25095" xr:uid="{00000000-0005-0000-0000-000027650000}"/>
    <cellStyle name="Normal 53 5 4 4" xfId="35315" xr:uid="{00000000-0005-0000-0000-000028650000}"/>
    <cellStyle name="Normal 53 5 4 5" xfId="20082" xr:uid="{00000000-0005-0000-0000-000029650000}"/>
    <cellStyle name="Normal 53 5 5" xfId="11672" xr:uid="{00000000-0005-0000-0000-00002A650000}"/>
    <cellStyle name="Normal 53 5 5 2" xfId="42003" xr:uid="{00000000-0005-0000-0000-00002B650000}"/>
    <cellStyle name="Normal 53 5 5 3" xfId="26770" xr:uid="{00000000-0005-0000-0000-00002C650000}"/>
    <cellStyle name="Normal 53 5 6" xfId="6651" xr:uid="{00000000-0005-0000-0000-00002D650000}"/>
    <cellStyle name="Normal 53 5 6 2" xfId="36986" xr:uid="{00000000-0005-0000-0000-00002E650000}"/>
    <cellStyle name="Normal 53 5 6 3" xfId="21753" xr:uid="{00000000-0005-0000-0000-00002F650000}"/>
    <cellStyle name="Normal 53 5 7" xfId="31974" xr:uid="{00000000-0005-0000-0000-000030650000}"/>
    <cellStyle name="Normal 53 5 8" xfId="16740" xr:uid="{00000000-0005-0000-0000-000031650000}"/>
    <cellStyle name="Normal 53 6" xfId="1996" xr:uid="{00000000-0005-0000-0000-000032650000}"/>
    <cellStyle name="Normal 53 6 2" xfId="3688" xr:uid="{00000000-0005-0000-0000-000033650000}"/>
    <cellStyle name="Normal 53 6 2 2" xfId="13761" xr:uid="{00000000-0005-0000-0000-000034650000}"/>
    <cellStyle name="Normal 53 6 2 2 2" xfId="44092" xr:uid="{00000000-0005-0000-0000-000035650000}"/>
    <cellStyle name="Normal 53 6 2 2 3" xfId="28859" xr:uid="{00000000-0005-0000-0000-000036650000}"/>
    <cellStyle name="Normal 53 6 2 3" xfId="8741" xr:uid="{00000000-0005-0000-0000-000037650000}"/>
    <cellStyle name="Normal 53 6 2 3 2" xfId="39075" xr:uid="{00000000-0005-0000-0000-000038650000}"/>
    <cellStyle name="Normal 53 6 2 3 3" xfId="23842" xr:uid="{00000000-0005-0000-0000-000039650000}"/>
    <cellStyle name="Normal 53 6 2 4" xfId="34062" xr:uid="{00000000-0005-0000-0000-00003A650000}"/>
    <cellStyle name="Normal 53 6 2 5" xfId="18829" xr:uid="{00000000-0005-0000-0000-00003B650000}"/>
    <cellStyle name="Normal 53 6 3" xfId="5380" xr:uid="{00000000-0005-0000-0000-00003C650000}"/>
    <cellStyle name="Normal 53 6 3 2" xfId="15432" xr:uid="{00000000-0005-0000-0000-00003D650000}"/>
    <cellStyle name="Normal 53 6 3 2 2" xfId="45763" xr:uid="{00000000-0005-0000-0000-00003E650000}"/>
    <cellStyle name="Normal 53 6 3 2 3" xfId="30530" xr:uid="{00000000-0005-0000-0000-00003F650000}"/>
    <cellStyle name="Normal 53 6 3 3" xfId="10412" xr:uid="{00000000-0005-0000-0000-000040650000}"/>
    <cellStyle name="Normal 53 6 3 3 2" xfId="40746" xr:uid="{00000000-0005-0000-0000-000041650000}"/>
    <cellStyle name="Normal 53 6 3 3 3" xfId="25513" xr:uid="{00000000-0005-0000-0000-000042650000}"/>
    <cellStyle name="Normal 53 6 3 4" xfId="35733" xr:uid="{00000000-0005-0000-0000-000043650000}"/>
    <cellStyle name="Normal 53 6 3 5" xfId="20500" xr:uid="{00000000-0005-0000-0000-000044650000}"/>
    <cellStyle name="Normal 53 6 4" xfId="12090" xr:uid="{00000000-0005-0000-0000-000045650000}"/>
    <cellStyle name="Normal 53 6 4 2" xfId="42421" xr:uid="{00000000-0005-0000-0000-000046650000}"/>
    <cellStyle name="Normal 53 6 4 3" xfId="27188" xr:uid="{00000000-0005-0000-0000-000047650000}"/>
    <cellStyle name="Normal 53 6 5" xfId="7069" xr:uid="{00000000-0005-0000-0000-000048650000}"/>
    <cellStyle name="Normal 53 6 5 2" xfId="37404" xr:uid="{00000000-0005-0000-0000-000049650000}"/>
    <cellStyle name="Normal 53 6 5 3" xfId="22171" xr:uid="{00000000-0005-0000-0000-00004A650000}"/>
    <cellStyle name="Normal 53 6 6" xfId="32392" xr:uid="{00000000-0005-0000-0000-00004B650000}"/>
    <cellStyle name="Normal 53 6 7" xfId="17158" xr:uid="{00000000-0005-0000-0000-00004C650000}"/>
    <cellStyle name="Normal 53 7" xfId="2847" xr:uid="{00000000-0005-0000-0000-00004D650000}"/>
    <cellStyle name="Normal 53 7 2" xfId="12925" xr:uid="{00000000-0005-0000-0000-00004E650000}"/>
    <cellStyle name="Normal 53 7 2 2" xfId="43256" xr:uid="{00000000-0005-0000-0000-00004F650000}"/>
    <cellStyle name="Normal 53 7 2 3" xfId="28023" xr:uid="{00000000-0005-0000-0000-000050650000}"/>
    <cellStyle name="Normal 53 7 3" xfId="7905" xr:uid="{00000000-0005-0000-0000-000051650000}"/>
    <cellStyle name="Normal 53 7 3 2" xfId="38239" xr:uid="{00000000-0005-0000-0000-000052650000}"/>
    <cellStyle name="Normal 53 7 3 3" xfId="23006" xr:uid="{00000000-0005-0000-0000-000053650000}"/>
    <cellStyle name="Normal 53 7 4" xfId="33226" xr:uid="{00000000-0005-0000-0000-000054650000}"/>
    <cellStyle name="Normal 53 7 5" xfId="17993" xr:uid="{00000000-0005-0000-0000-000055650000}"/>
    <cellStyle name="Normal 53 8" xfId="4541" xr:uid="{00000000-0005-0000-0000-000056650000}"/>
    <cellStyle name="Normal 53 8 2" xfId="14596" xr:uid="{00000000-0005-0000-0000-000057650000}"/>
    <cellStyle name="Normal 53 8 2 2" xfId="44927" xr:uid="{00000000-0005-0000-0000-000058650000}"/>
    <cellStyle name="Normal 53 8 2 3" xfId="29694" xr:uid="{00000000-0005-0000-0000-000059650000}"/>
    <cellStyle name="Normal 53 8 3" xfId="9576" xr:uid="{00000000-0005-0000-0000-00005A650000}"/>
    <cellStyle name="Normal 53 8 3 2" xfId="39910" xr:uid="{00000000-0005-0000-0000-00005B650000}"/>
    <cellStyle name="Normal 53 8 3 3" xfId="24677" xr:uid="{00000000-0005-0000-0000-00005C650000}"/>
    <cellStyle name="Normal 53 8 4" xfId="34897" xr:uid="{00000000-0005-0000-0000-00005D650000}"/>
    <cellStyle name="Normal 53 8 5" xfId="19664" xr:uid="{00000000-0005-0000-0000-00005E650000}"/>
    <cellStyle name="Normal 53 9" xfId="11252" xr:uid="{00000000-0005-0000-0000-00005F650000}"/>
    <cellStyle name="Normal 53 9 2" xfId="41585" xr:uid="{00000000-0005-0000-0000-000060650000}"/>
    <cellStyle name="Normal 53 9 3" xfId="26352" xr:uid="{00000000-0005-0000-0000-000061650000}"/>
    <cellStyle name="Normal 54" xfId="870" xr:uid="{00000000-0005-0000-0000-000062650000}"/>
    <cellStyle name="Normal 54 2" xfId="871" xr:uid="{00000000-0005-0000-0000-000063650000}"/>
    <cellStyle name="Normal 55" xfId="872" xr:uid="{00000000-0005-0000-0000-000064650000}"/>
    <cellStyle name="Normal 55 10" xfId="6232" xr:uid="{00000000-0005-0000-0000-000065650000}"/>
    <cellStyle name="Normal 55 10 2" xfId="36569" xr:uid="{00000000-0005-0000-0000-000066650000}"/>
    <cellStyle name="Normal 55 10 3" xfId="21336" xr:uid="{00000000-0005-0000-0000-000067650000}"/>
    <cellStyle name="Normal 55 11" xfId="31560" xr:uid="{00000000-0005-0000-0000-000068650000}"/>
    <cellStyle name="Normal 55 12" xfId="16321" xr:uid="{00000000-0005-0000-0000-000069650000}"/>
    <cellStyle name="Normal 55 2" xfId="1196" xr:uid="{00000000-0005-0000-0000-00006A650000}"/>
    <cellStyle name="Normal 55 2 10" xfId="31612" xr:uid="{00000000-0005-0000-0000-00006B650000}"/>
    <cellStyle name="Normal 55 2 11" xfId="16375" xr:uid="{00000000-0005-0000-0000-00006C650000}"/>
    <cellStyle name="Normal 55 2 2" xfId="1304" xr:uid="{00000000-0005-0000-0000-00006D650000}"/>
    <cellStyle name="Normal 55 2 2 10" xfId="16479" xr:uid="{00000000-0005-0000-0000-00006E650000}"/>
    <cellStyle name="Normal 55 2 2 2" xfId="1521" xr:uid="{00000000-0005-0000-0000-00006F650000}"/>
    <cellStyle name="Normal 55 2 2 2 2" xfId="1942" xr:uid="{00000000-0005-0000-0000-000070650000}"/>
    <cellStyle name="Normal 55 2 2 2 2 2" xfId="2781" xr:uid="{00000000-0005-0000-0000-000071650000}"/>
    <cellStyle name="Normal 55 2 2 2 2 2 2" xfId="4471" xr:uid="{00000000-0005-0000-0000-000072650000}"/>
    <cellStyle name="Normal 55 2 2 2 2 2 2 2" xfId="14544" xr:uid="{00000000-0005-0000-0000-000073650000}"/>
    <cellStyle name="Normal 55 2 2 2 2 2 2 2 2" xfId="44875" xr:uid="{00000000-0005-0000-0000-000074650000}"/>
    <cellStyle name="Normal 55 2 2 2 2 2 2 2 3" xfId="29642" xr:uid="{00000000-0005-0000-0000-000075650000}"/>
    <cellStyle name="Normal 55 2 2 2 2 2 2 3" xfId="9524" xr:uid="{00000000-0005-0000-0000-000076650000}"/>
    <cellStyle name="Normal 55 2 2 2 2 2 2 3 2" xfId="39858" xr:uid="{00000000-0005-0000-0000-000077650000}"/>
    <cellStyle name="Normal 55 2 2 2 2 2 2 3 3" xfId="24625" xr:uid="{00000000-0005-0000-0000-000078650000}"/>
    <cellStyle name="Normal 55 2 2 2 2 2 2 4" xfId="34845" xr:uid="{00000000-0005-0000-0000-000079650000}"/>
    <cellStyle name="Normal 55 2 2 2 2 2 2 5" xfId="19612" xr:uid="{00000000-0005-0000-0000-00007A650000}"/>
    <cellStyle name="Normal 55 2 2 2 2 2 3" xfId="6163" xr:uid="{00000000-0005-0000-0000-00007B650000}"/>
    <cellStyle name="Normal 55 2 2 2 2 2 3 2" xfId="16215" xr:uid="{00000000-0005-0000-0000-00007C650000}"/>
    <cellStyle name="Normal 55 2 2 2 2 2 3 2 2" xfId="46546" xr:uid="{00000000-0005-0000-0000-00007D650000}"/>
    <cellStyle name="Normal 55 2 2 2 2 2 3 2 3" xfId="31313" xr:uid="{00000000-0005-0000-0000-00007E650000}"/>
    <cellStyle name="Normal 55 2 2 2 2 2 3 3" xfId="11195" xr:uid="{00000000-0005-0000-0000-00007F650000}"/>
    <cellStyle name="Normal 55 2 2 2 2 2 3 3 2" xfId="41529" xr:uid="{00000000-0005-0000-0000-000080650000}"/>
    <cellStyle name="Normal 55 2 2 2 2 2 3 3 3" xfId="26296" xr:uid="{00000000-0005-0000-0000-000081650000}"/>
    <cellStyle name="Normal 55 2 2 2 2 2 3 4" xfId="36516" xr:uid="{00000000-0005-0000-0000-000082650000}"/>
    <cellStyle name="Normal 55 2 2 2 2 2 3 5" xfId="21283" xr:uid="{00000000-0005-0000-0000-000083650000}"/>
    <cellStyle name="Normal 55 2 2 2 2 2 4" xfId="12873" xr:uid="{00000000-0005-0000-0000-000084650000}"/>
    <cellStyle name="Normal 55 2 2 2 2 2 4 2" xfId="43204" xr:uid="{00000000-0005-0000-0000-000085650000}"/>
    <cellStyle name="Normal 55 2 2 2 2 2 4 3" xfId="27971" xr:uid="{00000000-0005-0000-0000-000086650000}"/>
    <cellStyle name="Normal 55 2 2 2 2 2 5" xfId="7852" xr:uid="{00000000-0005-0000-0000-000087650000}"/>
    <cellStyle name="Normal 55 2 2 2 2 2 5 2" xfId="38187" xr:uid="{00000000-0005-0000-0000-000088650000}"/>
    <cellStyle name="Normal 55 2 2 2 2 2 5 3" xfId="22954" xr:uid="{00000000-0005-0000-0000-000089650000}"/>
    <cellStyle name="Normal 55 2 2 2 2 2 6" xfId="33175" xr:uid="{00000000-0005-0000-0000-00008A650000}"/>
    <cellStyle name="Normal 55 2 2 2 2 2 7" xfId="17941" xr:uid="{00000000-0005-0000-0000-00008B650000}"/>
    <cellStyle name="Normal 55 2 2 2 2 3" xfId="3634" xr:uid="{00000000-0005-0000-0000-00008C650000}"/>
    <cellStyle name="Normal 55 2 2 2 2 3 2" xfId="13708" xr:uid="{00000000-0005-0000-0000-00008D650000}"/>
    <cellStyle name="Normal 55 2 2 2 2 3 2 2" xfId="44039" xr:uid="{00000000-0005-0000-0000-00008E650000}"/>
    <cellStyle name="Normal 55 2 2 2 2 3 2 3" xfId="28806" xr:uid="{00000000-0005-0000-0000-00008F650000}"/>
    <cellStyle name="Normal 55 2 2 2 2 3 3" xfId="8688" xr:uid="{00000000-0005-0000-0000-000090650000}"/>
    <cellStyle name="Normal 55 2 2 2 2 3 3 2" xfId="39022" xr:uid="{00000000-0005-0000-0000-000091650000}"/>
    <cellStyle name="Normal 55 2 2 2 2 3 3 3" xfId="23789" xr:uid="{00000000-0005-0000-0000-000092650000}"/>
    <cellStyle name="Normal 55 2 2 2 2 3 4" xfId="34009" xr:uid="{00000000-0005-0000-0000-000093650000}"/>
    <cellStyle name="Normal 55 2 2 2 2 3 5" xfId="18776" xr:uid="{00000000-0005-0000-0000-000094650000}"/>
    <cellStyle name="Normal 55 2 2 2 2 4" xfId="5327" xr:uid="{00000000-0005-0000-0000-000095650000}"/>
    <cellStyle name="Normal 55 2 2 2 2 4 2" xfId="15379" xr:uid="{00000000-0005-0000-0000-000096650000}"/>
    <cellStyle name="Normal 55 2 2 2 2 4 2 2" xfId="45710" xr:uid="{00000000-0005-0000-0000-000097650000}"/>
    <cellStyle name="Normal 55 2 2 2 2 4 2 3" xfId="30477" xr:uid="{00000000-0005-0000-0000-000098650000}"/>
    <cellStyle name="Normal 55 2 2 2 2 4 3" xfId="10359" xr:uid="{00000000-0005-0000-0000-000099650000}"/>
    <cellStyle name="Normal 55 2 2 2 2 4 3 2" xfId="40693" xr:uid="{00000000-0005-0000-0000-00009A650000}"/>
    <cellStyle name="Normal 55 2 2 2 2 4 3 3" xfId="25460" xr:uid="{00000000-0005-0000-0000-00009B650000}"/>
    <cellStyle name="Normal 55 2 2 2 2 4 4" xfId="35680" xr:uid="{00000000-0005-0000-0000-00009C650000}"/>
    <cellStyle name="Normal 55 2 2 2 2 4 5" xfId="20447" xr:uid="{00000000-0005-0000-0000-00009D650000}"/>
    <cellStyle name="Normal 55 2 2 2 2 5" xfId="12037" xr:uid="{00000000-0005-0000-0000-00009E650000}"/>
    <cellStyle name="Normal 55 2 2 2 2 5 2" xfId="42368" xr:uid="{00000000-0005-0000-0000-00009F650000}"/>
    <cellStyle name="Normal 55 2 2 2 2 5 3" xfId="27135" xr:uid="{00000000-0005-0000-0000-0000A0650000}"/>
    <cellStyle name="Normal 55 2 2 2 2 6" xfId="7016" xr:uid="{00000000-0005-0000-0000-0000A1650000}"/>
    <cellStyle name="Normal 55 2 2 2 2 6 2" xfId="37351" xr:uid="{00000000-0005-0000-0000-0000A2650000}"/>
    <cellStyle name="Normal 55 2 2 2 2 6 3" xfId="22118" xr:uid="{00000000-0005-0000-0000-0000A3650000}"/>
    <cellStyle name="Normal 55 2 2 2 2 7" xfId="32339" xr:uid="{00000000-0005-0000-0000-0000A4650000}"/>
    <cellStyle name="Normal 55 2 2 2 2 8" xfId="17105" xr:uid="{00000000-0005-0000-0000-0000A5650000}"/>
    <cellStyle name="Normal 55 2 2 2 3" xfId="2363" xr:uid="{00000000-0005-0000-0000-0000A6650000}"/>
    <cellStyle name="Normal 55 2 2 2 3 2" xfId="4053" xr:uid="{00000000-0005-0000-0000-0000A7650000}"/>
    <cellStyle name="Normal 55 2 2 2 3 2 2" xfId="14126" xr:uid="{00000000-0005-0000-0000-0000A8650000}"/>
    <cellStyle name="Normal 55 2 2 2 3 2 2 2" xfId="44457" xr:uid="{00000000-0005-0000-0000-0000A9650000}"/>
    <cellStyle name="Normal 55 2 2 2 3 2 2 3" xfId="29224" xr:uid="{00000000-0005-0000-0000-0000AA650000}"/>
    <cellStyle name="Normal 55 2 2 2 3 2 3" xfId="9106" xr:uid="{00000000-0005-0000-0000-0000AB650000}"/>
    <cellStyle name="Normal 55 2 2 2 3 2 3 2" xfId="39440" xr:uid="{00000000-0005-0000-0000-0000AC650000}"/>
    <cellStyle name="Normal 55 2 2 2 3 2 3 3" xfId="24207" xr:uid="{00000000-0005-0000-0000-0000AD650000}"/>
    <cellStyle name="Normal 55 2 2 2 3 2 4" xfId="34427" xr:uid="{00000000-0005-0000-0000-0000AE650000}"/>
    <cellStyle name="Normal 55 2 2 2 3 2 5" xfId="19194" xr:uid="{00000000-0005-0000-0000-0000AF650000}"/>
    <cellStyle name="Normal 55 2 2 2 3 3" xfId="5745" xr:uid="{00000000-0005-0000-0000-0000B0650000}"/>
    <cellStyle name="Normal 55 2 2 2 3 3 2" xfId="15797" xr:uid="{00000000-0005-0000-0000-0000B1650000}"/>
    <cellStyle name="Normal 55 2 2 2 3 3 2 2" xfId="46128" xr:uid="{00000000-0005-0000-0000-0000B2650000}"/>
    <cellStyle name="Normal 55 2 2 2 3 3 2 3" xfId="30895" xr:uid="{00000000-0005-0000-0000-0000B3650000}"/>
    <cellStyle name="Normal 55 2 2 2 3 3 3" xfId="10777" xr:uid="{00000000-0005-0000-0000-0000B4650000}"/>
    <cellStyle name="Normal 55 2 2 2 3 3 3 2" xfId="41111" xr:uid="{00000000-0005-0000-0000-0000B5650000}"/>
    <cellStyle name="Normal 55 2 2 2 3 3 3 3" xfId="25878" xr:uid="{00000000-0005-0000-0000-0000B6650000}"/>
    <cellStyle name="Normal 55 2 2 2 3 3 4" xfId="36098" xr:uid="{00000000-0005-0000-0000-0000B7650000}"/>
    <cellStyle name="Normal 55 2 2 2 3 3 5" xfId="20865" xr:uid="{00000000-0005-0000-0000-0000B8650000}"/>
    <cellStyle name="Normal 55 2 2 2 3 4" xfId="12455" xr:uid="{00000000-0005-0000-0000-0000B9650000}"/>
    <cellStyle name="Normal 55 2 2 2 3 4 2" xfId="42786" xr:uid="{00000000-0005-0000-0000-0000BA650000}"/>
    <cellStyle name="Normal 55 2 2 2 3 4 3" xfId="27553" xr:uid="{00000000-0005-0000-0000-0000BB650000}"/>
    <cellStyle name="Normal 55 2 2 2 3 5" xfId="7434" xr:uid="{00000000-0005-0000-0000-0000BC650000}"/>
    <cellStyle name="Normal 55 2 2 2 3 5 2" xfId="37769" xr:uid="{00000000-0005-0000-0000-0000BD650000}"/>
    <cellStyle name="Normal 55 2 2 2 3 5 3" xfId="22536" xr:uid="{00000000-0005-0000-0000-0000BE650000}"/>
    <cellStyle name="Normal 55 2 2 2 3 6" xfId="32757" xr:uid="{00000000-0005-0000-0000-0000BF650000}"/>
    <cellStyle name="Normal 55 2 2 2 3 7" xfId="17523" xr:uid="{00000000-0005-0000-0000-0000C0650000}"/>
    <cellStyle name="Normal 55 2 2 2 4" xfId="3216" xr:uid="{00000000-0005-0000-0000-0000C1650000}"/>
    <cellStyle name="Normal 55 2 2 2 4 2" xfId="13290" xr:uid="{00000000-0005-0000-0000-0000C2650000}"/>
    <cellStyle name="Normal 55 2 2 2 4 2 2" xfId="43621" xr:uid="{00000000-0005-0000-0000-0000C3650000}"/>
    <cellStyle name="Normal 55 2 2 2 4 2 3" xfId="28388" xr:uid="{00000000-0005-0000-0000-0000C4650000}"/>
    <cellStyle name="Normal 55 2 2 2 4 3" xfId="8270" xr:uid="{00000000-0005-0000-0000-0000C5650000}"/>
    <cellStyle name="Normal 55 2 2 2 4 3 2" xfId="38604" xr:uid="{00000000-0005-0000-0000-0000C6650000}"/>
    <cellStyle name="Normal 55 2 2 2 4 3 3" xfId="23371" xr:uid="{00000000-0005-0000-0000-0000C7650000}"/>
    <cellStyle name="Normal 55 2 2 2 4 4" xfId="33591" xr:uid="{00000000-0005-0000-0000-0000C8650000}"/>
    <cellStyle name="Normal 55 2 2 2 4 5" xfId="18358" xr:uid="{00000000-0005-0000-0000-0000C9650000}"/>
    <cellStyle name="Normal 55 2 2 2 5" xfId="4909" xr:uid="{00000000-0005-0000-0000-0000CA650000}"/>
    <cellStyle name="Normal 55 2 2 2 5 2" xfId="14961" xr:uid="{00000000-0005-0000-0000-0000CB650000}"/>
    <cellStyle name="Normal 55 2 2 2 5 2 2" xfId="45292" xr:uid="{00000000-0005-0000-0000-0000CC650000}"/>
    <cellStyle name="Normal 55 2 2 2 5 2 3" xfId="30059" xr:uid="{00000000-0005-0000-0000-0000CD650000}"/>
    <cellStyle name="Normal 55 2 2 2 5 3" xfId="9941" xr:uid="{00000000-0005-0000-0000-0000CE650000}"/>
    <cellStyle name="Normal 55 2 2 2 5 3 2" xfId="40275" xr:uid="{00000000-0005-0000-0000-0000CF650000}"/>
    <cellStyle name="Normal 55 2 2 2 5 3 3" xfId="25042" xr:uid="{00000000-0005-0000-0000-0000D0650000}"/>
    <cellStyle name="Normal 55 2 2 2 5 4" xfId="35262" xr:uid="{00000000-0005-0000-0000-0000D1650000}"/>
    <cellStyle name="Normal 55 2 2 2 5 5" xfId="20029" xr:uid="{00000000-0005-0000-0000-0000D2650000}"/>
    <cellStyle name="Normal 55 2 2 2 6" xfId="11619" xr:uid="{00000000-0005-0000-0000-0000D3650000}"/>
    <cellStyle name="Normal 55 2 2 2 6 2" xfId="41950" xr:uid="{00000000-0005-0000-0000-0000D4650000}"/>
    <cellStyle name="Normal 55 2 2 2 6 3" xfId="26717" xr:uid="{00000000-0005-0000-0000-0000D5650000}"/>
    <cellStyle name="Normal 55 2 2 2 7" xfId="6598" xr:uid="{00000000-0005-0000-0000-0000D6650000}"/>
    <cellStyle name="Normal 55 2 2 2 7 2" xfId="36933" xr:uid="{00000000-0005-0000-0000-0000D7650000}"/>
    <cellStyle name="Normal 55 2 2 2 7 3" xfId="21700" xr:uid="{00000000-0005-0000-0000-0000D8650000}"/>
    <cellStyle name="Normal 55 2 2 2 8" xfId="31921" xr:uid="{00000000-0005-0000-0000-0000D9650000}"/>
    <cellStyle name="Normal 55 2 2 2 9" xfId="16687" xr:uid="{00000000-0005-0000-0000-0000DA650000}"/>
    <cellStyle name="Normal 55 2 2 3" xfId="1734" xr:uid="{00000000-0005-0000-0000-0000DB650000}"/>
    <cellStyle name="Normal 55 2 2 3 2" xfId="2573" xr:uid="{00000000-0005-0000-0000-0000DC650000}"/>
    <cellStyle name="Normal 55 2 2 3 2 2" xfId="4263" xr:uid="{00000000-0005-0000-0000-0000DD650000}"/>
    <cellStyle name="Normal 55 2 2 3 2 2 2" xfId="14336" xr:uid="{00000000-0005-0000-0000-0000DE650000}"/>
    <cellStyle name="Normal 55 2 2 3 2 2 2 2" xfId="44667" xr:uid="{00000000-0005-0000-0000-0000DF650000}"/>
    <cellStyle name="Normal 55 2 2 3 2 2 2 3" xfId="29434" xr:uid="{00000000-0005-0000-0000-0000E0650000}"/>
    <cellStyle name="Normal 55 2 2 3 2 2 3" xfId="9316" xr:uid="{00000000-0005-0000-0000-0000E1650000}"/>
    <cellStyle name="Normal 55 2 2 3 2 2 3 2" xfId="39650" xr:uid="{00000000-0005-0000-0000-0000E2650000}"/>
    <cellStyle name="Normal 55 2 2 3 2 2 3 3" xfId="24417" xr:uid="{00000000-0005-0000-0000-0000E3650000}"/>
    <cellStyle name="Normal 55 2 2 3 2 2 4" xfId="34637" xr:uid="{00000000-0005-0000-0000-0000E4650000}"/>
    <cellStyle name="Normal 55 2 2 3 2 2 5" xfId="19404" xr:uid="{00000000-0005-0000-0000-0000E5650000}"/>
    <cellStyle name="Normal 55 2 2 3 2 3" xfId="5955" xr:uid="{00000000-0005-0000-0000-0000E6650000}"/>
    <cellStyle name="Normal 55 2 2 3 2 3 2" xfId="16007" xr:uid="{00000000-0005-0000-0000-0000E7650000}"/>
    <cellStyle name="Normal 55 2 2 3 2 3 2 2" xfId="46338" xr:uid="{00000000-0005-0000-0000-0000E8650000}"/>
    <cellStyle name="Normal 55 2 2 3 2 3 2 3" xfId="31105" xr:uid="{00000000-0005-0000-0000-0000E9650000}"/>
    <cellStyle name="Normal 55 2 2 3 2 3 3" xfId="10987" xr:uid="{00000000-0005-0000-0000-0000EA650000}"/>
    <cellStyle name="Normal 55 2 2 3 2 3 3 2" xfId="41321" xr:uid="{00000000-0005-0000-0000-0000EB650000}"/>
    <cellStyle name="Normal 55 2 2 3 2 3 3 3" xfId="26088" xr:uid="{00000000-0005-0000-0000-0000EC650000}"/>
    <cellStyle name="Normal 55 2 2 3 2 3 4" xfId="36308" xr:uid="{00000000-0005-0000-0000-0000ED650000}"/>
    <cellStyle name="Normal 55 2 2 3 2 3 5" xfId="21075" xr:uid="{00000000-0005-0000-0000-0000EE650000}"/>
    <cellStyle name="Normal 55 2 2 3 2 4" xfId="12665" xr:uid="{00000000-0005-0000-0000-0000EF650000}"/>
    <cellStyle name="Normal 55 2 2 3 2 4 2" xfId="42996" xr:uid="{00000000-0005-0000-0000-0000F0650000}"/>
    <cellStyle name="Normal 55 2 2 3 2 4 3" xfId="27763" xr:uid="{00000000-0005-0000-0000-0000F1650000}"/>
    <cellStyle name="Normal 55 2 2 3 2 5" xfId="7644" xr:uid="{00000000-0005-0000-0000-0000F2650000}"/>
    <cellStyle name="Normal 55 2 2 3 2 5 2" xfId="37979" xr:uid="{00000000-0005-0000-0000-0000F3650000}"/>
    <cellStyle name="Normal 55 2 2 3 2 5 3" xfId="22746" xr:uid="{00000000-0005-0000-0000-0000F4650000}"/>
    <cellStyle name="Normal 55 2 2 3 2 6" xfId="32967" xr:uid="{00000000-0005-0000-0000-0000F5650000}"/>
    <cellStyle name="Normal 55 2 2 3 2 7" xfId="17733" xr:uid="{00000000-0005-0000-0000-0000F6650000}"/>
    <cellStyle name="Normal 55 2 2 3 3" xfId="3426" xr:uid="{00000000-0005-0000-0000-0000F7650000}"/>
    <cellStyle name="Normal 55 2 2 3 3 2" xfId="13500" xr:uid="{00000000-0005-0000-0000-0000F8650000}"/>
    <cellStyle name="Normal 55 2 2 3 3 2 2" xfId="43831" xr:uid="{00000000-0005-0000-0000-0000F9650000}"/>
    <cellStyle name="Normal 55 2 2 3 3 2 3" xfId="28598" xr:uid="{00000000-0005-0000-0000-0000FA650000}"/>
    <cellStyle name="Normal 55 2 2 3 3 3" xfId="8480" xr:uid="{00000000-0005-0000-0000-0000FB650000}"/>
    <cellStyle name="Normal 55 2 2 3 3 3 2" xfId="38814" xr:uid="{00000000-0005-0000-0000-0000FC650000}"/>
    <cellStyle name="Normal 55 2 2 3 3 3 3" xfId="23581" xr:uid="{00000000-0005-0000-0000-0000FD650000}"/>
    <cellStyle name="Normal 55 2 2 3 3 4" xfId="33801" xr:uid="{00000000-0005-0000-0000-0000FE650000}"/>
    <cellStyle name="Normal 55 2 2 3 3 5" xfId="18568" xr:uid="{00000000-0005-0000-0000-0000FF650000}"/>
    <cellStyle name="Normal 55 2 2 3 4" xfId="5119" xr:uid="{00000000-0005-0000-0000-000000660000}"/>
    <cellStyle name="Normal 55 2 2 3 4 2" xfId="15171" xr:uid="{00000000-0005-0000-0000-000001660000}"/>
    <cellStyle name="Normal 55 2 2 3 4 2 2" xfId="45502" xr:uid="{00000000-0005-0000-0000-000002660000}"/>
    <cellStyle name="Normal 55 2 2 3 4 2 3" xfId="30269" xr:uid="{00000000-0005-0000-0000-000003660000}"/>
    <cellStyle name="Normal 55 2 2 3 4 3" xfId="10151" xr:uid="{00000000-0005-0000-0000-000004660000}"/>
    <cellStyle name="Normal 55 2 2 3 4 3 2" xfId="40485" xr:uid="{00000000-0005-0000-0000-000005660000}"/>
    <cellStyle name="Normal 55 2 2 3 4 3 3" xfId="25252" xr:uid="{00000000-0005-0000-0000-000006660000}"/>
    <cellStyle name="Normal 55 2 2 3 4 4" xfId="35472" xr:uid="{00000000-0005-0000-0000-000007660000}"/>
    <cellStyle name="Normal 55 2 2 3 4 5" xfId="20239" xr:uid="{00000000-0005-0000-0000-000008660000}"/>
    <cellStyle name="Normal 55 2 2 3 5" xfId="11829" xr:uid="{00000000-0005-0000-0000-000009660000}"/>
    <cellStyle name="Normal 55 2 2 3 5 2" xfId="42160" xr:uid="{00000000-0005-0000-0000-00000A660000}"/>
    <cellStyle name="Normal 55 2 2 3 5 3" xfId="26927" xr:uid="{00000000-0005-0000-0000-00000B660000}"/>
    <cellStyle name="Normal 55 2 2 3 6" xfId="6808" xr:uid="{00000000-0005-0000-0000-00000C660000}"/>
    <cellStyle name="Normal 55 2 2 3 6 2" xfId="37143" xr:uid="{00000000-0005-0000-0000-00000D660000}"/>
    <cellStyle name="Normal 55 2 2 3 6 3" xfId="21910" xr:uid="{00000000-0005-0000-0000-00000E660000}"/>
    <cellStyle name="Normal 55 2 2 3 7" xfId="32131" xr:uid="{00000000-0005-0000-0000-00000F660000}"/>
    <cellStyle name="Normal 55 2 2 3 8" xfId="16897" xr:uid="{00000000-0005-0000-0000-000010660000}"/>
    <cellStyle name="Normal 55 2 2 4" xfId="2155" xr:uid="{00000000-0005-0000-0000-000011660000}"/>
    <cellStyle name="Normal 55 2 2 4 2" xfId="3845" xr:uid="{00000000-0005-0000-0000-000012660000}"/>
    <cellStyle name="Normal 55 2 2 4 2 2" xfId="13918" xr:uid="{00000000-0005-0000-0000-000013660000}"/>
    <cellStyle name="Normal 55 2 2 4 2 2 2" xfId="44249" xr:uid="{00000000-0005-0000-0000-000014660000}"/>
    <cellStyle name="Normal 55 2 2 4 2 2 3" xfId="29016" xr:uid="{00000000-0005-0000-0000-000015660000}"/>
    <cellStyle name="Normal 55 2 2 4 2 3" xfId="8898" xr:uid="{00000000-0005-0000-0000-000016660000}"/>
    <cellStyle name="Normal 55 2 2 4 2 3 2" xfId="39232" xr:uid="{00000000-0005-0000-0000-000017660000}"/>
    <cellStyle name="Normal 55 2 2 4 2 3 3" xfId="23999" xr:uid="{00000000-0005-0000-0000-000018660000}"/>
    <cellStyle name="Normal 55 2 2 4 2 4" xfId="34219" xr:uid="{00000000-0005-0000-0000-000019660000}"/>
    <cellStyle name="Normal 55 2 2 4 2 5" xfId="18986" xr:uid="{00000000-0005-0000-0000-00001A660000}"/>
    <cellStyle name="Normal 55 2 2 4 3" xfId="5537" xr:uid="{00000000-0005-0000-0000-00001B660000}"/>
    <cellStyle name="Normal 55 2 2 4 3 2" xfId="15589" xr:uid="{00000000-0005-0000-0000-00001C660000}"/>
    <cellStyle name="Normal 55 2 2 4 3 2 2" xfId="45920" xr:uid="{00000000-0005-0000-0000-00001D660000}"/>
    <cellStyle name="Normal 55 2 2 4 3 2 3" xfId="30687" xr:uid="{00000000-0005-0000-0000-00001E660000}"/>
    <cellStyle name="Normal 55 2 2 4 3 3" xfId="10569" xr:uid="{00000000-0005-0000-0000-00001F660000}"/>
    <cellStyle name="Normal 55 2 2 4 3 3 2" xfId="40903" xr:uid="{00000000-0005-0000-0000-000020660000}"/>
    <cellStyle name="Normal 55 2 2 4 3 3 3" xfId="25670" xr:uid="{00000000-0005-0000-0000-000021660000}"/>
    <cellStyle name="Normal 55 2 2 4 3 4" xfId="35890" xr:uid="{00000000-0005-0000-0000-000022660000}"/>
    <cellStyle name="Normal 55 2 2 4 3 5" xfId="20657" xr:uid="{00000000-0005-0000-0000-000023660000}"/>
    <cellStyle name="Normal 55 2 2 4 4" xfId="12247" xr:uid="{00000000-0005-0000-0000-000024660000}"/>
    <cellStyle name="Normal 55 2 2 4 4 2" xfId="42578" xr:uid="{00000000-0005-0000-0000-000025660000}"/>
    <cellStyle name="Normal 55 2 2 4 4 3" xfId="27345" xr:uid="{00000000-0005-0000-0000-000026660000}"/>
    <cellStyle name="Normal 55 2 2 4 5" xfId="7226" xr:uid="{00000000-0005-0000-0000-000027660000}"/>
    <cellStyle name="Normal 55 2 2 4 5 2" xfId="37561" xr:uid="{00000000-0005-0000-0000-000028660000}"/>
    <cellStyle name="Normal 55 2 2 4 5 3" xfId="22328" xr:uid="{00000000-0005-0000-0000-000029660000}"/>
    <cellStyle name="Normal 55 2 2 4 6" xfId="32549" xr:uid="{00000000-0005-0000-0000-00002A660000}"/>
    <cellStyle name="Normal 55 2 2 4 7" xfId="17315" xr:uid="{00000000-0005-0000-0000-00002B660000}"/>
    <cellStyle name="Normal 55 2 2 5" xfId="3008" xr:uid="{00000000-0005-0000-0000-00002C660000}"/>
    <cellStyle name="Normal 55 2 2 5 2" xfId="13082" xr:uid="{00000000-0005-0000-0000-00002D660000}"/>
    <cellStyle name="Normal 55 2 2 5 2 2" xfId="43413" xr:uid="{00000000-0005-0000-0000-00002E660000}"/>
    <cellStyle name="Normal 55 2 2 5 2 3" xfId="28180" xr:uid="{00000000-0005-0000-0000-00002F660000}"/>
    <cellStyle name="Normal 55 2 2 5 3" xfId="8062" xr:uid="{00000000-0005-0000-0000-000030660000}"/>
    <cellStyle name="Normal 55 2 2 5 3 2" xfId="38396" xr:uid="{00000000-0005-0000-0000-000031660000}"/>
    <cellStyle name="Normal 55 2 2 5 3 3" xfId="23163" xr:uid="{00000000-0005-0000-0000-000032660000}"/>
    <cellStyle name="Normal 55 2 2 5 4" xfId="33383" xr:uid="{00000000-0005-0000-0000-000033660000}"/>
    <cellStyle name="Normal 55 2 2 5 5" xfId="18150" xr:uid="{00000000-0005-0000-0000-000034660000}"/>
    <cellStyle name="Normal 55 2 2 6" xfId="4701" xr:uid="{00000000-0005-0000-0000-000035660000}"/>
    <cellStyle name="Normal 55 2 2 6 2" xfId="14753" xr:uid="{00000000-0005-0000-0000-000036660000}"/>
    <cellStyle name="Normal 55 2 2 6 2 2" xfId="45084" xr:uid="{00000000-0005-0000-0000-000037660000}"/>
    <cellStyle name="Normal 55 2 2 6 2 3" xfId="29851" xr:uid="{00000000-0005-0000-0000-000038660000}"/>
    <cellStyle name="Normal 55 2 2 6 3" xfId="9733" xr:uid="{00000000-0005-0000-0000-000039660000}"/>
    <cellStyle name="Normal 55 2 2 6 3 2" xfId="40067" xr:uid="{00000000-0005-0000-0000-00003A660000}"/>
    <cellStyle name="Normal 55 2 2 6 3 3" xfId="24834" xr:uid="{00000000-0005-0000-0000-00003B660000}"/>
    <cellStyle name="Normal 55 2 2 6 4" xfId="35054" xr:uid="{00000000-0005-0000-0000-00003C660000}"/>
    <cellStyle name="Normal 55 2 2 6 5" xfId="19821" xr:uid="{00000000-0005-0000-0000-00003D660000}"/>
    <cellStyle name="Normal 55 2 2 7" xfId="11411" xr:uid="{00000000-0005-0000-0000-00003E660000}"/>
    <cellStyle name="Normal 55 2 2 7 2" xfId="41742" xr:uid="{00000000-0005-0000-0000-00003F660000}"/>
    <cellStyle name="Normal 55 2 2 7 3" xfId="26509" xr:uid="{00000000-0005-0000-0000-000040660000}"/>
    <cellStyle name="Normal 55 2 2 8" xfId="6390" xr:uid="{00000000-0005-0000-0000-000041660000}"/>
    <cellStyle name="Normal 55 2 2 8 2" xfId="36725" xr:uid="{00000000-0005-0000-0000-000042660000}"/>
    <cellStyle name="Normal 55 2 2 8 3" xfId="21492" xr:uid="{00000000-0005-0000-0000-000043660000}"/>
    <cellStyle name="Normal 55 2 2 9" xfId="31713" xr:uid="{00000000-0005-0000-0000-000044660000}"/>
    <cellStyle name="Normal 55 2 3" xfId="1417" xr:uid="{00000000-0005-0000-0000-000045660000}"/>
    <cellStyle name="Normal 55 2 3 2" xfId="1838" xr:uid="{00000000-0005-0000-0000-000046660000}"/>
    <cellStyle name="Normal 55 2 3 2 2" xfId="2677" xr:uid="{00000000-0005-0000-0000-000047660000}"/>
    <cellStyle name="Normal 55 2 3 2 2 2" xfId="4367" xr:uid="{00000000-0005-0000-0000-000048660000}"/>
    <cellStyle name="Normal 55 2 3 2 2 2 2" xfId="14440" xr:uid="{00000000-0005-0000-0000-000049660000}"/>
    <cellStyle name="Normal 55 2 3 2 2 2 2 2" xfId="44771" xr:uid="{00000000-0005-0000-0000-00004A660000}"/>
    <cellStyle name="Normal 55 2 3 2 2 2 2 3" xfId="29538" xr:uid="{00000000-0005-0000-0000-00004B660000}"/>
    <cellStyle name="Normal 55 2 3 2 2 2 3" xfId="9420" xr:uid="{00000000-0005-0000-0000-00004C660000}"/>
    <cellStyle name="Normal 55 2 3 2 2 2 3 2" xfId="39754" xr:uid="{00000000-0005-0000-0000-00004D660000}"/>
    <cellStyle name="Normal 55 2 3 2 2 2 3 3" xfId="24521" xr:uid="{00000000-0005-0000-0000-00004E660000}"/>
    <cellStyle name="Normal 55 2 3 2 2 2 4" xfId="34741" xr:uid="{00000000-0005-0000-0000-00004F660000}"/>
    <cellStyle name="Normal 55 2 3 2 2 2 5" xfId="19508" xr:uid="{00000000-0005-0000-0000-000050660000}"/>
    <cellStyle name="Normal 55 2 3 2 2 3" xfId="6059" xr:uid="{00000000-0005-0000-0000-000051660000}"/>
    <cellStyle name="Normal 55 2 3 2 2 3 2" xfId="16111" xr:uid="{00000000-0005-0000-0000-000052660000}"/>
    <cellStyle name="Normal 55 2 3 2 2 3 2 2" xfId="46442" xr:uid="{00000000-0005-0000-0000-000053660000}"/>
    <cellStyle name="Normal 55 2 3 2 2 3 2 3" xfId="31209" xr:uid="{00000000-0005-0000-0000-000054660000}"/>
    <cellStyle name="Normal 55 2 3 2 2 3 3" xfId="11091" xr:uid="{00000000-0005-0000-0000-000055660000}"/>
    <cellStyle name="Normal 55 2 3 2 2 3 3 2" xfId="41425" xr:uid="{00000000-0005-0000-0000-000056660000}"/>
    <cellStyle name="Normal 55 2 3 2 2 3 3 3" xfId="26192" xr:uid="{00000000-0005-0000-0000-000057660000}"/>
    <cellStyle name="Normal 55 2 3 2 2 3 4" xfId="36412" xr:uid="{00000000-0005-0000-0000-000058660000}"/>
    <cellStyle name="Normal 55 2 3 2 2 3 5" xfId="21179" xr:uid="{00000000-0005-0000-0000-000059660000}"/>
    <cellStyle name="Normal 55 2 3 2 2 4" xfId="12769" xr:uid="{00000000-0005-0000-0000-00005A660000}"/>
    <cellStyle name="Normal 55 2 3 2 2 4 2" xfId="43100" xr:uid="{00000000-0005-0000-0000-00005B660000}"/>
    <cellStyle name="Normal 55 2 3 2 2 4 3" xfId="27867" xr:uid="{00000000-0005-0000-0000-00005C660000}"/>
    <cellStyle name="Normal 55 2 3 2 2 5" xfId="7748" xr:uid="{00000000-0005-0000-0000-00005D660000}"/>
    <cellStyle name="Normal 55 2 3 2 2 5 2" xfId="38083" xr:uid="{00000000-0005-0000-0000-00005E660000}"/>
    <cellStyle name="Normal 55 2 3 2 2 5 3" xfId="22850" xr:uid="{00000000-0005-0000-0000-00005F660000}"/>
    <cellStyle name="Normal 55 2 3 2 2 6" xfId="33071" xr:uid="{00000000-0005-0000-0000-000060660000}"/>
    <cellStyle name="Normal 55 2 3 2 2 7" xfId="17837" xr:uid="{00000000-0005-0000-0000-000061660000}"/>
    <cellStyle name="Normal 55 2 3 2 3" xfId="3530" xr:uid="{00000000-0005-0000-0000-000062660000}"/>
    <cellStyle name="Normal 55 2 3 2 3 2" xfId="13604" xr:uid="{00000000-0005-0000-0000-000063660000}"/>
    <cellStyle name="Normal 55 2 3 2 3 2 2" xfId="43935" xr:uid="{00000000-0005-0000-0000-000064660000}"/>
    <cellStyle name="Normal 55 2 3 2 3 2 3" xfId="28702" xr:uid="{00000000-0005-0000-0000-000065660000}"/>
    <cellStyle name="Normal 55 2 3 2 3 3" xfId="8584" xr:uid="{00000000-0005-0000-0000-000066660000}"/>
    <cellStyle name="Normal 55 2 3 2 3 3 2" xfId="38918" xr:uid="{00000000-0005-0000-0000-000067660000}"/>
    <cellStyle name="Normal 55 2 3 2 3 3 3" xfId="23685" xr:uid="{00000000-0005-0000-0000-000068660000}"/>
    <cellStyle name="Normal 55 2 3 2 3 4" xfId="33905" xr:uid="{00000000-0005-0000-0000-000069660000}"/>
    <cellStyle name="Normal 55 2 3 2 3 5" xfId="18672" xr:uid="{00000000-0005-0000-0000-00006A660000}"/>
    <cellStyle name="Normal 55 2 3 2 4" xfId="5223" xr:uid="{00000000-0005-0000-0000-00006B660000}"/>
    <cellStyle name="Normal 55 2 3 2 4 2" xfId="15275" xr:uid="{00000000-0005-0000-0000-00006C660000}"/>
    <cellStyle name="Normal 55 2 3 2 4 2 2" xfId="45606" xr:uid="{00000000-0005-0000-0000-00006D660000}"/>
    <cellStyle name="Normal 55 2 3 2 4 2 3" xfId="30373" xr:uid="{00000000-0005-0000-0000-00006E660000}"/>
    <cellStyle name="Normal 55 2 3 2 4 3" xfId="10255" xr:uid="{00000000-0005-0000-0000-00006F660000}"/>
    <cellStyle name="Normal 55 2 3 2 4 3 2" xfId="40589" xr:uid="{00000000-0005-0000-0000-000070660000}"/>
    <cellStyle name="Normal 55 2 3 2 4 3 3" xfId="25356" xr:uid="{00000000-0005-0000-0000-000071660000}"/>
    <cellStyle name="Normal 55 2 3 2 4 4" xfId="35576" xr:uid="{00000000-0005-0000-0000-000072660000}"/>
    <cellStyle name="Normal 55 2 3 2 4 5" xfId="20343" xr:uid="{00000000-0005-0000-0000-000073660000}"/>
    <cellStyle name="Normal 55 2 3 2 5" xfId="11933" xr:uid="{00000000-0005-0000-0000-000074660000}"/>
    <cellStyle name="Normal 55 2 3 2 5 2" xfId="42264" xr:uid="{00000000-0005-0000-0000-000075660000}"/>
    <cellStyle name="Normal 55 2 3 2 5 3" xfId="27031" xr:uid="{00000000-0005-0000-0000-000076660000}"/>
    <cellStyle name="Normal 55 2 3 2 6" xfId="6912" xr:uid="{00000000-0005-0000-0000-000077660000}"/>
    <cellStyle name="Normal 55 2 3 2 6 2" xfId="37247" xr:uid="{00000000-0005-0000-0000-000078660000}"/>
    <cellStyle name="Normal 55 2 3 2 6 3" xfId="22014" xr:uid="{00000000-0005-0000-0000-000079660000}"/>
    <cellStyle name="Normal 55 2 3 2 7" xfId="32235" xr:uid="{00000000-0005-0000-0000-00007A660000}"/>
    <cellStyle name="Normal 55 2 3 2 8" xfId="17001" xr:uid="{00000000-0005-0000-0000-00007B660000}"/>
    <cellStyle name="Normal 55 2 3 3" xfId="2259" xr:uid="{00000000-0005-0000-0000-00007C660000}"/>
    <cellStyle name="Normal 55 2 3 3 2" xfId="3949" xr:uid="{00000000-0005-0000-0000-00007D660000}"/>
    <cellStyle name="Normal 55 2 3 3 2 2" xfId="14022" xr:uid="{00000000-0005-0000-0000-00007E660000}"/>
    <cellStyle name="Normal 55 2 3 3 2 2 2" xfId="44353" xr:uid="{00000000-0005-0000-0000-00007F660000}"/>
    <cellStyle name="Normal 55 2 3 3 2 2 3" xfId="29120" xr:uid="{00000000-0005-0000-0000-000080660000}"/>
    <cellStyle name="Normal 55 2 3 3 2 3" xfId="9002" xr:uid="{00000000-0005-0000-0000-000081660000}"/>
    <cellStyle name="Normal 55 2 3 3 2 3 2" xfId="39336" xr:uid="{00000000-0005-0000-0000-000082660000}"/>
    <cellStyle name="Normal 55 2 3 3 2 3 3" xfId="24103" xr:uid="{00000000-0005-0000-0000-000083660000}"/>
    <cellStyle name="Normal 55 2 3 3 2 4" xfId="34323" xr:uid="{00000000-0005-0000-0000-000084660000}"/>
    <cellStyle name="Normal 55 2 3 3 2 5" xfId="19090" xr:uid="{00000000-0005-0000-0000-000085660000}"/>
    <cellStyle name="Normal 55 2 3 3 3" xfId="5641" xr:uid="{00000000-0005-0000-0000-000086660000}"/>
    <cellStyle name="Normal 55 2 3 3 3 2" xfId="15693" xr:uid="{00000000-0005-0000-0000-000087660000}"/>
    <cellStyle name="Normal 55 2 3 3 3 2 2" xfId="46024" xr:uid="{00000000-0005-0000-0000-000088660000}"/>
    <cellStyle name="Normal 55 2 3 3 3 2 3" xfId="30791" xr:uid="{00000000-0005-0000-0000-000089660000}"/>
    <cellStyle name="Normal 55 2 3 3 3 3" xfId="10673" xr:uid="{00000000-0005-0000-0000-00008A660000}"/>
    <cellStyle name="Normal 55 2 3 3 3 3 2" xfId="41007" xr:uid="{00000000-0005-0000-0000-00008B660000}"/>
    <cellStyle name="Normal 55 2 3 3 3 3 3" xfId="25774" xr:uid="{00000000-0005-0000-0000-00008C660000}"/>
    <cellStyle name="Normal 55 2 3 3 3 4" xfId="35994" xr:uid="{00000000-0005-0000-0000-00008D660000}"/>
    <cellStyle name="Normal 55 2 3 3 3 5" xfId="20761" xr:uid="{00000000-0005-0000-0000-00008E660000}"/>
    <cellStyle name="Normal 55 2 3 3 4" xfId="12351" xr:uid="{00000000-0005-0000-0000-00008F660000}"/>
    <cellStyle name="Normal 55 2 3 3 4 2" xfId="42682" xr:uid="{00000000-0005-0000-0000-000090660000}"/>
    <cellStyle name="Normal 55 2 3 3 4 3" xfId="27449" xr:uid="{00000000-0005-0000-0000-000091660000}"/>
    <cellStyle name="Normal 55 2 3 3 5" xfId="7330" xr:uid="{00000000-0005-0000-0000-000092660000}"/>
    <cellStyle name="Normal 55 2 3 3 5 2" xfId="37665" xr:uid="{00000000-0005-0000-0000-000093660000}"/>
    <cellStyle name="Normal 55 2 3 3 5 3" xfId="22432" xr:uid="{00000000-0005-0000-0000-000094660000}"/>
    <cellStyle name="Normal 55 2 3 3 6" xfId="32653" xr:uid="{00000000-0005-0000-0000-000095660000}"/>
    <cellStyle name="Normal 55 2 3 3 7" xfId="17419" xr:uid="{00000000-0005-0000-0000-000096660000}"/>
    <cellStyle name="Normal 55 2 3 4" xfId="3112" xr:uid="{00000000-0005-0000-0000-000097660000}"/>
    <cellStyle name="Normal 55 2 3 4 2" xfId="13186" xr:uid="{00000000-0005-0000-0000-000098660000}"/>
    <cellStyle name="Normal 55 2 3 4 2 2" xfId="43517" xr:uid="{00000000-0005-0000-0000-000099660000}"/>
    <cellStyle name="Normal 55 2 3 4 2 3" xfId="28284" xr:uid="{00000000-0005-0000-0000-00009A660000}"/>
    <cellStyle name="Normal 55 2 3 4 3" xfId="8166" xr:uid="{00000000-0005-0000-0000-00009B660000}"/>
    <cellStyle name="Normal 55 2 3 4 3 2" xfId="38500" xr:uid="{00000000-0005-0000-0000-00009C660000}"/>
    <cellStyle name="Normal 55 2 3 4 3 3" xfId="23267" xr:uid="{00000000-0005-0000-0000-00009D660000}"/>
    <cellStyle name="Normal 55 2 3 4 4" xfId="33487" xr:uid="{00000000-0005-0000-0000-00009E660000}"/>
    <cellStyle name="Normal 55 2 3 4 5" xfId="18254" xr:uid="{00000000-0005-0000-0000-00009F660000}"/>
    <cellStyle name="Normal 55 2 3 5" xfId="4805" xr:uid="{00000000-0005-0000-0000-0000A0660000}"/>
    <cellStyle name="Normal 55 2 3 5 2" xfId="14857" xr:uid="{00000000-0005-0000-0000-0000A1660000}"/>
    <cellStyle name="Normal 55 2 3 5 2 2" xfId="45188" xr:uid="{00000000-0005-0000-0000-0000A2660000}"/>
    <cellStyle name="Normal 55 2 3 5 2 3" xfId="29955" xr:uid="{00000000-0005-0000-0000-0000A3660000}"/>
    <cellStyle name="Normal 55 2 3 5 3" xfId="9837" xr:uid="{00000000-0005-0000-0000-0000A4660000}"/>
    <cellStyle name="Normal 55 2 3 5 3 2" xfId="40171" xr:uid="{00000000-0005-0000-0000-0000A5660000}"/>
    <cellStyle name="Normal 55 2 3 5 3 3" xfId="24938" xr:uid="{00000000-0005-0000-0000-0000A6660000}"/>
    <cellStyle name="Normal 55 2 3 5 4" xfId="35158" xr:uid="{00000000-0005-0000-0000-0000A7660000}"/>
    <cellStyle name="Normal 55 2 3 5 5" xfId="19925" xr:uid="{00000000-0005-0000-0000-0000A8660000}"/>
    <cellStyle name="Normal 55 2 3 6" xfId="11515" xr:uid="{00000000-0005-0000-0000-0000A9660000}"/>
    <cellStyle name="Normal 55 2 3 6 2" xfId="41846" xr:uid="{00000000-0005-0000-0000-0000AA660000}"/>
    <cellStyle name="Normal 55 2 3 6 3" xfId="26613" xr:uid="{00000000-0005-0000-0000-0000AB660000}"/>
    <cellStyle name="Normal 55 2 3 7" xfId="6494" xr:uid="{00000000-0005-0000-0000-0000AC660000}"/>
    <cellStyle name="Normal 55 2 3 7 2" xfId="36829" xr:uid="{00000000-0005-0000-0000-0000AD660000}"/>
    <cellStyle name="Normal 55 2 3 7 3" xfId="21596" xr:uid="{00000000-0005-0000-0000-0000AE660000}"/>
    <cellStyle name="Normal 55 2 3 8" xfId="31817" xr:uid="{00000000-0005-0000-0000-0000AF660000}"/>
    <cellStyle name="Normal 55 2 3 9" xfId="16583" xr:uid="{00000000-0005-0000-0000-0000B0660000}"/>
    <cellStyle name="Normal 55 2 4" xfId="1630" xr:uid="{00000000-0005-0000-0000-0000B1660000}"/>
    <cellStyle name="Normal 55 2 4 2" xfId="2469" xr:uid="{00000000-0005-0000-0000-0000B2660000}"/>
    <cellStyle name="Normal 55 2 4 2 2" xfId="4159" xr:uid="{00000000-0005-0000-0000-0000B3660000}"/>
    <cellStyle name="Normal 55 2 4 2 2 2" xfId="14232" xr:uid="{00000000-0005-0000-0000-0000B4660000}"/>
    <cellStyle name="Normal 55 2 4 2 2 2 2" xfId="44563" xr:uid="{00000000-0005-0000-0000-0000B5660000}"/>
    <cellStyle name="Normal 55 2 4 2 2 2 3" xfId="29330" xr:uid="{00000000-0005-0000-0000-0000B6660000}"/>
    <cellStyle name="Normal 55 2 4 2 2 3" xfId="9212" xr:uid="{00000000-0005-0000-0000-0000B7660000}"/>
    <cellStyle name="Normal 55 2 4 2 2 3 2" xfId="39546" xr:uid="{00000000-0005-0000-0000-0000B8660000}"/>
    <cellStyle name="Normal 55 2 4 2 2 3 3" xfId="24313" xr:uid="{00000000-0005-0000-0000-0000B9660000}"/>
    <cellStyle name="Normal 55 2 4 2 2 4" xfId="34533" xr:uid="{00000000-0005-0000-0000-0000BA660000}"/>
    <cellStyle name="Normal 55 2 4 2 2 5" xfId="19300" xr:uid="{00000000-0005-0000-0000-0000BB660000}"/>
    <cellStyle name="Normal 55 2 4 2 3" xfId="5851" xr:uid="{00000000-0005-0000-0000-0000BC660000}"/>
    <cellStyle name="Normal 55 2 4 2 3 2" xfId="15903" xr:uid="{00000000-0005-0000-0000-0000BD660000}"/>
    <cellStyle name="Normal 55 2 4 2 3 2 2" xfId="46234" xr:uid="{00000000-0005-0000-0000-0000BE660000}"/>
    <cellStyle name="Normal 55 2 4 2 3 2 3" xfId="31001" xr:uid="{00000000-0005-0000-0000-0000BF660000}"/>
    <cellStyle name="Normal 55 2 4 2 3 3" xfId="10883" xr:uid="{00000000-0005-0000-0000-0000C0660000}"/>
    <cellStyle name="Normal 55 2 4 2 3 3 2" xfId="41217" xr:uid="{00000000-0005-0000-0000-0000C1660000}"/>
    <cellStyle name="Normal 55 2 4 2 3 3 3" xfId="25984" xr:uid="{00000000-0005-0000-0000-0000C2660000}"/>
    <cellStyle name="Normal 55 2 4 2 3 4" xfId="36204" xr:uid="{00000000-0005-0000-0000-0000C3660000}"/>
    <cellStyle name="Normal 55 2 4 2 3 5" xfId="20971" xr:uid="{00000000-0005-0000-0000-0000C4660000}"/>
    <cellStyle name="Normal 55 2 4 2 4" xfId="12561" xr:uid="{00000000-0005-0000-0000-0000C5660000}"/>
    <cellStyle name="Normal 55 2 4 2 4 2" xfId="42892" xr:uid="{00000000-0005-0000-0000-0000C6660000}"/>
    <cellStyle name="Normal 55 2 4 2 4 3" xfId="27659" xr:uid="{00000000-0005-0000-0000-0000C7660000}"/>
    <cellStyle name="Normal 55 2 4 2 5" xfId="7540" xr:uid="{00000000-0005-0000-0000-0000C8660000}"/>
    <cellStyle name="Normal 55 2 4 2 5 2" xfId="37875" xr:uid="{00000000-0005-0000-0000-0000C9660000}"/>
    <cellStyle name="Normal 55 2 4 2 5 3" xfId="22642" xr:uid="{00000000-0005-0000-0000-0000CA660000}"/>
    <cellStyle name="Normal 55 2 4 2 6" xfId="32863" xr:uid="{00000000-0005-0000-0000-0000CB660000}"/>
    <cellStyle name="Normal 55 2 4 2 7" xfId="17629" xr:uid="{00000000-0005-0000-0000-0000CC660000}"/>
    <cellStyle name="Normal 55 2 4 3" xfId="3322" xr:uid="{00000000-0005-0000-0000-0000CD660000}"/>
    <cellStyle name="Normal 55 2 4 3 2" xfId="13396" xr:uid="{00000000-0005-0000-0000-0000CE660000}"/>
    <cellStyle name="Normal 55 2 4 3 2 2" xfId="43727" xr:uid="{00000000-0005-0000-0000-0000CF660000}"/>
    <cellStyle name="Normal 55 2 4 3 2 3" xfId="28494" xr:uid="{00000000-0005-0000-0000-0000D0660000}"/>
    <cellStyle name="Normal 55 2 4 3 3" xfId="8376" xr:uid="{00000000-0005-0000-0000-0000D1660000}"/>
    <cellStyle name="Normal 55 2 4 3 3 2" xfId="38710" xr:uid="{00000000-0005-0000-0000-0000D2660000}"/>
    <cellStyle name="Normal 55 2 4 3 3 3" xfId="23477" xr:uid="{00000000-0005-0000-0000-0000D3660000}"/>
    <cellStyle name="Normal 55 2 4 3 4" xfId="33697" xr:uid="{00000000-0005-0000-0000-0000D4660000}"/>
    <cellStyle name="Normal 55 2 4 3 5" xfId="18464" xr:uid="{00000000-0005-0000-0000-0000D5660000}"/>
    <cellStyle name="Normal 55 2 4 4" xfId="5015" xr:uid="{00000000-0005-0000-0000-0000D6660000}"/>
    <cellStyle name="Normal 55 2 4 4 2" xfId="15067" xr:uid="{00000000-0005-0000-0000-0000D7660000}"/>
    <cellStyle name="Normal 55 2 4 4 2 2" xfId="45398" xr:uid="{00000000-0005-0000-0000-0000D8660000}"/>
    <cellStyle name="Normal 55 2 4 4 2 3" xfId="30165" xr:uid="{00000000-0005-0000-0000-0000D9660000}"/>
    <cellStyle name="Normal 55 2 4 4 3" xfId="10047" xr:uid="{00000000-0005-0000-0000-0000DA660000}"/>
    <cellStyle name="Normal 55 2 4 4 3 2" xfId="40381" xr:uid="{00000000-0005-0000-0000-0000DB660000}"/>
    <cellStyle name="Normal 55 2 4 4 3 3" xfId="25148" xr:uid="{00000000-0005-0000-0000-0000DC660000}"/>
    <cellStyle name="Normal 55 2 4 4 4" xfId="35368" xr:uid="{00000000-0005-0000-0000-0000DD660000}"/>
    <cellStyle name="Normal 55 2 4 4 5" xfId="20135" xr:uid="{00000000-0005-0000-0000-0000DE660000}"/>
    <cellStyle name="Normal 55 2 4 5" xfId="11725" xr:uid="{00000000-0005-0000-0000-0000DF660000}"/>
    <cellStyle name="Normal 55 2 4 5 2" xfId="42056" xr:uid="{00000000-0005-0000-0000-0000E0660000}"/>
    <cellStyle name="Normal 55 2 4 5 3" xfId="26823" xr:uid="{00000000-0005-0000-0000-0000E1660000}"/>
    <cellStyle name="Normal 55 2 4 6" xfId="6704" xr:uid="{00000000-0005-0000-0000-0000E2660000}"/>
    <cellStyle name="Normal 55 2 4 6 2" xfId="37039" xr:uid="{00000000-0005-0000-0000-0000E3660000}"/>
    <cellStyle name="Normal 55 2 4 6 3" xfId="21806" xr:uid="{00000000-0005-0000-0000-0000E4660000}"/>
    <cellStyle name="Normal 55 2 4 7" xfId="32027" xr:uid="{00000000-0005-0000-0000-0000E5660000}"/>
    <cellStyle name="Normal 55 2 4 8" xfId="16793" xr:uid="{00000000-0005-0000-0000-0000E6660000}"/>
    <cellStyle name="Normal 55 2 5" xfId="2051" xr:uid="{00000000-0005-0000-0000-0000E7660000}"/>
    <cellStyle name="Normal 55 2 5 2" xfId="3741" xr:uid="{00000000-0005-0000-0000-0000E8660000}"/>
    <cellStyle name="Normal 55 2 5 2 2" xfId="13814" xr:uid="{00000000-0005-0000-0000-0000E9660000}"/>
    <cellStyle name="Normal 55 2 5 2 2 2" xfId="44145" xr:uid="{00000000-0005-0000-0000-0000EA660000}"/>
    <cellStyle name="Normal 55 2 5 2 2 3" xfId="28912" xr:uid="{00000000-0005-0000-0000-0000EB660000}"/>
    <cellStyle name="Normal 55 2 5 2 3" xfId="8794" xr:uid="{00000000-0005-0000-0000-0000EC660000}"/>
    <cellStyle name="Normal 55 2 5 2 3 2" xfId="39128" xr:uid="{00000000-0005-0000-0000-0000ED660000}"/>
    <cellStyle name="Normal 55 2 5 2 3 3" xfId="23895" xr:uid="{00000000-0005-0000-0000-0000EE660000}"/>
    <cellStyle name="Normal 55 2 5 2 4" xfId="34115" xr:uid="{00000000-0005-0000-0000-0000EF660000}"/>
    <cellStyle name="Normal 55 2 5 2 5" xfId="18882" xr:uid="{00000000-0005-0000-0000-0000F0660000}"/>
    <cellStyle name="Normal 55 2 5 3" xfId="5433" xr:uid="{00000000-0005-0000-0000-0000F1660000}"/>
    <cellStyle name="Normal 55 2 5 3 2" xfId="15485" xr:uid="{00000000-0005-0000-0000-0000F2660000}"/>
    <cellStyle name="Normal 55 2 5 3 2 2" xfId="45816" xr:uid="{00000000-0005-0000-0000-0000F3660000}"/>
    <cellStyle name="Normal 55 2 5 3 2 3" xfId="30583" xr:uid="{00000000-0005-0000-0000-0000F4660000}"/>
    <cellStyle name="Normal 55 2 5 3 3" xfId="10465" xr:uid="{00000000-0005-0000-0000-0000F5660000}"/>
    <cellStyle name="Normal 55 2 5 3 3 2" xfId="40799" xr:uid="{00000000-0005-0000-0000-0000F6660000}"/>
    <cellStyle name="Normal 55 2 5 3 3 3" xfId="25566" xr:uid="{00000000-0005-0000-0000-0000F7660000}"/>
    <cellStyle name="Normal 55 2 5 3 4" xfId="35786" xr:uid="{00000000-0005-0000-0000-0000F8660000}"/>
    <cellStyle name="Normal 55 2 5 3 5" xfId="20553" xr:uid="{00000000-0005-0000-0000-0000F9660000}"/>
    <cellStyle name="Normal 55 2 5 4" xfId="12143" xr:uid="{00000000-0005-0000-0000-0000FA660000}"/>
    <cellStyle name="Normal 55 2 5 4 2" xfId="42474" xr:uid="{00000000-0005-0000-0000-0000FB660000}"/>
    <cellStyle name="Normal 55 2 5 4 3" xfId="27241" xr:uid="{00000000-0005-0000-0000-0000FC660000}"/>
    <cellStyle name="Normal 55 2 5 5" xfId="7122" xr:uid="{00000000-0005-0000-0000-0000FD660000}"/>
    <cellStyle name="Normal 55 2 5 5 2" xfId="37457" xr:uid="{00000000-0005-0000-0000-0000FE660000}"/>
    <cellStyle name="Normal 55 2 5 5 3" xfId="22224" xr:uid="{00000000-0005-0000-0000-0000FF660000}"/>
    <cellStyle name="Normal 55 2 5 6" xfId="32445" xr:uid="{00000000-0005-0000-0000-000000670000}"/>
    <cellStyle name="Normal 55 2 5 7" xfId="17211" xr:uid="{00000000-0005-0000-0000-000001670000}"/>
    <cellStyle name="Normal 55 2 6" xfId="2904" xr:uid="{00000000-0005-0000-0000-000002670000}"/>
    <cellStyle name="Normal 55 2 6 2" xfId="12978" xr:uid="{00000000-0005-0000-0000-000003670000}"/>
    <cellStyle name="Normal 55 2 6 2 2" xfId="43309" xr:uid="{00000000-0005-0000-0000-000004670000}"/>
    <cellStyle name="Normal 55 2 6 2 3" xfId="28076" xr:uid="{00000000-0005-0000-0000-000005670000}"/>
    <cellStyle name="Normal 55 2 6 3" xfId="7958" xr:uid="{00000000-0005-0000-0000-000006670000}"/>
    <cellStyle name="Normal 55 2 6 3 2" xfId="38292" xr:uid="{00000000-0005-0000-0000-000007670000}"/>
    <cellStyle name="Normal 55 2 6 3 3" xfId="23059" xr:uid="{00000000-0005-0000-0000-000008670000}"/>
    <cellStyle name="Normal 55 2 6 4" xfId="33279" xr:uid="{00000000-0005-0000-0000-000009670000}"/>
    <cellStyle name="Normal 55 2 6 5" xfId="18046" xr:uid="{00000000-0005-0000-0000-00000A670000}"/>
    <cellStyle name="Normal 55 2 7" xfId="4597" xr:uid="{00000000-0005-0000-0000-00000B670000}"/>
    <cellStyle name="Normal 55 2 7 2" xfId="14649" xr:uid="{00000000-0005-0000-0000-00000C670000}"/>
    <cellStyle name="Normal 55 2 7 2 2" xfId="44980" xr:uid="{00000000-0005-0000-0000-00000D670000}"/>
    <cellStyle name="Normal 55 2 7 2 3" xfId="29747" xr:uid="{00000000-0005-0000-0000-00000E670000}"/>
    <cellStyle name="Normal 55 2 7 3" xfId="9629" xr:uid="{00000000-0005-0000-0000-00000F670000}"/>
    <cellStyle name="Normal 55 2 7 3 2" xfId="39963" xr:uid="{00000000-0005-0000-0000-000010670000}"/>
    <cellStyle name="Normal 55 2 7 3 3" xfId="24730" xr:uid="{00000000-0005-0000-0000-000011670000}"/>
    <cellStyle name="Normal 55 2 7 4" xfId="34950" xr:uid="{00000000-0005-0000-0000-000012670000}"/>
    <cellStyle name="Normal 55 2 7 5" xfId="19717" xr:uid="{00000000-0005-0000-0000-000013670000}"/>
    <cellStyle name="Normal 55 2 8" xfId="11307" xr:uid="{00000000-0005-0000-0000-000014670000}"/>
    <cellStyle name="Normal 55 2 8 2" xfId="41638" xr:uid="{00000000-0005-0000-0000-000015670000}"/>
    <cellStyle name="Normal 55 2 8 3" xfId="26405" xr:uid="{00000000-0005-0000-0000-000016670000}"/>
    <cellStyle name="Normal 55 2 9" xfId="6286" xr:uid="{00000000-0005-0000-0000-000017670000}"/>
    <cellStyle name="Normal 55 2 9 2" xfId="36621" xr:uid="{00000000-0005-0000-0000-000018670000}"/>
    <cellStyle name="Normal 55 2 9 3" xfId="21388" xr:uid="{00000000-0005-0000-0000-000019670000}"/>
    <cellStyle name="Normal 55 3" xfId="1250" xr:uid="{00000000-0005-0000-0000-00001A670000}"/>
    <cellStyle name="Normal 55 3 10" xfId="16427" xr:uid="{00000000-0005-0000-0000-00001B670000}"/>
    <cellStyle name="Normal 55 3 2" xfId="1469" xr:uid="{00000000-0005-0000-0000-00001C670000}"/>
    <cellStyle name="Normal 55 3 2 2" xfId="1890" xr:uid="{00000000-0005-0000-0000-00001D670000}"/>
    <cellStyle name="Normal 55 3 2 2 2" xfId="2729" xr:uid="{00000000-0005-0000-0000-00001E670000}"/>
    <cellStyle name="Normal 55 3 2 2 2 2" xfId="4419" xr:uid="{00000000-0005-0000-0000-00001F670000}"/>
    <cellStyle name="Normal 55 3 2 2 2 2 2" xfId="14492" xr:uid="{00000000-0005-0000-0000-000020670000}"/>
    <cellStyle name="Normal 55 3 2 2 2 2 2 2" xfId="44823" xr:uid="{00000000-0005-0000-0000-000021670000}"/>
    <cellStyle name="Normal 55 3 2 2 2 2 2 3" xfId="29590" xr:uid="{00000000-0005-0000-0000-000022670000}"/>
    <cellStyle name="Normal 55 3 2 2 2 2 3" xfId="9472" xr:uid="{00000000-0005-0000-0000-000023670000}"/>
    <cellStyle name="Normal 55 3 2 2 2 2 3 2" xfId="39806" xr:uid="{00000000-0005-0000-0000-000024670000}"/>
    <cellStyle name="Normal 55 3 2 2 2 2 3 3" xfId="24573" xr:uid="{00000000-0005-0000-0000-000025670000}"/>
    <cellStyle name="Normal 55 3 2 2 2 2 4" xfId="34793" xr:uid="{00000000-0005-0000-0000-000026670000}"/>
    <cellStyle name="Normal 55 3 2 2 2 2 5" xfId="19560" xr:uid="{00000000-0005-0000-0000-000027670000}"/>
    <cellStyle name="Normal 55 3 2 2 2 3" xfId="6111" xr:uid="{00000000-0005-0000-0000-000028670000}"/>
    <cellStyle name="Normal 55 3 2 2 2 3 2" xfId="16163" xr:uid="{00000000-0005-0000-0000-000029670000}"/>
    <cellStyle name="Normal 55 3 2 2 2 3 2 2" xfId="46494" xr:uid="{00000000-0005-0000-0000-00002A670000}"/>
    <cellStyle name="Normal 55 3 2 2 2 3 2 3" xfId="31261" xr:uid="{00000000-0005-0000-0000-00002B670000}"/>
    <cellStyle name="Normal 55 3 2 2 2 3 3" xfId="11143" xr:uid="{00000000-0005-0000-0000-00002C670000}"/>
    <cellStyle name="Normal 55 3 2 2 2 3 3 2" xfId="41477" xr:uid="{00000000-0005-0000-0000-00002D670000}"/>
    <cellStyle name="Normal 55 3 2 2 2 3 3 3" xfId="26244" xr:uid="{00000000-0005-0000-0000-00002E670000}"/>
    <cellStyle name="Normal 55 3 2 2 2 3 4" xfId="36464" xr:uid="{00000000-0005-0000-0000-00002F670000}"/>
    <cellStyle name="Normal 55 3 2 2 2 3 5" xfId="21231" xr:uid="{00000000-0005-0000-0000-000030670000}"/>
    <cellStyle name="Normal 55 3 2 2 2 4" xfId="12821" xr:uid="{00000000-0005-0000-0000-000031670000}"/>
    <cellStyle name="Normal 55 3 2 2 2 4 2" xfId="43152" xr:uid="{00000000-0005-0000-0000-000032670000}"/>
    <cellStyle name="Normal 55 3 2 2 2 4 3" xfId="27919" xr:uid="{00000000-0005-0000-0000-000033670000}"/>
    <cellStyle name="Normal 55 3 2 2 2 5" xfId="7800" xr:uid="{00000000-0005-0000-0000-000034670000}"/>
    <cellStyle name="Normal 55 3 2 2 2 5 2" xfId="38135" xr:uid="{00000000-0005-0000-0000-000035670000}"/>
    <cellStyle name="Normal 55 3 2 2 2 5 3" xfId="22902" xr:uid="{00000000-0005-0000-0000-000036670000}"/>
    <cellStyle name="Normal 55 3 2 2 2 6" xfId="33123" xr:uid="{00000000-0005-0000-0000-000037670000}"/>
    <cellStyle name="Normal 55 3 2 2 2 7" xfId="17889" xr:uid="{00000000-0005-0000-0000-000038670000}"/>
    <cellStyle name="Normal 55 3 2 2 3" xfId="3582" xr:uid="{00000000-0005-0000-0000-000039670000}"/>
    <cellStyle name="Normal 55 3 2 2 3 2" xfId="13656" xr:uid="{00000000-0005-0000-0000-00003A670000}"/>
    <cellStyle name="Normal 55 3 2 2 3 2 2" xfId="43987" xr:uid="{00000000-0005-0000-0000-00003B670000}"/>
    <cellStyle name="Normal 55 3 2 2 3 2 3" xfId="28754" xr:uid="{00000000-0005-0000-0000-00003C670000}"/>
    <cellStyle name="Normal 55 3 2 2 3 3" xfId="8636" xr:uid="{00000000-0005-0000-0000-00003D670000}"/>
    <cellStyle name="Normal 55 3 2 2 3 3 2" xfId="38970" xr:uid="{00000000-0005-0000-0000-00003E670000}"/>
    <cellStyle name="Normal 55 3 2 2 3 3 3" xfId="23737" xr:uid="{00000000-0005-0000-0000-00003F670000}"/>
    <cellStyle name="Normal 55 3 2 2 3 4" xfId="33957" xr:uid="{00000000-0005-0000-0000-000040670000}"/>
    <cellStyle name="Normal 55 3 2 2 3 5" xfId="18724" xr:uid="{00000000-0005-0000-0000-000041670000}"/>
    <cellStyle name="Normal 55 3 2 2 4" xfId="5275" xr:uid="{00000000-0005-0000-0000-000042670000}"/>
    <cellStyle name="Normal 55 3 2 2 4 2" xfId="15327" xr:uid="{00000000-0005-0000-0000-000043670000}"/>
    <cellStyle name="Normal 55 3 2 2 4 2 2" xfId="45658" xr:uid="{00000000-0005-0000-0000-000044670000}"/>
    <cellStyle name="Normal 55 3 2 2 4 2 3" xfId="30425" xr:uid="{00000000-0005-0000-0000-000045670000}"/>
    <cellStyle name="Normal 55 3 2 2 4 3" xfId="10307" xr:uid="{00000000-0005-0000-0000-000046670000}"/>
    <cellStyle name="Normal 55 3 2 2 4 3 2" xfId="40641" xr:uid="{00000000-0005-0000-0000-000047670000}"/>
    <cellStyle name="Normal 55 3 2 2 4 3 3" xfId="25408" xr:uid="{00000000-0005-0000-0000-000048670000}"/>
    <cellStyle name="Normal 55 3 2 2 4 4" xfId="35628" xr:uid="{00000000-0005-0000-0000-000049670000}"/>
    <cellStyle name="Normal 55 3 2 2 4 5" xfId="20395" xr:uid="{00000000-0005-0000-0000-00004A670000}"/>
    <cellStyle name="Normal 55 3 2 2 5" xfId="11985" xr:uid="{00000000-0005-0000-0000-00004B670000}"/>
    <cellStyle name="Normal 55 3 2 2 5 2" xfId="42316" xr:uid="{00000000-0005-0000-0000-00004C670000}"/>
    <cellStyle name="Normal 55 3 2 2 5 3" xfId="27083" xr:uid="{00000000-0005-0000-0000-00004D670000}"/>
    <cellStyle name="Normal 55 3 2 2 6" xfId="6964" xr:uid="{00000000-0005-0000-0000-00004E670000}"/>
    <cellStyle name="Normal 55 3 2 2 6 2" xfId="37299" xr:uid="{00000000-0005-0000-0000-00004F670000}"/>
    <cellStyle name="Normal 55 3 2 2 6 3" xfId="22066" xr:uid="{00000000-0005-0000-0000-000050670000}"/>
    <cellStyle name="Normal 55 3 2 2 7" xfId="32287" xr:uid="{00000000-0005-0000-0000-000051670000}"/>
    <cellStyle name="Normal 55 3 2 2 8" xfId="17053" xr:uid="{00000000-0005-0000-0000-000052670000}"/>
    <cellStyle name="Normal 55 3 2 3" xfId="2311" xr:uid="{00000000-0005-0000-0000-000053670000}"/>
    <cellStyle name="Normal 55 3 2 3 2" xfId="4001" xr:uid="{00000000-0005-0000-0000-000054670000}"/>
    <cellStyle name="Normal 55 3 2 3 2 2" xfId="14074" xr:uid="{00000000-0005-0000-0000-000055670000}"/>
    <cellStyle name="Normal 55 3 2 3 2 2 2" xfId="44405" xr:uid="{00000000-0005-0000-0000-000056670000}"/>
    <cellStyle name="Normal 55 3 2 3 2 2 3" xfId="29172" xr:uid="{00000000-0005-0000-0000-000057670000}"/>
    <cellStyle name="Normal 55 3 2 3 2 3" xfId="9054" xr:uid="{00000000-0005-0000-0000-000058670000}"/>
    <cellStyle name="Normal 55 3 2 3 2 3 2" xfId="39388" xr:uid="{00000000-0005-0000-0000-000059670000}"/>
    <cellStyle name="Normal 55 3 2 3 2 3 3" xfId="24155" xr:uid="{00000000-0005-0000-0000-00005A670000}"/>
    <cellStyle name="Normal 55 3 2 3 2 4" xfId="34375" xr:uid="{00000000-0005-0000-0000-00005B670000}"/>
    <cellStyle name="Normal 55 3 2 3 2 5" xfId="19142" xr:uid="{00000000-0005-0000-0000-00005C670000}"/>
    <cellStyle name="Normal 55 3 2 3 3" xfId="5693" xr:uid="{00000000-0005-0000-0000-00005D670000}"/>
    <cellStyle name="Normal 55 3 2 3 3 2" xfId="15745" xr:uid="{00000000-0005-0000-0000-00005E670000}"/>
    <cellStyle name="Normal 55 3 2 3 3 2 2" xfId="46076" xr:uid="{00000000-0005-0000-0000-00005F670000}"/>
    <cellStyle name="Normal 55 3 2 3 3 2 3" xfId="30843" xr:uid="{00000000-0005-0000-0000-000060670000}"/>
    <cellStyle name="Normal 55 3 2 3 3 3" xfId="10725" xr:uid="{00000000-0005-0000-0000-000061670000}"/>
    <cellStyle name="Normal 55 3 2 3 3 3 2" xfId="41059" xr:uid="{00000000-0005-0000-0000-000062670000}"/>
    <cellStyle name="Normal 55 3 2 3 3 3 3" xfId="25826" xr:uid="{00000000-0005-0000-0000-000063670000}"/>
    <cellStyle name="Normal 55 3 2 3 3 4" xfId="36046" xr:uid="{00000000-0005-0000-0000-000064670000}"/>
    <cellStyle name="Normal 55 3 2 3 3 5" xfId="20813" xr:uid="{00000000-0005-0000-0000-000065670000}"/>
    <cellStyle name="Normal 55 3 2 3 4" xfId="12403" xr:uid="{00000000-0005-0000-0000-000066670000}"/>
    <cellStyle name="Normal 55 3 2 3 4 2" xfId="42734" xr:uid="{00000000-0005-0000-0000-000067670000}"/>
    <cellStyle name="Normal 55 3 2 3 4 3" xfId="27501" xr:uid="{00000000-0005-0000-0000-000068670000}"/>
    <cellStyle name="Normal 55 3 2 3 5" xfId="7382" xr:uid="{00000000-0005-0000-0000-000069670000}"/>
    <cellStyle name="Normal 55 3 2 3 5 2" xfId="37717" xr:uid="{00000000-0005-0000-0000-00006A670000}"/>
    <cellStyle name="Normal 55 3 2 3 5 3" xfId="22484" xr:uid="{00000000-0005-0000-0000-00006B670000}"/>
    <cellStyle name="Normal 55 3 2 3 6" xfId="32705" xr:uid="{00000000-0005-0000-0000-00006C670000}"/>
    <cellStyle name="Normal 55 3 2 3 7" xfId="17471" xr:uid="{00000000-0005-0000-0000-00006D670000}"/>
    <cellStyle name="Normal 55 3 2 4" xfId="3164" xr:uid="{00000000-0005-0000-0000-00006E670000}"/>
    <cellStyle name="Normal 55 3 2 4 2" xfId="13238" xr:uid="{00000000-0005-0000-0000-00006F670000}"/>
    <cellStyle name="Normal 55 3 2 4 2 2" xfId="43569" xr:uid="{00000000-0005-0000-0000-000070670000}"/>
    <cellStyle name="Normal 55 3 2 4 2 3" xfId="28336" xr:uid="{00000000-0005-0000-0000-000071670000}"/>
    <cellStyle name="Normal 55 3 2 4 3" xfId="8218" xr:uid="{00000000-0005-0000-0000-000072670000}"/>
    <cellStyle name="Normal 55 3 2 4 3 2" xfId="38552" xr:uid="{00000000-0005-0000-0000-000073670000}"/>
    <cellStyle name="Normal 55 3 2 4 3 3" xfId="23319" xr:uid="{00000000-0005-0000-0000-000074670000}"/>
    <cellStyle name="Normal 55 3 2 4 4" xfId="33539" xr:uid="{00000000-0005-0000-0000-000075670000}"/>
    <cellStyle name="Normal 55 3 2 4 5" xfId="18306" xr:uid="{00000000-0005-0000-0000-000076670000}"/>
    <cellStyle name="Normal 55 3 2 5" xfId="4857" xr:uid="{00000000-0005-0000-0000-000077670000}"/>
    <cellStyle name="Normal 55 3 2 5 2" xfId="14909" xr:uid="{00000000-0005-0000-0000-000078670000}"/>
    <cellStyle name="Normal 55 3 2 5 2 2" xfId="45240" xr:uid="{00000000-0005-0000-0000-000079670000}"/>
    <cellStyle name="Normal 55 3 2 5 2 3" xfId="30007" xr:uid="{00000000-0005-0000-0000-00007A670000}"/>
    <cellStyle name="Normal 55 3 2 5 3" xfId="9889" xr:uid="{00000000-0005-0000-0000-00007B670000}"/>
    <cellStyle name="Normal 55 3 2 5 3 2" xfId="40223" xr:uid="{00000000-0005-0000-0000-00007C670000}"/>
    <cellStyle name="Normal 55 3 2 5 3 3" xfId="24990" xr:uid="{00000000-0005-0000-0000-00007D670000}"/>
    <cellStyle name="Normal 55 3 2 5 4" xfId="35210" xr:uid="{00000000-0005-0000-0000-00007E670000}"/>
    <cellStyle name="Normal 55 3 2 5 5" xfId="19977" xr:uid="{00000000-0005-0000-0000-00007F670000}"/>
    <cellStyle name="Normal 55 3 2 6" xfId="11567" xr:uid="{00000000-0005-0000-0000-000080670000}"/>
    <cellStyle name="Normal 55 3 2 6 2" xfId="41898" xr:uid="{00000000-0005-0000-0000-000081670000}"/>
    <cellStyle name="Normal 55 3 2 6 3" xfId="26665" xr:uid="{00000000-0005-0000-0000-000082670000}"/>
    <cellStyle name="Normal 55 3 2 7" xfId="6546" xr:uid="{00000000-0005-0000-0000-000083670000}"/>
    <cellStyle name="Normal 55 3 2 7 2" xfId="36881" xr:uid="{00000000-0005-0000-0000-000084670000}"/>
    <cellStyle name="Normal 55 3 2 7 3" xfId="21648" xr:uid="{00000000-0005-0000-0000-000085670000}"/>
    <cellStyle name="Normal 55 3 2 8" xfId="31869" xr:uid="{00000000-0005-0000-0000-000086670000}"/>
    <cellStyle name="Normal 55 3 2 9" xfId="16635" xr:uid="{00000000-0005-0000-0000-000087670000}"/>
    <cellStyle name="Normal 55 3 3" xfId="1682" xr:uid="{00000000-0005-0000-0000-000088670000}"/>
    <cellStyle name="Normal 55 3 3 2" xfId="2521" xr:uid="{00000000-0005-0000-0000-000089670000}"/>
    <cellStyle name="Normal 55 3 3 2 2" xfId="4211" xr:uid="{00000000-0005-0000-0000-00008A670000}"/>
    <cellStyle name="Normal 55 3 3 2 2 2" xfId="14284" xr:uid="{00000000-0005-0000-0000-00008B670000}"/>
    <cellStyle name="Normal 55 3 3 2 2 2 2" xfId="44615" xr:uid="{00000000-0005-0000-0000-00008C670000}"/>
    <cellStyle name="Normal 55 3 3 2 2 2 3" xfId="29382" xr:uid="{00000000-0005-0000-0000-00008D670000}"/>
    <cellStyle name="Normal 55 3 3 2 2 3" xfId="9264" xr:uid="{00000000-0005-0000-0000-00008E670000}"/>
    <cellStyle name="Normal 55 3 3 2 2 3 2" xfId="39598" xr:uid="{00000000-0005-0000-0000-00008F670000}"/>
    <cellStyle name="Normal 55 3 3 2 2 3 3" xfId="24365" xr:uid="{00000000-0005-0000-0000-000090670000}"/>
    <cellStyle name="Normal 55 3 3 2 2 4" xfId="34585" xr:uid="{00000000-0005-0000-0000-000091670000}"/>
    <cellStyle name="Normal 55 3 3 2 2 5" xfId="19352" xr:uid="{00000000-0005-0000-0000-000092670000}"/>
    <cellStyle name="Normal 55 3 3 2 3" xfId="5903" xr:uid="{00000000-0005-0000-0000-000093670000}"/>
    <cellStyle name="Normal 55 3 3 2 3 2" xfId="15955" xr:uid="{00000000-0005-0000-0000-000094670000}"/>
    <cellStyle name="Normal 55 3 3 2 3 2 2" xfId="46286" xr:uid="{00000000-0005-0000-0000-000095670000}"/>
    <cellStyle name="Normal 55 3 3 2 3 2 3" xfId="31053" xr:uid="{00000000-0005-0000-0000-000096670000}"/>
    <cellStyle name="Normal 55 3 3 2 3 3" xfId="10935" xr:uid="{00000000-0005-0000-0000-000097670000}"/>
    <cellStyle name="Normal 55 3 3 2 3 3 2" xfId="41269" xr:uid="{00000000-0005-0000-0000-000098670000}"/>
    <cellStyle name="Normal 55 3 3 2 3 3 3" xfId="26036" xr:uid="{00000000-0005-0000-0000-000099670000}"/>
    <cellStyle name="Normal 55 3 3 2 3 4" xfId="36256" xr:uid="{00000000-0005-0000-0000-00009A670000}"/>
    <cellStyle name="Normal 55 3 3 2 3 5" xfId="21023" xr:uid="{00000000-0005-0000-0000-00009B670000}"/>
    <cellStyle name="Normal 55 3 3 2 4" xfId="12613" xr:uid="{00000000-0005-0000-0000-00009C670000}"/>
    <cellStyle name="Normal 55 3 3 2 4 2" xfId="42944" xr:uid="{00000000-0005-0000-0000-00009D670000}"/>
    <cellStyle name="Normal 55 3 3 2 4 3" xfId="27711" xr:uid="{00000000-0005-0000-0000-00009E670000}"/>
    <cellStyle name="Normal 55 3 3 2 5" xfId="7592" xr:uid="{00000000-0005-0000-0000-00009F670000}"/>
    <cellStyle name="Normal 55 3 3 2 5 2" xfId="37927" xr:uid="{00000000-0005-0000-0000-0000A0670000}"/>
    <cellStyle name="Normal 55 3 3 2 5 3" xfId="22694" xr:uid="{00000000-0005-0000-0000-0000A1670000}"/>
    <cellStyle name="Normal 55 3 3 2 6" xfId="32915" xr:uid="{00000000-0005-0000-0000-0000A2670000}"/>
    <cellStyle name="Normal 55 3 3 2 7" xfId="17681" xr:uid="{00000000-0005-0000-0000-0000A3670000}"/>
    <cellStyle name="Normal 55 3 3 3" xfId="3374" xr:uid="{00000000-0005-0000-0000-0000A4670000}"/>
    <cellStyle name="Normal 55 3 3 3 2" xfId="13448" xr:uid="{00000000-0005-0000-0000-0000A5670000}"/>
    <cellStyle name="Normal 55 3 3 3 2 2" xfId="43779" xr:uid="{00000000-0005-0000-0000-0000A6670000}"/>
    <cellStyle name="Normal 55 3 3 3 2 3" xfId="28546" xr:uid="{00000000-0005-0000-0000-0000A7670000}"/>
    <cellStyle name="Normal 55 3 3 3 3" xfId="8428" xr:uid="{00000000-0005-0000-0000-0000A8670000}"/>
    <cellStyle name="Normal 55 3 3 3 3 2" xfId="38762" xr:uid="{00000000-0005-0000-0000-0000A9670000}"/>
    <cellStyle name="Normal 55 3 3 3 3 3" xfId="23529" xr:uid="{00000000-0005-0000-0000-0000AA670000}"/>
    <cellStyle name="Normal 55 3 3 3 4" xfId="33749" xr:uid="{00000000-0005-0000-0000-0000AB670000}"/>
    <cellStyle name="Normal 55 3 3 3 5" xfId="18516" xr:uid="{00000000-0005-0000-0000-0000AC670000}"/>
    <cellStyle name="Normal 55 3 3 4" xfId="5067" xr:uid="{00000000-0005-0000-0000-0000AD670000}"/>
    <cellStyle name="Normal 55 3 3 4 2" xfId="15119" xr:uid="{00000000-0005-0000-0000-0000AE670000}"/>
    <cellStyle name="Normal 55 3 3 4 2 2" xfId="45450" xr:uid="{00000000-0005-0000-0000-0000AF670000}"/>
    <cellStyle name="Normal 55 3 3 4 2 3" xfId="30217" xr:uid="{00000000-0005-0000-0000-0000B0670000}"/>
    <cellStyle name="Normal 55 3 3 4 3" xfId="10099" xr:uid="{00000000-0005-0000-0000-0000B1670000}"/>
    <cellStyle name="Normal 55 3 3 4 3 2" xfId="40433" xr:uid="{00000000-0005-0000-0000-0000B2670000}"/>
    <cellStyle name="Normal 55 3 3 4 3 3" xfId="25200" xr:uid="{00000000-0005-0000-0000-0000B3670000}"/>
    <cellStyle name="Normal 55 3 3 4 4" xfId="35420" xr:uid="{00000000-0005-0000-0000-0000B4670000}"/>
    <cellStyle name="Normal 55 3 3 4 5" xfId="20187" xr:uid="{00000000-0005-0000-0000-0000B5670000}"/>
    <cellStyle name="Normal 55 3 3 5" xfId="11777" xr:uid="{00000000-0005-0000-0000-0000B6670000}"/>
    <cellStyle name="Normal 55 3 3 5 2" xfId="42108" xr:uid="{00000000-0005-0000-0000-0000B7670000}"/>
    <cellStyle name="Normal 55 3 3 5 3" xfId="26875" xr:uid="{00000000-0005-0000-0000-0000B8670000}"/>
    <cellStyle name="Normal 55 3 3 6" xfId="6756" xr:uid="{00000000-0005-0000-0000-0000B9670000}"/>
    <cellStyle name="Normal 55 3 3 6 2" xfId="37091" xr:uid="{00000000-0005-0000-0000-0000BA670000}"/>
    <cellStyle name="Normal 55 3 3 6 3" xfId="21858" xr:uid="{00000000-0005-0000-0000-0000BB670000}"/>
    <cellStyle name="Normal 55 3 3 7" xfId="32079" xr:uid="{00000000-0005-0000-0000-0000BC670000}"/>
    <cellStyle name="Normal 55 3 3 8" xfId="16845" xr:uid="{00000000-0005-0000-0000-0000BD670000}"/>
    <cellStyle name="Normal 55 3 4" xfId="2103" xr:uid="{00000000-0005-0000-0000-0000BE670000}"/>
    <cellStyle name="Normal 55 3 4 2" xfId="3793" xr:uid="{00000000-0005-0000-0000-0000BF670000}"/>
    <cellStyle name="Normal 55 3 4 2 2" xfId="13866" xr:uid="{00000000-0005-0000-0000-0000C0670000}"/>
    <cellStyle name="Normal 55 3 4 2 2 2" xfId="44197" xr:uid="{00000000-0005-0000-0000-0000C1670000}"/>
    <cellStyle name="Normal 55 3 4 2 2 3" xfId="28964" xr:uid="{00000000-0005-0000-0000-0000C2670000}"/>
    <cellStyle name="Normal 55 3 4 2 3" xfId="8846" xr:uid="{00000000-0005-0000-0000-0000C3670000}"/>
    <cellStyle name="Normal 55 3 4 2 3 2" xfId="39180" xr:uid="{00000000-0005-0000-0000-0000C4670000}"/>
    <cellStyle name="Normal 55 3 4 2 3 3" xfId="23947" xr:uid="{00000000-0005-0000-0000-0000C5670000}"/>
    <cellStyle name="Normal 55 3 4 2 4" xfId="34167" xr:uid="{00000000-0005-0000-0000-0000C6670000}"/>
    <cellStyle name="Normal 55 3 4 2 5" xfId="18934" xr:uid="{00000000-0005-0000-0000-0000C7670000}"/>
    <cellStyle name="Normal 55 3 4 3" xfId="5485" xr:uid="{00000000-0005-0000-0000-0000C8670000}"/>
    <cellStyle name="Normal 55 3 4 3 2" xfId="15537" xr:uid="{00000000-0005-0000-0000-0000C9670000}"/>
    <cellStyle name="Normal 55 3 4 3 2 2" xfId="45868" xr:uid="{00000000-0005-0000-0000-0000CA670000}"/>
    <cellStyle name="Normal 55 3 4 3 2 3" xfId="30635" xr:uid="{00000000-0005-0000-0000-0000CB670000}"/>
    <cellStyle name="Normal 55 3 4 3 3" xfId="10517" xr:uid="{00000000-0005-0000-0000-0000CC670000}"/>
    <cellStyle name="Normal 55 3 4 3 3 2" xfId="40851" xr:uid="{00000000-0005-0000-0000-0000CD670000}"/>
    <cellStyle name="Normal 55 3 4 3 3 3" xfId="25618" xr:uid="{00000000-0005-0000-0000-0000CE670000}"/>
    <cellStyle name="Normal 55 3 4 3 4" xfId="35838" xr:uid="{00000000-0005-0000-0000-0000CF670000}"/>
    <cellStyle name="Normal 55 3 4 3 5" xfId="20605" xr:uid="{00000000-0005-0000-0000-0000D0670000}"/>
    <cellStyle name="Normal 55 3 4 4" xfId="12195" xr:uid="{00000000-0005-0000-0000-0000D1670000}"/>
    <cellStyle name="Normal 55 3 4 4 2" xfId="42526" xr:uid="{00000000-0005-0000-0000-0000D2670000}"/>
    <cellStyle name="Normal 55 3 4 4 3" xfId="27293" xr:uid="{00000000-0005-0000-0000-0000D3670000}"/>
    <cellStyle name="Normal 55 3 4 5" xfId="7174" xr:uid="{00000000-0005-0000-0000-0000D4670000}"/>
    <cellStyle name="Normal 55 3 4 5 2" xfId="37509" xr:uid="{00000000-0005-0000-0000-0000D5670000}"/>
    <cellStyle name="Normal 55 3 4 5 3" xfId="22276" xr:uid="{00000000-0005-0000-0000-0000D6670000}"/>
    <cellStyle name="Normal 55 3 4 6" xfId="32497" xr:uid="{00000000-0005-0000-0000-0000D7670000}"/>
    <cellStyle name="Normal 55 3 4 7" xfId="17263" xr:uid="{00000000-0005-0000-0000-0000D8670000}"/>
    <cellStyle name="Normal 55 3 5" xfId="2956" xr:uid="{00000000-0005-0000-0000-0000D9670000}"/>
    <cellStyle name="Normal 55 3 5 2" xfId="13030" xr:uid="{00000000-0005-0000-0000-0000DA670000}"/>
    <cellStyle name="Normal 55 3 5 2 2" xfId="43361" xr:uid="{00000000-0005-0000-0000-0000DB670000}"/>
    <cellStyle name="Normal 55 3 5 2 3" xfId="28128" xr:uid="{00000000-0005-0000-0000-0000DC670000}"/>
    <cellStyle name="Normal 55 3 5 3" xfId="8010" xr:uid="{00000000-0005-0000-0000-0000DD670000}"/>
    <cellStyle name="Normal 55 3 5 3 2" xfId="38344" xr:uid="{00000000-0005-0000-0000-0000DE670000}"/>
    <cellStyle name="Normal 55 3 5 3 3" xfId="23111" xr:uid="{00000000-0005-0000-0000-0000DF670000}"/>
    <cellStyle name="Normal 55 3 5 4" xfId="33331" xr:uid="{00000000-0005-0000-0000-0000E0670000}"/>
    <cellStyle name="Normal 55 3 5 5" xfId="18098" xr:uid="{00000000-0005-0000-0000-0000E1670000}"/>
    <cellStyle name="Normal 55 3 6" xfId="4649" xr:uid="{00000000-0005-0000-0000-0000E2670000}"/>
    <cellStyle name="Normal 55 3 6 2" xfId="14701" xr:uid="{00000000-0005-0000-0000-0000E3670000}"/>
    <cellStyle name="Normal 55 3 6 2 2" xfId="45032" xr:uid="{00000000-0005-0000-0000-0000E4670000}"/>
    <cellStyle name="Normal 55 3 6 2 3" xfId="29799" xr:uid="{00000000-0005-0000-0000-0000E5670000}"/>
    <cellStyle name="Normal 55 3 6 3" xfId="9681" xr:uid="{00000000-0005-0000-0000-0000E6670000}"/>
    <cellStyle name="Normal 55 3 6 3 2" xfId="40015" xr:uid="{00000000-0005-0000-0000-0000E7670000}"/>
    <cellStyle name="Normal 55 3 6 3 3" xfId="24782" xr:uid="{00000000-0005-0000-0000-0000E8670000}"/>
    <cellStyle name="Normal 55 3 6 4" xfId="35002" xr:uid="{00000000-0005-0000-0000-0000E9670000}"/>
    <cellStyle name="Normal 55 3 6 5" xfId="19769" xr:uid="{00000000-0005-0000-0000-0000EA670000}"/>
    <cellStyle name="Normal 55 3 7" xfId="11359" xr:uid="{00000000-0005-0000-0000-0000EB670000}"/>
    <cellStyle name="Normal 55 3 7 2" xfId="41690" xr:uid="{00000000-0005-0000-0000-0000EC670000}"/>
    <cellStyle name="Normal 55 3 7 3" xfId="26457" xr:uid="{00000000-0005-0000-0000-0000ED670000}"/>
    <cellStyle name="Normal 55 3 8" xfId="6338" xr:uid="{00000000-0005-0000-0000-0000EE670000}"/>
    <cellStyle name="Normal 55 3 8 2" xfId="36673" xr:uid="{00000000-0005-0000-0000-0000EF670000}"/>
    <cellStyle name="Normal 55 3 8 3" xfId="21440" xr:uid="{00000000-0005-0000-0000-0000F0670000}"/>
    <cellStyle name="Normal 55 3 9" xfId="31662" xr:uid="{00000000-0005-0000-0000-0000F1670000}"/>
    <cellStyle name="Normal 55 4" xfId="1363" xr:uid="{00000000-0005-0000-0000-0000F2670000}"/>
    <cellStyle name="Normal 55 4 2" xfId="1786" xr:uid="{00000000-0005-0000-0000-0000F3670000}"/>
    <cellStyle name="Normal 55 4 2 2" xfId="2625" xr:uid="{00000000-0005-0000-0000-0000F4670000}"/>
    <cellStyle name="Normal 55 4 2 2 2" xfId="4315" xr:uid="{00000000-0005-0000-0000-0000F5670000}"/>
    <cellStyle name="Normal 55 4 2 2 2 2" xfId="14388" xr:uid="{00000000-0005-0000-0000-0000F6670000}"/>
    <cellStyle name="Normal 55 4 2 2 2 2 2" xfId="44719" xr:uid="{00000000-0005-0000-0000-0000F7670000}"/>
    <cellStyle name="Normal 55 4 2 2 2 2 3" xfId="29486" xr:uid="{00000000-0005-0000-0000-0000F8670000}"/>
    <cellStyle name="Normal 55 4 2 2 2 3" xfId="9368" xr:uid="{00000000-0005-0000-0000-0000F9670000}"/>
    <cellStyle name="Normal 55 4 2 2 2 3 2" xfId="39702" xr:uid="{00000000-0005-0000-0000-0000FA670000}"/>
    <cellStyle name="Normal 55 4 2 2 2 3 3" xfId="24469" xr:uid="{00000000-0005-0000-0000-0000FB670000}"/>
    <cellStyle name="Normal 55 4 2 2 2 4" xfId="34689" xr:uid="{00000000-0005-0000-0000-0000FC670000}"/>
    <cellStyle name="Normal 55 4 2 2 2 5" xfId="19456" xr:uid="{00000000-0005-0000-0000-0000FD670000}"/>
    <cellStyle name="Normal 55 4 2 2 3" xfId="6007" xr:uid="{00000000-0005-0000-0000-0000FE670000}"/>
    <cellStyle name="Normal 55 4 2 2 3 2" xfId="16059" xr:uid="{00000000-0005-0000-0000-0000FF670000}"/>
    <cellStyle name="Normal 55 4 2 2 3 2 2" xfId="46390" xr:uid="{00000000-0005-0000-0000-000000680000}"/>
    <cellStyle name="Normal 55 4 2 2 3 2 3" xfId="31157" xr:uid="{00000000-0005-0000-0000-000001680000}"/>
    <cellStyle name="Normal 55 4 2 2 3 3" xfId="11039" xr:uid="{00000000-0005-0000-0000-000002680000}"/>
    <cellStyle name="Normal 55 4 2 2 3 3 2" xfId="41373" xr:uid="{00000000-0005-0000-0000-000003680000}"/>
    <cellStyle name="Normal 55 4 2 2 3 3 3" xfId="26140" xr:uid="{00000000-0005-0000-0000-000004680000}"/>
    <cellStyle name="Normal 55 4 2 2 3 4" xfId="36360" xr:uid="{00000000-0005-0000-0000-000005680000}"/>
    <cellStyle name="Normal 55 4 2 2 3 5" xfId="21127" xr:uid="{00000000-0005-0000-0000-000006680000}"/>
    <cellStyle name="Normal 55 4 2 2 4" xfId="12717" xr:uid="{00000000-0005-0000-0000-000007680000}"/>
    <cellStyle name="Normal 55 4 2 2 4 2" xfId="43048" xr:uid="{00000000-0005-0000-0000-000008680000}"/>
    <cellStyle name="Normal 55 4 2 2 4 3" xfId="27815" xr:uid="{00000000-0005-0000-0000-000009680000}"/>
    <cellStyle name="Normal 55 4 2 2 5" xfId="7696" xr:uid="{00000000-0005-0000-0000-00000A680000}"/>
    <cellStyle name="Normal 55 4 2 2 5 2" xfId="38031" xr:uid="{00000000-0005-0000-0000-00000B680000}"/>
    <cellStyle name="Normal 55 4 2 2 5 3" xfId="22798" xr:uid="{00000000-0005-0000-0000-00000C680000}"/>
    <cellStyle name="Normal 55 4 2 2 6" xfId="33019" xr:uid="{00000000-0005-0000-0000-00000D680000}"/>
    <cellStyle name="Normal 55 4 2 2 7" xfId="17785" xr:uid="{00000000-0005-0000-0000-00000E680000}"/>
    <cellStyle name="Normal 55 4 2 3" xfId="3478" xr:uid="{00000000-0005-0000-0000-00000F680000}"/>
    <cellStyle name="Normal 55 4 2 3 2" xfId="13552" xr:uid="{00000000-0005-0000-0000-000010680000}"/>
    <cellStyle name="Normal 55 4 2 3 2 2" xfId="43883" xr:uid="{00000000-0005-0000-0000-000011680000}"/>
    <cellStyle name="Normal 55 4 2 3 2 3" xfId="28650" xr:uid="{00000000-0005-0000-0000-000012680000}"/>
    <cellStyle name="Normal 55 4 2 3 3" xfId="8532" xr:uid="{00000000-0005-0000-0000-000013680000}"/>
    <cellStyle name="Normal 55 4 2 3 3 2" xfId="38866" xr:uid="{00000000-0005-0000-0000-000014680000}"/>
    <cellStyle name="Normal 55 4 2 3 3 3" xfId="23633" xr:uid="{00000000-0005-0000-0000-000015680000}"/>
    <cellStyle name="Normal 55 4 2 3 4" xfId="33853" xr:uid="{00000000-0005-0000-0000-000016680000}"/>
    <cellStyle name="Normal 55 4 2 3 5" xfId="18620" xr:uid="{00000000-0005-0000-0000-000017680000}"/>
    <cellStyle name="Normal 55 4 2 4" xfId="5171" xr:uid="{00000000-0005-0000-0000-000018680000}"/>
    <cellStyle name="Normal 55 4 2 4 2" xfId="15223" xr:uid="{00000000-0005-0000-0000-000019680000}"/>
    <cellStyle name="Normal 55 4 2 4 2 2" xfId="45554" xr:uid="{00000000-0005-0000-0000-00001A680000}"/>
    <cellStyle name="Normal 55 4 2 4 2 3" xfId="30321" xr:uid="{00000000-0005-0000-0000-00001B680000}"/>
    <cellStyle name="Normal 55 4 2 4 3" xfId="10203" xr:uid="{00000000-0005-0000-0000-00001C680000}"/>
    <cellStyle name="Normal 55 4 2 4 3 2" xfId="40537" xr:uid="{00000000-0005-0000-0000-00001D680000}"/>
    <cellStyle name="Normal 55 4 2 4 3 3" xfId="25304" xr:uid="{00000000-0005-0000-0000-00001E680000}"/>
    <cellStyle name="Normal 55 4 2 4 4" xfId="35524" xr:uid="{00000000-0005-0000-0000-00001F680000}"/>
    <cellStyle name="Normal 55 4 2 4 5" xfId="20291" xr:uid="{00000000-0005-0000-0000-000020680000}"/>
    <cellStyle name="Normal 55 4 2 5" xfId="11881" xr:uid="{00000000-0005-0000-0000-000021680000}"/>
    <cellStyle name="Normal 55 4 2 5 2" xfId="42212" xr:uid="{00000000-0005-0000-0000-000022680000}"/>
    <cellStyle name="Normal 55 4 2 5 3" xfId="26979" xr:uid="{00000000-0005-0000-0000-000023680000}"/>
    <cellStyle name="Normal 55 4 2 6" xfId="6860" xr:uid="{00000000-0005-0000-0000-000024680000}"/>
    <cellStyle name="Normal 55 4 2 6 2" xfId="37195" xr:uid="{00000000-0005-0000-0000-000025680000}"/>
    <cellStyle name="Normal 55 4 2 6 3" xfId="21962" xr:uid="{00000000-0005-0000-0000-000026680000}"/>
    <cellStyle name="Normal 55 4 2 7" xfId="32183" xr:uid="{00000000-0005-0000-0000-000027680000}"/>
    <cellStyle name="Normal 55 4 2 8" xfId="16949" xr:uid="{00000000-0005-0000-0000-000028680000}"/>
    <cellStyle name="Normal 55 4 3" xfId="2207" xr:uid="{00000000-0005-0000-0000-000029680000}"/>
    <cellStyle name="Normal 55 4 3 2" xfId="3897" xr:uid="{00000000-0005-0000-0000-00002A680000}"/>
    <cellStyle name="Normal 55 4 3 2 2" xfId="13970" xr:uid="{00000000-0005-0000-0000-00002B680000}"/>
    <cellStyle name="Normal 55 4 3 2 2 2" xfId="44301" xr:uid="{00000000-0005-0000-0000-00002C680000}"/>
    <cellStyle name="Normal 55 4 3 2 2 3" xfId="29068" xr:uid="{00000000-0005-0000-0000-00002D680000}"/>
    <cellStyle name="Normal 55 4 3 2 3" xfId="8950" xr:uid="{00000000-0005-0000-0000-00002E680000}"/>
    <cellStyle name="Normal 55 4 3 2 3 2" xfId="39284" xr:uid="{00000000-0005-0000-0000-00002F680000}"/>
    <cellStyle name="Normal 55 4 3 2 3 3" xfId="24051" xr:uid="{00000000-0005-0000-0000-000030680000}"/>
    <cellStyle name="Normal 55 4 3 2 4" xfId="34271" xr:uid="{00000000-0005-0000-0000-000031680000}"/>
    <cellStyle name="Normal 55 4 3 2 5" xfId="19038" xr:uid="{00000000-0005-0000-0000-000032680000}"/>
    <cellStyle name="Normal 55 4 3 3" xfId="5589" xr:uid="{00000000-0005-0000-0000-000033680000}"/>
    <cellStyle name="Normal 55 4 3 3 2" xfId="15641" xr:uid="{00000000-0005-0000-0000-000034680000}"/>
    <cellStyle name="Normal 55 4 3 3 2 2" xfId="45972" xr:uid="{00000000-0005-0000-0000-000035680000}"/>
    <cellStyle name="Normal 55 4 3 3 2 3" xfId="30739" xr:uid="{00000000-0005-0000-0000-000036680000}"/>
    <cellStyle name="Normal 55 4 3 3 3" xfId="10621" xr:uid="{00000000-0005-0000-0000-000037680000}"/>
    <cellStyle name="Normal 55 4 3 3 3 2" xfId="40955" xr:uid="{00000000-0005-0000-0000-000038680000}"/>
    <cellStyle name="Normal 55 4 3 3 3 3" xfId="25722" xr:uid="{00000000-0005-0000-0000-000039680000}"/>
    <cellStyle name="Normal 55 4 3 3 4" xfId="35942" xr:uid="{00000000-0005-0000-0000-00003A680000}"/>
    <cellStyle name="Normal 55 4 3 3 5" xfId="20709" xr:uid="{00000000-0005-0000-0000-00003B680000}"/>
    <cellStyle name="Normal 55 4 3 4" xfId="12299" xr:uid="{00000000-0005-0000-0000-00003C680000}"/>
    <cellStyle name="Normal 55 4 3 4 2" xfId="42630" xr:uid="{00000000-0005-0000-0000-00003D680000}"/>
    <cellStyle name="Normal 55 4 3 4 3" xfId="27397" xr:uid="{00000000-0005-0000-0000-00003E680000}"/>
    <cellStyle name="Normal 55 4 3 5" xfId="7278" xr:uid="{00000000-0005-0000-0000-00003F680000}"/>
    <cellStyle name="Normal 55 4 3 5 2" xfId="37613" xr:uid="{00000000-0005-0000-0000-000040680000}"/>
    <cellStyle name="Normal 55 4 3 5 3" xfId="22380" xr:uid="{00000000-0005-0000-0000-000041680000}"/>
    <cellStyle name="Normal 55 4 3 6" xfId="32601" xr:uid="{00000000-0005-0000-0000-000042680000}"/>
    <cellStyle name="Normal 55 4 3 7" xfId="17367" xr:uid="{00000000-0005-0000-0000-000043680000}"/>
    <cellStyle name="Normal 55 4 4" xfId="3060" xr:uid="{00000000-0005-0000-0000-000044680000}"/>
    <cellStyle name="Normal 55 4 4 2" xfId="13134" xr:uid="{00000000-0005-0000-0000-000045680000}"/>
    <cellStyle name="Normal 55 4 4 2 2" xfId="43465" xr:uid="{00000000-0005-0000-0000-000046680000}"/>
    <cellStyle name="Normal 55 4 4 2 3" xfId="28232" xr:uid="{00000000-0005-0000-0000-000047680000}"/>
    <cellStyle name="Normal 55 4 4 3" xfId="8114" xr:uid="{00000000-0005-0000-0000-000048680000}"/>
    <cellStyle name="Normal 55 4 4 3 2" xfId="38448" xr:uid="{00000000-0005-0000-0000-000049680000}"/>
    <cellStyle name="Normal 55 4 4 3 3" xfId="23215" xr:uid="{00000000-0005-0000-0000-00004A680000}"/>
    <cellStyle name="Normal 55 4 4 4" xfId="33435" xr:uid="{00000000-0005-0000-0000-00004B680000}"/>
    <cellStyle name="Normal 55 4 4 5" xfId="18202" xr:uid="{00000000-0005-0000-0000-00004C680000}"/>
    <cellStyle name="Normal 55 4 5" xfId="4753" xr:uid="{00000000-0005-0000-0000-00004D680000}"/>
    <cellStyle name="Normal 55 4 5 2" xfId="14805" xr:uid="{00000000-0005-0000-0000-00004E680000}"/>
    <cellStyle name="Normal 55 4 5 2 2" xfId="45136" xr:uid="{00000000-0005-0000-0000-00004F680000}"/>
    <cellStyle name="Normal 55 4 5 2 3" xfId="29903" xr:uid="{00000000-0005-0000-0000-000050680000}"/>
    <cellStyle name="Normal 55 4 5 3" xfId="9785" xr:uid="{00000000-0005-0000-0000-000051680000}"/>
    <cellStyle name="Normal 55 4 5 3 2" xfId="40119" xr:uid="{00000000-0005-0000-0000-000052680000}"/>
    <cellStyle name="Normal 55 4 5 3 3" xfId="24886" xr:uid="{00000000-0005-0000-0000-000053680000}"/>
    <cellStyle name="Normal 55 4 5 4" xfId="35106" xr:uid="{00000000-0005-0000-0000-000054680000}"/>
    <cellStyle name="Normal 55 4 5 5" xfId="19873" xr:uid="{00000000-0005-0000-0000-000055680000}"/>
    <cellStyle name="Normal 55 4 6" xfId="11463" xr:uid="{00000000-0005-0000-0000-000056680000}"/>
    <cellStyle name="Normal 55 4 6 2" xfId="41794" xr:uid="{00000000-0005-0000-0000-000057680000}"/>
    <cellStyle name="Normal 55 4 6 3" xfId="26561" xr:uid="{00000000-0005-0000-0000-000058680000}"/>
    <cellStyle name="Normal 55 4 7" xfId="6442" xr:uid="{00000000-0005-0000-0000-000059680000}"/>
    <cellStyle name="Normal 55 4 7 2" xfId="36777" xr:uid="{00000000-0005-0000-0000-00005A680000}"/>
    <cellStyle name="Normal 55 4 7 3" xfId="21544" xr:uid="{00000000-0005-0000-0000-00005B680000}"/>
    <cellStyle name="Normal 55 4 8" xfId="31765" xr:uid="{00000000-0005-0000-0000-00005C680000}"/>
    <cellStyle name="Normal 55 4 9" xfId="16531" xr:uid="{00000000-0005-0000-0000-00005D680000}"/>
    <cellStyle name="Normal 55 5" xfId="1576" xr:uid="{00000000-0005-0000-0000-00005E680000}"/>
    <cellStyle name="Normal 55 5 2" xfId="2417" xr:uid="{00000000-0005-0000-0000-00005F680000}"/>
    <cellStyle name="Normal 55 5 2 2" xfId="4107" xr:uid="{00000000-0005-0000-0000-000060680000}"/>
    <cellStyle name="Normal 55 5 2 2 2" xfId="14180" xr:uid="{00000000-0005-0000-0000-000061680000}"/>
    <cellStyle name="Normal 55 5 2 2 2 2" xfId="44511" xr:uid="{00000000-0005-0000-0000-000062680000}"/>
    <cellStyle name="Normal 55 5 2 2 2 3" xfId="29278" xr:uid="{00000000-0005-0000-0000-000063680000}"/>
    <cellStyle name="Normal 55 5 2 2 3" xfId="9160" xr:uid="{00000000-0005-0000-0000-000064680000}"/>
    <cellStyle name="Normal 55 5 2 2 3 2" xfId="39494" xr:uid="{00000000-0005-0000-0000-000065680000}"/>
    <cellStyle name="Normal 55 5 2 2 3 3" xfId="24261" xr:uid="{00000000-0005-0000-0000-000066680000}"/>
    <cellStyle name="Normal 55 5 2 2 4" xfId="34481" xr:uid="{00000000-0005-0000-0000-000067680000}"/>
    <cellStyle name="Normal 55 5 2 2 5" xfId="19248" xr:uid="{00000000-0005-0000-0000-000068680000}"/>
    <cellStyle name="Normal 55 5 2 3" xfId="5799" xr:uid="{00000000-0005-0000-0000-000069680000}"/>
    <cellStyle name="Normal 55 5 2 3 2" xfId="15851" xr:uid="{00000000-0005-0000-0000-00006A680000}"/>
    <cellStyle name="Normal 55 5 2 3 2 2" xfId="46182" xr:uid="{00000000-0005-0000-0000-00006B680000}"/>
    <cellStyle name="Normal 55 5 2 3 2 3" xfId="30949" xr:uid="{00000000-0005-0000-0000-00006C680000}"/>
    <cellStyle name="Normal 55 5 2 3 3" xfId="10831" xr:uid="{00000000-0005-0000-0000-00006D680000}"/>
    <cellStyle name="Normal 55 5 2 3 3 2" xfId="41165" xr:uid="{00000000-0005-0000-0000-00006E680000}"/>
    <cellStyle name="Normal 55 5 2 3 3 3" xfId="25932" xr:uid="{00000000-0005-0000-0000-00006F680000}"/>
    <cellStyle name="Normal 55 5 2 3 4" xfId="36152" xr:uid="{00000000-0005-0000-0000-000070680000}"/>
    <cellStyle name="Normal 55 5 2 3 5" xfId="20919" xr:uid="{00000000-0005-0000-0000-000071680000}"/>
    <cellStyle name="Normal 55 5 2 4" xfId="12509" xr:uid="{00000000-0005-0000-0000-000072680000}"/>
    <cellStyle name="Normal 55 5 2 4 2" xfId="42840" xr:uid="{00000000-0005-0000-0000-000073680000}"/>
    <cellStyle name="Normal 55 5 2 4 3" xfId="27607" xr:uid="{00000000-0005-0000-0000-000074680000}"/>
    <cellStyle name="Normal 55 5 2 5" xfId="7488" xr:uid="{00000000-0005-0000-0000-000075680000}"/>
    <cellStyle name="Normal 55 5 2 5 2" xfId="37823" xr:uid="{00000000-0005-0000-0000-000076680000}"/>
    <cellStyle name="Normal 55 5 2 5 3" xfId="22590" xr:uid="{00000000-0005-0000-0000-000077680000}"/>
    <cellStyle name="Normal 55 5 2 6" xfId="32811" xr:uid="{00000000-0005-0000-0000-000078680000}"/>
    <cellStyle name="Normal 55 5 2 7" xfId="17577" xr:uid="{00000000-0005-0000-0000-000079680000}"/>
    <cellStyle name="Normal 55 5 3" xfId="3270" xr:uid="{00000000-0005-0000-0000-00007A680000}"/>
    <cellStyle name="Normal 55 5 3 2" xfId="13344" xr:uid="{00000000-0005-0000-0000-00007B680000}"/>
    <cellStyle name="Normal 55 5 3 2 2" xfId="43675" xr:uid="{00000000-0005-0000-0000-00007C680000}"/>
    <cellStyle name="Normal 55 5 3 2 3" xfId="28442" xr:uid="{00000000-0005-0000-0000-00007D680000}"/>
    <cellStyle name="Normal 55 5 3 3" xfId="8324" xr:uid="{00000000-0005-0000-0000-00007E680000}"/>
    <cellStyle name="Normal 55 5 3 3 2" xfId="38658" xr:uid="{00000000-0005-0000-0000-00007F680000}"/>
    <cellStyle name="Normal 55 5 3 3 3" xfId="23425" xr:uid="{00000000-0005-0000-0000-000080680000}"/>
    <cellStyle name="Normal 55 5 3 4" xfId="33645" xr:uid="{00000000-0005-0000-0000-000081680000}"/>
    <cellStyle name="Normal 55 5 3 5" xfId="18412" xr:uid="{00000000-0005-0000-0000-000082680000}"/>
    <cellStyle name="Normal 55 5 4" xfId="4963" xr:uid="{00000000-0005-0000-0000-000083680000}"/>
    <cellStyle name="Normal 55 5 4 2" xfId="15015" xr:uid="{00000000-0005-0000-0000-000084680000}"/>
    <cellStyle name="Normal 55 5 4 2 2" xfId="45346" xr:uid="{00000000-0005-0000-0000-000085680000}"/>
    <cellStyle name="Normal 55 5 4 2 3" xfId="30113" xr:uid="{00000000-0005-0000-0000-000086680000}"/>
    <cellStyle name="Normal 55 5 4 3" xfId="9995" xr:uid="{00000000-0005-0000-0000-000087680000}"/>
    <cellStyle name="Normal 55 5 4 3 2" xfId="40329" xr:uid="{00000000-0005-0000-0000-000088680000}"/>
    <cellStyle name="Normal 55 5 4 3 3" xfId="25096" xr:uid="{00000000-0005-0000-0000-000089680000}"/>
    <cellStyle name="Normal 55 5 4 4" xfId="35316" xr:uid="{00000000-0005-0000-0000-00008A680000}"/>
    <cellStyle name="Normal 55 5 4 5" xfId="20083" xr:uid="{00000000-0005-0000-0000-00008B680000}"/>
    <cellStyle name="Normal 55 5 5" xfId="11673" xr:uid="{00000000-0005-0000-0000-00008C680000}"/>
    <cellStyle name="Normal 55 5 5 2" xfId="42004" xr:uid="{00000000-0005-0000-0000-00008D680000}"/>
    <cellStyle name="Normal 55 5 5 3" xfId="26771" xr:uid="{00000000-0005-0000-0000-00008E680000}"/>
    <cellStyle name="Normal 55 5 6" xfId="6652" xr:uid="{00000000-0005-0000-0000-00008F680000}"/>
    <cellStyle name="Normal 55 5 6 2" xfId="36987" xr:uid="{00000000-0005-0000-0000-000090680000}"/>
    <cellStyle name="Normal 55 5 6 3" xfId="21754" xr:uid="{00000000-0005-0000-0000-000091680000}"/>
    <cellStyle name="Normal 55 5 7" xfId="31975" xr:uid="{00000000-0005-0000-0000-000092680000}"/>
    <cellStyle name="Normal 55 5 8" xfId="16741" xr:uid="{00000000-0005-0000-0000-000093680000}"/>
    <cellStyle name="Normal 55 6" xfId="1997" xr:uid="{00000000-0005-0000-0000-000094680000}"/>
    <cellStyle name="Normal 55 6 2" xfId="3689" xr:uid="{00000000-0005-0000-0000-000095680000}"/>
    <cellStyle name="Normal 55 6 2 2" xfId="13762" xr:uid="{00000000-0005-0000-0000-000096680000}"/>
    <cellStyle name="Normal 55 6 2 2 2" xfId="44093" xr:uid="{00000000-0005-0000-0000-000097680000}"/>
    <cellStyle name="Normal 55 6 2 2 3" xfId="28860" xr:uid="{00000000-0005-0000-0000-000098680000}"/>
    <cellStyle name="Normal 55 6 2 3" xfId="8742" xr:uid="{00000000-0005-0000-0000-000099680000}"/>
    <cellStyle name="Normal 55 6 2 3 2" xfId="39076" xr:uid="{00000000-0005-0000-0000-00009A680000}"/>
    <cellStyle name="Normal 55 6 2 3 3" xfId="23843" xr:uid="{00000000-0005-0000-0000-00009B680000}"/>
    <cellStyle name="Normal 55 6 2 4" xfId="34063" xr:uid="{00000000-0005-0000-0000-00009C680000}"/>
    <cellStyle name="Normal 55 6 2 5" xfId="18830" xr:uid="{00000000-0005-0000-0000-00009D680000}"/>
    <cellStyle name="Normal 55 6 3" xfId="5381" xr:uid="{00000000-0005-0000-0000-00009E680000}"/>
    <cellStyle name="Normal 55 6 3 2" xfId="15433" xr:uid="{00000000-0005-0000-0000-00009F680000}"/>
    <cellStyle name="Normal 55 6 3 2 2" xfId="45764" xr:uid="{00000000-0005-0000-0000-0000A0680000}"/>
    <cellStyle name="Normal 55 6 3 2 3" xfId="30531" xr:uid="{00000000-0005-0000-0000-0000A1680000}"/>
    <cellStyle name="Normal 55 6 3 3" xfId="10413" xr:uid="{00000000-0005-0000-0000-0000A2680000}"/>
    <cellStyle name="Normal 55 6 3 3 2" xfId="40747" xr:uid="{00000000-0005-0000-0000-0000A3680000}"/>
    <cellStyle name="Normal 55 6 3 3 3" xfId="25514" xr:uid="{00000000-0005-0000-0000-0000A4680000}"/>
    <cellStyle name="Normal 55 6 3 4" xfId="35734" xr:uid="{00000000-0005-0000-0000-0000A5680000}"/>
    <cellStyle name="Normal 55 6 3 5" xfId="20501" xr:uid="{00000000-0005-0000-0000-0000A6680000}"/>
    <cellStyle name="Normal 55 6 4" xfId="12091" xr:uid="{00000000-0005-0000-0000-0000A7680000}"/>
    <cellStyle name="Normal 55 6 4 2" xfId="42422" xr:uid="{00000000-0005-0000-0000-0000A8680000}"/>
    <cellStyle name="Normal 55 6 4 3" xfId="27189" xr:uid="{00000000-0005-0000-0000-0000A9680000}"/>
    <cellStyle name="Normal 55 6 5" xfId="7070" xr:uid="{00000000-0005-0000-0000-0000AA680000}"/>
    <cellStyle name="Normal 55 6 5 2" xfId="37405" xr:uid="{00000000-0005-0000-0000-0000AB680000}"/>
    <cellStyle name="Normal 55 6 5 3" xfId="22172" xr:uid="{00000000-0005-0000-0000-0000AC680000}"/>
    <cellStyle name="Normal 55 6 6" xfId="32393" xr:uid="{00000000-0005-0000-0000-0000AD680000}"/>
    <cellStyle name="Normal 55 6 7" xfId="17159" xr:uid="{00000000-0005-0000-0000-0000AE680000}"/>
    <cellStyle name="Normal 55 7" xfId="2848" xr:uid="{00000000-0005-0000-0000-0000AF680000}"/>
    <cellStyle name="Normal 55 7 2" xfId="12926" xr:uid="{00000000-0005-0000-0000-0000B0680000}"/>
    <cellStyle name="Normal 55 7 2 2" xfId="43257" xr:uid="{00000000-0005-0000-0000-0000B1680000}"/>
    <cellStyle name="Normal 55 7 2 3" xfId="28024" xr:uid="{00000000-0005-0000-0000-0000B2680000}"/>
    <cellStyle name="Normal 55 7 3" xfId="7906" xr:uid="{00000000-0005-0000-0000-0000B3680000}"/>
    <cellStyle name="Normal 55 7 3 2" xfId="38240" xr:uid="{00000000-0005-0000-0000-0000B4680000}"/>
    <cellStyle name="Normal 55 7 3 3" xfId="23007" xr:uid="{00000000-0005-0000-0000-0000B5680000}"/>
    <cellStyle name="Normal 55 7 4" xfId="33227" xr:uid="{00000000-0005-0000-0000-0000B6680000}"/>
    <cellStyle name="Normal 55 7 5" xfId="17994" xr:uid="{00000000-0005-0000-0000-0000B7680000}"/>
    <cellStyle name="Normal 55 8" xfId="4542" xr:uid="{00000000-0005-0000-0000-0000B8680000}"/>
    <cellStyle name="Normal 55 8 2" xfId="14597" xr:uid="{00000000-0005-0000-0000-0000B9680000}"/>
    <cellStyle name="Normal 55 8 2 2" xfId="44928" xr:uid="{00000000-0005-0000-0000-0000BA680000}"/>
    <cellStyle name="Normal 55 8 2 3" xfId="29695" xr:uid="{00000000-0005-0000-0000-0000BB680000}"/>
    <cellStyle name="Normal 55 8 3" xfId="9577" xr:uid="{00000000-0005-0000-0000-0000BC680000}"/>
    <cellStyle name="Normal 55 8 3 2" xfId="39911" xr:uid="{00000000-0005-0000-0000-0000BD680000}"/>
    <cellStyle name="Normal 55 8 3 3" xfId="24678" xr:uid="{00000000-0005-0000-0000-0000BE680000}"/>
    <cellStyle name="Normal 55 8 4" xfId="34898" xr:uid="{00000000-0005-0000-0000-0000BF680000}"/>
    <cellStyle name="Normal 55 8 5" xfId="19665" xr:uid="{00000000-0005-0000-0000-0000C0680000}"/>
    <cellStyle name="Normal 55 9" xfId="11253" xr:uid="{00000000-0005-0000-0000-0000C1680000}"/>
    <cellStyle name="Normal 55 9 2" xfId="41586" xr:uid="{00000000-0005-0000-0000-0000C2680000}"/>
    <cellStyle name="Normal 55 9 3" xfId="26353" xr:uid="{00000000-0005-0000-0000-0000C3680000}"/>
    <cellStyle name="Normal 56" xfId="873" xr:uid="{00000000-0005-0000-0000-0000C4680000}"/>
    <cellStyle name="Normal 56 10" xfId="6233" xr:uid="{00000000-0005-0000-0000-0000C5680000}"/>
    <cellStyle name="Normal 56 10 2" xfId="36570" xr:uid="{00000000-0005-0000-0000-0000C6680000}"/>
    <cellStyle name="Normal 56 10 3" xfId="21337" xr:uid="{00000000-0005-0000-0000-0000C7680000}"/>
    <cellStyle name="Normal 56 11" xfId="31561" xr:uid="{00000000-0005-0000-0000-0000C8680000}"/>
    <cellStyle name="Normal 56 12" xfId="16322" xr:uid="{00000000-0005-0000-0000-0000C9680000}"/>
    <cellStyle name="Normal 56 2" xfId="1197" xr:uid="{00000000-0005-0000-0000-0000CA680000}"/>
    <cellStyle name="Normal 56 2 10" xfId="31613" xr:uid="{00000000-0005-0000-0000-0000CB680000}"/>
    <cellStyle name="Normal 56 2 11" xfId="16376" xr:uid="{00000000-0005-0000-0000-0000CC680000}"/>
    <cellStyle name="Normal 56 2 2" xfId="1305" xr:uid="{00000000-0005-0000-0000-0000CD680000}"/>
    <cellStyle name="Normal 56 2 2 10" xfId="16480" xr:uid="{00000000-0005-0000-0000-0000CE680000}"/>
    <cellStyle name="Normal 56 2 2 2" xfId="1522" xr:uid="{00000000-0005-0000-0000-0000CF680000}"/>
    <cellStyle name="Normal 56 2 2 2 2" xfId="1943" xr:uid="{00000000-0005-0000-0000-0000D0680000}"/>
    <cellStyle name="Normal 56 2 2 2 2 2" xfId="2782" xr:uid="{00000000-0005-0000-0000-0000D1680000}"/>
    <cellStyle name="Normal 56 2 2 2 2 2 2" xfId="4472" xr:uid="{00000000-0005-0000-0000-0000D2680000}"/>
    <cellStyle name="Normal 56 2 2 2 2 2 2 2" xfId="14545" xr:uid="{00000000-0005-0000-0000-0000D3680000}"/>
    <cellStyle name="Normal 56 2 2 2 2 2 2 2 2" xfId="44876" xr:uid="{00000000-0005-0000-0000-0000D4680000}"/>
    <cellStyle name="Normal 56 2 2 2 2 2 2 2 3" xfId="29643" xr:uid="{00000000-0005-0000-0000-0000D5680000}"/>
    <cellStyle name="Normal 56 2 2 2 2 2 2 3" xfId="9525" xr:uid="{00000000-0005-0000-0000-0000D6680000}"/>
    <cellStyle name="Normal 56 2 2 2 2 2 2 3 2" xfId="39859" xr:uid="{00000000-0005-0000-0000-0000D7680000}"/>
    <cellStyle name="Normal 56 2 2 2 2 2 2 3 3" xfId="24626" xr:uid="{00000000-0005-0000-0000-0000D8680000}"/>
    <cellStyle name="Normal 56 2 2 2 2 2 2 4" xfId="34846" xr:uid="{00000000-0005-0000-0000-0000D9680000}"/>
    <cellStyle name="Normal 56 2 2 2 2 2 2 5" xfId="19613" xr:uid="{00000000-0005-0000-0000-0000DA680000}"/>
    <cellStyle name="Normal 56 2 2 2 2 2 3" xfId="6164" xr:uid="{00000000-0005-0000-0000-0000DB680000}"/>
    <cellStyle name="Normal 56 2 2 2 2 2 3 2" xfId="16216" xr:uid="{00000000-0005-0000-0000-0000DC680000}"/>
    <cellStyle name="Normal 56 2 2 2 2 2 3 2 2" xfId="46547" xr:uid="{00000000-0005-0000-0000-0000DD680000}"/>
    <cellStyle name="Normal 56 2 2 2 2 2 3 2 3" xfId="31314" xr:uid="{00000000-0005-0000-0000-0000DE680000}"/>
    <cellStyle name="Normal 56 2 2 2 2 2 3 3" xfId="11196" xr:uid="{00000000-0005-0000-0000-0000DF680000}"/>
    <cellStyle name="Normal 56 2 2 2 2 2 3 3 2" xfId="41530" xr:uid="{00000000-0005-0000-0000-0000E0680000}"/>
    <cellStyle name="Normal 56 2 2 2 2 2 3 3 3" xfId="26297" xr:uid="{00000000-0005-0000-0000-0000E1680000}"/>
    <cellStyle name="Normal 56 2 2 2 2 2 3 4" xfId="36517" xr:uid="{00000000-0005-0000-0000-0000E2680000}"/>
    <cellStyle name="Normal 56 2 2 2 2 2 3 5" xfId="21284" xr:uid="{00000000-0005-0000-0000-0000E3680000}"/>
    <cellStyle name="Normal 56 2 2 2 2 2 4" xfId="12874" xr:uid="{00000000-0005-0000-0000-0000E4680000}"/>
    <cellStyle name="Normal 56 2 2 2 2 2 4 2" xfId="43205" xr:uid="{00000000-0005-0000-0000-0000E5680000}"/>
    <cellStyle name="Normal 56 2 2 2 2 2 4 3" xfId="27972" xr:uid="{00000000-0005-0000-0000-0000E6680000}"/>
    <cellStyle name="Normal 56 2 2 2 2 2 5" xfId="7853" xr:uid="{00000000-0005-0000-0000-0000E7680000}"/>
    <cellStyle name="Normal 56 2 2 2 2 2 5 2" xfId="38188" xr:uid="{00000000-0005-0000-0000-0000E8680000}"/>
    <cellStyle name="Normal 56 2 2 2 2 2 5 3" xfId="22955" xr:uid="{00000000-0005-0000-0000-0000E9680000}"/>
    <cellStyle name="Normal 56 2 2 2 2 2 6" xfId="33176" xr:uid="{00000000-0005-0000-0000-0000EA680000}"/>
    <cellStyle name="Normal 56 2 2 2 2 2 7" xfId="17942" xr:uid="{00000000-0005-0000-0000-0000EB680000}"/>
    <cellStyle name="Normal 56 2 2 2 2 3" xfId="3635" xr:uid="{00000000-0005-0000-0000-0000EC680000}"/>
    <cellStyle name="Normal 56 2 2 2 2 3 2" xfId="13709" xr:uid="{00000000-0005-0000-0000-0000ED680000}"/>
    <cellStyle name="Normal 56 2 2 2 2 3 2 2" xfId="44040" xr:uid="{00000000-0005-0000-0000-0000EE680000}"/>
    <cellStyle name="Normal 56 2 2 2 2 3 2 3" xfId="28807" xr:uid="{00000000-0005-0000-0000-0000EF680000}"/>
    <cellStyle name="Normal 56 2 2 2 2 3 3" xfId="8689" xr:uid="{00000000-0005-0000-0000-0000F0680000}"/>
    <cellStyle name="Normal 56 2 2 2 2 3 3 2" xfId="39023" xr:uid="{00000000-0005-0000-0000-0000F1680000}"/>
    <cellStyle name="Normal 56 2 2 2 2 3 3 3" xfId="23790" xr:uid="{00000000-0005-0000-0000-0000F2680000}"/>
    <cellStyle name="Normal 56 2 2 2 2 3 4" xfId="34010" xr:uid="{00000000-0005-0000-0000-0000F3680000}"/>
    <cellStyle name="Normal 56 2 2 2 2 3 5" xfId="18777" xr:uid="{00000000-0005-0000-0000-0000F4680000}"/>
    <cellStyle name="Normal 56 2 2 2 2 4" xfId="5328" xr:uid="{00000000-0005-0000-0000-0000F5680000}"/>
    <cellStyle name="Normal 56 2 2 2 2 4 2" xfId="15380" xr:uid="{00000000-0005-0000-0000-0000F6680000}"/>
    <cellStyle name="Normal 56 2 2 2 2 4 2 2" xfId="45711" xr:uid="{00000000-0005-0000-0000-0000F7680000}"/>
    <cellStyle name="Normal 56 2 2 2 2 4 2 3" xfId="30478" xr:uid="{00000000-0005-0000-0000-0000F8680000}"/>
    <cellStyle name="Normal 56 2 2 2 2 4 3" xfId="10360" xr:uid="{00000000-0005-0000-0000-0000F9680000}"/>
    <cellStyle name="Normal 56 2 2 2 2 4 3 2" xfId="40694" xr:uid="{00000000-0005-0000-0000-0000FA680000}"/>
    <cellStyle name="Normal 56 2 2 2 2 4 3 3" xfId="25461" xr:uid="{00000000-0005-0000-0000-0000FB680000}"/>
    <cellStyle name="Normal 56 2 2 2 2 4 4" xfId="35681" xr:uid="{00000000-0005-0000-0000-0000FC680000}"/>
    <cellStyle name="Normal 56 2 2 2 2 4 5" xfId="20448" xr:uid="{00000000-0005-0000-0000-0000FD680000}"/>
    <cellStyle name="Normal 56 2 2 2 2 5" xfId="12038" xr:uid="{00000000-0005-0000-0000-0000FE680000}"/>
    <cellStyle name="Normal 56 2 2 2 2 5 2" xfId="42369" xr:uid="{00000000-0005-0000-0000-0000FF680000}"/>
    <cellStyle name="Normal 56 2 2 2 2 5 3" xfId="27136" xr:uid="{00000000-0005-0000-0000-000000690000}"/>
    <cellStyle name="Normal 56 2 2 2 2 6" xfId="7017" xr:uid="{00000000-0005-0000-0000-000001690000}"/>
    <cellStyle name="Normal 56 2 2 2 2 6 2" xfId="37352" xr:uid="{00000000-0005-0000-0000-000002690000}"/>
    <cellStyle name="Normal 56 2 2 2 2 6 3" xfId="22119" xr:uid="{00000000-0005-0000-0000-000003690000}"/>
    <cellStyle name="Normal 56 2 2 2 2 7" xfId="32340" xr:uid="{00000000-0005-0000-0000-000004690000}"/>
    <cellStyle name="Normal 56 2 2 2 2 8" xfId="17106" xr:uid="{00000000-0005-0000-0000-000005690000}"/>
    <cellStyle name="Normal 56 2 2 2 3" xfId="2364" xr:uid="{00000000-0005-0000-0000-000006690000}"/>
    <cellStyle name="Normal 56 2 2 2 3 2" xfId="4054" xr:uid="{00000000-0005-0000-0000-000007690000}"/>
    <cellStyle name="Normal 56 2 2 2 3 2 2" xfId="14127" xr:uid="{00000000-0005-0000-0000-000008690000}"/>
    <cellStyle name="Normal 56 2 2 2 3 2 2 2" xfId="44458" xr:uid="{00000000-0005-0000-0000-000009690000}"/>
    <cellStyle name="Normal 56 2 2 2 3 2 2 3" xfId="29225" xr:uid="{00000000-0005-0000-0000-00000A690000}"/>
    <cellStyle name="Normal 56 2 2 2 3 2 3" xfId="9107" xr:uid="{00000000-0005-0000-0000-00000B690000}"/>
    <cellStyle name="Normal 56 2 2 2 3 2 3 2" xfId="39441" xr:uid="{00000000-0005-0000-0000-00000C690000}"/>
    <cellStyle name="Normal 56 2 2 2 3 2 3 3" xfId="24208" xr:uid="{00000000-0005-0000-0000-00000D690000}"/>
    <cellStyle name="Normal 56 2 2 2 3 2 4" xfId="34428" xr:uid="{00000000-0005-0000-0000-00000E690000}"/>
    <cellStyle name="Normal 56 2 2 2 3 2 5" xfId="19195" xr:uid="{00000000-0005-0000-0000-00000F690000}"/>
    <cellStyle name="Normal 56 2 2 2 3 3" xfId="5746" xr:uid="{00000000-0005-0000-0000-000010690000}"/>
    <cellStyle name="Normal 56 2 2 2 3 3 2" xfId="15798" xr:uid="{00000000-0005-0000-0000-000011690000}"/>
    <cellStyle name="Normal 56 2 2 2 3 3 2 2" xfId="46129" xr:uid="{00000000-0005-0000-0000-000012690000}"/>
    <cellStyle name="Normal 56 2 2 2 3 3 2 3" xfId="30896" xr:uid="{00000000-0005-0000-0000-000013690000}"/>
    <cellStyle name="Normal 56 2 2 2 3 3 3" xfId="10778" xr:uid="{00000000-0005-0000-0000-000014690000}"/>
    <cellStyle name="Normal 56 2 2 2 3 3 3 2" xfId="41112" xr:uid="{00000000-0005-0000-0000-000015690000}"/>
    <cellStyle name="Normal 56 2 2 2 3 3 3 3" xfId="25879" xr:uid="{00000000-0005-0000-0000-000016690000}"/>
    <cellStyle name="Normal 56 2 2 2 3 3 4" xfId="36099" xr:uid="{00000000-0005-0000-0000-000017690000}"/>
    <cellStyle name="Normal 56 2 2 2 3 3 5" xfId="20866" xr:uid="{00000000-0005-0000-0000-000018690000}"/>
    <cellStyle name="Normal 56 2 2 2 3 4" xfId="12456" xr:uid="{00000000-0005-0000-0000-000019690000}"/>
    <cellStyle name="Normal 56 2 2 2 3 4 2" xfId="42787" xr:uid="{00000000-0005-0000-0000-00001A690000}"/>
    <cellStyle name="Normal 56 2 2 2 3 4 3" xfId="27554" xr:uid="{00000000-0005-0000-0000-00001B690000}"/>
    <cellStyle name="Normal 56 2 2 2 3 5" xfId="7435" xr:uid="{00000000-0005-0000-0000-00001C690000}"/>
    <cellStyle name="Normal 56 2 2 2 3 5 2" xfId="37770" xr:uid="{00000000-0005-0000-0000-00001D690000}"/>
    <cellStyle name="Normal 56 2 2 2 3 5 3" xfId="22537" xr:uid="{00000000-0005-0000-0000-00001E690000}"/>
    <cellStyle name="Normal 56 2 2 2 3 6" xfId="32758" xr:uid="{00000000-0005-0000-0000-00001F690000}"/>
    <cellStyle name="Normal 56 2 2 2 3 7" xfId="17524" xr:uid="{00000000-0005-0000-0000-000020690000}"/>
    <cellStyle name="Normal 56 2 2 2 4" xfId="3217" xr:uid="{00000000-0005-0000-0000-000021690000}"/>
    <cellStyle name="Normal 56 2 2 2 4 2" xfId="13291" xr:uid="{00000000-0005-0000-0000-000022690000}"/>
    <cellStyle name="Normal 56 2 2 2 4 2 2" xfId="43622" xr:uid="{00000000-0005-0000-0000-000023690000}"/>
    <cellStyle name="Normal 56 2 2 2 4 2 3" xfId="28389" xr:uid="{00000000-0005-0000-0000-000024690000}"/>
    <cellStyle name="Normal 56 2 2 2 4 3" xfId="8271" xr:uid="{00000000-0005-0000-0000-000025690000}"/>
    <cellStyle name="Normal 56 2 2 2 4 3 2" xfId="38605" xr:uid="{00000000-0005-0000-0000-000026690000}"/>
    <cellStyle name="Normal 56 2 2 2 4 3 3" xfId="23372" xr:uid="{00000000-0005-0000-0000-000027690000}"/>
    <cellStyle name="Normal 56 2 2 2 4 4" xfId="33592" xr:uid="{00000000-0005-0000-0000-000028690000}"/>
    <cellStyle name="Normal 56 2 2 2 4 5" xfId="18359" xr:uid="{00000000-0005-0000-0000-000029690000}"/>
    <cellStyle name="Normal 56 2 2 2 5" xfId="4910" xr:uid="{00000000-0005-0000-0000-00002A690000}"/>
    <cellStyle name="Normal 56 2 2 2 5 2" xfId="14962" xr:uid="{00000000-0005-0000-0000-00002B690000}"/>
    <cellStyle name="Normal 56 2 2 2 5 2 2" xfId="45293" xr:uid="{00000000-0005-0000-0000-00002C690000}"/>
    <cellStyle name="Normal 56 2 2 2 5 2 3" xfId="30060" xr:uid="{00000000-0005-0000-0000-00002D690000}"/>
    <cellStyle name="Normal 56 2 2 2 5 3" xfId="9942" xr:uid="{00000000-0005-0000-0000-00002E690000}"/>
    <cellStyle name="Normal 56 2 2 2 5 3 2" xfId="40276" xr:uid="{00000000-0005-0000-0000-00002F690000}"/>
    <cellStyle name="Normal 56 2 2 2 5 3 3" xfId="25043" xr:uid="{00000000-0005-0000-0000-000030690000}"/>
    <cellStyle name="Normal 56 2 2 2 5 4" xfId="35263" xr:uid="{00000000-0005-0000-0000-000031690000}"/>
    <cellStyle name="Normal 56 2 2 2 5 5" xfId="20030" xr:uid="{00000000-0005-0000-0000-000032690000}"/>
    <cellStyle name="Normal 56 2 2 2 6" xfId="11620" xr:uid="{00000000-0005-0000-0000-000033690000}"/>
    <cellStyle name="Normal 56 2 2 2 6 2" xfId="41951" xr:uid="{00000000-0005-0000-0000-000034690000}"/>
    <cellStyle name="Normal 56 2 2 2 6 3" xfId="26718" xr:uid="{00000000-0005-0000-0000-000035690000}"/>
    <cellStyle name="Normal 56 2 2 2 7" xfId="6599" xr:uid="{00000000-0005-0000-0000-000036690000}"/>
    <cellStyle name="Normal 56 2 2 2 7 2" xfId="36934" xr:uid="{00000000-0005-0000-0000-000037690000}"/>
    <cellStyle name="Normal 56 2 2 2 7 3" xfId="21701" xr:uid="{00000000-0005-0000-0000-000038690000}"/>
    <cellStyle name="Normal 56 2 2 2 8" xfId="31922" xr:uid="{00000000-0005-0000-0000-000039690000}"/>
    <cellStyle name="Normal 56 2 2 2 9" xfId="16688" xr:uid="{00000000-0005-0000-0000-00003A690000}"/>
    <cellStyle name="Normal 56 2 2 3" xfId="1735" xr:uid="{00000000-0005-0000-0000-00003B690000}"/>
    <cellStyle name="Normal 56 2 2 3 2" xfId="2574" xr:uid="{00000000-0005-0000-0000-00003C690000}"/>
    <cellStyle name="Normal 56 2 2 3 2 2" xfId="4264" xr:uid="{00000000-0005-0000-0000-00003D690000}"/>
    <cellStyle name="Normal 56 2 2 3 2 2 2" xfId="14337" xr:uid="{00000000-0005-0000-0000-00003E690000}"/>
    <cellStyle name="Normal 56 2 2 3 2 2 2 2" xfId="44668" xr:uid="{00000000-0005-0000-0000-00003F690000}"/>
    <cellStyle name="Normal 56 2 2 3 2 2 2 3" xfId="29435" xr:uid="{00000000-0005-0000-0000-000040690000}"/>
    <cellStyle name="Normal 56 2 2 3 2 2 3" xfId="9317" xr:uid="{00000000-0005-0000-0000-000041690000}"/>
    <cellStyle name="Normal 56 2 2 3 2 2 3 2" xfId="39651" xr:uid="{00000000-0005-0000-0000-000042690000}"/>
    <cellStyle name="Normal 56 2 2 3 2 2 3 3" xfId="24418" xr:uid="{00000000-0005-0000-0000-000043690000}"/>
    <cellStyle name="Normal 56 2 2 3 2 2 4" xfId="34638" xr:uid="{00000000-0005-0000-0000-000044690000}"/>
    <cellStyle name="Normal 56 2 2 3 2 2 5" xfId="19405" xr:uid="{00000000-0005-0000-0000-000045690000}"/>
    <cellStyle name="Normal 56 2 2 3 2 3" xfId="5956" xr:uid="{00000000-0005-0000-0000-000046690000}"/>
    <cellStyle name="Normal 56 2 2 3 2 3 2" xfId="16008" xr:uid="{00000000-0005-0000-0000-000047690000}"/>
    <cellStyle name="Normal 56 2 2 3 2 3 2 2" xfId="46339" xr:uid="{00000000-0005-0000-0000-000048690000}"/>
    <cellStyle name="Normal 56 2 2 3 2 3 2 3" xfId="31106" xr:uid="{00000000-0005-0000-0000-000049690000}"/>
    <cellStyle name="Normal 56 2 2 3 2 3 3" xfId="10988" xr:uid="{00000000-0005-0000-0000-00004A690000}"/>
    <cellStyle name="Normal 56 2 2 3 2 3 3 2" xfId="41322" xr:uid="{00000000-0005-0000-0000-00004B690000}"/>
    <cellStyle name="Normal 56 2 2 3 2 3 3 3" xfId="26089" xr:uid="{00000000-0005-0000-0000-00004C690000}"/>
    <cellStyle name="Normal 56 2 2 3 2 3 4" xfId="36309" xr:uid="{00000000-0005-0000-0000-00004D690000}"/>
    <cellStyle name="Normal 56 2 2 3 2 3 5" xfId="21076" xr:uid="{00000000-0005-0000-0000-00004E690000}"/>
    <cellStyle name="Normal 56 2 2 3 2 4" xfId="12666" xr:uid="{00000000-0005-0000-0000-00004F690000}"/>
    <cellStyle name="Normal 56 2 2 3 2 4 2" xfId="42997" xr:uid="{00000000-0005-0000-0000-000050690000}"/>
    <cellStyle name="Normal 56 2 2 3 2 4 3" xfId="27764" xr:uid="{00000000-0005-0000-0000-000051690000}"/>
    <cellStyle name="Normal 56 2 2 3 2 5" xfId="7645" xr:uid="{00000000-0005-0000-0000-000052690000}"/>
    <cellStyle name="Normal 56 2 2 3 2 5 2" xfId="37980" xr:uid="{00000000-0005-0000-0000-000053690000}"/>
    <cellStyle name="Normal 56 2 2 3 2 5 3" xfId="22747" xr:uid="{00000000-0005-0000-0000-000054690000}"/>
    <cellStyle name="Normal 56 2 2 3 2 6" xfId="32968" xr:uid="{00000000-0005-0000-0000-000055690000}"/>
    <cellStyle name="Normal 56 2 2 3 2 7" xfId="17734" xr:uid="{00000000-0005-0000-0000-000056690000}"/>
    <cellStyle name="Normal 56 2 2 3 3" xfId="3427" xr:uid="{00000000-0005-0000-0000-000057690000}"/>
    <cellStyle name="Normal 56 2 2 3 3 2" xfId="13501" xr:uid="{00000000-0005-0000-0000-000058690000}"/>
    <cellStyle name="Normal 56 2 2 3 3 2 2" xfId="43832" xr:uid="{00000000-0005-0000-0000-000059690000}"/>
    <cellStyle name="Normal 56 2 2 3 3 2 3" xfId="28599" xr:uid="{00000000-0005-0000-0000-00005A690000}"/>
    <cellStyle name="Normal 56 2 2 3 3 3" xfId="8481" xr:uid="{00000000-0005-0000-0000-00005B690000}"/>
    <cellStyle name="Normal 56 2 2 3 3 3 2" xfId="38815" xr:uid="{00000000-0005-0000-0000-00005C690000}"/>
    <cellStyle name="Normal 56 2 2 3 3 3 3" xfId="23582" xr:uid="{00000000-0005-0000-0000-00005D690000}"/>
    <cellStyle name="Normal 56 2 2 3 3 4" xfId="33802" xr:uid="{00000000-0005-0000-0000-00005E690000}"/>
    <cellStyle name="Normal 56 2 2 3 3 5" xfId="18569" xr:uid="{00000000-0005-0000-0000-00005F690000}"/>
    <cellStyle name="Normal 56 2 2 3 4" xfId="5120" xr:uid="{00000000-0005-0000-0000-000060690000}"/>
    <cellStyle name="Normal 56 2 2 3 4 2" xfId="15172" xr:uid="{00000000-0005-0000-0000-000061690000}"/>
    <cellStyle name="Normal 56 2 2 3 4 2 2" xfId="45503" xr:uid="{00000000-0005-0000-0000-000062690000}"/>
    <cellStyle name="Normal 56 2 2 3 4 2 3" xfId="30270" xr:uid="{00000000-0005-0000-0000-000063690000}"/>
    <cellStyle name="Normal 56 2 2 3 4 3" xfId="10152" xr:uid="{00000000-0005-0000-0000-000064690000}"/>
    <cellStyle name="Normal 56 2 2 3 4 3 2" xfId="40486" xr:uid="{00000000-0005-0000-0000-000065690000}"/>
    <cellStyle name="Normal 56 2 2 3 4 3 3" xfId="25253" xr:uid="{00000000-0005-0000-0000-000066690000}"/>
    <cellStyle name="Normal 56 2 2 3 4 4" xfId="35473" xr:uid="{00000000-0005-0000-0000-000067690000}"/>
    <cellStyle name="Normal 56 2 2 3 4 5" xfId="20240" xr:uid="{00000000-0005-0000-0000-000068690000}"/>
    <cellStyle name="Normal 56 2 2 3 5" xfId="11830" xr:uid="{00000000-0005-0000-0000-000069690000}"/>
    <cellStyle name="Normal 56 2 2 3 5 2" xfId="42161" xr:uid="{00000000-0005-0000-0000-00006A690000}"/>
    <cellStyle name="Normal 56 2 2 3 5 3" xfId="26928" xr:uid="{00000000-0005-0000-0000-00006B690000}"/>
    <cellStyle name="Normal 56 2 2 3 6" xfId="6809" xr:uid="{00000000-0005-0000-0000-00006C690000}"/>
    <cellStyle name="Normal 56 2 2 3 6 2" xfId="37144" xr:uid="{00000000-0005-0000-0000-00006D690000}"/>
    <cellStyle name="Normal 56 2 2 3 6 3" xfId="21911" xr:uid="{00000000-0005-0000-0000-00006E690000}"/>
    <cellStyle name="Normal 56 2 2 3 7" xfId="32132" xr:uid="{00000000-0005-0000-0000-00006F690000}"/>
    <cellStyle name="Normal 56 2 2 3 8" xfId="16898" xr:uid="{00000000-0005-0000-0000-000070690000}"/>
    <cellStyle name="Normal 56 2 2 4" xfId="2156" xr:uid="{00000000-0005-0000-0000-000071690000}"/>
    <cellStyle name="Normal 56 2 2 4 2" xfId="3846" xr:uid="{00000000-0005-0000-0000-000072690000}"/>
    <cellStyle name="Normal 56 2 2 4 2 2" xfId="13919" xr:uid="{00000000-0005-0000-0000-000073690000}"/>
    <cellStyle name="Normal 56 2 2 4 2 2 2" xfId="44250" xr:uid="{00000000-0005-0000-0000-000074690000}"/>
    <cellStyle name="Normal 56 2 2 4 2 2 3" xfId="29017" xr:uid="{00000000-0005-0000-0000-000075690000}"/>
    <cellStyle name="Normal 56 2 2 4 2 3" xfId="8899" xr:uid="{00000000-0005-0000-0000-000076690000}"/>
    <cellStyle name="Normal 56 2 2 4 2 3 2" xfId="39233" xr:uid="{00000000-0005-0000-0000-000077690000}"/>
    <cellStyle name="Normal 56 2 2 4 2 3 3" xfId="24000" xr:uid="{00000000-0005-0000-0000-000078690000}"/>
    <cellStyle name="Normal 56 2 2 4 2 4" xfId="34220" xr:uid="{00000000-0005-0000-0000-000079690000}"/>
    <cellStyle name="Normal 56 2 2 4 2 5" xfId="18987" xr:uid="{00000000-0005-0000-0000-00007A690000}"/>
    <cellStyle name="Normal 56 2 2 4 3" xfId="5538" xr:uid="{00000000-0005-0000-0000-00007B690000}"/>
    <cellStyle name="Normal 56 2 2 4 3 2" xfId="15590" xr:uid="{00000000-0005-0000-0000-00007C690000}"/>
    <cellStyle name="Normal 56 2 2 4 3 2 2" xfId="45921" xr:uid="{00000000-0005-0000-0000-00007D690000}"/>
    <cellStyle name="Normal 56 2 2 4 3 2 3" xfId="30688" xr:uid="{00000000-0005-0000-0000-00007E690000}"/>
    <cellStyle name="Normal 56 2 2 4 3 3" xfId="10570" xr:uid="{00000000-0005-0000-0000-00007F690000}"/>
    <cellStyle name="Normal 56 2 2 4 3 3 2" xfId="40904" xr:uid="{00000000-0005-0000-0000-000080690000}"/>
    <cellStyle name="Normal 56 2 2 4 3 3 3" xfId="25671" xr:uid="{00000000-0005-0000-0000-000081690000}"/>
    <cellStyle name="Normal 56 2 2 4 3 4" xfId="35891" xr:uid="{00000000-0005-0000-0000-000082690000}"/>
    <cellStyle name="Normal 56 2 2 4 3 5" xfId="20658" xr:uid="{00000000-0005-0000-0000-000083690000}"/>
    <cellStyle name="Normal 56 2 2 4 4" xfId="12248" xr:uid="{00000000-0005-0000-0000-000084690000}"/>
    <cellStyle name="Normal 56 2 2 4 4 2" xfId="42579" xr:uid="{00000000-0005-0000-0000-000085690000}"/>
    <cellStyle name="Normal 56 2 2 4 4 3" xfId="27346" xr:uid="{00000000-0005-0000-0000-000086690000}"/>
    <cellStyle name="Normal 56 2 2 4 5" xfId="7227" xr:uid="{00000000-0005-0000-0000-000087690000}"/>
    <cellStyle name="Normal 56 2 2 4 5 2" xfId="37562" xr:uid="{00000000-0005-0000-0000-000088690000}"/>
    <cellStyle name="Normal 56 2 2 4 5 3" xfId="22329" xr:uid="{00000000-0005-0000-0000-000089690000}"/>
    <cellStyle name="Normal 56 2 2 4 6" xfId="32550" xr:uid="{00000000-0005-0000-0000-00008A690000}"/>
    <cellStyle name="Normal 56 2 2 4 7" xfId="17316" xr:uid="{00000000-0005-0000-0000-00008B690000}"/>
    <cellStyle name="Normal 56 2 2 5" xfId="3009" xr:uid="{00000000-0005-0000-0000-00008C690000}"/>
    <cellStyle name="Normal 56 2 2 5 2" xfId="13083" xr:uid="{00000000-0005-0000-0000-00008D690000}"/>
    <cellStyle name="Normal 56 2 2 5 2 2" xfId="43414" xr:uid="{00000000-0005-0000-0000-00008E690000}"/>
    <cellStyle name="Normal 56 2 2 5 2 3" xfId="28181" xr:uid="{00000000-0005-0000-0000-00008F690000}"/>
    <cellStyle name="Normal 56 2 2 5 3" xfId="8063" xr:uid="{00000000-0005-0000-0000-000090690000}"/>
    <cellStyle name="Normal 56 2 2 5 3 2" xfId="38397" xr:uid="{00000000-0005-0000-0000-000091690000}"/>
    <cellStyle name="Normal 56 2 2 5 3 3" xfId="23164" xr:uid="{00000000-0005-0000-0000-000092690000}"/>
    <cellStyle name="Normal 56 2 2 5 4" xfId="33384" xr:uid="{00000000-0005-0000-0000-000093690000}"/>
    <cellStyle name="Normal 56 2 2 5 5" xfId="18151" xr:uid="{00000000-0005-0000-0000-000094690000}"/>
    <cellStyle name="Normal 56 2 2 6" xfId="4702" xr:uid="{00000000-0005-0000-0000-000095690000}"/>
    <cellStyle name="Normal 56 2 2 6 2" xfId="14754" xr:uid="{00000000-0005-0000-0000-000096690000}"/>
    <cellStyle name="Normal 56 2 2 6 2 2" xfId="45085" xr:uid="{00000000-0005-0000-0000-000097690000}"/>
    <cellStyle name="Normal 56 2 2 6 2 3" xfId="29852" xr:uid="{00000000-0005-0000-0000-000098690000}"/>
    <cellStyle name="Normal 56 2 2 6 3" xfId="9734" xr:uid="{00000000-0005-0000-0000-000099690000}"/>
    <cellStyle name="Normal 56 2 2 6 3 2" xfId="40068" xr:uid="{00000000-0005-0000-0000-00009A690000}"/>
    <cellStyle name="Normal 56 2 2 6 3 3" xfId="24835" xr:uid="{00000000-0005-0000-0000-00009B690000}"/>
    <cellStyle name="Normal 56 2 2 6 4" xfId="35055" xr:uid="{00000000-0005-0000-0000-00009C690000}"/>
    <cellStyle name="Normal 56 2 2 6 5" xfId="19822" xr:uid="{00000000-0005-0000-0000-00009D690000}"/>
    <cellStyle name="Normal 56 2 2 7" xfId="11412" xr:uid="{00000000-0005-0000-0000-00009E690000}"/>
    <cellStyle name="Normal 56 2 2 7 2" xfId="41743" xr:uid="{00000000-0005-0000-0000-00009F690000}"/>
    <cellStyle name="Normal 56 2 2 7 3" xfId="26510" xr:uid="{00000000-0005-0000-0000-0000A0690000}"/>
    <cellStyle name="Normal 56 2 2 8" xfId="6391" xr:uid="{00000000-0005-0000-0000-0000A1690000}"/>
    <cellStyle name="Normal 56 2 2 8 2" xfId="36726" xr:uid="{00000000-0005-0000-0000-0000A2690000}"/>
    <cellStyle name="Normal 56 2 2 8 3" xfId="21493" xr:uid="{00000000-0005-0000-0000-0000A3690000}"/>
    <cellStyle name="Normal 56 2 2 9" xfId="31714" xr:uid="{00000000-0005-0000-0000-0000A4690000}"/>
    <cellStyle name="Normal 56 2 3" xfId="1418" xr:uid="{00000000-0005-0000-0000-0000A5690000}"/>
    <cellStyle name="Normal 56 2 3 2" xfId="1839" xr:uid="{00000000-0005-0000-0000-0000A6690000}"/>
    <cellStyle name="Normal 56 2 3 2 2" xfId="2678" xr:uid="{00000000-0005-0000-0000-0000A7690000}"/>
    <cellStyle name="Normal 56 2 3 2 2 2" xfId="4368" xr:uid="{00000000-0005-0000-0000-0000A8690000}"/>
    <cellStyle name="Normal 56 2 3 2 2 2 2" xfId="14441" xr:uid="{00000000-0005-0000-0000-0000A9690000}"/>
    <cellStyle name="Normal 56 2 3 2 2 2 2 2" xfId="44772" xr:uid="{00000000-0005-0000-0000-0000AA690000}"/>
    <cellStyle name="Normal 56 2 3 2 2 2 2 3" xfId="29539" xr:uid="{00000000-0005-0000-0000-0000AB690000}"/>
    <cellStyle name="Normal 56 2 3 2 2 2 3" xfId="9421" xr:uid="{00000000-0005-0000-0000-0000AC690000}"/>
    <cellStyle name="Normal 56 2 3 2 2 2 3 2" xfId="39755" xr:uid="{00000000-0005-0000-0000-0000AD690000}"/>
    <cellStyle name="Normal 56 2 3 2 2 2 3 3" xfId="24522" xr:uid="{00000000-0005-0000-0000-0000AE690000}"/>
    <cellStyle name="Normal 56 2 3 2 2 2 4" xfId="34742" xr:uid="{00000000-0005-0000-0000-0000AF690000}"/>
    <cellStyle name="Normal 56 2 3 2 2 2 5" xfId="19509" xr:uid="{00000000-0005-0000-0000-0000B0690000}"/>
    <cellStyle name="Normal 56 2 3 2 2 3" xfId="6060" xr:uid="{00000000-0005-0000-0000-0000B1690000}"/>
    <cellStyle name="Normal 56 2 3 2 2 3 2" xfId="16112" xr:uid="{00000000-0005-0000-0000-0000B2690000}"/>
    <cellStyle name="Normal 56 2 3 2 2 3 2 2" xfId="46443" xr:uid="{00000000-0005-0000-0000-0000B3690000}"/>
    <cellStyle name="Normal 56 2 3 2 2 3 2 3" xfId="31210" xr:uid="{00000000-0005-0000-0000-0000B4690000}"/>
    <cellStyle name="Normal 56 2 3 2 2 3 3" xfId="11092" xr:uid="{00000000-0005-0000-0000-0000B5690000}"/>
    <cellStyle name="Normal 56 2 3 2 2 3 3 2" xfId="41426" xr:uid="{00000000-0005-0000-0000-0000B6690000}"/>
    <cellStyle name="Normal 56 2 3 2 2 3 3 3" xfId="26193" xr:uid="{00000000-0005-0000-0000-0000B7690000}"/>
    <cellStyle name="Normal 56 2 3 2 2 3 4" xfId="36413" xr:uid="{00000000-0005-0000-0000-0000B8690000}"/>
    <cellStyle name="Normal 56 2 3 2 2 3 5" xfId="21180" xr:uid="{00000000-0005-0000-0000-0000B9690000}"/>
    <cellStyle name="Normal 56 2 3 2 2 4" xfId="12770" xr:uid="{00000000-0005-0000-0000-0000BA690000}"/>
    <cellStyle name="Normal 56 2 3 2 2 4 2" xfId="43101" xr:uid="{00000000-0005-0000-0000-0000BB690000}"/>
    <cellStyle name="Normal 56 2 3 2 2 4 3" xfId="27868" xr:uid="{00000000-0005-0000-0000-0000BC690000}"/>
    <cellStyle name="Normal 56 2 3 2 2 5" xfId="7749" xr:uid="{00000000-0005-0000-0000-0000BD690000}"/>
    <cellStyle name="Normal 56 2 3 2 2 5 2" xfId="38084" xr:uid="{00000000-0005-0000-0000-0000BE690000}"/>
    <cellStyle name="Normal 56 2 3 2 2 5 3" xfId="22851" xr:uid="{00000000-0005-0000-0000-0000BF690000}"/>
    <cellStyle name="Normal 56 2 3 2 2 6" xfId="33072" xr:uid="{00000000-0005-0000-0000-0000C0690000}"/>
    <cellStyle name="Normal 56 2 3 2 2 7" xfId="17838" xr:uid="{00000000-0005-0000-0000-0000C1690000}"/>
    <cellStyle name="Normal 56 2 3 2 3" xfId="3531" xr:uid="{00000000-0005-0000-0000-0000C2690000}"/>
    <cellStyle name="Normal 56 2 3 2 3 2" xfId="13605" xr:uid="{00000000-0005-0000-0000-0000C3690000}"/>
    <cellStyle name="Normal 56 2 3 2 3 2 2" xfId="43936" xr:uid="{00000000-0005-0000-0000-0000C4690000}"/>
    <cellStyle name="Normal 56 2 3 2 3 2 3" xfId="28703" xr:uid="{00000000-0005-0000-0000-0000C5690000}"/>
    <cellStyle name="Normal 56 2 3 2 3 3" xfId="8585" xr:uid="{00000000-0005-0000-0000-0000C6690000}"/>
    <cellStyle name="Normal 56 2 3 2 3 3 2" xfId="38919" xr:uid="{00000000-0005-0000-0000-0000C7690000}"/>
    <cellStyle name="Normal 56 2 3 2 3 3 3" xfId="23686" xr:uid="{00000000-0005-0000-0000-0000C8690000}"/>
    <cellStyle name="Normal 56 2 3 2 3 4" xfId="33906" xr:uid="{00000000-0005-0000-0000-0000C9690000}"/>
    <cellStyle name="Normal 56 2 3 2 3 5" xfId="18673" xr:uid="{00000000-0005-0000-0000-0000CA690000}"/>
    <cellStyle name="Normal 56 2 3 2 4" xfId="5224" xr:uid="{00000000-0005-0000-0000-0000CB690000}"/>
    <cellStyle name="Normal 56 2 3 2 4 2" xfId="15276" xr:uid="{00000000-0005-0000-0000-0000CC690000}"/>
    <cellStyle name="Normal 56 2 3 2 4 2 2" xfId="45607" xr:uid="{00000000-0005-0000-0000-0000CD690000}"/>
    <cellStyle name="Normal 56 2 3 2 4 2 3" xfId="30374" xr:uid="{00000000-0005-0000-0000-0000CE690000}"/>
    <cellStyle name="Normal 56 2 3 2 4 3" xfId="10256" xr:uid="{00000000-0005-0000-0000-0000CF690000}"/>
    <cellStyle name="Normal 56 2 3 2 4 3 2" xfId="40590" xr:uid="{00000000-0005-0000-0000-0000D0690000}"/>
    <cellStyle name="Normal 56 2 3 2 4 3 3" xfId="25357" xr:uid="{00000000-0005-0000-0000-0000D1690000}"/>
    <cellStyle name="Normal 56 2 3 2 4 4" xfId="35577" xr:uid="{00000000-0005-0000-0000-0000D2690000}"/>
    <cellStyle name="Normal 56 2 3 2 4 5" xfId="20344" xr:uid="{00000000-0005-0000-0000-0000D3690000}"/>
    <cellStyle name="Normal 56 2 3 2 5" xfId="11934" xr:uid="{00000000-0005-0000-0000-0000D4690000}"/>
    <cellStyle name="Normal 56 2 3 2 5 2" xfId="42265" xr:uid="{00000000-0005-0000-0000-0000D5690000}"/>
    <cellStyle name="Normal 56 2 3 2 5 3" xfId="27032" xr:uid="{00000000-0005-0000-0000-0000D6690000}"/>
    <cellStyle name="Normal 56 2 3 2 6" xfId="6913" xr:uid="{00000000-0005-0000-0000-0000D7690000}"/>
    <cellStyle name="Normal 56 2 3 2 6 2" xfId="37248" xr:uid="{00000000-0005-0000-0000-0000D8690000}"/>
    <cellStyle name="Normal 56 2 3 2 6 3" xfId="22015" xr:uid="{00000000-0005-0000-0000-0000D9690000}"/>
    <cellStyle name="Normal 56 2 3 2 7" xfId="32236" xr:uid="{00000000-0005-0000-0000-0000DA690000}"/>
    <cellStyle name="Normal 56 2 3 2 8" xfId="17002" xr:uid="{00000000-0005-0000-0000-0000DB690000}"/>
    <cellStyle name="Normal 56 2 3 3" xfId="2260" xr:uid="{00000000-0005-0000-0000-0000DC690000}"/>
    <cellStyle name="Normal 56 2 3 3 2" xfId="3950" xr:uid="{00000000-0005-0000-0000-0000DD690000}"/>
    <cellStyle name="Normal 56 2 3 3 2 2" xfId="14023" xr:uid="{00000000-0005-0000-0000-0000DE690000}"/>
    <cellStyle name="Normal 56 2 3 3 2 2 2" xfId="44354" xr:uid="{00000000-0005-0000-0000-0000DF690000}"/>
    <cellStyle name="Normal 56 2 3 3 2 2 3" xfId="29121" xr:uid="{00000000-0005-0000-0000-0000E0690000}"/>
    <cellStyle name="Normal 56 2 3 3 2 3" xfId="9003" xr:uid="{00000000-0005-0000-0000-0000E1690000}"/>
    <cellStyle name="Normal 56 2 3 3 2 3 2" xfId="39337" xr:uid="{00000000-0005-0000-0000-0000E2690000}"/>
    <cellStyle name="Normal 56 2 3 3 2 3 3" xfId="24104" xr:uid="{00000000-0005-0000-0000-0000E3690000}"/>
    <cellStyle name="Normal 56 2 3 3 2 4" xfId="34324" xr:uid="{00000000-0005-0000-0000-0000E4690000}"/>
    <cellStyle name="Normal 56 2 3 3 2 5" xfId="19091" xr:uid="{00000000-0005-0000-0000-0000E5690000}"/>
    <cellStyle name="Normal 56 2 3 3 3" xfId="5642" xr:uid="{00000000-0005-0000-0000-0000E6690000}"/>
    <cellStyle name="Normal 56 2 3 3 3 2" xfId="15694" xr:uid="{00000000-0005-0000-0000-0000E7690000}"/>
    <cellStyle name="Normal 56 2 3 3 3 2 2" xfId="46025" xr:uid="{00000000-0005-0000-0000-0000E8690000}"/>
    <cellStyle name="Normal 56 2 3 3 3 2 3" xfId="30792" xr:uid="{00000000-0005-0000-0000-0000E9690000}"/>
    <cellStyle name="Normal 56 2 3 3 3 3" xfId="10674" xr:uid="{00000000-0005-0000-0000-0000EA690000}"/>
    <cellStyle name="Normal 56 2 3 3 3 3 2" xfId="41008" xr:uid="{00000000-0005-0000-0000-0000EB690000}"/>
    <cellStyle name="Normal 56 2 3 3 3 3 3" xfId="25775" xr:uid="{00000000-0005-0000-0000-0000EC690000}"/>
    <cellStyle name="Normal 56 2 3 3 3 4" xfId="35995" xr:uid="{00000000-0005-0000-0000-0000ED690000}"/>
    <cellStyle name="Normal 56 2 3 3 3 5" xfId="20762" xr:uid="{00000000-0005-0000-0000-0000EE690000}"/>
    <cellStyle name="Normal 56 2 3 3 4" xfId="12352" xr:uid="{00000000-0005-0000-0000-0000EF690000}"/>
    <cellStyle name="Normal 56 2 3 3 4 2" xfId="42683" xr:uid="{00000000-0005-0000-0000-0000F0690000}"/>
    <cellStyle name="Normal 56 2 3 3 4 3" xfId="27450" xr:uid="{00000000-0005-0000-0000-0000F1690000}"/>
    <cellStyle name="Normal 56 2 3 3 5" xfId="7331" xr:uid="{00000000-0005-0000-0000-0000F2690000}"/>
    <cellStyle name="Normal 56 2 3 3 5 2" xfId="37666" xr:uid="{00000000-0005-0000-0000-0000F3690000}"/>
    <cellStyle name="Normal 56 2 3 3 5 3" xfId="22433" xr:uid="{00000000-0005-0000-0000-0000F4690000}"/>
    <cellStyle name="Normal 56 2 3 3 6" xfId="32654" xr:uid="{00000000-0005-0000-0000-0000F5690000}"/>
    <cellStyle name="Normal 56 2 3 3 7" xfId="17420" xr:uid="{00000000-0005-0000-0000-0000F6690000}"/>
    <cellStyle name="Normal 56 2 3 4" xfId="3113" xr:uid="{00000000-0005-0000-0000-0000F7690000}"/>
    <cellStyle name="Normal 56 2 3 4 2" xfId="13187" xr:uid="{00000000-0005-0000-0000-0000F8690000}"/>
    <cellStyle name="Normal 56 2 3 4 2 2" xfId="43518" xr:uid="{00000000-0005-0000-0000-0000F9690000}"/>
    <cellStyle name="Normal 56 2 3 4 2 3" xfId="28285" xr:uid="{00000000-0005-0000-0000-0000FA690000}"/>
    <cellStyle name="Normal 56 2 3 4 3" xfId="8167" xr:uid="{00000000-0005-0000-0000-0000FB690000}"/>
    <cellStyle name="Normal 56 2 3 4 3 2" xfId="38501" xr:uid="{00000000-0005-0000-0000-0000FC690000}"/>
    <cellStyle name="Normal 56 2 3 4 3 3" xfId="23268" xr:uid="{00000000-0005-0000-0000-0000FD690000}"/>
    <cellStyle name="Normal 56 2 3 4 4" xfId="33488" xr:uid="{00000000-0005-0000-0000-0000FE690000}"/>
    <cellStyle name="Normal 56 2 3 4 5" xfId="18255" xr:uid="{00000000-0005-0000-0000-0000FF690000}"/>
    <cellStyle name="Normal 56 2 3 5" xfId="4806" xr:uid="{00000000-0005-0000-0000-0000006A0000}"/>
    <cellStyle name="Normal 56 2 3 5 2" xfId="14858" xr:uid="{00000000-0005-0000-0000-0000016A0000}"/>
    <cellStyle name="Normal 56 2 3 5 2 2" xfId="45189" xr:uid="{00000000-0005-0000-0000-0000026A0000}"/>
    <cellStyle name="Normal 56 2 3 5 2 3" xfId="29956" xr:uid="{00000000-0005-0000-0000-0000036A0000}"/>
    <cellStyle name="Normal 56 2 3 5 3" xfId="9838" xr:uid="{00000000-0005-0000-0000-0000046A0000}"/>
    <cellStyle name="Normal 56 2 3 5 3 2" xfId="40172" xr:uid="{00000000-0005-0000-0000-0000056A0000}"/>
    <cellStyle name="Normal 56 2 3 5 3 3" xfId="24939" xr:uid="{00000000-0005-0000-0000-0000066A0000}"/>
    <cellStyle name="Normal 56 2 3 5 4" xfId="35159" xr:uid="{00000000-0005-0000-0000-0000076A0000}"/>
    <cellStyle name="Normal 56 2 3 5 5" xfId="19926" xr:uid="{00000000-0005-0000-0000-0000086A0000}"/>
    <cellStyle name="Normal 56 2 3 6" xfId="11516" xr:uid="{00000000-0005-0000-0000-0000096A0000}"/>
    <cellStyle name="Normal 56 2 3 6 2" xfId="41847" xr:uid="{00000000-0005-0000-0000-00000A6A0000}"/>
    <cellStyle name="Normal 56 2 3 6 3" xfId="26614" xr:uid="{00000000-0005-0000-0000-00000B6A0000}"/>
    <cellStyle name="Normal 56 2 3 7" xfId="6495" xr:uid="{00000000-0005-0000-0000-00000C6A0000}"/>
    <cellStyle name="Normal 56 2 3 7 2" xfId="36830" xr:uid="{00000000-0005-0000-0000-00000D6A0000}"/>
    <cellStyle name="Normal 56 2 3 7 3" xfId="21597" xr:uid="{00000000-0005-0000-0000-00000E6A0000}"/>
    <cellStyle name="Normal 56 2 3 8" xfId="31818" xr:uid="{00000000-0005-0000-0000-00000F6A0000}"/>
    <cellStyle name="Normal 56 2 3 9" xfId="16584" xr:uid="{00000000-0005-0000-0000-0000106A0000}"/>
    <cellStyle name="Normal 56 2 4" xfId="1631" xr:uid="{00000000-0005-0000-0000-0000116A0000}"/>
    <cellStyle name="Normal 56 2 4 2" xfId="2470" xr:uid="{00000000-0005-0000-0000-0000126A0000}"/>
    <cellStyle name="Normal 56 2 4 2 2" xfId="4160" xr:uid="{00000000-0005-0000-0000-0000136A0000}"/>
    <cellStyle name="Normal 56 2 4 2 2 2" xfId="14233" xr:uid="{00000000-0005-0000-0000-0000146A0000}"/>
    <cellStyle name="Normal 56 2 4 2 2 2 2" xfId="44564" xr:uid="{00000000-0005-0000-0000-0000156A0000}"/>
    <cellStyle name="Normal 56 2 4 2 2 2 3" xfId="29331" xr:uid="{00000000-0005-0000-0000-0000166A0000}"/>
    <cellStyle name="Normal 56 2 4 2 2 3" xfId="9213" xr:uid="{00000000-0005-0000-0000-0000176A0000}"/>
    <cellStyle name="Normal 56 2 4 2 2 3 2" xfId="39547" xr:uid="{00000000-0005-0000-0000-0000186A0000}"/>
    <cellStyle name="Normal 56 2 4 2 2 3 3" xfId="24314" xr:uid="{00000000-0005-0000-0000-0000196A0000}"/>
    <cellStyle name="Normal 56 2 4 2 2 4" xfId="34534" xr:uid="{00000000-0005-0000-0000-00001A6A0000}"/>
    <cellStyle name="Normal 56 2 4 2 2 5" xfId="19301" xr:uid="{00000000-0005-0000-0000-00001B6A0000}"/>
    <cellStyle name="Normal 56 2 4 2 3" xfId="5852" xr:uid="{00000000-0005-0000-0000-00001C6A0000}"/>
    <cellStyle name="Normal 56 2 4 2 3 2" xfId="15904" xr:uid="{00000000-0005-0000-0000-00001D6A0000}"/>
    <cellStyle name="Normal 56 2 4 2 3 2 2" xfId="46235" xr:uid="{00000000-0005-0000-0000-00001E6A0000}"/>
    <cellStyle name="Normal 56 2 4 2 3 2 3" xfId="31002" xr:uid="{00000000-0005-0000-0000-00001F6A0000}"/>
    <cellStyle name="Normal 56 2 4 2 3 3" xfId="10884" xr:uid="{00000000-0005-0000-0000-0000206A0000}"/>
    <cellStyle name="Normal 56 2 4 2 3 3 2" xfId="41218" xr:uid="{00000000-0005-0000-0000-0000216A0000}"/>
    <cellStyle name="Normal 56 2 4 2 3 3 3" xfId="25985" xr:uid="{00000000-0005-0000-0000-0000226A0000}"/>
    <cellStyle name="Normal 56 2 4 2 3 4" xfId="36205" xr:uid="{00000000-0005-0000-0000-0000236A0000}"/>
    <cellStyle name="Normal 56 2 4 2 3 5" xfId="20972" xr:uid="{00000000-0005-0000-0000-0000246A0000}"/>
    <cellStyle name="Normal 56 2 4 2 4" xfId="12562" xr:uid="{00000000-0005-0000-0000-0000256A0000}"/>
    <cellStyle name="Normal 56 2 4 2 4 2" xfId="42893" xr:uid="{00000000-0005-0000-0000-0000266A0000}"/>
    <cellStyle name="Normal 56 2 4 2 4 3" xfId="27660" xr:uid="{00000000-0005-0000-0000-0000276A0000}"/>
    <cellStyle name="Normal 56 2 4 2 5" xfId="7541" xr:uid="{00000000-0005-0000-0000-0000286A0000}"/>
    <cellStyle name="Normal 56 2 4 2 5 2" xfId="37876" xr:uid="{00000000-0005-0000-0000-0000296A0000}"/>
    <cellStyle name="Normal 56 2 4 2 5 3" xfId="22643" xr:uid="{00000000-0005-0000-0000-00002A6A0000}"/>
    <cellStyle name="Normal 56 2 4 2 6" xfId="32864" xr:uid="{00000000-0005-0000-0000-00002B6A0000}"/>
    <cellStyle name="Normal 56 2 4 2 7" xfId="17630" xr:uid="{00000000-0005-0000-0000-00002C6A0000}"/>
    <cellStyle name="Normal 56 2 4 3" xfId="3323" xr:uid="{00000000-0005-0000-0000-00002D6A0000}"/>
    <cellStyle name="Normal 56 2 4 3 2" xfId="13397" xr:uid="{00000000-0005-0000-0000-00002E6A0000}"/>
    <cellStyle name="Normal 56 2 4 3 2 2" xfId="43728" xr:uid="{00000000-0005-0000-0000-00002F6A0000}"/>
    <cellStyle name="Normal 56 2 4 3 2 3" xfId="28495" xr:uid="{00000000-0005-0000-0000-0000306A0000}"/>
    <cellStyle name="Normal 56 2 4 3 3" xfId="8377" xr:uid="{00000000-0005-0000-0000-0000316A0000}"/>
    <cellStyle name="Normal 56 2 4 3 3 2" xfId="38711" xr:uid="{00000000-0005-0000-0000-0000326A0000}"/>
    <cellStyle name="Normal 56 2 4 3 3 3" xfId="23478" xr:uid="{00000000-0005-0000-0000-0000336A0000}"/>
    <cellStyle name="Normal 56 2 4 3 4" xfId="33698" xr:uid="{00000000-0005-0000-0000-0000346A0000}"/>
    <cellStyle name="Normal 56 2 4 3 5" xfId="18465" xr:uid="{00000000-0005-0000-0000-0000356A0000}"/>
    <cellStyle name="Normal 56 2 4 4" xfId="5016" xr:uid="{00000000-0005-0000-0000-0000366A0000}"/>
    <cellStyle name="Normal 56 2 4 4 2" xfId="15068" xr:uid="{00000000-0005-0000-0000-0000376A0000}"/>
    <cellStyle name="Normal 56 2 4 4 2 2" xfId="45399" xr:uid="{00000000-0005-0000-0000-0000386A0000}"/>
    <cellStyle name="Normal 56 2 4 4 2 3" xfId="30166" xr:uid="{00000000-0005-0000-0000-0000396A0000}"/>
    <cellStyle name="Normal 56 2 4 4 3" xfId="10048" xr:uid="{00000000-0005-0000-0000-00003A6A0000}"/>
    <cellStyle name="Normal 56 2 4 4 3 2" xfId="40382" xr:uid="{00000000-0005-0000-0000-00003B6A0000}"/>
    <cellStyle name="Normal 56 2 4 4 3 3" xfId="25149" xr:uid="{00000000-0005-0000-0000-00003C6A0000}"/>
    <cellStyle name="Normal 56 2 4 4 4" xfId="35369" xr:uid="{00000000-0005-0000-0000-00003D6A0000}"/>
    <cellStyle name="Normal 56 2 4 4 5" xfId="20136" xr:uid="{00000000-0005-0000-0000-00003E6A0000}"/>
    <cellStyle name="Normal 56 2 4 5" xfId="11726" xr:uid="{00000000-0005-0000-0000-00003F6A0000}"/>
    <cellStyle name="Normal 56 2 4 5 2" xfId="42057" xr:uid="{00000000-0005-0000-0000-0000406A0000}"/>
    <cellStyle name="Normal 56 2 4 5 3" xfId="26824" xr:uid="{00000000-0005-0000-0000-0000416A0000}"/>
    <cellStyle name="Normal 56 2 4 6" xfId="6705" xr:uid="{00000000-0005-0000-0000-0000426A0000}"/>
    <cellStyle name="Normal 56 2 4 6 2" xfId="37040" xr:uid="{00000000-0005-0000-0000-0000436A0000}"/>
    <cellStyle name="Normal 56 2 4 6 3" xfId="21807" xr:uid="{00000000-0005-0000-0000-0000446A0000}"/>
    <cellStyle name="Normal 56 2 4 7" xfId="32028" xr:uid="{00000000-0005-0000-0000-0000456A0000}"/>
    <cellStyle name="Normal 56 2 4 8" xfId="16794" xr:uid="{00000000-0005-0000-0000-0000466A0000}"/>
    <cellStyle name="Normal 56 2 5" xfId="2052" xr:uid="{00000000-0005-0000-0000-0000476A0000}"/>
    <cellStyle name="Normal 56 2 5 2" xfId="3742" xr:uid="{00000000-0005-0000-0000-0000486A0000}"/>
    <cellStyle name="Normal 56 2 5 2 2" xfId="13815" xr:uid="{00000000-0005-0000-0000-0000496A0000}"/>
    <cellStyle name="Normal 56 2 5 2 2 2" xfId="44146" xr:uid="{00000000-0005-0000-0000-00004A6A0000}"/>
    <cellStyle name="Normal 56 2 5 2 2 3" xfId="28913" xr:uid="{00000000-0005-0000-0000-00004B6A0000}"/>
    <cellStyle name="Normal 56 2 5 2 3" xfId="8795" xr:uid="{00000000-0005-0000-0000-00004C6A0000}"/>
    <cellStyle name="Normal 56 2 5 2 3 2" xfId="39129" xr:uid="{00000000-0005-0000-0000-00004D6A0000}"/>
    <cellStyle name="Normal 56 2 5 2 3 3" xfId="23896" xr:uid="{00000000-0005-0000-0000-00004E6A0000}"/>
    <cellStyle name="Normal 56 2 5 2 4" xfId="34116" xr:uid="{00000000-0005-0000-0000-00004F6A0000}"/>
    <cellStyle name="Normal 56 2 5 2 5" xfId="18883" xr:uid="{00000000-0005-0000-0000-0000506A0000}"/>
    <cellStyle name="Normal 56 2 5 3" xfId="5434" xr:uid="{00000000-0005-0000-0000-0000516A0000}"/>
    <cellStyle name="Normal 56 2 5 3 2" xfId="15486" xr:uid="{00000000-0005-0000-0000-0000526A0000}"/>
    <cellStyle name="Normal 56 2 5 3 2 2" xfId="45817" xr:uid="{00000000-0005-0000-0000-0000536A0000}"/>
    <cellStyle name="Normal 56 2 5 3 2 3" xfId="30584" xr:uid="{00000000-0005-0000-0000-0000546A0000}"/>
    <cellStyle name="Normal 56 2 5 3 3" xfId="10466" xr:uid="{00000000-0005-0000-0000-0000556A0000}"/>
    <cellStyle name="Normal 56 2 5 3 3 2" xfId="40800" xr:uid="{00000000-0005-0000-0000-0000566A0000}"/>
    <cellStyle name="Normal 56 2 5 3 3 3" xfId="25567" xr:uid="{00000000-0005-0000-0000-0000576A0000}"/>
    <cellStyle name="Normal 56 2 5 3 4" xfId="35787" xr:uid="{00000000-0005-0000-0000-0000586A0000}"/>
    <cellStyle name="Normal 56 2 5 3 5" xfId="20554" xr:uid="{00000000-0005-0000-0000-0000596A0000}"/>
    <cellStyle name="Normal 56 2 5 4" xfId="12144" xr:uid="{00000000-0005-0000-0000-00005A6A0000}"/>
    <cellStyle name="Normal 56 2 5 4 2" xfId="42475" xr:uid="{00000000-0005-0000-0000-00005B6A0000}"/>
    <cellStyle name="Normal 56 2 5 4 3" xfId="27242" xr:uid="{00000000-0005-0000-0000-00005C6A0000}"/>
    <cellStyle name="Normal 56 2 5 5" xfId="7123" xr:uid="{00000000-0005-0000-0000-00005D6A0000}"/>
    <cellStyle name="Normal 56 2 5 5 2" xfId="37458" xr:uid="{00000000-0005-0000-0000-00005E6A0000}"/>
    <cellStyle name="Normal 56 2 5 5 3" xfId="22225" xr:uid="{00000000-0005-0000-0000-00005F6A0000}"/>
    <cellStyle name="Normal 56 2 5 6" xfId="32446" xr:uid="{00000000-0005-0000-0000-0000606A0000}"/>
    <cellStyle name="Normal 56 2 5 7" xfId="17212" xr:uid="{00000000-0005-0000-0000-0000616A0000}"/>
    <cellStyle name="Normal 56 2 6" xfId="2905" xr:uid="{00000000-0005-0000-0000-0000626A0000}"/>
    <cellStyle name="Normal 56 2 6 2" xfId="12979" xr:uid="{00000000-0005-0000-0000-0000636A0000}"/>
    <cellStyle name="Normal 56 2 6 2 2" xfId="43310" xr:uid="{00000000-0005-0000-0000-0000646A0000}"/>
    <cellStyle name="Normal 56 2 6 2 3" xfId="28077" xr:uid="{00000000-0005-0000-0000-0000656A0000}"/>
    <cellStyle name="Normal 56 2 6 3" xfId="7959" xr:uid="{00000000-0005-0000-0000-0000666A0000}"/>
    <cellStyle name="Normal 56 2 6 3 2" xfId="38293" xr:uid="{00000000-0005-0000-0000-0000676A0000}"/>
    <cellStyle name="Normal 56 2 6 3 3" xfId="23060" xr:uid="{00000000-0005-0000-0000-0000686A0000}"/>
    <cellStyle name="Normal 56 2 6 4" xfId="33280" xr:uid="{00000000-0005-0000-0000-0000696A0000}"/>
    <cellStyle name="Normal 56 2 6 5" xfId="18047" xr:uid="{00000000-0005-0000-0000-00006A6A0000}"/>
    <cellStyle name="Normal 56 2 7" xfId="4598" xr:uid="{00000000-0005-0000-0000-00006B6A0000}"/>
    <cellStyle name="Normal 56 2 7 2" xfId="14650" xr:uid="{00000000-0005-0000-0000-00006C6A0000}"/>
    <cellStyle name="Normal 56 2 7 2 2" xfId="44981" xr:uid="{00000000-0005-0000-0000-00006D6A0000}"/>
    <cellStyle name="Normal 56 2 7 2 3" xfId="29748" xr:uid="{00000000-0005-0000-0000-00006E6A0000}"/>
    <cellStyle name="Normal 56 2 7 3" xfId="9630" xr:uid="{00000000-0005-0000-0000-00006F6A0000}"/>
    <cellStyle name="Normal 56 2 7 3 2" xfId="39964" xr:uid="{00000000-0005-0000-0000-0000706A0000}"/>
    <cellStyle name="Normal 56 2 7 3 3" xfId="24731" xr:uid="{00000000-0005-0000-0000-0000716A0000}"/>
    <cellStyle name="Normal 56 2 7 4" xfId="34951" xr:uid="{00000000-0005-0000-0000-0000726A0000}"/>
    <cellStyle name="Normal 56 2 7 5" xfId="19718" xr:uid="{00000000-0005-0000-0000-0000736A0000}"/>
    <cellStyle name="Normal 56 2 8" xfId="11308" xr:uid="{00000000-0005-0000-0000-0000746A0000}"/>
    <cellStyle name="Normal 56 2 8 2" xfId="41639" xr:uid="{00000000-0005-0000-0000-0000756A0000}"/>
    <cellStyle name="Normal 56 2 8 3" xfId="26406" xr:uid="{00000000-0005-0000-0000-0000766A0000}"/>
    <cellStyle name="Normal 56 2 9" xfId="6287" xr:uid="{00000000-0005-0000-0000-0000776A0000}"/>
    <cellStyle name="Normal 56 2 9 2" xfId="36622" xr:uid="{00000000-0005-0000-0000-0000786A0000}"/>
    <cellStyle name="Normal 56 2 9 3" xfId="21389" xr:uid="{00000000-0005-0000-0000-0000796A0000}"/>
    <cellStyle name="Normal 56 3" xfId="1251" xr:uid="{00000000-0005-0000-0000-00007A6A0000}"/>
    <cellStyle name="Normal 56 3 10" xfId="16428" xr:uid="{00000000-0005-0000-0000-00007B6A0000}"/>
    <cellStyle name="Normal 56 3 2" xfId="1470" xr:uid="{00000000-0005-0000-0000-00007C6A0000}"/>
    <cellStyle name="Normal 56 3 2 2" xfId="1891" xr:uid="{00000000-0005-0000-0000-00007D6A0000}"/>
    <cellStyle name="Normal 56 3 2 2 2" xfId="2730" xr:uid="{00000000-0005-0000-0000-00007E6A0000}"/>
    <cellStyle name="Normal 56 3 2 2 2 2" xfId="4420" xr:uid="{00000000-0005-0000-0000-00007F6A0000}"/>
    <cellStyle name="Normal 56 3 2 2 2 2 2" xfId="14493" xr:uid="{00000000-0005-0000-0000-0000806A0000}"/>
    <cellStyle name="Normal 56 3 2 2 2 2 2 2" xfId="44824" xr:uid="{00000000-0005-0000-0000-0000816A0000}"/>
    <cellStyle name="Normal 56 3 2 2 2 2 2 3" xfId="29591" xr:uid="{00000000-0005-0000-0000-0000826A0000}"/>
    <cellStyle name="Normal 56 3 2 2 2 2 3" xfId="9473" xr:uid="{00000000-0005-0000-0000-0000836A0000}"/>
    <cellStyle name="Normal 56 3 2 2 2 2 3 2" xfId="39807" xr:uid="{00000000-0005-0000-0000-0000846A0000}"/>
    <cellStyle name="Normal 56 3 2 2 2 2 3 3" xfId="24574" xr:uid="{00000000-0005-0000-0000-0000856A0000}"/>
    <cellStyle name="Normal 56 3 2 2 2 2 4" xfId="34794" xr:uid="{00000000-0005-0000-0000-0000866A0000}"/>
    <cellStyle name="Normal 56 3 2 2 2 2 5" xfId="19561" xr:uid="{00000000-0005-0000-0000-0000876A0000}"/>
    <cellStyle name="Normal 56 3 2 2 2 3" xfId="6112" xr:uid="{00000000-0005-0000-0000-0000886A0000}"/>
    <cellStyle name="Normal 56 3 2 2 2 3 2" xfId="16164" xr:uid="{00000000-0005-0000-0000-0000896A0000}"/>
    <cellStyle name="Normal 56 3 2 2 2 3 2 2" xfId="46495" xr:uid="{00000000-0005-0000-0000-00008A6A0000}"/>
    <cellStyle name="Normal 56 3 2 2 2 3 2 3" xfId="31262" xr:uid="{00000000-0005-0000-0000-00008B6A0000}"/>
    <cellStyle name="Normal 56 3 2 2 2 3 3" xfId="11144" xr:uid="{00000000-0005-0000-0000-00008C6A0000}"/>
    <cellStyle name="Normal 56 3 2 2 2 3 3 2" xfId="41478" xr:uid="{00000000-0005-0000-0000-00008D6A0000}"/>
    <cellStyle name="Normal 56 3 2 2 2 3 3 3" xfId="26245" xr:uid="{00000000-0005-0000-0000-00008E6A0000}"/>
    <cellStyle name="Normal 56 3 2 2 2 3 4" xfId="36465" xr:uid="{00000000-0005-0000-0000-00008F6A0000}"/>
    <cellStyle name="Normal 56 3 2 2 2 3 5" xfId="21232" xr:uid="{00000000-0005-0000-0000-0000906A0000}"/>
    <cellStyle name="Normal 56 3 2 2 2 4" xfId="12822" xr:uid="{00000000-0005-0000-0000-0000916A0000}"/>
    <cellStyle name="Normal 56 3 2 2 2 4 2" xfId="43153" xr:uid="{00000000-0005-0000-0000-0000926A0000}"/>
    <cellStyle name="Normal 56 3 2 2 2 4 3" xfId="27920" xr:uid="{00000000-0005-0000-0000-0000936A0000}"/>
    <cellStyle name="Normal 56 3 2 2 2 5" xfId="7801" xr:uid="{00000000-0005-0000-0000-0000946A0000}"/>
    <cellStyle name="Normal 56 3 2 2 2 5 2" xfId="38136" xr:uid="{00000000-0005-0000-0000-0000956A0000}"/>
    <cellStyle name="Normal 56 3 2 2 2 5 3" xfId="22903" xr:uid="{00000000-0005-0000-0000-0000966A0000}"/>
    <cellStyle name="Normal 56 3 2 2 2 6" xfId="33124" xr:uid="{00000000-0005-0000-0000-0000976A0000}"/>
    <cellStyle name="Normal 56 3 2 2 2 7" xfId="17890" xr:uid="{00000000-0005-0000-0000-0000986A0000}"/>
    <cellStyle name="Normal 56 3 2 2 3" xfId="3583" xr:uid="{00000000-0005-0000-0000-0000996A0000}"/>
    <cellStyle name="Normal 56 3 2 2 3 2" xfId="13657" xr:uid="{00000000-0005-0000-0000-00009A6A0000}"/>
    <cellStyle name="Normal 56 3 2 2 3 2 2" xfId="43988" xr:uid="{00000000-0005-0000-0000-00009B6A0000}"/>
    <cellStyle name="Normal 56 3 2 2 3 2 3" xfId="28755" xr:uid="{00000000-0005-0000-0000-00009C6A0000}"/>
    <cellStyle name="Normal 56 3 2 2 3 3" xfId="8637" xr:uid="{00000000-0005-0000-0000-00009D6A0000}"/>
    <cellStyle name="Normal 56 3 2 2 3 3 2" xfId="38971" xr:uid="{00000000-0005-0000-0000-00009E6A0000}"/>
    <cellStyle name="Normal 56 3 2 2 3 3 3" xfId="23738" xr:uid="{00000000-0005-0000-0000-00009F6A0000}"/>
    <cellStyle name="Normal 56 3 2 2 3 4" xfId="33958" xr:uid="{00000000-0005-0000-0000-0000A06A0000}"/>
    <cellStyle name="Normal 56 3 2 2 3 5" xfId="18725" xr:uid="{00000000-0005-0000-0000-0000A16A0000}"/>
    <cellStyle name="Normal 56 3 2 2 4" xfId="5276" xr:uid="{00000000-0005-0000-0000-0000A26A0000}"/>
    <cellStyle name="Normal 56 3 2 2 4 2" xfId="15328" xr:uid="{00000000-0005-0000-0000-0000A36A0000}"/>
    <cellStyle name="Normal 56 3 2 2 4 2 2" xfId="45659" xr:uid="{00000000-0005-0000-0000-0000A46A0000}"/>
    <cellStyle name="Normal 56 3 2 2 4 2 3" xfId="30426" xr:uid="{00000000-0005-0000-0000-0000A56A0000}"/>
    <cellStyle name="Normal 56 3 2 2 4 3" xfId="10308" xr:uid="{00000000-0005-0000-0000-0000A66A0000}"/>
    <cellStyle name="Normal 56 3 2 2 4 3 2" xfId="40642" xr:uid="{00000000-0005-0000-0000-0000A76A0000}"/>
    <cellStyle name="Normal 56 3 2 2 4 3 3" xfId="25409" xr:uid="{00000000-0005-0000-0000-0000A86A0000}"/>
    <cellStyle name="Normal 56 3 2 2 4 4" xfId="35629" xr:uid="{00000000-0005-0000-0000-0000A96A0000}"/>
    <cellStyle name="Normal 56 3 2 2 4 5" xfId="20396" xr:uid="{00000000-0005-0000-0000-0000AA6A0000}"/>
    <cellStyle name="Normal 56 3 2 2 5" xfId="11986" xr:uid="{00000000-0005-0000-0000-0000AB6A0000}"/>
    <cellStyle name="Normal 56 3 2 2 5 2" xfId="42317" xr:uid="{00000000-0005-0000-0000-0000AC6A0000}"/>
    <cellStyle name="Normal 56 3 2 2 5 3" xfId="27084" xr:uid="{00000000-0005-0000-0000-0000AD6A0000}"/>
    <cellStyle name="Normal 56 3 2 2 6" xfId="6965" xr:uid="{00000000-0005-0000-0000-0000AE6A0000}"/>
    <cellStyle name="Normal 56 3 2 2 6 2" xfId="37300" xr:uid="{00000000-0005-0000-0000-0000AF6A0000}"/>
    <cellStyle name="Normal 56 3 2 2 6 3" xfId="22067" xr:uid="{00000000-0005-0000-0000-0000B06A0000}"/>
    <cellStyle name="Normal 56 3 2 2 7" xfId="32288" xr:uid="{00000000-0005-0000-0000-0000B16A0000}"/>
    <cellStyle name="Normal 56 3 2 2 8" xfId="17054" xr:uid="{00000000-0005-0000-0000-0000B26A0000}"/>
    <cellStyle name="Normal 56 3 2 3" xfId="2312" xr:uid="{00000000-0005-0000-0000-0000B36A0000}"/>
    <cellStyle name="Normal 56 3 2 3 2" xfId="4002" xr:uid="{00000000-0005-0000-0000-0000B46A0000}"/>
    <cellStyle name="Normal 56 3 2 3 2 2" xfId="14075" xr:uid="{00000000-0005-0000-0000-0000B56A0000}"/>
    <cellStyle name="Normal 56 3 2 3 2 2 2" xfId="44406" xr:uid="{00000000-0005-0000-0000-0000B66A0000}"/>
    <cellStyle name="Normal 56 3 2 3 2 2 3" xfId="29173" xr:uid="{00000000-0005-0000-0000-0000B76A0000}"/>
    <cellStyle name="Normal 56 3 2 3 2 3" xfId="9055" xr:uid="{00000000-0005-0000-0000-0000B86A0000}"/>
    <cellStyle name="Normal 56 3 2 3 2 3 2" xfId="39389" xr:uid="{00000000-0005-0000-0000-0000B96A0000}"/>
    <cellStyle name="Normal 56 3 2 3 2 3 3" xfId="24156" xr:uid="{00000000-0005-0000-0000-0000BA6A0000}"/>
    <cellStyle name="Normal 56 3 2 3 2 4" xfId="34376" xr:uid="{00000000-0005-0000-0000-0000BB6A0000}"/>
    <cellStyle name="Normal 56 3 2 3 2 5" xfId="19143" xr:uid="{00000000-0005-0000-0000-0000BC6A0000}"/>
    <cellStyle name="Normal 56 3 2 3 3" xfId="5694" xr:uid="{00000000-0005-0000-0000-0000BD6A0000}"/>
    <cellStyle name="Normal 56 3 2 3 3 2" xfId="15746" xr:uid="{00000000-0005-0000-0000-0000BE6A0000}"/>
    <cellStyle name="Normal 56 3 2 3 3 2 2" xfId="46077" xr:uid="{00000000-0005-0000-0000-0000BF6A0000}"/>
    <cellStyle name="Normal 56 3 2 3 3 2 3" xfId="30844" xr:uid="{00000000-0005-0000-0000-0000C06A0000}"/>
    <cellStyle name="Normal 56 3 2 3 3 3" xfId="10726" xr:uid="{00000000-0005-0000-0000-0000C16A0000}"/>
    <cellStyle name="Normal 56 3 2 3 3 3 2" xfId="41060" xr:uid="{00000000-0005-0000-0000-0000C26A0000}"/>
    <cellStyle name="Normal 56 3 2 3 3 3 3" xfId="25827" xr:uid="{00000000-0005-0000-0000-0000C36A0000}"/>
    <cellStyle name="Normal 56 3 2 3 3 4" xfId="36047" xr:uid="{00000000-0005-0000-0000-0000C46A0000}"/>
    <cellStyle name="Normal 56 3 2 3 3 5" xfId="20814" xr:uid="{00000000-0005-0000-0000-0000C56A0000}"/>
    <cellStyle name="Normal 56 3 2 3 4" xfId="12404" xr:uid="{00000000-0005-0000-0000-0000C66A0000}"/>
    <cellStyle name="Normal 56 3 2 3 4 2" xfId="42735" xr:uid="{00000000-0005-0000-0000-0000C76A0000}"/>
    <cellStyle name="Normal 56 3 2 3 4 3" xfId="27502" xr:uid="{00000000-0005-0000-0000-0000C86A0000}"/>
    <cellStyle name="Normal 56 3 2 3 5" xfId="7383" xr:uid="{00000000-0005-0000-0000-0000C96A0000}"/>
    <cellStyle name="Normal 56 3 2 3 5 2" xfId="37718" xr:uid="{00000000-0005-0000-0000-0000CA6A0000}"/>
    <cellStyle name="Normal 56 3 2 3 5 3" xfId="22485" xr:uid="{00000000-0005-0000-0000-0000CB6A0000}"/>
    <cellStyle name="Normal 56 3 2 3 6" xfId="32706" xr:uid="{00000000-0005-0000-0000-0000CC6A0000}"/>
    <cellStyle name="Normal 56 3 2 3 7" xfId="17472" xr:uid="{00000000-0005-0000-0000-0000CD6A0000}"/>
    <cellStyle name="Normal 56 3 2 4" xfId="3165" xr:uid="{00000000-0005-0000-0000-0000CE6A0000}"/>
    <cellStyle name="Normal 56 3 2 4 2" xfId="13239" xr:uid="{00000000-0005-0000-0000-0000CF6A0000}"/>
    <cellStyle name="Normal 56 3 2 4 2 2" xfId="43570" xr:uid="{00000000-0005-0000-0000-0000D06A0000}"/>
    <cellStyle name="Normal 56 3 2 4 2 3" xfId="28337" xr:uid="{00000000-0005-0000-0000-0000D16A0000}"/>
    <cellStyle name="Normal 56 3 2 4 3" xfId="8219" xr:uid="{00000000-0005-0000-0000-0000D26A0000}"/>
    <cellStyle name="Normal 56 3 2 4 3 2" xfId="38553" xr:uid="{00000000-0005-0000-0000-0000D36A0000}"/>
    <cellStyle name="Normal 56 3 2 4 3 3" xfId="23320" xr:uid="{00000000-0005-0000-0000-0000D46A0000}"/>
    <cellStyle name="Normal 56 3 2 4 4" xfId="33540" xr:uid="{00000000-0005-0000-0000-0000D56A0000}"/>
    <cellStyle name="Normal 56 3 2 4 5" xfId="18307" xr:uid="{00000000-0005-0000-0000-0000D66A0000}"/>
    <cellStyle name="Normal 56 3 2 5" xfId="4858" xr:uid="{00000000-0005-0000-0000-0000D76A0000}"/>
    <cellStyle name="Normal 56 3 2 5 2" xfId="14910" xr:uid="{00000000-0005-0000-0000-0000D86A0000}"/>
    <cellStyle name="Normal 56 3 2 5 2 2" xfId="45241" xr:uid="{00000000-0005-0000-0000-0000D96A0000}"/>
    <cellStyle name="Normal 56 3 2 5 2 3" xfId="30008" xr:uid="{00000000-0005-0000-0000-0000DA6A0000}"/>
    <cellStyle name="Normal 56 3 2 5 3" xfId="9890" xr:uid="{00000000-0005-0000-0000-0000DB6A0000}"/>
    <cellStyle name="Normal 56 3 2 5 3 2" xfId="40224" xr:uid="{00000000-0005-0000-0000-0000DC6A0000}"/>
    <cellStyle name="Normal 56 3 2 5 3 3" xfId="24991" xr:uid="{00000000-0005-0000-0000-0000DD6A0000}"/>
    <cellStyle name="Normal 56 3 2 5 4" xfId="35211" xr:uid="{00000000-0005-0000-0000-0000DE6A0000}"/>
    <cellStyle name="Normal 56 3 2 5 5" xfId="19978" xr:uid="{00000000-0005-0000-0000-0000DF6A0000}"/>
    <cellStyle name="Normal 56 3 2 6" xfId="11568" xr:uid="{00000000-0005-0000-0000-0000E06A0000}"/>
    <cellStyle name="Normal 56 3 2 6 2" xfId="41899" xr:uid="{00000000-0005-0000-0000-0000E16A0000}"/>
    <cellStyle name="Normal 56 3 2 6 3" xfId="26666" xr:uid="{00000000-0005-0000-0000-0000E26A0000}"/>
    <cellStyle name="Normal 56 3 2 7" xfId="6547" xr:uid="{00000000-0005-0000-0000-0000E36A0000}"/>
    <cellStyle name="Normal 56 3 2 7 2" xfId="36882" xr:uid="{00000000-0005-0000-0000-0000E46A0000}"/>
    <cellStyle name="Normal 56 3 2 7 3" xfId="21649" xr:uid="{00000000-0005-0000-0000-0000E56A0000}"/>
    <cellStyle name="Normal 56 3 2 8" xfId="31870" xr:uid="{00000000-0005-0000-0000-0000E66A0000}"/>
    <cellStyle name="Normal 56 3 2 9" xfId="16636" xr:uid="{00000000-0005-0000-0000-0000E76A0000}"/>
    <cellStyle name="Normal 56 3 3" xfId="1683" xr:uid="{00000000-0005-0000-0000-0000E86A0000}"/>
    <cellStyle name="Normal 56 3 3 2" xfId="2522" xr:uid="{00000000-0005-0000-0000-0000E96A0000}"/>
    <cellStyle name="Normal 56 3 3 2 2" xfId="4212" xr:uid="{00000000-0005-0000-0000-0000EA6A0000}"/>
    <cellStyle name="Normal 56 3 3 2 2 2" xfId="14285" xr:uid="{00000000-0005-0000-0000-0000EB6A0000}"/>
    <cellStyle name="Normal 56 3 3 2 2 2 2" xfId="44616" xr:uid="{00000000-0005-0000-0000-0000EC6A0000}"/>
    <cellStyle name="Normal 56 3 3 2 2 2 3" xfId="29383" xr:uid="{00000000-0005-0000-0000-0000ED6A0000}"/>
    <cellStyle name="Normal 56 3 3 2 2 3" xfId="9265" xr:uid="{00000000-0005-0000-0000-0000EE6A0000}"/>
    <cellStyle name="Normal 56 3 3 2 2 3 2" xfId="39599" xr:uid="{00000000-0005-0000-0000-0000EF6A0000}"/>
    <cellStyle name="Normal 56 3 3 2 2 3 3" xfId="24366" xr:uid="{00000000-0005-0000-0000-0000F06A0000}"/>
    <cellStyle name="Normal 56 3 3 2 2 4" xfId="34586" xr:uid="{00000000-0005-0000-0000-0000F16A0000}"/>
    <cellStyle name="Normal 56 3 3 2 2 5" xfId="19353" xr:uid="{00000000-0005-0000-0000-0000F26A0000}"/>
    <cellStyle name="Normal 56 3 3 2 3" xfId="5904" xr:uid="{00000000-0005-0000-0000-0000F36A0000}"/>
    <cellStyle name="Normal 56 3 3 2 3 2" xfId="15956" xr:uid="{00000000-0005-0000-0000-0000F46A0000}"/>
    <cellStyle name="Normal 56 3 3 2 3 2 2" xfId="46287" xr:uid="{00000000-0005-0000-0000-0000F56A0000}"/>
    <cellStyle name="Normal 56 3 3 2 3 2 3" xfId="31054" xr:uid="{00000000-0005-0000-0000-0000F66A0000}"/>
    <cellStyle name="Normal 56 3 3 2 3 3" xfId="10936" xr:uid="{00000000-0005-0000-0000-0000F76A0000}"/>
    <cellStyle name="Normal 56 3 3 2 3 3 2" xfId="41270" xr:uid="{00000000-0005-0000-0000-0000F86A0000}"/>
    <cellStyle name="Normal 56 3 3 2 3 3 3" xfId="26037" xr:uid="{00000000-0005-0000-0000-0000F96A0000}"/>
    <cellStyle name="Normal 56 3 3 2 3 4" xfId="36257" xr:uid="{00000000-0005-0000-0000-0000FA6A0000}"/>
    <cellStyle name="Normal 56 3 3 2 3 5" xfId="21024" xr:uid="{00000000-0005-0000-0000-0000FB6A0000}"/>
    <cellStyle name="Normal 56 3 3 2 4" xfId="12614" xr:uid="{00000000-0005-0000-0000-0000FC6A0000}"/>
    <cellStyle name="Normal 56 3 3 2 4 2" xfId="42945" xr:uid="{00000000-0005-0000-0000-0000FD6A0000}"/>
    <cellStyle name="Normal 56 3 3 2 4 3" xfId="27712" xr:uid="{00000000-0005-0000-0000-0000FE6A0000}"/>
    <cellStyle name="Normal 56 3 3 2 5" xfId="7593" xr:uid="{00000000-0005-0000-0000-0000FF6A0000}"/>
    <cellStyle name="Normal 56 3 3 2 5 2" xfId="37928" xr:uid="{00000000-0005-0000-0000-0000006B0000}"/>
    <cellStyle name="Normal 56 3 3 2 5 3" xfId="22695" xr:uid="{00000000-0005-0000-0000-0000016B0000}"/>
    <cellStyle name="Normal 56 3 3 2 6" xfId="32916" xr:uid="{00000000-0005-0000-0000-0000026B0000}"/>
    <cellStyle name="Normal 56 3 3 2 7" xfId="17682" xr:uid="{00000000-0005-0000-0000-0000036B0000}"/>
    <cellStyle name="Normal 56 3 3 3" xfId="3375" xr:uid="{00000000-0005-0000-0000-0000046B0000}"/>
    <cellStyle name="Normal 56 3 3 3 2" xfId="13449" xr:uid="{00000000-0005-0000-0000-0000056B0000}"/>
    <cellStyle name="Normal 56 3 3 3 2 2" xfId="43780" xr:uid="{00000000-0005-0000-0000-0000066B0000}"/>
    <cellStyle name="Normal 56 3 3 3 2 3" xfId="28547" xr:uid="{00000000-0005-0000-0000-0000076B0000}"/>
    <cellStyle name="Normal 56 3 3 3 3" xfId="8429" xr:uid="{00000000-0005-0000-0000-0000086B0000}"/>
    <cellStyle name="Normal 56 3 3 3 3 2" xfId="38763" xr:uid="{00000000-0005-0000-0000-0000096B0000}"/>
    <cellStyle name="Normal 56 3 3 3 3 3" xfId="23530" xr:uid="{00000000-0005-0000-0000-00000A6B0000}"/>
    <cellStyle name="Normal 56 3 3 3 4" xfId="33750" xr:uid="{00000000-0005-0000-0000-00000B6B0000}"/>
    <cellStyle name="Normal 56 3 3 3 5" xfId="18517" xr:uid="{00000000-0005-0000-0000-00000C6B0000}"/>
    <cellStyle name="Normal 56 3 3 4" xfId="5068" xr:uid="{00000000-0005-0000-0000-00000D6B0000}"/>
    <cellStyle name="Normal 56 3 3 4 2" xfId="15120" xr:uid="{00000000-0005-0000-0000-00000E6B0000}"/>
    <cellStyle name="Normal 56 3 3 4 2 2" xfId="45451" xr:uid="{00000000-0005-0000-0000-00000F6B0000}"/>
    <cellStyle name="Normal 56 3 3 4 2 3" xfId="30218" xr:uid="{00000000-0005-0000-0000-0000106B0000}"/>
    <cellStyle name="Normal 56 3 3 4 3" xfId="10100" xr:uid="{00000000-0005-0000-0000-0000116B0000}"/>
    <cellStyle name="Normal 56 3 3 4 3 2" xfId="40434" xr:uid="{00000000-0005-0000-0000-0000126B0000}"/>
    <cellStyle name="Normal 56 3 3 4 3 3" xfId="25201" xr:uid="{00000000-0005-0000-0000-0000136B0000}"/>
    <cellStyle name="Normal 56 3 3 4 4" xfId="35421" xr:uid="{00000000-0005-0000-0000-0000146B0000}"/>
    <cellStyle name="Normal 56 3 3 4 5" xfId="20188" xr:uid="{00000000-0005-0000-0000-0000156B0000}"/>
    <cellStyle name="Normal 56 3 3 5" xfId="11778" xr:uid="{00000000-0005-0000-0000-0000166B0000}"/>
    <cellStyle name="Normal 56 3 3 5 2" xfId="42109" xr:uid="{00000000-0005-0000-0000-0000176B0000}"/>
    <cellStyle name="Normal 56 3 3 5 3" xfId="26876" xr:uid="{00000000-0005-0000-0000-0000186B0000}"/>
    <cellStyle name="Normal 56 3 3 6" xfId="6757" xr:uid="{00000000-0005-0000-0000-0000196B0000}"/>
    <cellStyle name="Normal 56 3 3 6 2" xfId="37092" xr:uid="{00000000-0005-0000-0000-00001A6B0000}"/>
    <cellStyle name="Normal 56 3 3 6 3" xfId="21859" xr:uid="{00000000-0005-0000-0000-00001B6B0000}"/>
    <cellStyle name="Normal 56 3 3 7" xfId="32080" xr:uid="{00000000-0005-0000-0000-00001C6B0000}"/>
    <cellStyle name="Normal 56 3 3 8" xfId="16846" xr:uid="{00000000-0005-0000-0000-00001D6B0000}"/>
    <cellStyle name="Normal 56 3 4" xfId="2104" xr:uid="{00000000-0005-0000-0000-00001E6B0000}"/>
    <cellStyle name="Normal 56 3 4 2" xfId="3794" xr:uid="{00000000-0005-0000-0000-00001F6B0000}"/>
    <cellStyle name="Normal 56 3 4 2 2" xfId="13867" xr:uid="{00000000-0005-0000-0000-0000206B0000}"/>
    <cellStyle name="Normal 56 3 4 2 2 2" xfId="44198" xr:uid="{00000000-0005-0000-0000-0000216B0000}"/>
    <cellStyle name="Normal 56 3 4 2 2 3" xfId="28965" xr:uid="{00000000-0005-0000-0000-0000226B0000}"/>
    <cellStyle name="Normal 56 3 4 2 3" xfId="8847" xr:uid="{00000000-0005-0000-0000-0000236B0000}"/>
    <cellStyle name="Normal 56 3 4 2 3 2" xfId="39181" xr:uid="{00000000-0005-0000-0000-0000246B0000}"/>
    <cellStyle name="Normal 56 3 4 2 3 3" xfId="23948" xr:uid="{00000000-0005-0000-0000-0000256B0000}"/>
    <cellStyle name="Normal 56 3 4 2 4" xfId="34168" xr:uid="{00000000-0005-0000-0000-0000266B0000}"/>
    <cellStyle name="Normal 56 3 4 2 5" xfId="18935" xr:uid="{00000000-0005-0000-0000-0000276B0000}"/>
    <cellStyle name="Normal 56 3 4 3" xfId="5486" xr:uid="{00000000-0005-0000-0000-0000286B0000}"/>
    <cellStyle name="Normal 56 3 4 3 2" xfId="15538" xr:uid="{00000000-0005-0000-0000-0000296B0000}"/>
    <cellStyle name="Normal 56 3 4 3 2 2" xfId="45869" xr:uid="{00000000-0005-0000-0000-00002A6B0000}"/>
    <cellStyle name="Normal 56 3 4 3 2 3" xfId="30636" xr:uid="{00000000-0005-0000-0000-00002B6B0000}"/>
    <cellStyle name="Normal 56 3 4 3 3" xfId="10518" xr:uid="{00000000-0005-0000-0000-00002C6B0000}"/>
    <cellStyle name="Normal 56 3 4 3 3 2" xfId="40852" xr:uid="{00000000-0005-0000-0000-00002D6B0000}"/>
    <cellStyle name="Normal 56 3 4 3 3 3" xfId="25619" xr:uid="{00000000-0005-0000-0000-00002E6B0000}"/>
    <cellStyle name="Normal 56 3 4 3 4" xfId="35839" xr:uid="{00000000-0005-0000-0000-00002F6B0000}"/>
    <cellStyle name="Normal 56 3 4 3 5" xfId="20606" xr:uid="{00000000-0005-0000-0000-0000306B0000}"/>
    <cellStyle name="Normal 56 3 4 4" xfId="12196" xr:uid="{00000000-0005-0000-0000-0000316B0000}"/>
    <cellStyle name="Normal 56 3 4 4 2" xfId="42527" xr:uid="{00000000-0005-0000-0000-0000326B0000}"/>
    <cellStyle name="Normal 56 3 4 4 3" xfId="27294" xr:uid="{00000000-0005-0000-0000-0000336B0000}"/>
    <cellStyle name="Normal 56 3 4 5" xfId="7175" xr:uid="{00000000-0005-0000-0000-0000346B0000}"/>
    <cellStyle name="Normal 56 3 4 5 2" xfId="37510" xr:uid="{00000000-0005-0000-0000-0000356B0000}"/>
    <cellStyle name="Normal 56 3 4 5 3" xfId="22277" xr:uid="{00000000-0005-0000-0000-0000366B0000}"/>
    <cellStyle name="Normal 56 3 4 6" xfId="32498" xr:uid="{00000000-0005-0000-0000-0000376B0000}"/>
    <cellStyle name="Normal 56 3 4 7" xfId="17264" xr:uid="{00000000-0005-0000-0000-0000386B0000}"/>
    <cellStyle name="Normal 56 3 5" xfId="2957" xr:uid="{00000000-0005-0000-0000-0000396B0000}"/>
    <cellStyle name="Normal 56 3 5 2" xfId="13031" xr:uid="{00000000-0005-0000-0000-00003A6B0000}"/>
    <cellStyle name="Normal 56 3 5 2 2" xfId="43362" xr:uid="{00000000-0005-0000-0000-00003B6B0000}"/>
    <cellStyle name="Normal 56 3 5 2 3" xfId="28129" xr:uid="{00000000-0005-0000-0000-00003C6B0000}"/>
    <cellStyle name="Normal 56 3 5 3" xfId="8011" xr:uid="{00000000-0005-0000-0000-00003D6B0000}"/>
    <cellStyle name="Normal 56 3 5 3 2" xfId="38345" xr:uid="{00000000-0005-0000-0000-00003E6B0000}"/>
    <cellStyle name="Normal 56 3 5 3 3" xfId="23112" xr:uid="{00000000-0005-0000-0000-00003F6B0000}"/>
    <cellStyle name="Normal 56 3 5 4" xfId="33332" xr:uid="{00000000-0005-0000-0000-0000406B0000}"/>
    <cellStyle name="Normal 56 3 5 5" xfId="18099" xr:uid="{00000000-0005-0000-0000-0000416B0000}"/>
    <cellStyle name="Normal 56 3 6" xfId="4650" xr:uid="{00000000-0005-0000-0000-0000426B0000}"/>
    <cellStyle name="Normal 56 3 6 2" xfId="14702" xr:uid="{00000000-0005-0000-0000-0000436B0000}"/>
    <cellStyle name="Normal 56 3 6 2 2" xfId="45033" xr:uid="{00000000-0005-0000-0000-0000446B0000}"/>
    <cellStyle name="Normal 56 3 6 2 3" xfId="29800" xr:uid="{00000000-0005-0000-0000-0000456B0000}"/>
    <cellStyle name="Normal 56 3 6 3" xfId="9682" xr:uid="{00000000-0005-0000-0000-0000466B0000}"/>
    <cellStyle name="Normal 56 3 6 3 2" xfId="40016" xr:uid="{00000000-0005-0000-0000-0000476B0000}"/>
    <cellStyle name="Normal 56 3 6 3 3" xfId="24783" xr:uid="{00000000-0005-0000-0000-0000486B0000}"/>
    <cellStyle name="Normal 56 3 6 4" xfId="35003" xr:uid="{00000000-0005-0000-0000-0000496B0000}"/>
    <cellStyle name="Normal 56 3 6 5" xfId="19770" xr:uid="{00000000-0005-0000-0000-00004A6B0000}"/>
    <cellStyle name="Normal 56 3 7" xfId="11360" xr:uid="{00000000-0005-0000-0000-00004B6B0000}"/>
    <cellStyle name="Normal 56 3 7 2" xfId="41691" xr:uid="{00000000-0005-0000-0000-00004C6B0000}"/>
    <cellStyle name="Normal 56 3 7 3" xfId="26458" xr:uid="{00000000-0005-0000-0000-00004D6B0000}"/>
    <cellStyle name="Normal 56 3 8" xfId="6339" xr:uid="{00000000-0005-0000-0000-00004E6B0000}"/>
    <cellStyle name="Normal 56 3 8 2" xfId="36674" xr:uid="{00000000-0005-0000-0000-00004F6B0000}"/>
    <cellStyle name="Normal 56 3 8 3" xfId="21441" xr:uid="{00000000-0005-0000-0000-0000506B0000}"/>
    <cellStyle name="Normal 56 3 9" xfId="31663" xr:uid="{00000000-0005-0000-0000-0000516B0000}"/>
    <cellStyle name="Normal 56 4" xfId="1364" xr:uid="{00000000-0005-0000-0000-0000526B0000}"/>
    <cellStyle name="Normal 56 4 2" xfId="1787" xr:uid="{00000000-0005-0000-0000-0000536B0000}"/>
    <cellStyle name="Normal 56 4 2 2" xfId="2626" xr:uid="{00000000-0005-0000-0000-0000546B0000}"/>
    <cellStyle name="Normal 56 4 2 2 2" xfId="4316" xr:uid="{00000000-0005-0000-0000-0000556B0000}"/>
    <cellStyle name="Normal 56 4 2 2 2 2" xfId="14389" xr:uid="{00000000-0005-0000-0000-0000566B0000}"/>
    <cellStyle name="Normal 56 4 2 2 2 2 2" xfId="44720" xr:uid="{00000000-0005-0000-0000-0000576B0000}"/>
    <cellStyle name="Normal 56 4 2 2 2 2 3" xfId="29487" xr:uid="{00000000-0005-0000-0000-0000586B0000}"/>
    <cellStyle name="Normal 56 4 2 2 2 3" xfId="9369" xr:uid="{00000000-0005-0000-0000-0000596B0000}"/>
    <cellStyle name="Normal 56 4 2 2 2 3 2" xfId="39703" xr:uid="{00000000-0005-0000-0000-00005A6B0000}"/>
    <cellStyle name="Normal 56 4 2 2 2 3 3" xfId="24470" xr:uid="{00000000-0005-0000-0000-00005B6B0000}"/>
    <cellStyle name="Normal 56 4 2 2 2 4" xfId="34690" xr:uid="{00000000-0005-0000-0000-00005C6B0000}"/>
    <cellStyle name="Normal 56 4 2 2 2 5" xfId="19457" xr:uid="{00000000-0005-0000-0000-00005D6B0000}"/>
    <cellStyle name="Normal 56 4 2 2 3" xfId="6008" xr:uid="{00000000-0005-0000-0000-00005E6B0000}"/>
    <cellStyle name="Normal 56 4 2 2 3 2" xfId="16060" xr:uid="{00000000-0005-0000-0000-00005F6B0000}"/>
    <cellStyle name="Normal 56 4 2 2 3 2 2" xfId="46391" xr:uid="{00000000-0005-0000-0000-0000606B0000}"/>
    <cellStyle name="Normal 56 4 2 2 3 2 3" xfId="31158" xr:uid="{00000000-0005-0000-0000-0000616B0000}"/>
    <cellStyle name="Normal 56 4 2 2 3 3" xfId="11040" xr:uid="{00000000-0005-0000-0000-0000626B0000}"/>
    <cellStyle name="Normal 56 4 2 2 3 3 2" xfId="41374" xr:uid="{00000000-0005-0000-0000-0000636B0000}"/>
    <cellStyle name="Normal 56 4 2 2 3 3 3" xfId="26141" xr:uid="{00000000-0005-0000-0000-0000646B0000}"/>
    <cellStyle name="Normal 56 4 2 2 3 4" xfId="36361" xr:uid="{00000000-0005-0000-0000-0000656B0000}"/>
    <cellStyle name="Normal 56 4 2 2 3 5" xfId="21128" xr:uid="{00000000-0005-0000-0000-0000666B0000}"/>
    <cellStyle name="Normal 56 4 2 2 4" xfId="12718" xr:uid="{00000000-0005-0000-0000-0000676B0000}"/>
    <cellStyle name="Normal 56 4 2 2 4 2" xfId="43049" xr:uid="{00000000-0005-0000-0000-0000686B0000}"/>
    <cellStyle name="Normal 56 4 2 2 4 3" xfId="27816" xr:uid="{00000000-0005-0000-0000-0000696B0000}"/>
    <cellStyle name="Normal 56 4 2 2 5" xfId="7697" xr:uid="{00000000-0005-0000-0000-00006A6B0000}"/>
    <cellStyle name="Normal 56 4 2 2 5 2" xfId="38032" xr:uid="{00000000-0005-0000-0000-00006B6B0000}"/>
    <cellStyle name="Normal 56 4 2 2 5 3" xfId="22799" xr:uid="{00000000-0005-0000-0000-00006C6B0000}"/>
    <cellStyle name="Normal 56 4 2 2 6" xfId="33020" xr:uid="{00000000-0005-0000-0000-00006D6B0000}"/>
    <cellStyle name="Normal 56 4 2 2 7" xfId="17786" xr:uid="{00000000-0005-0000-0000-00006E6B0000}"/>
    <cellStyle name="Normal 56 4 2 3" xfId="3479" xr:uid="{00000000-0005-0000-0000-00006F6B0000}"/>
    <cellStyle name="Normal 56 4 2 3 2" xfId="13553" xr:uid="{00000000-0005-0000-0000-0000706B0000}"/>
    <cellStyle name="Normal 56 4 2 3 2 2" xfId="43884" xr:uid="{00000000-0005-0000-0000-0000716B0000}"/>
    <cellStyle name="Normal 56 4 2 3 2 3" xfId="28651" xr:uid="{00000000-0005-0000-0000-0000726B0000}"/>
    <cellStyle name="Normal 56 4 2 3 3" xfId="8533" xr:uid="{00000000-0005-0000-0000-0000736B0000}"/>
    <cellStyle name="Normal 56 4 2 3 3 2" xfId="38867" xr:uid="{00000000-0005-0000-0000-0000746B0000}"/>
    <cellStyle name="Normal 56 4 2 3 3 3" xfId="23634" xr:uid="{00000000-0005-0000-0000-0000756B0000}"/>
    <cellStyle name="Normal 56 4 2 3 4" xfId="33854" xr:uid="{00000000-0005-0000-0000-0000766B0000}"/>
    <cellStyle name="Normal 56 4 2 3 5" xfId="18621" xr:uid="{00000000-0005-0000-0000-0000776B0000}"/>
    <cellStyle name="Normal 56 4 2 4" xfId="5172" xr:uid="{00000000-0005-0000-0000-0000786B0000}"/>
    <cellStyle name="Normal 56 4 2 4 2" xfId="15224" xr:uid="{00000000-0005-0000-0000-0000796B0000}"/>
    <cellStyle name="Normal 56 4 2 4 2 2" xfId="45555" xr:uid="{00000000-0005-0000-0000-00007A6B0000}"/>
    <cellStyle name="Normal 56 4 2 4 2 3" xfId="30322" xr:uid="{00000000-0005-0000-0000-00007B6B0000}"/>
    <cellStyle name="Normal 56 4 2 4 3" xfId="10204" xr:uid="{00000000-0005-0000-0000-00007C6B0000}"/>
    <cellStyle name="Normal 56 4 2 4 3 2" xfId="40538" xr:uid="{00000000-0005-0000-0000-00007D6B0000}"/>
    <cellStyle name="Normal 56 4 2 4 3 3" xfId="25305" xr:uid="{00000000-0005-0000-0000-00007E6B0000}"/>
    <cellStyle name="Normal 56 4 2 4 4" xfId="35525" xr:uid="{00000000-0005-0000-0000-00007F6B0000}"/>
    <cellStyle name="Normal 56 4 2 4 5" xfId="20292" xr:uid="{00000000-0005-0000-0000-0000806B0000}"/>
    <cellStyle name="Normal 56 4 2 5" xfId="11882" xr:uid="{00000000-0005-0000-0000-0000816B0000}"/>
    <cellStyle name="Normal 56 4 2 5 2" xfId="42213" xr:uid="{00000000-0005-0000-0000-0000826B0000}"/>
    <cellStyle name="Normal 56 4 2 5 3" xfId="26980" xr:uid="{00000000-0005-0000-0000-0000836B0000}"/>
    <cellStyle name="Normal 56 4 2 6" xfId="6861" xr:uid="{00000000-0005-0000-0000-0000846B0000}"/>
    <cellStyle name="Normal 56 4 2 6 2" xfId="37196" xr:uid="{00000000-0005-0000-0000-0000856B0000}"/>
    <cellStyle name="Normal 56 4 2 6 3" xfId="21963" xr:uid="{00000000-0005-0000-0000-0000866B0000}"/>
    <cellStyle name="Normal 56 4 2 7" xfId="32184" xr:uid="{00000000-0005-0000-0000-0000876B0000}"/>
    <cellStyle name="Normal 56 4 2 8" xfId="16950" xr:uid="{00000000-0005-0000-0000-0000886B0000}"/>
    <cellStyle name="Normal 56 4 3" xfId="2208" xr:uid="{00000000-0005-0000-0000-0000896B0000}"/>
    <cellStyle name="Normal 56 4 3 2" xfId="3898" xr:uid="{00000000-0005-0000-0000-00008A6B0000}"/>
    <cellStyle name="Normal 56 4 3 2 2" xfId="13971" xr:uid="{00000000-0005-0000-0000-00008B6B0000}"/>
    <cellStyle name="Normal 56 4 3 2 2 2" xfId="44302" xr:uid="{00000000-0005-0000-0000-00008C6B0000}"/>
    <cellStyle name="Normal 56 4 3 2 2 3" xfId="29069" xr:uid="{00000000-0005-0000-0000-00008D6B0000}"/>
    <cellStyle name="Normal 56 4 3 2 3" xfId="8951" xr:uid="{00000000-0005-0000-0000-00008E6B0000}"/>
    <cellStyle name="Normal 56 4 3 2 3 2" xfId="39285" xr:uid="{00000000-0005-0000-0000-00008F6B0000}"/>
    <cellStyle name="Normal 56 4 3 2 3 3" xfId="24052" xr:uid="{00000000-0005-0000-0000-0000906B0000}"/>
    <cellStyle name="Normal 56 4 3 2 4" xfId="34272" xr:uid="{00000000-0005-0000-0000-0000916B0000}"/>
    <cellStyle name="Normal 56 4 3 2 5" xfId="19039" xr:uid="{00000000-0005-0000-0000-0000926B0000}"/>
    <cellStyle name="Normal 56 4 3 3" xfId="5590" xr:uid="{00000000-0005-0000-0000-0000936B0000}"/>
    <cellStyle name="Normal 56 4 3 3 2" xfId="15642" xr:uid="{00000000-0005-0000-0000-0000946B0000}"/>
    <cellStyle name="Normal 56 4 3 3 2 2" xfId="45973" xr:uid="{00000000-0005-0000-0000-0000956B0000}"/>
    <cellStyle name="Normal 56 4 3 3 2 3" xfId="30740" xr:uid="{00000000-0005-0000-0000-0000966B0000}"/>
    <cellStyle name="Normal 56 4 3 3 3" xfId="10622" xr:uid="{00000000-0005-0000-0000-0000976B0000}"/>
    <cellStyle name="Normal 56 4 3 3 3 2" xfId="40956" xr:uid="{00000000-0005-0000-0000-0000986B0000}"/>
    <cellStyle name="Normal 56 4 3 3 3 3" xfId="25723" xr:uid="{00000000-0005-0000-0000-0000996B0000}"/>
    <cellStyle name="Normal 56 4 3 3 4" xfId="35943" xr:uid="{00000000-0005-0000-0000-00009A6B0000}"/>
    <cellStyle name="Normal 56 4 3 3 5" xfId="20710" xr:uid="{00000000-0005-0000-0000-00009B6B0000}"/>
    <cellStyle name="Normal 56 4 3 4" xfId="12300" xr:uid="{00000000-0005-0000-0000-00009C6B0000}"/>
    <cellStyle name="Normal 56 4 3 4 2" xfId="42631" xr:uid="{00000000-0005-0000-0000-00009D6B0000}"/>
    <cellStyle name="Normal 56 4 3 4 3" xfId="27398" xr:uid="{00000000-0005-0000-0000-00009E6B0000}"/>
    <cellStyle name="Normal 56 4 3 5" xfId="7279" xr:uid="{00000000-0005-0000-0000-00009F6B0000}"/>
    <cellStyle name="Normal 56 4 3 5 2" xfId="37614" xr:uid="{00000000-0005-0000-0000-0000A06B0000}"/>
    <cellStyle name="Normal 56 4 3 5 3" xfId="22381" xr:uid="{00000000-0005-0000-0000-0000A16B0000}"/>
    <cellStyle name="Normal 56 4 3 6" xfId="32602" xr:uid="{00000000-0005-0000-0000-0000A26B0000}"/>
    <cellStyle name="Normal 56 4 3 7" xfId="17368" xr:uid="{00000000-0005-0000-0000-0000A36B0000}"/>
    <cellStyle name="Normal 56 4 4" xfId="3061" xr:uid="{00000000-0005-0000-0000-0000A46B0000}"/>
    <cellStyle name="Normal 56 4 4 2" xfId="13135" xr:uid="{00000000-0005-0000-0000-0000A56B0000}"/>
    <cellStyle name="Normal 56 4 4 2 2" xfId="43466" xr:uid="{00000000-0005-0000-0000-0000A66B0000}"/>
    <cellStyle name="Normal 56 4 4 2 3" xfId="28233" xr:uid="{00000000-0005-0000-0000-0000A76B0000}"/>
    <cellStyle name="Normal 56 4 4 3" xfId="8115" xr:uid="{00000000-0005-0000-0000-0000A86B0000}"/>
    <cellStyle name="Normal 56 4 4 3 2" xfId="38449" xr:uid="{00000000-0005-0000-0000-0000A96B0000}"/>
    <cellStyle name="Normal 56 4 4 3 3" xfId="23216" xr:uid="{00000000-0005-0000-0000-0000AA6B0000}"/>
    <cellStyle name="Normal 56 4 4 4" xfId="33436" xr:uid="{00000000-0005-0000-0000-0000AB6B0000}"/>
    <cellStyle name="Normal 56 4 4 5" xfId="18203" xr:uid="{00000000-0005-0000-0000-0000AC6B0000}"/>
    <cellStyle name="Normal 56 4 5" xfId="4754" xr:uid="{00000000-0005-0000-0000-0000AD6B0000}"/>
    <cellStyle name="Normal 56 4 5 2" xfId="14806" xr:uid="{00000000-0005-0000-0000-0000AE6B0000}"/>
    <cellStyle name="Normal 56 4 5 2 2" xfId="45137" xr:uid="{00000000-0005-0000-0000-0000AF6B0000}"/>
    <cellStyle name="Normal 56 4 5 2 3" xfId="29904" xr:uid="{00000000-0005-0000-0000-0000B06B0000}"/>
    <cellStyle name="Normal 56 4 5 3" xfId="9786" xr:uid="{00000000-0005-0000-0000-0000B16B0000}"/>
    <cellStyle name="Normal 56 4 5 3 2" xfId="40120" xr:uid="{00000000-0005-0000-0000-0000B26B0000}"/>
    <cellStyle name="Normal 56 4 5 3 3" xfId="24887" xr:uid="{00000000-0005-0000-0000-0000B36B0000}"/>
    <cellStyle name="Normal 56 4 5 4" xfId="35107" xr:uid="{00000000-0005-0000-0000-0000B46B0000}"/>
    <cellStyle name="Normal 56 4 5 5" xfId="19874" xr:uid="{00000000-0005-0000-0000-0000B56B0000}"/>
    <cellStyle name="Normal 56 4 6" xfId="11464" xr:uid="{00000000-0005-0000-0000-0000B66B0000}"/>
    <cellStyle name="Normal 56 4 6 2" xfId="41795" xr:uid="{00000000-0005-0000-0000-0000B76B0000}"/>
    <cellStyle name="Normal 56 4 6 3" xfId="26562" xr:uid="{00000000-0005-0000-0000-0000B86B0000}"/>
    <cellStyle name="Normal 56 4 7" xfId="6443" xr:uid="{00000000-0005-0000-0000-0000B96B0000}"/>
    <cellStyle name="Normal 56 4 7 2" xfId="36778" xr:uid="{00000000-0005-0000-0000-0000BA6B0000}"/>
    <cellStyle name="Normal 56 4 7 3" xfId="21545" xr:uid="{00000000-0005-0000-0000-0000BB6B0000}"/>
    <cellStyle name="Normal 56 4 8" xfId="31766" xr:uid="{00000000-0005-0000-0000-0000BC6B0000}"/>
    <cellStyle name="Normal 56 4 9" xfId="16532" xr:uid="{00000000-0005-0000-0000-0000BD6B0000}"/>
    <cellStyle name="Normal 56 5" xfId="1577" xr:uid="{00000000-0005-0000-0000-0000BE6B0000}"/>
    <cellStyle name="Normal 56 5 2" xfId="2418" xr:uid="{00000000-0005-0000-0000-0000BF6B0000}"/>
    <cellStyle name="Normal 56 5 2 2" xfId="4108" xr:uid="{00000000-0005-0000-0000-0000C06B0000}"/>
    <cellStyle name="Normal 56 5 2 2 2" xfId="14181" xr:uid="{00000000-0005-0000-0000-0000C16B0000}"/>
    <cellStyle name="Normal 56 5 2 2 2 2" xfId="44512" xr:uid="{00000000-0005-0000-0000-0000C26B0000}"/>
    <cellStyle name="Normal 56 5 2 2 2 3" xfId="29279" xr:uid="{00000000-0005-0000-0000-0000C36B0000}"/>
    <cellStyle name="Normal 56 5 2 2 3" xfId="9161" xr:uid="{00000000-0005-0000-0000-0000C46B0000}"/>
    <cellStyle name="Normal 56 5 2 2 3 2" xfId="39495" xr:uid="{00000000-0005-0000-0000-0000C56B0000}"/>
    <cellStyle name="Normal 56 5 2 2 3 3" xfId="24262" xr:uid="{00000000-0005-0000-0000-0000C66B0000}"/>
    <cellStyle name="Normal 56 5 2 2 4" xfId="34482" xr:uid="{00000000-0005-0000-0000-0000C76B0000}"/>
    <cellStyle name="Normal 56 5 2 2 5" xfId="19249" xr:uid="{00000000-0005-0000-0000-0000C86B0000}"/>
    <cellStyle name="Normal 56 5 2 3" xfId="5800" xr:uid="{00000000-0005-0000-0000-0000C96B0000}"/>
    <cellStyle name="Normal 56 5 2 3 2" xfId="15852" xr:uid="{00000000-0005-0000-0000-0000CA6B0000}"/>
    <cellStyle name="Normal 56 5 2 3 2 2" xfId="46183" xr:uid="{00000000-0005-0000-0000-0000CB6B0000}"/>
    <cellStyle name="Normal 56 5 2 3 2 3" xfId="30950" xr:uid="{00000000-0005-0000-0000-0000CC6B0000}"/>
    <cellStyle name="Normal 56 5 2 3 3" xfId="10832" xr:uid="{00000000-0005-0000-0000-0000CD6B0000}"/>
    <cellStyle name="Normal 56 5 2 3 3 2" xfId="41166" xr:uid="{00000000-0005-0000-0000-0000CE6B0000}"/>
    <cellStyle name="Normal 56 5 2 3 3 3" xfId="25933" xr:uid="{00000000-0005-0000-0000-0000CF6B0000}"/>
    <cellStyle name="Normal 56 5 2 3 4" xfId="36153" xr:uid="{00000000-0005-0000-0000-0000D06B0000}"/>
    <cellStyle name="Normal 56 5 2 3 5" xfId="20920" xr:uid="{00000000-0005-0000-0000-0000D16B0000}"/>
    <cellStyle name="Normal 56 5 2 4" xfId="12510" xr:uid="{00000000-0005-0000-0000-0000D26B0000}"/>
    <cellStyle name="Normal 56 5 2 4 2" xfId="42841" xr:uid="{00000000-0005-0000-0000-0000D36B0000}"/>
    <cellStyle name="Normal 56 5 2 4 3" xfId="27608" xr:uid="{00000000-0005-0000-0000-0000D46B0000}"/>
    <cellStyle name="Normal 56 5 2 5" xfId="7489" xr:uid="{00000000-0005-0000-0000-0000D56B0000}"/>
    <cellStyle name="Normal 56 5 2 5 2" xfId="37824" xr:uid="{00000000-0005-0000-0000-0000D66B0000}"/>
    <cellStyle name="Normal 56 5 2 5 3" xfId="22591" xr:uid="{00000000-0005-0000-0000-0000D76B0000}"/>
    <cellStyle name="Normal 56 5 2 6" xfId="32812" xr:uid="{00000000-0005-0000-0000-0000D86B0000}"/>
    <cellStyle name="Normal 56 5 2 7" xfId="17578" xr:uid="{00000000-0005-0000-0000-0000D96B0000}"/>
    <cellStyle name="Normal 56 5 3" xfId="3271" xr:uid="{00000000-0005-0000-0000-0000DA6B0000}"/>
    <cellStyle name="Normal 56 5 3 2" xfId="13345" xr:uid="{00000000-0005-0000-0000-0000DB6B0000}"/>
    <cellStyle name="Normal 56 5 3 2 2" xfId="43676" xr:uid="{00000000-0005-0000-0000-0000DC6B0000}"/>
    <cellStyle name="Normal 56 5 3 2 3" xfId="28443" xr:uid="{00000000-0005-0000-0000-0000DD6B0000}"/>
    <cellStyle name="Normal 56 5 3 3" xfId="8325" xr:uid="{00000000-0005-0000-0000-0000DE6B0000}"/>
    <cellStyle name="Normal 56 5 3 3 2" xfId="38659" xr:uid="{00000000-0005-0000-0000-0000DF6B0000}"/>
    <cellStyle name="Normal 56 5 3 3 3" xfId="23426" xr:uid="{00000000-0005-0000-0000-0000E06B0000}"/>
    <cellStyle name="Normal 56 5 3 4" xfId="33646" xr:uid="{00000000-0005-0000-0000-0000E16B0000}"/>
    <cellStyle name="Normal 56 5 3 5" xfId="18413" xr:uid="{00000000-0005-0000-0000-0000E26B0000}"/>
    <cellStyle name="Normal 56 5 4" xfId="4964" xr:uid="{00000000-0005-0000-0000-0000E36B0000}"/>
    <cellStyle name="Normal 56 5 4 2" xfId="15016" xr:uid="{00000000-0005-0000-0000-0000E46B0000}"/>
    <cellStyle name="Normal 56 5 4 2 2" xfId="45347" xr:uid="{00000000-0005-0000-0000-0000E56B0000}"/>
    <cellStyle name="Normal 56 5 4 2 3" xfId="30114" xr:uid="{00000000-0005-0000-0000-0000E66B0000}"/>
    <cellStyle name="Normal 56 5 4 3" xfId="9996" xr:uid="{00000000-0005-0000-0000-0000E76B0000}"/>
    <cellStyle name="Normal 56 5 4 3 2" xfId="40330" xr:uid="{00000000-0005-0000-0000-0000E86B0000}"/>
    <cellStyle name="Normal 56 5 4 3 3" xfId="25097" xr:uid="{00000000-0005-0000-0000-0000E96B0000}"/>
    <cellStyle name="Normal 56 5 4 4" xfId="35317" xr:uid="{00000000-0005-0000-0000-0000EA6B0000}"/>
    <cellStyle name="Normal 56 5 4 5" xfId="20084" xr:uid="{00000000-0005-0000-0000-0000EB6B0000}"/>
    <cellStyle name="Normal 56 5 5" xfId="11674" xr:uid="{00000000-0005-0000-0000-0000EC6B0000}"/>
    <cellStyle name="Normal 56 5 5 2" xfId="42005" xr:uid="{00000000-0005-0000-0000-0000ED6B0000}"/>
    <cellStyle name="Normal 56 5 5 3" xfId="26772" xr:uid="{00000000-0005-0000-0000-0000EE6B0000}"/>
    <cellStyle name="Normal 56 5 6" xfId="6653" xr:uid="{00000000-0005-0000-0000-0000EF6B0000}"/>
    <cellStyle name="Normal 56 5 6 2" xfId="36988" xr:uid="{00000000-0005-0000-0000-0000F06B0000}"/>
    <cellStyle name="Normal 56 5 6 3" xfId="21755" xr:uid="{00000000-0005-0000-0000-0000F16B0000}"/>
    <cellStyle name="Normal 56 5 7" xfId="31976" xr:uid="{00000000-0005-0000-0000-0000F26B0000}"/>
    <cellStyle name="Normal 56 5 8" xfId="16742" xr:uid="{00000000-0005-0000-0000-0000F36B0000}"/>
    <cellStyle name="Normal 56 6" xfId="1998" xr:uid="{00000000-0005-0000-0000-0000F46B0000}"/>
    <cellStyle name="Normal 56 6 2" xfId="3690" xr:uid="{00000000-0005-0000-0000-0000F56B0000}"/>
    <cellStyle name="Normal 56 6 2 2" xfId="13763" xr:uid="{00000000-0005-0000-0000-0000F66B0000}"/>
    <cellStyle name="Normal 56 6 2 2 2" xfId="44094" xr:uid="{00000000-0005-0000-0000-0000F76B0000}"/>
    <cellStyle name="Normal 56 6 2 2 3" xfId="28861" xr:uid="{00000000-0005-0000-0000-0000F86B0000}"/>
    <cellStyle name="Normal 56 6 2 3" xfId="8743" xr:uid="{00000000-0005-0000-0000-0000F96B0000}"/>
    <cellStyle name="Normal 56 6 2 3 2" xfId="39077" xr:uid="{00000000-0005-0000-0000-0000FA6B0000}"/>
    <cellStyle name="Normal 56 6 2 3 3" xfId="23844" xr:uid="{00000000-0005-0000-0000-0000FB6B0000}"/>
    <cellStyle name="Normal 56 6 2 4" xfId="34064" xr:uid="{00000000-0005-0000-0000-0000FC6B0000}"/>
    <cellStyle name="Normal 56 6 2 5" xfId="18831" xr:uid="{00000000-0005-0000-0000-0000FD6B0000}"/>
    <cellStyle name="Normal 56 6 3" xfId="5382" xr:uid="{00000000-0005-0000-0000-0000FE6B0000}"/>
    <cellStyle name="Normal 56 6 3 2" xfId="15434" xr:uid="{00000000-0005-0000-0000-0000FF6B0000}"/>
    <cellStyle name="Normal 56 6 3 2 2" xfId="45765" xr:uid="{00000000-0005-0000-0000-0000006C0000}"/>
    <cellStyle name="Normal 56 6 3 2 3" xfId="30532" xr:uid="{00000000-0005-0000-0000-0000016C0000}"/>
    <cellStyle name="Normal 56 6 3 3" xfId="10414" xr:uid="{00000000-0005-0000-0000-0000026C0000}"/>
    <cellStyle name="Normal 56 6 3 3 2" xfId="40748" xr:uid="{00000000-0005-0000-0000-0000036C0000}"/>
    <cellStyle name="Normal 56 6 3 3 3" xfId="25515" xr:uid="{00000000-0005-0000-0000-0000046C0000}"/>
    <cellStyle name="Normal 56 6 3 4" xfId="35735" xr:uid="{00000000-0005-0000-0000-0000056C0000}"/>
    <cellStyle name="Normal 56 6 3 5" xfId="20502" xr:uid="{00000000-0005-0000-0000-0000066C0000}"/>
    <cellStyle name="Normal 56 6 4" xfId="12092" xr:uid="{00000000-0005-0000-0000-0000076C0000}"/>
    <cellStyle name="Normal 56 6 4 2" xfId="42423" xr:uid="{00000000-0005-0000-0000-0000086C0000}"/>
    <cellStyle name="Normal 56 6 4 3" xfId="27190" xr:uid="{00000000-0005-0000-0000-0000096C0000}"/>
    <cellStyle name="Normal 56 6 5" xfId="7071" xr:uid="{00000000-0005-0000-0000-00000A6C0000}"/>
    <cellStyle name="Normal 56 6 5 2" xfId="37406" xr:uid="{00000000-0005-0000-0000-00000B6C0000}"/>
    <cellStyle name="Normal 56 6 5 3" xfId="22173" xr:uid="{00000000-0005-0000-0000-00000C6C0000}"/>
    <cellStyle name="Normal 56 6 6" xfId="32394" xr:uid="{00000000-0005-0000-0000-00000D6C0000}"/>
    <cellStyle name="Normal 56 6 7" xfId="17160" xr:uid="{00000000-0005-0000-0000-00000E6C0000}"/>
    <cellStyle name="Normal 56 7" xfId="2849" xr:uid="{00000000-0005-0000-0000-00000F6C0000}"/>
    <cellStyle name="Normal 56 7 2" xfId="12927" xr:uid="{00000000-0005-0000-0000-0000106C0000}"/>
    <cellStyle name="Normal 56 7 2 2" xfId="43258" xr:uid="{00000000-0005-0000-0000-0000116C0000}"/>
    <cellStyle name="Normal 56 7 2 3" xfId="28025" xr:uid="{00000000-0005-0000-0000-0000126C0000}"/>
    <cellStyle name="Normal 56 7 3" xfId="7907" xr:uid="{00000000-0005-0000-0000-0000136C0000}"/>
    <cellStyle name="Normal 56 7 3 2" xfId="38241" xr:uid="{00000000-0005-0000-0000-0000146C0000}"/>
    <cellStyle name="Normal 56 7 3 3" xfId="23008" xr:uid="{00000000-0005-0000-0000-0000156C0000}"/>
    <cellStyle name="Normal 56 7 4" xfId="33228" xr:uid="{00000000-0005-0000-0000-0000166C0000}"/>
    <cellStyle name="Normal 56 7 5" xfId="17995" xr:uid="{00000000-0005-0000-0000-0000176C0000}"/>
    <cellStyle name="Normal 56 8" xfId="4543" xr:uid="{00000000-0005-0000-0000-0000186C0000}"/>
    <cellStyle name="Normal 56 8 2" xfId="14598" xr:uid="{00000000-0005-0000-0000-0000196C0000}"/>
    <cellStyle name="Normal 56 8 2 2" xfId="44929" xr:uid="{00000000-0005-0000-0000-00001A6C0000}"/>
    <cellStyle name="Normal 56 8 2 3" xfId="29696" xr:uid="{00000000-0005-0000-0000-00001B6C0000}"/>
    <cellStyle name="Normal 56 8 3" xfId="9578" xr:uid="{00000000-0005-0000-0000-00001C6C0000}"/>
    <cellStyle name="Normal 56 8 3 2" xfId="39912" xr:uid="{00000000-0005-0000-0000-00001D6C0000}"/>
    <cellStyle name="Normal 56 8 3 3" xfId="24679" xr:uid="{00000000-0005-0000-0000-00001E6C0000}"/>
    <cellStyle name="Normal 56 8 4" xfId="34899" xr:uid="{00000000-0005-0000-0000-00001F6C0000}"/>
    <cellStyle name="Normal 56 8 5" xfId="19666" xr:uid="{00000000-0005-0000-0000-0000206C0000}"/>
    <cellStyle name="Normal 56 9" xfId="11254" xr:uid="{00000000-0005-0000-0000-0000216C0000}"/>
    <cellStyle name="Normal 56 9 2" xfId="41587" xr:uid="{00000000-0005-0000-0000-0000226C0000}"/>
    <cellStyle name="Normal 56 9 3" xfId="26354" xr:uid="{00000000-0005-0000-0000-0000236C0000}"/>
    <cellStyle name="Normal 57" xfId="874" xr:uid="{00000000-0005-0000-0000-0000246C0000}"/>
    <cellStyle name="Normal 57 10" xfId="6234" xr:uid="{00000000-0005-0000-0000-0000256C0000}"/>
    <cellStyle name="Normal 57 10 2" xfId="36571" xr:uid="{00000000-0005-0000-0000-0000266C0000}"/>
    <cellStyle name="Normal 57 10 3" xfId="21338" xr:uid="{00000000-0005-0000-0000-0000276C0000}"/>
    <cellStyle name="Normal 57 11" xfId="31562" xr:uid="{00000000-0005-0000-0000-0000286C0000}"/>
    <cellStyle name="Normal 57 12" xfId="16323" xr:uid="{00000000-0005-0000-0000-0000296C0000}"/>
    <cellStyle name="Normal 57 2" xfId="1198" xr:uid="{00000000-0005-0000-0000-00002A6C0000}"/>
    <cellStyle name="Normal 57 2 10" xfId="31614" xr:uid="{00000000-0005-0000-0000-00002B6C0000}"/>
    <cellStyle name="Normal 57 2 11" xfId="16377" xr:uid="{00000000-0005-0000-0000-00002C6C0000}"/>
    <cellStyle name="Normal 57 2 2" xfId="1306" xr:uid="{00000000-0005-0000-0000-00002D6C0000}"/>
    <cellStyle name="Normal 57 2 2 10" xfId="16481" xr:uid="{00000000-0005-0000-0000-00002E6C0000}"/>
    <cellStyle name="Normal 57 2 2 2" xfId="1523" xr:uid="{00000000-0005-0000-0000-00002F6C0000}"/>
    <cellStyle name="Normal 57 2 2 2 2" xfId="1944" xr:uid="{00000000-0005-0000-0000-0000306C0000}"/>
    <cellStyle name="Normal 57 2 2 2 2 2" xfId="2783" xr:uid="{00000000-0005-0000-0000-0000316C0000}"/>
    <cellStyle name="Normal 57 2 2 2 2 2 2" xfId="4473" xr:uid="{00000000-0005-0000-0000-0000326C0000}"/>
    <cellStyle name="Normal 57 2 2 2 2 2 2 2" xfId="14546" xr:uid="{00000000-0005-0000-0000-0000336C0000}"/>
    <cellStyle name="Normal 57 2 2 2 2 2 2 2 2" xfId="44877" xr:uid="{00000000-0005-0000-0000-0000346C0000}"/>
    <cellStyle name="Normal 57 2 2 2 2 2 2 2 3" xfId="29644" xr:uid="{00000000-0005-0000-0000-0000356C0000}"/>
    <cellStyle name="Normal 57 2 2 2 2 2 2 3" xfId="9526" xr:uid="{00000000-0005-0000-0000-0000366C0000}"/>
    <cellStyle name="Normal 57 2 2 2 2 2 2 3 2" xfId="39860" xr:uid="{00000000-0005-0000-0000-0000376C0000}"/>
    <cellStyle name="Normal 57 2 2 2 2 2 2 3 3" xfId="24627" xr:uid="{00000000-0005-0000-0000-0000386C0000}"/>
    <cellStyle name="Normal 57 2 2 2 2 2 2 4" xfId="34847" xr:uid="{00000000-0005-0000-0000-0000396C0000}"/>
    <cellStyle name="Normal 57 2 2 2 2 2 2 5" xfId="19614" xr:uid="{00000000-0005-0000-0000-00003A6C0000}"/>
    <cellStyle name="Normal 57 2 2 2 2 2 3" xfId="6165" xr:uid="{00000000-0005-0000-0000-00003B6C0000}"/>
    <cellStyle name="Normal 57 2 2 2 2 2 3 2" xfId="16217" xr:uid="{00000000-0005-0000-0000-00003C6C0000}"/>
    <cellStyle name="Normal 57 2 2 2 2 2 3 2 2" xfId="46548" xr:uid="{00000000-0005-0000-0000-00003D6C0000}"/>
    <cellStyle name="Normal 57 2 2 2 2 2 3 2 3" xfId="31315" xr:uid="{00000000-0005-0000-0000-00003E6C0000}"/>
    <cellStyle name="Normal 57 2 2 2 2 2 3 3" xfId="11197" xr:uid="{00000000-0005-0000-0000-00003F6C0000}"/>
    <cellStyle name="Normal 57 2 2 2 2 2 3 3 2" xfId="41531" xr:uid="{00000000-0005-0000-0000-0000406C0000}"/>
    <cellStyle name="Normal 57 2 2 2 2 2 3 3 3" xfId="26298" xr:uid="{00000000-0005-0000-0000-0000416C0000}"/>
    <cellStyle name="Normal 57 2 2 2 2 2 3 4" xfId="36518" xr:uid="{00000000-0005-0000-0000-0000426C0000}"/>
    <cellStyle name="Normal 57 2 2 2 2 2 3 5" xfId="21285" xr:uid="{00000000-0005-0000-0000-0000436C0000}"/>
    <cellStyle name="Normal 57 2 2 2 2 2 4" xfId="12875" xr:uid="{00000000-0005-0000-0000-0000446C0000}"/>
    <cellStyle name="Normal 57 2 2 2 2 2 4 2" xfId="43206" xr:uid="{00000000-0005-0000-0000-0000456C0000}"/>
    <cellStyle name="Normal 57 2 2 2 2 2 4 3" xfId="27973" xr:uid="{00000000-0005-0000-0000-0000466C0000}"/>
    <cellStyle name="Normal 57 2 2 2 2 2 5" xfId="7854" xr:uid="{00000000-0005-0000-0000-0000476C0000}"/>
    <cellStyle name="Normal 57 2 2 2 2 2 5 2" xfId="38189" xr:uid="{00000000-0005-0000-0000-0000486C0000}"/>
    <cellStyle name="Normal 57 2 2 2 2 2 5 3" xfId="22956" xr:uid="{00000000-0005-0000-0000-0000496C0000}"/>
    <cellStyle name="Normal 57 2 2 2 2 2 6" xfId="33177" xr:uid="{00000000-0005-0000-0000-00004A6C0000}"/>
    <cellStyle name="Normal 57 2 2 2 2 2 7" xfId="17943" xr:uid="{00000000-0005-0000-0000-00004B6C0000}"/>
    <cellStyle name="Normal 57 2 2 2 2 3" xfId="3636" xr:uid="{00000000-0005-0000-0000-00004C6C0000}"/>
    <cellStyle name="Normal 57 2 2 2 2 3 2" xfId="13710" xr:uid="{00000000-0005-0000-0000-00004D6C0000}"/>
    <cellStyle name="Normal 57 2 2 2 2 3 2 2" xfId="44041" xr:uid="{00000000-0005-0000-0000-00004E6C0000}"/>
    <cellStyle name="Normal 57 2 2 2 2 3 2 3" xfId="28808" xr:uid="{00000000-0005-0000-0000-00004F6C0000}"/>
    <cellStyle name="Normal 57 2 2 2 2 3 3" xfId="8690" xr:uid="{00000000-0005-0000-0000-0000506C0000}"/>
    <cellStyle name="Normal 57 2 2 2 2 3 3 2" xfId="39024" xr:uid="{00000000-0005-0000-0000-0000516C0000}"/>
    <cellStyle name="Normal 57 2 2 2 2 3 3 3" xfId="23791" xr:uid="{00000000-0005-0000-0000-0000526C0000}"/>
    <cellStyle name="Normal 57 2 2 2 2 3 4" xfId="34011" xr:uid="{00000000-0005-0000-0000-0000536C0000}"/>
    <cellStyle name="Normal 57 2 2 2 2 3 5" xfId="18778" xr:uid="{00000000-0005-0000-0000-0000546C0000}"/>
    <cellStyle name="Normal 57 2 2 2 2 4" xfId="5329" xr:uid="{00000000-0005-0000-0000-0000556C0000}"/>
    <cellStyle name="Normal 57 2 2 2 2 4 2" xfId="15381" xr:uid="{00000000-0005-0000-0000-0000566C0000}"/>
    <cellStyle name="Normal 57 2 2 2 2 4 2 2" xfId="45712" xr:uid="{00000000-0005-0000-0000-0000576C0000}"/>
    <cellStyle name="Normal 57 2 2 2 2 4 2 3" xfId="30479" xr:uid="{00000000-0005-0000-0000-0000586C0000}"/>
    <cellStyle name="Normal 57 2 2 2 2 4 3" xfId="10361" xr:uid="{00000000-0005-0000-0000-0000596C0000}"/>
    <cellStyle name="Normal 57 2 2 2 2 4 3 2" xfId="40695" xr:uid="{00000000-0005-0000-0000-00005A6C0000}"/>
    <cellStyle name="Normal 57 2 2 2 2 4 3 3" xfId="25462" xr:uid="{00000000-0005-0000-0000-00005B6C0000}"/>
    <cellStyle name="Normal 57 2 2 2 2 4 4" xfId="35682" xr:uid="{00000000-0005-0000-0000-00005C6C0000}"/>
    <cellStyle name="Normal 57 2 2 2 2 4 5" xfId="20449" xr:uid="{00000000-0005-0000-0000-00005D6C0000}"/>
    <cellStyle name="Normal 57 2 2 2 2 5" xfId="12039" xr:uid="{00000000-0005-0000-0000-00005E6C0000}"/>
    <cellStyle name="Normal 57 2 2 2 2 5 2" xfId="42370" xr:uid="{00000000-0005-0000-0000-00005F6C0000}"/>
    <cellStyle name="Normal 57 2 2 2 2 5 3" xfId="27137" xr:uid="{00000000-0005-0000-0000-0000606C0000}"/>
    <cellStyle name="Normal 57 2 2 2 2 6" xfId="7018" xr:uid="{00000000-0005-0000-0000-0000616C0000}"/>
    <cellStyle name="Normal 57 2 2 2 2 6 2" xfId="37353" xr:uid="{00000000-0005-0000-0000-0000626C0000}"/>
    <cellStyle name="Normal 57 2 2 2 2 6 3" xfId="22120" xr:uid="{00000000-0005-0000-0000-0000636C0000}"/>
    <cellStyle name="Normal 57 2 2 2 2 7" xfId="32341" xr:uid="{00000000-0005-0000-0000-0000646C0000}"/>
    <cellStyle name="Normal 57 2 2 2 2 8" xfId="17107" xr:uid="{00000000-0005-0000-0000-0000656C0000}"/>
    <cellStyle name="Normal 57 2 2 2 3" xfId="2365" xr:uid="{00000000-0005-0000-0000-0000666C0000}"/>
    <cellStyle name="Normal 57 2 2 2 3 2" xfId="4055" xr:uid="{00000000-0005-0000-0000-0000676C0000}"/>
    <cellStyle name="Normal 57 2 2 2 3 2 2" xfId="14128" xr:uid="{00000000-0005-0000-0000-0000686C0000}"/>
    <cellStyle name="Normal 57 2 2 2 3 2 2 2" xfId="44459" xr:uid="{00000000-0005-0000-0000-0000696C0000}"/>
    <cellStyle name="Normal 57 2 2 2 3 2 2 3" xfId="29226" xr:uid="{00000000-0005-0000-0000-00006A6C0000}"/>
    <cellStyle name="Normal 57 2 2 2 3 2 3" xfId="9108" xr:uid="{00000000-0005-0000-0000-00006B6C0000}"/>
    <cellStyle name="Normal 57 2 2 2 3 2 3 2" xfId="39442" xr:uid="{00000000-0005-0000-0000-00006C6C0000}"/>
    <cellStyle name="Normal 57 2 2 2 3 2 3 3" xfId="24209" xr:uid="{00000000-0005-0000-0000-00006D6C0000}"/>
    <cellStyle name="Normal 57 2 2 2 3 2 4" xfId="34429" xr:uid="{00000000-0005-0000-0000-00006E6C0000}"/>
    <cellStyle name="Normal 57 2 2 2 3 2 5" xfId="19196" xr:uid="{00000000-0005-0000-0000-00006F6C0000}"/>
    <cellStyle name="Normal 57 2 2 2 3 3" xfId="5747" xr:uid="{00000000-0005-0000-0000-0000706C0000}"/>
    <cellStyle name="Normal 57 2 2 2 3 3 2" xfId="15799" xr:uid="{00000000-0005-0000-0000-0000716C0000}"/>
    <cellStyle name="Normal 57 2 2 2 3 3 2 2" xfId="46130" xr:uid="{00000000-0005-0000-0000-0000726C0000}"/>
    <cellStyle name="Normal 57 2 2 2 3 3 2 3" xfId="30897" xr:uid="{00000000-0005-0000-0000-0000736C0000}"/>
    <cellStyle name="Normal 57 2 2 2 3 3 3" xfId="10779" xr:uid="{00000000-0005-0000-0000-0000746C0000}"/>
    <cellStyle name="Normal 57 2 2 2 3 3 3 2" xfId="41113" xr:uid="{00000000-0005-0000-0000-0000756C0000}"/>
    <cellStyle name="Normal 57 2 2 2 3 3 3 3" xfId="25880" xr:uid="{00000000-0005-0000-0000-0000766C0000}"/>
    <cellStyle name="Normal 57 2 2 2 3 3 4" xfId="36100" xr:uid="{00000000-0005-0000-0000-0000776C0000}"/>
    <cellStyle name="Normal 57 2 2 2 3 3 5" xfId="20867" xr:uid="{00000000-0005-0000-0000-0000786C0000}"/>
    <cellStyle name="Normal 57 2 2 2 3 4" xfId="12457" xr:uid="{00000000-0005-0000-0000-0000796C0000}"/>
    <cellStyle name="Normal 57 2 2 2 3 4 2" xfId="42788" xr:uid="{00000000-0005-0000-0000-00007A6C0000}"/>
    <cellStyle name="Normal 57 2 2 2 3 4 3" xfId="27555" xr:uid="{00000000-0005-0000-0000-00007B6C0000}"/>
    <cellStyle name="Normal 57 2 2 2 3 5" xfId="7436" xr:uid="{00000000-0005-0000-0000-00007C6C0000}"/>
    <cellStyle name="Normal 57 2 2 2 3 5 2" xfId="37771" xr:uid="{00000000-0005-0000-0000-00007D6C0000}"/>
    <cellStyle name="Normal 57 2 2 2 3 5 3" xfId="22538" xr:uid="{00000000-0005-0000-0000-00007E6C0000}"/>
    <cellStyle name="Normal 57 2 2 2 3 6" xfId="32759" xr:uid="{00000000-0005-0000-0000-00007F6C0000}"/>
    <cellStyle name="Normal 57 2 2 2 3 7" xfId="17525" xr:uid="{00000000-0005-0000-0000-0000806C0000}"/>
    <cellStyle name="Normal 57 2 2 2 4" xfId="3218" xr:uid="{00000000-0005-0000-0000-0000816C0000}"/>
    <cellStyle name="Normal 57 2 2 2 4 2" xfId="13292" xr:uid="{00000000-0005-0000-0000-0000826C0000}"/>
    <cellStyle name="Normal 57 2 2 2 4 2 2" xfId="43623" xr:uid="{00000000-0005-0000-0000-0000836C0000}"/>
    <cellStyle name="Normal 57 2 2 2 4 2 3" xfId="28390" xr:uid="{00000000-0005-0000-0000-0000846C0000}"/>
    <cellStyle name="Normal 57 2 2 2 4 3" xfId="8272" xr:uid="{00000000-0005-0000-0000-0000856C0000}"/>
    <cellStyle name="Normal 57 2 2 2 4 3 2" xfId="38606" xr:uid="{00000000-0005-0000-0000-0000866C0000}"/>
    <cellStyle name="Normal 57 2 2 2 4 3 3" xfId="23373" xr:uid="{00000000-0005-0000-0000-0000876C0000}"/>
    <cellStyle name="Normal 57 2 2 2 4 4" xfId="33593" xr:uid="{00000000-0005-0000-0000-0000886C0000}"/>
    <cellStyle name="Normal 57 2 2 2 4 5" xfId="18360" xr:uid="{00000000-0005-0000-0000-0000896C0000}"/>
    <cellStyle name="Normal 57 2 2 2 5" xfId="4911" xr:uid="{00000000-0005-0000-0000-00008A6C0000}"/>
    <cellStyle name="Normal 57 2 2 2 5 2" xfId="14963" xr:uid="{00000000-0005-0000-0000-00008B6C0000}"/>
    <cellStyle name="Normal 57 2 2 2 5 2 2" xfId="45294" xr:uid="{00000000-0005-0000-0000-00008C6C0000}"/>
    <cellStyle name="Normal 57 2 2 2 5 2 3" xfId="30061" xr:uid="{00000000-0005-0000-0000-00008D6C0000}"/>
    <cellStyle name="Normal 57 2 2 2 5 3" xfId="9943" xr:uid="{00000000-0005-0000-0000-00008E6C0000}"/>
    <cellStyle name="Normal 57 2 2 2 5 3 2" xfId="40277" xr:uid="{00000000-0005-0000-0000-00008F6C0000}"/>
    <cellStyle name="Normal 57 2 2 2 5 3 3" xfId="25044" xr:uid="{00000000-0005-0000-0000-0000906C0000}"/>
    <cellStyle name="Normal 57 2 2 2 5 4" xfId="35264" xr:uid="{00000000-0005-0000-0000-0000916C0000}"/>
    <cellStyle name="Normal 57 2 2 2 5 5" xfId="20031" xr:uid="{00000000-0005-0000-0000-0000926C0000}"/>
    <cellStyle name="Normal 57 2 2 2 6" xfId="11621" xr:uid="{00000000-0005-0000-0000-0000936C0000}"/>
    <cellStyle name="Normal 57 2 2 2 6 2" xfId="41952" xr:uid="{00000000-0005-0000-0000-0000946C0000}"/>
    <cellStyle name="Normal 57 2 2 2 6 3" xfId="26719" xr:uid="{00000000-0005-0000-0000-0000956C0000}"/>
    <cellStyle name="Normal 57 2 2 2 7" xfId="6600" xr:uid="{00000000-0005-0000-0000-0000966C0000}"/>
    <cellStyle name="Normal 57 2 2 2 7 2" xfId="36935" xr:uid="{00000000-0005-0000-0000-0000976C0000}"/>
    <cellStyle name="Normal 57 2 2 2 7 3" xfId="21702" xr:uid="{00000000-0005-0000-0000-0000986C0000}"/>
    <cellStyle name="Normal 57 2 2 2 8" xfId="31923" xr:uid="{00000000-0005-0000-0000-0000996C0000}"/>
    <cellStyle name="Normal 57 2 2 2 9" xfId="16689" xr:uid="{00000000-0005-0000-0000-00009A6C0000}"/>
    <cellStyle name="Normal 57 2 2 3" xfId="1736" xr:uid="{00000000-0005-0000-0000-00009B6C0000}"/>
    <cellStyle name="Normal 57 2 2 3 2" xfId="2575" xr:uid="{00000000-0005-0000-0000-00009C6C0000}"/>
    <cellStyle name="Normal 57 2 2 3 2 2" xfId="4265" xr:uid="{00000000-0005-0000-0000-00009D6C0000}"/>
    <cellStyle name="Normal 57 2 2 3 2 2 2" xfId="14338" xr:uid="{00000000-0005-0000-0000-00009E6C0000}"/>
    <cellStyle name="Normal 57 2 2 3 2 2 2 2" xfId="44669" xr:uid="{00000000-0005-0000-0000-00009F6C0000}"/>
    <cellStyle name="Normal 57 2 2 3 2 2 2 3" xfId="29436" xr:uid="{00000000-0005-0000-0000-0000A06C0000}"/>
    <cellStyle name="Normal 57 2 2 3 2 2 3" xfId="9318" xr:uid="{00000000-0005-0000-0000-0000A16C0000}"/>
    <cellStyle name="Normal 57 2 2 3 2 2 3 2" xfId="39652" xr:uid="{00000000-0005-0000-0000-0000A26C0000}"/>
    <cellStyle name="Normal 57 2 2 3 2 2 3 3" xfId="24419" xr:uid="{00000000-0005-0000-0000-0000A36C0000}"/>
    <cellStyle name="Normal 57 2 2 3 2 2 4" xfId="34639" xr:uid="{00000000-0005-0000-0000-0000A46C0000}"/>
    <cellStyle name="Normal 57 2 2 3 2 2 5" xfId="19406" xr:uid="{00000000-0005-0000-0000-0000A56C0000}"/>
    <cellStyle name="Normal 57 2 2 3 2 3" xfId="5957" xr:uid="{00000000-0005-0000-0000-0000A66C0000}"/>
    <cellStyle name="Normal 57 2 2 3 2 3 2" xfId="16009" xr:uid="{00000000-0005-0000-0000-0000A76C0000}"/>
    <cellStyle name="Normal 57 2 2 3 2 3 2 2" xfId="46340" xr:uid="{00000000-0005-0000-0000-0000A86C0000}"/>
    <cellStyle name="Normal 57 2 2 3 2 3 2 3" xfId="31107" xr:uid="{00000000-0005-0000-0000-0000A96C0000}"/>
    <cellStyle name="Normal 57 2 2 3 2 3 3" xfId="10989" xr:uid="{00000000-0005-0000-0000-0000AA6C0000}"/>
    <cellStyle name="Normal 57 2 2 3 2 3 3 2" xfId="41323" xr:uid="{00000000-0005-0000-0000-0000AB6C0000}"/>
    <cellStyle name="Normal 57 2 2 3 2 3 3 3" xfId="26090" xr:uid="{00000000-0005-0000-0000-0000AC6C0000}"/>
    <cellStyle name="Normal 57 2 2 3 2 3 4" xfId="36310" xr:uid="{00000000-0005-0000-0000-0000AD6C0000}"/>
    <cellStyle name="Normal 57 2 2 3 2 3 5" xfId="21077" xr:uid="{00000000-0005-0000-0000-0000AE6C0000}"/>
    <cellStyle name="Normal 57 2 2 3 2 4" xfId="12667" xr:uid="{00000000-0005-0000-0000-0000AF6C0000}"/>
    <cellStyle name="Normal 57 2 2 3 2 4 2" xfId="42998" xr:uid="{00000000-0005-0000-0000-0000B06C0000}"/>
    <cellStyle name="Normal 57 2 2 3 2 4 3" xfId="27765" xr:uid="{00000000-0005-0000-0000-0000B16C0000}"/>
    <cellStyle name="Normal 57 2 2 3 2 5" xfId="7646" xr:uid="{00000000-0005-0000-0000-0000B26C0000}"/>
    <cellStyle name="Normal 57 2 2 3 2 5 2" xfId="37981" xr:uid="{00000000-0005-0000-0000-0000B36C0000}"/>
    <cellStyle name="Normal 57 2 2 3 2 5 3" xfId="22748" xr:uid="{00000000-0005-0000-0000-0000B46C0000}"/>
    <cellStyle name="Normal 57 2 2 3 2 6" xfId="32969" xr:uid="{00000000-0005-0000-0000-0000B56C0000}"/>
    <cellStyle name="Normal 57 2 2 3 2 7" xfId="17735" xr:uid="{00000000-0005-0000-0000-0000B66C0000}"/>
    <cellStyle name="Normal 57 2 2 3 3" xfId="3428" xr:uid="{00000000-0005-0000-0000-0000B76C0000}"/>
    <cellStyle name="Normal 57 2 2 3 3 2" xfId="13502" xr:uid="{00000000-0005-0000-0000-0000B86C0000}"/>
    <cellStyle name="Normal 57 2 2 3 3 2 2" xfId="43833" xr:uid="{00000000-0005-0000-0000-0000B96C0000}"/>
    <cellStyle name="Normal 57 2 2 3 3 2 3" xfId="28600" xr:uid="{00000000-0005-0000-0000-0000BA6C0000}"/>
    <cellStyle name="Normal 57 2 2 3 3 3" xfId="8482" xr:uid="{00000000-0005-0000-0000-0000BB6C0000}"/>
    <cellStyle name="Normal 57 2 2 3 3 3 2" xfId="38816" xr:uid="{00000000-0005-0000-0000-0000BC6C0000}"/>
    <cellStyle name="Normal 57 2 2 3 3 3 3" xfId="23583" xr:uid="{00000000-0005-0000-0000-0000BD6C0000}"/>
    <cellStyle name="Normal 57 2 2 3 3 4" xfId="33803" xr:uid="{00000000-0005-0000-0000-0000BE6C0000}"/>
    <cellStyle name="Normal 57 2 2 3 3 5" xfId="18570" xr:uid="{00000000-0005-0000-0000-0000BF6C0000}"/>
    <cellStyle name="Normal 57 2 2 3 4" xfId="5121" xr:uid="{00000000-0005-0000-0000-0000C06C0000}"/>
    <cellStyle name="Normal 57 2 2 3 4 2" xfId="15173" xr:uid="{00000000-0005-0000-0000-0000C16C0000}"/>
    <cellStyle name="Normal 57 2 2 3 4 2 2" xfId="45504" xr:uid="{00000000-0005-0000-0000-0000C26C0000}"/>
    <cellStyle name="Normal 57 2 2 3 4 2 3" xfId="30271" xr:uid="{00000000-0005-0000-0000-0000C36C0000}"/>
    <cellStyle name="Normal 57 2 2 3 4 3" xfId="10153" xr:uid="{00000000-0005-0000-0000-0000C46C0000}"/>
    <cellStyle name="Normal 57 2 2 3 4 3 2" xfId="40487" xr:uid="{00000000-0005-0000-0000-0000C56C0000}"/>
    <cellStyle name="Normal 57 2 2 3 4 3 3" xfId="25254" xr:uid="{00000000-0005-0000-0000-0000C66C0000}"/>
    <cellStyle name="Normal 57 2 2 3 4 4" xfId="35474" xr:uid="{00000000-0005-0000-0000-0000C76C0000}"/>
    <cellStyle name="Normal 57 2 2 3 4 5" xfId="20241" xr:uid="{00000000-0005-0000-0000-0000C86C0000}"/>
    <cellStyle name="Normal 57 2 2 3 5" xfId="11831" xr:uid="{00000000-0005-0000-0000-0000C96C0000}"/>
    <cellStyle name="Normal 57 2 2 3 5 2" xfId="42162" xr:uid="{00000000-0005-0000-0000-0000CA6C0000}"/>
    <cellStyle name="Normal 57 2 2 3 5 3" xfId="26929" xr:uid="{00000000-0005-0000-0000-0000CB6C0000}"/>
    <cellStyle name="Normal 57 2 2 3 6" xfId="6810" xr:uid="{00000000-0005-0000-0000-0000CC6C0000}"/>
    <cellStyle name="Normal 57 2 2 3 6 2" xfId="37145" xr:uid="{00000000-0005-0000-0000-0000CD6C0000}"/>
    <cellStyle name="Normal 57 2 2 3 6 3" xfId="21912" xr:uid="{00000000-0005-0000-0000-0000CE6C0000}"/>
    <cellStyle name="Normal 57 2 2 3 7" xfId="32133" xr:uid="{00000000-0005-0000-0000-0000CF6C0000}"/>
    <cellStyle name="Normal 57 2 2 3 8" xfId="16899" xr:uid="{00000000-0005-0000-0000-0000D06C0000}"/>
    <cellStyle name="Normal 57 2 2 4" xfId="2157" xr:uid="{00000000-0005-0000-0000-0000D16C0000}"/>
    <cellStyle name="Normal 57 2 2 4 2" xfId="3847" xr:uid="{00000000-0005-0000-0000-0000D26C0000}"/>
    <cellStyle name="Normal 57 2 2 4 2 2" xfId="13920" xr:uid="{00000000-0005-0000-0000-0000D36C0000}"/>
    <cellStyle name="Normal 57 2 2 4 2 2 2" xfId="44251" xr:uid="{00000000-0005-0000-0000-0000D46C0000}"/>
    <cellStyle name="Normal 57 2 2 4 2 2 3" xfId="29018" xr:uid="{00000000-0005-0000-0000-0000D56C0000}"/>
    <cellStyle name="Normal 57 2 2 4 2 3" xfId="8900" xr:uid="{00000000-0005-0000-0000-0000D66C0000}"/>
    <cellStyle name="Normal 57 2 2 4 2 3 2" xfId="39234" xr:uid="{00000000-0005-0000-0000-0000D76C0000}"/>
    <cellStyle name="Normal 57 2 2 4 2 3 3" xfId="24001" xr:uid="{00000000-0005-0000-0000-0000D86C0000}"/>
    <cellStyle name="Normal 57 2 2 4 2 4" xfId="34221" xr:uid="{00000000-0005-0000-0000-0000D96C0000}"/>
    <cellStyle name="Normal 57 2 2 4 2 5" xfId="18988" xr:uid="{00000000-0005-0000-0000-0000DA6C0000}"/>
    <cellStyle name="Normal 57 2 2 4 3" xfId="5539" xr:uid="{00000000-0005-0000-0000-0000DB6C0000}"/>
    <cellStyle name="Normal 57 2 2 4 3 2" xfId="15591" xr:uid="{00000000-0005-0000-0000-0000DC6C0000}"/>
    <cellStyle name="Normal 57 2 2 4 3 2 2" xfId="45922" xr:uid="{00000000-0005-0000-0000-0000DD6C0000}"/>
    <cellStyle name="Normal 57 2 2 4 3 2 3" xfId="30689" xr:uid="{00000000-0005-0000-0000-0000DE6C0000}"/>
    <cellStyle name="Normal 57 2 2 4 3 3" xfId="10571" xr:uid="{00000000-0005-0000-0000-0000DF6C0000}"/>
    <cellStyle name="Normal 57 2 2 4 3 3 2" xfId="40905" xr:uid="{00000000-0005-0000-0000-0000E06C0000}"/>
    <cellStyle name="Normal 57 2 2 4 3 3 3" xfId="25672" xr:uid="{00000000-0005-0000-0000-0000E16C0000}"/>
    <cellStyle name="Normal 57 2 2 4 3 4" xfId="35892" xr:uid="{00000000-0005-0000-0000-0000E26C0000}"/>
    <cellStyle name="Normal 57 2 2 4 3 5" xfId="20659" xr:uid="{00000000-0005-0000-0000-0000E36C0000}"/>
    <cellStyle name="Normal 57 2 2 4 4" xfId="12249" xr:uid="{00000000-0005-0000-0000-0000E46C0000}"/>
    <cellStyle name="Normal 57 2 2 4 4 2" xfId="42580" xr:uid="{00000000-0005-0000-0000-0000E56C0000}"/>
    <cellStyle name="Normal 57 2 2 4 4 3" xfId="27347" xr:uid="{00000000-0005-0000-0000-0000E66C0000}"/>
    <cellStyle name="Normal 57 2 2 4 5" xfId="7228" xr:uid="{00000000-0005-0000-0000-0000E76C0000}"/>
    <cellStyle name="Normal 57 2 2 4 5 2" xfId="37563" xr:uid="{00000000-0005-0000-0000-0000E86C0000}"/>
    <cellStyle name="Normal 57 2 2 4 5 3" xfId="22330" xr:uid="{00000000-0005-0000-0000-0000E96C0000}"/>
    <cellStyle name="Normal 57 2 2 4 6" xfId="32551" xr:uid="{00000000-0005-0000-0000-0000EA6C0000}"/>
    <cellStyle name="Normal 57 2 2 4 7" xfId="17317" xr:uid="{00000000-0005-0000-0000-0000EB6C0000}"/>
    <cellStyle name="Normal 57 2 2 5" xfId="3010" xr:uid="{00000000-0005-0000-0000-0000EC6C0000}"/>
    <cellStyle name="Normal 57 2 2 5 2" xfId="13084" xr:uid="{00000000-0005-0000-0000-0000ED6C0000}"/>
    <cellStyle name="Normal 57 2 2 5 2 2" xfId="43415" xr:uid="{00000000-0005-0000-0000-0000EE6C0000}"/>
    <cellStyle name="Normal 57 2 2 5 2 3" xfId="28182" xr:uid="{00000000-0005-0000-0000-0000EF6C0000}"/>
    <cellStyle name="Normal 57 2 2 5 3" xfId="8064" xr:uid="{00000000-0005-0000-0000-0000F06C0000}"/>
    <cellStyle name="Normal 57 2 2 5 3 2" xfId="38398" xr:uid="{00000000-0005-0000-0000-0000F16C0000}"/>
    <cellStyle name="Normal 57 2 2 5 3 3" xfId="23165" xr:uid="{00000000-0005-0000-0000-0000F26C0000}"/>
    <cellStyle name="Normal 57 2 2 5 4" xfId="33385" xr:uid="{00000000-0005-0000-0000-0000F36C0000}"/>
    <cellStyle name="Normal 57 2 2 5 5" xfId="18152" xr:uid="{00000000-0005-0000-0000-0000F46C0000}"/>
    <cellStyle name="Normal 57 2 2 6" xfId="4703" xr:uid="{00000000-0005-0000-0000-0000F56C0000}"/>
    <cellStyle name="Normal 57 2 2 6 2" xfId="14755" xr:uid="{00000000-0005-0000-0000-0000F66C0000}"/>
    <cellStyle name="Normal 57 2 2 6 2 2" xfId="45086" xr:uid="{00000000-0005-0000-0000-0000F76C0000}"/>
    <cellStyle name="Normal 57 2 2 6 2 3" xfId="29853" xr:uid="{00000000-0005-0000-0000-0000F86C0000}"/>
    <cellStyle name="Normal 57 2 2 6 3" xfId="9735" xr:uid="{00000000-0005-0000-0000-0000F96C0000}"/>
    <cellStyle name="Normal 57 2 2 6 3 2" xfId="40069" xr:uid="{00000000-0005-0000-0000-0000FA6C0000}"/>
    <cellStyle name="Normal 57 2 2 6 3 3" xfId="24836" xr:uid="{00000000-0005-0000-0000-0000FB6C0000}"/>
    <cellStyle name="Normal 57 2 2 6 4" xfId="35056" xr:uid="{00000000-0005-0000-0000-0000FC6C0000}"/>
    <cellStyle name="Normal 57 2 2 6 5" xfId="19823" xr:uid="{00000000-0005-0000-0000-0000FD6C0000}"/>
    <cellStyle name="Normal 57 2 2 7" xfId="11413" xr:uid="{00000000-0005-0000-0000-0000FE6C0000}"/>
    <cellStyle name="Normal 57 2 2 7 2" xfId="41744" xr:uid="{00000000-0005-0000-0000-0000FF6C0000}"/>
    <cellStyle name="Normal 57 2 2 7 3" xfId="26511" xr:uid="{00000000-0005-0000-0000-0000006D0000}"/>
    <cellStyle name="Normal 57 2 2 8" xfId="6392" xr:uid="{00000000-0005-0000-0000-0000016D0000}"/>
    <cellStyle name="Normal 57 2 2 8 2" xfId="36727" xr:uid="{00000000-0005-0000-0000-0000026D0000}"/>
    <cellStyle name="Normal 57 2 2 8 3" xfId="21494" xr:uid="{00000000-0005-0000-0000-0000036D0000}"/>
    <cellStyle name="Normal 57 2 2 9" xfId="31715" xr:uid="{00000000-0005-0000-0000-0000046D0000}"/>
    <cellStyle name="Normal 57 2 3" xfId="1419" xr:uid="{00000000-0005-0000-0000-0000056D0000}"/>
    <cellStyle name="Normal 57 2 3 2" xfId="1840" xr:uid="{00000000-0005-0000-0000-0000066D0000}"/>
    <cellStyle name="Normal 57 2 3 2 2" xfId="2679" xr:uid="{00000000-0005-0000-0000-0000076D0000}"/>
    <cellStyle name="Normal 57 2 3 2 2 2" xfId="4369" xr:uid="{00000000-0005-0000-0000-0000086D0000}"/>
    <cellStyle name="Normal 57 2 3 2 2 2 2" xfId="14442" xr:uid="{00000000-0005-0000-0000-0000096D0000}"/>
    <cellStyle name="Normal 57 2 3 2 2 2 2 2" xfId="44773" xr:uid="{00000000-0005-0000-0000-00000A6D0000}"/>
    <cellStyle name="Normal 57 2 3 2 2 2 2 3" xfId="29540" xr:uid="{00000000-0005-0000-0000-00000B6D0000}"/>
    <cellStyle name="Normal 57 2 3 2 2 2 3" xfId="9422" xr:uid="{00000000-0005-0000-0000-00000C6D0000}"/>
    <cellStyle name="Normal 57 2 3 2 2 2 3 2" xfId="39756" xr:uid="{00000000-0005-0000-0000-00000D6D0000}"/>
    <cellStyle name="Normal 57 2 3 2 2 2 3 3" xfId="24523" xr:uid="{00000000-0005-0000-0000-00000E6D0000}"/>
    <cellStyle name="Normal 57 2 3 2 2 2 4" xfId="34743" xr:uid="{00000000-0005-0000-0000-00000F6D0000}"/>
    <cellStyle name="Normal 57 2 3 2 2 2 5" xfId="19510" xr:uid="{00000000-0005-0000-0000-0000106D0000}"/>
    <cellStyle name="Normal 57 2 3 2 2 3" xfId="6061" xr:uid="{00000000-0005-0000-0000-0000116D0000}"/>
    <cellStyle name="Normal 57 2 3 2 2 3 2" xfId="16113" xr:uid="{00000000-0005-0000-0000-0000126D0000}"/>
    <cellStyle name="Normal 57 2 3 2 2 3 2 2" xfId="46444" xr:uid="{00000000-0005-0000-0000-0000136D0000}"/>
    <cellStyle name="Normal 57 2 3 2 2 3 2 3" xfId="31211" xr:uid="{00000000-0005-0000-0000-0000146D0000}"/>
    <cellStyle name="Normal 57 2 3 2 2 3 3" xfId="11093" xr:uid="{00000000-0005-0000-0000-0000156D0000}"/>
    <cellStyle name="Normal 57 2 3 2 2 3 3 2" xfId="41427" xr:uid="{00000000-0005-0000-0000-0000166D0000}"/>
    <cellStyle name="Normal 57 2 3 2 2 3 3 3" xfId="26194" xr:uid="{00000000-0005-0000-0000-0000176D0000}"/>
    <cellStyle name="Normal 57 2 3 2 2 3 4" xfId="36414" xr:uid="{00000000-0005-0000-0000-0000186D0000}"/>
    <cellStyle name="Normal 57 2 3 2 2 3 5" xfId="21181" xr:uid="{00000000-0005-0000-0000-0000196D0000}"/>
    <cellStyle name="Normal 57 2 3 2 2 4" xfId="12771" xr:uid="{00000000-0005-0000-0000-00001A6D0000}"/>
    <cellStyle name="Normal 57 2 3 2 2 4 2" xfId="43102" xr:uid="{00000000-0005-0000-0000-00001B6D0000}"/>
    <cellStyle name="Normal 57 2 3 2 2 4 3" xfId="27869" xr:uid="{00000000-0005-0000-0000-00001C6D0000}"/>
    <cellStyle name="Normal 57 2 3 2 2 5" xfId="7750" xr:uid="{00000000-0005-0000-0000-00001D6D0000}"/>
    <cellStyle name="Normal 57 2 3 2 2 5 2" xfId="38085" xr:uid="{00000000-0005-0000-0000-00001E6D0000}"/>
    <cellStyle name="Normal 57 2 3 2 2 5 3" xfId="22852" xr:uid="{00000000-0005-0000-0000-00001F6D0000}"/>
    <cellStyle name="Normal 57 2 3 2 2 6" xfId="33073" xr:uid="{00000000-0005-0000-0000-0000206D0000}"/>
    <cellStyle name="Normal 57 2 3 2 2 7" xfId="17839" xr:uid="{00000000-0005-0000-0000-0000216D0000}"/>
    <cellStyle name="Normal 57 2 3 2 3" xfId="3532" xr:uid="{00000000-0005-0000-0000-0000226D0000}"/>
    <cellStyle name="Normal 57 2 3 2 3 2" xfId="13606" xr:uid="{00000000-0005-0000-0000-0000236D0000}"/>
    <cellStyle name="Normal 57 2 3 2 3 2 2" xfId="43937" xr:uid="{00000000-0005-0000-0000-0000246D0000}"/>
    <cellStyle name="Normal 57 2 3 2 3 2 3" xfId="28704" xr:uid="{00000000-0005-0000-0000-0000256D0000}"/>
    <cellStyle name="Normal 57 2 3 2 3 3" xfId="8586" xr:uid="{00000000-0005-0000-0000-0000266D0000}"/>
    <cellStyle name="Normal 57 2 3 2 3 3 2" xfId="38920" xr:uid="{00000000-0005-0000-0000-0000276D0000}"/>
    <cellStyle name="Normal 57 2 3 2 3 3 3" xfId="23687" xr:uid="{00000000-0005-0000-0000-0000286D0000}"/>
    <cellStyle name="Normal 57 2 3 2 3 4" xfId="33907" xr:uid="{00000000-0005-0000-0000-0000296D0000}"/>
    <cellStyle name="Normal 57 2 3 2 3 5" xfId="18674" xr:uid="{00000000-0005-0000-0000-00002A6D0000}"/>
    <cellStyle name="Normal 57 2 3 2 4" xfId="5225" xr:uid="{00000000-0005-0000-0000-00002B6D0000}"/>
    <cellStyle name="Normal 57 2 3 2 4 2" xfId="15277" xr:uid="{00000000-0005-0000-0000-00002C6D0000}"/>
    <cellStyle name="Normal 57 2 3 2 4 2 2" xfId="45608" xr:uid="{00000000-0005-0000-0000-00002D6D0000}"/>
    <cellStyle name="Normal 57 2 3 2 4 2 3" xfId="30375" xr:uid="{00000000-0005-0000-0000-00002E6D0000}"/>
    <cellStyle name="Normal 57 2 3 2 4 3" xfId="10257" xr:uid="{00000000-0005-0000-0000-00002F6D0000}"/>
    <cellStyle name="Normal 57 2 3 2 4 3 2" xfId="40591" xr:uid="{00000000-0005-0000-0000-0000306D0000}"/>
    <cellStyle name="Normal 57 2 3 2 4 3 3" xfId="25358" xr:uid="{00000000-0005-0000-0000-0000316D0000}"/>
    <cellStyle name="Normal 57 2 3 2 4 4" xfId="35578" xr:uid="{00000000-0005-0000-0000-0000326D0000}"/>
    <cellStyle name="Normal 57 2 3 2 4 5" xfId="20345" xr:uid="{00000000-0005-0000-0000-0000336D0000}"/>
    <cellStyle name="Normal 57 2 3 2 5" xfId="11935" xr:uid="{00000000-0005-0000-0000-0000346D0000}"/>
    <cellStyle name="Normal 57 2 3 2 5 2" xfId="42266" xr:uid="{00000000-0005-0000-0000-0000356D0000}"/>
    <cellStyle name="Normal 57 2 3 2 5 3" xfId="27033" xr:uid="{00000000-0005-0000-0000-0000366D0000}"/>
    <cellStyle name="Normal 57 2 3 2 6" xfId="6914" xr:uid="{00000000-0005-0000-0000-0000376D0000}"/>
    <cellStyle name="Normal 57 2 3 2 6 2" xfId="37249" xr:uid="{00000000-0005-0000-0000-0000386D0000}"/>
    <cellStyle name="Normal 57 2 3 2 6 3" xfId="22016" xr:uid="{00000000-0005-0000-0000-0000396D0000}"/>
    <cellStyle name="Normal 57 2 3 2 7" xfId="32237" xr:uid="{00000000-0005-0000-0000-00003A6D0000}"/>
    <cellStyle name="Normal 57 2 3 2 8" xfId="17003" xr:uid="{00000000-0005-0000-0000-00003B6D0000}"/>
    <cellStyle name="Normal 57 2 3 3" xfId="2261" xr:uid="{00000000-0005-0000-0000-00003C6D0000}"/>
    <cellStyle name="Normal 57 2 3 3 2" xfId="3951" xr:uid="{00000000-0005-0000-0000-00003D6D0000}"/>
    <cellStyle name="Normal 57 2 3 3 2 2" xfId="14024" xr:uid="{00000000-0005-0000-0000-00003E6D0000}"/>
    <cellStyle name="Normal 57 2 3 3 2 2 2" xfId="44355" xr:uid="{00000000-0005-0000-0000-00003F6D0000}"/>
    <cellStyle name="Normal 57 2 3 3 2 2 3" xfId="29122" xr:uid="{00000000-0005-0000-0000-0000406D0000}"/>
    <cellStyle name="Normal 57 2 3 3 2 3" xfId="9004" xr:uid="{00000000-0005-0000-0000-0000416D0000}"/>
    <cellStyle name="Normal 57 2 3 3 2 3 2" xfId="39338" xr:uid="{00000000-0005-0000-0000-0000426D0000}"/>
    <cellStyle name="Normal 57 2 3 3 2 3 3" xfId="24105" xr:uid="{00000000-0005-0000-0000-0000436D0000}"/>
    <cellStyle name="Normal 57 2 3 3 2 4" xfId="34325" xr:uid="{00000000-0005-0000-0000-0000446D0000}"/>
    <cellStyle name="Normal 57 2 3 3 2 5" xfId="19092" xr:uid="{00000000-0005-0000-0000-0000456D0000}"/>
    <cellStyle name="Normal 57 2 3 3 3" xfId="5643" xr:uid="{00000000-0005-0000-0000-0000466D0000}"/>
    <cellStyle name="Normal 57 2 3 3 3 2" xfId="15695" xr:uid="{00000000-0005-0000-0000-0000476D0000}"/>
    <cellStyle name="Normal 57 2 3 3 3 2 2" xfId="46026" xr:uid="{00000000-0005-0000-0000-0000486D0000}"/>
    <cellStyle name="Normal 57 2 3 3 3 2 3" xfId="30793" xr:uid="{00000000-0005-0000-0000-0000496D0000}"/>
    <cellStyle name="Normal 57 2 3 3 3 3" xfId="10675" xr:uid="{00000000-0005-0000-0000-00004A6D0000}"/>
    <cellStyle name="Normal 57 2 3 3 3 3 2" xfId="41009" xr:uid="{00000000-0005-0000-0000-00004B6D0000}"/>
    <cellStyle name="Normal 57 2 3 3 3 3 3" xfId="25776" xr:uid="{00000000-0005-0000-0000-00004C6D0000}"/>
    <cellStyle name="Normal 57 2 3 3 3 4" xfId="35996" xr:uid="{00000000-0005-0000-0000-00004D6D0000}"/>
    <cellStyle name="Normal 57 2 3 3 3 5" xfId="20763" xr:uid="{00000000-0005-0000-0000-00004E6D0000}"/>
    <cellStyle name="Normal 57 2 3 3 4" xfId="12353" xr:uid="{00000000-0005-0000-0000-00004F6D0000}"/>
    <cellStyle name="Normal 57 2 3 3 4 2" xfId="42684" xr:uid="{00000000-0005-0000-0000-0000506D0000}"/>
    <cellStyle name="Normal 57 2 3 3 4 3" xfId="27451" xr:uid="{00000000-0005-0000-0000-0000516D0000}"/>
    <cellStyle name="Normal 57 2 3 3 5" xfId="7332" xr:uid="{00000000-0005-0000-0000-0000526D0000}"/>
    <cellStyle name="Normal 57 2 3 3 5 2" xfId="37667" xr:uid="{00000000-0005-0000-0000-0000536D0000}"/>
    <cellStyle name="Normal 57 2 3 3 5 3" xfId="22434" xr:uid="{00000000-0005-0000-0000-0000546D0000}"/>
    <cellStyle name="Normal 57 2 3 3 6" xfId="32655" xr:uid="{00000000-0005-0000-0000-0000556D0000}"/>
    <cellStyle name="Normal 57 2 3 3 7" xfId="17421" xr:uid="{00000000-0005-0000-0000-0000566D0000}"/>
    <cellStyle name="Normal 57 2 3 4" xfId="3114" xr:uid="{00000000-0005-0000-0000-0000576D0000}"/>
    <cellStyle name="Normal 57 2 3 4 2" xfId="13188" xr:uid="{00000000-0005-0000-0000-0000586D0000}"/>
    <cellStyle name="Normal 57 2 3 4 2 2" xfId="43519" xr:uid="{00000000-0005-0000-0000-0000596D0000}"/>
    <cellStyle name="Normal 57 2 3 4 2 3" xfId="28286" xr:uid="{00000000-0005-0000-0000-00005A6D0000}"/>
    <cellStyle name="Normal 57 2 3 4 3" xfId="8168" xr:uid="{00000000-0005-0000-0000-00005B6D0000}"/>
    <cellStyle name="Normal 57 2 3 4 3 2" xfId="38502" xr:uid="{00000000-0005-0000-0000-00005C6D0000}"/>
    <cellStyle name="Normal 57 2 3 4 3 3" xfId="23269" xr:uid="{00000000-0005-0000-0000-00005D6D0000}"/>
    <cellStyle name="Normal 57 2 3 4 4" xfId="33489" xr:uid="{00000000-0005-0000-0000-00005E6D0000}"/>
    <cellStyle name="Normal 57 2 3 4 5" xfId="18256" xr:uid="{00000000-0005-0000-0000-00005F6D0000}"/>
    <cellStyle name="Normal 57 2 3 5" xfId="4807" xr:uid="{00000000-0005-0000-0000-0000606D0000}"/>
    <cellStyle name="Normal 57 2 3 5 2" xfId="14859" xr:uid="{00000000-0005-0000-0000-0000616D0000}"/>
    <cellStyle name="Normal 57 2 3 5 2 2" xfId="45190" xr:uid="{00000000-0005-0000-0000-0000626D0000}"/>
    <cellStyle name="Normal 57 2 3 5 2 3" xfId="29957" xr:uid="{00000000-0005-0000-0000-0000636D0000}"/>
    <cellStyle name="Normal 57 2 3 5 3" xfId="9839" xr:uid="{00000000-0005-0000-0000-0000646D0000}"/>
    <cellStyle name="Normal 57 2 3 5 3 2" xfId="40173" xr:uid="{00000000-0005-0000-0000-0000656D0000}"/>
    <cellStyle name="Normal 57 2 3 5 3 3" xfId="24940" xr:uid="{00000000-0005-0000-0000-0000666D0000}"/>
    <cellStyle name="Normal 57 2 3 5 4" xfId="35160" xr:uid="{00000000-0005-0000-0000-0000676D0000}"/>
    <cellStyle name="Normal 57 2 3 5 5" xfId="19927" xr:uid="{00000000-0005-0000-0000-0000686D0000}"/>
    <cellStyle name="Normal 57 2 3 6" xfId="11517" xr:uid="{00000000-0005-0000-0000-0000696D0000}"/>
    <cellStyle name="Normal 57 2 3 6 2" xfId="41848" xr:uid="{00000000-0005-0000-0000-00006A6D0000}"/>
    <cellStyle name="Normal 57 2 3 6 3" xfId="26615" xr:uid="{00000000-0005-0000-0000-00006B6D0000}"/>
    <cellStyle name="Normal 57 2 3 7" xfId="6496" xr:uid="{00000000-0005-0000-0000-00006C6D0000}"/>
    <cellStyle name="Normal 57 2 3 7 2" xfId="36831" xr:uid="{00000000-0005-0000-0000-00006D6D0000}"/>
    <cellStyle name="Normal 57 2 3 7 3" xfId="21598" xr:uid="{00000000-0005-0000-0000-00006E6D0000}"/>
    <cellStyle name="Normal 57 2 3 8" xfId="31819" xr:uid="{00000000-0005-0000-0000-00006F6D0000}"/>
    <cellStyle name="Normal 57 2 3 9" xfId="16585" xr:uid="{00000000-0005-0000-0000-0000706D0000}"/>
    <cellStyle name="Normal 57 2 4" xfId="1632" xr:uid="{00000000-0005-0000-0000-0000716D0000}"/>
    <cellStyle name="Normal 57 2 4 2" xfId="2471" xr:uid="{00000000-0005-0000-0000-0000726D0000}"/>
    <cellStyle name="Normal 57 2 4 2 2" xfId="4161" xr:uid="{00000000-0005-0000-0000-0000736D0000}"/>
    <cellStyle name="Normal 57 2 4 2 2 2" xfId="14234" xr:uid="{00000000-0005-0000-0000-0000746D0000}"/>
    <cellStyle name="Normal 57 2 4 2 2 2 2" xfId="44565" xr:uid="{00000000-0005-0000-0000-0000756D0000}"/>
    <cellStyle name="Normal 57 2 4 2 2 2 3" xfId="29332" xr:uid="{00000000-0005-0000-0000-0000766D0000}"/>
    <cellStyle name="Normal 57 2 4 2 2 3" xfId="9214" xr:uid="{00000000-0005-0000-0000-0000776D0000}"/>
    <cellStyle name="Normal 57 2 4 2 2 3 2" xfId="39548" xr:uid="{00000000-0005-0000-0000-0000786D0000}"/>
    <cellStyle name="Normal 57 2 4 2 2 3 3" xfId="24315" xr:uid="{00000000-0005-0000-0000-0000796D0000}"/>
    <cellStyle name="Normal 57 2 4 2 2 4" xfId="34535" xr:uid="{00000000-0005-0000-0000-00007A6D0000}"/>
    <cellStyle name="Normal 57 2 4 2 2 5" xfId="19302" xr:uid="{00000000-0005-0000-0000-00007B6D0000}"/>
    <cellStyle name="Normal 57 2 4 2 3" xfId="5853" xr:uid="{00000000-0005-0000-0000-00007C6D0000}"/>
    <cellStyle name="Normal 57 2 4 2 3 2" xfId="15905" xr:uid="{00000000-0005-0000-0000-00007D6D0000}"/>
    <cellStyle name="Normal 57 2 4 2 3 2 2" xfId="46236" xr:uid="{00000000-0005-0000-0000-00007E6D0000}"/>
    <cellStyle name="Normal 57 2 4 2 3 2 3" xfId="31003" xr:uid="{00000000-0005-0000-0000-00007F6D0000}"/>
    <cellStyle name="Normal 57 2 4 2 3 3" xfId="10885" xr:uid="{00000000-0005-0000-0000-0000806D0000}"/>
    <cellStyle name="Normal 57 2 4 2 3 3 2" xfId="41219" xr:uid="{00000000-0005-0000-0000-0000816D0000}"/>
    <cellStyle name="Normal 57 2 4 2 3 3 3" xfId="25986" xr:uid="{00000000-0005-0000-0000-0000826D0000}"/>
    <cellStyle name="Normal 57 2 4 2 3 4" xfId="36206" xr:uid="{00000000-0005-0000-0000-0000836D0000}"/>
    <cellStyle name="Normal 57 2 4 2 3 5" xfId="20973" xr:uid="{00000000-0005-0000-0000-0000846D0000}"/>
    <cellStyle name="Normal 57 2 4 2 4" xfId="12563" xr:uid="{00000000-0005-0000-0000-0000856D0000}"/>
    <cellStyle name="Normal 57 2 4 2 4 2" xfId="42894" xr:uid="{00000000-0005-0000-0000-0000866D0000}"/>
    <cellStyle name="Normal 57 2 4 2 4 3" xfId="27661" xr:uid="{00000000-0005-0000-0000-0000876D0000}"/>
    <cellStyle name="Normal 57 2 4 2 5" xfId="7542" xr:uid="{00000000-0005-0000-0000-0000886D0000}"/>
    <cellStyle name="Normal 57 2 4 2 5 2" xfId="37877" xr:uid="{00000000-0005-0000-0000-0000896D0000}"/>
    <cellStyle name="Normal 57 2 4 2 5 3" xfId="22644" xr:uid="{00000000-0005-0000-0000-00008A6D0000}"/>
    <cellStyle name="Normal 57 2 4 2 6" xfId="32865" xr:uid="{00000000-0005-0000-0000-00008B6D0000}"/>
    <cellStyle name="Normal 57 2 4 2 7" xfId="17631" xr:uid="{00000000-0005-0000-0000-00008C6D0000}"/>
    <cellStyle name="Normal 57 2 4 3" xfId="3324" xr:uid="{00000000-0005-0000-0000-00008D6D0000}"/>
    <cellStyle name="Normal 57 2 4 3 2" xfId="13398" xr:uid="{00000000-0005-0000-0000-00008E6D0000}"/>
    <cellStyle name="Normal 57 2 4 3 2 2" xfId="43729" xr:uid="{00000000-0005-0000-0000-00008F6D0000}"/>
    <cellStyle name="Normal 57 2 4 3 2 3" xfId="28496" xr:uid="{00000000-0005-0000-0000-0000906D0000}"/>
    <cellStyle name="Normal 57 2 4 3 3" xfId="8378" xr:uid="{00000000-0005-0000-0000-0000916D0000}"/>
    <cellStyle name="Normal 57 2 4 3 3 2" xfId="38712" xr:uid="{00000000-0005-0000-0000-0000926D0000}"/>
    <cellStyle name="Normal 57 2 4 3 3 3" xfId="23479" xr:uid="{00000000-0005-0000-0000-0000936D0000}"/>
    <cellStyle name="Normal 57 2 4 3 4" xfId="33699" xr:uid="{00000000-0005-0000-0000-0000946D0000}"/>
    <cellStyle name="Normal 57 2 4 3 5" xfId="18466" xr:uid="{00000000-0005-0000-0000-0000956D0000}"/>
    <cellStyle name="Normal 57 2 4 4" xfId="5017" xr:uid="{00000000-0005-0000-0000-0000966D0000}"/>
    <cellStyle name="Normal 57 2 4 4 2" xfId="15069" xr:uid="{00000000-0005-0000-0000-0000976D0000}"/>
    <cellStyle name="Normal 57 2 4 4 2 2" xfId="45400" xr:uid="{00000000-0005-0000-0000-0000986D0000}"/>
    <cellStyle name="Normal 57 2 4 4 2 3" xfId="30167" xr:uid="{00000000-0005-0000-0000-0000996D0000}"/>
    <cellStyle name="Normal 57 2 4 4 3" xfId="10049" xr:uid="{00000000-0005-0000-0000-00009A6D0000}"/>
    <cellStyle name="Normal 57 2 4 4 3 2" xfId="40383" xr:uid="{00000000-0005-0000-0000-00009B6D0000}"/>
    <cellStyle name="Normal 57 2 4 4 3 3" xfId="25150" xr:uid="{00000000-0005-0000-0000-00009C6D0000}"/>
    <cellStyle name="Normal 57 2 4 4 4" xfId="35370" xr:uid="{00000000-0005-0000-0000-00009D6D0000}"/>
    <cellStyle name="Normal 57 2 4 4 5" xfId="20137" xr:uid="{00000000-0005-0000-0000-00009E6D0000}"/>
    <cellStyle name="Normal 57 2 4 5" xfId="11727" xr:uid="{00000000-0005-0000-0000-00009F6D0000}"/>
    <cellStyle name="Normal 57 2 4 5 2" xfId="42058" xr:uid="{00000000-0005-0000-0000-0000A06D0000}"/>
    <cellStyle name="Normal 57 2 4 5 3" xfId="26825" xr:uid="{00000000-0005-0000-0000-0000A16D0000}"/>
    <cellStyle name="Normal 57 2 4 6" xfId="6706" xr:uid="{00000000-0005-0000-0000-0000A26D0000}"/>
    <cellStyle name="Normal 57 2 4 6 2" xfId="37041" xr:uid="{00000000-0005-0000-0000-0000A36D0000}"/>
    <cellStyle name="Normal 57 2 4 6 3" xfId="21808" xr:uid="{00000000-0005-0000-0000-0000A46D0000}"/>
    <cellStyle name="Normal 57 2 4 7" xfId="32029" xr:uid="{00000000-0005-0000-0000-0000A56D0000}"/>
    <cellStyle name="Normal 57 2 4 8" xfId="16795" xr:uid="{00000000-0005-0000-0000-0000A66D0000}"/>
    <cellStyle name="Normal 57 2 5" xfId="2053" xr:uid="{00000000-0005-0000-0000-0000A76D0000}"/>
    <cellStyle name="Normal 57 2 5 2" xfId="3743" xr:uid="{00000000-0005-0000-0000-0000A86D0000}"/>
    <cellStyle name="Normal 57 2 5 2 2" xfId="13816" xr:uid="{00000000-0005-0000-0000-0000A96D0000}"/>
    <cellStyle name="Normal 57 2 5 2 2 2" xfId="44147" xr:uid="{00000000-0005-0000-0000-0000AA6D0000}"/>
    <cellStyle name="Normal 57 2 5 2 2 3" xfId="28914" xr:uid="{00000000-0005-0000-0000-0000AB6D0000}"/>
    <cellStyle name="Normal 57 2 5 2 3" xfId="8796" xr:uid="{00000000-0005-0000-0000-0000AC6D0000}"/>
    <cellStyle name="Normal 57 2 5 2 3 2" xfId="39130" xr:uid="{00000000-0005-0000-0000-0000AD6D0000}"/>
    <cellStyle name="Normal 57 2 5 2 3 3" xfId="23897" xr:uid="{00000000-0005-0000-0000-0000AE6D0000}"/>
    <cellStyle name="Normal 57 2 5 2 4" xfId="34117" xr:uid="{00000000-0005-0000-0000-0000AF6D0000}"/>
    <cellStyle name="Normal 57 2 5 2 5" xfId="18884" xr:uid="{00000000-0005-0000-0000-0000B06D0000}"/>
    <cellStyle name="Normal 57 2 5 3" xfId="5435" xr:uid="{00000000-0005-0000-0000-0000B16D0000}"/>
    <cellStyle name="Normal 57 2 5 3 2" xfId="15487" xr:uid="{00000000-0005-0000-0000-0000B26D0000}"/>
    <cellStyle name="Normal 57 2 5 3 2 2" xfId="45818" xr:uid="{00000000-0005-0000-0000-0000B36D0000}"/>
    <cellStyle name="Normal 57 2 5 3 2 3" xfId="30585" xr:uid="{00000000-0005-0000-0000-0000B46D0000}"/>
    <cellStyle name="Normal 57 2 5 3 3" xfId="10467" xr:uid="{00000000-0005-0000-0000-0000B56D0000}"/>
    <cellStyle name="Normal 57 2 5 3 3 2" xfId="40801" xr:uid="{00000000-0005-0000-0000-0000B66D0000}"/>
    <cellStyle name="Normal 57 2 5 3 3 3" xfId="25568" xr:uid="{00000000-0005-0000-0000-0000B76D0000}"/>
    <cellStyle name="Normal 57 2 5 3 4" xfId="35788" xr:uid="{00000000-0005-0000-0000-0000B86D0000}"/>
    <cellStyle name="Normal 57 2 5 3 5" xfId="20555" xr:uid="{00000000-0005-0000-0000-0000B96D0000}"/>
    <cellStyle name="Normal 57 2 5 4" xfId="12145" xr:uid="{00000000-0005-0000-0000-0000BA6D0000}"/>
    <cellStyle name="Normal 57 2 5 4 2" xfId="42476" xr:uid="{00000000-0005-0000-0000-0000BB6D0000}"/>
    <cellStyle name="Normal 57 2 5 4 3" xfId="27243" xr:uid="{00000000-0005-0000-0000-0000BC6D0000}"/>
    <cellStyle name="Normal 57 2 5 5" xfId="7124" xr:uid="{00000000-0005-0000-0000-0000BD6D0000}"/>
    <cellStyle name="Normal 57 2 5 5 2" xfId="37459" xr:uid="{00000000-0005-0000-0000-0000BE6D0000}"/>
    <cellStyle name="Normal 57 2 5 5 3" xfId="22226" xr:uid="{00000000-0005-0000-0000-0000BF6D0000}"/>
    <cellStyle name="Normal 57 2 5 6" xfId="32447" xr:uid="{00000000-0005-0000-0000-0000C06D0000}"/>
    <cellStyle name="Normal 57 2 5 7" xfId="17213" xr:uid="{00000000-0005-0000-0000-0000C16D0000}"/>
    <cellStyle name="Normal 57 2 6" xfId="2906" xr:uid="{00000000-0005-0000-0000-0000C26D0000}"/>
    <cellStyle name="Normal 57 2 6 2" xfId="12980" xr:uid="{00000000-0005-0000-0000-0000C36D0000}"/>
    <cellStyle name="Normal 57 2 6 2 2" xfId="43311" xr:uid="{00000000-0005-0000-0000-0000C46D0000}"/>
    <cellStyle name="Normal 57 2 6 2 3" xfId="28078" xr:uid="{00000000-0005-0000-0000-0000C56D0000}"/>
    <cellStyle name="Normal 57 2 6 3" xfId="7960" xr:uid="{00000000-0005-0000-0000-0000C66D0000}"/>
    <cellStyle name="Normal 57 2 6 3 2" xfId="38294" xr:uid="{00000000-0005-0000-0000-0000C76D0000}"/>
    <cellStyle name="Normal 57 2 6 3 3" xfId="23061" xr:uid="{00000000-0005-0000-0000-0000C86D0000}"/>
    <cellStyle name="Normal 57 2 6 4" xfId="33281" xr:uid="{00000000-0005-0000-0000-0000C96D0000}"/>
    <cellStyle name="Normal 57 2 6 5" xfId="18048" xr:uid="{00000000-0005-0000-0000-0000CA6D0000}"/>
    <cellStyle name="Normal 57 2 7" xfId="4599" xr:uid="{00000000-0005-0000-0000-0000CB6D0000}"/>
    <cellStyle name="Normal 57 2 7 2" xfId="14651" xr:uid="{00000000-0005-0000-0000-0000CC6D0000}"/>
    <cellStyle name="Normal 57 2 7 2 2" xfId="44982" xr:uid="{00000000-0005-0000-0000-0000CD6D0000}"/>
    <cellStyle name="Normal 57 2 7 2 3" xfId="29749" xr:uid="{00000000-0005-0000-0000-0000CE6D0000}"/>
    <cellStyle name="Normal 57 2 7 3" xfId="9631" xr:uid="{00000000-0005-0000-0000-0000CF6D0000}"/>
    <cellStyle name="Normal 57 2 7 3 2" xfId="39965" xr:uid="{00000000-0005-0000-0000-0000D06D0000}"/>
    <cellStyle name="Normal 57 2 7 3 3" xfId="24732" xr:uid="{00000000-0005-0000-0000-0000D16D0000}"/>
    <cellStyle name="Normal 57 2 7 4" xfId="34952" xr:uid="{00000000-0005-0000-0000-0000D26D0000}"/>
    <cellStyle name="Normal 57 2 7 5" xfId="19719" xr:uid="{00000000-0005-0000-0000-0000D36D0000}"/>
    <cellStyle name="Normal 57 2 8" xfId="11309" xr:uid="{00000000-0005-0000-0000-0000D46D0000}"/>
    <cellStyle name="Normal 57 2 8 2" xfId="41640" xr:uid="{00000000-0005-0000-0000-0000D56D0000}"/>
    <cellStyle name="Normal 57 2 8 3" xfId="26407" xr:uid="{00000000-0005-0000-0000-0000D66D0000}"/>
    <cellStyle name="Normal 57 2 9" xfId="6288" xr:uid="{00000000-0005-0000-0000-0000D76D0000}"/>
    <cellStyle name="Normal 57 2 9 2" xfId="36623" xr:uid="{00000000-0005-0000-0000-0000D86D0000}"/>
    <cellStyle name="Normal 57 2 9 3" xfId="21390" xr:uid="{00000000-0005-0000-0000-0000D96D0000}"/>
    <cellStyle name="Normal 57 3" xfId="1252" xr:uid="{00000000-0005-0000-0000-0000DA6D0000}"/>
    <cellStyle name="Normal 57 3 10" xfId="16429" xr:uid="{00000000-0005-0000-0000-0000DB6D0000}"/>
    <cellStyle name="Normal 57 3 2" xfId="1471" xr:uid="{00000000-0005-0000-0000-0000DC6D0000}"/>
    <cellStyle name="Normal 57 3 2 2" xfId="1892" xr:uid="{00000000-0005-0000-0000-0000DD6D0000}"/>
    <cellStyle name="Normal 57 3 2 2 2" xfId="2731" xr:uid="{00000000-0005-0000-0000-0000DE6D0000}"/>
    <cellStyle name="Normal 57 3 2 2 2 2" xfId="4421" xr:uid="{00000000-0005-0000-0000-0000DF6D0000}"/>
    <cellStyle name="Normal 57 3 2 2 2 2 2" xfId="14494" xr:uid="{00000000-0005-0000-0000-0000E06D0000}"/>
    <cellStyle name="Normal 57 3 2 2 2 2 2 2" xfId="44825" xr:uid="{00000000-0005-0000-0000-0000E16D0000}"/>
    <cellStyle name="Normal 57 3 2 2 2 2 2 3" xfId="29592" xr:uid="{00000000-0005-0000-0000-0000E26D0000}"/>
    <cellStyle name="Normal 57 3 2 2 2 2 3" xfId="9474" xr:uid="{00000000-0005-0000-0000-0000E36D0000}"/>
    <cellStyle name="Normal 57 3 2 2 2 2 3 2" xfId="39808" xr:uid="{00000000-0005-0000-0000-0000E46D0000}"/>
    <cellStyle name="Normal 57 3 2 2 2 2 3 3" xfId="24575" xr:uid="{00000000-0005-0000-0000-0000E56D0000}"/>
    <cellStyle name="Normal 57 3 2 2 2 2 4" xfId="34795" xr:uid="{00000000-0005-0000-0000-0000E66D0000}"/>
    <cellStyle name="Normal 57 3 2 2 2 2 5" xfId="19562" xr:uid="{00000000-0005-0000-0000-0000E76D0000}"/>
    <cellStyle name="Normal 57 3 2 2 2 3" xfId="6113" xr:uid="{00000000-0005-0000-0000-0000E86D0000}"/>
    <cellStyle name="Normal 57 3 2 2 2 3 2" xfId="16165" xr:uid="{00000000-0005-0000-0000-0000E96D0000}"/>
    <cellStyle name="Normal 57 3 2 2 2 3 2 2" xfId="46496" xr:uid="{00000000-0005-0000-0000-0000EA6D0000}"/>
    <cellStyle name="Normal 57 3 2 2 2 3 2 3" xfId="31263" xr:uid="{00000000-0005-0000-0000-0000EB6D0000}"/>
    <cellStyle name="Normal 57 3 2 2 2 3 3" xfId="11145" xr:uid="{00000000-0005-0000-0000-0000EC6D0000}"/>
    <cellStyle name="Normal 57 3 2 2 2 3 3 2" xfId="41479" xr:uid="{00000000-0005-0000-0000-0000ED6D0000}"/>
    <cellStyle name="Normal 57 3 2 2 2 3 3 3" xfId="26246" xr:uid="{00000000-0005-0000-0000-0000EE6D0000}"/>
    <cellStyle name="Normal 57 3 2 2 2 3 4" xfId="36466" xr:uid="{00000000-0005-0000-0000-0000EF6D0000}"/>
    <cellStyle name="Normal 57 3 2 2 2 3 5" xfId="21233" xr:uid="{00000000-0005-0000-0000-0000F06D0000}"/>
    <cellStyle name="Normal 57 3 2 2 2 4" xfId="12823" xr:uid="{00000000-0005-0000-0000-0000F16D0000}"/>
    <cellStyle name="Normal 57 3 2 2 2 4 2" xfId="43154" xr:uid="{00000000-0005-0000-0000-0000F26D0000}"/>
    <cellStyle name="Normal 57 3 2 2 2 4 3" xfId="27921" xr:uid="{00000000-0005-0000-0000-0000F36D0000}"/>
    <cellStyle name="Normal 57 3 2 2 2 5" xfId="7802" xr:uid="{00000000-0005-0000-0000-0000F46D0000}"/>
    <cellStyle name="Normal 57 3 2 2 2 5 2" xfId="38137" xr:uid="{00000000-0005-0000-0000-0000F56D0000}"/>
    <cellStyle name="Normal 57 3 2 2 2 5 3" xfId="22904" xr:uid="{00000000-0005-0000-0000-0000F66D0000}"/>
    <cellStyle name="Normal 57 3 2 2 2 6" xfId="33125" xr:uid="{00000000-0005-0000-0000-0000F76D0000}"/>
    <cellStyle name="Normal 57 3 2 2 2 7" xfId="17891" xr:uid="{00000000-0005-0000-0000-0000F86D0000}"/>
    <cellStyle name="Normal 57 3 2 2 3" xfId="3584" xr:uid="{00000000-0005-0000-0000-0000F96D0000}"/>
    <cellStyle name="Normal 57 3 2 2 3 2" xfId="13658" xr:uid="{00000000-0005-0000-0000-0000FA6D0000}"/>
    <cellStyle name="Normal 57 3 2 2 3 2 2" xfId="43989" xr:uid="{00000000-0005-0000-0000-0000FB6D0000}"/>
    <cellStyle name="Normal 57 3 2 2 3 2 3" xfId="28756" xr:uid="{00000000-0005-0000-0000-0000FC6D0000}"/>
    <cellStyle name="Normal 57 3 2 2 3 3" xfId="8638" xr:uid="{00000000-0005-0000-0000-0000FD6D0000}"/>
    <cellStyle name="Normal 57 3 2 2 3 3 2" xfId="38972" xr:uid="{00000000-0005-0000-0000-0000FE6D0000}"/>
    <cellStyle name="Normal 57 3 2 2 3 3 3" xfId="23739" xr:uid="{00000000-0005-0000-0000-0000FF6D0000}"/>
    <cellStyle name="Normal 57 3 2 2 3 4" xfId="33959" xr:uid="{00000000-0005-0000-0000-0000006E0000}"/>
    <cellStyle name="Normal 57 3 2 2 3 5" xfId="18726" xr:uid="{00000000-0005-0000-0000-0000016E0000}"/>
    <cellStyle name="Normal 57 3 2 2 4" xfId="5277" xr:uid="{00000000-0005-0000-0000-0000026E0000}"/>
    <cellStyle name="Normal 57 3 2 2 4 2" xfId="15329" xr:uid="{00000000-0005-0000-0000-0000036E0000}"/>
    <cellStyle name="Normal 57 3 2 2 4 2 2" xfId="45660" xr:uid="{00000000-0005-0000-0000-0000046E0000}"/>
    <cellStyle name="Normal 57 3 2 2 4 2 3" xfId="30427" xr:uid="{00000000-0005-0000-0000-0000056E0000}"/>
    <cellStyle name="Normal 57 3 2 2 4 3" xfId="10309" xr:uid="{00000000-0005-0000-0000-0000066E0000}"/>
    <cellStyle name="Normal 57 3 2 2 4 3 2" xfId="40643" xr:uid="{00000000-0005-0000-0000-0000076E0000}"/>
    <cellStyle name="Normal 57 3 2 2 4 3 3" xfId="25410" xr:uid="{00000000-0005-0000-0000-0000086E0000}"/>
    <cellStyle name="Normal 57 3 2 2 4 4" xfId="35630" xr:uid="{00000000-0005-0000-0000-0000096E0000}"/>
    <cellStyle name="Normal 57 3 2 2 4 5" xfId="20397" xr:uid="{00000000-0005-0000-0000-00000A6E0000}"/>
    <cellStyle name="Normal 57 3 2 2 5" xfId="11987" xr:uid="{00000000-0005-0000-0000-00000B6E0000}"/>
    <cellStyle name="Normal 57 3 2 2 5 2" xfId="42318" xr:uid="{00000000-0005-0000-0000-00000C6E0000}"/>
    <cellStyle name="Normal 57 3 2 2 5 3" xfId="27085" xr:uid="{00000000-0005-0000-0000-00000D6E0000}"/>
    <cellStyle name="Normal 57 3 2 2 6" xfId="6966" xr:uid="{00000000-0005-0000-0000-00000E6E0000}"/>
    <cellStyle name="Normal 57 3 2 2 6 2" xfId="37301" xr:uid="{00000000-0005-0000-0000-00000F6E0000}"/>
    <cellStyle name="Normal 57 3 2 2 6 3" xfId="22068" xr:uid="{00000000-0005-0000-0000-0000106E0000}"/>
    <cellStyle name="Normal 57 3 2 2 7" xfId="32289" xr:uid="{00000000-0005-0000-0000-0000116E0000}"/>
    <cellStyle name="Normal 57 3 2 2 8" xfId="17055" xr:uid="{00000000-0005-0000-0000-0000126E0000}"/>
    <cellStyle name="Normal 57 3 2 3" xfId="2313" xr:uid="{00000000-0005-0000-0000-0000136E0000}"/>
    <cellStyle name="Normal 57 3 2 3 2" xfId="4003" xr:uid="{00000000-0005-0000-0000-0000146E0000}"/>
    <cellStyle name="Normal 57 3 2 3 2 2" xfId="14076" xr:uid="{00000000-0005-0000-0000-0000156E0000}"/>
    <cellStyle name="Normal 57 3 2 3 2 2 2" xfId="44407" xr:uid="{00000000-0005-0000-0000-0000166E0000}"/>
    <cellStyle name="Normal 57 3 2 3 2 2 3" xfId="29174" xr:uid="{00000000-0005-0000-0000-0000176E0000}"/>
    <cellStyle name="Normal 57 3 2 3 2 3" xfId="9056" xr:uid="{00000000-0005-0000-0000-0000186E0000}"/>
    <cellStyle name="Normal 57 3 2 3 2 3 2" xfId="39390" xr:uid="{00000000-0005-0000-0000-0000196E0000}"/>
    <cellStyle name="Normal 57 3 2 3 2 3 3" xfId="24157" xr:uid="{00000000-0005-0000-0000-00001A6E0000}"/>
    <cellStyle name="Normal 57 3 2 3 2 4" xfId="34377" xr:uid="{00000000-0005-0000-0000-00001B6E0000}"/>
    <cellStyle name="Normal 57 3 2 3 2 5" xfId="19144" xr:uid="{00000000-0005-0000-0000-00001C6E0000}"/>
    <cellStyle name="Normal 57 3 2 3 3" xfId="5695" xr:uid="{00000000-0005-0000-0000-00001D6E0000}"/>
    <cellStyle name="Normal 57 3 2 3 3 2" xfId="15747" xr:uid="{00000000-0005-0000-0000-00001E6E0000}"/>
    <cellStyle name="Normal 57 3 2 3 3 2 2" xfId="46078" xr:uid="{00000000-0005-0000-0000-00001F6E0000}"/>
    <cellStyle name="Normal 57 3 2 3 3 2 3" xfId="30845" xr:uid="{00000000-0005-0000-0000-0000206E0000}"/>
    <cellStyle name="Normal 57 3 2 3 3 3" xfId="10727" xr:uid="{00000000-0005-0000-0000-0000216E0000}"/>
    <cellStyle name="Normal 57 3 2 3 3 3 2" xfId="41061" xr:uid="{00000000-0005-0000-0000-0000226E0000}"/>
    <cellStyle name="Normal 57 3 2 3 3 3 3" xfId="25828" xr:uid="{00000000-0005-0000-0000-0000236E0000}"/>
    <cellStyle name="Normal 57 3 2 3 3 4" xfId="36048" xr:uid="{00000000-0005-0000-0000-0000246E0000}"/>
    <cellStyle name="Normal 57 3 2 3 3 5" xfId="20815" xr:uid="{00000000-0005-0000-0000-0000256E0000}"/>
    <cellStyle name="Normal 57 3 2 3 4" xfId="12405" xr:uid="{00000000-0005-0000-0000-0000266E0000}"/>
    <cellStyle name="Normal 57 3 2 3 4 2" xfId="42736" xr:uid="{00000000-0005-0000-0000-0000276E0000}"/>
    <cellStyle name="Normal 57 3 2 3 4 3" xfId="27503" xr:uid="{00000000-0005-0000-0000-0000286E0000}"/>
    <cellStyle name="Normal 57 3 2 3 5" xfId="7384" xr:uid="{00000000-0005-0000-0000-0000296E0000}"/>
    <cellStyle name="Normal 57 3 2 3 5 2" xfId="37719" xr:uid="{00000000-0005-0000-0000-00002A6E0000}"/>
    <cellStyle name="Normal 57 3 2 3 5 3" xfId="22486" xr:uid="{00000000-0005-0000-0000-00002B6E0000}"/>
    <cellStyle name="Normal 57 3 2 3 6" xfId="32707" xr:uid="{00000000-0005-0000-0000-00002C6E0000}"/>
    <cellStyle name="Normal 57 3 2 3 7" xfId="17473" xr:uid="{00000000-0005-0000-0000-00002D6E0000}"/>
    <cellStyle name="Normal 57 3 2 4" xfId="3166" xr:uid="{00000000-0005-0000-0000-00002E6E0000}"/>
    <cellStyle name="Normal 57 3 2 4 2" xfId="13240" xr:uid="{00000000-0005-0000-0000-00002F6E0000}"/>
    <cellStyle name="Normal 57 3 2 4 2 2" xfId="43571" xr:uid="{00000000-0005-0000-0000-0000306E0000}"/>
    <cellStyle name="Normal 57 3 2 4 2 3" xfId="28338" xr:uid="{00000000-0005-0000-0000-0000316E0000}"/>
    <cellStyle name="Normal 57 3 2 4 3" xfId="8220" xr:uid="{00000000-0005-0000-0000-0000326E0000}"/>
    <cellStyle name="Normal 57 3 2 4 3 2" xfId="38554" xr:uid="{00000000-0005-0000-0000-0000336E0000}"/>
    <cellStyle name="Normal 57 3 2 4 3 3" xfId="23321" xr:uid="{00000000-0005-0000-0000-0000346E0000}"/>
    <cellStyle name="Normal 57 3 2 4 4" xfId="33541" xr:uid="{00000000-0005-0000-0000-0000356E0000}"/>
    <cellStyle name="Normal 57 3 2 4 5" xfId="18308" xr:uid="{00000000-0005-0000-0000-0000366E0000}"/>
    <cellStyle name="Normal 57 3 2 5" xfId="4859" xr:uid="{00000000-0005-0000-0000-0000376E0000}"/>
    <cellStyle name="Normal 57 3 2 5 2" xfId="14911" xr:uid="{00000000-0005-0000-0000-0000386E0000}"/>
    <cellStyle name="Normal 57 3 2 5 2 2" xfId="45242" xr:uid="{00000000-0005-0000-0000-0000396E0000}"/>
    <cellStyle name="Normal 57 3 2 5 2 3" xfId="30009" xr:uid="{00000000-0005-0000-0000-00003A6E0000}"/>
    <cellStyle name="Normal 57 3 2 5 3" xfId="9891" xr:uid="{00000000-0005-0000-0000-00003B6E0000}"/>
    <cellStyle name="Normal 57 3 2 5 3 2" xfId="40225" xr:uid="{00000000-0005-0000-0000-00003C6E0000}"/>
    <cellStyle name="Normal 57 3 2 5 3 3" xfId="24992" xr:uid="{00000000-0005-0000-0000-00003D6E0000}"/>
    <cellStyle name="Normal 57 3 2 5 4" xfId="35212" xr:uid="{00000000-0005-0000-0000-00003E6E0000}"/>
    <cellStyle name="Normal 57 3 2 5 5" xfId="19979" xr:uid="{00000000-0005-0000-0000-00003F6E0000}"/>
    <cellStyle name="Normal 57 3 2 6" xfId="11569" xr:uid="{00000000-0005-0000-0000-0000406E0000}"/>
    <cellStyle name="Normal 57 3 2 6 2" xfId="41900" xr:uid="{00000000-0005-0000-0000-0000416E0000}"/>
    <cellStyle name="Normal 57 3 2 6 3" xfId="26667" xr:uid="{00000000-0005-0000-0000-0000426E0000}"/>
    <cellStyle name="Normal 57 3 2 7" xfId="6548" xr:uid="{00000000-0005-0000-0000-0000436E0000}"/>
    <cellStyle name="Normal 57 3 2 7 2" xfId="36883" xr:uid="{00000000-0005-0000-0000-0000446E0000}"/>
    <cellStyle name="Normal 57 3 2 7 3" xfId="21650" xr:uid="{00000000-0005-0000-0000-0000456E0000}"/>
    <cellStyle name="Normal 57 3 2 8" xfId="31871" xr:uid="{00000000-0005-0000-0000-0000466E0000}"/>
    <cellStyle name="Normal 57 3 2 9" xfId="16637" xr:uid="{00000000-0005-0000-0000-0000476E0000}"/>
    <cellStyle name="Normal 57 3 3" xfId="1684" xr:uid="{00000000-0005-0000-0000-0000486E0000}"/>
    <cellStyle name="Normal 57 3 3 2" xfId="2523" xr:uid="{00000000-0005-0000-0000-0000496E0000}"/>
    <cellStyle name="Normal 57 3 3 2 2" xfId="4213" xr:uid="{00000000-0005-0000-0000-00004A6E0000}"/>
    <cellStyle name="Normal 57 3 3 2 2 2" xfId="14286" xr:uid="{00000000-0005-0000-0000-00004B6E0000}"/>
    <cellStyle name="Normal 57 3 3 2 2 2 2" xfId="44617" xr:uid="{00000000-0005-0000-0000-00004C6E0000}"/>
    <cellStyle name="Normal 57 3 3 2 2 2 3" xfId="29384" xr:uid="{00000000-0005-0000-0000-00004D6E0000}"/>
    <cellStyle name="Normal 57 3 3 2 2 3" xfId="9266" xr:uid="{00000000-0005-0000-0000-00004E6E0000}"/>
    <cellStyle name="Normal 57 3 3 2 2 3 2" xfId="39600" xr:uid="{00000000-0005-0000-0000-00004F6E0000}"/>
    <cellStyle name="Normal 57 3 3 2 2 3 3" xfId="24367" xr:uid="{00000000-0005-0000-0000-0000506E0000}"/>
    <cellStyle name="Normal 57 3 3 2 2 4" xfId="34587" xr:uid="{00000000-0005-0000-0000-0000516E0000}"/>
    <cellStyle name="Normal 57 3 3 2 2 5" xfId="19354" xr:uid="{00000000-0005-0000-0000-0000526E0000}"/>
    <cellStyle name="Normal 57 3 3 2 3" xfId="5905" xr:uid="{00000000-0005-0000-0000-0000536E0000}"/>
    <cellStyle name="Normal 57 3 3 2 3 2" xfId="15957" xr:uid="{00000000-0005-0000-0000-0000546E0000}"/>
    <cellStyle name="Normal 57 3 3 2 3 2 2" xfId="46288" xr:uid="{00000000-0005-0000-0000-0000556E0000}"/>
    <cellStyle name="Normal 57 3 3 2 3 2 3" xfId="31055" xr:uid="{00000000-0005-0000-0000-0000566E0000}"/>
    <cellStyle name="Normal 57 3 3 2 3 3" xfId="10937" xr:uid="{00000000-0005-0000-0000-0000576E0000}"/>
    <cellStyle name="Normal 57 3 3 2 3 3 2" xfId="41271" xr:uid="{00000000-0005-0000-0000-0000586E0000}"/>
    <cellStyle name="Normal 57 3 3 2 3 3 3" xfId="26038" xr:uid="{00000000-0005-0000-0000-0000596E0000}"/>
    <cellStyle name="Normal 57 3 3 2 3 4" xfId="36258" xr:uid="{00000000-0005-0000-0000-00005A6E0000}"/>
    <cellStyle name="Normal 57 3 3 2 3 5" xfId="21025" xr:uid="{00000000-0005-0000-0000-00005B6E0000}"/>
    <cellStyle name="Normal 57 3 3 2 4" xfId="12615" xr:uid="{00000000-0005-0000-0000-00005C6E0000}"/>
    <cellStyle name="Normal 57 3 3 2 4 2" xfId="42946" xr:uid="{00000000-0005-0000-0000-00005D6E0000}"/>
    <cellStyle name="Normal 57 3 3 2 4 3" xfId="27713" xr:uid="{00000000-0005-0000-0000-00005E6E0000}"/>
    <cellStyle name="Normal 57 3 3 2 5" xfId="7594" xr:uid="{00000000-0005-0000-0000-00005F6E0000}"/>
    <cellStyle name="Normal 57 3 3 2 5 2" xfId="37929" xr:uid="{00000000-0005-0000-0000-0000606E0000}"/>
    <cellStyle name="Normal 57 3 3 2 5 3" xfId="22696" xr:uid="{00000000-0005-0000-0000-0000616E0000}"/>
    <cellStyle name="Normal 57 3 3 2 6" xfId="32917" xr:uid="{00000000-0005-0000-0000-0000626E0000}"/>
    <cellStyle name="Normal 57 3 3 2 7" xfId="17683" xr:uid="{00000000-0005-0000-0000-0000636E0000}"/>
    <cellStyle name="Normal 57 3 3 3" xfId="3376" xr:uid="{00000000-0005-0000-0000-0000646E0000}"/>
    <cellStyle name="Normal 57 3 3 3 2" xfId="13450" xr:uid="{00000000-0005-0000-0000-0000656E0000}"/>
    <cellStyle name="Normal 57 3 3 3 2 2" xfId="43781" xr:uid="{00000000-0005-0000-0000-0000666E0000}"/>
    <cellStyle name="Normal 57 3 3 3 2 3" xfId="28548" xr:uid="{00000000-0005-0000-0000-0000676E0000}"/>
    <cellStyle name="Normal 57 3 3 3 3" xfId="8430" xr:uid="{00000000-0005-0000-0000-0000686E0000}"/>
    <cellStyle name="Normal 57 3 3 3 3 2" xfId="38764" xr:uid="{00000000-0005-0000-0000-0000696E0000}"/>
    <cellStyle name="Normal 57 3 3 3 3 3" xfId="23531" xr:uid="{00000000-0005-0000-0000-00006A6E0000}"/>
    <cellStyle name="Normal 57 3 3 3 4" xfId="33751" xr:uid="{00000000-0005-0000-0000-00006B6E0000}"/>
    <cellStyle name="Normal 57 3 3 3 5" xfId="18518" xr:uid="{00000000-0005-0000-0000-00006C6E0000}"/>
    <cellStyle name="Normal 57 3 3 4" xfId="5069" xr:uid="{00000000-0005-0000-0000-00006D6E0000}"/>
    <cellStyle name="Normal 57 3 3 4 2" xfId="15121" xr:uid="{00000000-0005-0000-0000-00006E6E0000}"/>
    <cellStyle name="Normal 57 3 3 4 2 2" xfId="45452" xr:uid="{00000000-0005-0000-0000-00006F6E0000}"/>
    <cellStyle name="Normal 57 3 3 4 2 3" xfId="30219" xr:uid="{00000000-0005-0000-0000-0000706E0000}"/>
    <cellStyle name="Normal 57 3 3 4 3" xfId="10101" xr:uid="{00000000-0005-0000-0000-0000716E0000}"/>
    <cellStyle name="Normal 57 3 3 4 3 2" xfId="40435" xr:uid="{00000000-0005-0000-0000-0000726E0000}"/>
    <cellStyle name="Normal 57 3 3 4 3 3" xfId="25202" xr:uid="{00000000-0005-0000-0000-0000736E0000}"/>
    <cellStyle name="Normal 57 3 3 4 4" xfId="35422" xr:uid="{00000000-0005-0000-0000-0000746E0000}"/>
    <cellStyle name="Normal 57 3 3 4 5" xfId="20189" xr:uid="{00000000-0005-0000-0000-0000756E0000}"/>
    <cellStyle name="Normal 57 3 3 5" xfId="11779" xr:uid="{00000000-0005-0000-0000-0000766E0000}"/>
    <cellStyle name="Normal 57 3 3 5 2" xfId="42110" xr:uid="{00000000-0005-0000-0000-0000776E0000}"/>
    <cellStyle name="Normal 57 3 3 5 3" xfId="26877" xr:uid="{00000000-0005-0000-0000-0000786E0000}"/>
    <cellStyle name="Normal 57 3 3 6" xfId="6758" xr:uid="{00000000-0005-0000-0000-0000796E0000}"/>
    <cellStyle name="Normal 57 3 3 6 2" xfId="37093" xr:uid="{00000000-0005-0000-0000-00007A6E0000}"/>
    <cellStyle name="Normal 57 3 3 6 3" xfId="21860" xr:uid="{00000000-0005-0000-0000-00007B6E0000}"/>
    <cellStyle name="Normal 57 3 3 7" xfId="32081" xr:uid="{00000000-0005-0000-0000-00007C6E0000}"/>
    <cellStyle name="Normal 57 3 3 8" xfId="16847" xr:uid="{00000000-0005-0000-0000-00007D6E0000}"/>
    <cellStyle name="Normal 57 3 4" xfId="2105" xr:uid="{00000000-0005-0000-0000-00007E6E0000}"/>
    <cellStyle name="Normal 57 3 4 2" xfId="3795" xr:uid="{00000000-0005-0000-0000-00007F6E0000}"/>
    <cellStyle name="Normal 57 3 4 2 2" xfId="13868" xr:uid="{00000000-0005-0000-0000-0000806E0000}"/>
    <cellStyle name="Normal 57 3 4 2 2 2" xfId="44199" xr:uid="{00000000-0005-0000-0000-0000816E0000}"/>
    <cellStyle name="Normal 57 3 4 2 2 3" xfId="28966" xr:uid="{00000000-0005-0000-0000-0000826E0000}"/>
    <cellStyle name="Normal 57 3 4 2 3" xfId="8848" xr:uid="{00000000-0005-0000-0000-0000836E0000}"/>
    <cellStyle name="Normal 57 3 4 2 3 2" xfId="39182" xr:uid="{00000000-0005-0000-0000-0000846E0000}"/>
    <cellStyle name="Normal 57 3 4 2 3 3" xfId="23949" xr:uid="{00000000-0005-0000-0000-0000856E0000}"/>
    <cellStyle name="Normal 57 3 4 2 4" xfId="34169" xr:uid="{00000000-0005-0000-0000-0000866E0000}"/>
    <cellStyle name="Normal 57 3 4 2 5" xfId="18936" xr:uid="{00000000-0005-0000-0000-0000876E0000}"/>
    <cellStyle name="Normal 57 3 4 3" xfId="5487" xr:uid="{00000000-0005-0000-0000-0000886E0000}"/>
    <cellStyle name="Normal 57 3 4 3 2" xfId="15539" xr:uid="{00000000-0005-0000-0000-0000896E0000}"/>
    <cellStyle name="Normal 57 3 4 3 2 2" xfId="45870" xr:uid="{00000000-0005-0000-0000-00008A6E0000}"/>
    <cellStyle name="Normal 57 3 4 3 2 3" xfId="30637" xr:uid="{00000000-0005-0000-0000-00008B6E0000}"/>
    <cellStyle name="Normal 57 3 4 3 3" xfId="10519" xr:uid="{00000000-0005-0000-0000-00008C6E0000}"/>
    <cellStyle name="Normal 57 3 4 3 3 2" xfId="40853" xr:uid="{00000000-0005-0000-0000-00008D6E0000}"/>
    <cellStyle name="Normal 57 3 4 3 3 3" xfId="25620" xr:uid="{00000000-0005-0000-0000-00008E6E0000}"/>
    <cellStyle name="Normal 57 3 4 3 4" xfId="35840" xr:uid="{00000000-0005-0000-0000-00008F6E0000}"/>
    <cellStyle name="Normal 57 3 4 3 5" xfId="20607" xr:uid="{00000000-0005-0000-0000-0000906E0000}"/>
    <cellStyle name="Normal 57 3 4 4" xfId="12197" xr:uid="{00000000-0005-0000-0000-0000916E0000}"/>
    <cellStyle name="Normal 57 3 4 4 2" xfId="42528" xr:uid="{00000000-0005-0000-0000-0000926E0000}"/>
    <cellStyle name="Normal 57 3 4 4 3" xfId="27295" xr:uid="{00000000-0005-0000-0000-0000936E0000}"/>
    <cellStyle name="Normal 57 3 4 5" xfId="7176" xr:uid="{00000000-0005-0000-0000-0000946E0000}"/>
    <cellStyle name="Normal 57 3 4 5 2" xfId="37511" xr:uid="{00000000-0005-0000-0000-0000956E0000}"/>
    <cellStyle name="Normal 57 3 4 5 3" xfId="22278" xr:uid="{00000000-0005-0000-0000-0000966E0000}"/>
    <cellStyle name="Normal 57 3 4 6" xfId="32499" xr:uid="{00000000-0005-0000-0000-0000976E0000}"/>
    <cellStyle name="Normal 57 3 4 7" xfId="17265" xr:uid="{00000000-0005-0000-0000-0000986E0000}"/>
    <cellStyle name="Normal 57 3 5" xfId="2958" xr:uid="{00000000-0005-0000-0000-0000996E0000}"/>
    <cellStyle name="Normal 57 3 5 2" xfId="13032" xr:uid="{00000000-0005-0000-0000-00009A6E0000}"/>
    <cellStyle name="Normal 57 3 5 2 2" xfId="43363" xr:uid="{00000000-0005-0000-0000-00009B6E0000}"/>
    <cellStyle name="Normal 57 3 5 2 3" xfId="28130" xr:uid="{00000000-0005-0000-0000-00009C6E0000}"/>
    <cellStyle name="Normal 57 3 5 3" xfId="8012" xr:uid="{00000000-0005-0000-0000-00009D6E0000}"/>
    <cellStyle name="Normal 57 3 5 3 2" xfId="38346" xr:uid="{00000000-0005-0000-0000-00009E6E0000}"/>
    <cellStyle name="Normal 57 3 5 3 3" xfId="23113" xr:uid="{00000000-0005-0000-0000-00009F6E0000}"/>
    <cellStyle name="Normal 57 3 5 4" xfId="33333" xr:uid="{00000000-0005-0000-0000-0000A06E0000}"/>
    <cellStyle name="Normal 57 3 5 5" xfId="18100" xr:uid="{00000000-0005-0000-0000-0000A16E0000}"/>
    <cellStyle name="Normal 57 3 6" xfId="4651" xr:uid="{00000000-0005-0000-0000-0000A26E0000}"/>
    <cellStyle name="Normal 57 3 6 2" xfId="14703" xr:uid="{00000000-0005-0000-0000-0000A36E0000}"/>
    <cellStyle name="Normal 57 3 6 2 2" xfId="45034" xr:uid="{00000000-0005-0000-0000-0000A46E0000}"/>
    <cellStyle name="Normal 57 3 6 2 3" xfId="29801" xr:uid="{00000000-0005-0000-0000-0000A56E0000}"/>
    <cellStyle name="Normal 57 3 6 3" xfId="9683" xr:uid="{00000000-0005-0000-0000-0000A66E0000}"/>
    <cellStyle name="Normal 57 3 6 3 2" xfId="40017" xr:uid="{00000000-0005-0000-0000-0000A76E0000}"/>
    <cellStyle name="Normal 57 3 6 3 3" xfId="24784" xr:uid="{00000000-0005-0000-0000-0000A86E0000}"/>
    <cellStyle name="Normal 57 3 6 4" xfId="35004" xr:uid="{00000000-0005-0000-0000-0000A96E0000}"/>
    <cellStyle name="Normal 57 3 6 5" xfId="19771" xr:uid="{00000000-0005-0000-0000-0000AA6E0000}"/>
    <cellStyle name="Normal 57 3 7" xfId="11361" xr:uid="{00000000-0005-0000-0000-0000AB6E0000}"/>
    <cellStyle name="Normal 57 3 7 2" xfId="41692" xr:uid="{00000000-0005-0000-0000-0000AC6E0000}"/>
    <cellStyle name="Normal 57 3 7 3" xfId="26459" xr:uid="{00000000-0005-0000-0000-0000AD6E0000}"/>
    <cellStyle name="Normal 57 3 8" xfId="6340" xr:uid="{00000000-0005-0000-0000-0000AE6E0000}"/>
    <cellStyle name="Normal 57 3 8 2" xfId="36675" xr:uid="{00000000-0005-0000-0000-0000AF6E0000}"/>
    <cellStyle name="Normal 57 3 8 3" xfId="21442" xr:uid="{00000000-0005-0000-0000-0000B06E0000}"/>
    <cellStyle name="Normal 57 3 9" xfId="31664" xr:uid="{00000000-0005-0000-0000-0000B16E0000}"/>
    <cellStyle name="Normal 57 4" xfId="1365" xr:uid="{00000000-0005-0000-0000-0000B26E0000}"/>
    <cellStyle name="Normal 57 4 2" xfId="1788" xr:uid="{00000000-0005-0000-0000-0000B36E0000}"/>
    <cellStyle name="Normal 57 4 2 2" xfId="2627" xr:uid="{00000000-0005-0000-0000-0000B46E0000}"/>
    <cellStyle name="Normal 57 4 2 2 2" xfId="4317" xr:uid="{00000000-0005-0000-0000-0000B56E0000}"/>
    <cellStyle name="Normal 57 4 2 2 2 2" xfId="14390" xr:uid="{00000000-0005-0000-0000-0000B66E0000}"/>
    <cellStyle name="Normal 57 4 2 2 2 2 2" xfId="44721" xr:uid="{00000000-0005-0000-0000-0000B76E0000}"/>
    <cellStyle name="Normal 57 4 2 2 2 2 3" xfId="29488" xr:uid="{00000000-0005-0000-0000-0000B86E0000}"/>
    <cellStyle name="Normal 57 4 2 2 2 3" xfId="9370" xr:uid="{00000000-0005-0000-0000-0000B96E0000}"/>
    <cellStyle name="Normal 57 4 2 2 2 3 2" xfId="39704" xr:uid="{00000000-0005-0000-0000-0000BA6E0000}"/>
    <cellStyle name="Normal 57 4 2 2 2 3 3" xfId="24471" xr:uid="{00000000-0005-0000-0000-0000BB6E0000}"/>
    <cellStyle name="Normal 57 4 2 2 2 4" xfId="34691" xr:uid="{00000000-0005-0000-0000-0000BC6E0000}"/>
    <cellStyle name="Normal 57 4 2 2 2 5" xfId="19458" xr:uid="{00000000-0005-0000-0000-0000BD6E0000}"/>
    <cellStyle name="Normal 57 4 2 2 3" xfId="6009" xr:uid="{00000000-0005-0000-0000-0000BE6E0000}"/>
    <cellStyle name="Normal 57 4 2 2 3 2" xfId="16061" xr:uid="{00000000-0005-0000-0000-0000BF6E0000}"/>
    <cellStyle name="Normal 57 4 2 2 3 2 2" xfId="46392" xr:uid="{00000000-0005-0000-0000-0000C06E0000}"/>
    <cellStyle name="Normal 57 4 2 2 3 2 3" xfId="31159" xr:uid="{00000000-0005-0000-0000-0000C16E0000}"/>
    <cellStyle name="Normal 57 4 2 2 3 3" xfId="11041" xr:uid="{00000000-0005-0000-0000-0000C26E0000}"/>
    <cellStyle name="Normal 57 4 2 2 3 3 2" xfId="41375" xr:uid="{00000000-0005-0000-0000-0000C36E0000}"/>
    <cellStyle name="Normal 57 4 2 2 3 3 3" xfId="26142" xr:uid="{00000000-0005-0000-0000-0000C46E0000}"/>
    <cellStyle name="Normal 57 4 2 2 3 4" xfId="36362" xr:uid="{00000000-0005-0000-0000-0000C56E0000}"/>
    <cellStyle name="Normal 57 4 2 2 3 5" xfId="21129" xr:uid="{00000000-0005-0000-0000-0000C66E0000}"/>
    <cellStyle name="Normal 57 4 2 2 4" xfId="12719" xr:uid="{00000000-0005-0000-0000-0000C76E0000}"/>
    <cellStyle name="Normal 57 4 2 2 4 2" xfId="43050" xr:uid="{00000000-0005-0000-0000-0000C86E0000}"/>
    <cellStyle name="Normal 57 4 2 2 4 3" xfId="27817" xr:uid="{00000000-0005-0000-0000-0000C96E0000}"/>
    <cellStyle name="Normal 57 4 2 2 5" xfId="7698" xr:uid="{00000000-0005-0000-0000-0000CA6E0000}"/>
    <cellStyle name="Normal 57 4 2 2 5 2" xfId="38033" xr:uid="{00000000-0005-0000-0000-0000CB6E0000}"/>
    <cellStyle name="Normal 57 4 2 2 5 3" xfId="22800" xr:uid="{00000000-0005-0000-0000-0000CC6E0000}"/>
    <cellStyle name="Normal 57 4 2 2 6" xfId="33021" xr:uid="{00000000-0005-0000-0000-0000CD6E0000}"/>
    <cellStyle name="Normal 57 4 2 2 7" xfId="17787" xr:uid="{00000000-0005-0000-0000-0000CE6E0000}"/>
    <cellStyle name="Normal 57 4 2 3" xfId="3480" xr:uid="{00000000-0005-0000-0000-0000CF6E0000}"/>
    <cellStyle name="Normal 57 4 2 3 2" xfId="13554" xr:uid="{00000000-0005-0000-0000-0000D06E0000}"/>
    <cellStyle name="Normal 57 4 2 3 2 2" xfId="43885" xr:uid="{00000000-0005-0000-0000-0000D16E0000}"/>
    <cellStyle name="Normal 57 4 2 3 2 3" xfId="28652" xr:uid="{00000000-0005-0000-0000-0000D26E0000}"/>
    <cellStyle name="Normal 57 4 2 3 3" xfId="8534" xr:uid="{00000000-0005-0000-0000-0000D36E0000}"/>
    <cellStyle name="Normal 57 4 2 3 3 2" xfId="38868" xr:uid="{00000000-0005-0000-0000-0000D46E0000}"/>
    <cellStyle name="Normal 57 4 2 3 3 3" xfId="23635" xr:uid="{00000000-0005-0000-0000-0000D56E0000}"/>
    <cellStyle name="Normal 57 4 2 3 4" xfId="33855" xr:uid="{00000000-0005-0000-0000-0000D66E0000}"/>
    <cellStyle name="Normal 57 4 2 3 5" xfId="18622" xr:uid="{00000000-0005-0000-0000-0000D76E0000}"/>
    <cellStyle name="Normal 57 4 2 4" xfId="5173" xr:uid="{00000000-0005-0000-0000-0000D86E0000}"/>
    <cellStyle name="Normal 57 4 2 4 2" xfId="15225" xr:uid="{00000000-0005-0000-0000-0000D96E0000}"/>
    <cellStyle name="Normal 57 4 2 4 2 2" xfId="45556" xr:uid="{00000000-0005-0000-0000-0000DA6E0000}"/>
    <cellStyle name="Normal 57 4 2 4 2 3" xfId="30323" xr:uid="{00000000-0005-0000-0000-0000DB6E0000}"/>
    <cellStyle name="Normal 57 4 2 4 3" xfId="10205" xr:uid="{00000000-0005-0000-0000-0000DC6E0000}"/>
    <cellStyle name="Normal 57 4 2 4 3 2" xfId="40539" xr:uid="{00000000-0005-0000-0000-0000DD6E0000}"/>
    <cellStyle name="Normal 57 4 2 4 3 3" xfId="25306" xr:uid="{00000000-0005-0000-0000-0000DE6E0000}"/>
    <cellStyle name="Normal 57 4 2 4 4" xfId="35526" xr:uid="{00000000-0005-0000-0000-0000DF6E0000}"/>
    <cellStyle name="Normal 57 4 2 4 5" xfId="20293" xr:uid="{00000000-0005-0000-0000-0000E06E0000}"/>
    <cellStyle name="Normal 57 4 2 5" xfId="11883" xr:uid="{00000000-0005-0000-0000-0000E16E0000}"/>
    <cellStyle name="Normal 57 4 2 5 2" xfId="42214" xr:uid="{00000000-0005-0000-0000-0000E26E0000}"/>
    <cellStyle name="Normal 57 4 2 5 3" xfId="26981" xr:uid="{00000000-0005-0000-0000-0000E36E0000}"/>
    <cellStyle name="Normal 57 4 2 6" xfId="6862" xr:uid="{00000000-0005-0000-0000-0000E46E0000}"/>
    <cellStyle name="Normal 57 4 2 6 2" xfId="37197" xr:uid="{00000000-0005-0000-0000-0000E56E0000}"/>
    <cellStyle name="Normal 57 4 2 6 3" xfId="21964" xr:uid="{00000000-0005-0000-0000-0000E66E0000}"/>
    <cellStyle name="Normal 57 4 2 7" xfId="32185" xr:uid="{00000000-0005-0000-0000-0000E76E0000}"/>
    <cellStyle name="Normal 57 4 2 8" xfId="16951" xr:uid="{00000000-0005-0000-0000-0000E86E0000}"/>
    <cellStyle name="Normal 57 4 3" xfId="2209" xr:uid="{00000000-0005-0000-0000-0000E96E0000}"/>
    <cellStyle name="Normal 57 4 3 2" xfId="3899" xr:uid="{00000000-0005-0000-0000-0000EA6E0000}"/>
    <cellStyle name="Normal 57 4 3 2 2" xfId="13972" xr:uid="{00000000-0005-0000-0000-0000EB6E0000}"/>
    <cellStyle name="Normal 57 4 3 2 2 2" xfId="44303" xr:uid="{00000000-0005-0000-0000-0000EC6E0000}"/>
    <cellStyle name="Normal 57 4 3 2 2 3" xfId="29070" xr:uid="{00000000-0005-0000-0000-0000ED6E0000}"/>
    <cellStyle name="Normal 57 4 3 2 3" xfId="8952" xr:uid="{00000000-0005-0000-0000-0000EE6E0000}"/>
    <cellStyle name="Normal 57 4 3 2 3 2" xfId="39286" xr:uid="{00000000-0005-0000-0000-0000EF6E0000}"/>
    <cellStyle name="Normal 57 4 3 2 3 3" xfId="24053" xr:uid="{00000000-0005-0000-0000-0000F06E0000}"/>
    <cellStyle name="Normal 57 4 3 2 4" xfId="34273" xr:uid="{00000000-0005-0000-0000-0000F16E0000}"/>
    <cellStyle name="Normal 57 4 3 2 5" xfId="19040" xr:uid="{00000000-0005-0000-0000-0000F26E0000}"/>
    <cellStyle name="Normal 57 4 3 3" xfId="5591" xr:uid="{00000000-0005-0000-0000-0000F36E0000}"/>
    <cellStyle name="Normal 57 4 3 3 2" xfId="15643" xr:uid="{00000000-0005-0000-0000-0000F46E0000}"/>
    <cellStyle name="Normal 57 4 3 3 2 2" xfId="45974" xr:uid="{00000000-0005-0000-0000-0000F56E0000}"/>
    <cellStyle name="Normal 57 4 3 3 2 3" xfId="30741" xr:uid="{00000000-0005-0000-0000-0000F66E0000}"/>
    <cellStyle name="Normal 57 4 3 3 3" xfId="10623" xr:uid="{00000000-0005-0000-0000-0000F76E0000}"/>
    <cellStyle name="Normal 57 4 3 3 3 2" xfId="40957" xr:uid="{00000000-0005-0000-0000-0000F86E0000}"/>
    <cellStyle name="Normal 57 4 3 3 3 3" xfId="25724" xr:uid="{00000000-0005-0000-0000-0000F96E0000}"/>
    <cellStyle name="Normal 57 4 3 3 4" xfId="35944" xr:uid="{00000000-0005-0000-0000-0000FA6E0000}"/>
    <cellStyle name="Normal 57 4 3 3 5" xfId="20711" xr:uid="{00000000-0005-0000-0000-0000FB6E0000}"/>
    <cellStyle name="Normal 57 4 3 4" xfId="12301" xr:uid="{00000000-0005-0000-0000-0000FC6E0000}"/>
    <cellStyle name="Normal 57 4 3 4 2" xfId="42632" xr:uid="{00000000-0005-0000-0000-0000FD6E0000}"/>
    <cellStyle name="Normal 57 4 3 4 3" xfId="27399" xr:uid="{00000000-0005-0000-0000-0000FE6E0000}"/>
    <cellStyle name="Normal 57 4 3 5" xfId="7280" xr:uid="{00000000-0005-0000-0000-0000FF6E0000}"/>
    <cellStyle name="Normal 57 4 3 5 2" xfId="37615" xr:uid="{00000000-0005-0000-0000-0000006F0000}"/>
    <cellStyle name="Normal 57 4 3 5 3" xfId="22382" xr:uid="{00000000-0005-0000-0000-0000016F0000}"/>
    <cellStyle name="Normal 57 4 3 6" xfId="32603" xr:uid="{00000000-0005-0000-0000-0000026F0000}"/>
    <cellStyle name="Normal 57 4 3 7" xfId="17369" xr:uid="{00000000-0005-0000-0000-0000036F0000}"/>
    <cellStyle name="Normal 57 4 4" xfId="3062" xr:uid="{00000000-0005-0000-0000-0000046F0000}"/>
    <cellStyle name="Normal 57 4 4 2" xfId="13136" xr:uid="{00000000-0005-0000-0000-0000056F0000}"/>
    <cellStyle name="Normal 57 4 4 2 2" xfId="43467" xr:uid="{00000000-0005-0000-0000-0000066F0000}"/>
    <cellStyle name="Normal 57 4 4 2 3" xfId="28234" xr:uid="{00000000-0005-0000-0000-0000076F0000}"/>
    <cellStyle name="Normal 57 4 4 3" xfId="8116" xr:uid="{00000000-0005-0000-0000-0000086F0000}"/>
    <cellStyle name="Normal 57 4 4 3 2" xfId="38450" xr:uid="{00000000-0005-0000-0000-0000096F0000}"/>
    <cellStyle name="Normal 57 4 4 3 3" xfId="23217" xr:uid="{00000000-0005-0000-0000-00000A6F0000}"/>
    <cellStyle name="Normal 57 4 4 4" xfId="33437" xr:uid="{00000000-0005-0000-0000-00000B6F0000}"/>
    <cellStyle name="Normal 57 4 4 5" xfId="18204" xr:uid="{00000000-0005-0000-0000-00000C6F0000}"/>
    <cellStyle name="Normal 57 4 5" xfId="4755" xr:uid="{00000000-0005-0000-0000-00000D6F0000}"/>
    <cellStyle name="Normal 57 4 5 2" xfId="14807" xr:uid="{00000000-0005-0000-0000-00000E6F0000}"/>
    <cellStyle name="Normal 57 4 5 2 2" xfId="45138" xr:uid="{00000000-0005-0000-0000-00000F6F0000}"/>
    <cellStyle name="Normal 57 4 5 2 3" xfId="29905" xr:uid="{00000000-0005-0000-0000-0000106F0000}"/>
    <cellStyle name="Normal 57 4 5 3" xfId="9787" xr:uid="{00000000-0005-0000-0000-0000116F0000}"/>
    <cellStyle name="Normal 57 4 5 3 2" xfId="40121" xr:uid="{00000000-0005-0000-0000-0000126F0000}"/>
    <cellStyle name="Normal 57 4 5 3 3" xfId="24888" xr:uid="{00000000-0005-0000-0000-0000136F0000}"/>
    <cellStyle name="Normal 57 4 5 4" xfId="35108" xr:uid="{00000000-0005-0000-0000-0000146F0000}"/>
    <cellStyle name="Normal 57 4 5 5" xfId="19875" xr:uid="{00000000-0005-0000-0000-0000156F0000}"/>
    <cellStyle name="Normal 57 4 6" xfId="11465" xr:uid="{00000000-0005-0000-0000-0000166F0000}"/>
    <cellStyle name="Normal 57 4 6 2" xfId="41796" xr:uid="{00000000-0005-0000-0000-0000176F0000}"/>
    <cellStyle name="Normal 57 4 6 3" xfId="26563" xr:uid="{00000000-0005-0000-0000-0000186F0000}"/>
    <cellStyle name="Normal 57 4 7" xfId="6444" xr:uid="{00000000-0005-0000-0000-0000196F0000}"/>
    <cellStyle name="Normal 57 4 7 2" xfId="36779" xr:uid="{00000000-0005-0000-0000-00001A6F0000}"/>
    <cellStyle name="Normal 57 4 7 3" xfId="21546" xr:uid="{00000000-0005-0000-0000-00001B6F0000}"/>
    <cellStyle name="Normal 57 4 8" xfId="31767" xr:uid="{00000000-0005-0000-0000-00001C6F0000}"/>
    <cellStyle name="Normal 57 4 9" xfId="16533" xr:uid="{00000000-0005-0000-0000-00001D6F0000}"/>
    <cellStyle name="Normal 57 5" xfId="1578" xr:uid="{00000000-0005-0000-0000-00001E6F0000}"/>
    <cellStyle name="Normal 57 5 2" xfId="2419" xr:uid="{00000000-0005-0000-0000-00001F6F0000}"/>
    <cellStyle name="Normal 57 5 2 2" xfId="4109" xr:uid="{00000000-0005-0000-0000-0000206F0000}"/>
    <cellStyle name="Normal 57 5 2 2 2" xfId="14182" xr:uid="{00000000-0005-0000-0000-0000216F0000}"/>
    <cellStyle name="Normal 57 5 2 2 2 2" xfId="44513" xr:uid="{00000000-0005-0000-0000-0000226F0000}"/>
    <cellStyle name="Normal 57 5 2 2 2 3" xfId="29280" xr:uid="{00000000-0005-0000-0000-0000236F0000}"/>
    <cellStyle name="Normal 57 5 2 2 3" xfId="9162" xr:uid="{00000000-0005-0000-0000-0000246F0000}"/>
    <cellStyle name="Normal 57 5 2 2 3 2" xfId="39496" xr:uid="{00000000-0005-0000-0000-0000256F0000}"/>
    <cellStyle name="Normal 57 5 2 2 3 3" xfId="24263" xr:uid="{00000000-0005-0000-0000-0000266F0000}"/>
    <cellStyle name="Normal 57 5 2 2 4" xfId="34483" xr:uid="{00000000-0005-0000-0000-0000276F0000}"/>
    <cellStyle name="Normal 57 5 2 2 5" xfId="19250" xr:uid="{00000000-0005-0000-0000-0000286F0000}"/>
    <cellStyle name="Normal 57 5 2 3" xfId="5801" xr:uid="{00000000-0005-0000-0000-0000296F0000}"/>
    <cellStyle name="Normal 57 5 2 3 2" xfId="15853" xr:uid="{00000000-0005-0000-0000-00002A6F0000}"/>
    <cellStyle name="Normal 57 5 2 3 2 2" xfId="46184" xr:uid="{00000000-0005-0000-0000-00002B6F0000}"/>
    <cellStyle name="Normal 57 5 2 3 2 3" xfId="30951" xr:uid="{00000000-0005-0000-0000-00002C6F0000}"/>
    <cellStyle name="Normal 57 5 2 3 3" xfId="10833" xr:uid="{00000000-0005-0000-0000-00002D6F0000}"/>
    <cellStyle name="Normal 57 5 2 3 3 2" xfId="41167" xr:uid="{00000000-0005-0000-0000-00002E6F0000}"/>
    <cellStyle name="Normal 57 5 2 3 3 3" xfId="25934" xr:uid="{00000000-0005-0000-0000-00002F6F0000}"/>
    <cellStyle name="Normal 57 5 2 3 4" xfId="36154" xr:uid="{00000000-0005-0000-0000-0000306F0000}"/>
    <cellStyle name="Normal 57 5 2 3 5" xfId="20921" xr:uid="{00000000-0005-0000-0000-0000316F0000}"/>
    <cellStyle name="Normal 57 5 2 4" xfId="12511" xr:uid="{00000000-0005-0000-0000-0000326F0000}"/>
    <cellStyle name="Normal 57 5 2 4 2" xfId="42842" xr:uid="{00000000-0005-0000-0000-0000336F0000}"/>
    <cellStyle name="Normal 57 5 2 4 3" xfId="27609" xr:uid="{00000000-0005-0000-0000-0000346F0000}"/>
    <cellStyle name="Normal 57 5 2 5" xfId="7490" xr:uid="{00000000-0005-0000-0000-0000356F0000}"/>
    <cellStyle name="Normal 57 5 2 5 2" xfId="37825" xr:uid="{00000000-0005-0000-0000-0000366F0000}"/>
    <cellStyle name="Normal 57 5 2 5 3" xfId="22592" xr:uid="{00000000-0005-0000-0000-0000376F0000}"/>
    <cellStyle name="Normal 57 5 2 6" xfId="32813" xr:uid="{00000000-0005-0000-0000-0000386F0000}"/>
    <cellStyle name="Normal 57 5 2 7" xfId="17579" xr:uid="{00000000-0005-0000-0000-0000396F0000}"/>
    <cellStyle name="Normal 57 5 3" xfId="3272" xr:uid="{00000000-0005-0000-0000-00003A6F0000}"/>
    <cellStyle name="Normal 57 5 3 2" xfId="13346" xr:uid="{00000000-0005-0000-0000-00003B6F0000}"/>
    <cellStyle name="Normal 57 5 3 2 2" xfId="43677" xr:uid="{00000000-0005-0000-0000-00003C6F0000}"/>
    <cellStyle name="Normal 57 5 3 2 3" xfId="28444" xr:uid="{00000000-0005-0000-0000-00003D6F0000}"/>
    <cellStyle name="Normal 57 5 3 3" xfId="8326" xr:uid="{00000000-0005-0000-0000-00003E6F0000}"/>
    <cellStyle name="Normal 57 5 3 3 2" xfId="38660" xr:uid="{00000000-0005-0000-0000-00003F6F0000}"/>
    <cellStyle name="Normal 57 5 3 3 3" xfId="23427" xr:uid="{00000000-0005-0000-0000-0000406F0000}"/>
    <cellStyle name="Normal 57 5 3 4" xfId="33647" xr:uid="{00000000-0005-0000-0000-0000416F0000}"/>
    <cellStyle name="Normal 57 5 3 5" xfId="18414" xr:uid="{00000000-0005-0000-0000-0000426F0000}"/>
    <cellStyle name="Normal 57 5 4" xfId="4965" xr:uid="{00000000-0005-0000-0000-0000436F0000}"/>
    <cellStyle name="Normal 57 5 4 2" xfId="15017" xr:uid="{00000000-0005-0000-0000-0000446F0000}"/>
    <cellStyle name="Normal 57 5 4 2 2" xfId="45348" xr:uid="{00000000-0005-0000-0000-0000456F0000}"/>
    <cellStyle name="Normal 57 5 4 2 3" xfId="30115" xr:uid="{00000000-0005-0000-0000-0000466F0000}"/>
    <cellStyle name="Normal 57 5 4 3" xfId="9997" xr:uid="{00000000-0005-0000-0000-0000476F0000}"/>
    <cellStyle name="Normal 57 5 4 3 2" xfId="40331" xr:uid="{00000000-0005-0000-0000-0000486F0000}"/>
    <cellStyle name="Normal 57 5 4 3 3" xfId="25098" xr:uid="{00000000-0005-0000-0000-0000496F0000}"/>
    <cellStyle name="Normal 57 5 4 4" xfId="35318" xr:uid="{00000000-0005-0000-0000-00004A6F0000}"/>
    <cellStyle name="Normal 57 5 4 5" xfId="20085" xr:uid="{00000000-0005-0000-0000-00004B6F0000}"/>
    <cellStyle name="Normal 57 5 5" xfId="11675" xr:uid="{00000000-0005-0000-0000-00004C6F0000}"/>
    <cellStyle name="Normal 57 5 5 2" xfId="42006" xr:uid="{00000000-0005-0000-0000-00004D6F0000}"/>
    <cellStyle name="Normal 57 5 5 3" xfId="26773" xr:uid="{00000000-0005-0000-0000-00004E6F0000}"/>
    <cellStyle name="Normal 57 5 6" xfId="6654" xr:uid="{00000000-0005-0000-0000-00004F6F0000}"/>
    <cellStyle name="Normal 57 5 6 2" xfId="36989" xr:uid="{00000000-0005-0000-0000-0000506F0000}"/>
    <cellStyle name="Normal 57 5 6 3" xfId="21756" xr:uid="{00000000-0005-0000-0000-0000516F0000}"/>
    <cellStyle name="Normal 57 5 7" xfId="31977" xr:uid="{00000000-0005-0000-0000-0000526F0000}"/>
    <cellStyle name="Normal 57 5 8" xfId="16743" xr:uid="{00000000-0005-0000-0000-0000536F0000}"/>
    <cellStyle name="Normal 57 6" xfId="1999" xr:uid="{00000000-0005-0000-0000-0000546F0000}"/>
    <cellStyle name="Normal 57 6 2" xfId="3691" xr:uid="{00000000-0005-0000-0000-0000556F0000}"/>
    <cellStyle name="Normal 57 6 2 2" xfId="13764" xr:uid="{00000000-0005-0000-0000-0000566F0000}"/>
    <cellStyle name="Normal 57 6 2 2 2" xfId="44095" xr:uid="{00000000-0005-0000-0000-0000576F0000}"/>
    <cellStyle name="Normal 57 6 2 2 3" xfId="28862" xr:uid="{00000000-0005-0000-0000-0000586F0000}"/>
    <cellStyle name="Normal 57 6 2 3" xfId="8744" xr:uid="{00000000-0005-0000-0000-0000596F0000}"/>
    <cellStyle name="Normal 57 6 2 3 2" xfId="39078" xr:uid="{00000000-0005-0000-0000-00005A6F0000}"/>
    <cellStyle name="Normal 57 6 2 3 3" xfId="23845" xr:uid="{00000000-0005-0000-0000-00005B6F0000}"/>
    <cellStyle name="Normal 57 6 2 4" xfId="34065" xr:uid="{00000000-0005-0000-0000-00005C6F0000}"/>
    <cellStyle name="Normal 57 6 2 5" xfId="18832" xr:uid="{00000000-0005-0000-0000-00005D6F0000}"/>
    <cellStyle name="Normal 57 6 3" xfId="5383" xr:uid="{00000000-0005-0000-0000-00005E6F0000}"/>
    <cellStyle name="Normal 57 6 3 2" xfId="15435" xr:uid="{00000000-0005-0000-0000-00005F6F0000}"/>
    <cellStyle name="Normal 57 6 3 2 2" xfId="45766" xr:uid="{00000000-0005-0000-0000-0000606F0000}"/>
    <cellStyle name="Normal 57 6 3 2 3" xfId="30533" xr:uid="{00000000-0005-0000-0000-0000616F0000}"/>
    <cellStyle name="Normal 57 6 3 3" xfId="10415" xr:uid="{00000000-0005-0000-0000-0000626F0000}"/>
    <cellStyle name="Normal 57 6 3 3 2" xfId="40749" xr:uid="{00000000-0005-0000-0000-0000636F0000}"/>
    <cellStyle name="Normal 57 6 3 3 3" xfId="25516" xr:uid="{00000000-0005-0000-0000-0000646F0000}"/>
    <cellStyle name="Normal 57 6 3 4" xfId="35736" xr:uid="{00000000-0005-0000-0000-0000656F0000}"/>
    <cellStyle name="Normal 57 6 3 5" xfId="20503" xr:uid="{00000000-0005-0000-0000-0000666F0000}"/>
    <cellStyle name="Normal 57 6 4" xfId="12093" xr:uid="{00000000-0005-0000-0000-0000676F0000}"/>
    <cellStyle name="Normal 57 6 4 2" xfId="42424" xr:uid="{00000000-0005-0000-0000-0000686F0000}"/>
    <cellStyle name="Normal 57 6 4 3" xfId="27191" xr:uid="{00000000-0005-0000-0000-0000696F0000}"/>
    <cellStyle name="Normal 57 6 5" xfId="7072" xr:uid="{00000000-0005-0000-0000-00006A6F0000}"/>
    <cellStyle name="Normal 57 6 5 2" xfId="37407" xr:uid="{00000000-0005-0000-0000-00006B6F0000}"/>
    <cellStyle name="Normal 57 6 5 3" xfId="22174" xr:uid="{00000000-0005-0000-0000-00006C6F0000}"/>
    <cellStyle name="Normal 57 6 6" xfId="32395" xr:uid="{00000000-0005-0000-0000-00006D6F0000}"/>
    <cellStyle name="Normal 57 6 7" xfId="17161" xr:uid="{00000000-0005-0000-0000-00006E6F0000}"/>
    <cellStyle name="Normal 57 7" xfId="2850" xr:uid="{00000000-0005-0000-0000-00006F6F0000}"/>
    <cellStyle name="Normal 57 7 2" xfId="12928" xr:uid="{00000000-0005-0000-0000-0000706F0000}"/>
    <cellStyle name="Normal 57 7 2 2" xfId="43259" xr:uid="{00000000-0005-0000-0000-0000716F0000}"/>
    <cellStyle name="Normal 57 7 2 3" xfId="28026" xr:uid="{00000000-0005-0000-0000-0000726F0000}"/>
    <cellStyle name="Normal 57 7 3" xfId="7908" xr:uid="{00000000-0005-0000-0000-0000736F0000}"/>
    <cellStyle name="Normal 57 7 3 2" xfId="38242" xr:uid="{00000000-0005-0000-0000-0000746F0000}"/>
    <cellStyle name="Normal 57 7 3 3" xfId="23009" xr:uid="{00000000-0005-0000-0000-0000756F0000}"/>
    <cellStyle name="Normal 57 7 4" xfId="33229" xr:uid="{00000000-0005-0000-0000-0000766F0000}"/>
    <cellStyle name="Normal 57 7 5" xfId="17996" xr:uid="{00000000-0005-0000-0000-0000776F0000}"/>
    <cellStyle name="Normal 57 8" xfId="4544" xr:uid="{00000000-0005-0000-0000-0000786F0000}"/>
    <cellStyle name="Normal 57 8 2" xfId="14599" xr:uid="{00000000-0005-0000-0000-0000796F0000}"/>
    <cellStyle name="Normal 57 8 2 2" xfId="44930" xr:uid="{00000000-0005-0000-0000-00007A6F0000}"/>
    <cellStyle name="Normal 57 8 2 3" xfId="29697" xr:uid="{00000000-0005-0000-0000-00007B6F0000}"/>
    <cellStyle name="Normal 57 8 3" xfId="9579" xr:uid="{00000000-0005-0000-0000-00007C6F0000}"/>
    <cellStyle name="Normal 57 8 3 2" xfId="39913" xr:uid="{00000000-0005-0000-0000-00007D6F0000}"/>
    <cellStyle name="Normal 57 8 3 3" xfId="24680" xr:uid="{00000000-0005-0000-0000-00007E6F0000}"/>
    <cellStyle name="Normal 57 8 4" xfId="34900" xr:uid="{00000000-0005-0000-0000-00007F6F0000}"/>
    <cellStyle name="Normal 57 8 5" xfId="19667" xr:uid="{00000000-0005-0000-0000-0000806F0000}"/>
    <cellStyle name="Normal 57 9" xfId="11255" xr:uid="{00000000-0005-0000-0000-0000816F0000}"/>
    <cellStyle name="Normal 57 9 2" xfId="41588" xr:uid="{00000000-0005-0000-0000-0000826F0000}"/>
    <cellStyle name="Normal 57 9 3" xfId="26355" xr:uid="{00000000-0005-0000-0000-0000836F0000}"/>
    <cellStyle name="Normal 58" xfId="875" xr:uid="{00000000-0005-0000-0000-0000846F0000}"/>
    <cellStyle name="Normal 59" xfId="876" xr:uid="{00000000-0005-0000-0000-0000856F0000}"/>
    <cellStyle name="Normal 6" xfId="172" xr:uid="{00000000-0005-0000-0000-0000866F0000}"/>
    <cellStyle name="Normal 6 10" xfId="31375" xr:uid="{00000000-0005-0000-0000-0000876F0000}"/>
    <cellStyle name="Normal 6 2" xfId="565" xr:uid="{00000000-0005-0000-0000-0000886F0000}"/>
    <cellStyle name="Normal 6 2 10" xfId="1548" xr:uid="{00000000-0005-0000-0000-0000896F0000}"/>
    <cellStyle name="Normal 6 2 10 2" xfId="2389" xr:uid="{00000000-0005-0000-0000-00008A6F0000}"/>
    <cellStyle name="Normal 6 2 10 2 2" xfId="4079" xr:uid="{00000000-0005-0000-0000-00008B6F0000}"/>
    <cellStyle name="Normal 6 2 10 2 2 2" xfId="14152" xr:uid="{00000000-0005-0000-0000-00008C6F0000}"/>
    <cellStyle name="Normal 6 2 10 2 2 2 2" xfId="44483" xr:uid="{00000000-0005-0000-0000-00008D6F0000}"/>
    <cellStyle name="Normal 6 2 10 2 2 2 3" xfId="29250" xr:uid="{00000000-0005-0000-0000-00008E6F0000}"/>
    <cellStyle name="Normal 6 2 10 2 2 3" xfId="9132" xr:uid="{00000000-0005-0000-0000-00008F6F0000}"/>
    <cellStyle name="Normal 6 2 10 2 2 3 2" xfId="39466" xr:uid="{00000000-0005-0000-0000-0000906F0000}"/>
    <cellStyle name="Normal 6 2 10 2 2 3 3" xfId="24233" xr:uid="{00000000-0005-0000-0000-0000916F0000}"/>
    <cellStyle name="Normal 6 2 10 2 2 4" xfId="34453" xr:uid="{00000000-0005-0000-0000-0000926F0000}"/>
    <cellStyle name="Normal 6 2 10 2 2 5" xfId="19220" xr:uid="{00000000-0005-0000-0000-0000936F0000}"/>
    <cellStyle name="Normal 6 2 10 2 3" xfId="5771" xr:uid="{00000000-0005-0000-0000-0000946F0000}"/>
    <cellStyle name="Normal 6 2 10 2 3 2" xfId="15823" xr:uid="{00000000-0005-0000-0000-0000956F0000}"/>
    <cellStyle name="Normal 6 2 10 2 3 2 2" xfId="46154" xr:uid="{00000000-0005-0000-0000-0000966F0000}"/>
    <cellStyle name="Normal 6 2 10 2 3 2 3" xfId="30921" xr:uid="{00000000-0005-0000-0000-0000976F0000}"/>
    <cellStyle name="Normal 6 2 10 2 3 3" xfId="10803" xr:uid="{00000000-0005-0000-0000-0000986F0000}"/>
    <cellStyle name="Normal 6 2 10 2 3 3 2" xfId="41137" xr:uid="{00000000-0005-0000-0000-0000996F0000}"/>
    <cellStyle name="Normal 6 2 10 2 3 3 3" xfId="25904" xr:uid="{00000000-0005-0000-0000-00009A6F0000}"/>
    <cellStyle name="Normal 6 2 10 2 3 4" xfId="36124" xr:uid="{00000000-0005-0000-0000-00009B6F0000}"/>
    <cellStyle name="Normal 6 2 10 2 3 5" xfId="20891" xr:uid="{00000000-0005-0000-0000-00009C6F0000}"/>
    <cellStyle name="Normal 6 2 10 2 4" xfId="12481" xr:uid="{00000000-0005-0000-0000-00009D6F0000}"/>
    <cellStyle name="Normal 6 2 10 2 4 2" xfId="42812" xr:uid="{00000000-0005-0000-0000-00009E6F0000}"/>
    <cellStyle name="Normal 6 2 10 2 4 3" xfId="27579" xr:uid="{00000000-0005-0000-0000-00009F6F0000}"/>
    <cellStyle name="Normal 6 2 10 2 5" xfId="7460" xr:uid="{00000000-0005-0000-0000-0000A06F0000}"/>
    <cellStyle name="Normal 6 2 10 2 5 2" xfId="37795" xr:uid="{00000000-0005-0000-0000-0000A16F0000}"/>
    <cellStyle name="Normal 6 2 10 2 5 3" xfId="22562" xr:uid="{00000000-0005-0000-0000-0000A26F0000}"/>
    <cellStyle name="Normal 6 2 10 2 6" xfId="32783" xr:uid="{00000000-0005-0000-0000-0000A36F0000}"/>
    <cellStyle name="Normal 6 2 10 2 7" xfId="17549" xr:uid="{00000000-0005-0000-0000-0000A46F0000}"/>
    <cellStyle name="Normal 6 2 10 3" xfId="3242" xr:uid="{00000000-0005-0000-0000-0000A56F0000}"/>
    <cellStyle name="Normal 6 2 10 3 2" xfId="13316" xr:uid="{00000000-0005-0000-0000-0000A66F0000}"/>
    <cellStyle name="Normal 6 2 10 3 2 2" xfId="43647" xr:uid="{00000000-0005-0000-0000-0000A76F0000}"/>
    <cellStyle name="Normal 6 2 10 3 2 3" xfId="28414" xr:uid="{00000000-0005-0000-0000-0000A86F0000}"/>
    <cellStyle name="Normal 6 2 10 3 3" xfId="8296" xr:uid="{00000000-0005-0000-0000-0000A96F0000}"/>
    <cellStyle name="Normal 6 2 10 3 3 2" xfId="38630" xr:uid="{00000000-0005-0000-0000-0000AA6F0000}"/>
    <cellStyle name="Normal 6 2 10 3 3 3" xfId="23397" xr:uid="{00000000-0005-0000-0000-0000AB6F0000}"/>
    <cellStyle name="Normal 6 2 10 3 4" xfId="33617" xr:uid="{00000000-0005-0000-0000-0000AC6F0000}"/>
    <cellStyle name="Normal 6 2 10 3 5" xfId="18384" xr:uid="{00000000-0005-0000-0000-0000AD6F0000}"/>
    <cellStyle name="Normal 6 2 10 4" xfId="4935" xr:uid="{00000000-0005-0000-0000-0000AE6F0000}"/>
    <cellStyle name="Normal 6 2 10 4 2" xfId="14987" xr:uid="{00000000-0005-0000-0000-0000AF6F0000}"/>
    <cellStyle name="Normal 6 2 10 4 2 2" xfId="45318" xr:uid="{00000000-0005-0000-0000-0000B06F0000}"/>
    <cellStyle name="Normal 6 2 10 4 2 3" xfId="30085" xr:uid="{00000000-0005-0000-0000-0000B16F0000}"/>
    <cellStyle name="Normal 6 2 10 4 3" xfId="9967" xr:uid="{00000000-0005-0000-0000-0000B26F0000}"/>
    <cellStyle name="Normal 6 2 10 4 3 2" xfId="40301" xr:uid="{00000000-0005-0000-0000-0000B36F0000}"/>
    <cellStyle name="Normal 6 2 10 4 3 3" xfId="25068" xr:uid="{00000000-0005-0000-0000-0000B46F0000}"/>
    <cellStyle name="Normal 6 2 10 4 4" xfId="35288" xr:uid="{00000000-0005-0000-0000-0000B56F0000}"/>
    <cellStyle name="Normal 6 2 10 4 5" xfId="20055" xr:uid="{00000000-0005-0000-0000-0000B66F0000}"/>
    <cellStyle name="Normal 6 2 10 5" xfId="11645" xr:uid="{00000000-0005-0000-0000-0000B76F0000}"/>
    <cellStyle name="Normal 6 2 10 5 2" xfId="41976" xr:uid="{00000000-0005-0000-0000-0000B86F0000}"/>
    <cellStyle name="Normal 6 2 10 5 3" xfId="26743" xr:uid="{00000000-0005-0000-0000-0000B96F0000}"/>
    <cellStyle name="Normal 6 2 10 6" xfId="6624" xr:uid="{00000000-0005-0000-0000-0000BA6F0000}"/>
    <cellStyle name="Normal 6 2 10 6 2" xfId="36959" xr:uid="{00000000-0005-0000-0000-0000BB6F0000}"/>
    <cellStyle name="Normal 6 2 10 6 3" xfId="21726" xr:uid="{00000000-0005-0000-0000-0000BC6F0000}"/>
    <cellStyle name="Normal 6 2 10 7" xfId="31947" xr:uid="{00000000-0005-0000-0000-0000BD6F0000}"/>
    <cellStyle name="Normal 6 2 10 8" xfId="16713" xr:uid="{00000000-0005-0000-0000-0000BE6F0000}"/>
    <cellStyle name="Normal 6 2 11" xfId="1969" xr:uid="{00000000-0005-0000-0000-0000BF6F0000}"/>
    <cellStyle name="Normal 6 2 11 2" xfId="3661" xr:uid="{00000000-0005-0000-0000-0000C06F0000}"/>
    <cellStyle name="Normal 6 2 11 2 2" xfId="13734" xr:uid="{00000000-0005-0000-0000-0000C16F0000}"/>
    <cellStyle name="Normal 6 2 11 2 2 2" xfId="44065" xr:uid="{00000000-0005-0000-0000-0000C26F0000}"/>
    <cellStyle name="Normal 6 2 11 2 2 3" xfId="28832" xr:uid="{00000000-0005-0000-0000-0000C36F0000}"/>
    <cellStyle name="Normal 6 2 11 2 3" xfId="8714" xr:uid="{00000000-0005-0000-0000-0000C46F0000}"/>
    <cellStyle name="Normal 6 2 11 2 3 2" xfId="39048" xr:uid="{00000000-0005-0000-0000-0000C56F0000}"/>
    <cellStyle name="Normal 6 2 11 2 3 3" xfId="23815" xr:uid="{00000000-0005-0000-0000-0000C66F0000}"/>
    <cellStyle name="Normal 6 2 11 2 4" xfId="34035" xr:uid="{00000000-0005-0000-0000-0000C76F0000}"/>
    <cellStyle name="Normal 6 2 11 2 5" xfId="18802" xr:uid="{00000000-0005-0000-0000-0000C86F0000}"/>
    <cellStyle name="Normal 6 2 11 3" xfId="5353" xr:uid="{00000000-0005-0000-0000-0000C96F0000}"/>
    <cellStyle name="Normal 6 2 11 3 2" xfId="15405" xr:uid="{00000000-0005-0000-0000-0000CA6F0000}"/>
    <cellStyle name="Normal 6 2 11 3 2 2" xfId="45736" xr:uid="{00000000-0005-0000-0000-0000CB6F0000}"/>
    <cellStyle name="Normal 6 2 11 3 2 3" xfId="30503" xr:uid="{00000000-0005-0000-0000-0000CC6F0000}"/>
    <cellStyle name="Normal 6 2 11 3 3" xfId="10385" xr:uid="{00000000-0005-0000-0000-0000CD6F0000}"/>
    <cellStyle name="Normal 6 2 11 3 3 2" xfId="40719" xr:uid="{00000000-0005-0000-0000-0000CE6F0000}"/>
    <cellStyle name="Normal 6 2 11 3 3 3" xfId="25486" xr:uid="{00000000-0005-0000-0000-0000CF6F0000}"/>
    <cellStyle name="Normal 6 2 11 3 4" xfId="35706" xr:uid="{00000000-0005-0000-0000-0000D06F0000}"/>
    <cellStyle name="Normal 6 2 11 3 5" xfId="20473" xr:uid="{00000000-0005-0000-0000-0000D16F0000}"/>
    <cellStyle name="Normal 6 2 11 4" xfId="12063" xr:uid="{00000000-0005-0000-0000-0000D26F0000}"/>
    <cellStyle name="Normal 6 2 11 4 2" xfId="42394" xr:uid="{00000000-0005-0000-0000-0000D36F0000}"/>
    <cellStyle name="Normal 6 2 11 4 3" xfId="27161" xr:uid="{00000000-0005-0000-0000-0000D46F0000}"/>
    <cellStyle name="Normal 6 2 11 5" xfId="7042" xr:uid="{00000000-0005-0000-0000-0000D56F0000}"/>
    <cellStyle name="Normal 6 2 11 5 2" xfId="37377" xr:uid="{00000000-0005-0000-0000-0000D66F0000}"/>
    <cellStyle name="Normal 6 2 11 5 3" xfId="22144" xr:uid="{00000000-0005-0000-0000-0000D76F0000}"/>
    <cellStyle name="Normal 6 2 11 6" xfId="32365" xr:uid="{00000000-0005-0000-0000-0000D86F0000}"/>
    <cellStyle name="Normal 6 2 11 7" xfId="17131" xr:uid="{00000000-0005-0000-0000-0000D96F0000}"/>
    <cellStyle name="Normal 6 2 12" xfId="2818" xr:uid="{00000000-0005-0000-0000-0000DA6F0000}"/>
    <cellStyle name="Normal 6 2 12 2" xfId="12898" xr:uid="{00000000-0005-0000-0000-0000DB6F0000}"/>
    <cellStyle name="Normal 6 2 12 2 2" xfId="43229" xr:uid="{00000000-0005-0000-0000-0000DC6F0000}"/>
    <cellStyle name="Normal 6 2 12 2 3" xfId="27996" xr:uid="{00000000-0005-0000-0000-0000DD6F0000}"/>
    <cellStyle name="Normal 6 2 12 3" xfId="7878" xr:uid="{00000000-0005-0000-0000-0000DE6F0000}"/>
    <cellStyle name="Normal 6 2 12 3 2" xfId="38212" xr:uid="{00000000-0005-0000-0000-0000DF6F0000}"/>
    <cellStyle name="Normal 6 2 12 3 3" xfId="22979" xr:uid="{00000000-0005-0000-0000-0000E06F0000}"/>
    <cellStyle name="Normal 6 2 12 4" xfId="33199" xr:uid="{00000000-0005-0000-0000-0000E16F0000}"/>
    <cellStyle name="Normal 6 2 12 5" xfId="17966" xr:uid="{00000000-0005-0000-0000-0000E26F0000}"/>
    <cellStyle name="Normal 6 2 13" xfId="4513" xr:uid="{00000000-0005-0000-0000-0000E36F0000}"/>
    <cellStyle name="Normal 6 2 13 2" xfId="14569" xr:uid="{00000000-0005-0000-0000-0000E46F0000}"/>
    <cellStyle name="Normal 6 2 13 2 2" xfId="44900" xr:uid="{00000000-0005-0000-0000-0000E56F0000}"/>
    <cellStyle name="Normal 6 2 13 2 3" xfId="29667" xr:uid="{00000000-0005-0000-0000-0000E66F0000}"/>
    <cellStyle name="Normal 6 2 13 3" xfId="9549" xr:uid="{00000000-0005-0000-0000-0000E76F0000}"/>
    <cellStyle name="Normal 6 2 13 3 2" xfId="39883" xr:uid="{00000000-0005-0000-0000-0000E86F0000}"/>
    <cellStyle name="Normal 6 2 13 3 3" xfId="24650" xr:uid="{00000000-0005-0000-0000-0000E96F0000}"/>
    <cellStyle name="Normal 6 2 13 4" xfId="34870" xr:uid="{00000000-0005-0000-0000-0000EA6F0000}"/>
    <cellStyle name="Normal 6 2 13 5" xfId="19637" xr:uid="{00000000-0005-0000-0000-0000EB6F0000}"/>
    <cellStyle name="Normal 6 2 14" xfId="11225" xr:uid="{00000000-0005-0000-0000-0000EC6F0000}"/>
    <cellStyle name="Normal 6 2 14 2" xfId="41558" xr:uid="{00000000-0005-0000-0000-0000ED6F0000}"/>
    <cellStyle name="Normal 6 2 14 3" xfId="26325" xr:uid="{00000000-0005-0000-0000-0000EE6F0000}"/>
    <cellStyle name="Normal 6 2 15" xfId="6203" xr:uid="{00000000-0005-0000-0000-0000EF6F0000}"/>
    <cellStyle name="Normal 6 2 15 2" xfId="36541" xr:uid="{00000000-0005-0000-0000-0000F06F0000}"/>
    <cellStyle name="Normal 6 2 15 3" xfId="21308" xr:uid="{00000000-0005-0000-0000-0000F16F0000}"/>
    <cellStyle name="Normal 6 2 16" xfId="31377" xr:uid="{00000000-0005-0000-0000-0000F26F0000}"/>
    <cellStyle name="Normal 6 2 17" xfId="16293" xr:uid="{00000000-0005-0000-0000-0000F36F0000}"/>
    <cellStyle name="Normal 6 2 2" xfId="879" xr:uid="{00000000-0005-0000-0000-0000F46F0000}"/>
    <cellStyle name="Normal 6 2 2 2" xfId="2800" xr:uid="{00000000-0005-0000-0000-0000F56F0000}"/>
    <cellStyle name="Normal 6 2 2 2 2" xfId="4490" xr:uid="{00000000-0005-0000-0000-0000F66F0000}"/>
    <cellStyle name="Normal 6 2 2 2 2 2" xfId="14562" xr:uid="{00000000-0005-0000-0000-0000F76F0000}"/>
    <cellStyle name="Normal 6 2 2 2 2 2 2" xfId="44893" xr:uid="{00000000-0005-0000-0000-0000F86F0000}"/>
    <cellStyle name="Normal 6 2 2 2 2 2 3" xfId="29660" xr:uid="{00000000-0005-0000-0000-0000F96F0000}"/>
    <cellStyle name="Normal 6 2 2 2 2 3" xfId="9542" xr:uid="{00000000-0005-0000-0000-0000FA6F0000}"/>
    <cellStyle name="Normal 6 2 2 2 2 3 2" xfId="39876" xr:uid="{00000000-0005-0000-0000-0000FB6F0000}"/>
    <cellStyle name="Normal 6 2 2 2 2 3 3" xfId="24643" xr:uid="{00000000-0005-0000-0000-0000FC6F0000}"/>
    <cellStyle name="Normal 6 2 2 2 2 4" xfId="34863" xr:uid="{00000000-0005-0000-0000-0000FD6F0000}"/>
    <cellStyle name="Normal 6 2 2 2 2 5" xfId="19630" xr:uid="{00000000-0005-0000-0000-0000FE6F0000}"/>
    <cellStyle name="Normal 6 2 2 2 3" xfId="6181" xr:uid="{00000000-0005-0000-0000-0000FF6F0000}"/>
    <cellStyle name="Normal 6 2 2 2 3 2" xfId="16233" xr:uid="{00000000-0005-0000-0000-000000700000}"/>
    <cellStyle name="Normal 6 2 2 2 3 2 2" xfId="46564" xr:uid="{00000000-0005-0000-0000-000001700000}"/>
    <cellStyle name="Normal 6 2 2 2 3 2 3" xfId="31331" xr:uid="{00000000-0005-0000-0000-000002700000}"/>
    <cellStyle name="Normal 6 2 2 2 3 3" xfId="11213" xr:uid="{00000000-0005-0000-0000-000003700000}"/>
    <cellStyle name="Normal 6 2 2 2 3 3 2" xfId="41547" xr:uid="{00000000-0005-0000-0000-000004700000}"/>
    <cellStyle name="Normal 6 2 2 2 3 3 3" xfId="26314" xr:uid="{00000000-0005-0000-0000-000005700000}"/>
    <cellStyle name="Normal 6 2 2 2 3 4" xfId="36534" xr:uid="{00000000-0005-0000-0000-000006700000}"/>
    <cellStyle name="Normal 6 2 2 2 3 5" xfId="21301" xr:uid="{00000000-0005-0000-0000-000007700000}"/>
    <cellStyle name="Normal 6 2 2 2 4" xfId="12891" xr:uid="{00000000-0005-0000-0000-000008700000}"/>
    <cellStyle name="Normal 6 2 2 2 4 2" xfId="43222" xr:uid="{00000000-0005-0000-0000-000009700000}"/>
    <cellStyle name="Normal 6 2 2 2 4 3" xfId="27989" xr:uid="{00000000-0005-0000-0000-00000A700000}"/>
    <cellStyle name="Normal 6 2 2 2 5" xfId="7870" xr:uid="{00000000-0005-0000-0000-00000B700000}"/>
    <cellStyle name="Normal 6 2 2 2 5 2" xfId="38205" xr:uid="{00000000-0005-0000-0000-00000C700000}"/>
    <cellStyle name="Normal 6 2 2 2 5 3" xfId="22972" xr:uid="{00000000-0005-0000-0000-00000D700000}"/>
    <cellStyle name="Normal 6 2 2 2 6" xfId="31390" xr:uid="{00000000-0005-0000-0000-00000E700000}"/>
    <cellStyle name="Normal 6 2 2 2 7" xfId="17959" xr:uid="{00000000-0005-0000-0000-00000F700000}"/>
    <cellStyle name="Normal 6 2 2 3" xfId="31563" xr:uid="{00000000-0005-0000-0000-000010700000}"/>
    <cellStyle name="Normal 6 2 2 4" xfId="31381" xr:uid="{00000000-0005-0000-0000-000011700000}"/>
    <cellStyle name="Normal 6 2 3" xfId="880" xr:uid="{00000000-0005-0000-0000-000012700000}"/>
    <cellStyle name="Normal 6 2 3 10" xfId="6235" xr:uid="{00000000-0005-0000-0000-000013700000}"/>
    <cellStyle name="Normal 6 2 3 10 2" xfId="36572" xr:uid="{00000000-0005-0000-0000-000014700000}"/>
    <cellStyle name="Normal 6 2 3 10 3" xfId="21339" xr:uid="{00000000-0005-0000-0000-000015700000}"/>
    <cellStyle name="Normal 6 2 3 11" xfId="31386" xr:uid="{00000000-0005-0000-0000-000016700000}"/>
    <cellStyle name="Normal 6 2 3 12" xfId="16324" xr:uid="{00000000-0005-0000-0000-000017700000}"/>
    <cellStyle name="Normal 6 2 3 2" xfId="1199" xr:uid="{00000000-0005-0000-0000-000018700000}"/>
    <cellStyle name="Normal 6 2 3 2 10" xfId="31615" xr:uid="{00000000-0005-0000-0000-000019700000}"/>
    <cellStyle name="Normal 6 2 3 2 11" xfId="16378" xr:uid="{00000000-0005-0000-0000-00001A700000}"/>
    <cellStyle name="Normal 6 2 3 2 2" xfId="1307" xr:uid="{00000000-0005-0000-0000-00001B700000}"/>
    <cellStyle name="Normal 6 2 3 2 2 10" xfId="16482" xr:uid="{00000000-0005-0000-0000-00001C700000}"/>
    <cellStyle name="Normal 6 2 3 2 2 2" xfId="1524" xr:uid="{00000000-0005-0000-0000-00001D700000}"/>
    <cellStyle name="Normal 6 2 3 2 2 2 2" xfId="1945" xr:uid="{00000000-0005-0000-0000-00001E700000}"/>
    <cellStyle name="Normal 6 2 3 2 2 2 2 2" xfId="2784" xr:uid="{00000000-0005-0000-0000-00001F700000}"/>
    <cellStyle name="Normal 6 2 3 2 2 2 2 2 2" xfId="4474" xr:uid="{00000000-0005-0000-0000-000020700000}"/>
    <cellStyle name="Normal 6 2 3 2 2 2 2 2 2 2" xfId="14547" xr:uid="{00000000-0005-0000-0000-000021700000}"/>
    <cellStyle name="Normal 6 2 3 2 2 2 2 2 2 2 2" xfId="44878" xr:uid="{00000000-0005-0000-0000-000022700000}"/>
    <cellStyle name="Normal 6 2 3 2 2 2 2 2 2 2 3" xfId="29645" xr:uid="{00000000-0005-0000-0000-000023700000}"/>
    <cellStyle name="Normal 6 2 3 2 2 2 2 2 2 3" xfId="9527" xr:uid="{00000000-0005-0000-0000-000024700000}"/>
    <cellStyle name="Normal 6 2 3 2 2 2 2 2 2 3 2" xfId="39861" xr:uid="{00000000-0005-0000-0000-000025700000}"/>
    <cellStyle name="Normal 6 2 3 2 2 2 2 2 2 3 3" xfId="24628" xr:uid="{00000000-0005-0000-0000-000026700000}"/>
    <cellStyle name="Normal 6 2 3 2 2 2 2 2 2 4" xfId="34848" xr:uid="{00000000-0005-0000-0000-000027700000}"/>
    <cellStyle name="Normal 6 2 3 2 2 2 2 2 2 5" xfId="19615" xr:uid="{00000000-0005-0000-0000-000028700000}"/>
    <cellStyle name="Normal 6 2 3 2 2 2 2 2 3" xfId="6166" xr:uid="{00000000-0005-0000-0000-000029700000}"/>
    <cellStyle name="Normal 6 2 3 2 2 2 2 2 3 2" xfId="16218" xr:uid="{00000000-0005-0000-0000-00002A700000}"/>
    <cellStyle name="Normal 6 2 3 2 2 2 2 2 3 2 2" xfId="46549" xr:uid="{00000000-0005-0000-0000-00002B700000}"/>
    <cellStyle name="Normal 6 2 3 2 2 2 2 2 3 2 3" xfId="31316" xr:uid="{00000000-0005-0000-0000-00002C700000}"/>
    <cellStyle name="Normal 6 2 3 2 2 2 2 2 3 3" xfId="11198" xr:uid="{00000000-0005-0000-0000-00002D700000}"/>
    <cellStyle name="Normal 6 2 3 2 2 2 2 2 3 3 2" xfId="41532" xr:uid="{00000000-0005-0000-0000-00002E700000}"/>
    <cellStyle name="Normal 6 2 3 2 2 2 2 2 3 3 3" xfId="26299" xr:uid="{00000000-0005-0000-0000-00002F700000}"/>
    <cellStyle name="Normal 6 2 3 2 2 2 2 2 3 4" xfId="36519" xr:uid="{00000000-0005-0000-0000-000030700000}"/>
    <cellStyle name="Normal 6 2 3 2 2 2 2 2 3 5" xfId="21286" xr:uid="{00000000-0005-0000-0000-000031700000}"/>
    <cellStyle name="Normal 6 2 3 2 2 2 2 2 4" xfId="12876" xr:uid="{00000000-0005-0000-0000-000032700000}"/>
    <cellStyle name="Normal 6 2 3 2 2 2 2 2 4 2" xfId="43207" xr:uid="{00000000-0005-0000-0000-000033700000}"/>
    <cellStyle name="Normal 6 2 3 2 2 2 2 2 4 3" xfId="27974" xr:uid="{00000000-0005-0000-0000-000034700000}"/>
    <cellStyle name="Normal 6 2 3 2 2 2 2 2 5" xfId="7855" xr:uid="{00000000-0005-0000-0000-000035700000}"/>
    <cellStyle name="Normal 6 2 3 2 2 2 2 2 5 2" xfId="38190" xr:uid="{00000000-0005-0000-0000-000036700000}"/>
    <cellStyle name="Normal 6 2 3 2 2 2 2 2 5 3" xfId="22957" xr:uid="{00000000-0005-0000-0000-000037700000}"/>
    <cellStyle name="Normal 6 2 3 2 2 2 2 2 6" xfId="33178" xr:uid="{00000000-0005-0000-0000-000038700000}"/>
    <cellStyle name="Normal 6 2 3 2 2 2 2 2 7" xfId="17944" xr:uid="{00000000-0005-0000-0000-000039700000}"/>
    <cellStyle name="Normal 6 2 3 2 2 2 2 3" xfId="3637" xr:uid="{00000000-0005-0000-0000-00003A700000}"/>
    <cellStyle name="Normal 6 2 3 2 2 2 2 3 2" xfId="13711" xr:uid="{00000000-0005-0000-0000-00003B700000}"/>
    <cellStyle name="Normal 6 2 3 2 2 2 2 3 2 2" xfId="44042" xr:uid="{00000000-0005-0000-0000-00003C700000}"/>
    <cellStyle name="Normal 6 2 3 2 2 2 2 3 2 3" xfId="28809" xr:uid="{00000000-0005-0000-0000-00003D700000}"/>
    <cellStyle name="Normal 6 2 3 2 2 2 2 3 3" xfId="8691" xr:uid="{00000000-0005-0000-0000-00003E700000}"/>
    <cellStyle name="Normal 6 2 3 2 2 2 2 3 3 2" xfId="39025" xr:uid="{00000000-0005-0000-0000-00003F700000}"/>
    <cellStyle name="Normal 6 2 3 2 2 2 2 3 3 3" xfId="23792" xr:uid="{00000000-0005-0000-0000-000040700000}"/>
    <cellStyle name="Normal 6 2 3 2 2 2 2 3 4" xfId="34012" xr:uid="{00000000-0005-0000-0000-000041700000}"/>
    <cellStyle name="Normal 6 2 3 2 2 2 2 3 5" xfId="18779" xr:uid="{00000000-0005-0000-0000-000042700000}"/>
    <cellStyle name="Normal 6 2 3 2 2 2 2 4" xfId="5330" xr:uid="{00000000-0005-0000-0000-000043700000}"/>
    <cellStyle name="Normal 6 2 3 2 2 2 2 4 2" xfId="15382" xr:uid="{00000000-0005-0000-0000-000044700000}"/>
    <cellStyle name="Normal 6 2 3 2 2 2 2 4 2 2" xfId="45713" xr:uid="{00000000-0005-0000-0000-000045700000}"/>
    <cellStyle name="Normal 6 2 3 2 2 2 2 4 2 3" xfId="30480" xr:uid="{00000000-0005-0000-0000-000046700000}"/>
    <cellStyle name="Normal 6 2 3 2 2 2 2 4 3" xfId="10362" xr:uid="{00000000-0005-0000-0000-000047700000}"/>
    <cellStyle name="Normal 6 2 3 2 2 2 2 4 3 2" xfId="40696" xr:uid="{00000000-0005-0000-0000-000048700000}"/>
    <cellStyle name="Normal 6 2 3 2 2 2 2 4 3 3" xfId="25463" xr:uid="{00000000-0005-0000-0000-000049700000}"/>
    <cellStyle name="Normal 6 2 3 2 2 2 2 4 4" xfId="35683" xr:uid="{00000000-0005-0000-0000-00004A700000}"/>
    <cellStyle name="Normal 6 2 3 2 2 2 2 4 5" xfId="20450" xr:uid="{00000000-0005-0000-0000-00004B700000}"/>
    <cellStyle name="Normal 6 2 3 2 2 2 2 5" xfId="12040" xr:uid="{00000000-0005-0000-0000-00004C700000}"/>
    <cellStyle name="Normal 6 2 3 2 2 2 2 5 2" xfId="42371" xr:uid="{00000000-0005-0000-0000-00004D700000}"/>
    <cellStyle name="Normal 6 2 3 2 2 2 2 5 3" xfId="27138" xr:uid="{00000000-0005-0000-0000-00004E700000}"/>
    <cellStyle name="Normal 6 2 3 2 2 2 2 6" xfId="7019" xr:uid="{00000000-0005-0000-0000-00004F700000}"/>
    <cellStyle name="Normal 6 2 3 2 2 2 2 6 2" xfId="37354" xr:uid="{00000000-0005-0000-0000-000050700000}"/>
    <cellStyle name="Normal 6 2 3 2 2 2 2 6 3" xfId="22121" xr:uid="{00000000-0005-0000-0000-000051700000}"/>
    <cellStyle name="Normal 6 2 3 2 2 2 2 7" xfId="32342" xr:uid="{00000000-0005-0000-0000-000052700000}"/>
    <cellStyle name="Normal 6 2 3 2 2 2 2 8" xfId="17108" xr:uid="{00000000-0005-0000-0000-000053700000}"/>
    <cellStyle name="Normal 6 2 3 2 2 2 3" xfId="2366" xr:uid="{00000000-0005-0000-0000-000054700000}"/>
    <cellStyle name="Normal 6 2 3 2 2 2 3 2" xfId="4056" xr:uid="{00000000-0005-0000-0000-000055700000}"/>
    <cellStyle name="Normal 6 2 3 2 2 2 3 2 2" xfId="14129" xr:uid="{00000000-0005-0000-0000-000056700000}"/>
    <cellStyle name="Normal 6 2 3 2 2 2 3 2 2 2" xfId="44460" xr:uid="{00000000-0005-0000-0000-000057700000}"/>
    <cellStyle name="Normal 6 2 3 2 2 2 3 2 2 3" xfId="29227" xr:uid="{00000000-0005-0000-0000-000058700000}"/>
    <cellStyle name="Normal 6 2 3 2 2 2 3 2 3" xfId="9109" xr:uid="{00000000-0005-0000-0000-000059700000}"/>
    <cellStyle name="Normal 6 2 3 2 2 2 3 2 3 2" xfId="39443" xr:uid="{00000000-0005-0000-0000-00005A700000}"/>
    <cellStyle name="Normal 6 2 3 2 2 2 3 2 3 3" xfId="24210" xr:uid="{00000000-0005-0000-0000-00005B700000}"/>
    <cellStyle name="Normal 6 2 3 2 2 2 3 2 4" xfId="34430" xr:uid="{00000000-0005-0000-0000-00005C700000}"/>
    <cellStyle name="Normal 6 2 3 2 2 2 3 2 5" xfId="19197" xr:uid="{00000000-0005-0000-0000-00005D700000}"/>
    <cellStyle name="Normal 6 2 3 2 2 2 3 3" xfId="5748" xr:uid="{00000000-0005-0000-0000-00005E700000}"/>
    <cellStyle name="Normal 6 2 3 2 2 2 3 3 2" xfId="15800" xr:uid="{00000000-0005-0000-0000-00005F700000}"/>
    <cellStyle name="Normal 6 2 3 2 2 2 3 3 2 2" xfId="46131" xr:uid="{00000000-0005-0000-0000-000060700000}"/>
    <cellStyle name="Normal 6 2 3 2 2 2 3 3 2 3" xfId="30898" xr:uid="{00000000-0005-0000-0000-000061700000}"/>
    <cellStyle name="Normal 6 2 3 2 2 2 3 3 3" xfId="10780" xr:uid="{00000000-0005-0000-0000-000062700000}"/>
    <cellStyle name="Normal 6 2 3 2 2 2 3 3 3 2" xfId="41114" xr:uid="{00000000-0005-0000-0000-000063700000}"/>
    <cellStyle name="Normal 6 2 3 2 2 2 3 3 3 3" xfId="25881" xr:uid="{00000000-0005-0000-0000-000064700000}"/>
    <cellStyle name="Normal 6 2 3 2 2 2 3 3 4" xfId="36101" xr:uid="{00000000-0005-0000-0000-000065700000}"/>
    <cellStyle name="Normal 6 2 3 2 2 2 3 3 5" xfId="20868" xr:uid="{00000000-0005-0000-0000-000066700000}"/>
    <cellStyle name="Normal 6 2 3 2 2 2 3 4" xfId="12458" xr:uid="{00000000-0005-0000-0000-000067700000}"/>
    <cellStyle name="Normal 6 2 3 2 2 2 3 4 2" xfId="42789" xr:uid="{00000000-0005-0000-0000-000068700000}"/>
    <cellStyle name="Normal 6 2 3 2 2 2 3 4 3" xfId="27556" xr:uid="{00000000-0005-0000-0000-000069700000}"/>
    <cellStyle name="Normal 6 2 3 2 2 2 3 5" xfId="7437" xr:uid="{00000000-0005-0000-0000-00006A700000}"/>
    <cellStyle name="Normal 6 2 3 2 2 2 3 5 2" xfId="37772" xr:uid="{00000000-0005-0000-0000-00006B700000}"/>
    <cellStyle name="Normal 6 2 3 2 2 2 3 5 3" xfId="22539" xr:uid="{00000000-0005-0000-0000-00006C700000}"/>
    <cellStyle name="Normal 6 2 3 2 2 2 3 6" xfId="32760" xr:uid="{00000000-0005-0000-0000-00006D700000}"/>
    <cellStyle name="Normal 6 2 3 2 2 2 3 7" xfId="17526" xr:uid="{00000000-0005-0000-0000-00006E700000}"/>
    <cellStyle name="Normal 6 2 3 2 2 2 4" xfId="3219" xr:uid="{00000000-0005-0000-0000-00006F700000}"/>
    <cellStyle name="Normal 6 2 3 2 2 2 4 2" xfId="13293" xr:uid="{00000000-0005-0000-0000-000070700000}"/>
    <cellStyle name="Normal 6 2 3 2 2 2 4 2 2" xfId="43624" xr:uid="{00000000-0005-0000-0000-000071700000}"/>
    <cellStyle name="Normal 6 2 3 2 2 2 4 2 3" xfId="28391" xr:uid="{00000000-0005-0000-0000-000072700000}"/>
    <cellStyle name="Normal 6 2 3 2 2 2 4 3" xfId="8273" xr:uid="{00000000-0005-0000-0000-000073700000}"/>
    <cellStyle name="Normal 6 2 3 2 2 2 4 3 2" xfId="38607" xr:uid="{00000000-0005-0000-0000-000074700000}"/>
    <cellStyle name="Normal 6 2 3 2 2 2 4 3 3" xfId="23374" xr:uid="{00000000-0005-0000-0000-000075700000}"/>
    <cellStyle name="Normal 6 2 3 2 2 2 4 4" xfId="33594" xr:uid="{00000000-0005-0000-0000-000076700000}"/>
    <cellStyle name="Normal 6 2 3 2 2 2 4 5" xfId="18361" xr:uid="{00000000-0005-0000-0000-000077700000}"/>
    <cellStyle name="Normal 6 2 3 2 2 2 5" xfId="4912" xr:uid="{00000000-0005-0000-0000-000078700000}"/>
    <cellStyle name="Normal 6 2 3 2 2 2 5 2" xfId="14964" xr:uid="{00000000-0005-0000-0000-000079700000}"/>
    <cellStyle name="Normal 6 2 3 2 2 2 5 2 2" xfId="45295" xr:uid="{00000000-0005-0000-0000-00007A700000}"/>
    <cellStyle name="Normal 6 2 3 2 2 2 5 2 3" xfId="30062" xr:uid="{00000000-0005-0000-0000-00007B700000}"/>
    <cellStyle name="Normal 6 2 3 2 2 2 5 3" xfId="9944" xr:uid="{00000000-0005-0000-0000-00007C700000}"/>
    <cellStyle name="Normal 6 2 3 2 2 2 5 3 2" xfId="40278" xr:uid="{00000000-0005-0000-0000-00007D700000}"/>
    <cellStyle name="Normal 6 2 3 2 2 2 5 3 3" xfId="25045" xr:uid="{00000000-0005-0000-0000-00007E700000}"/>
    <cellStyle name="Normal 6 2 3 2 2 2 5 4" xfId="35265" xr:uid="{00000000-0005-0000-0000-00007F700000}"/>
    <cellStyle name="Normal 6 2 3 2 2 2 5 5" xfId="20032" xr:uid="{00000000-0005-0000-0000-000080700000}"/>
    <cellStyle name="Normal 6 2 3 2 2 2 6" xfId="11622" xr:uid="{00000000-0005-0000-0000-000081700000}"/>
    <cellStyle name="Normal 6 2 3 2 2 2 6 2" xfId="41953" xr:uid="{00000000-0005-0000-0000-000082700000}"/>
    <cellStyle name="Normal 6 2 3 2 2 2 6 3" xfId="26720" xr:uid="{00000000-0005-0000-0000-000083700000}"/>
    <cellStyle name="Normal 6 2 3 2 2 2 7" xfId="6601" xr:uid="{00000000-0005-0000-0000-000084700000}"/>
    <cellStyle name="Normal 6 2 3 2 2 2 7 2" xfId="36936" xr:uid="{00000000-0005-0000-0000-000085700000}"/>
    <cellStyle name="Normal 6 2 3 2 2 2 7 3" xfId="21703" xr:uid="{00000000-0005-0000-0000-000086700000}"/>
    <cellStyle name="Normal 6 2 3 2 2 2 8" xfId="31924" xr:uid="{00000000-0005-0000-0000-000087700000}"/>
    <cellStyle name="Normal 6 2 3 2 2 2 9" xfId="16690" xr:uid="{00000000-0005-0000-0000-000088700000}"/>
    <cellStyle name="Normal 6 2 3 2 2 3" xfId="1737" xr:uid="{00000000-0005-0000-0000-000089700000}"/>
    <cellStyle name="Normal 6 2 3 2 2 3 2" xfId="2576" xr:uid="{00000000-0005-0000-0000-00008A700000}"/>
    <cellStyle name="Normal 6 2 3 2 2 3 2 2" xfId="4266" xr:uid="{00000000-0005-0000-0000-00008B700000}"/>
    <cellStyle name="Normal 6 2 3 2 2 3 2 2 2" xfId="14339" xr:uid="{00000000-0005-0000-0000-00008C700000}"/>
    <cellStyle name="Normal 6 2 3 2 2 3 2 2 2 2" xfId="44670" xr:uid="{00000000-0005-0000-0000-00008D700000}"/>
    <cellStyle name="Normal 6 2 3 2 2 3 2 2 2 3" xfId="29437" xr:uid="{00000000-0005-0000-0000-00008E700000}"/>
    <cellStyle name="Normal 6 2 3 2 2 3 2 2 3" xfId="9319" xr:uid="{00000000-0005-0000-0000-00008F700000}"/>
    <cellStyle name="Normal 6 2 3 2 2 3 2 2 3 2" xfId="39653" xr:uid="{00000000-0005-0000-0000-000090700000}"/>
    <cellStyle name="Normal 6 2 3 2 2 3 2 2 3 3" xfId="24420" xr:uid="{00000000-0005-0000-0000-000091700000}"/>
    <cellStyle name="Normal 6 2 3 2 2 3 2 2 4" xfId="34640" xr:uid="{00000000-0005-0000-0000-000092700000}"/>
    <cellStyle name="Normal 6 2 3 2 2 3 2 2 5" xfId="19407" xr:uid="{00000000-0005-0000-0000-000093700000}"/>
    <cellStyle name="Normal 6 2 3 2 2 3 2 3" xfId="5958" xr:uid="{00000000-0005-0000-0000-000094700000}"/>
    <cellStyle name="Normal 6 2 3 2 2 3 2 3 2" xfId="16010" xr:uid="{00000000-0005-0000-0000-000095700000}"/>
    <cellStyle name="Normal 6 2 3 2 2 3 2 3 2 2" xfId="46341" xr:uid="{00000000-0005-0000-0000-000096700000}"/>
    <cellStyle name="Normal 6 2 3 2 2 3 2 3 2 3" xfId="31108" xr:uid="{00000000-0005-0000-0000-000097700000}"/>
    <cellStyle name="Normal 6 2 3 2 2 3 2 3 3" xfId="10990" xr:uid="{00000000-0005-0000-0000-000098700000}"/>
    <cellStyle name="Normal 6 2 3 2 2 3 2 3 3 2" xfId="41324" xr:uid="{00000000-0005-0000-0000-000099700000}"/>
    <cellStyle name="Normal 6 2 3 2 2 3 2 3 3 3" xfId="26091" xr:uid="{00000000-0005-0000-0000-00009A700000}"/>
    <cellStyle name="Normal 6 2 3 2 2 3 2 3 4" xfId="36311" xr:uid="{00000000-0005-0000-0000-00009B700000}"/>
    <cellStyle name="Normal 6 2 3 2 2 3 2 3 5" xfId="21078" xr:uid="{00000000-0005-0000-0000-00009C700000}"/>
    <cellStyle name="Normal 6 2 3 2 2 3 2 4" xfId="12668" xr:uid="{00000000-0005-0000-0000-00009D700000}"/>
    <cellStyle name="Normal 6 2 3 2 2 3 2 4 2" xfId="42999" xr:uid="{00000000-0005-0000-0000-00009E700000}"/>
    <cellStyle name="Normal 6 2 3 2 2 3 2 4 3" xfId="27766" xr:uid="{00000000-0005-0000-0000-00009F700000}"/>
    <cellStyle name="Normal 6 2 3 2 2 3 2 5" xfId="7647" xr:uid="{00000000-0005-0000-0000-0000A0700000}"/>
    <cellStyle name="Normal 6 2 3 2 2 3 2 5 2" xfId="37982" xr:uid="{00000000-0005-0000-0000-0000A1700000}"/>
    <cellStyle name="Normal 6 2 3 2 2 3 2 5 3" xfId="22749" xr:uid="{00000000-0005-0000-0000-0000A2700000}"/>
    <cellStyle name="Normal 6 2 3 2 2 3 2 6" xfId="32970" xr:uid="{00000000-0005-0000-0000-0000A3700000}"/>
    <cellStyle name="Normal 6 2 3 2 2 3 2 7" xfId="17736" xr:uid="{00000000-0005-0000-0000-0000A4700000}"/>
    <cellStyle name="Normal 6 2 3 2 2 3 3" xfId="3429" xr:uid="{00000000-0005-0000-0000-0000A5700000}"/>
    <cellStyle name="Normal 6 2 3 2 2 3 3 2" xfId="13503" xr:uid="{00000000-0005-0000-0000-0000A6700000}"/>
    <cellStyle name="Normal 6 2 3 2 2 3 3 2 2" xfId="43834" xr:uid="{00000000-0005-0000-0000-0000A7700000}"/>
    <cellStyle name="Normal 6 2 3 2 2 3 3 2 3" xfId="28601" xr:uid="{00000000-0005-0000-0000-0000A8700000}"/>
    <cellStyle name="Normal 6 2 3 2 2 3 3 3" xfId="8483" xr:uid="{00000000-0005-0000-0000-0000A9700000}"/>
    <cellStyle name="Normal 6 2 3 2 2 3 3 3 2" xfId="38817" xr:uid="{00000000-0005-0000-0000-0000AA700000}"/>
    <cellStyle name="Normal 6 2 3 2 2 3 3 3 3" xfId="23584" xr:uid="{00000000-0005-0000-0000-0000AB700000}"/>
    <cellStyle name="Normal 6 2 3 2 2 3 3 4" xfId="33804" xr:uid="{00000000-0005-0000-0000-0000AC700000}"/>
    <cellStyle name="Normal 6 2 3 2 2 3 3 5" xfId="18571" xr:uid="{00000000-0005-0000-0000-0000AD700000}"/>
    <cellStyle name="Normal 6 2 3 2 2 3 4" xfId="5122" xr:uid="{00000000-0005-0000-0000-0000AE700000}"/>
    <cellStyle name="Normal 6 2 3 2 2 3 4 2" xfId="15174" xr:uid="{00000000-0005-0000-0000-0000AF700000}"/>
    <cellStyle name="Normal 6 2 3 2 2 3 4 2 2" xfId="45505" xr:uid="{00000000-0005-0000-0000-0000B0700000}"/>
    <cellStyle name="Normal 6 2 3 2 2 3 4 2 3" xfId="30272" xr:uid="{00000000-0005-0000-0000-0000B1700000}"/>
    <cellStyle name="Normal 6 2 3 2 2 3 4 3" xfId="10154" xr:uid="{00000000-0005-0000-0000-0000B2700000}"/>
    <cellStyle name="Normal 6 2 3 2 2 3 4 3 2" xfId="40488" xr:uid="{00000000-0005-0000-0000-0000B3700000}"/>
    <cellStyle name="Normal 6 2 3 2 2 3 4 3 3" xfId="25255" xr:uid="{00000000-0005-0000-0000-0000B4700000}"/>
    <cellStyle name="Normal 6 2 3 2 2 3 4 4" xfId="35475" xr:uid="{00000000-0005-0000-0000-0000B5700000}"/>
    <cellStyle name="Normal 6 2 3 2 2 3 4 5" xfId="20242" xr:uid="{00000000-0005-0000-0000-0000B6700000}"/>
    <cellStyle name="Normal 6 2 3 2 2 3 5" xfId="11832" xr:uid="{00000000-0005-0000-0000-0000B7700000}"/>
    <cellStyle name="Normal 6 2 3 2 2 3 5 2" xfId="42163" xr:uid="{00000000-0005-0000-0000-0000B8700000}"/>
    <cellStyle name="Normal 6 2 3 2 2 3 5 3" xfId="26930" xr:uid="{00000000-0005-0000-0000-0000B9700000}"/>
    <cellStyle name="Normal 6 2 3 2 2 3 6" xfId="6811" xr:uid="{00000000-0005-0000-0000-0000BA700000}"/>
    <cellStyle name="Normal 6 2 3 2 2 3 6 2" xfId="37146" xr:uid="{00000000-0005-0000-0000-0000BB700000}"/>
    <cellStyle name="Normal 6 2 3 2 2 3 6 3" xfId="21913" xr:uid="{00000000-0005-0000-0000-0000BC700000}"/>
    <cellStyle name="Normal 6 2 3 2 2 3 7" xfId="32134" xr:uid="{00000000-0005-0000-0000-0000BD700000}"/>
    <cellStyle name="Normal 6 2 3 2 2 3 8" xfId="16900" xr:uid="{00000000-0005-0000-0000-0000BE700000}"/>
    <cellStyle name="Normal 6 2 3 2 2 4" xfId="2158" xr:uid="{00000000-0005-0000-0000-0000BF700000}"/>
    <cellStyle name="Normal 6 2 3 2 2 4 2" xfId="3848" xr:uid="{00000000-0005-0000-0000-0000C0700000}"/>
    <cellStyle name="Normal 6 2 3 2 2 4 2 2" xfId="13921" xr:uid="{00000000-0005-0000-0000-0000C1700000}"/>
    <cellStyle name="Normal 6 2 3 2 2 4 2 2 2" xfId="44252" xr:uid="{00000000-0005-0000-0000-0000C2700000}"/>
    <cellStyle name="Normal 6 2 3 2 2 4 2 2 3" xfId="29019" xr:uid="{00000000-0005-0000-0000-0000C3700000}"/>
    <cellStyle name="Normal 6 2 3 2 2 4 2 3" xfId="8901" xr:uid="{00000000-0005-0000-0000-0000C4700000}"/>
    <cellStyle name="Normal 6 2 3 2 2 4 2 3 2" xfId="39235" xr:uid="{00000000-0005-0000-0000-0000C5700000}"/>
    <cellStyle name="Normal 6 2 3 2 2 4 2 3 3" xfId="24002" xr:uid="{00000000-0005-0000-0000-0000C6700000}"/>
    <cellStyle name="Normal 6 2 3 2 2 4 2 4" xfId="34222" xr:uid="{00000000-0005-0000-0000-0000C7700000}"/>
    <cellStyle name="Normal 6 2 3 2 2 4 2 5" xfId="18989" xr:uid="{00000000-0005-0000-0000-0000C8700000}"/>
    <cellStyle name="Normal 6 2 3 2 2 4 3" xfId="5540" xr:uid="{00000000-0005-0000-0000-0000C9700000}"/>
    <cellStyle name="Normal 6 2 3 2 2 4 3 2" xfId="15592" xr:uid="{00000000-0005-0000-0000-0000CA700000}"/>
    <cellStyle name="Normal 6 2 3 2 2 4 3 2 2" xfId="45923" xr:uid="{00000000-0005-0000-0000-0000CB700000}"/>
    <cellStyle name="Normal 6 2 3 2 2 4 3 2 3" xfId="30690" xr:uid="{00000000-0005-0000-0000-0000CC700000}"/>
    <cellStyle name="Normal 6 2 3 2 2 4 3 3" xfId="10572" xr:uid="{00000000-0005-0000-0000-0000CD700000}"/>
    <cellStyle name="Normal 6 2 3 2 2 4 3 3 2" xfId="40906" xr:uid="{00000000-0005-0000-0000-0000CE700000}"/>
    <cellStyle name="Normal 6 2 3 2 2 4 3 3 3" xfId="25673" xr:uid="{00000000-0005-0000-0000-0000CF700000}"/>
    <cellStyle name="Normal 6 2 3 2 2 4 3 4" xfId="35893" xr:uid="{00000000-0005-0000-0000-0000D0700000}"/>
    <cellStyle name="Normal 6 2 3 2 2 4 3 5" xfId="20660" xr:uid="{00000000-0005-0000-0000-0000D1700000}"/>
    <cellStyle name="Normal 6 2 3 2 2 4 4" xfId="12250" xr:uid="{00000000-0005-0000-0000-0000D2700000}"/>
    <cellStyle name="Normal 6 2 3 2 2 4 4 2" xfId="42581" xr:uid="{00000000-0005-0000-0000-0000D3700000}"/>
    <cellStyle name="Normal 6 2 3 2 2 4 4 3" xfId="27348" xr:uid="{00000000-0005-0000-0000-0000D4700000}"/>
    <cellStyle name="Normal 6 2 3 2 2 4 5" xfId="7229" xr:uid="{00000000-0005-0000-0000-0000D5700000}"/>
    <cellStyle name="Normal 6 2 3 2 2 4 5 2" xfId="37564" xr:uid="{00000000-0005-0000-0000-0000D6700000}"/>
    <cellStyle name="Normal 6 2 3 2 2 4 5 3" xfId="22331" xr:uid="{00000000-0005-0000-0000-0000D7700000}"/>
    <cellStyle name="Normal 6 2 3 2 2 4 6" xfId="32552" xr:uid="{00000000-0005-0000-0000-0000D8700000}"/>
    <cellStyle name="Normal 6 2 3 2 2 4 7" xfId="17318" xr:uid="{00000000-0005-0000-0000-0000D9700000}"/>
    <cellStyle name="Normal 6 2 3 2 2 5" xfId="3011" xr:uid="{00000000-0005-0000-0000-0000DA700000}"/>
    <cellStyle name="Normal 6 2 3 2 2 5 2" xfId="13085" xr:uid="{00000000-0005-0000-0000-0000DB700000}"/>
    <cellStyle name="Normal 6 2 3 2 2 5 2 2" xfId="43416" xr:uid="{00000000-0005-0000-0000-0000DC700000}"/>
    <cellStyle name="Normal 6 2 3 2 2 5 2 3" xfId="28183" xr:uid="{00000000-0005-0000-0000-0000DD700000}"/>
    <cellStyle name="Normal 6 2 3 2 2 5 3" xfId="8065" xr:uid="{00000000-0005-0000-0000-0000DE700000}"/>
    <cellStyle name="Normal 6 2 3 2 2 5 3 2" xfId="38399" xr:uid="{00000000-0005-0000-0000-0000DF700000}"/>
    <cellStyle name="Normal 6 2 3 2 2 5 3 3" xfId="23166" xr:uid="{00000000-0005-0000-0000-0000E0700000}"/>
    <cellStyle name="Normal 6 2 3 2 2 5 4" xfId="33386" xr:uid="{00000000-0005-0000-0000-0000E1700000}"/>
    <cellStyle name="Normal 6 2 3 2 2 5 5" xfId="18153" xr:uid="{00000000-0005-0000-0000-0000E2700000}"/>
    <cellStyle name="Normal 6 2 3 2 2 6" xfId="4704" xr:uid="{00000000-0005-0000-0000-0000E3700000}"/>
    <cellStyle name="Normal 6 2 3 2 2 6 2" xfId="14756" xr:uid="{00000000-0005-0000-0000-0000E4700000}"/>
    <cellStyle name="Normal 6 2 3 2 2 6 2 2" xfId="45087" xr:uid="{00000000-0005-0000-0000-0000E5700000}"/>
    <cellStyle name="Normal 6 2 3 2 2 6 2 3" xfId="29854" xr:uid="{00000000-0005-0000-0000-0000E6700000}"/>
    <cellStyle name="Normal 6 2 3 2 2 6 3" xfId="9736" xr:uid="{00000000-0005-0000-0000-0000E7700000}"/>
    <cellStyle name="Normal 6 2 3 2 2 6 3 2" xfId="40070" xr:uid="{00000000-0005-0000-0000-0000E8700000}"/>
    <cellStyle name="Normal 6 2 3 2 2 6 3 3" xfId="24837" xr:uid="{00000000-0005-0000-0000-0000E9700000}"/>
    <cellStyle name="Normal 6 2 3 2 2 6 4" xfId="35057" xr:uid="{00000000-0005-0000-0000-0000EA700000}"/>
    <cellStyle name="Normal 6 2 3 2 2 6 5" xfId="19824" xr:uid="{00000000-0005-0000-0000-0000EB700000}"/>
    <cellStyle name="Normal 6 2 3 2 2 7" xfId="11414" xr:uid="{00000000-0005-0000-0000-0000EC700000}"/>
    <cellStyle name="Normal 6 2 3 2 2 7 2" xfId="41745" xr:uid="{00000000-0005-0000-0000-0000ED700000}"/>
    <cellStyle name="Normal 6 2 3 2 2 7 3" xfId="26512" xr:uid="{00000000-0005-0000-0000-0000EE700000}"/>
    <cellStyle name="Normal 6 2 3 2 2 8" xfId="6393" xr:uid="{00000000-0005-0000-0000-0000EF700000}"/>
    <cellStyle name="Normal 6 2 3 2 2 8 2" xfId="36728" xr:uid="{00000000-0005-0000-0000-0000F0700000}"/>
    <cellStyle name="Normal 6 2 3 2 2 8 3" xfId="21495" xr:uid="{00000000-0005-0000-0000-0000F1700000}"/>
    <cellStyle name="Normal 6 2 3 2 2 9" xfId="31716" xr:uid="{00000000-0005-0000-0000-0000F2700000}"/>
    <cellStyle name="Normal 6 2 3 2 3" xfId="1420" xr:uid="{00000000-0005-0000-0000-0000F3700000}"/>
    <cellStyle name="Normal 6 2 3 2 3 2" xfId="1841" xr:uid="{00000000-0005-0000-0000-0000F4700000}"/>
    <cellStyle name="Normal 6 2 3 2 3 2 2" xfId="2680" xr:uid="{00000000-0005-0000-0000-0000F5700000}"/>
    <cellStyle name="Normal 6 2 3 2 3 2 2 2" xfId="4370" xr:uid="{00000000-0005-0000-0000-0000F6700000}"/>
    <cellStyle name="Normal 6 2 3 2 3 2 2 2 2" xfId="14443" xr:uid="{00000000-0005-0000-0000-0000F7700000}"/>
    <cellStyle name="Normal 6 2 3 2 3 2 2 2 2 2" xfId="44774" xr:uid="{00000000-0005-0000-0000-0000F8700000}"/>
    <cellStyle name="Normal 6 2 3 2 3 2 2 2 2 3" xfId="29541" xr:uid="{00000000-0005-0000-0000-0000F9700000}"/>
    <cellStyle name="Normal 6 2 3 2 3 2 2 2 3" xfId="9423" xr:uid="{00000000-0005-0000-0000-0000FA700000}"/>
    <cellStyle name="Normal 6 2 3 2 3 2 2 2 3 2" xfId="39757" xr:uid="{00000000-0005-0000-0000-0000FB700000}"/>
    <cellStyle name="Normal 6 2 3 2 3 2 2 2 3 3" xfId="24524" xr:uid="{00000000-0005-0000-0000-0000FC700000}"/>
    <cellStyle name="Normal 6 2 3 2 3 2 2 2 4" xfId="34744" xr:uid="{00000000-0005-0000-0000-0000FD700000}"/>
    <cellStyle name="Normal 6 2 3 2 3 2 2 2 5" xfId="19511" xr:uid="{00000000-0005-0000-0000-0000FE700000}"/>
    <cellStyle name="Normal 6 2 3 2 3 2 2 3" xfId="6062" xr:uid="{00000000-0005-0000-0000-0000FF700000}"/>
    <cellStyle name="Normal 6 2 3 2 3 2 2 3 2" xfId="16114" xr:uid="{00000000-0005-0000-0000-000000710000}"/>
    <cellStyle name="Normal 6 2 3 2 3 2 2 3 2 2" xfId="46445" xr:uid="{00000000-0005-0000-0000-000001710000}"/>
    <cellStyle name="Normal 6 2 3 2 3 2 2 3 2 3" xfId="31212" xr:uid="{00000000-0005-0000-0000-000002710000}"/>
    <cellStyle name="Normal 6 2 3 2 3 2 2 3 3" xfId="11094" xr:uid="{00000000-0005-0000-0000-000003710000}"/>
    <cellStyle name="Normal 6 2 3 2 3 2 2 3 3 2" xfId="41428" xr:uid="{00000000-0005-0000-0000-000004710000}"/>
    <cellStyle name="Normal 6 2 3 2 3 2 2 3 3 3" xfId="26195" xr:uid="{00000000-0005-0000-0000-000005710000}"/>
    <cellStyle name="Normal 6 2 3 2 3 2 2 3 4" xfId="36415" xr:uid="{00000000-0005-0000-0000-000006710000}"/>
    <cellStyle name="Normal 6 2 3 2 3 2 2 3 5" xfId="21182" xr:uid="{00000000-0005-0000-0000-000007710000}"/>
    <cellStyle name="Normal 6 2 3 2 3 2 2 4" xfId="12772" xr:uid="{00000000-0005-0000-0000-000008710000}"/>
    <cellStyle name="Normal 6 2 3 2 3 2 2 4 2" xfId="43103" xr:uid="{00000000-0005-0000-0000-000009710000}"/>
    <cellStyle name="Normal 6 2 3 2 3 2 2 4 3" xfId="27870" xr:uid="{00000000-0005-0000-0000-00000A710000}"/>
    <cellStyle name="Normal 6 2 3 2 3 2 2 5" xfId="7751" xr:uid="{00000000-0005-0000-0000-00000B710000}"/>
    <cellStyle name="Normal 6 2 3 2 3 2 2 5 2" xfId="38086" xr:uid="{00000000-0005-0000-0000-00000C710000}"/>
    <cellStyle name="Normal 6 2 3 2 3 2 2 5 3" xfId="22853" xr:uid="{00000000-0005-0000-0000-00000D710000}"/>
    <cellStyle name="Normal 6 2 3 2 3 2 2 6" xfId="33074" xr:uid="{00000000-0005-0000-0000-00000E710000}"/>
    <cellStyle name="Normal 6 2 3 2 3 2 2 7" xfId="17840" xr:uid="{00000000-0005-0000-0000-00000F710000}"/>
    <cellStyle name="Normal 6 2 3 2 3 2 3" xfId="3533" xr:uid="{00000000-0005-0000-0000-000010710000}"/>
    <cellStyle name="Normal 6 2 3 2 3 2 3 2" xfId="13607" xr:uid="{00000000-0005-0000-0000-000011710000}"/>
    <cellStyle name="Normal 6 2 3 2 3 2 3 2 2" xfId="43938" xr:uid="{00000000-0005-0000-0000-000012710000}"/>
    <cellStyle name="Normal 6 2 3 2 3 2 3 2 3" xfId="28705" xr:uid="{00000000-0005-0000-0000-000013710000}"/>
    <cellStyle name="Normal 6 2 3 2 3 2 3 3" xfId="8587" xr:uid="{00000000-0005-0000-0000-000014710000}"/>
    <cellStyle name="Normal 6 2 3 2 3 2 3 3 2" xfId="38921" xr:uid="{00000000-0005-0000-0000-000015710000}"/>
    <cellStyle name="Normal 6 2 3 2 3 2 3 3 3" xfId="23688" xr:uid="{00000000-0005-0000-0000-000016710000}"/>
    <cellStyle name="Normal 6 2 3 2 3 2 3 4" xfId="33908" xr:uid="{00000000-0005-0000-0000-000017710000}"/>
    <cellStyle name="Normal 6 2 3 2 3 2 3 5" xfId="18675" xr:uid="{00000000-0005-0000-0000-000018710000}"/>
    <cellStyle name="Normal 6 2 3 2 3 2 4" xfId="5226" xr:uid="{00000000-0005-0000-0000-000019710000}"/>
    <cellStyle name="Normal 6 2 3 2 3 2 4 2" xfId="15278" xr:uid="{00000000-0005-0000-0000-00001A710000}"/>
    <cellStyle name="Normal 6 2 3 2 3 2 4 2 2" xfId="45609" xr:uid="{00000000-0005-0000-0000-00001B710000}"/>
    <cellStyle name="Normal 6 2 3 2 3 2 4 2 3" xfId="30376" xr:uid="{00000000-0005-0000-0000-00001C710000}"/>
    <cellStyle name="Normal 6 2 3 2 3 2 4 3" xfId="10258" xr:uid="{00000000-0005-0000-0000-00001D710000}"/>
    <cellStyle name="Normal 6 2 3 2 3 2 4 3 2" xfId="40592" xr:uid="{00000000-0005-0000-0000-00001E710000}"/>
    <cellStyle name="Normal 6 2 3 2 3 2 4 3 3" xfId="25359" xr:uid="{00000000-0005-0000-0000-00001F710000}"/>
    <cellStyle name="Normal 6 2 3 2 3 2 4 4" xfId="35579" xr:uid="{00000000-0005-0000-0000-000020710000}"/>
    <cellStyle name="Normal 6 2 3 2 3 2 4 5" xfId="20346" xr:uid="{00000000-0005-0000-0000-000021710000}"/>
    <cellStyle name="Normal 6 2 3 2 3 2 5" xfId="11936" xr:uid="{00000000-0005-0000-0000-000022710000}"/>
    <cellStyle name="Normal 6 2 3 2 3 2 5 2" xfId="42267" xr:uid="{00000000-0005-0000-0000-000023710000}"/>
    <cellStyle name="Normal 6 2 3 2 3 2 5 3" xfId="27034" xr:uid="{00000000-0005-0000-0000-000024710000}"/>
    <cellStyle name="Normal 6 2 3 2 3 2 6" xfId="6915" xr:uid="{00000000-0005-0000-0000-000025710000}"/>
    <cellStyle name="Normal 6 2 3 2 3 2 6 2" xfId="37250" xr:uid="{00000000-0005-0000-0000-000026710000}"/>
    <cellStyle name="Normal 6 2 3 2 3 2 6 3" xfId="22017" xr:uid="{00000000-0005-0000-0000-000027710000}"/>
    <cellStyle name="Normal 6 2 3 2 3 2 7" xfId="32238" xr:uid="{00000000-0005-0000-0000-000028710000}"/>
    <cellStyle name="Normal 6 2 3 2 3 2 8" xfId="17004" xr:uid="{00000000-0005-0000-0000-000029710000}"/>
    <cellStyle name="Normal 6 2 3 2 3 3" xfId="2262" xr:uid="{00000000-0005-0000-0000-00002A710000}"/>
    <cellStyle name="Normal 6 2 3 2 3 3 2" xfId="3952" xr:uid="{00000000-0005-0000-0000-00002B710000}"/>
    <cellStyle name="Normal 6 2 3 2 3 3 2 2" xfId="14025" xr:uid="{00000000-0005-0000-0000-00002C710000}"/>
    <cellStyle name="Normal 6 2 3 2 3 3 2 2 2" xfId="44356" xr:uid="{00000000-0005-0000-0000-00002D710000}"/>
    <cellStyle name="Normal 6 2 3 2 3 3 2 2 3" xfId="29123" xr:uid="{00000000-0005-0000-0000-00002E710000}"/>
    <cellStyle name="Normal 6 2 3 2 3 3 2 3" xfId="9005" xr:uid="{00000000-0005-0000-0000-00002F710000}"/>
    <cellStyle name="Normal 6 2 3 2 3 3 2 3 2" xfId="39339" xr:uid="{00000000-0005-0000-0000-000030710000}"/>
    <cellStyle name="Normal 6 2 3 2 3 3 2 3 3" xfId="24106" xr:uid="{00000000-0005-0000-0000-000031710000}"/>
    <cellStyle name="Normal 6 2 3 2 3 3 2 4" xfId="34326" xr:uid="{00000000-0005-0000-0000-000032710000}"/>
    <cellStyle name="Normal 6 2 3 2 3 3 2 5" xfId="19093" xr:uid="{00000000-0005-0000-0000-000033710000}"/>
    <cellStyle name="Normal 6 2 3 2 3 3 3" xfId="5644" xr:uid="{00000000-0005-0000-0000-000034710000}"/>
    <cellStyle name="Normal 6 2 3 2 3 3 3 2" xfId="15696" xr:uid="{00000000-0005-0000-0000-000035710000}"/>
    <cellStyle name="Normal 6 2 3 2 3 3 3 2 2" xfId="46027" xr:uid="{00000000-0005-0000-0000-000036710000}"/>
    <cellStyle name="Normal 6 2 3 2 3 3 3 2 3" xfId="30794" xr:uid="{00000000-0005-0000-0000-000037710000}"/>
    <cellStyle name="Normal 6 2 3 2 3 3 3 3" xfId="10676" xr:uid="{00000000-0005-0000-0000-000038710000}"/>
    <cellStyle name="Normal 6 2 3 2 3 3 3 3 2" xfId="41010" xr:uid="{00000000-0005-0000-0000-000039710000}"/>
    <cellStyle name="Normal 6 2 3 2 3 3 3 3 3" xfId="25777" xr:uid="{00000000-0005-0000-0000-00003A710000}"/>
    <cellStyle name="Normal 6 2 3 2 3 3 3 4" xfId="35997" xr:uid="{00000000-0005-0000-0000-00003B710000}"/>
    <cellStyle name="Normal 6 2 3 2 3 3 3 5" xfId="20764" xr:uid="{00000000-0005-0000-0000-00003C710000}"/>
    <cellStyle name="Normal 6 2 3 2 3 3 4" xfId="12354" xr:uid="{00000000-0005-0000-0000-00003D710000}"/>
    <cellStyle name="Normal 6 2 3 2 3 3 4 2" xfId="42685" xr:uid="{00000000-0005-0000-0000-00003E710000}"/>
    <cellStyle name="Normal 6 2 3 2 3 3 4 3" xfId="27452" xr:uid="{00000000-0005-0000-0000-00003F710000}"/>
    <cellStyle name="Normal 6 2 3 2 3 3 5" xfId="7333" xr:uid="{00000000-0005-0000-0000-000040710000}"/>
    <cellStyle name="Normal 6 2 3 2 3 3 5 2" xfId="37668" xr:uid="{00000000-0005-0000-0000-000041710000}"/>
    <cellStyle name="Normal 6 2 3 2 3 3 5 3" xfId="22435" xr:uid="{00000000-0005-0000-0000-000042710000}"/>
    <cellStyle name="Normal 6 2 3 2 3 3 6" xfId="32656" xr:uid="{00000000-0005-0000-0000-000043710000}"/>
    <cellStyle name="Normal 6 2 3 2 3 3 7" xfId="17422" xr:uid="{00000000-0005-0000-0000-000044710000}"/>
    <cellStyle name="Normal 6 2 3 2 3 4" xfId="3115" xr:uid="{00000000-0005-0000-0000-000045710000}"/>
    <cellStyle name="Normal 6 2 3 2 3 4 2" xfId="13189" xr:uid="{00000000-0005-0000-0000-000046710000}"/>
    <cellStyle name="Normal 6 2 3 2 3 4 2 2" xfId="43520" xr:uid="{00000000-0005-0000-0000-000047710000}"/>
    <cellStyle name="Normal 6 2 3 2 3 4 2 3" xfId="28287" xr:uid="{00000000-0005-0000-0000-000048710000}"/>
    <cellStyle name="Normal 6 2 3 2 3 4 3" xfId="8169" xr:uid="{00000000-0005-0000-0000-000049710000}"/>
    <cellStyle name="Normal 6 2 3 2 3 4 3 2" xfId="38503" xr:uid="{00000000-0005-0000-0000-00004A710000}"/>
    <cellStyle name="Normal 6 2 3 2 3 4 3 3" xfId="23270" xr:uid="{00000000-0005-0000-0000-00004B710000}"/>
    <cellStyle name="Normal 6 2 3 2 3 4 4" xfId="33490" xr:uid="{00000000-0005-0000-0000-00004C710000}"/>
    <cellStyle name="Normal 6 2 3 2 3 4 5" xfId="18257" xr:uid="{00000000-0005-0000-0000-00004D710000}"/>
    <cellStyle name="Normal 6 2 3 2 3 5" xfId="4808" xr:uid="{00000000-0005-0000-0000-00004E710000}"/>
    <cellStyle name="Normal 6 2 3 2 3 5 2" xfId="14860" xr:uid="{00000000-0005-0000-0000-00004F710000}"/>
    <cellStyle name="Normal 6 2 3 2 3 5 2 2" xfId="45191" xr:uid="{00000000-0005-0000-0000-000050710000}"/>
    <cellStyle name="Normal 6 2 3 2 3 5 2 3" xfId="29958" xr:uid="{00000000-0005-0000-0000-000051710000}"/>
    <cellStyle name="Normal 6 2 3 2 3 5 3" xfId="9840" xr:uid="{00000000-0005-0000-0000-000052710000}"/>
    <cellStyle name="Normal 6 2 3 2 3 5 3 2" xfId="40174" xr:uid="{00000000-0005-0000-0000-000053710000}"/>
    <cellStyle name="Normal 6 2 3 2 3 5 3 3" xfId="24941" xr:uid="{00000000-0005-0000-0000-000054710000}"/>
    <cellStyle name="Normal 6 2 3 2 3 5 4" xfId="35161" xr:uid="{00000000-0005-0000-0000-000055710000}"/>
    <cellStyle name="Normal 6 2 3 2 3 5 5" xfId="19928" xr:uid="{00000000-0005-0000-0000-000056710000}"/>
    <cellStyle name="Normal 6 2 3 2 3 6" xfId="11518" xr:uid="{00000000-0005-0000-0000-000057710000}"/>
    <cellStyle name="Normal 6 2 3 2 3 6 2" xfId="41849" xr:uid="{00000000-0005-0000-0000-000058710000}"/>
    <cellStyle name="Normal 6 2 3 2 3 6 3" xfId="26616" xr:uid="{00000000-0005-0000-0000-000059710000}"/>
    <cellStyle name="Normal 6 2 3 2 3 7" xfId="6497" xr:uid="{00000000-0005-0000-0000-00005A710000}"/>
    <cellStyle name="Normal 6 2 3 2 3 7 2" xfId="36832" xr:uid="{00000000-0005-0000-0000-00005B710000}"/>
    <cellStyle name="Normal 6 2 3 2 3 7 3" xfId="21599" xr:uid="{00000000-0005-0000-0000-00005C710000}"/>
    <cellStyle name="Normal 6 2 3 2 3 8" xfId="31820" xr:uid="{00000000-0005-0000-0000-00005D710000}"/>
    <cellStyle name="Normal 6 2 3 2 3 9" xfId="16586" xr:uid="{00000000-0005-0000-0000-00005E710000}"/>
    <cellStyle name="Normal 6 2 3 2 4" xfId="1633" xr:uid="{00000000-0005-0000-0000-00005F710000}"/>
    <cellStyle name="Normal 6 2 3 2 4 2" xfId="2472" xr:uid="{00000000-0005-0000-0000-000060710000}"/>
    <cellStyle name="Normal 6 2 3 2 4 2 2" xfId="4162" xr:uid="{00000000-0005-0000-0000-000061710000}"/>
    <cellStyle name="Normal 6 2 3 2 4 2 2 2" xfId="14235" xr:uid="{00000000-0005-0000-0000-000062710000}"/>
    <cellStyle name="Normal 6 2 3 2 4 2 2 2 2" xfId="44566" xr:uid="{00000000-0005-0000-0000-000063710000}"/>
    <cellStyle name="Normal 6 2 3 2 4 2 2 2 3" xfId="29333" xr:uid="{00000000-0005-0000-0000-000064710000}"/>
    <cellStyle name="Normal 6 2 3 2 4 2 2 3" xfId="9215" xr:uid="{00000000-0005-0000-0000-000065710000}"/>
    <cellStyle name="Normal 6 2 3 2 4 2 2 3 2" xfId="39549" xr:uid="{00000000-0005-0000-0000-000066710000}"/>
    <cellStyle name="Normal 6 2 3 2 4 2 2 3 3" xfId="24316" xr:uid="{00000000-0005-0000-0000-000067710000}"/>
    <cellStyle name="Normal 6 2 3 2 4 2 2 4" xfId="34536" xr:uid="{00000000-0005-0000-0000-000068710000}"/>
    <cellStyle name="Normal 6 2 3 2 4 2 2 5" xfId="19303" xr:uid="{00000000-0005-0000-0000-000069710000}"/>
    <cellStyle name="Normal 6 2 3 2 4 2 3" xfId="5854" xr:uid="{00000000-0005-0000-0000-00006A710000}"/>
    <cellStyle name="Normal 6 2 3 2 4 2 3 2" xfId="15906" xr:uid="{00000000-0005-0000-0000-00006B710000}"/>
    <cellStyle name="Normal 6 2 3 2 4 2 3 2 2" xfId="46237" xr:uid="{00000000-0005-0000-0000-00006C710000}"/>
    <cellStyle name="Normal 6 2 3 2 4 2 3 2 3" xfId="31004" xr:uid="{00000000-0005-0000-0000-00006D710000}"/>
    <cellStyle name="Normal 6 2 3 2 4 2 3 3" xfId="10886" xr:uid="{00000000-0005-0000-0000-00006E710000}"/>
    <cellStyle name="Normal 6 2 3 2 4 2 3 3 2" xfId="41220" xr:uid="{00000000-0005-0000-0000-00006F710000}"/>
    <cellStyle name="Normal 6 2 3 2 4 2 3 3 3" xfId="25987" xr:uid="{00000000-0005-0000-0000-000070710000}"/>
    <cellStyle name="Normal 6 2 3 2 4 2 3 4" xfId="36207" xr:uid="{00000000-0005-0000-0000-000071710000}"/>
    <cellStyle name="Normal 6 2 3 2 4 2 3 5" xfId="20974" xr:uid="{00000000-0005-0000-0000-000072710000}"/>
    <cellStyle name="Normal 6 2 3 2 4 2 4" xfId="12564" xr:uid="{00000000-0005-0000-0000-000073710000}"/>
    <cellStyle name="Normal 6 2 3 2 4 2 4 2" xfId="42895" xr:uid="{00000000-0005-0000-0000-000074710000}"/>
    <cellStyle name="Normal 6 2 3 2 4 2 4 3" xfId="27662" xr:uid="{00000000-0005-0000-0000-000075710000}"/>
    <cellStyle name="Normal 6 2 3 2 4 2 5" xfId="7543" xr:uid="{00000000-0005-0000-0000-000076710000}"/>
    <cellStyle name="Normal 6 2 3 2 4 2 5 2" xfId="37878" xr:uid="{00000000-0005-0000-0000-000077710000}"/>
    <cellStyle name="Normal 6 2 3 2 4 2 5 3" xfId="22645" xr:uid="{00000000-0005-0000-0000-000078710000}"/>
    <cellStyle name="Normal 6 2 3 2 4 2 6" xfId="32866" xr:uid="{00000000-0005-0000-0000-000079710000}"/>
    <cellStyle name="Normal 6 2 3 2 4 2 7" xfId="17632" xr:uid="{00000000-0005-0000-0000-00007A710000}"/>
    <cellStyle name="Normal 6 2 3 2 4 3" xfId="3325" xr:uid="{00000000-0005-0000-0000-00007B710000}"/>
    <cellStyle name="Normal 6 2 3 2 4 3 2" xfId="13399" xr:uid="{00000000-0005-0000-0000-00007C710000}"/>
    <cellStyle name="Normal 6 2 3 2 4 3 2 2" xfId="43730" xr:uid="{00000000-0005-0000-0000-00007D710000}"/>
    <cellStyle name="Normal 6 2 3 2 4 3 2 3" xfId="28497" xr:uid="{00000000-0005-0000-0000-00007E710000}"/>
    <cellStyle name="Normal 6 2 3 2 4 3 3" xfId="8379" xr:uid="{00000000-0005-0000-0000-00007F710000}"/>
    <cellStyle name="Normal 6 2 3 2 4 3 3 2" xfId="38713" xr:uid="{00000000-0005-0000-0000-000080710000}"/>
    <cellStyle name="Normal 6 2 3 2 4 3 3 3" xfId="23480" xr:uid="{00000000-0005-0000-0000-000081710000}"/>
    <cellStyle name="Normal 6 2 3 2 4 3 4" xfId="33700" xr:uid="{00000000-0005-0000-0000-000082710000}"/>
    <cellStyle name="Normal 6 2 3 2 4 3 5" xfId="18467" xr:uid="{00000000-0005-0000-0000-000083710000}"/>
    <cellStyle name="Normal 6 2 3 2 4 4" xfId="5018" xr:uid="{00000000-0005-0000-0000-000084710000}"/>
    <cellStyle name="Normal 6 2 3 2 4 4 2" xfId="15070" xr:uid="{00000000-0005-0000-0000-000085710000}"/>
    <cellStyle name="Normal 6 2 3 2 4 4 2 2" xfId="45401" xr:uid="{00000000-0005-0000-0000-000086710000}"/>
    <cellStyle name="Normal 6 2 3 2 4 4 2 3" xfId="30168" xr:uid="{00000000-0005-0000-0000-000087710000}"/>
    <cellStyle name="Normal 6 2 3 2 4 4 3" xfId="10050" xr:uid="{00000000-0005-0000-0000-000088710000}"/>
    <cellStyle name="Normal 6 2 3 2 4 4 3 2" xfId="40384" xr:uid="{00000000-0005-0000-0000-000089710000}"/>
    <cellStyle name="Normal 6 2 3 2 4 4 3 3" xfId="25151" xr:uid="{00000000-0005-0000-0000-00008A710000}"/>
    <cellStyle name="Normal 6 2 3 2 4 4 4" xfId="35371" xr:uid="{00000000-0005-0000-0000-00008B710000}"/>
    <cellStyle name="Normal 6 2 3 2 4 4 5" xfId="20138" xr:uid="{00000000-0005-0000-0000-00008C710000}"/>
    <cellStyle name="Normal 6 2 3 2 4 5" xfId="11728" xr:uid="{00000000-0005-0000-0000-00008D710000}"/>
    <cellStyle name="Normal 6 2 3 2 4 5 2" xfId="42059" xr:uid="{00000000-0005-0000-0000-00008E710000}"/>
    <cellStyle name="Normal 6 2 3 2 4 5 3" xfId="26826" xr:uid="{00000000-0005-0000-0000-00008F710000}"/>
    <cellStyle name="Normal 6 2 3 2 4 6" xfId="6707" xr:uid="{00000000-0005-0000-0000-000090710000}"/>
    <cellStyle name="Normal 6 2 3 2 4 6 2" xfId="37042" xr:uid="{00000000-0005-0000-0000-000091710000}"/>
    <cellStyle name="Normal 6 2 3 2 4 6 3" xfId="21809" xr:uid="{00000000-0005-0000-0000-000092710000}"/>
    <cellStyle name="Normal 6 2 3 2 4 7" xfId="32030" xr:uid="{00000000-0005-0000-0000-000093710000}"/>
    <cellStyle name="Normal 6 2 3 2 4 8" xfId="16796" xr:uid="{00000000-0005-0000-0000-000094710000}"/>
    <cellStyle name="Normal 6 2 3 2 5" xfId="2054" xr:uid="{00000000-0005-0000-0000-000095710000}"/>
    <cellStyle name="Normal 6 2 3 2 5 2" xfId="3744" xr:uid="{00000000-0005-0000-0000-000096710000}"/>
    <cellStyle name="Normal 6 2 3 2 5 2 2" xfId="13817" xr:uid="{00000000-0005-0000-0000-000097710000}"/>
    <cellStyle name="Normal 6 2 3 2 5 2 2 2" xfId="44148" xr:uid="{00000000-0005-0000-0000-000098710000}"/>
    <cellStyle name="Normal 6 2 3 2 5 2 2 3" xfId="28915" xr:uid="{00000000-0005-0000-0000-000099710000}"/>
    <cellStyle name="Normal 6 2 3 2 5 2 3" xfId="8797" xr:uid="{00000000-0005-0000-0000-00009A710000}"/>
    <cellStyle name="Normal 6 2 3 2 5 2 3 2" xfId="39131" xr:uid="{00000000-0005-0000-0000-00009B710000}"/>
    <cellStyle name="Normal 6 2 3 2 5 2 3 3" xfId="23898" xr:uid="{00000000-0005-0000-0000-00009C710000}"/>
    <cellStyle name="Normal 6 2 3 2 5 2 4" xfId="34118" xr:uid="{00000000-0005-0000-0000-00009D710000}"/>
    <cellStyle name="Normal 6 2 3 2 5 2 5" xfId="18885" xr:uid="{00000000-0005-0000-0000-00009E710000}"/>
    <cellStyle name="Normal 6 2 3 2 5 3" xfId="5436" xr:uid="{00000000-0005-0000-0000-00009F710000}"/>
    <cellStyle name="Normal 6 2 3 2 5 3 2" xfId="15488" xr:uid="{00000000-0005-0000-0000-0000A0710000}"/>
    <cellStyle name="Normal 6 2 3 2 5 3 2 2" xfId="45819" xr:uid="{00000000-0005-0000-0000-0000A1710000}"/>
    <cellStyle name="Normal 6 2 3 2 5 3 2 3" xfId="30586" xr:uid="{00000000-0005-0000-0000-0000A2710000}"/>
    <cellStyle name="Normal 6 2 3 2 5 3 3" xfId="10468" xr:uid="{00000000-0005-0000-0000-0000A3710000}"/>
    <cellStyle name="Normal 6 2 3 2 5 3 3 2" xfId="40802" xr:uid="{00000000-0005-0000-0000-0000A4710000}"/>
    <cellStyle name="Normal 6 2 3 2 5 3 3 3" xfId="25569" xr:uid="{00000000-0005-0000-0000-0000A5710000}"/>
    <cellStyle name="Normal 6 2 3 2 5 3 4" xfId="35789" xr:uid="{00000000-0005-0000-0000-0000A6710000}"/>
    <cellStyle name="Normal 6 2 3 2 5 3 5" xfId="20556" xr:uid="{00000000-0005-0000-0000-0000A7710000}"/>
    <cellStyle name="Normal 6 2 3 2 5 4" xfId="12146" xr:uid="{00000000-0005-0000-0000-0000A8710000}"/>
    <cellStyle name="Normal 6 2 3 2 5 4 2" xfId="42477" xr:uid="{00000000-0005-0000-0000-0000A9710000}"/>
    <cellStyle name="Normal 6 2 3 2 5 4 3" xfId="27244" xr:uid="{00000000-0005-0000-0000-0000AA710000}"/>
    <cellStyle name="Normal 6 2 3 2 5 5" xfId="7125" xr:uid="{00000000-0005-0000-0000-0000AB710000}"/>
    <cellStyle name="Normal 6 2 3 2 5 5 2" xfId="37460" xr:uid="{00000000-0005-0000-0000-0000AC710000}"/>
    <cellStyle name="Normal 6 2 3 2 5 5 3" xfId="22227" xr:uid="{00000000-0005-0000-0000-0000AD710000}"/>
    <cellStyle name="Normal 6 2 3 2 5 6" xfId="32448" xr:uid="{00000000-0005-0000-0000-0000AE710000}"/>
    <cellStyle name="Normal 6 2 3 2 5 7" xfId="17214" xr:uid="{00000000-0005-0000-0000-0000AF710000}"/>
    <cellStyle name="Normal 6 2 3 2 6" xfId="2907" xr:uid="{00000000-0005-0000-0000-0000B0710000}"/>
    <cellStyle name="Normal 6 2 3 2 6 2" xfId="12981" xr:uid="{00000000-0005-0000-0000-0000B1710000}"/>
    <cellStyle name="Normal 6 2 3 2 6 2 2" xfId="43312" xr:uid="{00000000-0005-0000-0000-0000B2710000}"/>
    <cellStyle name="Normal 6 2 3 2 6 2 3" xfId="28079" xr:uid="{00000000-0005-0000-0000-0000B3710000}"/>
    <cellStyle name="Normal 6 2 3 2 6 3" xfId="7961" xr:uid="{00000000-0005-0000-0000-0000B4710000}"/>
    <cellStyle name="Normal 6 2 3 2 6 3 2" xfId="38295" xr:uid="{00000000-0005-0000-0000-0000B5710000}"/>
    <cellStyle name="Normal 6 2 3 2 6 3 3" xfId="23062" xr:uid="{00000000-0005-0000-0000-0000B6710000}"/>
    <cellStyle name="Normal 6 2 3 2 6 4" xfId="33282" xr:uid="{00000000-0005-0000-0000-0000B7710000}"/>
    <cellStyle name="Normal 6 2 3 2 6 5" xfId="18049" xr:uid="{00000000-0005-0000-0000-0000B8710000}"/>
    <cellStyle name="Normal 6 2 3 2 7" xfId="4600" xr:uid="{00000000-0005-0000-0000-0000B9710000}"/>
    <cellStyle name="Normal 6 2 3 2 7 2" xfId="14652" xr:uid="{00000000-0005-0000-0000-0000BA710000}"/>
    <cellStyle name="Normal 6 2 3 2 7 2 2" xfId="44983" xr:uid="{00000000-0005-0000-0000-0000BB710000}"/>
    <cellStyle name="Normal 6 2 3 2 7 2 3" xfId="29750" xr:uid="{00000000-0005-0000-0000-0000BC710000}"/>
    <cellStyle name="Normal 6 2 3 2 7 3" xfId="9632" xr:uid="{00000000-0005-0000-0000-0000BD710000}"/>
    <cellStyle name="Normal 6 2 3 2 7 3 2" xfId="39966" xr:uid="{00000000-0005-0000-0000-0000BE710000}"/>
    <cellStyle name="Normal 6 2 3 2 7 3 3" xfId="24733" xr:uid="{00000000-0005-0000-0000-0000BF710000}"/>
    <cellStyle name="Normal 6 2 3 2 7 4" xfId="34953" xr:uid="{00000000-0005-0000-0000-0000C0710000}"/>
    <cellStyle name="Normal 6 2 3 2 7 5" xfId="19720" xr:uid="{00000000-0005-0000-0000-0000C1710000}"/>
    <cellStyle name="Normal 6 2 3 2 8" xfId="11310" xr:uid="{00000000-0005-0000-0000-0000C2710000}"/>
    <cellStyle name="Normal 6 2 3 2 8 2" xfId="41641" xr:uid="{00000000-0005-0000-0000-0000C3710000}"/>
    <cellStyle name="Normal 6 2 3 2 8 3" xfId="26408" xr:uid="{00000000-0005-0000-0000-0000C4710000}"/>
    <cellStyle name="Normal 6 2 3 2 9" xfId="6289" xr:uid="{00000000-0005-0000-0000-0000C5710000}"/>
    <cellStyle name="Normal 6 2 3 2 9 2" xfId="36624" xr:uid="{00000000-0005-0000-0000-0000C6710000}"/>
    <cellStyle name="Normal 6 2 3 2 9 3" xfId="21391" xr:uid="{00000000-0005-0000-0000-0000C7710000}"/>
    <cellStyle name="Normal 6 2 3 3" xfId="1253" xr:uid="{00000000-0005-0000-0000-0000C8710000}"/>
    <cellStyle name="Normal 6 2 3 3 10" xfId="16430" xr:uid="{00000000-0005-0000-0000-0000C9710000}"/>
    <cellStyle name="Normal 6 2 3 3 2" xfId="1472" xr:uid="{00000000-0005-0000-0000-0000CA710000}"/>
    <cellStyle name="Normal 6 2 3 3 2 2" xfId="1893" xr:uid="{00000000-0005-0000-0000-0000CB710000}"/>
    <cellStyle name="Normal 6 2 3 3 2 2 2" xfId="2732" xr:uid="{00000000-0005-0000-0000-0000CC710000}"/>
    <cellStyle name="Normal 6 2 3 3 2 2 2 2" xfId="4422" xr:uid="{00000000-0005-0000-0000-0000CD710000}"/>
    <cellStyle name="Normal 6 2 3 3 2 2 2 2 2" xfId="14495" xr:uid="{00000000-0005-0000-0000-0000CE710000}"/>
    <cellStyle name="Normal 6 2 3 3 2 2 2 2 2 2" xfId="44826" xr:uid="{00000000-0005-0000-0000-0000CF710000}"/>
    <cellStyle name="Normal 6 2 3 3 2 2 2 2 2 3" xfId="29593" xr:uid="{00000000-0005-0000-0000-0000D0710000}"/>
    <cellStyle name="Normal 6 2 3 3 2 2 2 2 3" xfId="9475" xr:uid="{00000000-0005-0000-0000-0000D1710000}"/>
    <cellStyle name="Normal 6 2 3 3 2 2 2 2 3 2" xfId="39809" xr:uid="{00000000-0005-0000-0000-0000D2710000}"/>
    <cellStyle name="Normal 6 2 3 3 2 2 2 2 3 3" xfId="24576" xr:uid="{00000000-0005-0000-0000-0000D3710000}"/>
    <cellStyle name="Normal 6 2 3 3 2 2 2 2 4" xfId="34796" xr:uid="{00000000-0005-0000-0000-0000D4710000}"/>
    <cellStyle name="Normal 6 2 3 3 2 2 2 2 5" xfId="19563" xr:uid="{00000000-0005-0000-0000-0000D5710000}"/>
    <cellStyle name="Normal 6 2 3 3 2 2 2 3" xfId="6114" xr:uid="{00000000-0005-0000-0000-0000D6710000}"/>
    <cellStyle name="Normal 6 2 3 3 2 2 2 3 2" xfId="16166" xr:uid="{00000000-0005-0000-0000-0000D7710000}"/>
    <cellStyle name="Normal 6 2 3 3 2 2 2 3 2 2" xfId="46497" xr:uid="{00000000-0005-0000-0000-0000D8710000}"/>
    <cellStyle name="Normal 6 2 3 3 2 2 2 3 2 3" xfId="31264" xr:uid="{00000000-0005-0000-0000-0000D9710000}"/>
    <cellStyle name="Normal 6 2 3 3 2 2 2 3 3" xfId="11146" xr:uid="{00000000-0005-0000-0000-0000DA710000}"/>
    <cellStyle name="Normal 6 2 3 3 2 2 2 3 3 2" xfId="41480" xr:uid="{00000000-0005-0000-0000-0000DB710000}"/>
    <cellStyle name="Normal 6 2 3 3 2 2 2 3 3 3" xfId="26247" xr:uid="{00000000-0005-0000-0000-0000DC710000}"/>
    <cellStyle name="Normal 6 2 3 3 2 2 2 3 4" xfId="36467" xr:uid="{00000000-0005-0000-0000-0000DD710000}"/>
    <cellStyle name="Normal 6 2 3 3 2 2 2 3 5" xfId="21234" xr:uid="{00000000-0005-0000-0000-0000DE710000}"/>
    <cellStyle name="Normal 6 2 3 3 2 2 2 4" xfId="12824" xr:uid="{00000000-0005-0000-0000-0000DF710000}"/>
    <cellStyle name="Normal 6 2 3 3 2 2 2 4 2" xfId="43155" xr:uid="{00000000-0005-0000-0000-0000E0710000}"/>
    <cellStyle name="Normal 6 2 3 3 2 2 2 4 3" xfId="27922" xr:uid="{00000000-0005-0000-0000-0000E1710000}"/>
    <cellStyle name="Normal 6 2 3 3 2 2 2 5" xfId="7803" xr:uid="{00000000-0005-0000-0000-0000E2710000}"/>
    <cellStyle name="Normal 6 2 3 3 2 2 2 5 2" xfId="38138" xr:uid="{00000000-0005-0000-0000-0000E3710000}"/>
    <cellStyle name="Normal 6 2 3 3 2 2 2 5 3" xfId="22905" xr:uid="{00000000-0005-0000-0000-0000E4710000}"/>
    <cellStyle name="Normal 6 2 3 3 2 2 2 6" xfId="33126" xr:uid="{00000000-0005-0000-0000-0000E5710000}"/>
    <cellStyle name="Normal 6 2 3 3 2 2 2 7" xfId="17892" xr:uid="{00000000-0005-0000-0000-0000E6710000}"/>
    <cellStyle name="Normal 6 2 3 3 2 2 3" xfId="3585" xr:uid="{00000000-0005-0000-0000-0000E7710000}"/>
    <cellStyle name="Normal 6 2 3 3 2 2 3 2" xfId="13659" xr:uid="{00000000-0005-0000-0000-0000E8710000}"/>
    <cellStyle name="Normal 6 2 3 3 2 2 3 2 2" xfId="43990" xr:uid="{00000000-0005-0000-0000-0000E9710000}"/>
    <cellStyle name="Normal 6 2 3 3 2 2 3 2 3" xfId="28757" xr:uid="{00000000-0005-0000-0000-0000EA710000}"/>
    <cellStyle name="Normal 6 2 3 3 2 2 3 3" xfId="8639" xr:uid="{00000000-0005-0000-0000-0000EB710000}"/>
    <cellStyle name="Normal 6 2 3 3 2 2 3 3 2" xfId="38973" xr:uid="{00000000-0005-0000-0000-0000EC710000}"/>
    <cellStyle name="Normal 6 2 3 3 2 2 3 3 3" xfId="23740" xr:uid="{00000000-0005-0000-0000-0000ED710000}"/>
    <cellStyle name="Normal 6 2 3 3 2 2 3 4" xfId="33960" xr:uid="{00000000-0005-0000-0000-0000EE710000}"/>
    <cellStyle name="Normal 6 2 3 3 2 2 3 5" xfId="18727" xr:uid="{00000000-0005-0000-0000-0000EF710000}"/>
    <cellStyle name="Normal 6 2 3 3 2 2 4" xfId="5278" xr:uid="{00000000-0005-0000-0000-0000F0710000}"/>
    <cellStyle name="Normal 6 2 3 3 2 2 4 2" xfId="15330" xr:uid="{00000000-0005-0000-0000-0000F1710000}"/>
    <cellStyle name="Normal 6 2 3 3 2 2 4 2 2" xfId="45661" xr:uid="{00000000-0005-0000-0000-0000F2710000}"/>
    <cellStyle name="Normal 6 2 3 3 2 2 4 2 3" xfId="30428" xr:uid="{00000000-0005-0000-0000-0000F3710000}"/>
    <cellStyle name="Normal 6 2 3 3 2 2 4 3" xfId="10310" xr:uid="{00000000-0005-0000-0000-0000F4710000}"/>
    <cellStyle name="Normal 6 2 3 3 2 2 4 3 2" xfId="40644" xr:uid="{00000000-0005-0000-0000-0000F5710000}"/>
    <cellStyle name="Normal 6 2 3 3 2 2 4 3 3" xfId="25411" xr:uid="{00000000-0005-0000-0000-0000F6710000}"/>
    <cellStyle name="Normal 6 2 3 3 2 2 4 4" xfId="35631" xr:uid="{00000000-0005-0000-0000-0000F7710000}"/>
    <cellStyle name="Normal 6 2 3 3 2 2 4 5" xfId="20398" xr:uid="{00000000-0005-0000-0000-0000F8710000}"/>
    <cellStyle name="Normal 6 2 3 3 2 2 5" xfId="11988" xr:uid="{00000000-0005-0000-0000-0000F9710000}"/>
    <cellStyle name="Normal 6 2 3 3 2 2 5 2" xfId="42319" xr:uid="{00000000-0005-0000-0000-0000FA710000}"/>
    <cellStyle name="Normal 6 2 3 3 2 2 5 3" xfId="27086" xr:uid="{00000000-0005-0000-0000-0000FB710000}"/>
    <cellStyle name="Normal 6 2 3 3 2 2 6" xfId="6967" xr:uid="{00000000-0005-0000-0000-0000FC710000}"/>
    <cellStyle name="Normal 6 2 3 3 2 2 6 2" xfId="37302" xr:uid="{00000000-0005-0000-0000-0000FD710000}"/>
    <cellStyle name="Normal 6 2 3 3 2 2 6 3" xfId="22069" xr:uid="{00000000-0005-0000-0000-0000FE710000}"/>
    <cellStyle name="Normal 6 2 3 3 2 2 7" xfId="32290" xr:uid="{00000000-0005-0000-0000-0000FF710000}"/>
    <cellStyle name="Normal 6 2 3 3 2 2 8" xfId="17056" xr:uid="{00000000-0005-0000-0000-000000720000}"/>
    <cellStyle name="Normal 6 2 3 3 2 3" xfId="2314" xr:uid="{00000000-0005-0000-0000-000001720000}"/>
    <cellStyle name="Normal 6 2 3 3 2 3 2" xfId="4004" xr:uid="{00000000-0005-0000-0000-000002720000}"/>
    <cellStyle name="Normal 6 2 3 3 2 3 2 2" xfId="14077" xr:uid="{00000000-0005-0000-0000-000003720000}"/>
    <cellStyle name="Normal 6 2 3 3 2 3 2 2 2" xfId="44408" xr:uid="{00000000-0005-0000-0000-000004720000}"/>
    <cellStyle name="Normal 6 2 3 3 2 3 2 2 3" xfId="29175" xr:uid="{00000000-0005-0000-0000-000005720000}"/>
    <cellStyle name="Normal 6 2 3 3 2 3 2 3" xfId="9057" xr:uid="{00000000-0005-0000-0000-000006720000}"/>
    <cellStyle name="Normal 6 2 3 3 2 3 2 3 2" xfId="39391" xr:uid="{00000000-0005-0000-0000-000007720000}"/>
    <cellStyle name="Normal 6 2 3 3 2 3 2 3 3" xfId="24158" xr:uid="{00000000-0005-0000-0000-000008720000}"/>
    <cellStyle name="Normal 6 2 3 3 2 3 2 4" xfId="34378" xr:uid="{00000000-0005-0000-0000-000009720000}"/>
    <cellStyle name="Normal 6 2 3 3 2 3 2 5" xfId="19145" xr:uid="{00000000-0005-0000-0000-00000A720000}"/>
    <cellStyle name="Normal 6 2 3 3 2 3 3" xfId="5696" xr:uid="{00000000-0005-0000-0000-00000B720000}"/>
    <cellStyle name="Normal 6 2 3 3 2 3 3 2" xfId="15748" xr:uid="{00000000-0005-0000-0000-00000C720000}"/>
    <cellStyle name="Normal 6 2 3 3 2 3 3 2 2" xfId="46079" xr:uid="{00000000-0005-0000-0000-00000D720000}"/>
    <cellStyle name="Normal 6 2 3 3 2 3 3 2 3" xfId="30846" xr:uid="{00000000-0005-0000-0000-00000E720000}"/>
    <cellStyle name="Normal 6 2 3 3 2 3 3 3" xfId="10728" xr:uid="{00000000-0005-0000-0000-00000F720000}"/>
    <cellStyle name="Normal 6 2 3 3 2 3 3 3 2" xfId="41062" xr:uid="{00000000-0005-0000-0000-000010720000}"/>
    <cellStyle name="Normal 6 2 3 3 2 3 3 3 3" xfId="25829" xr:uid="{00000000-0005-0000-0000-000011720000}"/>
    <cellStyle name="Normal 6 2 3 3 2 3 3 4" xfId="36049" xr:uid="{00000000-0005-0000-0000-000012720000}"/>
    <cellStyle name="Normal 6 2 3 3 2 3 3 5" xfId="20816" xr:uid="{00000000-0005-0000-0000-000013720000}"/>
    <cellStyle name="Normal 6 2 3 3 2 3 4" xfId="12406" xr:uid="{00000000-0005-0000-0000-000014720000}"/>
    <cellStyle name="Normal 6 2 3 3 2 3 4 2" xfId="42737" xr:uid="{00000000-0005-0000-0000-000015720000}"/>
    <cellStyle name="Normal 6 2 3 3 2 3 4 3" xfId="27504" xr:uid="{00000000-0005-0000-0000-000016720000}"/>
    <cellStyle name="Normal 6 2 3 3 2 3 5" xfId="7385" xr:uid="{00000000-0005-0000-0000-000017720000}"/>
    <cellStyle name="Normal 6 2 3 3 2 3 5 2" xfId="37720" xr:uid="{00000000-0005-0000-0000-000018720000}"/>
    <cellStyle name="Normal 6 2 3 3 2 3 5 3" xfId="22487" xr:uid="{00000000-0005-0000-0000-000019720000}"/>
    <cellStyle name="Normal 6 2 3 3 2 3 6" xfId="32708" xr:uid="{00000000-0005-0000-0000-00001A720000}"/>
    <cellStyle name="Normal 6 2 3 3 2 3 7" xfId="17474" xr:uid="{00000000-0005-0000-0000-00001B720000}"/>
    <cellStyle name="Normal 6 2 3 3 2 4" xfId="3167" xr:uid="{00000000-0005-0000-0000-00001C720000}"/>
    <cellStyle name="Normal 6 2 3 3 2 4 2" xfId="13241" xr:uid="{00000000-0005-0000-0000-00001D720000}"/>
    <cellStyle name="Normal 6 2 3 3 2 4 2 2" xfId="43572" xr:uid="{00000000-0005-0000-0000-00001E720000}"/>
    <cellStyle name="Normal 6 2 3 3 2 4 2 3" xfId="28339" xr:uid="{00000000-0005-0000-0000-00001F720000}"/>
    <cellStyle name="Normal 6 2 3 3 2 4 3" xfId="8221" xr:uid="{00000000-0005-0000-0000-000020720000}"/>
    <cellStyle name="Normal 6 2 3 3 2 4 3 2" xfId="38555" xr:uid="{00000000-0005-0000-0000-000021720000}"/>
    <cellStyle name="Normal 6 2 3 3 2 4 3 3" xfId="23322" xr:uid="{00000000-0005-0000-0000-000022720000}"/>
    <cellStyle name="Normal 6 2 3 3 2 4 4" xfId="33542" xr:uid="{00000000-0005-0000-0000-000023720000}"/>
    <cellStyle name="Normal 6 2 3 3 2 4 5" xfId="18309" xr:uid="{00000000-0005-0000-0000-000024720000}"/>
    <cellStyle name="Normal 6 2 3 3 2 5" xfId="4860" xr:uid="{00000000-0005-0000-0000-000025720000}"/>
    <cellStyle name="Normal 6 2 3 3 2 5 2" xfId="14912" xr:uid="{00000000-0005-0000-0000-000026720000}"/>
    <cellStyle name="Normal 6 2 3 3 2 5 2 2" xfId="45243" xr:uid="{00000000-0005-0000-0000-000027720000}"/>
    <cellStyle name="Normal 6 2 3 3 2 5 2 3" xfId="30010" xr:uid="{00000000-0005-0000-0000-000028720000}"/>
    <cellStyle name="Normal 6 2 3 3 2 5 3" xfId="9892" xr:uid="{00000000-0005-0000-0000-000029720000}"/>
    <cellStyle name="Normal 6 2 3 3 2 5 3 2" xfId="40226" xr:uid="{00000000-0005-0000-0000-00002A720000}"/>
    <cellStyle name="Normal 6 2 3 3 2 5 3 3" xfId="24993" xr:uid="{00000000-0005-0000-0000-00002B720000}"/>
    <cellStyle name="Normal 6 2 3 3 2 5 4" xfId="35213" xr:uid="{00000000-0005-0000-0000-00002C720000}"/>
    <cellStyle name="Normal 6 2 3 3 2 5 5" xfId="19980" xr:uid="{00000000-0005-0000-0000-00002D720000}"/>
    <cellStyle name="Normal 6 2 3 3 2 6" xfId="11570" xr:uid="{00000000-0005-0000-0000-00002E720000}"/>
    <cellStyle name="Normal 6 2 3 3 2 6 2" xfId="41901" xr:uid="{00000000-0005-0000-0000-00002F720000}"/>
    <cellStyle name="Normal 6 2 3 3 2 6 3" xfId="26668" xr:uid="{00000000-0005-0000-0000-000030720000}"/>
    <cellStyle name="Normal 6 2 3 3 2 7" xfId="6549" xr:uid="{00000000-0005-0000-0000-000031720000}"/>
    <cellStyle name="Normal 6 2 3 3 2 7 2" xfId="36884" xr:uid="{00000000-0005-0000-0000-000032720000}"/>
    <cellStyle name="Normal 6 2 3 3 2 7 3" xfId="21651" xr:uid="{00000000-0005-0000-0000-000033720000}"/>
    <cellStyle name="Normal 6 2 3 3 2 8" xfId="31872" xr:uid="{00000000-0005-0000-0000-000034720000}"/>
    <cellStyle name="Normal 6 2 3 3 2 9" xfId="16638" xr:uid="{00000000-0005-0000-0000-000035720000}"/>
    <cellStyle name="Normal 6 2 3 3 3" xfId="1685" xr:uid="{00000000-0005-0000-0000-000036720000}"/>
    <cellStyle name="Normal 6 2 3 3 3 2" xfId="2524" xr:uid="{00000000-0005-0000-0000-000037720000}"/>
    <cellStyle name="Normal 6 2 3 3 3 2 2" xfId="4214" xr:uid="{00000000-0005-0000-0000-000038720000}"/>
    <cellStyle name="Normal 6 2 3 3 3 2 2 2" xfId="14287" xr:uid="{00000000-0005-0000-0000-000039720000}"/>
    <cellStyle name="Normal 6 2 3 3 3 2 2 2 2" xfId="44618" xr:uid="{00000000-0005-0000-0000-00003A720000}"/>
    <cellStyle name="Normal 6 2 3 3 3 2 2 2 3" xfId="29385" xr:uid="{00000000-0005-0000-0000-00003B720000}"/>
    <cellStyle name="Normal 6 2 3 3 3 2 2 3" xfId="9267" xr:uid="{00000000-0005-0000-0000-00003C720000}"/>
    <cellStyle name="Normal 6 2 3 3 3 2 2 3 2" xfId="39601" xr:uid="{00000000-0005-0000-0000-00003D720000}"/>
    <cellStyle name="Normal 6 2 3 3 3 2 2 3 3" xfId="24368" xr:uid="{00000000-0005-0000-0000-00003E720000}"/>
    <cellStyle name="Normal 6 2 3 3 3 2 2 4" xfId="34588" xr:uid="{00000000-0005-0000-0000-00003F720000}"/>
    <cellStyle name="Normal 6 2 3 3 3 2 2 5" xfId="19355" xr:uid="{00000000-0005-0000-0000-000040720000}"/>
    <cellStyle name="Normal 6 2 3 3 3 2 3" xfId="5906" xr:uid="{00000000-0005-0000-0000-000041720000}"/>
    <cellStyle name="Normal 6 2 3 3 3 2 3 2" xfId="15958" xr:uid="{00000000-0005-0000-0000-000042720000}"/>
    <cellStyle name="Normal 6 2 3 3 3 2 3 2 2" xfId="46289" xr:uid="{00000000-0005-0000-0000-000043720000}"/>
    <cellStyle name="Normal 6 2 3 3 3 2 3 2 3" xfId="31056" xr:uid="{00000000-0005-0000-0000-000044720000}"/>
    <cellStyle name="Normal 6 2 3 3 3 2 3 3" xfId="10938" xr:uid="{00000000-0005-0000-0000-000045720000}"/>
    <cellStyle name="Normal 6 2 3 3 3 2 3 3 2" xfId="41272" xr:uid="{00000000-0005-0000-0000-000046720000}"/>
    <cellStyle name="Normal 6 2 3 3 3 2 3 3 3" xfId="26039" xr:uid="{00000000-0005-0000-0000-000047720000}"/>
    <cellStyle name="Normal 6 2 3 3 3 2 3 4" xfId="36259" xr:uid="{00000000-0005-0000-0000-000048720000}"/>
    <cellStyle name="Normal 6 2 3 3 3 2 3 5" xfId="21026" xr:uid="{00000000-0005-0000-0000-000049720000}"/>
    <cellStyle name="Normal 6 2 3 3 3 2 4" xfId="12616" xr:uid="{00000000-0005-0000-0000-00004A720000}"/>
    <cellStyle name="Normal 6 2 3 3 3 2 4 2" xfId="42947" xr:uid="{00000000-0005-0000-0000-00004B720000}"/>
    <cellStyle name="Normal 6 2 3 3 3 2 4 3" xfId="27714" xr:uid="{00000000-0005-0000-0000-00004C720000}"/>
    <cellStyle name="Normal 6 2 3 3 3 2 5" xfId="7595" xr:uid="{00000000-0005-0000-0000-00004D720000}"/>
    <cellStyle name="Normal 6 2 3 3 3 2 5 2" xfId="37930" xr:uid="{00000000-0005-0000-0000-00004E720000}"/>
    <cellStyle name="Normal 6 2 3 3 3 2 5 3" xfId="22697" xr:uid="{00000000-0005-0000-0000-00004F720000}"/>
    <cellStyle name="Normal 6 2 3 3 3 2 6" xfId="32918" xr:uid="{00000000-0005-0000-0000-000050720000}"/>
    <cellStyle name="Normal 6 2 3 3 3 2 7" xfId="17684" xr:uid="{00000000-0005-0000-0000-000051720000}"/>
    <cellStyle name="Normal 6 2 3 3 3 3" xfId="3377" xr:uid="{00000000-0005-0000-0000-000052720000}"/>
    <cellStyle name="Normal 6 2 3 3 3 3 2" xfId="13451" xr:uid="{00000000-0005-0000-0000-000053720000}"/>
    <cellStyle name="Normal 6 2 3 3 3 3 2 2" xfId="43782" xr:uid="{00000000-0005-0000-0000-000054720000}"/>
    <cellStyle name="Normal 6 2 3 3 3 3 2 3" xfId="28549" xr:uid="{00000000-0005-0000-0000-000055720000}"/>
    <cellStyle name="Normal 6 2 3 3 3 3 3" xfId="8431" xr:uid="{00000000-0005-0000-0000-000056720000}"/>
    <cellStyle name="Normal 6 2 3 3 3 3 3 2" xfId="38765" xr:uid="{00000000-0005-0000-0000-000057720000}"/>
    <cellStyle name="Normal 6 2 3 3 3 3 3 3" xfId="23532" xr:uid="{00000000-0005-0000-0000-000058720000}"/>
    <cellStyle name="Normal 6 2 3 3 3 3 4" xfId="33752" xr:uid="{00000000-0005-0000-0000-000059720000}"/>
    <cellStyle name="Normal 6 2 3 3 3 3 5" xfId="18519" xr:uid="{00000000-0005-0000-0000-00005A720000}"/>
    <cellStyle name="Normal 6 2 3 3 3 4" xfId="5070" xr:uid="{00000000-0005-0000-0000-00005B720000}"/>
    <cellStyle name="Normal 6 2 3 3 3 4 2" xfId="15122" xr:uid="{00000000-0005-0000-0000-00005C720000}"/>
    <cellStyle name="Normal 6 2 3 3 3 4 2 2" xfId="45453" xr:uid="{00000000-0005-0000-0000-00005D720000}"/>
    <cellStyle name="Normal 6 2 3 3 3 4 2 3" xfId="30220" xr:uid="{00000000-0005-0000-0000-00005E720000}"/>
    <cellStyle name="Normal 6 2 3 3 3 4 3" xfId="10102" xr:uid="{00000000-0005-0000-0000-00005F720000}"/>
    <cellStyle name="Normal 6 2 3 3 3 4 3 2" xfId="40436" xr:uid="{00000000-0005-0000-0000-000060720000}"/>
    <cellStyle name="Normal 6 2 3 3 3 4 3 3" xfId="25203" xr:uid="{00000000-0005-0000-0000-000061720000}"/>
    <cellStyle name="Normal 6 2 3 3 3 4 4" xfId="35423" xr:uid="{00000000-0005-0000-0000-000062720000}"/>
    <cellStyle name="Normal 6 2 3 3 3 4 5" xfId="20190" xr:uid="{00000000-0005-0000-0000-000063720000}"/>
    <cellStyle name="Normal 6 2 3 3 3 5" xfId="11780" xr:uid="{00000000-0005-0000-0000-000064720000}"/>
    <cellStyle name="Normal 6 2 3 3 3 5 2" xfId="42111" xr:uid="{00000000-0005-0000-0000-000065720000}"/>
    <cellStyle name="Normal 6 2 3 3 3 5 3" xfId="26878" xr:uid="{00000000-0005-0000-0000-000066720000}"/>
    <cellStyle name="Normal 6 2 3 3 3 6" xfId="6759" xr:uid="{00000000-0005-0000-0000-000067720000}"/>
    <cellStyle name="Normal 6 2 3 3 3 6 2" xfId="37094" xr:uid="{00000000-0005-0000-0000-000068720000}"/>
    <cellStyle name="Normal 6 2 3 3 3 6 3" xfId="21861" xr:uid="{00000000-0005-0000-0000-000069720000}"/>
    <cellStyle name="Normal 6 2 3 3 3 7" xfId="32082" xr:uid="{00000000-0005-0000-0000-00006A720000}"/>
    <cellStyle name="Normal 6 2 3 3 3 8" xfId="16848" xr:uid="{00000000-0005-0000-0000-00006B720000}"/>
    <cellStyle name="Normal 6 2 3 3 4" xfId="2106" xr:uid="{00000000-0005-0000-0000-00006C720000}"/>
    <cellStyle name="Normal 6 2 3 3 4 2" xfId="3796" xr:uid="{00000000-0005-0000-0000-00006D720000}"/>
    <cellStyle name="Normal 6 2 3 3 4 2 2" xfId="13869" xr:uid="{00000000-0005-0000-0000-00006E720000}"/>
    <cellStyle name="Normal 6 2 3 3 4 2 2 2" xfId="44200" xr:uid="{00000000-0005-0000-0000-00006F720000}"/>
    <cellStyle name="Normal 6 2 3 3 4 2 2 3" xfId="28967" xr:uid="{00000000-0005-0000-0000-000070720000}"/>
    <cellStyle name="Normal 6 2 3 3 4 2 3" xfId="8849" xr:uid="{00000000-0005-0000-0000-000071720000}"/>
    <cellStyle name="Normal 6 2 3 3 4 2 3 2" xfId="39183" xr:uid="{00000000-0005-0000-0000-000072720000}"/>
    <cellStyle name="Normal 6 2 3 3 4 2 3 3" xfId="23950" xr:uid="{00000000-0005-0000-0000-000073720000}"/>
    <cellStyle name="Normal 6 2 3 3 4 2 4" xfId="34170" xr:uid="{00000000-0005-0000-0000-000074720000}"/>
    <cellStyle name="Normal 6 2 3 3 4 2 5" xfId="18937" xr:uid="{00000000-0005-0000-0000-000075720000}"/>
    <cellStyle name="Normal 6 2 3 3 4 3" xfId="5488" xr:uid="{00000000-0005-0000-0000-000076720000}"/>
    <cellStyle name="Normal 6 2 3 3 4 3 2" xfId="15540" xr:uid="{00000000-0005-0000-0000-000077720000}"/>
    <cellStyle name="Normal 6 2 3 3 4 3 2 2" xfId="45871" xr:uid="{00000000-0005-0000-0000-000078720000}"/>
    <cellStyle name="Normal 6 2 3 3 4 3 2 3" xfId="30638" xr:uid="{00000000-0005-0000-0000-000079720000}"/>
    <cellStyle name="Normal 6 2 3 3 4 3 3" xfId="10520" xr:uid="{00000000-0005-0000-0000-00007A720000}"/>
    <cellStyle name="Normal 6 2 3 3 4 3 3 2" xfId="40854" xr:uid="{00000000-0005-0000-0000-00007B720000}"/>
    <cellStyle name="Normal 6 2 3 3 4 3 3 3" xfId="25621" xr:uid="{00000000-0005-0000-0000-00007C720000}"/>
    <cellStyle name="Normal 6 2 3 3 4 3 4" xfId="35841" xr:uid="{00000000-0005-0000-0000-00007D720000}"/>
    <cellStyle name="Normal 6 2 3 3 4 3 5" xfId="20608" xr:uid="{00000000-0005-0000-0000-00007E720000}"/>
    <cellStyle name="Normal 6 2 3 3 4 4" xfId="12198" xr:uid="{00000000-0005-0000-0000-00007F720000}"/>
    <cellStyle name="Normal 6 2 3 3 4 4 2" xfId="42529" xr:uid="{00000000-0005-0000-0000-000080720000}"/>
    <cellStyle name="Normal 6 2 3 3 4 4 3" xfId="27296" xr:uid="{00000000-0005-0000-0000-000081720000}"/>
    <cellStyle name="Normal 6 2 3 3 4 5" xfId="7177" xr:uid="{00000000-0005-0000-0000-000082720000}"/>
    <cellStyle name="Normal 6 2 3 3 4 5 2" xfId="37512" xr:uid="{00000000-0005-0000-0000-000083720000}"/>
    <cellStyle name="Normal 6 2 3 3 4 5 3" xfId="22279" xr:uid="{00000000-0005-0000-0000-000084720000}"/>
    <cellStyle name="Normal 6 2 3 3 4 6" xfId="32500" xr:uid="{00000000-0005-0000-0000-000085720000}"/>
    <cellStyle name="Normal 6 2 3 3 4 7" xfId="17266" xr:uid="{00000000-0005-0000-0000-000086720000}"/>
    <cellStyle name="Normal 6 2 3 3 5" xfId="2959" xr:uid="{00000000-0005-0000-0000-000087720000}"/>
    <cellStyle name="Normal 6 2 3 3 5 2" xfId="13033" xr:uid="{00000000-0005-0000-0000-000088720000}"/>
    <cellStyle name="Normal 6 2 3 3 5 2 2" xfId="43364" xr:uid="{00000000-0005-0000-0000-000089720000}"/>
    <cellStyle name="Normal 6 2 3 3 5 2 3" xfId="28131" xr:uid="{00000000-0005-0000-0000-00008A720000}"/>
    <cellStyle name="Normal 6 2 3 3 5 3" xfId="8013" xr:uid="{00000000-0005-0000-0000-00008B720000}"/>
    <cellStyle name="Normal 6 2 3 3 5 3 2" xfId="38347" xr:uid="{00000000-0005-0000-0000-00008C720000}"/>
    <cellStyle name="Normal 6 2 3 3 5 3 3" xfId="23114" xr:uid="{00000000-0005-0000-0000-00008D720000}"/>
    <cellStyle name="Normal 6 2 3 3 5 4" xfId="33334" xr:uid="{00000000-0005-0000-0000-00008E720000}"/>
    <cellStyle name="Normal 6 2 3 3 5 5" xfId="18101" xr:uid="{00000000-0005-0000-0000-00008F720000}"/>
    <cellStyle name="Normal 6 2 3 3 6" xfId="4652" xr:uid="{00000000-0005-0000-0000-000090720000}"/>
    <cellStyle name="Normal 6 2 3 3 6 2" xfId="14704" xr:uid="{00000000-0005-0000-0000-000091720000}"/>
    <cellStyle name="Normal 6 2 3 3 6 2 2" xfId="45035" xr:uid="{00000000-0005-0000-0000-000092720000}"/>
    <cellStyle name="Normal 6 2 3 3 6 2 3" xfId="29802" xr:uid="{00000000-0005-0000-0000-000093720000}"/>
    <cellStyle name="Normal 6 2 3 3 6 3" xfId="9684" xr:uid="{00000000-0005-0000-0000-000094720000}"/>
    <cellStyle name="Normal 6 2 3 3 6 3 2" xfId="40018" xr:uid="{00000000-0005-0000-0000-000095720000}"/>
    <cellStyle name="Normal 6 2 3 3 6 3 3" xfId="24785" xr:uid="{00000000-0005-0000-0000-000096720000}"/>
    <cellStyle name="Normal 6 2 3 3 6 4" xfId="35005" xr:uid="{00000000-0005-0000-0000-000097720000}"/>
    <cellStyle name="Normal 6 2 3 3 6 5" xfId="19772" xr:uid="{00000000-0005-0000-0000-000098720000}"/>
    <cellStyle name="Normal 6 2 3 3 7" xfId="11362" xr:uid="{00000000-0005-0000-0000-000099720000}"/>
    <cellStyle name="Normal 6 2 3 3 7 2" xfId="41693" xr:uid="{00000000-0005-0000-0000-00009A720000}"/>
    <cellStyle name="Normal 6 2 3 3 7 3" xfId="26460" xr:uid="{00000000-0005-0000-0000-00009B720000}"/>
    <cellStyle name="Normal 6 2 3 3 8" xfId="6341" xr:uid="{00000000-0005-0000-0000-00009C720000}"/>
    <cellStyle name="Normal 6 2 3 3 8 2" xfId="36676" xr:uid="{00000000-0005-0000-0000-00009D720000}"/>
    <cellStyle name="Normal 6 2 3 3 8 3" xfId="21443" xr:uid="{00000000-0005-0000-0000-00009E720000}"/>
    <cellStyle name="Normal 6 2 3 3 9" xfId="31665" xr:uid="{00000000-0005-0000-0000-00009F720000}"/>
    <cellStyle name="Normal 6 2 3 4" xfId="1366" xr:uid="{00000000-0005-0000-0000-0000A0720000}"/>
    <cellStyle name="Normal 6 2 3 4 2" xfId="1789" xr:uid="{00000000-0005-0000-0000-0000A1720000}"/>
    <cellStyle name="Normal 6 2 3 4 2 2" xfId="2628" xr:uid="{00000000-0005-0000-0000-0000A2720000}"/>
    <cellStyle name="Normal 6 2 3 4 2 2 2" xfId="4318" xr:uid="{00000000-0005-0000-0000-0000A3720000}"/>
    <cellStyle name="Normal 6 2 3 4 2 2 2 2" xfId="14391" xr:uid="{00000000-0005-0000-0000-0000A4720000}"/>
    <cellStyle name="Normal 6 2 3 4 2 2 2 2 2" xfId="44722" xr:uid="{00000000-0005-0000-0000-0000A5720000}"/>
    <cellStyle name="Normal 6 2 3 4 2 2 2 2 3" xfId="29489" xr:uid="{00000000-0005-0000-0000-0000A6720000}"/>
    <cellStyle name="Normal 6 2 3 4 2 2 2 3" xfId="9371" xr:uid="{00000000-0005-0000-0000-0000A7720000}"/>
    <cellStyle name="Normal 6 2 3 4 2 2 2 3 2" xfId="39705" xr:uid="{00000000-0005-0000-0000-0000A8720000}"/>
    <cellStyle name="Normal 6 2 3 4 2 2 2 3 3" xfId="24472" xr:uid="{00000000-0005-0000-0000-0000A9720000}"/>
    <cellStyle name="Normal 6 2 3 4 2 2 2 4" xfId="34692" xr:uid="{00000000-0005-0000-0000-0000AA720000}"/>
    <cellStyle name="Normal 6 2 3 4 2 2 2 5" xfId="19459" xr:uid="{00000000-0005-0000-0000-0000AB720000}"/>
    <cellStyle name="Normal 6 2 3 4 2 2 3" xfId="6010" xr:uid="{00000000-0005-0000-0000-0000AC720000}"/>
    <cellStyle name="Normal 6 2 3 4 2 2 3 2" xfId="16062" xr:uid="{00000000-0005-0000-0000-0000AD720000}"/>
    <cellStyle name="Normal 6 2 3 4 2 2 3 2 2" xfId="46393" xr:uid="{00000000-0005-0000-0000-0000AE720000}"/>
    <cellStyle name="Normal 6 2 3 4 2 2 3 2 3" xfId="31160" xr:uid="{00000000-0005-0000-0000-0000AF720000}"/>
    <cellStyle name="Normal 6 2 3 4 2 2 3 3" xfId="11042" xr:uid="{00000000-0005-0000-0000-0000B0720000}"/>
    <cellStyle name="Normal 6 2 3 4 2 2 3 3 2" xfId="41376" xr:uid="{00000000-0005-0000-0000-0000B1720000}"/>
    <cellStyle name="Normal 6 2 3 4 2 2 3 3 3" xfId="26143" xr:uid="{00000000-0005-0000-0000-0000B2720000}"/>
    <cellStyle name="Normal 6 2 3 4 2 2 3 4" xfId="36363" xr:uid="{00000000-0005-0000-0000-0000B3720000}"/>
    <cellStyle name="Normal 6 2 3 4 2 2 3 5" xfId="21130" xr:uid="{00000000-0005-0000-0000-0000B4720000}"/>
    <cellStyle name="Normal 6 2 3 4 2 2 4" xfId="12720" xr:uid="{00000000-0005-0000-0000-0000B5720000}"/>
    <cellStyle name="Normal 6 2 3 4 2 2 4 2" xfId="43051" xr:uid="{00000000-0005-0000-0000-0000B6720000}"/>
    <cellStyle name="Normal 6 2 3 4 2 2 4 3" xfId="27818" xr:uid="{00000000-0005-0000-0000-0000B7720000}"/>
    <cellStyle name="Normal 6 2 3 4 2 2 5" xfId="7699" xr:uid="{00000000-0005-0000-0000-0000B8720000}"/>
    <cellStyle name="Normal 6 2 3 4 2 2 5 2" xfId="38034" xr:uid="{00000000-0005-0000-0000-0000B9720000}"/>
    <cellStyle name="Normal 6 2 3 4 2 2 5 3" xfId="22801" xr:uid="{00000000-0005-0000-0000-0000BA720000}"/>
    <cellStyle name="Normal 6 2 3 4 2 2 6" xfId="33022" xr:uid="{00000000-0005-0000-0000-0000BB720000}"/>
    <cellStyle name="Normal 6 2 3 4 2 2 7" xfId="17788" xr:uid="{00000000-0005-0000-0000-0000BC720000}"/>
    <cellStyle name="Normal 6 2 3 4 2 3" xfId="3481" xr:uid="{00000000-0005-0000-0000-0000BD720000}"/>
    <cellStyle name="Normal 6 2 3 4 2 3 2" xfId="13555" xr:uid="{00000000-0005-0000-0000-0000BE720000}"/>
    <cellStyle name="Normal 6 2 3 4 2 3 2 2" xfId="43886" xr:uid="{00000000-0005-0000-0000-0000BF720000}"/>
    <cellStyle name="Normal 6 2 3 4 2 3 2 3" xfId="28653" xr:uid="{00000000-0005-0000-0000-0000C0720000}"/>
    <cellStyle name="Normal 6 2 3 4 2 3 3" xfId="8535" xr:uid="{00000000-0005-0000-0000-0000C1720000}"/>
    <cellStyle name="Normal 6 2 3 4 2 3 3 2" xfId="38869" xr:uid="{00000000-0005-0000-0000-0000C2720000}"/>
    <cellStyle name="Normal 6 2 3 4 2 3 3 3" xfId="23636" xr:uid="{00000000-0005-0000-0000-0000C3720000}"/>
    <cellStyle name="Normal 6 2 3 4 2 3 4" xfId="33856" xr:uid="{00000000-0005-0000-0000-0000C4720000}"/>
    <cellStyle name="Normal 6 2 3 4 2 3 5" xfId="18623" xr:uid="{00000000-0005-0000-0000-0000C5720000}"/>
    <cellStyle name="Normal 6 2 3 4 2 4" xfId="5174" xr:uid="{00000000-0005-0000-0000-0000C6720000}"/>
    <cellStyle name="Normal 6 2 3 4 2 4 2" xfId="15226" xr:uid="{00000000-0005-0000-0000-0000C7720000}"/>
    <cellStyle name="Normal 6 2 3 4 2 4 2 2" xfId="45557" xr:uid="{00000000-0005-0000-0000-0000C8720000}"/>
    <cellStyle name="Normal 6 2 3 4 2 4 2 3" xfId="30324" xr:uid="{00000000-0005-0000-0000-0000C9720000}"/>
    <cellStyle name="Normal 6 2 3 4 2 4 3" xfId="10206" xr:uid="{00000000-0005-0000-0000-0000CA720000}"/>
    <cellStyle name="Normal 6 2 3 4 2 4 3 2" xfId="40540" xr:uid="{00000000-0005-0000-0000-0000CB720000}"/>
    <cellStyle name="Normal 6 2 3 4 2 4 3 3" xfId="25307" xr:uid="{00000000-0005-0000-0000-0000CC720000}"/>
    <cellStyle name="Normal 6 2 3 4 2 4 4" xfId="35527" xr:uid="{00000000-0005-0000-0000-0000CD720000}"/>
    <cellStyle name="Normal 6 2 3 4 2 4 5" xfId="20294" xr:uid="{00000000-0005-0000-0000-0000CE720000}"/>
    <cellStyle name="Normal 6 2 3 4 2 5" xfId="11884" xr:uid="{00000000-0005-0000-0000-0000CF720000}"/>
    <cellStyle name="Normal 6 2 3 4 2 5 2" xfId="42215" xr:uid="{00000000-0005-0000-0000-0000D0720000}"/>
    <cellStyle name="Normal 6 2 3 4 2 5 3" xfId="26982" xr:uid="{00000000-0005-0000-0000-0000D1720000}"/>
    <cellStyle name="Normal 6 2 3 4 2 6" xfId="6863" xr:uid="{00000000-0005-0000-0000-0000D2720000}"/>
    <cellStyle name="Normal 6 2 3 4 2 6 2" xfId="37198" xr:uid="{00000000-0005-0000-0000-0000D3720000}"/>
    <cellStyle name="Normal 6 2 3 4 2 6 3" xfId="21965" xr:uid="{00000000-0005-0000-0000-0000D4720000}"/>
    <cellStyle name="Normal 6 2 3 4 2 7" xfId="32186" xr:uid="{00000000-0005-0000-0000-0000D5720000}"/>
    <cellStyle name="Normal 6 2 3 4 2 8" xfId="16952" xr:uid="{00000000-0005-0000-0000-0000D6720000}"/>
    <cellStyle name="Normal 6 2 3 4 3" xfId="2210" xr:uid="{00000000-0005-0000-0000-0000D7720000}"/>
    <cellStyle name="Normal 6 2 3 4 3 2" xfId="3900" xr:uid="{00000000-0005-0000-0000-0000D8720000}"/>
    <cellStyle name="Normal 6 2 3 4 3 2 2" xfId="13973" xr:uid="{00000000-0005-0000-0000-0000D9720000}"/>
    <cellStyle name="Normal 6 2 3 4 3 2 2 2" xfId="44304" xr:uid="{00000000-0005-0000-0000-0000DA720000}"/>
    <cellStyle name="Normal 6 2 3 4 3 2 2 3" xfId="29071" xr:uid="{00000000-0005-0000-0000-0000DB720000}"/>
    <cellStyle name="Normal 6 2 3 4 3 2 3" xfId="8953" xr:uid="{00000000-0005-0000-0000-0000DC720000}"/>
    <cellStyle name="Normal 6 2 3 4 3 2 3 2" xfId="39287" xr:uid="{00000000-0005-0000-0000-0000DD720000}"/>
    <cellStyle name="Normal 6 2 3 4 3 2 3 3" xfId="24054" xr:uid="{00000000-0005-0000-0000-0000DE720000}"/>
    <cellStyle name="Normal 6 2 3 4 3 2 4" xfId="34274" xr:uid="{00000000-0005-0000-0000-0000DF720000}"/>
    <cellStyle name="Normal 6 2 3 4 3 2 5" xfId="19041" xr:uid="{00000000-0005-0000-0000-0000E0720000}"/>
    <cellStyle name="Normal 6 2 3 4 3 3" xfId="5592" xr:uid="{00000000-0005-0000-0000-0000E1720000}"/>
    <cellStyle name="Normal 6 2 3 4 3 3 2" xfId="15644" xr:uid="{00000000-0005-0000-0000-0000E2720000}"/>
    <cellStyle name="Normal 6 2 3 4 3 3 2 2" xfId="45975" xr:uid="{00000000-0005-0000-0000-0000E3720000}"/>
    <cellStyle name="Normal 6 2 3 4 3 3 2 3" xfId="30742" xr:uid="{00000000-0005-0000-0000-0000E4720000}"/>
    <cellStyle name="Normal 6 2 3 4 3 3 3" xfId="10624" xr:uid="{00000000-0005-0000-0000-0000E5720000}"/>
    <cellStyle name="Normal 6 2 3 4 3 3 3 2" xfId="40958" xr:uid="{00000000-0005-0000-0000-0000E6720000}"/>
    <cellStyle name="Normal 6 2 3 4 3 3 3 3" xfId="25725" xr:uid="{00000000-0005-0000-0000-0000E7720000}"/>
    <cellStyle name="Normal 6 2 3 4 3 3 4" xfId="35945" xr:uid="{00000000-0005-0000-0000-0000E8720000}"/>
    <cellStyle name="Normal 6 2 3 4 3 3 5" xfId="20712" xr:uid="{00000000-0005-0000-0000-0000E9720000}"/>
    <cellStyle name="Normal 6 2 3 4 3 4" xfId="12302" xr:uid="{00000000-0005-0000-0000-0000EA720000}"/>
    <cellStyle name="Normal 6 2 3 4 3 4 2" xfId="42633" xr:uid="{00000000-0005-0000-0000-0000EB720000}"/>
    <cellStyle name="Normal 6 2 3 4 3 4 3" xfId="27400" xr:uid="{00000000-0005-0000-0000-0000EC720000}"/>
    <cellStyle name="Normal 6 2 3 4 3 5" xfId="7281" xr:uid="{00000000-0005-0000-0000-0000ED720000}"/>
    <cellStyle name="Normal 6 2 3 4 3 5 2" xfId="37616" xr:uid="{00000000-0005-0000-0000-0000EE720000}"/>
    <cellStyle name="Normal 6 2 3 4 3 5 3" xfId="22383" xr:uid="{00000000-0005-0000-0000-0000EF720000}"/>
    <cellStyle name="Normal 6 2 3 4 3 6" xfId="32604" xr:uid="{00000000-0005-0000-0000-0000F0720000}"/>
    <cellStyle name="Normal 6 2 3 4 3 7" xfId="17370" xr:uid="{00000000-0005-0000-0000-0000F1720000}"/>
    <cellStyle name="Normal 6 2 3 4 4" xfId="3063" xr:uid="{00000000-0005-0000-0000-0000F2720000}"/>
    <cellStyle name="Normal 6 2 3 4 4 2" xfId="13137" xr:uid="{00000000-0005-0000-0000-0000F3720000}"/>
    <cellStyle name="Normal 6 2 3 4 4 2 2" xfId="43468" xr:uid="{00000000-0005-0000-0000-0000F4720000}"/>
    <cellStyle name="Normal 6 2 3 4 4 2 3" xfId="28235" xr:uid="{00000000-0005-0000-0000-0000F5720000}"/>
    <cellStyle name="Normal 6 2 3 4 4 3" xfId="8117" xr:uid="{00000000-0005-0000-0000-0000F6720000}"/>
    <cellStyle name="Normal 6 2 3 4 4 3 2" xfId="38451" xr:uid="{00000000-0005-0000-0000-0000F7720000}"/>
    <cellStyle name="Normal 6 2 3 4 4 3 3" xfId="23218" xr:uid="{00000000-0005-0000-0000-0000F8720000}"/>
    <cellStyle name="Normal 6 2 3 4 4 4" xfId="33438" xr:uid="{00000000-0005-0000-0000-0000F9720000}"/>
    <cellStyle name="Normal 6 2 3 4 4 5" xfId="18205" xr:uid="{00000000-0005-0000-0000-0000FA720000}"/>
    <cellStyle name="Normal 6 2 3 4 5" xfId="4756" xr:uid="{00000000-0005-0000-0000-0000FB720000}"/>
    <cellStyle name="Normal 6 2 3 4 5 2" xfId="14808" xr:uid="{00000000-0005-0000-0000-0000FC720000}"/>
    <cellStyle name="Normal 6 2 3 4 5 2 2" xfId="45139" xr:uid="{00000000-0005-0000-0000-0000FD720000}"/>
    <cellStyle name="Normal 6 2 3 4 5 2 3" xfId="29906" xr:uid="{00000000-0005-0000-0000-0000FE720000}"/>
    <cellStyle name="Normal 6 2 3 4 5 3" xfId="9788" xr:uid="{00000000-0005-0000-0000-0000FF720000}"/>
    <cellStyle name="Normal 6 2 3 4 5 3 2" xfId="40122" xr:uid="{00000000-0005-0000-0000-000000730000}"/>
    <cellStyle name="Normal 6 2 3 4 5 3 3" xfId="24889" xr:uid="{00000000-0005-0000-0000-000001730000}"/>
    <cellStyle name="Normal 6 2 3 4 5 4" xfId="35109" xr:uid="{00000000-0005-0000-0000-000002730000}"/>
    <cellStyle name="Normal 6 2 3 4 5 5" xfId="19876" xr:uid="{00000000-0005-0000-0000-000003730000}"/>
    <cellStyle name="Normal 6 2 3 4 6" xfId="11466" xr:uid="{00000000-0005-0000-0000-000004730000}"/>
    <cellStyle name="Normal 6 2 3 4 6 2" xfId="41797" xr:uid="{00000000-0005-0000-0000-000005730000}"/>
    <cellStyle name="Normal 6 2 3 4 6 3" xfId="26564" xr:uid="{00000000-0005-0000-0000-000006730000}"/>
    <cellStyle name="Normal 6 2 3 4 7" xfId="6445" xr:uid="{00000000-0005-0000-0000-000007730000}"/>
    <cellStyle name="Normal 6 2 3 4 7 2" xfId="36780" xr:uid="{00000000-0005-0000-0000-000008730000}"/>
    <cellStyle name="Normal 6 2 3 4 7 3" xfId="21547" xr:uid="{00000000-0005-0000-0000-000009730000}"/>
    <cellStyle name="Normal 6 2 3 4 8" xfId="31768" xr:uid="{00000000-0005-0000-0000-00000A730000}"/>
    <cellStyle name="Normal 6 2 3 4 9" xfId="16534" xr:uid="{00000000-0005-0000-0000-00000B730000}"/>
    <cellStyle name="Normal 6 2 3 5" xfId="1579" xr:uid="{00000000-0005-0000-0000-00000C730000}"/>
    <cellStyle name="Normal 6 2 3 5 2" xfId="2420" xr:uid="{00000000-0005-0000-0000-00000D730000}"/>
    <cellStyle name="Normal 6 2 3 5 2 2" xfId="4110" xr:uid="{00000000-0005-0000-0000-00000E730000}"/>
    <cellStyle name="Normal 6 2 3 5 2 2 2" xfId="14183" xr:uid="{00000000-0005-0000-0000-00000F730000}"/>
    <cellStyle name="Normal 6 2 3 5 2 2 2 2" xfId="44514" xr:uid="{00000000-0005-0000-0000-000010730000}"/>
    <cellStyle name="Normal 6 2 3 5 2 2 2 3" xfId="29281" xr:uid="{00000000-0005-0000-0000-000011730000}"/>
    <cellStyle name="Normal 6 2 3 5 2 2 3" xfId="9163" xr:uid="{00000000-0005-0000-0000-000012730000}"/>
    <cellStyle name="Normal 6 2 3 5 2 2 3 2" xfId="39497" xr:uid="{00000000-0005-0000-0000-000013730000}"/>
    <cellStyle name="Normal 6 2 3 5 2 2 3 3" xfId="24264" xr:uid="{00000000-0005-0000-0000-000014730000}"/>
    <cellStyle name="Normal 6 2 3 5 2 2 4" xfId="34484" xr:uid="{00000000-0005-0000-0000-000015730000}"/>
    <cellStyle name="Normal 6 2 3 5 2 2 5" xfId="19251" xr:uid="{00000000-0005-0000-0000-000016730000}"/>
    <cellStyle name="Normal 6 2 3 5 2 3" xfId="5802" xr:uid="{00000000-0005-0000-0000-000017730000}"/>
    <cellStyle name="Normal 6 2 3 5 2 3 2" xfId="15854" xr:uid="{00000000-0005-0000-0000-000018730000}"/>
    <cellStyle name="Normal 6 2 3 5 2 3 2 2" xfId="46185" xr:uid="{00000000-0005-0000-0000-000019730000}"/>
    <cellStyle name="Normal 6 2 3 5 2 3 2 3" xfId="30952" xr:uid="{00000000-0005-0000-0000-00001A730000}"/>
    <cellStyle name="Normal 6 2 3 5 2 3 3" xfId="10834" xr:uid="{00000000-0005-0000-0000-00001B730000}"/>
    <cellStyle name="Normal 6 2 3 5 2 3 3 2" xfId="41168" xr:uid="{00000000-0005-0000-0000-00001C730000}"/>
    <cellStyle name="Normal 6 2 3 5 2 3 3 3" xfId="25935" xr:uid="{00000000-0005-0000-0000-00001D730000}"/>
    <cellStyle name="Normal 6 2 3 5 2 3 4" xfId="36155" xr:uid="{00000000-0005-0000-0000-00001E730000}"/>
    <cellStyle name="Normal 6 2 3 5 2 3 5" xfId="20922" xr:uid="{00000000-0005-0000-0000-00001F730000}"/>
    <cellStyle name="Normal 6 2 3 5 2 4" xfId="12512" xr:uid="{00000000-0005-0000-0000-000020730000}"/>
    <cellStyle name="Normal 6 2 3 5 2 4 2" xfId="42843" xr:uid="{00000000-0005-0000-0000-000021730000}"/>
    <cellStyle name="Normal 6 2 3 5 2 4 3" xfId="27610" xr:uid="{00000000-0005-0000-0000-000022730000}"/>
    <cellStyle name="Normal 6 2 3 5 2 5" xfId="7491" xr:uid="{00000000-0005-0000-0000-000023730000}"/>
    <cellStyle name="Normal 6 2 3 5 2 5 2" xfId="37826" xr:uid="{00000000-0005-0000-0000-000024730000}"/>
    <cellStyle name="Normal 6 2 3 5 2 5 3" xfId="22593" xr:uid="{00000000-0005-0000-0000-000025730000}"/>
    <cellStyle name="Normal 6 2 3 5 2 6" xfId="32814" xr:uid="{00000000-0005-0000-0000-000026730000}"/>
    <cellStyle name="Normal 6 2 3 5 2 7" xfId="17580" xr:uid="{00000000-0005-0000-0000-000027730000}"/>
    <cellStyle name="Normal 6 2 3 5 3" xfId="3273" xr:uid="{00000000-0005-0000-0000-000028730000}"/>
    <cellStyle name="Normal 6 2 3 5 3 2" xfId="13347" xr:uid="{00000000-0005-0000-0000-000029730000}"/>
    <cellStyle name="Normal 6 2 3 5 3 2 2" xfId="43678" xr:uid="{00000000-0005-0000-0000-00002A730000}"/>
    <cellStyle name="Normal 6 2 3 5 3 2 3" xfId="28445" xr:uid="{00000000-0005-0000-0000-00002B730000}"/>
    <cellStyle name="Normal 6 2 3 5 3 3" xfId="8327" xr:uid="{00000000-0005-0000-0000-00002C730000}"/>
    <cellStyle name="Normal 6 2 3 5 3 3 2" xfId="38661" xr:uid="{00000000-0005-0000-0000-00002D730000}"/>
    <cellStyle name="Normal 6 2 3 5 3 3 3" xfId="23428" xr:uid="{00000000-0005-0000-0000-00002E730000}"/>
    <cellStyle name="Normal 6 2 3 5 3 4" xfId="33648" xr:uid="{00000000-0005-0000-0000-00002F730000}"/>
    <cellStyle name="Normal 6 2 3 5 3 5" xfId="18415" xr:uid="{00000000-0005-0000-0000-000030730000}"/>
    <cellStyle name="Normal 6 2 3 5 4" xfId="4966" xr:uid="{00000000-0005-0000-0000-000031730000}"/>
    <cellStyle name="Normal 6 2 3 5 4 2" xfId="15018" xr:uid="{00000000-0005-0000-0000-000032730000}"/>
    <cellStyle name="Normal 6 2 3 5 4 2 2" xfId="45349" xr:uid="{00000000-0005-0000-0000-000033730000}"/>
    <cellStyle name="Normal 6 2 3 5 4 2 3" xfId="30116" xr:uid="{00000000-0005-0000-0000-000034730000}"/>
    <cellStyle name="Normal 6 2 3 5 4 3" xfId="9998" xr:uid="{00000000-0005-0000-0000-000035730000}"/>
    <cellStyle name="Normal 6 2 3 5 4 3 2" xfId="40332" xr:uid="{00000000-0005-0000-0000-000036730000}"/>
    <cellStyle name="Normal 6 2 3 5 4 3 3" xfId="25099" xr:uid="{00000000-0005-0000-0000-000037730000}"/>
    <cellStyle name="Normal 6 2 3 5 4 4" xfId="35319" xr:uid="{00000000-0005-0000-0000-000038730000}"/>
    <cellStyle name="Normal 6 2 3 5 4 5" xfId="20086" xr:uid="{00000000-0005-0000-0000-000039730000}"/>
    <cellStyle name="Normal 6 2 3 5 5" xfId="11676" xr:uid="{00000000-0005-0000-0000-00003A730000}"/>
    <cellStyle name="Normal 6 2 3 5 5 2" xfId="42007" xr:uid="{00000000-0005-0000-0000-00003B730000}"/>
    <cellStyle name="Normal 6 2 3 5 5 3" xfId="26774" xr:uid="{00000000-0005-0000-0000-00003C730000}"/>
    <cellStyle name="Normal 6 2 3 5 6" xfId="6655" xr:uid="{00000000-0005-0000-0000-00003D730000}"/>
    <cellStyle name="Normal 6 2 3 5 6 2" xfId="36990" xr:uid="{00000000-0005-0000-0000-00003E730000}"/>
    <cellStyle name="Normal 6 2 3 5 6 3" xfId="21757" xr:uid="{00000000-0005-0000-0000-00003F730000}"/>
    <cellStyle name="Normal 6 2 3 5 7" xfId="31978" xr:uid="{00000000-0005-0000-0000-000040730000}"/>
    <cellStyle name="Normal 6 2 3 5 8" xfId="16744" xr:uid="{00000000-0005-0000-0000-000041730000}"/>
    <cellStyle name="Normal 6 2 3 6" xfId="2000" xr:uid="{00000000-0005-0000-0000-000042730000}"/>
    <cellStyle name="Normal 6 2 3 6 2" xfId="3692" xr:uid="{00000000-0005-0000-0000-000043730000}"/>
    <cellStyle name="Normal 6 2 3 6 2 2" xfId="13765" xr:uid="{00000000-0005-0000-0000-000044730000}"/>
    <cellStyle name="Normal 6 2 3 6 2 2 2" xfId="44096" xr:uid="{00000000-0005-0000-0000-000045730000}"/>
    <cellStyle name="Normal 6 2 3 6 2 2 3" xfId="28863" xr:uid="{00000000-0005-0000-0000-000046730000}"/>
    <cellStyle name="Normal 6 2 3 6 2 3" xfId="8745" xr:uid="{00000000-0005-0000-0000-000047730000}"/>
    <cellStyle name="Normal 6 2 3 6 2 3 2" xfId="39079" xr:uid="{00000000-0005-0000-0000-000048730000}"/>
    <cellStyle name="Normal 6 2 3 6 2 3 3" xfId="23846" xr:uid="{00000000-0005-0000-0000-000049730000}"/>
    <cellStyle name="Normal 6 2 3 6 2 4" xfId="34066" xr:uid="{00000000-0005-0000-0000-00004A730000}"/>
    <cellStyle name="Normal 6 2 3 6 2 5" xfId="18833" xr:uid="{00000000-0005-0000-0000-00004B730000}"/>
    <cellStyle name="Normal 6 2 3 6 3" xfId="5384" xr:uid="{00000000-0005-0000-0000-00004C730000}"/>
    <cellStyle name="Normal 6 2 3 6 3 2" xfId="15436" xr:uid="{00000000-0005-0000-0000-00004D730000}"/>
    <cellStyle name="Normal 6 2 3 6 3 2 2" xfId="45767" xr:uid="{00000000-0005-0000-0000-00004E730000}"/>
    <cellStyle name="Normal 6 2 3 6 3 2 3" xfId="30534" xr:uid="{00000000-0005-0000-0000-00004F730000}"/>
    <cellStyle name="Normal 6 2 3 6 3 3" xfId="10416" xr:uid="{00000000-0005-0000-0000-000050730000}"/>
    <cellStyle name="Normal 6 2 3 6 3 3 2" xfId="40750" xr:uid="{00000000-0005-0000-0000-000051730000}"/>
    <cellStyle name="Normal 6 2 3 6 3 3 3" xfId="25517" xr:uid="{00000000-0005-0000-0000-000052730000}"/>
    <cellStyle name="Normal 6 2 3 6 3 4" xfId="35737" xr:uid="{00000000-0005-0000-0000-000053730000}"/>
    <cellStyle name="Normal 6 2 3 6 3 5" xfId="20504" xr:uid="{00000000-0005-0000-0000-000054730000}"/>
    <cellStyle name="Normal 6 2 3 6 4" xfId="12094" xr:uid="{00000000-0005-0000-0000-000055730000}"/>
    <cellStyle name="Normal 6 2 3 6 4 2" xfId="42425" xr:uid="{00000000-0005-0000-0000-000056730000}"/>
    <cellStyle name="Normal 6 2 3 6 4 3" xfId="27192" xr:uid="{00000000-0005-0000-0000-000057730000}"/>
    <cellStyle name="Normal 6 2 3 6 5" xfId="7073" xr:uid="{00000000-0005-0000-0000-000058730000}"/>
    <cellStyle name="Normal 6 2 3 6 5 2" xfId="37408" xr:uid="{00000000-0005-0000-0000-000059730000}"/>
    <cellStyle name="Normal 6 2 3 6 5 3" xfId="22175" xr:uid="{00000000-0005-0000-0000-00005A730000}"/>
    <cellStyle name="Normal 6 2 3 6 6" xfId="32396" xr:uid="{00000000-0005-0000-0000-00005B730000}"/>
    <cellStyle name="Normal 6 2 3 6 7" xfId="17162" xr:uid="{00000000-0005-0000-0000-00005C730000}"/>
    <cellStyle name="Normal 6 2 3 7" xfId="2851" xr:uid="{00000000-0005-0000-0000-00005D730000}"/>
    <cellStyle name="Normal 6 2 3 7 2" xfId="12929" xr:uid="{00000000-0005-0000-0000-00005E730000}"/>
    <cellStyle name="Normal 6 2 3 7 2 2" xfId="43260" xr:uid="{00000000-0005-0000-0000-00005F730000}"/>
    <cellStyle name="Normal 6 2 3 7 2 3" xfId="28027" xr:uid="{00000000-0005-0000-0000-000060730000}"/>
    <cellStyle name="Normal 6 2 3 7 3" xfId="7909" xr:uid="{00000000-0005-0000-0000-000061730000}"/>
    <cellStyle name="Normal 6 2 3 7 3 2" xfId="38243" xr:uid="{00000000-0005-0000-0000-000062730000}"/>
    <cellStyle name="Normal 6 2 3 7 3 3" xfId="23010" xr:uid="{00000000-0005-0000-0000-000063730000}"/>
    <cellStyle name="Normal 6 2 3 7 4" xfId="33230" xr:uid="{00000000-0005-0000-0000-000064730000}"/>
    <cellStyle name="Normal 6 2 3 7 5" xfId="17997" xr:uid="{00000000-0005-0000-0000-000065730000}"/>
    <cellStyle name="Normal 6 2 3 8" xfId="4545" xr:uid="{00000000-0005-0000-0000-000066730000}"/>
    <cellStyle name="Normal 6 2 3 8 2" xfId="14600" xr:uid="{00000000-0005-0000-0000-000067730000}"/>
    <cellStyle name="Normal 6 2 3 8 2 2" xfId="44931" xr:uid="{00000000-0005-0000-0000-000068730000}"/>
    <cellStyle name="Normal 6 2 3 8 2 3" xfId="29698" xr:uid="{00000000-0005-0000-0000-000069730000}"/>
    <cellStyle name="Normal 6 2 3 8 3" xfId="9580" xr:uid="{00000000-0005-0000-0000-00006A730000}"/>
    <cellStyle name="Normal 6 2 3 8 3 2" xfId="39914" xr:uid="{00000000-0005-0000-0000-00006B730000}"/>
    <cellStyle name="Normal 6 2 3 8 3 3" xfId="24681" xr:uid="{00000000-0005-0000-0000-00006C730000}"/>
    <cellStyle name="Normal 6 2 3 8 4" xfId="34901" xr:uid="{00000000-0005-0000-0000-00006D730000}"/>
    <cellStyle name="Normal 6 2 3 8 5" xfId="19668" xr:uid="{00000000-0005-0000-0000-00006E730000}"/>
    <cellStyle name="Normal 6 2 3 9" xfId="11256" xr:uid="{00000000-0005-0000-0000-00006F730000}"/>
    <cellStyle name="Normal 6 2 3 9 2" xfId="41589" xr:uid="{00000000-0005-0000-0000-000070730000}"/>
    <cellStyle name="Normal 6 2 3 9 3" xfId="26356" xr:uid="{00000000-0005-0000-0000-000071730000}"/>
    <cellStyle name="Normal 6 2 4" xfId="881" xr:uid="{00000000-0005-0000-0000-000072730000}"/>
    <cellStyle name="Normal 6 2 5" xfId="882" xr:uid="{00000000-0005-0000-0000-000073730000}"/>
    <cellStyle name="Normal 6 2 6" xfId="878" xr:uid="{00000000-0005-0000-0000-000074730000}"/>
    <cellStyle name="Normal 6 2 7" xfId="1168" xr:uid="{00000000-0005-0000-0000-000075730000}"/>
    <cellStyle name="Normal 6 2 7 10" xfId="31584" xr:uid="{00000000-0005-0000-0000-000076730000}"/>
    <cellStyle name="Normal 6 2 7 11" xfId="16347" xr:uid="{00000000-0005-0000-0000-000077730000}"/>
    <cellStyle name="Normal 6 2 7 2" xfId="1276" xr:uid="{00000000-0005-0000-0000-000078730000}"/>
    <cellStyle name="Normal 6 2 7 2 10" xfId="16451" xr:uid="{00000000-0005-0000-0000-000079730000}"/>
    <cellStyle name="Normal 6 2 7 2 2" xfId="1493" xr:uid="{00000000-0005-0000-0000-00007A730000}"/>
    <cellStyle name="Normal 6 2 7 2 2 2" xfId="1914" xr:uid="{00000000-0005-0000-0000-00007B730000}"/>
    <cellStyle name="Normal 6 2 7 2 2 2 2" xfId="2753" xr:uid="{00000000-0005-0000-0000-00007C730000}"/>
    <cellStyle name="Normal 6 2 7 2 2 2 2 2" xfId="4443" xr:uid="{00000000-0005-0000-0000-00007D730000}"/>
    <cellStyle name="Normal 6 2 7 2 2 2 2 2 2" xfId="14516" xr:uid="{00000000-0005-0000-0000-00007E730000}"/>
    <cellStyle name="Normal 6 2 7 2 2 2 2 2 2 2" xfId="44847" xr:uid="{00000000-0005-0000-0000-00007F730000}"/>
    <cellStyle name="Normal 6 2 7 2 2 2 2 2 2 3" xfId="29614" xr:uid="{00000000-0005-0000-0000-000080730000}"/>
    <cellStyle name="Normal 6 2 7 2 2 2 2 2 3" xfId="9496" xr:uid="{00000000-0005-0000-0000-000081730000}"/>
    <cellStyle name="Normal 6 2 7 2 2 2 2 2 3 2" xfId="39830" xr:uid="{00000000-0005-0000-0000-000082730000}"/>
    <cellStyle name="Normal 6 2 7 2 2 2 2 2 3 3" xfId="24597" xr:uid="{00000000-0005-0000-0000-000083730000}"/>
    <cellStyle name="Normal 6 2 7 2 2 2 2 2 4" xfId="34817" xr:uid="{00000000-0005-0000-0000-000084730000}"/>
    <cellStyle name="Normal 6 2 7 2 2 2 2 2 5" xfId="19584" xr:uid="{00000000-0005-0000-0000-000085730000}"/>
    <cellStyle name="Normal 6 2 7 2 2 2 2 3" xfId="6135" xr:uid="{00000000-0005-0000-0000-000086730000}"/>
    <cellStyle name="Normal 6 2 7 2 2 2 2 3 2" xfId="16187" xr:uid="{00000000-0005-0000-0000-000087730000}"/>
    <cellStyle name="Normal 6 2 7 2 2 2 2 3 2 2" xfId="46518" xr:uid="{00000000-0005-0000-0000-000088730000}"/>
    <cellStyle name="Normal 6 2 7 2 2 2 2 3 2 3" xfId="31285" xr:uid="{00000000-0005-0000-0000-000089730000}"/>
    <cellStyle name="Normal 6 2 7 2 2 2 2 3 3" xfId="11167" xr:uid="{00000000-0005-0000-0000-00008A730000}"/>
    <cellStyle name="Normal 6 2 7 2 2 2 2 3 3 2" xfId="41501" xr:uid="{00000000-0005-0000-0000-00008B730000}"/>
    <cellStyle name="Normal 6 2 7 2 2 2 2 3 3 3" xfId="26268" xr:uid="{00000000-0005-0000-0000-00008C730000}"/>
    <cellStyle name="Normal 6 2 7 2 2 2 2 3 4" xfId="36488" xr:uid="{00000000-0005-0000-0000-00008D730000}"/>
    <cellStyle name="Normal 6 2 7 2 2 2 2 3 5" xfId="21255" xr:uid="{00000000-0005-0000-0000-00008E730000}"/>
    <cellStyle name="Normal 6 2 7 2 2 2 2 4" xfId="12845" xr:uid="{00000000-0005-0000-0000-00008F730000}"/>
    <cellStyle name="Normal 6 2 7 2 2 2 2 4 2" xfId="43176" xr:uid="{00000000-0005-0000-0000-000090730000}"/>
    <cellStyle name="Normal 6 2 7 2 2 2 2 4 3" xfId="27943" xr:uid="{00000000-0005-0000-0000-000091730000}"/>
    <cellStyle name="Normal 6 2 7 2 2 2 2 5" xfId="7824" xr:uid="{00000000-0005-0000-0000-000092730000}"/>
    <cellStyle name="Normal 6 2 7 2 2 2 2 5 2" xfId="38159" xr:uid="{00000000-0005-0000-0000-000093730000}"/>
    <cellStyle name="Normal 6 2 7 2 2 2 2 5 3" xfId="22926" xr:uid="{00000000-0005-0000-0000-000094730000}"/>
    <cellStyle name="Normal 6 2 7 2 2 2 2 6" xfId="33147" xr:uid="{00000000-0005-0000-0000-000095730000}"/>
    <cellStyle name="Normal 6 2 7 2 2 2 2 7" xfId="17913" xr:uid="{00000000-0005-0000-0000-000096730000}"/>
    <cellStyle name="Normal 6 2 7 2 2 2 3" xfId="3606" xr:uid="{00000000-0005-0000-0000-000097730000}"/>
    <cellStyle name="Normal 6 2 7 2 2 2 3 2" xfId="13680" xr:uid="{00000000-0005-0000-0000-000098730000}"/>
    <cellStyle name="Normal 6 2 7 2 2 2 3 2 2" xfId="44011" xr:uid="{00000000-0005-0000-0000-000099730000}"/>
    <cellStyle name="Normal 6 2 7 2 2 2 3 2 3" xfId="28778" xr:uid="{00000000-0005-0000-0000-00009A730000}"/>
    <cellStyle name="Normal 6 2 7 2 2 2 3 3" xfId="8660" xr:uid="{00000000-0005-0000-0000-00009B730000}"/>
    <cellStyle name="Normal 6 2 7 2 2 2 3 3 2" xfId="38994" xr:uid="{00000000-0005-0000-0000-00009C730000}"/>
    <cellStyle name="Normal 6 2 7 2 2 2 3 3 3" xfId="23761" xr:uid="{00000000-0005-0000-0000-00009D730000}"/>
    <cellStyle name="Normal 6 2 7 2 2 2 3 4" xfId="33981" xr:uid="{00000000-0005-0000-0000-00009E730000}"/>
    <cellStyle name="Normal 6 2 7 2 2 2 3 5" xfId="18748" xr:uid="{00000000-0005-0000-0000-00009F730000}"/>
    <cellStyle name="Normal 6 2 7 2 2 2 4" xfId="5299" xr:uid="{00000000-0005-0000-0000-0000A0730000}"/>
    <cellStyle name="Normal 6 2 7 2 2 2 4 2" xfId="15351" xr:uid="{00000000-0005-0000-0000-0000A1730000}"/>
    <cellStyle name="Normal 6 2 7 2 2 2 4 2 2" xfId="45682" xr:uid="{00000000-0005-0000-0000-0000A2730000}"/>
    <cellStyle name="Normal 6 2 7 2 2 2 4 2 3" xfId="30449" xr:uid="{00000000-0005-0000-0000-0000A3730000}"/>
    <cellStyle name="Normal 6 2 7 2 2 2 4 3" xfId="10331" xr:uid="{00000000-0005-0000-0000-0000A4730000}"/>
    <cellStyle name="Normal 6 2 7 2 2 2 4 3 2" xfId="40665" xr:uid="{00000000-0005-0000-0000-0000A5730000}"/>
    <cellStyle name="Normal 6 2 7 2 2 2 4 3 3" xfId="25432" xr:uid="{00000000-0005-0000-0000-0000A6730000}"/>
    <cellStyle name="Normal 6 2 7 2 2 2 4 4" xfId="35652" xr:uid="{00000000-0005-0000-0000-0000A7730000}"/>
    <cellStyle name="Normal 6 2 7 2 2 2 4 5" xfId="20419" xr:uid="{00000000-0005-0000-0000-0000A8730000}"/>
    <cellStyle name="Normal 6 2 7 2 2 2 5" xfId="12009" xr:uid="{00000000-0005-0000-0000-0000A9730000}"/>
    <cellStyle name="Normal 6 2 7 2 2 2 5 2" xfId="42340" xr:uid="{00000000-0005-0000-0000-0000AA730000}"/>
    <cellStyle name="Normal 6 2 7 2 2 2 5 3" xfId="27107" xr:uid="{00000000-0005-0000-0000-0000AB730000}"/>
    <cellStyle name="Normal 6 2 7 2 2 2 6" xfId="6988" xr:uid="{00000000-0005-0000-0000-0000AC730000}"/>
    <cellStyle name="Normal 6 2 7 2 2 2 6 2" xfId="37323" xr:uid="{00000000-0005-0000-0000-0000AD730000}"/>
    <cellStyle name="Normal 6 2 7 2 2 2 6 3" xfId="22090" xr:uid="{00000000-0005-0000-0000-0000AE730000}"/>
    <cellStyle name="Normal 6 2 7 2 2 2 7" xfId="32311" xr:uid="{00000000-0005-0000-0000-0000AF730000}"/>
    <cellStyle name="Normal 6 2 7 2 2 2 8" xfId="17077" xr:uid="{00000000-0005-0000-0000-0000B0730000}"/>
    <cellStyle name="Normal 6 2 7 2 2 3" xfId="2335" xr:uid="{00000000-0005-0000-0000-0000B1730000}"/>
    <cellStyle name="Normal 6 2 7 2 2 3 2" xfId="4025" xr:uid="{00000000-0005-0000-0000-0000B2730000}"/>
    <cellStyle name="Normal 6 2 7 2 2 3 2 2" xfId="14098" xr:uid="{00000000-0005-0000-0000-0000B3730000}"/>
    <cellStyle name="Normal 6 2 7 2 2 3 2 2 2" xfId="44429" xr:uid="{00000000-0005-0000-0000-0000B4730000}"/>
    <cellStyle name="Normal 6 2 7 2 2 3 2 2 3" xfId="29196" xr:uid="{00000000-0005-0000-0000-0000B5730000}"/>
    <cellStyle name="Normal 6 2 7 2 2 3 2 3" xfId="9078" xr:uid="{00000000-0005-0000-0000-0000B6730000}"/>
    <cellStyle name="Normal 6 2 7 2 2 3 2 3 2" xfId="39412" xr:uid="{00000000-0005-0000-0000-0000B7730000}"/>
    <cellStyle name="Normal 6 2 7 2 2 3 2 3 3" xfId="24179" xr:uid="{00000000-0005-0000-0000-0000B8730000}"/>
    <cellStyle name="Normal 6 2 7 2 2 3 2 4" xfId="34399" xr:uid="{00000000-0005-0000-0000-0000B9730000}"/>
    <cellStyle name="Normal 6 2 7 2 2 3 2 5" xfId="19166" xr:uid="{00000000-0005-0000-0000-0000BA730000}"/>
    <cellStyle name="Normal 6 2 7 2 2 3 3" xfId="5717" xr:uid="{00000000-0005-0000-0000-0000BB730000}"/>
    <cellStyle name="Normal 6 2 7 2 2 3 3 2" xfId="15769" xr:uid="{00000000-0005-0000-0000-0000BC730000}"/>
    <cellStyle name="Normal 6 2 7 2 2 3 3 2 2" xfId="46100" xr:uid="{00000000-0005-0000-0000-0000BD730000}"/>
    <cellStyle name="Normal 6 2 7 2 2 3 3 2 3" xfId="30867" xr:uid="{00000000-0005-0000-0000-0000BE730000}"/>
    <cellStyle name="Normal 6 2 7 2 2 3 3 3" xfId="10749" xr:uid="{00000000-0005-0000-0000-0000BF730000}"/>
    <cellStyle name="Normal 6 2 7 2 2 3 3 3 2" xfId="41083" xr:uid="{00000000-0005-0000-0000-0000C0730000}"/>
    <cellStyle name="Normal 6 2 7 2 2 3 3 3 3" xfId="25850" xr:uid="{00000000-0005-0000-0000-0000C1730000}"/>
    <cellStyle name="Normal 6 2 7 2 2 3 3 4" xfId="36070" xr:uid="{00000000-0005-0000-0000-0000C2730000}"/>
    <cellStyle name="Normal 6 2 7 2 2 3 3 5" xfId="20837" xr:uid="{00000000-0005-0000-0000-0000C3730000}"/>
    <cellStyle name="Normal 6 2 7 2 2 3 4" xfId="12427" xr:uid="{00000000-0005-0000-0000-0000C4730000}"/>
    <cellStyle name="Normal 6 2 7 2 2 3 4 2" xfId="42758" xr:uid="{00000000-0005-0000-0000-0000C5730000}"/>
    <cellStyle name="Normal 6 2 7 2 2 3 4 3" xfId="27525" xr:uid="{00000000-0005-0000-0000-0000C6730000}"/>
    <cellStyle name="Normal 6 2 7 2 2 3 5" xfId="7406" xr:uid="{00000000-0005-0000-0000-0000C7730000}"/>
    <cellStyle name="Normal 6 2 7 2 2 3 5 2" xfId="37741" xr:uid="{00000000-0005-0000-0000-0000C8730000}"/>
    <cellStyle name="Normal 6 2 7 2 2 3 5 3" xfId="22508" xr:uid="{00000000-0005-0000-0000-0000C9730000}"/>
    <cellStyle name="Normal 6 2 7 2 2 3 6" xfId="32729" xr:uid="{00000000-0005-0000-0000-0000CA730000}"/>
    <cellStyle name="Normal 6 2 7 2 2 3 7" xfId="17495" xr:uid="{00000000-0005-0000-0000-0000CB730000}"/>
    <cellStyle name="Normal 6 2 7 2 2 4" xfId="3188" xr:uid="{00000000-0005-0000-0000-0000CC730000}"/>
    <cellStyle name="Normal 6 2 7 2 2 4 2" xfId="13262" xr:uid="{00000000-0005-0000-0000-0000CD730000}"/>
    <cellStyle name="Normal 6 2 7 2 2 4 2 2" xfId="43593" xr:uid="{00000000-0005-0000-0000-0000CE730000}"/>
    <cellStyle name="Normal 6 2 7 2 2 4 2 3" xfId="28360" xr:uid="{00000000-0005-0000-0000-0000CF730000}"/>
    <cellStyle name="Normal 6 2 7 2 2 4 3" xfId="8242" xr:uid="{00000000-0005-0000-0000-0000D0730000}"/>
    <cellStyle name="Normal 6 2 7 2 2 4 3 2" xfId="38576" xr:uid="{00000000-0005-0000-0000-0000D1730000}"/>
    <cellStyle name="Normal 6 2 7 2 2 4 3 3" xfId="23343" xr:uid="{00000000-0005-0000-0000-0000D2730000}"/>
    <cellStyle name="Normal 6 2 7 2 2 4 4" xfId="33563" xr:uid="{00000000-0005-0000-0000-0000D3730000}"/>
    <cellStyle name="Normal 6 2 7 2 2 4 5" xfId="18330" xr:uid="{00000000-0005-0000-0000-0000D4730000}"/>
    <cellStyle name="Normal 6 2 7 2 2 5" xfId="4881" xr:uid="{00000000-0005-0000-0000-0000D5730000}"/>
    <cellStyle name="Normal 6 2 7 2 2 5 2" xfId="14933" xr:uid="{00000000-0005-0000-0000-0000D6730000}"/>
    <cellStyle name="Normal 6 2 7 2 2 5 2 2" xfId="45264" xr:uid="{00000000-0005-0000-0000-0000D7730000}"/>
    <cellStyle name="Normal 6 2 7 2 2 5 2 3" xfId="30031" xr:uid="{00000000-0005-0000-0000-0000D8730000}"/>
    <cellStyle name="Normal 6 2 7 2 2 5 3" xfId="9913" xr:uid="{00000000-0005-0000-0000-0000D9730000}"/>
    <cellStyle name="Normal 6 2 7 2 2 5 3 2" xfId="40247" xr:uid="{00000000-0005-0000-0000-0000DA730000}"/>
    <cellStyle name="Normal 6 2 7 2 2 5 3 3" xfId="25014" xr:uid="{00000000-0005-0000-0000-0000DB730000}"/>
    <cellStyle name="Normal 6 2 7 2 2 5 4" xfId="35234" xr:uid="{00000000-0005-0000-0000-0000DC730000}"/>
    <cellStyle name="Normal 6 2 7 2 2 5 5" xfId="20001" xr:uid="{00000000-0005-0000-0000-0000DD730000}"/>
    <cellStyle name="Normal 6 2 7 2 2 6" xfId="11591" xr:uid="{00000000-0005-0000-0000-0000DE730000}"/>
    <cellStyle name="Normal 6 2 7 2 2 6 2" xfId="41922" xr:uid="{00000000-0005-0000-0000-0000DF730000}"/>
    <cellStyle name="Normal 6 2 7 2 2 6 3" xfId="26689" xr:uid="{00000000-0005-0000-0000-0000E0730000}"/>
    <cellStyle name="Normal 6 2 7 2 2 7" xfId="6570" xr:uid="{00000000-0005-0000-0000-0000E1730000}"/>
    <cellStyle name="Normal 6 2 7 2 2 7 2" xfId="36905" xr:uid="{00000000-0005-0000-0000-0000E2730000}"/>
    <cellStyle name="Normal 6 2 7 2 2 7 3" xfId="21672" xr:uid="{00000000-0005-0000-0000-0000E3730000}"/>
    <cellStyle name="Normal 6 2 7 2 2 8" xfId="31893" xr:uid="{00000000-0005-0000-0000-0000E4730000}"/>
    <cellStyle name="Normal 6 2 7 2 2 9" xfId="16659" xr:uid="{00000000-0005-0000-0000-0000E5730000}"/>
    <cellStyle name="Normal 6 2 7 2 3" xfId="1706" xr:uid="{00000000-0005-0000-0000-0000E6730000}"/>
    <cellStyle name="Normal 6 2 7 2 3 2" xfId="2545" xr:uid="{00000000-0005-0000-0000-0000E7730000}"/>
    <cellStyle name="Normal 6 2 7 2 3 2 2" xfId="4235" xr:uid="{00000000-0005-0000-0000-0000E8730000}"/>
    <cellStyle name="Normal 6 2 7 2 3 2 2 2" xfId="14308" xr:uid="{00000000-0005-0000-0000-0000E9730000}"/>
    <cellStyle name="Normal 6 2 7 2 3 2 2 2 2" xfId="44639" xr:uid="{00000000-0005-0000-0000-0000EA730000}"/>
    <cellStyle name="Normal 6 2 7 2 3 2 2 2 3" xfId="29406" xr:uid="{00000000-0005-0000-0000-0000EB730000}"/>
    <cellStyle name="Normal 6 2 7 2 3 2 2 3" xfId="9288" xr:uid="{00000000-0005-0000-0000-0000EC730000}"/>
    <cellStyle name="Normal 6 2 7 2 3 2 2 3 2" xfId="39622" xr:uid="{00000000-0005-0000-0000-0000ED730000}"/>
    <cellStyle name="Normal 6 2 7 2 3 2 2 3 3" xfId="24389" xr:uid="{00000000-0005-0000-0000-0000EE730000}"/>
    <cellStyle name="Normal 6 2 7 2 3 2 2 4" xfId="34609" xr:uid="{00000000-0005-0000-0000-0000EF730000}"/>
    <cellStyle name="Normal 6 2 7 2 3 2 2 5" xfId="19376" xr:uid="{00000000-0005-0000-0000-0000F0730000}"/>
    <cellStyle name="Normal 6 2 7 2 3 2 3" xfId="5927" xr:uid="{00000000-0005-0000-0000-0000F1730000}"/>
    <cellStyle name="Normal 6 2 7 2 3 2 3 2" xfId="15979" xr:uid="{00000000-0005-0000-0000-0000F2730000}"/>
    <cellStyle name="Normal 6 2 7 2 3 2 3 2 2" xfId="46310" xr:uid="{00000000-0005-0000-0000-0000F3730000}"/>
    <cellStyle name="Normal 6 2 7 2 3 2 3 2 3" xfId="31077" xr:uid="{00000000-0005-0000-0000-0000F4730000}"/>
    <cellStyle name="Normal 6 2 7 2 3 2 3 3" xfId="10959" xr:uid="{00000000-0005-0000-0000-0000F5730000}"/>
    <cellStyle name="Normal 6 2 7 2 3 2 3 3 2" xfId="41293" xr:uid="{00000000-0005-0000-0000-0000F6730000}"/>
    <cellStyle name="Normal 6 2 7 2 3 2 3 3 3" xfId="26060" xr:uid="{00000000-0005-0000-0000-0000F7730000}"/>
    <cellStyle name="Normal 6 2 7 2 3 2 3 4" xfId="36280" xr:uid="{00000000-0005-0000-0000-0000F8730000}"/>
    <cellStyle name="Normal 6 2 7 2 3 2 3 5" xfId="21047" xr:uid="{00000000-0005-0000-0000-0000F9730000}"/>
    <cellStyle name="Normal 6 2 7 2 3 2 4" xfId="12637" xr:uid="{00000000-0005-0000-0000-0000FA730000}"/>
    <cellStyle name="Normal 6 2 7 2 3 2 4 2" xfId="42968" xr:uid="{00000000-0005-0000-0000-0000FB730000}"/>
    <cellStyle name="Normal 6 2 7 2 3 2 4 3" xfId="27735" xr:uid="{00000000-0005-0000-0000-0000FC730000}"/>
    <cellStyle name="Normal 6 2 7 2 3 2 5" xfId="7616" xr:uid="{00000000-0005-0000-0000-0000FD730000}"/>
    <cellStyle name="Normal 6 2 7 2 3 2 5 2" xfId="37951" xr:uid="{00000000-0005-0000-0000-0000FE730000}"/>
    <cellStyle name="Normal 6 2 7 2 3 2 5 3" xfId="22718" xr:uid="{00000000-0005-0000-0000-0000FF730000}"/>
    <cellStyle name="Normal 6 2 7 2 3 2 6" xfId="32939" xr:uid="{00000000-0005-0000-0000-000000740000}"/>
    <cellStyle name="Normal 6 2 7 2 3 2 7" xfId="17705" xr:uid="{00000000-0005-0000-0000-000001740000}"/>
    <cellStyle name="Normal 6 2 7 2 3 3" xfId="3398" xr:uid="{00000000-0005-0000-0000-000002740000}"/>
    <cellStyle name="Normal 6 2 7 2 3 3 2" xfId="13472" xr:uid="{00000000-0005-0000-0000-000003740000}"/>
    <cellStyle name="Normal 6 2 7 2 3 3 2 2" xfId="43803" xr:uid="{00000000-0005-0000-0000-000004740000}"/>
    <cellStyle name="Normal 6 2 7 2 3 3 2 3" xfId="28570" xr:uid="{00000000-0005-0000-0000-000005740000}"/>
    <cellStyle name="Normal 6 2 7 2 3 3 3" xfId="8452" xr:uid="{00000000-0005-0000-0000-000006740000}"/>
    <cellStyle name="Normal 6 2 7 2 3 3 3 2" xfId="38786" xr:uid="{00000000-0005-0000-0000-000007740000}"/>
    <cellStyle name="Normal 6 2 7 2 3 3 3 3" xfId="23553" xr:uid="{00000000-0005-0000-0000-000008740000}"/>
    <cellStyle name="Normal 6 2 7 2 3 3 4" xfId="33773" xr:uid="{00000000-0005-0000-0000-000009740000}"/>
    <cellStyle name="Normal 6 2 7 2 3 3 5" xfId="18540" xr:uid="{00000000-0005-0000-0000-00000A740000}"/>
    <cellStyle name="Normal 6 2 7 2 3 4" xfId="5091" xr:uid="{00000000-0005-0000-0000-00000B740000}"/>
    <cellStyle name="Normal 6 2 7 2 3 4 2" xfId="15143" xr:uid="{00000000-0005-0000-0000-00000C740000}"/>
    <cellStyle name="Normal 6 2 7 2 3 4 2 2" xfId="45474" xr:uid="{00000000-0005-0000-0000-00000D740000}"/>
    <cellStyle name="Normal 6 2 7 2 3 4 2 3" xfId="30241" xr:uid="{00000000-0005-0000-0000-00000E740000}"/>
    <cellStyle name="Normal 6 2 7 2 3 4 3" xfId="10123" xr:uid="{00000000-0005-0000-0000-00000F740000}"/>
    <cellStyle name="Normal 6 2 7 2 3 4 3 2" xfId="40457" xr:uid="{00000000-0005-0000-0000-000010740000}"/>
    <cellStyle name="Normal 6 2 7 2 3 4 3 3" xfId="25224" xr:uid="{00000000-0005-0000-0000-000011740000}"/>
    <cellStyle name="Normal 6 2 7 2 3 4 4" xfId="35444" xr:uid="{00000000-0005-0000-0000-000012740000}"/>
    <cellStyle name="Normal 6 2 7 2 3 4 5" xfId="20211" xr:uid="{00000000-0005-0000-0000-000013740000}"/>
    <cellStyle name="Normal 6 2 7 2 3 5" xfId="11801" xr:uid="{00000000-0005-0000-0000-000014740000}"/>
    <cellStyle name="Normal 6 2 7 2 3 5 2" xfId="42132" xr:uid="{00000000-0005-0000-0000-000015740000}"/>
    <cellStyle name="Normal 6 2 7 2 3 5 3" xfId="26899" xr:uid="{00000000-0005-0000-0000-000016740000}"/>
    <cellStyle name="Normal 6 2 7 2 3 6" xfId="6780" xr:uid="{00000000-0005-0000-0000-000017740000}"/>
    <cellStyle name="Normal 6 2 7 2 3 6 2" xfId="37115" xr:uid="{00000000-0005-0000-0000-000018740000}"/>
    <cellStyle name="Normal 6 2 7 2 3 6 3" xfId="21882" xr:uid="{00000000-0005-0000-0000-000019740000}"/>
    <cellStyle name="Normal 6 2 7 2 3 7" xfId="32103" xr:uid="{00000000-0005-0000-0000-00001A740000}"/>
    <cellStyle name="Normal 6 2 7 2 3 8" xfId="16869" xr:uid="{00000000-0005-0000-0000-00001B740000}"/>
    <cellStyle name="Normal 6 2 7 2 4" xfId="2127" xr:uid="{00000000-0005-0000-0000-00001C740000}"/>
    <cellStyle name="Normal 6 2 7 2 4 2" xfId="3817" xr:uid="{00000000-0005-0000-0000-00001D740000}"/>
    <cellStyle name="Normal 6 2 7 2 4 2 2" xfId="13890" xr:uid="{00000000-0005-0000-0000-00001E740000}"/>
    <cellStyle name="Normal 6 2 7 2 4 2 2 2" xfId="44221" xr:uid="{00000000-0005-0000-0000-00001F740000}"/>
    <cellStyle name="Normal 6 2 7 2 4 2 2 3" xfId="28988" xr:uid="{00000000-0005-0000-0000-000020740000}"/>
    <cellStyle name="Normal 6 2 7 2 4 2 3" xfId="8870" xr:uid="{00000000-0005-0000-0000-000021740000}"/>
    <cellStyle name="Normal 6 2 7 2 4 2 3 2" xfId="39204" xr:uid="{00000000-0005-0000-0000-000022740000}"/>
    <cellStyle name="Normal 6 2 7 2 4 2 3 3" xfId="23971" xr:uid="{00000000-0005-0000-0000-000023740000}"/>
    <cellStyle name="Normal 6 2 7 2 4 2 4" xfId="34191" xr:uid="{00000000-0005-0000-0000-000024740000}"/>
    <cellStyle name="Normal 6 2 7 2 4 2 5" xfId="18958" xr:uid="{00000000-0005-0000-0000-000025740000}"/>
    <cellStyle name="Normal 6 2 7 2 4 3" xfId="5509" xr:uid="{00000000-0005-0000-0000-000026740000}"/>
    <cellStyle name="Normal 6 2 7 2 4 3 2" xfId="15561" xr:uid="{00000000-0005-0000-0000-000027740000}"/>
    <cellStyle name="Normal 6 2 7 2 4 3 2 2" xfId="45892" xr:uid="{00000000-0005-0000-0000-000028740000}"/>
    <cellStyle name="Normal 6 2 7 2 4 3 2 3" xfId="30659" xr:uid="{00000000-0005-0000-0000-000029740000}"/>
    <cellStyle name="Normal 6 2 7 2 4 3 3" xfId="10541" xr:uid="{00000000-0005-0000-0000-00002A740000}"/>
    <cellStyle name="Normal 6 2 7 2 4 3 3 2" xfId="40875" xr:uid="{00000000-0005-0000-0000-00002B740000}"/>
    <cellStyle name="Normal 6 2 7 2 4 3 3 3" xfId="25642" xr:uid="{00000000-0005-0000-0000-00002C740000}"/>
    <cellStyle name="Normal 6 2 7 2 4 3 4" xfId="35862" xr:uid="{00000000-0005-0000-0000-00002D740000}"/>
    <cellStyle name="Normal 6 2 7 2 4 3 5" xfId="20629" xr:uid="{00000000-0005-0000-0000-00002E740000}"/>
    <cellStyle name="Normal 6 2 7 2 4 4" xfId="12219" xr:uid="{00000000-0005-0000-0000-00002F740000}"/>
    <cellStyle name="Normal 6 2 7 2 4 4 2" xfId="42550" xr:uid="{00000000-0005-0000-0000-000030740000}"/>
    <cellStyle name="Normal 6 2 7 2 4 4 3" xfId="27317" xr:uid="{00000000-0005-0000-0000-000031740000}"/>
    <cellStyle name="Normal 6 2 7 2 4 5" xfId="7198" xr:uid="{00000000-0005-0000-0000-000032740000}"/>
    <cellStyle name="Normal 6 2 7 2 4 5 2" xfId="37533" xr:uid="{00000000-0005-0000-0000-000033740000}"/>
    <cellStyle name="Normal 6 2 7 2 4 5 3" xfId="22300" xr:uid="{00000000-0005-0000-0000-000034740000}"/>
    <cellStyle name="Normal 6 2 7 2 4 6" xfId="32521" xr:uid="{00000000-0005-0000-0000-000035740000}"/>
    <cellStyle name="Normal 6 2 7 2 4 7" xfId="17287" xr:uid="{00000000-0005-0000-0000-000036740000}"/>
    <cellStyle name="Normal 6 2 7 2 5" xfId="2980" xr:uid="{00000000-0005-0000-0000-000037740000}"/>
    <cellStyle name="Normal 6 2 7 2 5 2" xfId="13054" xr:uid="{00000000-0005-0000-0000-000038740000}"/>
    <cellStyle name="Normal 6 2 7 2 5 2 2" xfId="43385" xr:uid="{00000000-0005-0000-0000-000039740000}"/>
    <cellStyle name="Normal 6 2 7 2 5 2 3" xfId="28152" xr:uid="{00000000-0005-0000-0000-00003A740000}"/>
    <cellStyle name="Normal 6 2 7 2 5 3" xfId="8034" xr:uid="{00000000-0005-0000-0000-00003B740000}"/>
    <cellStyle name="Normal 6 2 7 2 5 3 2" xfId="38368" xr:uid="{00000000-0005-0000-0000-00003C740000}"/>
    <cellStyle name="Normal 6 2 7 2 5 3 3" xfId="23135" xr:uid="{00000000-0005-0000-0000-00003D740000}"/>
    <cellStyle name="Normal 6 2 7 2 5 4" xfId="33355" xr:uid="{00000000-0005-0000-0000-00003E740000}"/>
    <cellStyle name="Normal 6 2 7 2 5 5" xfId="18122" xr:uid="{00000000-0005-0000-0000-00003F740000}"/>
    <cellStyle name="Normal 6 2 7 2 6" xfId="4673" xr:uid="{00000000-0005-0000-0000-000040740000}"/>
    <cellStyle name="Normal 6 2 7 2 6 2" xfId="14725" xr:uid="{00000000-0005-0000-0000-000041740000}"/>
    <cellStyle name="Normal 6 2 7 2 6 2 2" xfId="45056" xr:uid="{00000000-0005-0000-0000-000042740000}"/>
    <cellStyle name="Normal 6 2 7 2 6 2 3" xfId="29823" xr:uid="{00000000-0005-0000-0000-000043740000}"/>
    <cellStyle name="Normal 6 2 7 2 6 3" xfId="9705" xr:uid="{00000000-0005-0000-0000-000044740000}"/>
    <cellStyle name="Normal 6 2 7 2 6 3 2" xfId="40039" xr:uid="{00000000-0005-0000-0000-000045740000}"/>
    <cellStyle name="Normal 6 2 7 2 6 3 3" xfId="24806" xr:uid="{00000000-0005-0000-0000-000046740000}"/>
    <cellStyle name="Normal 6 2 7 2 6 4" xfId="35026" xr:uid="{00000000-0005-0000-0000-000047740000}"/>
    <cellStyle name="Normal 6 2 7 2 6 5" xfId="19793" xr:uid="{00000000-0005-0000-0000-000048740000}"/>
    <cellStyle name="Normal 6 2 7 2 7" xfId="11383" xr:uid="{00000000-0005-0000-0000-000049740000}"/>
    <cellStyle name="Normal 6 2 7 2 7 2" xfId="41714" xr:uid="{00000000-0005-0000-0000-00004A740000}"/>
    <cellStyle name="Normal 6 2 7 2 7 3" xfId="26481" xr:uid="{00000000-0005-0000-0000-00004B740000}"/>
    <cellStyle name="Normal 6 2 7 2 8" xfId="6362" xr:uid="{00000000-0005-0000-0000-00004C740000}"/>
    <cellStyle name="Normal 6 2 7 2 8 2" xfId="36697" xr:uid="{00000000-0005-0000-0000-00004D740000}"/>
    <cellStyle name="Normal 6 2 7 2 8 3" xfId="21464" xr:uid="{00000000-0005-0000-0000-00004E740000}"/>
    <cellStyle name="Normal 6 2 7 2 9" xfId="31685" xr:uid="{00000000-0005-0000-0000-00004F740000}"/>
    <cellStyle name="Normal 6 2 7 3" xfId="1389" xr:uid="{00000000-0005-0000-0000-000050740000}"/>
    <cellStyle name="Normal 6 2 7 3 2" xfId="1810" xr:uid="{00000000-0005-0000-0000-000051740000}"/>
    <cellStyle name="Normal 6 2 7 3 2 2" xfId="2649" xr:uid="{00000000-0005-0000-0000-000052740000}"/>
    <cellStyle name="Normal 6 2 7 3 2 2 2" xfId="4339" xr:uid="{00000000-0005-0000-0000-000053740000}"/>
    <cellStyle name="Normal 6 2 7 3 2 2 2 2" xfId="14412" xr:uid="{00000000-0005-0000-0000-000054740000}"/>
    <cellStyle name="Normal 6 2 7 3 2 2 2 2 2" xfId="44743" xr:uid="{00000000-0005-0000-0000-000055740000}"/>
    <cellStyle name="Normal 6 2 7 3 2 2 2 2 3" xfId="29510" xr:uid="{00000000-0005-0000-0000-000056740000}"/>
    <cellStyle name="Normal 6 2 7 3 2 2 2 3" xfId="9392" xr:uid="{00000000-0005-0000-0000-000057740000}"/>
    <cellStyle name="Normal 6 2 7 3 2 2 2 3 2" xfId="39726" xr:uid="{00000000-0005-0000-0000-000058740000}"/>
    <cellStyle name="Normal 6 2 7 3 2 2 2 3 3" xfId="24493" xr:uid="{00000000-0005-0000-0000-000059740000}"/>
    <cellStyle name="Normal 6 2 7 3 2 2 2 4" xfId="34713" xr:uid="{00000000-0005-0000-0000-00005A740000}"/>
    <cellStyle name="Normal 6 2 7 3 2 2 2 5" xfId="19480" xr:uid="{00000000-0005-0000-0000-00005B740000}"/>
    <cellStyle name="Normal 6 2 7 3 2 2 3" xfId="6031" xr:uid="{00000000-0005-0000-0000-00005C740000}"/>
    <cellStyle name="Normal 6 2 7 3 2 2 3 2" xfId="16083" xr:uid="{00000000-0005-0000-0000-00005D740000}"/>
    <cellStyle name="Normal 6 2 7 3 2 2 3 2 2" xfId="46414" xr:uid="{00000000-0005-0000-0000-00005E740000}"/>
    <cellStyle name="Normal 6 2 7 3 2 2 3 2 3" xfId="31181" xr:uid="{00000000-0005-0000-0000-00005F740000}"/>
    <cellStyle name="Normal 6 2 7 3 2 2 3 3" xfId="11063" xr:uid="{00000000-0005-0000-0000-000060740000}"/>
    <cellStyle name="Normal 6 2 7 3 2 2 3 3 2" xfId="41397" xr:uid="{00000000-0005-0000-0000-000061740000}"/>
    <cellStyle name="Normal 6 2 7 3 2 2 3 3 3" xfId="26164" xr:uid="{00000000-0005-0000-0000-000062740000}"/>
    <cellStyle name="Normal 6 2 7 3 2 2 3 4" xfId="36384" xr:uid="{00000000-0005-0000-0000-000063740000}"/>
    <cellStyle name="Normal 6 2 7 3 2 2 3 5" xfId="21151" xr:uid="{00000000-0005-0000-0000-000064740000}"/>
    <cellStyle name="Normal 6 2 7 3 2 2 4" xfId="12741" xr:uid="{00000000-0005-0000-0000-000065740000}"/>
    <cellStyle name="Normal 6 2 7 3 2 2 4 2" xfId="43072" xr:uid="{00000000-0005-0000-0000-000066740000}"/>
    <cellStyle name="Normal 6 2 7 3 2 2 4 3" xfId="27839" xr:uid="{00000000-0005-0000-0000-000067740000}"/>
    <cellStyle name="Normal 6 2 7 3 2 2 5" xfId="7720" xr:uid="{00000000-0005-0000-0000-000068740000}"/>
    <cellStyle name="Normal 6 2 7 3 2 2 5 2" xfId="38055" xr:uid="{00000000-0005-0000-0000-000069740000}"/>
    <cellStyle name="Normal 6 2 7 3 2 2 5 3" xfId="22822" xr:uid="{00000000-0005-0000-0000-00006A740000}"/>
    <cellStyle name="Normal 6 2 7 3 2 2 6" xfId="33043" xr:uid="{00000000-0005-0000-0000-00006B740000}"/>
    <cellStyle name="Normal 6 2 7 3 2 2 7" xfId="17809" xr:uid="{00000000-0005-0000-0000-00006C740000}"/>
    <cellStyle name="Normal 6 2 7 3 2 3" xfId="3502" xr:uid="{00000000-0005-0000-0000-00006D740000}"/>
    <cellStyle name="Normal 6 2 7 3 2 3 2" xfId="13576" xr:uid="{00000000-0005-0000-0000-00006E740000}"/>
    <cellStyle name="Normal 6 2 7 3 2 3 2 2" xfId="43907" xr:uid="{00000000-0005-0000-0000-00006F740000}"/>
    <cellStyle name="Normal 6 2 7 3 2 3 2 3" xfId="28674" xr:uid="{00000000-0005-0000-0000-000070740000}"/>
    <cellStyle name="Normal 6 2 7 3 2 3 3" xfId="8556" xr:uid="{00000000-0005-0000-0000-000071740000}"/>
    <cellStyle name="Normal 6 2 7 3 2 3 3 2" xfId="38890" xr:uid="{00000000-0005-0000-0000-000072740000}"/>
    <cellStyle name="Normal 6 2 7 3 2 3 3 3" xfId="23657" xr:uid="{00000000-0005-0000-0000-000073740000}"/>
    <cellStyle name="Normal 6 2 7 3 2 3 4" xfId="33877" xr:uid="{00000000-0005-0000-0000-000074740000}"/>
    <cellStyle name="Normal 6 2 7 3 2 3 5" xfId="18644" xr:uid="{00000000-0005-0000-0000-000075740000}"/>
    <cellStyle name="Normal 6 2 7 3 2 4" xfId="5195" xr:uid="{00000000-0005-0000-0000-000076740000}"/>
    <cellStyle name="Normal 6 2 7 3 2 4 2" xfId="15247" xr:uid="{00000000-0005-0000-0000-000077740000}"/>
    <cellStyle name="Normal 6 2 7 3 2 4 2 2" xfId="45578" xr:uid="{00000000-0005-0000-0000-000078740000}"/>
    <cellStyle name="Normal 6 2 7 3 2 4 2 3" xfId="30345" xr:uid="{00000000-0005-0000-0000-000079740000}"/>
    <cellStyle name="Normal 6 2 7 3 2 4 3" xfId="10227" xr:uid="{00000000-0005-0000-0000-00007A740000}"/>
    <cellStyle name="Normal 6 2 7 3 2 4 3 2" xfId="40561" xr:uid="{00000000-0005-0000-0000-00007B740000}"/>
    <cellStyle name="Normal 6 2 7 3 2 4 3 3" xfId="25328" xr:uid="{00000000-0005-0000-0000-00007C740000}"/>
    <cellStyle name="Normal 6 2 7 3 2 4 4" xfId="35548" xr:uid="{00000000-0005-0000-0000-00007D740000}"/>
    <cellStyle name="Normal 6 2 7 3 2 4 5" xfId="20315" xr:uid="{00000000-0005-0000-0000-00007E740000}"/>
    <cellStyle name="Normal 6 2 7 3 2 5" xfId="11905" xr:uid="{00000000-0005-0000-0000-00007F740000}"/>
    <cellStyle name="Normal 6 2 7 3 2 5 2" xfId="42236" xr:uid="{00000000-0005-0000-0000-000080740000}"/>
    <cellStyle name="Normal 6 2 7 3 2 5 3" xfId="27003" xr:uid="{00000000-0005-0000-0000-000081740000}"/>
    <cellStyle name="Normal 6 2 7 3 2 6" xfId="6884" xr:uid="{00000000-0005-0000-0000-000082740000}"/>
    <cellStyle name="Normal 6 2 7 3 2 6 2" xfId="37219" xr:uid="{00000000-0005-0000-0000-000083740000}"/>
    <cellStyle name="Normal 6 2 7 3 2 6 3" xfId="21986" xr:uid="{00000000-0005-0000-0000-000084740000}"/>
    <cellStyle name="Normal 6 2 7 3 2 7" xfId="32207" xr:uid="{00000000-0005-0000-0000-000085740000}"/>
    <cellStyle name="Normal 6 2 7 3 2 8" xfId="16973" xr:uid="{00000000-0005-0000-0000-000086740000}"/>
    <cellStyle name="Normal 6 2 7 3 3" xfId="2231" xr:uid="{00000000-0005-0000-0000-000087740000}"/>
    <cellStyle name="Normal 6 2 7 3 3 2" xfId="3921" xr:uid="{00000000-0005-0000-0000-000088740000}"/>
    <cellStyle name="Normal 6 2 7 3 3 2 2" xfId="13994" xr:uid="{00000000-0005-0000-0000-000089740000}"/>
    <cellStyle name="Normal 6 2 7 3 3 2 2 2" xfId="44325" xr:uid="{00000000-0005-0000-0000-00008A740000}"/>
    <cellStyle name="Normal 6 2 7 3 3 2 2 3" xfId="29092" xr:uid="{00000000-0005-0000-0000-00008B740000}"/>
    <cellStyle name="Normal 6 2 7 3 3 2 3" xfId="8974" xr:uid="{00000000-0005-0000-0000-00008C740000}"/>
    <cellStyle name="Normal 6 2 7 3 3 2 3 2" xfId="39308" xr:uid="{00000000-0005-0000-0000-00008D740000}"/>
    <cellStyle name="Normal 6 2 7 3 3 2 3 3" xfId="24075" xr:uid="{00000000-0005-0000-0000-00008E740000}"/>
    <cellStyle name="Normal 6 2 7 3 3 2 4" xfId="34295" xr:uid="{00000000-0005-0000-0000-00008F740000}"/>
    <cellStyle name="Normal 6 2 7 3 3 2 5" xfId="19062" xr:uid="{00000000-0005-0000-0000-000090740000}"/>
    <cellStyle name="Normal 6 2 7 3 3 3" xfId="5613" xr:uid="{00000000-0005-0000-0000-000091740000}"/>
    <cellStyle name="Normal 6 2 7 3 3 3 2" xfId="15665" xr:uid="{00000000-0005-0000-0000-000092740000}"/>
    <cellStyle name="Normal 6 2 7 3 3 3 2 2" xfId="45996" xr:uid="{00000000-0005-0000-0000-000093740000}"/>
    <cellStyle name="Normal 6 2 7 3 3 3 2 3" xfId="30763" xr:uid="{00000000-0005-0000-0000-000094740000}"/>
    <cellStyle name="Normal 6 2 7 3 3 3 3" xfId="10645" xr:uid="{00000000-0005-0000-0000-000095740000}"/>
    <cellStyle name="Normal 6 2 7 3 3 3 3 2" xfId="40979" xr:uid="{00000000-0005-0000-0000-000096740000}"/>
    <cellStyle name="Normal 6 2 7 3 3 3 3 3" xfId="25746" xr:uid="{00000000-0005-0000-0000-000097740000}"/>
    <cellStyle name="Normal 6 2 7 3 3 3 4" xfId="35966" xr:uid="{00000000-0005-0000-0000-000098740000}"/>
    <cellStyle name="Normal 6 2 7 3 3 3 5" xfId="20733" xr:uid="{00000000-0005-0000-0000-000099740000}"/>
    <cellStyle name="Normal 6 2 7 3 3 4" xfId="12323" xr:uid="{00000000-0005-0000-0000-00009A740000}"/>
    <cellStyle name="Normal 6 2 7 3 3 4 2" xfId="42654" xr:uid="{00000000-0005-0000-0000-00009B740000}"/>
    <cellStyle name="Normal 6 2 7 3 3 4 3" xfId="27421" xr:uid="{00000000-0005-0000-0000-00009C740000}"/>
    <cellStyle name="Normal 6 2 7 3 3 5" xfId="7302" xr:uid="{00000000-0005-0000-0000-00009D740000}"/>
    <cellStyle name="Normal 6 2 7 3 3 5 2" xfId="37637" xr:uid="{00000000-0005-0000-0000-00009E740000}"/>
    <cellStyle name="Normal 6 2 7 3 3 5 3" xfId="22404" xr:uid="{00000000-0005-0000-0000-00009F740000}"/>
    <cellStyle name="Normal 6 2 7 3 3 6" xfId="32625" xr:uid="{00000000-0005-0000-0000-0000A0740000}"/>
    <cellStyle name="Normal 6 2 7 3 3 7" xfId="17391" xr:uid="{00000000-0005-0000-0000-0000A1740000}"/>
    <cellStyle name="Normal 6 2 7 3 4" xfId="3084" xr:uid="{00000000-0005-0000-0000-0000A2740000}"/>
    <cellStyle name="Normal 6 2 7 3 4 2" xfId="13158" xr:uid="{00000000-0005-0000-0000-0000A3740000}"/>
    <cellStyle name="Normal 6 2 7 3 4 2 2" xfId="43489" xr:uid="{00000000-0005-0000-0000-0000A4740000}"/>
    <cellStyle name="Normal 6 2 7 3 4 2 3" xfId="28256" xr:uid="{00000000-0005-0000-0000-0000A5740000}"/>
    <cellStyle name="Normal 6 2 7 3 4 3" xfId="8138" xr:uid="{00000000-0005-0000-0000-0000A6740000}"/>
    <cellStyle name="Normal 6 2 7 3 4 3 2" xfId="38472" xr:uid="{00000000-0005-0000-0000-0000A7740000}"/>
    <cellStyle name="Normal 6 2 7 3 4 3 3" xfId="23239" xr:uid="{00000000-0005-0000-0000-0000A8740000}"/>
    <cellStyle name="Normal 6 2 7 3 4 4" xfId="33459" xr:uid="{00000000-0005-0000-0000-0000A9740000}"/>
    <cellStyle name="Normal 6 2 7 3 4 5" xfId="18226" xr:uid="{00000000-0005-0000-0000-0000AA740000}"/>
    <cellStyle name="Normal 6 2 7 3 5" xfId="4777" xr:uid="{00000000-0005-0000-0000-0000AB740000}"/>
    <cellStyle name="Normal 6 2 7 3 5 2" xfId="14829" xr:uid="{00000000-0005-0000-0000-0000AC740000}"/>
    <cellStyle name="Normal 6 2 7 3 5 2 2" xfId="45160" xr:uid="{00000000-0005-0000-0000-0000AD740000}"/>
    <cellStyle name="Normal 6 2 7 3 5 2 3" xfId="29927" xr:uid="{00000000-0005-0000-0000-0000AE740000}"/>
    <cellStyle name="Normal 6 2 7 3 5 3" xfId="9809" xr:uid="{00000000-0005-0000-0000-0000AF740000}"/>
    <cellStyle name="Normal 6 2 7 3 5 3 2" xfId="40143" xr:uid="{00000000-0005-0000-0000-0000B0740000}"/>
    <cellStyle name="Normal 6 2 7 3 5 3 3" xfId="24910" xr:uid="{00000000-0005-0000-0000-0000B1740000}"/>
    <cellStyle name="Normal 6 2 7 3 5 4" xfId="35130" xr:uid="{00000000-0005-0000-0000-0000B2740000}"/>
    <cellStyle name="Normal 6 2 7 3 5 5" xfId="19897" xr:uid="{00000000-0005-0000-0000-0000B3740000}"/>
    <cellStyle name="Normal 6 2 7 3 6" xfId="11487" xr:uid="{00000000-0005-0000-0000-0000B4740000}"/>
    <cellStyle name="Normal 6 2 7 3 6 2" xfId="41818" xr:uid="{00000000-0005-0000-0000-0000B5740000}"/>
    <cellStyle name="Normal 6 2 7 3 6 3" xfId="26585" xr:uid="{00000000-0005-0000-0000-0000B6740000}"/>
    <cellStyle name="Normal 6 2 7 3 7" xfId="6466" xr:uid="{00000000-0005-0000-0000-0000B7740000}"/>
    <cellStyle name="Normal 6 2 7 3 7 2" xfId="36801" xr:uid="{00000000-0005-0000-0000-0000B8740000}"/>
    <cellStyle name="Normal 6 2 7 3 7 3" xfId="21568" xr:uid="{00000000-0005-0000-0000-0000B9740000}"/>
    <cellStyle name="Normal 6 2 7 3 8" xfId="31789" xr:uid="{00000000-0005-0000-0000-0000BA740000}"/>
    <cellStyle name="Normal 6 2 7 3 9" xfId="16555" xr:uid="{00000000-0005-0000-0000-0000BB740000}"/>
    <cellStyle name="Normal 6 2 7 4" xfId="1602" xr:uid="{00000000-0005-0000-0000-0000BC740000}"/>
    <cellStyle name="Normal 6 2 7 4 2" xfId="2441" xr:uid="{00000000-0005-0000-0000-0000BD740000}"/>
    <cellStyle name="Normal 6 2 7 4 2 2" xfId="4131" xr:uid="{00000000-0005-0000-0000-0000BE740000}"/>
    <cellStyle name="Normal 6 2 7 4 2 2 2" xfId="14204" xr:uid="{00000000-0005-0000-0000-0000BF740000}"/>
    <cellStyle name="Normal 6 2 7 4 2 2 2 2" xfId="44535" xr:uid="{00000000-0005-0000-0000-0000C0740000}"/>
    <cellStyle name="Normal 6 2 7 4 2 2 2 3" xfId="29302" xr:uid="{00000000-0005-0000-0000-0000C1740000}"/>
    <cellStyle name="Normal 6 2 7 4 2 2 3" xfId="9184" xr:uid="{00000000-0005-0000-0000-0000C2740000}"/>
    <cellStyle name="Normal 6 2 7 4 2 2 3 2" xfId="39518" xr:uid="{00000000-0005-0000-0000-0000C3740000}"/>
    <cellStyle name="Normal 6 2 7 4 2 2 3 3" xfId="24285" xr:uid="{00000000-0005-0000-0000-0000C4740000}"/>
    <cellStyle name="Normal 6 2 7 4 2 2 4" xfId="34505" xr:uid="{00000000-0005-0000-0000-0000C5740000}"/>
    <cellStyle name="Normal 6 2 7 4 2 2 5" xfId="19272" xr:uid="{00000000-0005-0000-0000-0000C6740000}"/>
    <cellStyle name="Normal 6 2 7 4 2 3" xfId="5823" xr:uid="{00000000-0005-0000-0000-0000C7740000}"/>
    <cellStyle name="Normal 6 2 7 4 2 3 2" xfId="15875" xr:uid="{00000000-0005-0000-0000-0000C8740000}"/>
    <cellStyle name="Normal 6 2 7 4 2 3 2 2" xfId="46206" xr:uid="{00000000-0005-0000-0000-0000C9740000}"/>
    <cellStyle name="Normal 6 2 7 4 2 3 2 3" xfId="30973" xr:uid="{00000000-0005-0000-0000-0000CA740000}"/>
    <cellStyle name="Normal 6 2 7 4 2 3 3" xfId="10855" xr:uid="{00000000-0005-0000-0000-0000CB740000}"/>
    <cellStyle name="Normal 6 2 7 4 2 3 3 2" xfId="41189" xr:uid="{00000000-0005-0000-0000-0000CC740000}"/>
    <cellStyle name="Normal 6 2 7 4 2 3 3 3" xfId="25956" xr:uid="{00000000-0005-0000-0000-0000CD740000}"/>
    <cellStyle name="Normal 6 2 7 4 2 3 4" xfId="36176" xr:uid="{00000000-0005-0000-0000-0000CE740000}"/>
    <cellStyle name="Normal 6 2 7 4 2 3 5" xfId="20943" xr:uid="{00000000-0005-0000-0000-0000CF740000}"/>
    <cellStyle name="Normal 6 2 7 4 2 4" xfId="12533" xr:uid="{00000000-0005-0000-0000-0000D0740000}"/>
    <cellStyle name="Normal 6 2 7 4 2 4 2" xfId="42864" xr:uid="{00000000-0005-0000-0000-0000D1740000}"/>
    <cellStyle name="Normal 6 2 7 4 2 4 3" xfId="27631" xr:uid="{00000000-0005-0000-0000-0000D2740000}"/>
    <cellStyle name="Normal 6 2 7 4 2 5" xfId="7512" xr:uid="{00000000-0005-0000-0000-0000D3740000}"/>
    <cellStyle name="Normal 6 2 7 4 2 5 2" xfId="37847" xr:uid="{00000000-0005-0000-0000-0000D4740000}"/>
    <cellStyle name="Normal 6 2 7 4 2 5 3" xfId="22614" xr:uid="{00000000-0005-0000-0000-0000D5740000}"/>
    <cellStyle name="Normal 6 2 7 4 2 6" xfId="32835" xr:uid="{00000000-0005-0000-0000-0000D6740000}"/>
    <cellStyle name="Normal 6 2 7 4 2 7" xfId="17601" xr:uid="{00000000-0005-0000-0000-0000D7740000}"/>
    <cellStyle name="Normal 6 2 7 4 3" xfId="3294" xr:uid="{00000000-0005-0000-0000-0000D8740000}"/>
    <cellStyle name="Normal 6 2 7 4 3 2" xfId="13368" xr:uid="{00000000-0005-0000-0000-0000D9740000}"/>
    <cellStyle name="Normal 6 2 7 4 3 2 2" xfId="43699" xr:uid="{00000000-0005-0000-0000-0000DA740000}"/>
    <cellStyle name="Normal 6 2 7 4 3 2 3" xfId="28466" xr:uid="{00000000-0005-0000-0000-0000DB740000}"/>
    <cellStyle name="Normal 6 2 7 4 3 3" xfId="8348" xr:uid="{00000000-0005-0000-0000-0000DC740000}"/>
    <cellStyle name="Normal 6 2 7 4 3 3 2" xfId="38682" xr:uid="{00000000-0005-0000-0000-0000DD740000}"/>
    <cellStyle name="Normal 6 2 7 4 3 3 3" xfId="23449" xr:uid="{00000000-0005-0000-0000-0000DE740000}"/>
    <cellStyle name="Normal 6 2 7 4 3 4" xfId="33669" xr:uid="{00000000-0005-0000-0000-0000DF740000}"/>
    <cellStyle name="Normal 6 2 7 4 3 5" xfId="18436" xr:uid="{00000000-0005-0000-0000-0000E0740000}"/>
    <cellStyle name="Normal 6 2 7 4 4" xfId="4987" xr:uid="{00000000-0005-0000-0000-0000E1740000}"/>
    <cellStyle name="Normal 6 2 7 4 4 2" xfId="15039" xr:uid="{00000000-0005-0000-0000-0000E2740000}"/>
    <cellStyle name="Normal 6 2 7 4 4 2 2" xfId="45370" xr:uid="{00000000-0005-0000-0000-0000E3740000}"/>
    <cellStyle name="Normal 6 2 7 4 4 2 3" xfId="30137" xr:uid="{00000000-0005-0000-0000-0000E4740000}"/>
    <cellStyle name="Normal 6 2 7 4 4 3" xfId="10019" xr:uid="{00000000-0005-0000-0000-0000E5740000}"/>
    <cellStyle name="Normal 6 2 7 4 4 3 2" xfId="40353" xr:uid="{00000000-0005-0000-0000-0000E6740000}"/>
    <cellStyle name="Normal 6 2 7 4 4 3 3" xfId="25120" xr:uid="{00000000-0005-0000-0000-0000E7740000}"/>
    <cellStyle name="Normal 6 2 7 4 4 4" xfId="35340" xr:uid="{00000000-0005-0000-0000-0000E8740000}"/>
    <cellStyle name="Normal 6 2 7 4 4 5" xfId="20107" xr:uid="{00000000-0005-0000-0000-0000E9740000}"/>
    <cellStyle name="Normal 6 2 7 4 5" xfId="11697" xr:uid="{00000000-0005-0000-0000-0000EA740000}"/>
    <cellStyle name="Normal 6 2 7 4 5 2" xfId="42028" xr:uid="{00000000-0005-0000-0000-0000EB740000}"/>
    <cellStyle name="Normal 6 2 7 4 5 3" xfId="26795" xr:uid="{00000000-0005-0000-0000-0000EC740000}"/>
    <cellStyle name="Normal 6 2 7 4 6" xfId="6676" xr:uid="{00000000-0005-0000-0000-0000ED740000}"/>
    <cellStyle name="Normal 6 2 7 4 6 2" xfId="37011" xr:uid="{00000000-0005-0000-0000-0000EE740000}"/>
    <cellStyle name="Normal 6 2 7 4 6 3" xfId="21778" xr:uid="{00000000-0005-0000-0000-0000EF740000}"/>
    <cellStyle name="Normal 6 2 7 4 7" xfId="31999" xr:uid="{00000000-0005-0000-0000-0000F0740000}"/>
    <cellStyle name="Normal 6 2 7 4 8" xfId="16765" xr:uid="{00000000-0005-0000-0000-0000F1740000}"/>
    <cellStyle name="Normal 6 2 7 5" xfId="2023" xr:uid="{00000000-0005-0000-0000-0000F2740000}"/>
    <cellStyle name="Normal 6 2 7 5 2" xfId="3713" xr:uid="{00000000-0005-0000-0000-0000F3740000}"/>
    <cellStyle name="Normal 6 2 7 5 2 2" xfId="13786" xr:uid="{00000000-0005-0000-0000-0000F4740000}"/>
    <cellStyle name="Normal 6 2 7 5 2 2 2" xfId="44117" xr:uid="{00000000-0005-0000-0000-0000F5740000}"/>
    <cellStyle name="Normal 6 2 7 5 2 2 3" xfId="28884" xr:uid="{00000000-0005-0000-0000-0000F6740000}"/>
    <cellStyle name="Normal 6 2 7 5 2 3" xfId="8766" xr:uid="{00000000-0005-0000-0000-0000F7740000}"/>
    <cellStyle name="Normal 6 2 7 5 2 3 2" xfId="39100" xr:uid="{00000000-0005-0000-0000-0000F8740000}"/>
    <cellStyle name="Normal 6 2 7 5 2 3 3" xfId="23867" xr:uid="{00000000-0005-0000-0000-0000F9740000}"/>
    <cellStyle name="Normal 6 2 7 5 2 4" xfId="34087" xr:uid="{00000000-0005-0000-0000-0000FA740000}"/>
    <cellStyle name="Normal 6 2 7 5 2 5" xfId="18854" xr:uid="{00000000-0005-0000-0000-0000FB740000}"/>
    <cellStyle name="Normal 6 2 7 5 3" xfId="5405" xr:uid="{00000000-0005-0000-0000-0000FC740000}"/>
    <cellStyle name="Normal 6 2 7 5 3 2" xfId="15457" xr:uid="{00000000-0005-0000-0000-0000FD740000}"/>
    <cellStyle name="Normal 6 2 7 5 3 2 2" xfId="45788" xr:uid="{00000000-0005-0000-0000-0000FE740000}"/>
    <cellStyle name="Normal 6 2 7 5 3 2 3" xfId="30555" xr:uid="{00000000-0005-0000-0000-0000FF740000}"/>
    <cellStyle name="Normal 6 2 7 5 3 3" xfId="10437" xr:uid="{00000000-0005-0000-0000-000000750000}"/>
    <cellStyle name="Normal 6 2 7 5 3 3 2" xfId="40771" xr:uid="{00000000-0005-0000-0000-000001750000}"/>
    <cellStyle name="Normal 6 2 7 5 3 3 3" xfId="25538" xr:uid="{00000000-0005-0000-0000-000002750000}"/>
    <cellStyle name="Normal 6 2 7 5 3 4" xfId="35758" xr:uid="{00000000-0005-0000-0000-000003750000}"/>
    <cellStyle name="Normal 6 2 7 5 3 5" xfId="20525" xr:uid="{00000000-0005-0000-0000-000004750000}"/>
    <cellStyle name="Normal 6 2 7 5 4" xfId="12115" xr:uid="{00000000-0005-0000-0000-000005750000}"/>
    <cellStyle name="Normal 6 2 7 5 4 2" xfId="42446" xr:uid="{00000000-0005-0000-0000-000006750000}"/>
    <cellStyle name="Normal 6 2 7 5 4 3" xfId="27213" xr:uid="{00000000-0005-0000-0000-000007750000}"/>
    <cellStyle name="Normal 6 2 7 5 5" xfId="7094" xr:uid="{00000000-0005-0000-0000-000008750000}"/>
    <cellStyle name="Normal 6 2 7 5 5 2" xfId="37429" xr:uid="{00000000-0005-0000-0000-000009750000}"/>
    <cellStyle name="Normal 6 2 7 5 5 3" xfId="22196" xr:uid="{00000000-0005-0000-0000-00000A750000}"/>
    <cellStyle name="Normal 6 2 7 5 6" xfId="32417" xr:uid="{00000000-0005-0000-0000-00000B750000}"/>
    <cellStyle name="Normal 6 2 7 5 7" xfId="17183" xr:uid="{00000000-0005-0000-0000-00000C750000}"/>
    <cellStyle name="Normal 6 2 7 6" xfId="2876" xr:uid="{00000000-0005-0000-0000-00000D750000}"/>
    <cellStyle name="Normal 6 2 7 6 2" xfId="12950" xr:uid="{00000000-0005-0000-0000-00000E750000}"/>
    <cellStyle name="Normal 6 2 7 6 2 2" xfId="43281" xr:uid="{00000000-0005-0000-0000-00000F750000}"/>
    <cellStyle name="Normal 6 2 7 6 2 3" xfId="28048" xr:uid="{00000000-0005-0000-0000-000010750000}"/>
    <cellStyle name="Normal 6 2 7 6 3" xfId="7930" xr:uid="{00000000-0005-0000-0000-000011750000}"/>
    <cellStyle name="Normal 6 2 7 6 3 2" xfId="38264" xr:uid="{00000000-0005-0000-0000-000012750000}"/>
    <cellStyle name="Normal 6 2 7 6 3 3" xfId="23031" xr:uid="{00000000-0005-0000-0000-000013750000}"/>
    <cellStyle name="Normal 6 2 7 6 4" xfId="33251" xr:uid="{00000000-0005-0000-0000-000014750000}"/>
    <cellStyle name="Normal 6 2 7 6 5" xfId="18018" xr:uid="{00000000-0005-0000-0000-000015750000}"/>
    <cellStyle name="Normal 6 2 7 7" xfId="4569" xr:uid="{00000000-0005-0000-0000-000016750000}"/>
    <cellStyle name="Normal 6 2 7 7 2" xfId="14621" xr:uid="{00000000-0005-0000-0000-000017750000}"/>
    <cellStyle name="Normal 6 2 7 7 2 2" xfId="44952" xr:uid="{00000000-0005-0000-0000-000018750000}"/>
    <cellStyle name="Normal 6 2 7 7 2 3" xfId="29719" xr:uid="{00000000-0005-0000-0000-000019750000}"/>
    <cellStyle name="Normal 6 2 7 7 3" xfId="9601" xr:uid="{00000000-0005-0000-0000-00001A750000}"/>
    <cellStyle name="Normal 6 2 7 7 3 2" xfId="39935" xr:uid="{00000000-0005-0000-0000-00001B750000}"/>
    <cellStyle name="Normal 6 2 7 7 3 3" xfId="24702" xr:uid="{00000000-0005-0000-0000-00001C750000}"/>
    <cellStyle name="Normal 6 2 7 7 4" xfId="34922" xr:uid="{00000000-0005-0000-0000-00001D750000}"/>
    <cellStyle name="Normal 6 2 7 7 5" xfId="19689" xr:uid="{00000000-0005-0000-0000-00001E750000}"/>
    <cellStyle name="Normal 6 2 7 8" xfId="11279" xr:uid="{00000000-0005-0000-0000-00001F750000}"/>
    <cellStyle name="Normal 6 2 7 8 2" xfId="41610" xr:uid="{00000000-0005-0000-0000-000020750000}"/>
    <cellStyle name="Normal 6 2 7 8 3" xfId="26377" xr:uid="{00000000-0005-0000-0000-000021750000}"/>
    <cellStyle name="Normal 6 2 7 9" xfId="6258" xr:uid="{00000000-0005-0000-0000-000022750000}"/>
    <cellStyle name="Normal 6 2 7 9 2" xfId="36593" xr:uid="{00000000-0005-0000-0000-000023750000}"/>
    <cellStyle name="Normal 6 2 7 9 3" xfId="21360" xr:uid="{00000000-0005-0000-0000-000024750000}"/>
    <cellStyle name="Normal 6 2 8" xfId="1222" xr:uid="{00000000-0005-0000-0000-000025750000}"/>
    <cellStyle name="Normal 6 2 8 10" xfId="16399" xr:uid="{00000000-0005-0000-0000-000026750000}"/>
    <cellStyle name="Normal 6 2 8 2" xfId="1441" xr:uid="{00000000-0005-0000-0000-000027750000}"/>
    <cellStyle name="Normal 6 2 8 2 2" xfId="1862" xr:uid="{00000000-0005-0000-0000-000028750000}"/>
    <cellStyle name="Normal 6 2 8 2 2 2" xfId="2701" xr:uid="{00000000-0005-0000-0000-000029750000}"/>
    <cellStyle name="Normal 6 2 8 2 2 2 2" xfId="4391" xr:uid="{00000000-0005-0000-0000-00002A750000}"/>
    <cellStyle name="Normal 6 2 8 2 2 2 2 2" xfId="14464" xr:uid="{00000000-0005-0000-0000-00002B750000}"/>
    <cellStyle name="Normal 6 2 8 2 2 2 2 2 2" xfId="44795" xr:uid="{00000000-0005-0000-0000-00002C750000}"/>
    <cellStyle name="Normal 6 2 8 2 2 2 2 2 3" xfId="29562" xr:uid="{00000000-0005-0000-0000-00002D750000}"/>
    <cellStyle name="Normal 6 2 8 2 2 2 2 3" xfId="9444" xr:uid="{00000000-0005-0000-0000-00002E750000}"/>
    <cellStyle name="Normal 6 2 8 2 2 2 2 3 2" xfId="39778" xr:uid="{00000000-0005-0000-0000-00002F750000}"/>
    <cellStyle name="Normal 6 2 8 2 2 2 2 3 3" xfId="24545" xr:uid="{00000000-0005-0000-0000-000030750000}"/>
    <cellStyle name="Normal 6 2 8 2 2 2 2 4" xfId="34765" xr:uid="{00000000-0005-0000-0000-000031750000}"/>
    <cellStyle name="Normal 6 2 8 2 2 2 2 5" xfId="19532" xr:uid="{00000000-0005-0000-0000-000032750000}"/>
    <cellStyle name="Normal 6 2 8 2 2 2 3" xfId="6083" xr:uid="{00000000-0005-0000-0000-000033750000}"/>
    <cellStyle name="Normal 6 2 8 2 2 2 3 2" xfId="16135" xr:uid="{00000000-0005-0000-0000-000034750000}"/>
    <cellStyle name="Normal 6 2 8 2 2 2 3 2 2" xfId="46466" xr:uid="{00000000-0005-0000-0000-000035750000}"/>
    <cellStyle name="Normal 6 2 8 2 2 2 3 2 3" xfId="31233" xr:uid="{00000000-0005-0000-0000-000036750000}"/>
    <cellStyle name="Normal 6 2 8 2 2 2 3 3" xfId="11115" xr:uid="{00000000-0005-0000-0000-000037750000}"/>
    <cellStyle name="Normal 6 2 8 2 2 2 3 3 2" xfId="41449" xr:uid="{00000000-0005-0000-0000-000038750000}"/>
    <cellStyle name="Normal 6 2 8 2 2 2 3 3 3" xfId="26216" xr:uid="{00000000-0005-0000-0000-000039750000}"/>
    <cellStyle name="Normal 6 2 8 2 2 2 3 4" xfId="36436" xr:uid="{00000000-0005-0000-0000-00003A750000}"/>
    <cellStyle name="Normal 6 2 8 2 2 2 3 5" xfId="21203" xr:uid="{00000000-0005-0000-0000-00003B750000}"/>
    <cellStyle name="Normal 6 2 8 2 2 2 4" xfId="12793" xr:uid="{00000000-0005-0000-0000-00003C750000}"/>
    <cellStyle name="Normal 6 2 8 2 2 2 4 2" xfId="43124" xr:uid="{00000000-0005-0000-0000-00003D750000}"/>
    <cellStyle name="Normal 6 2 8 2 2 2 4 3" xfId="27891" xr:uid="{00000000-0005-0000-0000-00003E750000}"/>
    <cellStyle name="Normal 6 2 8 2 2 2 5" xfId="7772" xr:uid="{00000000-0005-0000-0000-00003F750000}"/>
    <cellStyle name="Normal 6 2 8 2 2 2 5 2" xfId="38107" xr:uid="{00000000-0005-0000-0000-000040750000}"/>
    <cellStyle name="Normal 6 2 8 2 2 2 5 3" xfId="22874" xr:uid="{00000000-0005-0000-0000-000041750000}"/>
    <cellStyle name="Normal 6 2 8 2 2 2 6" xfId="33095" xr:uid="{00000000-0005-0000-0000-000042750000}"/>
    <cellStyle name="Normal 6 2 8 2 2 2 7" xfId="17861" xr:uid="{00000000-0005-0000-0000-000043750000}"/>
    <cellStyle name="Normal 6 2 8 2 2 3" xfId="3554" xr:uid="{00000000-0005-0000-0000-000044750000}"/>
    <cellStyle name="Normal 6 2 8 2 2 3 2" xfId="13628" xr:uid="{00000000-0005-0000-0000-000045750000}"/>
    <cellStyle name="Normal 6 2 8 2 2 3 2 2" xfId="43959" xr:uid="{00000000-0005-0000-0000-000046750000}"/>
    <cellStyle name="Normal 6 2 8 2 2 3 2 3" xfId="28726" xr:uid="{00000000-0005-0000-0000-000047750000}"/>
    <cellStyle name="Normal 6 2 8 2 2 3 3" xfId="8608" xr:uid="{00000000-0005-0000-0000-000048750000}"/>
    <cellStyle name="Normal 6 2 8 2 2 3 3 2" xfId="38942" xr:uid="{00000000-0005-0000-0000-000049750000}"/>
    <cellStyle name="Normal 6 2 8 2 2 3 3 3" xfId="23709" xr:uid="{00000000-0005-0000-0000-00004A750000}"/>
    <cellStyle name="Normal 6 2 8 2 2 3 4" xfId="33929" xr:uid="{00000000-0005-0000-0000-00004B750000}"/>
    <cellStyle name="Normal 6 2 8 2 2 3 5" xfId="18696" xr:uid="{00000000-0005-0000-0000-00004C750000}"/>
    <cellStyle name="Normal 6 2 8 2 2 4" xfId="5247" xr:uid="{00000000-0005-0000-0000-00004D750000}"/>
    <cellStyle name="Normal 6 2 8 2 2 4 2" xfId="15299" xr:uid="{00000000-0005-0000-0000-00004E750000}"/>
    <cellStyle name="Normal 6 2 8 2 2 4 2 2" xfId="45630" xr:uid="{00000000-0005-0000-0000-00004F750000}"/>
    <cellStyle name="Normal 6 2 8 2 2 4 2 3" xfId="30397" xr:uid="{00000000-0005-0000-0000-000050750000}"/>
    <cellStyle name="Normal 6 2 8 2 2 4 3" xfId="10279" xr:uid="{00000000-0005-0000-0000-000051750000}"/>
    <cellStyle name="Normal 6 2 8 2 2 4 3 2" xfId="40613" xr:uid="{00000000-0005-0000-0000-000052750000}"/>
    <cellStyle name="Normal 6 2 8 2 2 4 3 3" xfId="25380" xr:uid="{00000000-0005-0000-0000-000053750000}"/>
    <cellStyle name="Normal 6 2 8 2 2 4 4" xfId="35600" xr:uid="{00000000-0005-0000-0000-000054750000}"/>
    <cellStyle name="Normal 6 2 8 2 2 4 5" xfId="20367" xr:uid="{00000000-0005-0000-0000-000055750000}"/>
    <cellStyle name="Normal 6 2 8 2 2 5" xfId="11957" xr:uid="{00000000-0005-0000-0000-000056750000}"/>
    <cellStyle name="Normal 6 2 8 2 2 5 2" xfId="42288" xr:uid="{00000000-0005-0000-0000-000057750000}"/>
    <cellStyle name="Normal 6 2 8 2 2 5 3" xfId="27055" xr:uid="{00000000-0005-0000-0000-000058750000}"/>
    <cellStyle name="Normal 6 2 8 2 2 6" xfId="6936" xr:uid="{00000000-0005-0000-0000-000059750000}"/>
    <cellStyle name="Normal 6 2 8 2 2 6 2" xfId="37271" xr:uid="{00000000-0005-0000-0000-00005A750000}"/>
    <cellStyle name="Normal 6 2 8 2 2 6 3" xfId="22038" xr:uid="{00000000-0005-0000-0000-00005B750000}"/>
    <cellStyle name="Normal 6 2 8 2 2 7" xfId="32259" xr:uid="{00000000-0005-0000-0000-00005C750000}"/>
    <cellStyle name="Normal 6 2 8 2 2 8" xfId="17025" xr:uid="{00000000-0005-0000-0000-00005D750000}"/>
    <cellStyle name="Normal 6 2 8 2 3" xfId="2283" xr:uid="{00000000-0005-0000-0000-00005E750000}"/>
    <cellStyle name="Normal 6 2 8 2 3 2" xfId="3973" xr:uid="{00000000-0005-0000-0000-00005F750000}"/>
    <cellStyle name="Normal 6 2 8 2 3 2 2" xfId="14046" xr:uid="{00000000-0005-0000-0000-000060750000}"/>
    <cellStyle name="Normal 6 2 8 2 3 2 2 2" xfId="44377" xr:uid="{00000000-0005-0000-0000-000061750000}"/>
    <cellStyle name="Normal 6 2 8 2 3 2 2 3" xfId="29144" xr:uid="{00000000-0005-0000-0000-000062750000}"/>
    <cellStyle name="Normal 6 2 8 2 3 2 3" xfId="9026" xr:uid="{00000000-0005-0000-0000-000063750000}"/>
    <cellStyle name="Normal 6 2 8 2 3 2 3 2" xfId="39360" xr:uid="{00000000-0005-0000-0000-000064750000}"/>
    <cellStyle name="Normal 6 2 8 2 3 2 3 3" xfId="24127" xr:uid="{00000000-0005-0000-0000-000065750000}"/>
    <cellStyle name="Normal 6 2 8 2 3 2 4" xfId="34347" xr:uid="{00000000-0005-0000-0000-000066750000}"/>
    <cellStyle name="Normal 6 2 8 2 3 2 5" xfId="19114" xr:uid="{00000000-0005-0000-0000-000067750000}"/>
    <cellStyle name="Normal 6 2 8 2 3 3" xfId="5665" xr:uid="{00000000-0005-0000-0000-000068750000}"/>
    <cellStyle name="Normal 6 2 8 2 3 3 2" xfId="15717" xr:uid="{00000000-0005-0000-0000-000069750000}"/>
    <cellStyle name="Normal 6 2 8 2 3 3 2 2" xfId="46048" xr:uid="{00000000-0005-0000-0000-00006A750000}"/>
    <cellStyle name="Normal 6 2 8 2 3 3 2 3" xfId="30815" xr:uid="{00000000-0005-0000-0000-00006B750000}"/>
    <cellStyle name="Normal 6 2 8 2 3 3 3" xfId="10697" xr:uid="{00000000-0005-0000-0000-00006C750000}"/>
    <cellStyle name="Normal 6 2 8 2 3 3 3 2" xfId="41031" xr:uid="{00000000-0005-0000-0000-00006D750000}"/>
    <cellStyle name="Normal 6 2 8 2 3 3 3 3" xfId="25798" xr:uid="{00000000-0005-0000-0000-00006E750000}"/>
    <cellStyle name="Normal 6 2 8 2 3 3 4" xfId="36018" xr:uid="{00000000-0005-0000-0000-00006F750000}"/>
    <cellStyle name="Normal 6 2 8 2 3 3 5" xfId="20785" xr:uid="{00000000-0005-0000-0000-000070750000}"/>
    <cellStyle name="Normal 6 2 8 2 3 4" xfId="12375" xr:uid="{00000000-0005-0000-0000-000071750000}"/>
    <cellStyle name="Normal 6 2 8 2 3 4 2" xfId="42706" xr:uid="{00000000-0005-0000-0000-000072750000}"/>
    <cellStyle name="Normal 6 2 8 2 3 4 3" xfId="27473" xr:uid="{00000000-0005-0000-0000-000073750000}"/>
    <cellStyle name="Normal 6 2 8 2 3 5" xfId="7354" xr:uid="{00000000-0005-0000-0000-000074750000}"/>
    <cellStyle name="Normal 6 2 8 2 3 5 2" xfId="37689" xr:uid="{00000000-0005-0000-0000-000075750000}"/>
    <cellStyle name="Normal 6 2 8 2 3 5 3" xfId="22456" xr:uid="{00000000-0005-0000-0000-000076750000}"/>
    <cellStyle name="Normal 6 2 8 2 3 6" xfId="32677" xr:uid="{00000000-0005-0000-0000-000077750000}"/>
    <cellStyle name="Normal 6 2 8 2 3 7" xfId="17443" xr:uid="{00000000-0005-0000-0000-000078750000}"/>
    <cellStyle name="Normal 6 2 8 2 4" xfId="3136" xr:uid="{00000000-0005-0000-0000-000079750000}"/>
    <cellStyle name="Normal 6 2 8 2 4 2" xfId="13210" xr:uid="{00000000-0005-0000-0000-00007A750000}"/>
    <cellStyle name="Normal 6 2 8 2 4 2 2" xfId="43541" xr:uid="{00000000-0005-0000-0000-00007B750000}"/>
    <cellStyle name="Normal 6 2 8 2 4 2 3" xfId="28308" xr:uid="{00000000-0005-0000-0000-00007C750000}"/>
    <cellStyle name="Normal 6 2 8 2 4 3" xfId="8190" xr:uid="{00000000-0005-0000-0000-00007D750000}"/>
    <cellStyle name="Normal 6 2 8 2 4 3 2" xfId="38524" xr:uid="{00000000-0005-0000-0000-00007E750000}"/>
    <cellStyle name="Normal 6 2 8 2 4 3 3" xfId="23291" xr:uid="{00000000-0005-0000-0000-00007F750000}"/>
    <cellStyle name="Normal 6 2 8 2 4 4" xfId="33511" xr:uid="{00000000-0005-0000-0000-000080750000}"/>
    <cellStyle name="Normal 6 2 8 2 4 5" xfId="18278" xr:uid="{00000000-0005-0000-0000-000081750000}"/>
    <cellStyle name="Normal 6 2 8 2 5" xfId="4829" xr:uid="{00000000-0005-0000-0000-000082750000}"/>
    <cellStyle name="Normal 6 2 8 2 5 2" xfId="14881" xr:uid="{00000000-0005-0000-0000-000083750000}"/>
    <cellStyle name="Normal 6 2 8 2 5 2 2" xfId="45212" xr:uid="{00000000-0005-0000-0000-000084750000}"/>
    <cellStyle name="Normal 6 2 8 2 5 2 3" xfId="29979" xr:uid="{00000000-0005-0000-0000-000085750000}"/>
    <cellStyle name="Normal 6 2 8 2 5 3" xfId="9861" xr:uid="{00000000-0005-0000-0000-000086750000}"/>
    <cellStyle name="Normal 6 2 8 2 5 3 2" xfId="40195" xr:uid="{00000000-0005-0000-0000-000087750000}"/>
    <cellStyle name="Normal 6 2 8 2 5 3 3" xfId="24962" xr:uid="{00000000-0005-0000-0000-000088750000}"/>
    <cellStyle name="Normal 6 2 8 2 5 4" xfId="35182" xr:uid="{00000000-0005-0000-0000-000089750000}"/>
    <cellStyle name="Normal 6 2 8 2 5 5" xfId="19949" xr:uid="{00000000-0005-0000-0000-00008A750000}"/>
    <cellStyle name="Normal 6 2 8 2 6" xfId="11539" xr:uid="{00000000-0005-0000-0000-00008B750000}"/>
    <cellStyle name="Normal 6 2 8 2 6 2" xfId="41870" xr:uid="{00000000-0005-0000-0000-00008C750000}"/>
    <cellStyle name="Normal 6 2 8 2 6 3" xfId="26637" xr:uid="{00000000-0005-0000-0000-00008D750000}"/>
    <cellStyle name="Normal 6 2 8 2 7" xfId="6518" xr:uid="{00000000-0005-0000-0000-00008E750000}"/>
    <cellStyle name="Normal 6 2 8 2 7 2" xfId="36853" xr:uid="{00000000-0005-0000-0000-00008F750000}"/>
    <cellStyle name="Normal 6 2 8 2 7 3" xfId="21620" xr:uid="{00000000-0005-0000-0000-000090750000}"/>
    <cellStyle name="Normal 6 2 8 2 8" xfId="31841" xr:uid="{00000000-0005-0000-0000-000091750000}"/>
    <cellStyle name="Normal 6 2 8 2 9" xfId="16607" xr:uid="{00000000-0005-0000-0000-000092750000}"/>
    <cellStyle name="Normal 6 2 8 3" xfId="1654" xr:uid="{00000000-0005-0000-0000-000093750000}"/>
    <cellStyle name="Normal 6 2 8 3 2" xfId="2493" xr:uid="{00000000-0005-0000-0000-000094750000}"/>
    <cellStyle name="Normal 6 2 8 3 2 2" xfId="4183" xr:uid="{00000000-0005-0000-0000-000095750000}"/>
    <cellStyle name="Normal 6 2 8 3 2 2 2" xfId="14256" xr:uid="{00000000-0005-0000-0000-000096750000}"/>
    <cellStyle name="Normal 6 2 8 3 2 2 2 2" xfId="44587" xr:uid="{00000000-0005-0000-0000-000097750000}"/>
    <cellStyle name="Normal 6 2 8 3 2 2 2 3" xfId="29354" xr:uid="{00000000-0005-0000-0000-000098750000}"/>
    <cellStyle name="Normal 6 2 8 3 2 2 3" xfId="9236" xr:uid="{00000000-0005-0000-0000-000099750000}"/>
    <cellStyle name="Normal 6 2 8 3 2 2 3 2" xfId="39570" xr:uid="{00000000-0005-0000-0000-00009A750000}"/>
    <cellStyle name="Normal 6 2 8 3 2 2 3 3" xfId="24337" xr:uid="{00000000-0005-0000-0000-00009B750000}"/>
    <cellStyle name="Normal 6 2 8 3 2 2 4" xfId="34557" xr:uid="{00000000-0005-0000-0000-00009C750000}"/>
    <cellStyle name="Normal 6 2 8 3 2 2 5" xfId="19324" xr:uid="{00000000-0005-0000-0000-00009D750000}"/>
    <cellStyle name="Normal 6 2 8 3 2 3" xfId="5875" xr:uid="{00000000-0005-0000-0000-00009E750000}"/>
    <cellStyle name="Normal 6 2 8 3 2 3 2" xfId="15927" xr:uid="{00000000-0005-0000-0000-00009F750000}"/>
    <cellStyle name="Normal 6 2 8 3 2 3 2 2" xfId="46258" xr:uid="{00000000-0005-0000-0000-0000A0750000}"/>
    <cellStyle name="Normal 6 2 8 3 2 3 2 3" xfId="31025" xr:uid="{00000000-0005-0000-0000-0000A1750000}"/>
    <cellStyle name="Normal 6 2 8 3 2 3 3" xfId="10907" xr:uid="{00000000-0005-0000-0000-0000A2750000}"/>
    <cellStyle name="Normal 6 2 8 3 2 3 3 2" xfId="41241" xr:uid="{00000000-0005-0000-0000-0000A3750000}"/>
    <cellStyle name="Normal 6 2 8 3 2 3 3 3" xfId="26008" xr:uid="{00000000-0005-0000-0000-0000A4750000}"/>
    <cellStyle name="Normal 6 2 8 3 2 3 4" xfId="36228" xr:uid="{00000000-0005-0000-0000-0000A5750000}"/>
    <cellStyle name="Normal 6 2 8 3 2 3 5" xfId="20995" xr:uid="{00000000-0005-0000-0000-0000A6750000}"/>
    <cellStyle name="Normal 6 2 8 3 2 4" xfId="12585" xr:uid="{00000000-0005-0000-0000-0000A7750000}"/>
    <cellStyle name="Normal 6 2 8 3 2 4 2" xfId="42916" xr:uid="{00000000-0005-0000-0000-0000A8750000}"/>
    <cellStyle name="Normal 6 2 8 3 2 4 3" xfId="27683" xr:uid="{00000000-0005-0000-0000-0000A9750000}"/>
    <cellStyle name="Normal 6 2 8 3 2 5" xfId="7564" xr:uid="{00000000-0005-0000-0000-0000AA750000}"/>
    <cellStyle name="Normal 6 2 8 3 2 5 2" xfId="37899" xr:uid="{00000000-0005-0000-0000-0000AB750000}"/>
    <cellStyle name="Normal 6 2 8 3 2 5 3" xfId="22666" xr:uid="{00000000-0005-0000-0000-0000AC750000}"/>
    <cellStyle name="Normal 6 2 8 3 2 6" xfId="32887" xr:uid="{00000000-0005-0000-0000-0000AD750000}"/>
    <cellStyle name="Normal 6 2 8 3 2 7" xfId="17653" xr:uid="{00000000-0005-0000-0000-0000AE750000}"/>
    <cellStyle name="Normal 6 2 8 3 3" xfId="3346" xr:uid="{00000000-0005-0000-0000-0000AF750000}"/>
    <cellStyle name="Normal 6 2 8 3 3 2" xfId="13420" xr:uid="{00000000-0005-0000-0000-0000B0750000}"/>
    <cellStyle name="Normal 6 2 8 3 3 2 2" xfId="43751" xr:uid="{00000000-0005-0000-0000-0000B1750000}"/>
    <cellStyle name="Normal 6 2 8 3 3 2 3" xfId="28518" xr:uid="{00000000-0005-0000-0000-0000B2750000}"/>
    <cellStyle name="Normal 6 2 8 3 3 3" xfId="8400" xr:uid="{00000000-0005-0000-0000-0000B3750000}"/>
    <cellStyle name="Normal 6 2 8 3 3 3 2" xfId="38734" xr:uid="{00000000-0005-0000-0000-0000B4750000}"/>
    <cellStyle name="Normal 6 2 8 3 3 3 3" xfId="23501" xr:uid="{00000000-0005-0000-0000-0000B5750000}"/>
    <cellStyle name="Normal 6 2 8 3 3 4" xfId="33721" xr:uid="{00000000-0005-0000-0000-0000B6750000}"/>
    <cellStyle name="Normal 6 2 8 3 3 5" xfId="18488" xr:uid="{00000000-0005-0000-0000-0000B7750000}"/>
    <cellStyle name="Normal 6 2 8 3 4" xfId="5039" xr:uid="{00000000-0005-0000-0000-0000B8750000}"/>
    <cellStyle name="Normal 6 2 8 3 4 2" xfId="15091" xr:uid="{00000000-0005-0000-0000-0000B9750000}"/>
    <cellStyle name="Normal 6 2 8 3 4 2 2" xfId="45422" xr:uid="{00000000-0005-0000-0000-0000BA750000}"/>
    <cellStyle name="Normal 6 2 8 3 4 2 3" xfId="30189" xr:uid="{00000000-0005-0000-0000-0000BB750000}"/>
    <cellStyle name="Normal 6 2 8 3 4 3" xfId="10071" xr:uid="{00000000-0005-0000-0000-0000BC750000}"/>
    <cellStyle name="Normal 6 2 8 3 4 3 2" xfId="40405" xr:uid="{00000000-0005-0000-0000-0000BD750000}"/>
    <cellStyle name="Normal 6 2 8 3 4 3 3" xfId="25172" xr:uid="{00000000-0005-0000-0000-0000BE750000}"/>
    <cellStyle name="Normal 6 2 8 3 4 4" xfId="35392" xr:uid="{00000000-0005-0000-0000-0000BF750000}"/>
    <cellStyle name="Normal 6 2 8 3 4 5" xfId="20159" xr:uid="{00000000-0005-0000-0000-0000C0750000}"/>
    <cellStyle name="Normal 6 2 8 3 5" xfId="11749" xr:uid="{00000000-0005-0000-0000-0000C1750000}"/>
    <cellStyle name="Normal 6 2 8 3 5 2" xfId="42080" xr:uid="{00000000-0005-0000-0000-0000C2750000}"/>
    <cellStyle name="Normal 6 2 8 3 5 3" xfId="26847" xr:uid="{00000000-0005-0000-0000-0000C3750000}"/>
    <cellStyle name="Normal 6 2 8 3 6" xfId="6728" xr:uid="{00000000-0005-0000-0000-0000C4750000}"/>
    <cellStyle name="Normal 6 2 8 3 6 2" xfId="37063" xr:uid="{00000000-0005-0000-0000-0000C5750000}"/>
    <cellStyle name="Normal 6 2 8 3 6 3" xfId="21830" xr:uid="{00000000-0005-0000-0000-0000C6750000}"/>
    <cellStyle name="Normal 6 2 8 3 7" xfId="32051" xr:uid="{00000000-0005-0000-0000-0000C7750000}"/>
    <cellStyle name="Normal 6 2 8 3 8" xfId="16817" xr:uid="{00000000-0005-0000-0000-0000C8750000}"/>
    <cellStyle name="Normal 6 2 8 4" xfId="2075" xr:uid="{00000000-0005-0000-0000-0000C9750000}"/>
    <cellStyle name="Normal 6 2 8 4 2" xfId="3765" xr:uid="{00000000-0005-0000-0000-0000CA750000}"/>
    <cellStyle name="Normal 6 2 8 4 2 2" xfId="13838" xr:uid="{00000000-0005-0000-0000-0000CB750000}"/>
    <cellStyle name="Normal 6 2 8 4 2 2 2" xfId="44169" xr:uid="{00000000-0005-0000-0000-0000CC750000}"/>
    <cellStyle name="Normal 6 2 8 4 2 2 3" xfId="28936" xr:uid="{00000000-0005-0000-0000-0000CD750000}"/>
    <cellStyle name="Normal 6 2 8 4 2 3" xfId="8818" xr:uid="{00000000-0005-0000-0000-0000CE750000}"/>
    <cellStyle name="Normal 6 2 8 4 2 3 2" xfId="39152" xr:uid="{00000000-0005-0000-0000-0000CF750000}"/>
    <cellStyle name="Normal 6 2 8 4 2 3 3" xfId="23919" xr:uid="{00000000-0005-0000-0000-0000D0750000}"/>
    <cellStyle name="Normal 6 2 8 4 2 4" xfId="34139" xr:uid="{00000000-0005-0000-0000-0000D1750000}"/>
    <cellStyle name="Normal 6 2 8 4 2 5" xfId="18906" xr:uid="{00000000-0005-0000-0000-0000D2750000}"/>
    <cellStyle name="Normal 6 2 8 4 3" xfId="5457" xr:uid="{00000000-0005-0000-0000-0000D3750000}"/>
    <cellStyle name="Normal 6 2 8 4 3 2" xfId="15509" xr:uid="{00000000-0005-0000-0000-0000D4750000}"/>
    <cellStyle name="Normal 6 2 8 4 3 2 2" xfId="45840" xr:uid="{00000000-0005-0000-0000-0000D5750000}"/>
    <cellStyle name="Normal 6 2 8 4 3 2 3" xfId="30607" xr:uid="{00000000-0005-0000-0000-0000D6750000}"/>
    <cellStyle name="Normal 6 2 8 4 3 3" xfId="10489" xr:uid="{00000000-0005-0000-0000-0000D7750000}"/>
    <cellStyle name="Normal 6 2 8 4 3 3 2" xfId="40823" xr:uid="{00000000-0005-0000-0000-0000D8750000}"/>
    <cellStyle name="Normal 6 2 8 4 3 3 3" xfId="25590" xr:uid="{00000000-0005-0000-0000-0000D9750000}"/>
    <cellStyle name="Normal 6 2 8 4 3 4" xfId="35810" xr:uid="{00000000-0005-0000-0000-0000DA750000}"/>
    <cellStyle name="Normal 6 2 8 4 3 5" xfId="20577" xr:uid="{00000000-0005-0000-0000-0000DB750000}"/>
    <cellStyle name="Normal 6 2 8 4 4" xfId="12167" xr:uid="{00000000-0005-0000-0000-0000DC750000}"/>
    <cellStyle name="Normal 6 2 8 4 4 2" xfId="42498" xr:uid="{00000000-0005-0000-0000-0000DD750000}"/>
    <cellStyle name="Normal 6 2 8 4 4 3" xfId="27265" xr:uid="{00000000-0005-0000-0000-0000DE750000}"/>
    <cellStyle name="Normal 6 2 8 4 5" xfId="7146" xr:uid="{00000000-0005-0000-0000-0000DF750000}"/>
    <cellStyle name="Normal 6 2 8 4 5 2" xfId="37481" xr:uid="{00000000-0005-0000-0000-0000E0750000}"/>
    <cellStyle name="Normal 6 2 8 4 5 3" xfId="22248" xr:uid="{00000000-0005-0000-0000-0000E1750000}"/>
    <cellStyle name="Normal 6 2 8 4 6" xfId="32469" xr:uid="{00000000-0005-0000-0000-0000E2750000}"/>
    <cellStyle name="Normal 6 2 8 4 7" xfId="17235" xr:uid="{00000000-0005-0000-0000-0000E3750000}"/>
    <cellStyle name="Normal 6 2 8 5" xfId="2928" xr:uid="{00000000-0005-0000-0000-0000E4750000}"/>
    <cellStyle name="Normal 6 2 8 5 2" xfId="13002" xr:uid="{00000000-0005-0000-0000-0000E5750000}"/>
    <cellStyle name="Normal 6 2 8 5 2 2" xfId="43333" xr:uid="{00000000-0005-0000-0000-0000E6750000}"/>
    <cellStyle name="Normal 6 2 8 5 2 3" xfId="28100" xr:uid="{00000000-0005-0000-0000-0000E7750000}"/>
    <cellStyle name="Normal 6 2 8 5 3" xfId="7982" xr:uid="{00000000-0005-0000-0000-0000E8750000}"/>
    <cellStyle name="Normal 6 2 8 5 3 2" xfId="38316" xr:uid="{00000000-0005-0000-0000-0000E9750000}"/>
    <cellStyle name="Normal 6 2 8 5 3 3" xfId="23083" xr:uid="{00000000-0005-0000-0000-0000EA750000}"/>
    <cellStyle name="Normal 6 2 8 5 4" xfId="33303" xr:uid="{00000000-0005-0000-0000-0000EB750000}"/>
    <cellStyle name="Normal 6 2 8 5 5" xfId="18070" xr:uid="{00000000-0005-0000-0000-0000EC750000}"/>
    <cellStyle name="Normal 6 2 8 6" xfId="4621" xr:uid="{00000000-0005-0000-0000-0000ED750000}"/>
    <cellStyle name="Normal 6 2 8 6 2" xfId="14673" xr:uid="{00000000-0005-0000-0000-0000EE750000}"/>
    <cellStyle name="Normal 6 2 8 6 2 2" xfId="45004" xr:uid="{00000000-0005-0000-0000-0000EF750000}"/>
    <cellStyle name="Normal 6 2 8 6 2 3" xfId="29771" xr:uid="{00000000-0005-0000-0000-0000F0750000}"/>
    <cellStyle name="Normal 6 2 8 6 3" xfId="9653" xr:uid="{00000000-0005-0000-0000-0000F1750000}"/>
    <cellStyle name="Normal 6 2 8 6 3 2" xfId="39987" xr:uid="{00000000-0005-0000-0000-0000F2750000}"/>
    <cellStyle name="Normal 6 2 8 6 3 3" xfId="24754" xr:uid="{00000000-0005-0000-0000-0000F3750000}"/>
    <cellStyle name="Normal 6 2 8 6 4" xfId="34974" xr:uid="{00000000-0005-0000-0000-0000F4750000}"/>
    <cellStyle name="Normal 6 2 8 6 5" xfId="19741" xr:uid="{00000000-0005-0000-0000-0000F5750000}"/>
    <cellStyle name="Normal 6 2 8 7" xfId="11331" xr:uid="{00000000-0005-0000-0000-0000F6750000}"/>
    <cellStyle name="Normal 6 2 8 7 2" xfId="41662" xr:uid="{00000000-0005-0000-0000-0000F7750000}"/>
    <cellStyle name="Normal 6 2 8 7 3" xfId="26429" xr:uid="{00000000-0005-0000-0000-0000F8750000}"/>
    <cellStyle name="Normal 6 2 8 8" xfId="6310" xr:uid="{00000000-0005-0000-0000-0000F9750000}"/>
    <cellStyle name="Normal 6 2 8 8 2" xfId="36645" xr:uid="{00000000-0005-0000-0000-0000FA750000}"/>
    <cellStyle name="Normal 6 2 8 8 3" xfId="21412" xr:uid="{00000000-0005-0000-0000-0000FB750000}"/>
    <cellStyle name="Normal 6 2 8 9" xfId="31634" xr:uid="{00000000-0005-0000-0000-0000FC750000}"/>
    <cellStyle name="Normal 6 2 9" xfId="1335" xr:uid="{00000000-0005-0000-0000-0000FD750000}"/>
    <cellStyle name="Normal 6 2 9 2" xfId="1758" xr:uid="{00000000-0005-0000-0000-0000FE750000}"/>
    <cellStyle name="Normal 6 2 9 2 2" xfId="2597" xr:uid="{00000000-0005-0000-0000-0000FF750000}"/>
    <cellStyle name="Normal 6 2 9 2 2 2" xfId="4287" xr:uid="{00000000-0005-0000-0000-000000760000}"/>
    <cellStyle name="Normal 6 2 9 2 2 2 2" xfId="14360" xr:uid="{00000000-0005-0000-0000-000001760000}"/>
    <cellStyle name="Normal 6 2 9 2 2 2 2 2" xfId="44691" xr:uid="{00000000-0005-0000-0000-000002760000}"/>
    <cellStyle name="Normal 6 2 9 2 2 2 2 3" xfId="29458" xr:uid="{00000000-0005-0000-0000-000003760000}"/>
    <cellStyle name="Normal 6 2 9 2 2 2 3" xfId="9340" xr:uid="{00000000-0005-0000-0000-000004760000}"/>
    <cellStyle name="Normal 6 2 9 2 2 2 3 2" xfId="39674" xr:uid="{00000000-0005-0000-0000-000005760000}"/>
    <cellStyle name="Normal 6 2 9 2 2 2 3 3" xfId="24441" xr:uid="{00000000-0005-0000-0000-000006760000}"/>
    <cellStyle name="Normal 6 2 9 2 2 2 4" xfId="34661" xr:uid="{00000000-0005-0000-0000-000007760000}"/>
    <cellStyle name="Normal 6 2 9 2 2 2 5" xfId="19428" xr:uid="{00000000-0005-0000-0000-000008760000}"/>
    <cellStyle name="Normal 6 2 9 2 2 3" xfId="5979" xr:uid="{00000000-0005-0000-0000-000009760000}"/>
    <cellStyle name="Normal 6 2 9 2 2 3 2" xfId="16031" xr:uid="{00000000-0005-0000-0000-00000A760000}"/>
    <cellStyle name="Normal 6 2 9 2 2 3 2 2" xfId="46362" xr:uid="{00000000-0005-0000-0000-00000B760000}"/>
    <cellStyle name="Normal 6 2 9 2 2 3 2 3" xfId="31129" xr:uid="{00000000-0005-0000-0000-00000C760000}"/>
    <cellStyle name="Normal 6 2 9 2 2 3 3" xfId="11011" xr:uid="{00000000-0005-0000-0000-00000D760000}"/>
    <cellStyle name="Normal 6 2 9 2 2 3 3 2" xfId="41345" xr:uid="{00000000-0005-0000-0000-00000E760000}"/>
    <cellStyle name="Normal 6 2 9 2 2 3 3 3" xfId="26112" xr:uid="{00000000-0005-0000-0000-00000F760000}"/>
    <cellStyle name="Normal 6 2 9 2 2 3 4" xfId="36332" xr:uid="{00000000-0005-0000-0000-000010760000}"/>
    <cellStyle name="Normal 6 2 9 2 2 3 5" xfId="21099" xr:uid="{00000000-0005-0000-0000-000011760000}"/>
    <cellStyle name="Normal 6 2 9 2 2 4" xfId="12689" xr:uid="{00000000-0005-0000-0000-000012760000}"/>
    <cellStyle name="Normal 6 2 9 2 2 4 2" xfId="43020" xr:uid="{00000000-0005-0000-0000-000013760000}"/>
    <cellStyle name="Normal 6 2 9 2 2 4 3" xfId="27787" xr:uid="{00000000-0005-0000-0000-000014760000}"/>
    <cellStyle name="Normal 6 2 9 2 2 5" xfId="7668" xr:uid="{00000000-0005-0000-0000-000015760000}"/>
    <cellStyle name="Normal 6 2 9 2 2 5 2" xfId="38003" xr:uid="{00000000-0005-0000-0000-000016760000}"/>
    <cellStyle name="Normal 6 2 9 2 2 5 3" xfId="22770" xr:uid="{00000000-0005-0000-0000-000017760000}"/>
    <cellStyle name="Normal 6 2 9 2 2 6" xfId="32991" xr:uid="{00000000-0005-0000-0000-000018760000}"/>
    <cellStyle name="Normal 6 2 9 2 2 7" xfId="17757" xr:uid="{00000000-0005-0000-0000-000019760000}"/>
    <cellStyle name="Normal 6 2 9 2 3" xfId="3450" xr:uid="{00000000-0005-0000-0000-00001A760000}"/>
    <cellStyle name="Normal 6 2 9 2 3 2" xfId="13524" xr:uid="{00000000-0005-0000-0000-00001B760000}"/>
    <cellStyle name="Normal 6 2 9 2 3 2 2" xfId="43855" xr:uid="{00000000-0005-0000-0000-00001C760000}"/>
    <cellStyle name="Normal 6 2 9 2 3 2 3" xfId="28622" xr:uid="{00000000-0005-0000-0000-00001D760000}"/>
    <cellStyle name="Normal 6 2 9 2 3 3" xfId="8504" xr:uid="{00000000-0005-0000-0000-00001E760000}"/>
    <cellStyle name="Normal 6 2 9 2 3 3 2" xfId="38838" xr:uid="{00000000-0005-0000-0000-00001F760000}"/>
    <cellStyle name="Normal 6 2 9 2 3 3 3" xfId="23605" xr:uid="{00000000-0005-0000-0000-000020760000}"/>
    <cellStyle name="Normal 6 2 9 2 3 4" xfId="33825" xr:uid="{00000000-0005-0000-0000-000021760000}"/>
    <cellStyle name="Normal 6 2 9 2 3 5" xfId="18592" xr:uid="{00000000-0005-0000-0000-000022760000}"/>
    <cellStyle name="Normal 6 2 9 2 4" xfId="5143" xr:uid="{00000000-0005-0000-0000-000023760000}"/>
    <cellStyle name="Normal 6 2 9 2 4 2" xfId="15195" xr:uid="{00000000-0005-0000-0000-000024760000}"/>
    <cellStyle name="Normal 6 2 9 2 4 2 2" xfId="45526" xr:uid="{00000000-0005-0000-0000-000025760000}"/>
    <cellStyle name="Normal 6 2 9 2 4 2 3" xfId="30293" xr:uid="{00000000-0005-0000-0000-000026760000}"/>
    <cellStyle name="Normal 6 2 9 2 4 3" xfId="10175" xr:uid="{00000000-0005-0000-0000-000027760000}"/>
    <cellStyle name="Normal 6 2 9 2 4 3 2" xfId="40509" xr:uid="{00000000-0005-0000-0000-000028760000}"/>
    <cellStyle name="Normal 6 2 9 2 4 3 3" xfId="25276" xr:uid="{00000000-0005-0000-0000-000029760000}"/>
    <cellStyle name="Normal 6 2 9 2 4 4" xfId="35496" xr:uid="{00000000-0005-0000-0000-00002A760000}"/>
    <cellStyle name="Normal 6 2 9 2 4 5" xfId="20263" xr:uid="{00000000-0005-0000-0000-00002B760000}"/>
    <cellStyle name="Normal 6 2 9 2 5" xfId="11853" xr:uid="{00000000-0005-0000-0000-00002C760000}"/>
    <cellStyle name="Normal 6 2 9 2 5 2" xfId="42184" xr:uid="{00000000-0005-0000-0000-00002D760000}"/>
    <cellStyle name="Normal 6 2 9 2 5 3" xfId="26951" xr:uid="{00000000-0005-0000-0000-00002E760000}"/>
    <cellStyle name="Normal 6 2 9 2 6" xfId="6832" xr:uid="{00000000-0005-0000-0000-00002F760000}"/>
    <cellStyle name="Normal 6 2 9 2 6 2" xfId="37167" xr:uid="{00000000-0005-0000-0000-000030760000}"/>
    <cellStyle name="Normal 6 2 9 2 6 3" xfId="21934" xr:uid="{00000000-0005-0000-0000-000031760000}"/>
    <cellStyle name="Normal 6 2 9 2 7" xfId="32155" xr:uid="{00000000-0005-0000-0000-000032760000}"/>
    <cellStyle name="Normal 6 2 9 2 8" xfId="16921" xr:uid="{00000000-0005-0000-0000-000033760000}"/>
    <cellStyle name="Normal 6 2 9 3" xfId="2179" xr:uid="{00000000-0005-0000-0000-000034760000}"/>
    <cellStyle name="Normal 6 2 9 3 2" xfId="3869" xr:uid="{00000000-0005-0000-0000-000035760000}"/>
    <cellStyle name="Normal 6 2 9 3 2 2" xfId="13942" xr:uid="{00000000-0005-0000-0000-000036760000}"/>
    <cellStyle name="Normal 6 2 9 3 2 2 2" xfId="44273" xr:uid="{00000000-0005-0000-0000-000037760000}"/>
    <cellStyle name="Normal 6 2 9 3 2 2 3" xfId="29040" xr:uid="{00000000-0005-0000-0000-000038760000}"/>
    <cellStyle name="Normal 6 2 9 3 2 3" xfId="8922" xr:uid="{00000000-0005-0000-0000-000039760000}"/>
    <cellStyle name="Normal 6 2 9 3 2 3 2" xfId="39256" xr:uid="{00000000-0005-0000-0000-00003A760000}"/>
    <cellStyle name="Normal 6 2 9 3 2 3 3" xfId="24023" xr:uid="{00000000-0005-0000-0000-00003B760000}"/>
    <cellStyle name="Normal 6 2 9 3 2 4" xfId="34243" xr:uid="{00000000-0005-0000-0000-00003C760000}"/>
    <cellStyle name="Normal 6 2 9 3 2 5" xfId="19010" xr:uid="{00000000-0005-0000-0000-00003D760000}"/>
    <cellStyle name="Normal 6 2 9 3 3" xfId="5561" xr:uid="{00000000-0005-0000-0000-00003E760000}"/>
    <cellStyle name="Normal 6 2 9 3 3 2" xfId="15613" xr:uid="{00000000-0005-0000-0000-00003F760000}"/>
    <cellStyle name="Normal 6 2 9 3 3 2 2" xfId="45944" xr:uid="{00000000-0005-0000-0000-000040760000}"/>
    <cellStyle name="Normal 6 2 9 3 3 2 3" xfId="30711" xr:uid="{00000000-0005-0000-0000-000041760000}"/>
    <cellStyle name="Normal 6 2 9 3 3 3" xfId="10593" xr:uid="{00000000-0005-0000-0000-000042760000}"/>
    <cellStyle name="Normal 6 2 9 3 3 3 2" xfId="40927" xr:uid="{00000000-0005-0000-0000-000043760000}"/>
    <cellStyle name="Normal 6 2 9 3 3 3 3" xfId="25694" xr:uid="{00000000-0005-0000-0000-000044760000}"/>
    <cellStyle name="Normal 6 2 9 3 3 4" xfId="35914" xr:uid="{00000000-0005-0000-0000-000045760000}"/>
    <cellStyle name="Normal 6 2 9 3 3 5" xfId="20681" xr:uid="{00000000-0005-0000-0000-000046760000}"/>
    <cellStyle name="Normal 6 2 9 3 4" xfId="12271" xr:uid="{00000000-0005-0000-0000-000047760000}"/>
    <cellStyle name="Normal 6 2 9 3 4 2" xfId="42602" xr:uid="{00000000-0005-0000-0000-000048760000}"/>
    <cellStyle name="Normal 6 2 9 3 4 3" xfId="27369" xr:uid="{00000000-0005-0000-0000-000049760000}"/>
    <cellStyle name="Normal 6 2 9 3 5" xfId="7250" xr:uid="{00000000-0005-0000-0000-00004A760000}"/>
    <cellStyle name="Normal 6 2 9 3 5 2" xfId="37585" xr:uid="{00000000-0005-0000-0000-00004B760000}"/>
    <cellStyle name="Normal 6 2 9 3 5 3" xfId="22352" xr:uid="{00000000-0005-0000-0000-00004C760000}"/>
    <cellStyle name="Normal 6 2 9 3 6" xfId="32573" xr:uid="{00000000-0005-0000-0000-00004D760000}"/>
    <cellStyle name="Normal 6 2 9 3 7" xfId="17339" xr:uid="{00000000-0005-0000-0000-00004E760000}"/>
    <cellStyle name="Normal 6 2 9 4" xfId="3032" xr:uid="{00000000-0005-0000-0000-00004F760000}"/>
    <cellStyle name="Normal 6 2 9 4 2" xfId="13106" xr:uid="{00000000-0005-0000-0000-000050760000}"/>
    <cellStyle name="Normal 6 2 9 4 2 2" xfId="43437" xr:uid="{00000000-0005-0000-0000-000051760000}"/>
    <cellStyle name="Normal 6 2 9 4 2 3" xfId="28204" xr:uid="{00000000-0005-0000-0000-000052760000}"/>
    <cellStyle name="Normal 6 2 9 4 3" xfId="8086" xr:uid="{00000000-0005-0000-0000-000053760000}"/>
    <cellStyle name="Normal 6 2 9 4 3 2" xfId="38420" xr:uid="{00000000-0005-0000-0000-000054760000}"/>
    <cellStyle name="Normal 6 2 9 4 3 3" xfId="23187" xr:uid="{00000000-0005-0000-0000-000055760000}"/>
    <cellStyle name="Normal 6 2 9 4 4" xfId="33407" xr:uid="{00000000-0005-0000-0000-000056760000}"/>
    <cellStyle name="Normal 6 2 9 4 5" xfId="18174" xr:uid="{00000000-0005-0000-0000-000057760000}"/>
    <cellStyle name="Normal 6 2 9 5" xfId="4725" xr:uid="{00000000-0005-0000-0000-000058760000}"/>
    <cellStyle name="Normal 6 2 9 5 2" xfId="14777" xr:uid="{00000000-0005-0000-0000-000059760000}"/>
    <cellStyle name="Normal 6 2 9 5 2 2" xfId="45108" xr:uid="{00000000-0005-0000-0000-00005A760000}"/>
    <cellStyle name="Normal 6 2 9 5 2 3" xfId="29875" xr:uid="{00000000-0005-0000-0000-00005B760000}"/>
    <cellStyle name="Normal 6 2 9 5 3" xfId="9757" xr:uid="{00000000-0005-0000-0000-00005C760000}"/>
    <cellStyle name="Normal 6 2 9 5 3 2" xfId="40091" xr:uid="{00000000-0005-0000-0000-00005D760000}"/>
    <cellStyle name="Normal 6 2 9 5 3 3" xfId="24858" xr:uid="{00000000-0005-0000-0000-00005E760000}"/>
    <cellStyle name="Normal 6 2 9 5 4" xfId="35078" xr:uid="{00000000-0005-0000-0000-00005F760000}"/>
    <cellStyle name="Normal 6 2 9 5 5" xfId="19845" xr:uid="{00000000-0005-0000-0000-000060760000}"/>
    <cellStyle name="Normal 6 2 9 6" xfId="11435" xr:uid="{00000000-0005-0000-0000-000061760000}"/>
    <cellStyle name="Normal 6 2 9 6 2" xfId="41766" xr:uid="{00000000-0005-0000-0000-000062760000}"/>
    <cellStyle name="Normal 6 2 9 6 3" xfId="26533" xr:uid="{00000000-0005-0000-0000-000063760000}"/>
    <cellStyle name="Normal 6 2 9 7" xfId="6414" xr:uid="{00000000-0005-0000-0000-000064760000}"/>
    <cellStyle name="Normal 6 2 9 7 2" xfId="36749" xr:uid="{00000000-0005-0000-0000-000065760000}"/>
    <cellStyle name="Normal 6 2 9 7 3" xfId="21516" xr:uid="{00000000-0005-0000-0000-000066760000}"/>
    <cellStyle name="Normal 6 2 9 8" xfId="31737" xr:uid="{00000000-0005-0000-0000-000067760000}"/>
    <cellStyle name="Normal 6 2 9 9" xfId="16503" xr:uid="{00000000-0005-0000-0000-000068760000}"/>
    <cellStyle name="Normal 6 3" xfId="883" xr:uid="{00000000-0005-0000-0000-000069760000}"/>
    <cellStyle name="Normal 6 3 10" xfId="6236" xr:uid="{00000000-0005-0000-0000-00006A760000}"/>
    <cellStyle name="Normal 6 3 10 2" xfId="36573" xr:uid="{00000000-0005-0000-0000-00006B760000}"/>
    <cellStyle name="Normal 6 3 10 3" xfId="21340" xr:uid="{00000000-0005-0000-0000-00006C760000}"/>
    <cellStyle name="Normal 6 3 11" xfId="31379" xr:uid="{00000000-0005-0000-0000-00006D760000}"/>
    <cellStyle name="Normal 6 3 12" xfId="16325" xr:uid="{00000000-0005-0000-0000-00006E760000}"/>
    <cellStyle name="Normal 6 3 2" xfId="1200" xr:uid="{00000000-0005-0000-0000-00006F760000}"/>
    <cellStyle name="Normal 6 3 2 10" xfId="31388" xr:uid="{00000000-0005-0000-0000-000070760000}"/>
    <cellStyle name="Normal 6 3 2 11" xfId="16379" xr:uid="{00000000-0005-0000-0000-000071760000}"/>
    <cellStyle name="Normal 6 3 2 2" xfId="1308" xr:uid="{00000000-0005-0000-0000-000072760000}"/>
    <cellStyle name="Normal 6 3 2 2 10" xfId="16483" xr:uid="{00000000-0005-0000-0000-000073760000}"/>
    <cellStyle name="Normal 6 3 2 2 2" xfId="1525" xr:uid="{00000000-0005-0000-0000-000074760000}"/>
    <cellStyle name="Normal 6 3 2 2 2 2" xfId="1946" xr:uid="{00000000-0005-0000-0000-000075760000}"/>
    <cellStyle name="Normal 6 3 2 2 2 2 2" xfId="2785" xr:uid="{00000000-0005-0000-0000-000076760000}"/>
    <cellStyle name="Normal 6 3 2 2 2 2 2 2" xfId="4475" xr:uid="{00000000-0005-0000-0000-000077760000}"/>
    <cellStyle name="Normal 6 3 2 2 2 2 2 2 2" xfId="14548" xr:uid="{00000000-0005-0000-0000-000078760000}"/>
    <cellStyle name="Normal 6 3 2 2 2 2 2 2 2 2" xfId="44879" xr:uid="{00000000-0005-0000-0000-000079760000}"/>
    <cellStyle name="Normal 6 3 2 2 2 2 2 2 2 3" xfId="29646" xr:uid="{00000000-0005-0000-0000-00007A760000}"/>
    <cellStyle name="Normal 6 3 2 2 2 2 2 2 3" xfId="9528" xr:uid="{00000000-0005-0000-0000-00007B760000}"/>
    <cellStyle name="Normal 6 3 2 2 2 2 2 2 3 2" xfId="39862" xr:uid="{00000000-0005-0000-0000-00007C760000}"/>
    <cellStyle name="Normal 6 3 2 2 2 2 2 2 3 3" xfId="24629" xr:uid="{00000000-0005-0000-0000-00007D760000}"/>
    <cellStyle name="Normal 6 3 2 2 2 2 2 2 4" xfId="34849" xr:uid="{00000000-0005-0000-0000-00007E760000}"/>
    <cellStyle name="Normal 6 3 2 2 2 2 2 2 5" xfId="19616" xr:uid="{00000000-0005-0000-0000-00007F760000}"/>
    <cellStyle name="Normal 6 3 2 2 2 2 2 3" xfId="6167" xr:uid="{00000000-0005-0000-0000-000080760000}"/>
    <cellStyle name="Normal 6 3 2 2 2 2 2 3 2" xfId="16219" xr:uid="{00000000-0005-0000-0000-000081760000}"/>
    <cellStyle name="Normal 6 3 2 2 2 2 2 3 2 2" xfId="46550" xr:uid="{00000000-0005-0000-0000-000082760000}"/>
    <cellStyle name="Normal 6 3 2 2 2 2 2 3 2 3" xfId="31317" xr:uid="{00000000-0005-0000-0000-000083760000}"/>
    <cellStyle name="Normal 6 3 2 2 2 2 2 3 3" xfId="11199" xr:uid="{00000000-0005-0000-0000-000084760000}"/>
    <cellStyle name="Normal 6 3 2 2 2 2 2 3 3 2" xfId="41533" xr:uid="{00000000-0005-0000-0000-000085760000}"/>
    <cellStyle name="Normal 6 3 2 2 2 2 2 3 3 3" xfId="26300" xr:uid="{00000000-0005-0000-0000-000086760000}"/>
    <cellStyle name="Normal 6 3 2 2 2 2 2 3 4" xfId="36520" xr:uid="{00000000-0005-0000-0000-000087760000}"/>
    <cellStyle name="Normal 6 3 2 2 2 2 2 3 5" xfId="21287" xr:uid="{00000000-0005-0000-0000-000088760000}"/>
    <cellStyle name="Normal 6 3 2 2 2 2 2 4" xfId="12877" xr:uid="{00000000-0005-0000-0000-000089760000}"/>
    <cellStyle name="Normal 6 3 2 2 2 2 2 4 2" xfId="43208" xr:uid="{00000000-0005-0000-0000-00008A760000}"/>
    <cellStyle name="Normal 6 3 2 2 2 2 2 4 3" xfId="27975" xr:uid="{00000000-0005-0000-0000-00008B760000}"/>
    <cellStyle name="Normal 6 3 2 2 2 2 2 5" xfId="7856" xr:uid="{00000000-0005-0000-0000-00008C760000}"/>
    <cellStyle name="Normal 6 3 2 2 2 2 2 5 2" xfId="38191" xr:uid="{00000000-0005-0000-0000-00008D760000}"/>
    <cellStyle name="Normal 6 3 2 2 2 2 2 5 3" xfId="22958" xr:uid="{00000000-0005-0000-0000-00008E760000}"/>
    <cellStyle name="Normal 6 3 2 2 2 2 2 6" xfId="33179" xr:uid="{00000000-0005-0000-0000-00008F760000}"/>
    <cellStyle name="Normal 6 3 2 2 2 2 2 7" xfId="17945" xr:uid="{00000000-0005-0000-0000-000090760000}"/>
    <cellStyle name="Normal 6 3 2 2 2 2 3" xfId="3638" xr:uid="{00000000-0005-0000-0000-000091760000}"/>
    <cellStyle name="Normal 6 3 2 2 2 2 3 2" xfId="13712" xr:uid="{00000000-0005-0000-0000-000092760000}"/>
    <cellStyle name="Normal 6 3 2 2 2 2 3 2 2" xfId="44043" xr:uid="{00000000-0005-0000-0000-000093760000}"/>
    <cellStyle name="Normal 6 3 2 2 2 2 3 2 3" xfId="28810" xr:uid="{00000000-0005-0000-0000-000094760000}"/>
    <cellStyle name="Normal 6 3 2 2 2 2 3 3" xfId="8692" xr:uid="{00000000-0005-0000-0000-000095760000}"/>
    <cellStyle name="Normal 6 3 2 2 2 2 3 3 2" xfId="39026" xr:uid="{00000000-0005-0000-0000-000096760000}"/>
    <cellStyle name="Normal 6 3 2 2 2 2 3 3 3" xfId="23793" xr:uid="{00000000-0005-0000-0000-000097760000}"/>
    <cellStyle name="Normal 6 3 2 2 2 2 3 4" xfId="34013" xr:uid="{00000000-0005-0000-0000-000098760000}"/>
    <cellStyle name="Normal 6 3 2 2 2 2 3 5" xfId="18780" xr:uid="{00000000-0005-0000-0000-000099760000}"/>
    <cellStyle name="Normal 6 3 2 2 2 2 4" xfId="5331" xr:uid="{00000000-0005-0000-0000-00009A760000}"/>
    <cellStyle name="Normal 6 3 2 2 2 2 4 2" xfId="15383" xr:uid="{00000000-0005-0000-0000-00009B760000}"/>
    <cellStyle name="Normal 6 3 2 2 2 2 4 2 2" xfId="45714" xr:uid="{00000000-0005-0000-0000-00009C760000}"/>
    <cellStyle name="Normal 6 3 2 2 2 2 4 2 3" xfId="30481" xr:uid="{00000000-0005-0000-0000-00009D760000}"/>
    <cellStyle name="Normal 6 3 2 2 2 2 4 3" xfId="10363" xr:uid="{00000000-0005-0000-0000-00009E760000}"/>
    <cellStyle name="Normal 6 3 2 2 2 2 4 3 2" xfId="40697" xr:uid="{00000000-0005-0000-0000-00009F760000}"/>
    <cellStyle name="Normal 6 3 2 2 2 2 4 3 3" xfId="25464" xr:uid="{00000000-0005-0000-0000-0000A0760000}"/>
    <cellStyle name="Normal 6 3 2 2 2 2 4 4" xfId="35684" xr:uid="{00000000-0005-0000-0000-0000A1760000}"/>
    <cellStyle name="Normal 6 3 2 2 2 2 4 5" xfId="20451" xr:uid="{00000000-0005-0000-0000-0000A2760000}"/>
    <cellStyle name="Normal 6 3 2 2 2 2 5" xfId="12041" xr:uid="{00000000-0005-0000-0000-0000A3760000}"/>
    <cellStyle name="Normal 6 3 2 2 2 2 5 2" xfId="42372" xr:uid="{00000000-0005-0000-0000-0000A4760000}"/>
    <cellStyle name="Normal 6 3 2 2 2 2 5 3" xfId="27139" xr:uid="{00000000-0005-0000-0000-0000A5760000}"/>
    <cellStyle name="Normal 6 3 2 2 2 2 6" xfId="7020" xr:uid="{00000000-0005-0000-0000-0000A6760000}"/>
    <cellStyle name="Normal 6 3 2 2 2 2 6 2" xfId="37355" xr:uid="{00000000-0005-0000-0000-0000A7760000}"/>
    <cellStyle name="Normal 6 3 2 2 2 2 6 3" xfId="22122" xr:uid="{00000000-0005-0000-0000-0000A8760000}"/>
    <cellStyle name="Normal 6 3 2 2 2 2 7" xfId="32343" xr:uid="{00000000-0005-0000-0000-0000A9760000}"/>
    <cellStyle name="Normal 6 3 2 2 2 2 8" xfId="17109" xr:uid="{00000000-0005-0000-0000-0000AA760000}"/>
    <cellStyle name="Normal 6 3 2 2 2 3" xfId="2367" xr:uid="{00000000-0005-0000-0000-0000AB760000}"/>
    <cellStyle name="Normal 6 3 2 2 2 3 2" xfId="4057" xr:uid="{00000000-0005-0000-0000-0000AC760000}"/>
    <cellStyle name="Normal 6 3 2 2 2 3 2 2" xfId="14130" xr:uid="{00000000-0005-0000-0000-0000AD760000}"/>
    <cellStyle name="Normal 6 3 2 2 2 3 2 2 2" xfId="44461" xr:uid="{00000000-0005-0000-0000-0000AE760000}"/>
    <cellStyle name="Normal 6 3 2 2 2 3 2 2 3" xfId="29228" xr:uid="{00000000-0005-0000-0000-0000AF760000}"/>
    <cellStyle name="Normal 6 3 2 2 2 3 2 3" xfId="9110" xr:uid="{00000000-0005-0000-0000-0000B0760000}"/>
    <cellStyle name="Normal 6 3 2 2 2 3 2 3 2" xfId="39444" xr:uid="{00000000-0005-0000-0000-0000B1760000}"/>
    <cellStyle name="Normal 6 3 2 2 2 3 2 3 3" xfId="24211" xr:uid="{00000000-0005-0000-0000-0000B2760000}"/>
    <cellStyle name="Normal 6 3 2 2 2 3 2 4" xfId="34431" xr:uid="{00000000-0005-0000-0000-0000B3760000}"/>
    <cellStyle name="Normal 6 3 2 2 2 3 2 5" xfId="19198" xr:uid="{00000000-0005-0000-0000-0000B4760000}"/>
    <cellStyle name="Normal 6 3 2 2 2 3 3" xfId="5749" xr:uid="{00000000-0005-0000-0000-0000B5760000}"/>
    <cellStyle name="Normal 6 3 2 2 2 3 3 2" xfId="15801" xr:uid="{00000000-0005-0000-0000-0000B6760000}"/>
    <cellStyle name="Normal 6 3 2 2 2 3 3 2 2" xfId="46132" xr:uid="{00000000-0005-0000-0000-0000B7760000}"/>
    <cellStyle name="Normal 6 3 2 2 2 3 3 2 3" xfId="30899" xr:uid="{00000000-0005-0000-0000-0000B8760000}"/>
    <cellStyle name="Normal 6 3 2 2 2 3 3 3" xfId="10781" xr:uid="{00000000-0005-0000-0000-0000B9760000}"/>
    <cellStyle name="Normal 6 3 2 2 2 3 3 3 2" xfId="41115" xr:uid="{00000000-0005-0000-0000-0000BA760000}"/>
    <cellStyle name="Normal 6 3 2 2 2 3 3 3 3" xfId="25882" xr:uid="{00000000-0005-0000-0000-0000BB760000}"/>
    <cellStyle name="Normal 6 3 2 2 2 3 3 4" xfId="36102" xr:uid="{00000000-0005-0000-0000-0000BC760000}"/>
    <cellStyle name="Normal 6 3 2 2 2 3 3 5" xfId="20869" xr:uid="{00000000-0005-0000-0000-0000BD760000}"/>
    <cellStyle name="Normal 6 3 2 2 2 3 4" xfId="12459" xr:uid="{00000000-0005-0000-0000-0000BE760000}"/>
    <cellStyle name="Normal 6 3 2 2 2 3 4 2" xfId="42790" xr:uid="{00000000-0005-0000-0000-0000BF760000}"/>
    <cellStyle name="Normal 6 3 2 2 2 3 4 3" xfId="27557" xr:uid="{00000000-0005-0000-0000-0000C0760000}"/>
    <cellStyle name="Normal 6 3 2 2 2 3 5" xfId="7438" xr:uid="{00000000-0005-0000-0000-0000C1760000}"/>
    <cellStyle name="Normal 6 3 2 2 2 3 5 2" xfId="37773" xr:uid="{00000000-0005-0000-0000-0000C2760000}"/>
    <cellStyle name="Normal 6 3 2 2 2 3 5 3" xfId="22540" xr:uid="{00000000-0005-0000-0000-0000C3760000}"/>
    <cellStyle name="Normal 6 3 2 2 2 3 6" xfId="32761" xr:uid="{00000000-0005-0000-0000-0000C4760000}"/>
    <cellStyle name="Normal 6 3 2 2 2 3 7" xfId="17527" xr:uid="{00000000-0005-0000-0000-0000C5760000}"/>
    <cellStyle name="Normal 6 3 2 2 2 4" xfId="3220" xr:uid="{00000000-0005-0000-0000-0000C6760000}"/>
    <cellStyle name="Normal 6 3 2 2 2 4 2" xfId="13294" xr:uid="{00000000-0005-0000-0000-0000C7760000}"/>
    <cellStyle name="Normal 6 3 2 2 2 4 2 2" xfId="43625" xr:uid="{00000000-0005-0000-0000-0000C8760000}"/>
    <cellStyle name="Normal 6 3 2 2 2 4 2 3" xfId="28392" xr:uid="{00000000-0005-0000-0000-0000C9760000}"/>
    <cellStyle name="Normal 6 3 2 2 2 4 3" xfId="8274" xr:uid="{00000000-0005-0000-0000-0000CA760000}"/>
    <cellStyle name="Normal 6 3 2 2 2 4 3 2" xfId="38608" xr:uid="{00000000-0005-0000-0000-0000CB760000}"/>
    <cellStyle name="Normal 6 3 2 2 2 4 3 3" xfId="23375" xr:uid="{00000000-0005-0000-0000-0000CC760000}"/>
    <cellStyle name="Normal 6 3 2 2 2 4 4" xfId="33595" xr:uid="{00000000-0005-0000-0000-0000CD760000}"/>
    <cellStyle name="Normal 6 3 2 2 2 4 5" xfId="18362" xr:uid="{00000000-0005-0000-0000-0000CE760000}"/>
    <cellStyle name="Normal 6 3 2 2 2 5" xfId="4913" xr:uid="{00000000-0005-0000-0000-0000CF760000}"/>
    <cellStyle name="Normal 6 3 2 2 2 5 2" xfId="14965" xr:uid="{00000000-0005-0000-0000-0000D0760000}"/>
    <cellStyle name="Normal 6 3 2 2 2 5 2 2" xfId="45296" xr:uid="{00000000-0005-0000-0000-0000D1760000}"/>
    <cellStyle name="Normal 6 3 2 2 2 5 2 3" xfId="30063" xr:uid="{00000000-0005-0000-0000-0000D2760000}"/>
    <cellStyle name="Normal 6 3 2 2 2 5 3" xfId="9945" xr:uid="{00000000-0005-0000-0000-0000D3760000}"/>
    <cellStyle name="Normal 6 3 2 2 2 5 3 2" xfId="40279" xr:uid="{00000000-0005-0000-0000-0000D4760000}"/>
    <cellStyle name="Normal 6 3 2 2 2 5 3 3" xfId="25046" xr:uid="{00000000-0005-0000-0000-0000D5760000}"/>
    <cellStyle name="Normal 6 3 2 2 2 5 4" xfId="35266" xr:uid="{00000000-0005-0000-0000-0000D6760000}"/>
    <cellStyle name="Normal 6 3 2 2 2 5 5" xfId="20033" xr:uid="{00000000-0005-0000-0000-0000D7760000}"/>
    <cellStyle name="Normal 6 3 2 2 2 6" xfId="11623" xr:uid="{00000000-0005-0000-0000-0000D8760000}"/>
    <cellStyle name="Normal 6 3 2 2 2 6 2" xfId="41954" xr:uid="{00000000-0005-0000-0000-0000D9760000}"/>
    <cellStyle name="Normal 6 3 2 2 2 6 3" xfId="26721" xr:uid="{00000000-0005-0000-0000-0000DA760000}"/>
    <cellStyle name="Normal 6 3 2 2 2 7" xfId="6602" xr:uid="{00000000-0005-0000-0000-0000DB760000}"/>
    <cellStyle name="Normal 6 3 2 2 2 7 2" xfId="36937" xr:uid="{00000000-0005-0000-0000-0000DC760000}"/>
    <cellStyle name="Normal 6 3 2 2 2 7 3" xfId="21704" xr:uid="{00000000-0005-0000-0000-0000DD760000}"/>
    <cellStyle name="Normal 6 3 2 2 2 8" xfId="31925" xr:uid="{00000000-0005-0000-0000-0000DE760000}"/>
    <cellStyle name="Normal 6 3 2 2 2 9" xfId="16691" xr:uid="{00000000-0005-0000-0000-0000DF760000}"/>
    <cellStyle name="Normal 6 3 2 2 3" xfId="1738" xr:uid="{00000000-0005-0000-0000-0000E0760000}"/>
    <cellStyle name="Normal 6 3 2 2 3 2" xfId="2577" xr:uid="{00000000-0005-0000-0000-0000E1760000}"/>
    <cellStyle name="Normal 6 3 2 2 3 2 2" xfId="4267" xr:uid="{00000000-0005-0000-0000-0000E2760000}"/>
    <cellStyle name="Normal 6 3 2 2 3 2 2 2" xfId="14340" xr:uid="{00000000-0005-0000-0000-0000E3760000}"/>
    <cellStyle name="Normal 6 3 2 2 3 2 2 2 2" xfId="44671" xr:uid="{00000000-0005-0000-0000-0000E4760000}"/>
    <cellStyle name="Normal 6 3 2 2 3 2 2 2 3" xfId="29438" xr:uid="{00000000-0005-0000-0000-0000E5760000}"/>
    <cellStyle name="Normal 6 3 2 2 3 2 2 3" xfId="9320" xr:uid="{00000000-0005-0000-0000-0000E6760000}"/>
    <cellStyle name="Normal 6 3 2 2 3 2 2 3 2" xfId="39654" xr:uid="{00000000-0005-0000-0000-0000E7760000}"/>
    <cellStyle name="Normal 6 3 2 2 3 2 2 3 3" xfId="24421" xr:uid="{00000000-0005-0000-0000-0000E8760000}"/>
    <cellStyle name="Normal 6 3 2 2 3 2 2 4" xfId="34641" xr:uid="{00000000-0005-0000-0000-0000E9760000}"/>
    <cellStyle name="Normal 6 3 2 2 3 2 2 5" xfId="19408" xr:uid="{00000000-0005-0000-0000-0000EA760000}"/>
    <cellStyle name="Normal 6 3 2 2 3 2 3" xfId="5959" xr:uid="{00000000-0005-0000-0000-0000EB760000}"/>
    <cellStyle name="Normal 6 3 2 2 3 2 3 2" xfId="16011" xr:uid="{00000000-0005-0000-0000-0000EC760000}"/>
    <cellStyle name="Normal 6 3 2 2 3 2 3 2 2" xfId="46342" xr:uid="{00000000-0005-0000-0000-0000ED760000}"/>
    <cellStyle name="Normal 6 3 2 2 3 2 3 2 3" xfId="31109" xr:uid="{00000000-0005-0000-0000-0000EE760000}"/>
    <cellStyle name="Normal 6 3 2 2 3 2 3 3" xfId="10991" xr:uid="{00000000-0005-0000-0000-0000EF760000}"/>
    <cellStyle name="Normal 6 3 2 2 3 2 3 3 2" xfId="41325" xr:uid="{00000000-0005-0000-0000-0000F0760000}"/>
    <cellStyle name="Normal 6 3 2 2 3 2 3 3 3" xfId="26092" xr:uid="{00000000-0005-0000-0000-0000F1760000}"/>
    <cellStyle name="Normal 6 3 2 2 3 2 3 4" xfId="36312" xr:uid="{00000000-0005-0000-0000-0000F2760000}"/>
    <cellStyle name="Normal 6 3 2 2 3 2 3 5" xfId="21079" xr:uid="{00000000-0005-0000-0000-0000F3760000}"/>
    <cellStyle name="Normal 6 3 2 2 3 2 4" xfId="12669" xr:uid="{00000000-0005-0000-0000-0000F4760000}"/>
    <cellStyle name="Normal 6 3 2 2 3 2 4 2" xfId="43000" xr:uid="{00000000-0005-0000-0000-0000F5760000}"/>
    <cellStyle name="Normal 6 3 2 2 3 2 4 3" xfId="27767" xr:uid="{00000000-0005-0000-0000-0000F6760000}"/>
    <cellStyle name="Normal 6 3 2 2 3 2 5" xfId="7648" xr:uid="{00000000-0005-0000-0000-0000F7760000}"/>
    <cellStyle name="Normal 6 3 2 2 3 2 5 2" xfId="37983" xr:uid="{00000000-0005-0000-0000-0000F8760000}"/>
    <cellStyle name="Normal 6 3 2 2 3 2 5 3" xfId="22750" xr:uid="{00000000-0005-0000-0000-0000F9760000}"/>
    <cellStyle name="Normal 6 3 2 2 3 2 6" xfId="32971" xr:uid="{00000000-0005-0000-0000-0000FA760000}"/>
    <cellStyle name="Normal 6 3 2 2 3 2 7" xfId="17737" xr:uid="{00000000-0005-0000-0000-0000FB760000}"/>
    <cellStyle name="Normal 6 3 2 2 3 3" xfId="3430" xr:uid="{00000000-0005-0000-0000-0000FC760000}"/>
    <cellStyle name="Normal 6 3 2 2 3 3 2" xfId="13504" xr:uid="{00000000-0005-0000-0000-0000FD760000}"/>
    <cellStyle name="Normal 6 3 2 2 3 3 2 2" xfId="43835" xr:uid="{00000000-0005-0000-0000-0000FE760000}"/>
    <cellStyle name="Normal 6 3 2 2 3 3 2 3" xfId="28602" xr:uid="{00000000-0005-0000-0000-0000FF760000}"/>
    <cellStyle name="Normal 6 3 2 2 3 3 3" xfId="8484" xr:uid="{00000000-0005-0000-0000-000000770000}"/>
    <cellStyle name="Normal 6 3 2 2 3 3 3 2" xfId="38818" xr:uid="{00000000-0005-0000-0000-000001770000}"/>
    <cellStyle name="Normal 6 3 2 2 3 3 3 3" xfId="23585" xr:uid="{00000000-0005-0000-0000-000002770000}"/>
    <cellStyle name="Normal 6 3 2 2 3 3 4" xfId="33805" xr:uid="{00000000-0005-0000-0000-000003770000}"/>
    <cellStyle name="Normal 6 3 2 2 3 3 5" xfId="18572" xr:uid="{00000000-0005-0000-0000-000004770000}"/>
    <cellStyle name="Normal 6 3 2 2 3 4" xfId="5123" xr:uid="{00000000-0005-0000-0000-000005770000}"/>
    <cellStyle name="Normal 6 3 2 2 3 4 2" xfId="15175" xr:uid="{00000000-0005-0000-0000-000006770000}"/>
    <cellStyle name="Normal 6 3 2 2 3 4 2 2" xfId="45506" xr:uid="{00000000-0005-0000-0000-000007770000}"/>
    <cellStyle name="Normal 6 3 2 2 3 4 2 3" xfId="30273" xr:uid="{00000000-0005-0000-0000-000008770000}"/>
    <cellStyle name="Normal 6 3 2 2 3 4 3" xfId="10155" xr:uid="{00000000-0005-0000-0000-000009770000}"/>
    <cellStyle name="Normal 6 3 2 2 3 4 3 2" xfId="40489" xr:uid="{00000000-0005-0000-0000-00000A770000}"/>
    <cellStyle name="Normal 6 3 2 2 3 4 3 3" xfId="25256" xr:uid="{00000000-0005-0000-0000-00000B770000}"/>
    <cellStyle name="Normal 6 3 2 2 3 4 4" xfId="35476" xr:uid="{00000000-0005-0000-0000-00000C770000}"/>
    <cellStyle name="Normal 6 3 2 2 3 4 5" xfId="20243" xr:uid="{00000000-0005-0000-0000-00000D770000}"/>
    <cellStyle name="Normal 6 3 2 2 3 5" xfId="11833" xr:uid="{00000000-0005-0000-0000-00000E770000}"/>
    <cellStyle name="Normal 6 3 2 2 3 5 2" xfId="42164" xr:uid="{00000000-0005-0000-0000-00000F770000}"/>
    <cellStyle name="Normal 6 3 2 2 3 5 3" xfId="26931" xr:uid="{00000000-0005-0000-0000-000010770000}"/>
    <cellStyle name="Normal 6 3 2 2 3 6" xfId="6812" xr:uid="{00000000-0005-0000-0000-000011770000}"/>
    <cellStyle name="Normal 6 3 2 2 3 6 2" xfId="37147" xr:uid="{00000000-0005-0000-0000-000012770000}"/>
    <cellStyle name="Normal 6 3 2 2 3 6 3" xfId="21914" xr:uid="{00000000-0005-0000-0000-000013770000}"/>
    <cellStyle name="Normal 6 3 2 2 3 7" xfId="32135" xr:uid="{00000000-0005-0000-0000-000014770000}"/>
    <cellStyle name="Normal 6 3 2 2 3 8" xfId="16901" xr:uid="{00000000-0005-0000-0000-000015770000}"/>
    <cellStyle name="Normal 6 3 2 2 4" xfId="2159" xr:uid="{00000000-0005-0000-0000-000016770000}"/>
    <cellStyle name="Normal 6 3 2 2 4 2" xfId="3849" xr:uid="{00000000-0005-0000-0000-000017770000}"/>
    <cellStyle name="Normal 6 3 2 2 4 2 2" xfId="13922" xr:uid="{00000000-0005-0000-0000-000018770000}"/>
    <cellStyle name="Normal 6 3 2 2 4 2 2 2" xfId="44253" xr:uid="{00000000-0005-0000-0000-000019770000}"/>
    <cellStyle name="Normal 6 3 2 2 4 2 2 3" xfId="29020" xr:uid="{00000000-0005-0000-0000-00001A770000}"/>
    <cellStyle name="Normal 6 3 2 2 4 2 3" xfId="8902" xr:uid="{00000000-0005-0000-0000-00001B770000}"/>
    <cellStyle name="Normal 6 3 2 2 4 2 3 2" xfId="39236" xr:uid="{00000000-0005-0000-0000-00001C770000}"/>
    <cellStyle name="Normal 6 3 2 2 4 2 3 3" xfId="24003" xr:uid="{00000000-0005-0000-0000-00001D770000}"/>
    <cellStyle name="Normal 6 3 2 2 4 2 4" xfId="34223" xr:uid="{00000000-0005-0000-0000-00001E770000}"/>
    <cellStyle name="Normal 6 3 2 2 4 2 5" xfId="18990" xr:uid="{00000000-0005-0000-0000-00001F770000}"/>
    <cellStyle name="Normal 6 3 2 2 4 3" xfId="5541" xr:uid="{00000000-0005-0000-0000-000020770000}"/>
    <cellStyle name="Normal 6 3 2 2 4 3 2" xfId="15593" xr:uid="{00000000-0005-0000-0000-000021770000}"/>
    <cellStyle name="Normal 6 3 2 2 4 3 2 2" xfId="45924" xr:uid="{00000000-0005-0000-0000-000022770000}"/>
    <cellStyle name="Normal 6 3 2 2 4 3 2 3" xfId="30691" xr:uid="{00000000-0005-0000-0000-000023770000}"/>
    <cellStyle name="Normal 6 3 2 2 4 3 3" xfId="10573" xr:uid="{00000000-0005-0000-0000-000024770000}"/>
    <cellStyle name="Normal 6 3 2 2 4 3 3 2" xfId="40907" xr:uid="{00000000-0005-0000-0000-000025770000}"/>
    <cellStyle name="Normal 6 3 2 2 4 3 3 3" xfId="25674" xr:uid="{00000000-0005-0000-0000-000026770000}"/>
    <cellStyle name="Normal 6 3 2 2 4 3 4" xfId="35894" xr:uid="{00000000-0005-0000-0000-000027770000}"/>
    <cellStyle name="Normal 6 3 2 2 4 3 5" xfId="20661" xr:uid="{00000000-0005-0000-0000-000028770000}"/>
    <cellStyle name="Normal 6 3 2 2 4 4" xfId="12251" xr:uid="{00000000-0005-0000-0000-000029770000}"/>
    <cellStyle name="Normal 6 3 2 2 4 4 2" xfId="42582" xr:uid="{00000000-0005-0000-0000-00002A770000}"/>
    <cellStyle name="Normal 6 3 2 2 4 4 3" xfId="27349" xr:uid="{00000000-0005-0000-0000-00002B770000}"/>
    <cellStyle name="Normal 6 3 2 2 4 5" xfId="7230" xr:uid="{00000000-0005-0000-0000-00002C770000}"/>
    <cellStyle name="Normal 6 3 2 2 4 5 2" xfId="37565" xr:uid="{00000000-0005-0000-0000-00002D770000}"/>
    <cellStyle name="Normal 6 3 2 2 4 5 3" xfId="22332" xr:uid="{00000000-0005-0000-0000-00002E770000}"/>
    <cellStyle name="Normal 6 3 2 2 4 6" xfId="32553" xr:uid="{00000000-0005-0000-0000-00002F770000}"/>
    <cellStyle name="Normal 6 3 2 2 4 7" xfId="17319" xr:uid="{00000000-0005-0000-0000-000030770000}"/>
    <cellStyle name="Normal 6 3 2 2 5" xfId="3012" xr:uid="{00000000-0005-0000-0000-000031770000}"/>
    <cellStyle name="Normal 6 3 2 2 5 2" xfId="13086" xr:uid="{00000000-0005-0000-0000-000032770000}"/>
    <cellStyle name="Normal 6 3 2 2 5 2 2" xfId="43417" xr:uid="{00000000-0005-0000-0000-000033770000}"/>
    <cellStyle name="Normal 6 3 2 2 5 2 3" xfId="28184" xr:uid="{00000000-0005-0000-0000-000034770000}"/>
    <cellStyle name="Normal 6 3 2 2 5 3" xfId="8066" xr:uid="{00000000-0005-0000-0000-000035770000}"/>
    <cellStyle name="Normal 6 3 2 2 5 3 2" xfId="38400" xr:uid="{00000000-0005-0000-0000-000036770000}"/>
    <cellStyle name="Normal 6 3 2 2 5 3 3" xfId="23167" xr:uid="{00000000-0005-0000-0000-000037770000}"/>
    <cellStyle name="Normal 6 3 2 2 5 4" xfId="33387" xr:uid="{00000000-0005-0000-0000-000038770000}"/>
    <cellStyle name="Normal 6 3 2 2 5 5" xfId="18154" xr:uid="{00000000-0005-0000-0000-000039770000}"/>
    <cellStyle name="Normal 6 3 2 2 6" xfId="4705" xr:uid="{00000000-0005-0000-0000-00003A770000}"/>
    <cellStyle name="Normal 6 3 2 2 6 2" xfId="14757" xr:uid="{00000000-0005-0000-0000-00003B770000}"/>
    <cellStyle name="Normal 6 3 2 2 6 2 2" xfId="45088" xr:uid="{00000000-0005-0000-0000-00003C770000}"/>
    <cellStyle name="Normal 6 3 2 2 6 2 3" xfId="29855" xr:uid="{00000000-0005-0000-0000-00003D770000}"/>
    <cellStyle name="Normal 6 3 2 2 6 3" xfId="9737" xr:uid="{00000000-0005-0000-0000-00003E770000}"/>
    <cellStyle name="Normal 6 3 2 2 6 3 2" xfId="40071" xr:uid="{00000000-0005-0000-0000-00003F770000}"/>
    <cellStyle name="Normal 6 3 2 2 6 3 3" xfId="24838" xr:uid="{00000000-0005-0000-0000-000040770000}"/>
    <cellStyle name="Normal 6 3 2 2 6 4" xfId="35058" xr:uid="{00000000-0005-0000-0000-000041770000}"/>
    <cellStyle name="Normal 6 3 2 2 6 5" xfId="19825" xr:uid="{00000000-0005-0000-0000-000042770000}"/>
    <cellStyle name="Normal 6 3 2 2 7" xfId="11415" xr:uid="{00000000-0005-0000-0000-000043770000}"/>
    <cellStyle name="Normal 6 3 2 2 7 2" xfId="41746" xr:uid="{00000000-0005-0000-0000-000044770000}"/>
    <cellStyle name="Normal 6 3 2 2 7 3" xfId="26513" xr:uid="{00000000-0005-0000-0000-000045770000}"/>
    <cellStyle name="Normal 6 3 2 2 8" xfId="6394" xr:uid="{00000000-0005-0000-0000-000046770000}"/>
    <cellStyle name="Normal 6 3 2 2 8 2" xfId="36729" xr:uid="{00000000-0005-0000-0000-000047770000}"/>
    <cellStyle name="Normal 6 3 2 2 8 3" xfId="21496" xr:uid="{00000000-0005-0000-0000-000048770000}"/>
    <cellStyle name="Normal 6 3 2 2 9" xfId="31717" xr:uid="{00000000-0005-0000-0000-000049770000}"/>
    <cellStyle name="Normal 6 3 2 3" xfId="1421" xr:uid="{00000000-0005-0000-0000-00004A770000}"/>
    <cellStyle name="Normal 6 3 2 3 2" xfId="1842" xr:uid="{00000000-0005-0000-0000-00004B770000}"/>
    <cellStyle name="Normal 6 3 2 3 2 2" xfId="2681" xr:uid="{00000000-0005-0000-0000-00004C770000}"/>
    <cellStyle name="Normal 6 3 2 3 2 2 2" xfId="4371" xr:uid="{00000000-0005-0000-0000-00004D770000}"/>
    <cellStyle name="Normal 6 3 2 3 2 2 2 2" xfId="14444" xr:uid="{00000000-0005-0000-0000-00004E770000}"/>
    <cellStyle name="Normal 6 3 2 3 2 2 2 2 2" xfId="44775" xr:uid="{00000000-0005-0000-0000-00004F770000}"/>
    <cellStyle name="Normal 6 3 2 3 2 2 2 2 3" xfId="29542" xr:uid="{00000000-0005-0000-0000-000050770000}"/>
    <cellStyle name="Normal 6 3 2 3 2 2 2 3" xfId="9424" xr:uid="{00000000-0005-0000-0000-000051770000}"/>
    <cellStyle name="Normal 6 3 2 3 2 2 2 3 2" xfId="39758" xr:uid="{00000000-0005-0000-0000-000052770000}"/>
    <cellStyle name="Normal 6 3 2 3 2 2 2 3 3" xfId="24525" xr:uid="{00000000-0005-0000-0000-000053770000}"/>
    <cellStyle name="Normal 6 3 2 3 2 2 2 4" xfId="34745" xr:uid="{00000000-0005-0000-0000-000054770000}"/>
    <cellStyle name="Normal 6 3 2 3 2 2 2 5" xfId="19512" xr:uid="{00000000-0005-0000-0000-000055770000}"/>
    <cellStyle name="Normal 6 3 2 3 2 2 3" xfId="6063" xr:uid="{00000000-0005-0000-0000-000056770000}"/>
    <cellStyle name="Normal 6 3 2 3 2 2 3 2" xfId="16115" xr:uid="{00000000-0005-0000-0000-000057770000}"/>
    <cellStyle name="Normal 6 3 2 3 2 2 3 2 2" xfId="46446" xr:uid="{00000000-0005-0000-0000-000058770000}"/>
    <cellStyle name="Normal 6 3 2 3 2 2 3 2 3" xfId="31213" xr:uid="{00000000-0005-0000-0000-000059770000}"/>
    <cellStyle name="Normal 6 3 2 3 2 2 3 3" xfId="11095" xr:uid="{00000000-0005-0000-0000-00005A770000}"/>
    <cellStyle name="Normal 6 3 2 3 2 2 3 3 2" xfId="41429" xr:uid="{00000000-0005-0000-0000-00005B770000}"/>
    <cellStyle name="Normal 6 3 2 3 2 2 3 3 3" xfId="26196" xr:uid="{00000000-0005-0000-0000-00005C770000}"/>
    <cellStyle name="Normal 6 3 2 3 2 2 3 4" xfId="36416" xr:uid="{00000000-0005-0000-0000-00005D770000}"/>
    <cellStyle name="Normal 6 3 2 3 2 2 3 5" xfId="21183" xr:uid="{00000000-0005-0000-0000-00005E770000}"/>
    <cellStyle name="Normal 6 3 2 3 2 2 4" xfId="12773" xr:uid="{00000000-0005-0000-0000-00005F770000}"/>
    <cellStyle name="Normal 6 3 2 3 2 2 4 2" xfId="43104" xr:uid="{00000000-0005-0000-0000-000060770000}"/>
    <cellStyle name="Normal 6 3 2 3 2 2 4 3" xfId="27871" xr:uid="{00000000-0005-0000-0000-000061770000}"/>
    <cellStyle name="Normal 6 3 2 3 2 2 5" xfId="7752" xr:uid="{00000000-0005-0000-0000-000062770000}"/>
    <cellStyle name="Normal 6 3 2 3 2 2 5 2" xfId="38087" xr:uid="{00000000-0005-0000-0000-000063770000}"/>
    <cellStyle name="Normal 6 3 2 3 2 2 5 3" xfId="22854" xr:uid="{00000000-0005-0000-0000-000064770000}"/>
    <cellStyle name="Normal 6 3 2 3 2 2 6" xfId="33075" xr:uid="{00000000-0005-0000-0000-000065770000}"/>
    <cellStyle name="Normal 6 3 2 3 2 2 7" xfId="17841" xr:uid="{00000000-0005-0000-0000-000066770000}"/>
    <cellStyle name="Normal 6 3 2 3 2 3" xfId="3534" xr:uid="{00000000-0005-0000-0000-000067770000}"/>
    <cellStyle name="Normal 6 3 2 3 2 3 2" xfId="13608" xr:uid="{00000000-0005-0000-0000-000068770000}"/>
    <cellStyle name="Normal 6 3 2 3 2 3 2 2" xfId="43939" xr:uid="{00000000-0005-0000-0000-000069770000}"/>
    <cellStyle name="Normal 6 3 2 3 2 3 2 3" xfId="28706" xr:uid="{00000000-0005-0000-0000-00006A770000}"/>
    <cellStyle name="Normal 6 3 2 3 2 3 3" xfId="8588" xr:uid="{00000000-0005-0000-0000-00006B770000}"/>
    <cellStyle name="Normal 6 3 2 3 2 3 3 2" xfId="38922" xr:uid="{00000000-0005-0000-0000-00006C770000}"/>
    <cellStyle name="Normal 6 3 2 3 2 3 3 3" xfId="23689" xr:uid="{00000000-0005-0000-0000-00006D770000}"/>
    <cellStyle name="Normal 6 3 2 3 2 3 4" xfId="33909" xr:uid="{00000000-0005-0000-0000-00006E770000}"/>
    <cellStyle name="Normal 6 3 2 3 2 3 5" xfId="18676" xr:uid="{00000000-0005-0000-0000-00006F770000}"/>
    <cellStyle name="Normal 6 3 2 3 2 4" xfId="5227" xr:uid="{00000000-0005-0000-0000-000070770000}"/>
    <cellStyle name="Normal 6 3 2 3 2 4 2" xfId="15279" xr:uid="{00000000-0005-0000-0000-000071770000}"/>
    <cellStyle name="Normal 6 3 2 3 2 4 2 2" xfId="45610" xr:uid="{00000000-0005-0000-0000-000072770000}"/>
    <cellStyle name="Normal 6 3 2 3 2 4 2 3" xfId="30377" xr:uid="{00000000-0005-0000-0000-000073770000}"/>
    <cellStyle name="Normal 6 3 2 3 2 4 3" xfId="10259" xr:uid="{00000000-0005-0000-0000-000074770000}"/>
    <cellStyle name="Normal 6 3 2 3 2 4 3 2" xfId="40593" xr:uid="{00000000-0005-0000-0000-000075770000}"/>
    <cellStyle name="Normal 6 3 2 3 2 4 3 3" xfId="25360" xr:uid="{00000000-0005-0000-0000-000076770000}"/>
    <cellStyle name="Normal 6 3 2 3 2 4 4" xfId="35580" xr:uid="{00000000-0005-0000-0000-000077770000}"/>
    <cellStyle name="Normal 6 3 2 3 2 4 5" xfId="20347" xr:uid="{00000000-0005-0000-0000-000078770000}"/>
    <cellStyle name="Normal 6 3 2 3 2 5" xfId="11937" xr:uid="{00000000-0005-0000-0000-000079770000}"/>
    <cellStyle name="Normal 6 3 2 3 2 5 2" xfId="42268" xr:uid="{00000000-0005-0000-0000-00007A770000}"/>
    <cellStyle name="Normal 6 3 2 3 2 5 3" xfId="27035" xr:uid="{00000000-0005-0000-0000-00007B770000}"/>
    <cellStyle name="Normal 6 3 2 3 2 6" xfId="6916" xr:uid="{00000000-0005-0000-0000-00007C770000}"/>
    <cellStyle name="Normal 6 3 2 3 2 6 2" xfId="37251" xr:uid="{00000000-0005-0000-0000-00007D770000}"/>
    <cellStyle name="Normal 6 3 2 3 2 6 3" xfId="22018" xr:uid="{00000000-0005-0000-0000-00007E770000}"/>
    <cellStyle name="Normal 6 3 2 3 2 7" xfId="32239" xr:uid="{00000000-0005-0000-0000-00007F770000}"/>
    <cellStyle name="Normal 6 3 2 3 2 8" xfId="17005" xr:uid="{00000000-0005-0000-0000-000080770000}"/>
    <cellStyle name="Normal 6 3 2 3 3" xfId="2263" xr:uid="{00000000-0005-0000-0000-000081770000}"/>
    <cellStyle name="Normal 6 3 2 3 3 2" xfId="3953" xr:uid="{00000000-0005-0000-0000-000082770000}"/>
    <cellStyle name="Normal 6 3 2 3 3 2 2" xfId="14026" xr:uid="{00000000-0005-0000-0000-000083770000}"/>
    <cellStyle name="Normal 6 3 2 3 3 2 2 2" xfId="44357" xr:uid="{00000000-0005-0000-0000-000084770000}"/>
    <cellStyle name="Normal 6 3 2 3 3 2 2 3" xfId="29124" xr:uid="{00000000-0005-0000-0000-000085770000}"/>
    <cellStyle name="Normal 6 3 2 3 3 2 3" xfId="9006" xr:uid="{00000000-0005-0000-0000-000086770000}"/>
    <cellStyle name="Normal 6 3 2 3 3 2 3 2" xfId="39340" xr:uid="{00000000-0005-0000-0000-000087770000}"/>
    <cellStyle name="Normal 6 3 2 3 3 2 3 3" xfId="24107" xr:uid="{00000000-0005-0000-0000-000088770000}"/>
    <cellStyle name="Normal 6 3 2 3 3 2 4" xfId="34327" xr:uid="{00000000-0005-0000-0000-000089770000}"/>
    <cellStyle name="Normal 6 3 2 3 3 2 5" xfId="19094" xr:uid="{00000000-0005-0000-0000-00008A770000}"/>
    <cellStyle name="Normal 6 3 2 3 3 3" xfId="5645" xr:uid="{00000000-0005-0000-0000-00008B770000}"/>
    <cellStyle name="Normal 6 3 2 3 3 3 2" xfId="15697" xr:uid="{00000000-0005-0000-0000-00008C770000}"/>
    <cellStyle name="Normal 6 3 2 3 3 3 2 2" xfId="46028" xr:uid="{00000000-0005-0000-0000-00008D770000}"/>
    <cellStyle name="Normal 6 3 2 3 3 3 2 3" xfId="30795" xr:uid="{00000000-0005-0000-0000-00008E770000}"/>
    <cellStyle name="Normal 6 3 2 3 3 3 3" xfId="10677" xr:uid="{00000000-0005-0000-0000-00008F770000}"/>
    <cellStyle name="Normal 6 3 2 3 3 3 3 2" xfId="41011" xr:uid="{00000000-0005-0000-0000-000090770000}"/>
    <cellStyle name="Normal 6 3 2 3 3 3 3 3" xfId="25778" xr:uid="{00000000-0005-0000-0000-000091770000}"/>
    <cellStyle name="Normal 6 3 2 3 3 3 4" xfId="35998" xr:uid="{00000000-0005-0000-0000-000092770000}"/>
    <cellStyle name="Normal 6 3 2 3 3 3 5" xfId="20765" xr:uid="{00000000-0005-0000-0000-000093770000}"/>
    <cellStyle name="Normal 6 3 2 3 3 4" xfId="12355" xr:uid="{00000000-0005-0000-0000-000094770000}"/>
    <cellStyle name="Normal 6 3 2 3 3 4 2" xfId="42686" xr:uid="{00000000-0005-0000-0000-000095770000}"/>
    <cellStyle name="Normal 6 3 2 3 3 4 3" xfId="27453" xr:uid="{00000000-0005-0000-0000-000096770000}"/>
    <cellStyle name="Normal 6 3 2 3 3 5" xfId="7334" xr:uid="{00000000-0005-0000-0000-000097770000}"/>
    <cellStyle name="Normal 6 3 2 3 3 5 2" xfId="37669" xr:uid="{00000000-0005-0000-0000-000098770000}"/>
    <cellStyle name="Normal 6 3 2 3 3 5 3" xfId="22436" xr:uid="{00000000-0005-0000-0000-000099770000}"/>
    <cellStyle name="Normal 6 3 2 3 3 6" xfId="32657" xr:uid="{00000000-0005-0000-0000-00009A770000}"/>
    <cellStyle name="Normal 6 3 2 3 3 7" xfId="17423" xr:uid="{00000000-0005-0000-0000-00009B770000}"/>
    <cellStyle name="Normal 6 3 2 3 4" xfId="3116" xr:uid="{00000000-0005-0000-0000-00009C770000}"/>
    <cellStyle name="Normal 6 3 2 3 4 2" xfId="13190" xr:uid="{00000000-0005-0000-0000-00009D770000}"/>
    <cellStyle name="Normal 6 3 2 3 4 2 2" xfId="43521" xr:uid="{00000000-0005-0000-0000-00009E770000}"/>
    <cellStyle name="Normal 6 3 2 3 4 2 3" xfId="28288" xr:uid="{00000000-0005-0000-0000-00009F770000}"/>
    <cellStyle name="Normal 6 3 2 3 4 3" xfId="8170" xr:uid="{00000000-0005-0000-0000-0000A0770000}"/>
    <cellStyle name="Normal 6 3 2 3 4 3 2" xfId="38504" xr:uid="{00000000-0005-0000-0000-0000A1770000}"/>
    <cellStyle name="Normal 6 3 2 3 4 3 3" xfId="23271" xr:uid="{00000000-0005-0000-0000-0000A2770000}"/>
    <cellStyle name="Normal 6 3 2 3 4 4" xfId="33491" xr:uid="{00000000-0005-0000-0000-0000A3770000}"/>
    <cellStyle name="Normal 6 3 2 3 4 5" xfId="18258" xr:uid="{00000000-0005-0000-0000-0000A4770000}"/>
    <cellStyle name="Normal 6 3 2 3 5" xfId="4809" xr:uid="{00000000-0005-0000-0000-0000A5770000}"/>
    <cellStyle name="Normal 6 3 2 3 5 2" xfId="14861" xr:uid="{00000000-0005-0000-0000-0000A6770000}"/>
    <cellStyle name="Normal 6 3 2 3 5 2 2" xfId="45192" xr:uid="{00000000-0005-0000-0000-0000A7770000}"/>
    <cellStyle name="Normal 6 3 2 3 5 2 3" xfId="29959" xr:uid="{00000000-0005-0000-0000-0000A8770000}"/>
    <cellStyle name="Normal 6 3 2 3 5 3" xfId="9841" xr:uid="{00000000-0005-0000-0000-0000A9770000}"/>
    <cellStyle name="Normal 6 3 2 3 5 3 2" xfId="40175" xr:uid="{00000000-0005-0000-0000-0000AA770000}"/>
    <cellStyle name="Normal 6 3 2 3 5 3 3" xfId="24942" xr:uid="{00000000-0005-0000-0000-0000AB770000}"/>
    <cellStyle name="Normal 6 3 2 3 5 4" xfId="35162" xr:uid="{00000000-0005-0000-0000-0000AC770000}"/>
    <cellStyle name="Normal 6 3 2 3 5 5" xfId="19929" xr:uid="{00000000-0005-0000-0000-0000AD770000}"/>
    <cellStyle name="Normal 6 3 2 3 6" xfId="11519" xr:uid="{00000000-0005-0000-0000-0000AE770000}"/>
    <cellStyle name="Normal 6 3 2 3 6 2" xfId="41850" xr:uid="{00000000-0005-0000-0000-0000AF770000}"/>
    <cellStyle name="Normal 6 3 2 3 6 3" xfId="26617" xr:uid="{00000000-0005-0000-0000-0000B0770000}"/>
    <cellStyle name="Normal 6 3 2 3 7" xfId="6498" xr:uid="{00000000-0005-0000-0000-0000B1770000}"/>
    <cellStyle name="Normal 6 3 2 3 7 2" xfId="36833" xr:uid="{00000000-0005-0000-0000-0000B2770000}"/>
    <cellStyle name="Normal 6 3 2 3 7 3" xfId="21600" xr:uid="{00000000-0005-0000-0000-0000B3770000}"/>
    <cellStyle name="Normal 6 3 2 3 8" xfId="31821" xr:uid="{00000000-0005-0000-0000-0000B4770000}"/>
    <cellStyle name="Normal 6 3 2 3 9" xfId="16587" xr:uid="{00000000-0005-0000-0000-0000B5770000}"/>
    <cellStyle name="Normal 6 3 2 4" xfId="1634" xr:uid="{00000000-0005-0000-0000-0000B6770000}"/>
    <cellStyle name="Normal 6 3 2 4 2" xfId="2473" xr:uid="{00000000-0005-0000-0000-0000B7770000}"/>
    <cellStyle name="Normal 6 3 2 4 2 2" xfId="4163" xr:uid="{00000000-0005-0000-0000-0000B8770000}"/>
    <cellStyle name="Normal 6 3 2 4 2 2 2" xfId="14236" xr:uid="{00000000-0005-0000-0000-0000B9770000}"/>
    <cellStyle name="Normal 6 3 2 4 2 2 2 2" xfId="44567" xr:uid="{00000000-0005-0000-0000-0000BA770000}"/>
    <cellStyle name="Normal 6 3 2 4 2 2 2 3" xfId="29334" xr:uid="{00000000-0005-0000-0000-0000BB770000}"/>
    <cellStyle name="Normal 6 3 2 4 2 2 3" xfId="9216" xr:uid="{00000000-0005-0000-0000-0000BC770000}"/>
    <cellStyle name="Normal 6 3 2 4 2 2 3 2" xfId="39550" xr:uid="{00000000-0005-0000-0000-0000BD770000}"/>
    <cellStyle name="Normal 6 3 2 4 2 2 3 3" xfId="24317" xr:uid="{00000000-0005-0000-0000-0000BE770000}"/>
    <cellStyle name="Normal 6 3 2 4 2 2 4" xfId="34537" xr:uid="{00000000-0005-0000-0000-0000BF770000}"/>
    <cellStyle name="Normal 6 3 2 4 2 2 5" xfId="19304" xr:uid="{00000000-0005-0000-0000-0000C0770000}"/>
    <cellStyle name="Normal 6 3 2 4 2 3" xfId="5855" xr:uid="{00000000-0005-0000-0000-0000C1770000}"/>
    <cellStyle name="Normal 6 3 2 4 2 3 2" xfId="15907" xr:uid="{00000000-0005-0000-0000-0000C2770000}"/>
    <cellStyle name="Normal 6 3 2 4 2 3 2 2" xfId="46238" xr:uid="{00000000-0005-0000-0000-0000C3770000}"/>
    <cellStyle name="Normal 6 3 2 4 2 3 2 3" xfId="31005" xr:uid="{00000000-0005-0000-0000-0000C4770000}"/>
    <cellStyle name="Normal 6 3 2 4 2 3 3" xfId="10887" xr:uid="{00000000-0005-0000-0000-0000C5770000}"/>
    <cellStyle name="Normal 6 3 2 4 2 3 3 2" xfId="41221" xr:uid="{00000000-0005-0000-0000-0000C6770000}"/>
    <cellStyle name="Normal 6 3 2 4 2 3 3 3" xfId="25988" xr:uid="{00000000-0005-0000-0000-0000C7770000}"/>
    <cellStyle name="Normal 6 3 2 4 2 3 4" xfId="36208" xr:uid="{00000000-0005-0000-0000-0000C8770000}"/>
    <cellStyle name="Normal 6 3 2 4 2 3 5" xfId="20975" xr:uid="{00000000-0005-0000-0000-0000C9770000}"/>
    <cellStyle name="Normal 6 3 2 4 2 4" xfId="12565" xr:uid="{00000000-0005-0000-0000-0000CA770000}"/>
    <cellStyle name="Normal 6 3 2 4 2 4 2" xfId="42896" xr:uid="{00000000-0005-0000-0000-0000CB770000}"/>
    <cellStyle name="Normal 6 3 2 4 2 4 3" xfId="27663" xr:uid="{00000000-0005-0000-0000-0000CC770000}"/>
    <cellStyle name="Normal 6 3 2 4 2 5" xfId="7544" xr:uid="{00000000-0005-0000-0000-0000CD770000}"/>
    <cellStyle name="Normal 6 3 2 4 2 5 2" xfId="37879" xr:uid="{00000000-0005-0000-0000-0000CE770000}"/>
    <cellStyle name="Normal 6 3 2 4 2 5 3" xfId="22646" xr:uid="{00000000-0005-0000-0000-0000CF770000}"/>
    <cellStyle name="Normal 6 3 2 4 2 6" xfId="32867" xr:uid="{00000000-0005-0000-0000-0000D0770000}"/>
    <cellStyle name="Normal 6 3 2 4 2 7" xfId="17633" xr:uid="{00000000-0005-0000-0000-0000D1770000}"/>
    <cellStyle name="Normal 6 3 2 4 3" xfId="3326" xr:uid="{00000000-0005-0000-0000-0000D2770000}"/>
    <cellStyle name="Normal 6 3 2 4 3 2" xfId="13400" xr:uid="{00000000-0005-0000-0000-0000D3770000}"/>
    <cellStyle name="Normal 6 3 2 4 3 2 2" xfId="43731" xr:uid="{00000000-0005-0000-0000-0000D4770000}"/>
    <cellStyle name="Normal 6 3 2 4 3 2 3" xfId="28498" xr:uid="{00000000-0005-0000-0000-0000D5770000}"/>
    <cellStyle name="Normal 6 3 2 4 3 3" xfId="8380" xr:uid="{00000000-0005-0000-0000-0000D6770000}"/>
    <cellStyle name="Normal 6 3 2 4 3 3 2" xfId="38714" xr:uid="{00000000-0005-0000-0000-0000D7770000}"/>
    <cellStyle name="Normal 6 3 2 4 3 3 3" xfId="23481" xr:uid="{00000000-0005-0000-0000-0000D8770000}"/>
    <cellStyle name="Normal 6 3 2 4 3 4" xfId="33701" xr:uid="{00000000-0005-0000-0000-0000D9770000}"/>
    <cellStyle name="Normal 6 3 2 4 3 5" xfId="18468" xr:uid="{00000000-0005-0000-0000-0000DA770000}"/>
    <cellStyle name="Normal 6 3 2 4 4" xfId="5019" xr:uid="{00000000-0005-0000-0000-0000DB770000}"/>
    <cellStyle name="Normal 6 3 2 4 4 2" xfId="15071" xr:uid="{00000000-0005-0000-0000-0000DC770000}"/>
    <cellStyle name="Normal 6 3 2 4 4 2 2" xfId="45402" xr:uid="{00000000-0005-0000-0000-0000DD770000}"/>
    <cellStyle name="Normal 6 3 2 4 4 2 3" xfId="30169" xr:uid="{00000000-0005-0000-0000-0000DE770000}"/>
    <cellStyle name="Normal 6 3 2 4 4 3" xfId="10051" xr:uid="{00000000-0005-0000-0000-0000DF770000}"/>
    <cellStyle name="Normal 6 3 2 4 4 3 2" xfId="40385" xr:uid="{00000000-0005-0000-0000-0000E0770000}"/>
    <cellStyle name="Normal 6 3 2 4 4 3 3" xfId="25152" xr:uid="{00000000-0005-0000-0000-0000E1770000}"/>
    <cellStyle name="Normal 6 3 2 4 4 4" xfId="35372" xr:uid="{00000000-0005-0000-0000-0000E2770000}"/>
    <cellStyle name="Normal 6 3 2 4 4 5" xfId="20139" xr:uid="{00000000-0005-0000-0000-0000E3770000}"/>
    <cellStyle name="Normal 6 3 2 4 5" xfId="11729" xr:uid="{00000000-0005-0000-0000-0000E4770000}"/>
    <cellStyle name="Normal 6 3 2 4 5 2" xfId="42060" xr:uid="{00000000-0005-0000-0000-0000E5770000}"/>
    <cellStyle name="Normal 6 3 2 4 5 3" xfId="26827" xr:uid="{00000000-0005-0000-0000-0000E6770000}"/>
    <cellStyle name="Normal 6 3 2 4 6" xfId="6708" xr:uid="{00000000-0005-0000-0000-0000E7770000}"/>
    <cellStyle name="Normal 6 3 2 4 6 2" xfId="37043" xr:uid="{00000000-0005-0000-0000-0000E8770000}"/>
    <cellStyle name="Normal 6 3 2 4 6 3" xfId="21810" xr:uid="{00000000-0005-0000-0000-0000E9770000}"/>
    <cellStyle name="Normal 6 3 2 4 7" xfId="32031" xr:uid="{00000000-0005-0000-0000-0000EA770000}"/>
    <cellStyle name="Normal 6 3 2 4 8" xfId="16797" xr:uid="{00000000-0005-0000-0000-0000EB770000}"/>
    <cellStyle name="Normal 6 3 2 5" xfId="2055" xr:uid="{00000000-0005-0000-0000-0000EC770000}"/>
    <cellStyle name="Normal 6 3 2 5 2" xfId="3745" xr:uid="{00000000-0005-0000-0000-0000ED770000}"/>
    <cellStyle name="Normal 6 3 2 5 2 2" xfId="13818" xr:uid="{00000000-0005-0000-0000-0000EE770000}"/>
    <cellStyle name="Normal 6 3 2 5 2 2 2" xfId="44149" xr:uid="{00000000-0005-0000-0000-0000EF770000}"/>
    <cellStyle name="Normal 6 3 2 5 2 2 3" xfId="28916" xr:uid="{00000000-0005-0000-0000-0000F0770000}"/>
    <cellStyle name="Normal 6 3 2 5 2 3" xfId="8798" xr:uid="{00000000-0005-0000-0000-0000F1770000}"/>
    <cellStyle name="Normal 6 3 2 5 2 3 2" xfId="39132" xr:uid="{00000000-0005-0000-0000-0000F2770000}"/>
    <cellStyle name="Normal 6 3 2 5 2 3 3" xfId="23899" xr:uid="{00000000-0005-0000-0000-0000F3770000}"/>
    <cellStyle name="Normal 6 3 2 5 2 4" xfId="34119" xr:uid="{00000000-0005-0000-0000-0000F4770000}"/>
    <cellStyle name="Normal 6 3 2 5 2 5" xfId="18886" xr:uid="{00000000-0005-0000-0000-0000F5770000}"/>
    <cellStyle name="Normal 6 3 2 5 3" xfId="5437" xr:uid="{00000000-0005-0000-0000-0000F6770000}"/>
    <cellStyle name="Normal 6 3 2 5 3 2" xfId="15489" xr:uid="{00000000-0005-0000-0000-0000F7770000}"/>
    <cellStyle name="Normal 6 3 2 5 3 2 2" xfId="45820" xr:uid="{00000000-0005-0000-0000-0000F8770000}"/>
    <cellStyle name="Normal 6 3 2 5 3 2 3" xfId="30587" xr:uid="{00000000-0005-0000-0000-0000F9770000}"/>
    <cellStyle name="Normal 6 3 2 5 3 3" xfId="10469" xr:uid="{00000000-0005-0000-0000-0000FA770000}"/>
    <cellStyle name="Normal 6 3 2 5 3 3 2" xfId="40803" xr:uid="{00000000-0005-0000-0000-0000FB770000}"/>
    <cellStyle name="Normal 6 3 2 5 3 3 3" xfId="25570" xr:uid="{00000000-0005-0000-0000-0000FC770000}"/>
    <cellStyle name="Normal 6 3 2 5 3 4" xfId="35790" xr:uid="{00000000-0005-0000-0000-0000FD770000}"/>
    <cellStyle name="Normal 6 3 2 5 3 5" xfId="20557" xr:uid="{00000000-0005-0000-0000-0000FE770000}"/>
    <cellStyle name="Normal 6 3 2 5 4" xfId="12147" xr:uid="{00000000-0005-0000-0000-0000FF770000}"/>
    <cellStyle name="Normal 6 3 2 5 4 2" xfId="42478" xr:uid="{00000000-0005-0000-0000-000000780000}"/>
    <cellStyle name="Normal 6 3 2 5 4 3" xfId="27245" xr:uid="{00000000-0005-0000-0000-000001780000}"/>
    <cellStyle name="Normal 6 3 2 5 5" xfId="7126" xr:uid="{00000000-0005-0000-0000-000002780000}"/>
    <cellStyle name="Normal 6 3 2 5 5 2" xfId="37461" xr:uid="{00000000-0005-0000-0000-000003780000}"/>
    <cellStyle name="Normal 6 3 2 5 5 3" xfId="22228" xr:uid="{00000000-0005-0000-0000-000004780000}"/>
    <cellStyle name="Normal 6 3 2 5 6" xfId="32449" xr:uid="{00000000-0005-0000-0000-000005780000}"/>
    <cellStyle name="Normal 6 3 2 5 7" xfId="17215" xr:uid="{00000000-0005-0000-0000-000006780000}"/>
    <cellStyle name="Normal 6 3 2 6" xfId="2908" xr:uid="{00000000-0005-0000-0000-000007780000}"/>
    <cellStyle name="Normal 6 3 2 6 2" xfId="12982" xr:uid="{00000000-0005-0000-0000-000008780000}"/>
    <cellStyle name="Normal 6 3 2 6 2 2" xfId="43313" xr:uid="{00000000-0005-0000-0000-000009780000}"/>
    <cellStyle name="Normal 6 3 2 6 2 3" xfId="28080" xr:uid="{00000000-0005-0000-0000-00000A780000}"/>
    <cellStyle name="Normal 6 3 2 6 3" xfId="7962" xr:uid="{00000000-0005-0000-0000-00000B780000}"/>
    <cellStyle name="Normal 6 3 2 6 3 2" xfId="38296" xr:uid="{00000000-0005-0000-0000-00000C780000}"/>
    <cellStyle name="Normal 6 3 2 6 3 3" xfId="23063" xr:uid="{00000000-0005-0000-0000-00000D780000}"/>
    <cellStyle name="Normal 6 3 2 6 4" xfId="33283" xr:uid="{00000000-0005-0000-0000-00000E780000}"/>
    <cellStyle name="Normal 6 3 2 6 5" xfId="18050" xr:uid="{00000000-0005-0000-0000-00000F780000}"/>
    <cellStyle name="Normal 6 3 2 7" xfId="4601" xr:uid="{00000000-0005-0000-0000-000010780000}"/>
    <cellStyle name="Normal 6 3 2 7 2" xfId="14653" xr:uid="{00000000-0005-0000-0000-000011780000}"/>
    <cellStyle name="Normal 6 3 2 7 2 2" xfId="44984" xr:uid="{00000000-0005-0000-0000-000012780000}"/>
    <cellStyle name="Normal 6 3 2 7 2 3" xfId="29751" xr:uid="{00000000-0005-0000-0000-000013780000}"/>
    <cellStyle name="Normal 6 3 2 7 3" xfId="9633" xr:uid="{00000000-0005-0000-0000-000014780000}"/>
    <cellStyle name="Normal 6 3 2 7 3 2" xfId="39967" xr:uid="{00000000-0005-0000-0000-000015780000}"/>
    <cellStyle name="Normal 6 3 2 7 3 3" xfId="24734" xr:uid="{00000000-0005-0000-0000-000016780000}"/>
    <cellStyle name="Normal 6 3 2 7 4" xfId="34954" xr:uid="{00000000-0005-0000-0000-000017780000}"/>
    <cellStyle name="Normal 6 3 2 7 5" xfId="19721" xr:uid="{00000000-0005-0000-0000-000018780000}"/>
    <cellStyle name="Normal 6 3 2 8" xfId="11311" xr:uid="{00000000-0005-0000-0000-000019780000}"/>
    <cellStyle name="Normal 6 3 2 8 2" xfId="41642" xr:uid="{00000000-0005-0000-0000-00001A780000}"/>
    <cellStyle name="Normal 6 3 2 8 3" xfId="26409" xr:uid="{00000000-0005-0000-0000-00001B780000}"/>
    <cellStyle name="Normal 6 3 2 9" xfId="6290" xr:uid="{00000000-0005-0000-0000-00001C780000}"/>
    <cellStyle name="Normal 6 3 2 9 2" xfId="36625" xr:uid="{00000000-0005-0000-0000-00001D780000}"/>
    <cellStyle name="Normal 6 3 2 9 3" xfId="21392" xr:uid="{00000000-0005-0000-0000-00001E780000}"/>
    <cellStyle name="Normal 6 3 3" xfId="1254" xr:uid="{00000000-0005-0000-0000-00001F780000}"/>
    <cellStyle name="Normal 6 3 3 10" xfId="16431" xr:uid="{00000000-0005-0000-0000-000020780000}"/>
    <cellStyle name="Normal 6 3 3 2" xfId="1473" xr:uid="{00000000-0005-0000-0000-000021780000}"/>
    <cellStyle name="Normal 6 3 3 2 2" xfId="1894" xr:uid="{00000000-0005-0000-0000-000022780000}"/>
    <cellStyle name="Normal 6 3 3 2 2 2" xfId="2733" xr:uid="{00000000-0005-0000-0000-000023780000}"/>
    <cellStyle name="Normal 6 3 3 2 2 2 2" xfId="4423" xr:uid="{00000000-0005-0000-0000-000024780000}"/>
    <cellStyle name="Normal 6 3 3 2 2 2 2 2" xfId="14496" xr:uid="{00000000-0005-0000-0000-000025780000}"/>
    <cellStyle name="Normal 6 3 3 2 2 2 2 2 2" xfId="44827" xr:uid="{00000000-0005-0000-0000-000026780000}"/>
    <cellStyle name="Normal 6 3 3 2 2 2 2 2 3" xfId="29594" xr:uid="{00000000-0005-0000-0000-000027780000}"/>
    <cellStyle name="Normal 6 3 3 2 2 2 2 3" xfId="9476" xr:uid="{00000000-0005-0000-0000-000028780000}"/>
    <cellStyle name="Normal 6 3 3 2 2 2 2 3 2" xfId="39810" xr:uid="{00000000-0005-0000-0000-000029780000}"/>
    <cellStyle name="Normal 6 3 3 2 2 2 2 3 3" xfId="24577" xr:uid="{00000000-0005-0000-0000-00002A780000}"/>
    <cellStyle name="Normal 6 3 3 2 2 2 2 4" xfId="34797" xr:uid="{00000000-0005-0000-0000-00002B780000}"/>
    <cellStyle name="Normal 6 3 3 2 2 2 2 5" xfId="19564" xr:uid="{00000000-0005-0000-0000-00002C780000}"/>
    <cellStyle name="Normal 6 3 3 2 2 2 3" xfId="6115" xr:uid="{00000000-0005-0000-0000-00002D780000}"/>
    <cellStyle name="Normal 6 3 3 2 2 2 3 2" xfId="16167" xr:uid="{00000000-0005-0000-0000-00002E780000}"/>
    <cellStyle name="Normal 6 3 3 2 2 2 3 2 2" xfId="46498" xr:uid="{00000000-0005-0000-0000-00002F780000}"/>
    <cellStyle name="Normal 6 3 3 2 2 2 3 2 3" xfId="31265" xr:uid="{00000000-0005-0000-0000-000030780000}"/>
    <cellStyle name="Normal 6 3 3 2 2 2 3 3" xfId="11147" xr:uid="{00000000-0005-0000-0000-000031780000}"/>
    <cellStyle name="Normal 6 3 3 2 2 2 3 3 2" xfId="41481" xr:uid="{00000000-0005-0000-0000-000032780000}"/>
    <cellStyle name="Normal 6 3 3 2 2 2 3 3 3" xfId="26248" xr:uid="{00000000-0005-0000-0000-000033780000}"/>
    <cellStyle name="Normal 6 3 3 2 2 2 3 4" xfId="36468" xr:uid="{00000000-0005-0000-0000-000034780000}"/>
    <cellStyle name="Normal 6 3 3 2 2 2 3 5" xfId="21235" xr:uid="{00000000-0005-0000-0000-000035780000}"/>
    <cellStyle name="Normal 6 3 3 2 2 2 4" xfId="12825" xr:uid="{00000000-0005-0000-0000-000036780000}"/>
    <cellStyle name="Normal 6 3 3 2 2 2 4 2" xfId="43156" xr:uid="{00000000-0005-0000-0000-000037780000}"/>
    <cellStyle name="Normal 6 3 3 2 2 2 4 3" xfId="27923" xr:uid="{00000000-0005-0000-0000-000038780000}"/>
    <cellStyle name="Normal 6 3 3 2 2 2 5" xfId="7804" xr:uid="{00000000-0005-0000-0000-000039780000}"/>
    <cellStyle name="Normal 6 3 3 2 2 2 5 2" xfId="38139" xr:uid="{00000000-0005-0000-0000-00003A780000}"/>
    <cellStyle name="Normal 6 3 3 2 2 2 5 3" xfId="22906" xr:uid="{00000000-0005-0000-0000-00003B780000}"/>
    <cellStyle name="Normal 6 3 3 2 2 2 6" xfId="33127" xr:uid="{00000000-0005-0000-0000-00003C780000}"/>
    <cellStyle name="Normal 6 3 3 2 2 2 7" xfId="17893" xr:uid="{00000000-0005-0000-0000-00003D780000}"/>
    <cellStyle name="Normal 6 3 3 2 2 3" xfId="3586" xr:uid="{00000000-0005-0000-0000-00003E780000}"/>
    <cellStyle name="Normal 6 3 3 2 2 3 2" xfId="13660" xr:uid="{00000000-0005-0000-0000-00003F780000}"/>
    <cellStyle name="Normal 6 3 3 2 2 3 2 2" xfId="43991" xr:uid="{00000000-0005-0000-0000-000040780000}"/>
    <cellStyle name="Normal 6 3 3 2 2 3 2 3" xfId="28758" xr:uid="{00000000-0005-0000-0000-000041780000}"/>
    <cellStyle name="Normal 6 3 3 2 2 3 3" xfId="8640" xr:uid="{00000000-0005-0000-0000-000042780000}"/>
    <cellStyle name="Normal 6 3 3 2 2 3 3 2" xfId="38974" xr:uid="{00000000-0005-0000-0000-000043780000}"/>
    <cellStyle name="Normal 6 3 3 2 2 3 3 3" xfId="23741" xr:uid="{00000000-0005-0000-0000-000044780000}"/>
    <cellStyle name="Normal 6 3 3 2 2 3 4" xfId="33961" xr:uid="{00000000-0005-0000-0000-000045780000}"/>
    <cellStyle name="Normal 6 3 3 2 2 3 5" xfId="18728" xr:uid="{00000000-0005-0000-0000-000046780000}"/>
    <cellStyle name="Normal 6 3 3 2 2 4" xfId="5279" xr:uid="{00000000-0005-0000-0000-000047780000}"/>
    <cellStyle name="Normal 6 3 3 2 2 4 2" xfId="15331" xr:uid="{00000000-0005-0000-0000-000048780000}"/>
    <cellStyle name="Normal 6 3 3 2 2 4 2 2" xfId="45662" xr:uid="{00000000-0005-0000-0000-000049780000}"/>
    <cellStyle name="Normal 6 3 3 2 2 4 2 3" xfId="30429" xr:uid="{00000000-0005-0000-0000-00004A780000}"/>
    <cellStyle name="Normal 6 3 3 2 2 4 3" xfId="10311" xr:uid="{00000000-0005-0000-0000-00004B780000}"/>
    <cellStyle name="Normal 6 3 3 2 2 4 3 2" xfId="40645" xr:uid="{00000000-0005-0000-0000-00004C780000}"/>
    <cellStyle name="Normal 6 3 3 2 2 4 3 3" xfId="25412" xr:uid="{00000000-0005-0000-0000-00004D780000}"/>
    <cellStyle name="Normal 6 3 3 2 2 4 4" xfId="35632" xr:uid="{00000000-0005-0000-0000-00004E780000}"/>
    <cellStyle name="Normal 6 3 3 2 2 4 5" xfId="20399" xr:uid="{00000000-0005-0000-0000-00004F780000}"/>
    <cellStyle name="Normal 6 3 3 2 2 5" xfId="11989" xr:uid="{00000000-0005-0000-0000-000050780000}"/>
    <cellStyle name="Normal 6 3 3 2 2 5 2" xfId="42320" xr:uid="{00000000-0005-0000-0000-000051780000}"/>
    <cellStyle name="Normal 6 3 3 2 2 5 3" xfId="27087" xr:uid="{00000000-0005-0000-0000-000052780000}"/>
    <cellStyle name="Normal 6 3 3 2 2 6" xfId="6968" xr:uid="{00000000-0005-0000-0000-000053780000}"/>
    <cellStyle name="Normal 6 3 3 2 2 6 2" xfId="37303" xr:uid="{00000000-0005-0000-0000-000054780000}"/>
    <cellStyle name="Normal 6 3 3 2 2 6 3" xfId="22070" xr:uid="{00000000-0005-0000-0000-000055780000}"/>
    <cellStyle name="Normal 6 3 3 2 2 7" xfId="32291" xr:uid="{00000000-0005-0000-0000-000056780000}"/>
    <cellStyle name="Normal 6 3 3 2 2 8" xfId="17057" xr:uid="{00000000-0005-0000-0000-000057780000}"/>
    <cellStyle name="Normal 6 3 3 2 3" xfId="2315" xr:uid="{00000000-0005-0000-0000-000058780000}"/>
    <cellStyle name="Normal 6 3 3 2 3 2" xfId="4005" xr:uid="{00000000-0005-0000-0000-000059780000}"/>
    <cellStyle name="Normal 6 3 3 2 3 2 2" xfId="14078" xr:uid="{00000000-0005-0000-0000-00005A780000}"/>
    <cellStyle name="Normal 6 3 3 2 3 2 2 2" xfId="44409" xr:uid="{00000000-0005-0000-0000-00005B780000}"/>
    <cellStyle name="Normal 6 3 3 2 3 2 2 3" xfId="29176" xr:uid="{00000000-0005-0000-0000-00005C780000}"/>
    <cellStyle name="Normal 6 3 3 2 3 2 3" xfId="9058" xr:uid="{00000000-0005-0000-0000-00005D780000}"/>
    <cellStyle name="Normal 6 3 3 2 3 2 3 2" xfId="39392" xr:uid="{00000000-0005-0000-0000-00005E780000}"/>
    <cellStyle name="Normal 6 3 3 2 3 2 3 3" xfId="24159" xr:uid="{00000000-0005-0000-0000-00005F780000}"/>
    <cellStyle name="Normal 6 3 3 2 3 2 4" xfId="34379" xr:uid="{00000000-0005-0000-0000-000060780000}"/>
    <cellStyle name="Normal 6 3 3 2 3 2 5" xfId="19146" xr:uid="{00000000-0005-0000-0000-000061780000}"/>
    <cellStyle name="Normal 6 3 3 2 3 3" xfId="5697" xr:uid="{00000000-0005-0000-0000-000062780000}"/>
    <cellStyle name="Normal 6 3 3 2 3 3 2" xfId="15749" xr:uid="{00000000-0005-0000-0000-000063780000}"/>
    <cellStyle name="Normal 6 3 3 2 3 3 2 2" xfId="46080" xr:uid="{00000000-0005-0000-0000-000064780000}"/>
    <cellStyle name="Normal 6 3 3 2 3 3 2 3" xfId="30847" xr:uid="{00000000-0005-0000-0000-000065780000}"/>
    <cellStyle name="Normal 6 3 3 2 3 3 3" xfId="10729" xr:uid="{00000000-0005-0000-0000-000066780000}"/>
    <cellStyle name="Normal 6 3 3 2 3 3 3 2" xfId="41063" xr:uid="{00000000-0005-0000-0000-000067780000}"/>
    <cellStyle name="Normal 6 3 3 2 3 3 3 3" xfId="25830" xr:uid="{00000000-0005-0000-0000-000068780000}"/>
    <cellStyle name="Normal 6 3 3 2 3 3 4" xfId="36050" xr:uid="{00000000-0005-0000-0000-000069780000}"/>
    <cellStyle name="Normal 6 3 3 2 3 3 5" xfId="20817" xr:uid="{00000000-0005-0000-0000-00006A780000}"/>
    <cellStyle name="Normal 6 3 3 2 3 4" xfId="12407" xr:uid="{00000000-0005-0000-0000-00006B780000}"/>
    <cellStyle name="Normal 6 3 3 2 3 4 2" xfId="42738" xr:uid="{00000000-0005-0000-0000-00006C780000}"/>
    <cellStyle name="Normal 6 3 3 2 3 4 3" xfId="27505" xr:uid="{00000000-0005-0000-0000-00006D780000}"/>
    <cellStyle name="Normal 6 3 3 2 3 5" xfId="7386" xr:uid="{00000000-0005-0000-0000-00006E780000}"/>
    <cellStyle name="Normal 6 3 3 2 3 5 2" xfId="37721" xr:uid="{00000000-0005-0000-0000-00006F780000}"/>
    <cellStyle name="Normal 6 3 3 2 3 5 3" xfId="22488" xr:uid="{00000000-0005-0000-0000-000070780000}"/>
    <cellStyle name="Normal 6 3 3 2 3 6" xfId="32709" xr:uid="{00000000-0005-0000-0000-000071780000}"/>
    <cellStyle name="Normal 6 3 3 2 3 7" xfId="17475" xr:uid="{00000000-0005-0000-0000-000072780000}"/>
    <cellStyle name="Normal 6 3 3 2 4" xfId="3168" xr:uid="{00000000-0005-0000-0000-000073780000}"/>
    <cellStyle name="Normal 6 3 3 2 4 2" xfId="13242" xr:uid="{00000000-0005-0000-0000-000074780000}"/>
    <cellStyle name="Normal 6 3 3 2 4 2 2" xfId="43573" xr:uid="{00000000-0005-0000-0000-000075780000}"/>
    <cellStyle name="Normal 6 3 3 2 4 2 3" xfId="28340" xr:uid="{00000000-0005-0000-0000-000076780000}"/>
    <cellStyle name="Normal 6 3 3 2 4 3" xfId="8222" xr:uid="{00000000-0005-0000-0000-000077780000}"/>
    <cellStyle name="Normal 6 3 3 2 4 3 2" xfId="38556" xr:uid="{00000000-0005-0000-0000-000078780000}"/>
    <cellStyle name="Normal 6 3 3 2 4 3 3" xfId="23323" xr:uid="{00000000-0005-0000-0000-000079780000}"/>
    <cellStyle name="Normal 6 3 3 2 4 4" xfId="33543" xr:uid="{00000000-0005-0000-0000-00007A780000}"/>
    <cellStyle name="Normal 6 3 3 2 4 5" xfId="18310" xr:uid="{00000000-0005-0000-0000-00007B780000}"/>
    <cellStyle name="Normal 6 3 3 2 5" xfId="4861" xr:uid="{00000000-0005-0000-0000-00007C780000}"/>
    <cellStyle name="Normal 6 3 3 2 5 2" xfId="14913" xr:uid="{00000000-0005-0000-0000-00007D780000}"/>
    <cellStyle name="Normal 6 3 3 2 5 2 2" xfId="45244" xr:uid="{00000000-0005-0000-0000-00007E780000}"/>
    <cellStyle name="Normal 6 3 3 2 5 2 3" xfId="30011" xr:uid="{00000000-0005-0000-0000-00007F780000}"/>
    <cellStyle name="Normal 6 3 3 2 5 3" xfId="9893" xr:uid="{00000000-0005-0000-0000-000080780000}"/>
    <cellStyle name="Normal 6 3 3 2 5 3 2" xfId="40227" xr:uid="{00000000-0005-0000-0000-000081780000}"/>
    <cellStyle name="Normal 6 3 3 2 5 3 3" xfId="24994" xr:uid="{00000000-0005-0000-0000-000082780000}"/>
    <cellStyle name="Normal 6 3 3 2 5 4" xfId="35214" xr:uid="{00000000-0005-0000-0000-000083780000}"/>
    <cellStyle name="Normal 6 3 3 2 5 5" xfId="19981" xr:uid="{00000000-0005-0000-0000-000084780000}"/>
    <cellStyle name="Normal 6 3 3 2 6" xfId="11571" xr:uid="{00000000-0005-0000-0000-000085780000}"/>
    <cellStyle name="Normal 6 3 3 2 6 2" xfId="41902" xr:uid="{00000000-0005-0000-0000-000086780000}"/>
    <cellStyle name="Normal 6 3 3 2 6 3" xfId="26669" xr:uid="{00000000-0005-0000-0000-000087780000}"/>
    <cellStyle name="Normal 6 3 3 2 7" xfId="6550" xr:uid="{00000000-0005-0000-0000-000088780000}"/>
    <cellStyle name="Normal 6 3 3 2 7 2" xfId="36885" xr:uid="{00000000-0005-0000-0000-000089780000}"/>
    <cellStyle name="Normal 6 3 3 2 7 3" xfId="21652" xr:uid="{00000000-0005-0000-0000-00008A780000}"/>
    <cellStyle name="Normal 6 3 3 2 8" xfId="31873" xr:uid="{00000000-0005-0000-0000-00008B780000}"/>
    <cellStyle name="Normal 6 3 3 2 9" xfId="16639" xr:uid="{00000000-0005-0000-0000-00008C780000}"/>
    <cellStyle name="Normal 6 3 3 3" xfId="1686" xr:uid="{00000000-0005-0000-0000-00008D780000}"/>
    <cellStyle name="Normal 6 3 3 3 2" xfId="2525" xr:uid="{00000000-0005-0000-0000-00008E780000}"/>
    <cellStyle name="Normal 6 3 3 3 2 2" xfId="4215" xr:uid="{00000000-0005-0000-0000-00008F780000}"/>
    <cellStyle name="Normal 6 3 3 3 2 2 2" xfId="14288" xr:uid="{00000000-0005-0000-0000-000090780000}"/>
    <cellStyle name="Normal 6 3 3 3 2 2 2 2" xfId="44619" xr:uid="{00000000-0005-0000-0000-000091780000}"/>
    <cellStyle name="Normal 6 3 3 3 2 2 2 3" xfId="29386" xr:uid="{00000000-0005-0000-0000-000092780000}"/>
    <cellStyle name="Normal 6 3 3 3 2 2 3" xfId="9268" xr:uid="{00000000-0005-0000-0000-000093780000}"/>
    <cellStyle name="Normal 6 3 3 3 2 2 3 2" xfId="39602" xr:uid="{00000000-0005-0000-0000-000094780000}"/>
    <cellStyle name="Normal 6 3 3 3 2 2 3 3" xfId="24369" xr:uid="{00000000-0005-0000-0000-000095780000}"/>
    <cellStyle name="Normal 6 3 3 3 2 2 4" xfId="34589" xr:uid="{00000000-0005-0000-0000-000096780000}"/>
    <cellStyle name="Normal 6 3 3 3 2 2 5" xfId="19356" xr:uid="{00000000-0005-0000-0000-000097780000}"/>
    <cellStyle name="Normal 6 3 3 3 2 3" xfId="5907" xr:uid="{00000000-0005-0000-0000-000098780000}"/>
    <cellStyle name="Normal 6 3 3 3 2 3 2" xfId="15959" xr:uid="{00000000-0005-0000-0000-000099780000}"/>
    <cellStyle name="Normal 6 3 3 3 2 3 2 2" xfId="46290" xr:uid="{00000000-0005-0000-0000-00009A780000}"/>
    <cellStyle name="Normal 6 3 3 3 2 3 2 3" xfId="31057" xr:uid="{00000000-0005-0000-0000-00009B780000}"/>
    <cellStyle name="Normal 6 3 3 3 2 3 3" xfId="10939" xr:uid="{00000000-0005-0000-0000-00009C780000}"/>
    <cellStyle name="Normal 6 3 3 3 2 3 3 2" xfId="41273" xr:uid="{00000000-0005-0000-0000-00009D780000}"/>
    <cellStyle name="Normal 6 3 3 3 2 3 3 3" xfId="26040" xr:uid="{00000000-0005-0000-0000-00009E780000}"/>
    <cellStyle name="Normal 6 3 3 3 2 3 4" xfId="36260" xr:uid="{00000000-0005-0000-0000-00009F780000}"/>
    <cellStyle name="Normal 6 3 3 3 2 3 5" xfId="21027" xr:uid="{00000000-0005-0000-0000-0000A0780000}"/>
    <cellStyle name="Normal 6 3 3 3 2 4" xfId="12617" xr:uid="{00000000-0005-0000-0000-0000A1780000}"/>
    <cellStyle name="Normal 6 3 3 3 2 4 2" xfId="42948" xr:uid="{00000000-0005-0000-0000-0000A2780000}"/>
    <cellStyle name="Normal 6 3 3 3 2 4 3" xfId="27715" xr:uid="{00000000-0005-0000-0000-0000A3780000}"/>
    <cellStyle name="Normal 6 3 3 3 2 5" xfId="7596" xr:uid="{00000000-0005-0000-0000-0000A4780000}"/>
    <cellStyle name="Normal 6 3 3 3 2 5 2" xfId="37931" xr:uid="{00000000-0005-0000-0000-0000A5780000}"/>
    <cellStyle name="Normal 6 3 3 3 2 5 3" xfId="22698" xr:uid="{00000000-0005-0000-0000-0000A6780000}"/>
    <cellStyle name="Normal 6 3 3 3 2 6" xfId="32919" xr:uid="{00000000-0005-0000-0000-0000A7780000}"/>
    <cellStyle name="Normal 6 3 3 3 2 7" xfId="17685" xr:uid="{00000000-0005-0000-0000-0000A8780000}"/>
    <cellStyle name="Normal 6 3 3 3 3" xfId="3378" xr:uid="{00000000-0005-0000-0000-0000A9780000}"/>
    <cellStyle name="Normal 6 3 3 3 3 2" xfId="13452" xr:uid="{00000000-0005-0000-0000-0000AA780000}"/>
    <cellStyle name="Normal 6 3 3 3 3 2 2" xfId="43783" xr:uid="{00000000-0005-0000-0000-0000AB780000}"/>
    <cellStyle name="Normal 6 3 3 3 3 2 3" xfId="28550" xr:uid="{00000000-0005-0000-0000-0000AC780000}"/>
    <cellStyle name="Normal 6 3 3 3 3 3" xfId="8432" xr:uid="{00000000-0005-0000-0000-0000AD780000}"/>
    <cellStyle name="Normal 6 3 3 3 3 3 2" xfId="38766" xr:uid="{00000000-0005-0000-0000-0000AE780000}"/>
    <cellStyle name="Normal 6 3 3 3 3 3 3" xfId="23533" xr:uid="{00000000-0005-0000-0000-0000AF780000}"/>
    <cellStyle name="Normal 6 3 3 3 3 4" xfId="33753" xr:uid="{00000000-0005-0000-0000-0000B0780000}"/>
    <cellStyle name="Normal 6 3 3 3 3 5" xfId="18520" xr:uid="{00000000-0005-0000-0000-0000B1780000}"/>
    <cellStyle name="Normal 6 3 3 3 4" xfId="5071" xr:uid="{00000000-0005-0000-0000-0000B2780000}"/>
    <cellStyle name="Normal 6 3 3 3 4 2" xfId="15123" xr:uid="{00000000-0005-0000-0000-0000B3780000}"/>
    <cellStyle name="Normal 6 3 3 3 4 2 2" xfId="45454" xr:uid="{00000000-0005-0000-0000-0000B4780000}"/>
    <cellStyle name="Normal 6 3 3 3 4 2 3" xfId="30221" xr:uid="{00000000-0005-0000-0000-0000B5780000}"/>
    <cellStyle name="Normal 6 3 3 3 4 3" xfId="10103" xr:uid="{00000000-0005-0000-0000-0000B6780000}"/>
    <cellStyle name="Normal 6 3 3 3 4 3 2" xfId="40437" xr:uid="{00000000-0005-0000-0000-0000B7780000}"/>
    <cellStyle name="Normal 6 3 3 3 4 3 3" xfId="25204" xr:uid="{00000000-0005-0000-0000-0000B8780000}"/>
    <cellStyle name="Normal 6 3 3 3 4 4" xfId="35424" xr:uid="{00000000-0005-0000-0000-0000B9780000}"/>
    <cellStyle name="Normal 6 3 3 3 4 5" xfId="20191" xr:uid="{00000000-0005-0000-0000-0000BA780000}"/>
    <cellStyle name="Normal 6 3 3 3 5" xfId="11781" xr:uid="{00000000-0005-0000-0000-0000BB780000}"/>
    <cellStyle name="Normal 6 3 3 3 5 2" xfId="42112" xr:uid="{00000000-0005-0000-0000-0000BC780000}"/>
    <cellStyle name="Normal 6 3 3 3 5 3" xfId="26879" xr:uid="{00000000-0005-0000-0000-0000BD780000}"/>
    <cellStyle name="Normal 6 3 3 3 6" xfId="6760" xr:uid="{00000000-0005-0000-0000-0000BE780000}"/>
    <cellStyle name="Normal 6 3 3 3 6 2" xfId="37095" xr:uid="{00000000-0005-0000-0000-0000BF780000}"/>
    <cellStyle name="Normal 6 3 3 3 6 3" xfId="21862" xr:uid="{00000000-0005-0000-0000-0000C0780000}"/>
    <cellStyle name="Normal 6 3 3 3 7" xfId="32083" xr:uid="{00000000-0005-0000-0000-0000C1780000}"/>
    <cellStyle name="Normal 6 3 3 3 8" xfId="16849" xr:uid="{00000000-0005-0000-0000-0000C2780000}"/>
    <cellStyle name="Normal 6 3 3 4" xfId="2107" xr:uid="{00000000-0005-0000-0000-0000C3780000}"/>
    <cellStyle name="Normal 6 3 3 4 2" xfId="3797" xr:uid="{00000000-0005-0000-0000-0000C4780000}"/>
    <cellStyle name="Normal 6 3 3 4 2 2" xfId="13870" xr:uid="{00000000-0005-0000-0000-0000C5780000}"/>
    <cellStyle name="Normal 6 3 3 4 2 2 2" xfId="44201" xr:uid="{00000000-0005-0000-0000-0000C6780000}"/>
    <cellStyle name="Normal 6 3 3 4 2 2 3" xfId="28968" xr:uid="{00000000-0005-0000-0000-0000C7780000}"/>
    <cellStyle name="Normal 6 3 3 4 2 3" xfId="8850" xr:uid="{00000000-0005-0000-0000-0000C8780000}"/>
    <cellStyle name="Normal 6 3 3 4 2 3 2" xfId="39184" xr:uid="{00000000-0005-0000-0000-0000C9780000}"/>
    <cellStyle name="Normal 6 3 3 4 2 3 3" xfId="23951" xr:uid="{00000000-0005-0000-0000-0000CA780000}"/>
    <cellStyle name="Normal 6 3 3 4 2 4" xfId="34171" xr:uid="{00000000-0005-0000-0000-0000CB780000}"/>
    <cellStyle name="Normal 6 3 3 4 2 5" xfId="18938" xr:uid="{00000000-0005-0000-0000-0000CC780000}"/>
    <cellStyle name="Normal 6 3 3 4 3" xfId="5489" xr:uid="{00000000-0005-0000-0000-0000CD780000}"/>
    <cellStyle name="Normal 6 3 3 4 3 2" xfId="15541" xr:uid="{00000000-0005-0000-0000-0000CE780000}"/>
    <cellStyle name="Normal 6 3 3 4 3 2 2" xfId="45872" xr:uid="{00000000-0005-0000-0000-0000CF780000}"/>
    <cellStyle name="Normal 6 3 3 4 3 2 3" xfId="30639" xr:uid="{00000000-0005-0000-0000-0000D0780000}"/>
    <cellStyle name="Normal 6 3 3 4 3 3" xfId="10521" xr:uid="{00000000-0005-0000-0000-0000D1780000}"/>
    <cellStyle name="Normal 6 3 3 4 3 3 2" xfId="40855" xr:uid="{00000000-0005-0000-0000-0000D2780000}"/>
    <cellStyle name="Normal 6 3 3 4 3 3 3" xfId="25622" xr:uid="{00000000-0005-0000-0000-0000D3780000}"/>
    <cellStyle name="Normal 6 3 3 4 3 4" xfId="35842" xr:uid="{00000000-0005-0000-0000-0000D4780000}"/>
    <cellStyle name="Normal 6 3 3 4 3 5" xfId="20609" xr:uid="{00000000-0005-0000-0000-0000D5780000}"/>
    <cellStyle name="Normal 6 3 3 4 4" xfId="12199" xr:uid="{00000000-0005-0000-0000-0000D6780000}"/>
    <cellStyle name="Normal 6 3 3 4 4 2" xfId="42530" xr:uid="{00000000-0005-0000-0000-0000D7780000}"/>
    <cellStyle name="Normal 6 3 3 4 4 3" xfId="27297" xr:uid="{00000000-0005-0000-0000-0000D8780000}"/>
    <cellStyle name="Normal 6 3 3 4 5" xfId="7178" xr:uid="{00000000-0005-0000-0000-0000D9780000}"/>
    <cellStyle name="Normal 6 3 3 4 5 2" xfId="37513" xr:uid="{00000000-0005-0000-0000-0000DA780000}"/>
    <cellStyle name="Normal 6 3 3 4 5 3" xfId="22280" xr:uid="{00000000-0005-0000-0000-0000DB780000}"/>
    <cellStyle name="Normal 6 3 3 4 6" xfId="32501" xr:uid="{00000000-0005-0000-0000-0000DC780000}"/>
    <cellStyle name="Normal 6 3 3 4 7" xfId="17267" xr:uid="{00000000-0005-0000-0000-0000DD780000}"/>
    <cellStyle name="Normal 6 3 3 5" xfId="2960" xr:uid="{00000000-0005-0000-0000-0000DE780000}"/>
    <cellStyle name="Normal 6 3 3 5 2" xfId="13034" xr:uid="{00000000-0005-0000-0000-0000DF780000}"/>
    <cellStyle name="Normal 6 3 3 5 2 2" xfId="43365" xr:uid="{00000000-0005-0000-0000-0000E0780000}"/>
    <cellStyle name="Normal 6 3 3 5 2 3" xfId="28132" xr:uid="{00000000-0005-0000-0000-0000E1780000}"/>
    <cellStyle name="Normal 6 3 3 5 3" xfId="8014" xr:uid="{00000000-0005-0000-0000-0000E2780000}"/>
    <cellStyle name="Normal 6 3 3 5 3 2" xfId="38348" xr:uid="{00000000-0005-0000-0000-0000E3780000}"/>
    <cellStyle name="Normal 6 3 3 5 3 3" xfId="23115" xr:uid="{00000000-0005-0000-0000-0000E4780000}"/>
    <cellStyle name="Normal 6 3 3 5 4" xfId="33335" xr:uid="{00000000-0005-0000-0000-0000E5780000}"/>
    <cellStyle name="Normal 6 3 3 5 5" xfId="18102" xr:uid="{00000000-0005-0000-0000-0000E6780000}"/>
    <cellStyle name="Normal 6 3 3 6" xfId="4653" xr:uid="{00000000-0005-0000-0000-0000E7780000}"/>
    <cellStyle name="Normal 6 3 3 6 2" xfId="14705" xr:uid="{00000000-0005-0000-0000-0000E8780000}"/>
    <cellStyle name="Normal 6 3 3 6 2 2" xfId="45036" xr:uid="{00000000-0005-0000-0000-0000E9780000}"/>
    <cellStyle name="Normal 6 3 3 6 2 3" xfId="29803" xr:uid="{00000000-0005-0000-0000-0000EA780000}"/>
    <cellStyle name="Normal 6 3 3 6 3" xfId="9685" xr:uid="{00000000-0005-0000-0000-0000EB780000}"/>
    <cellStyle name="Normal 6 3 3 6 3 2" xfId="40019" xr:uid="{00000000-0005-0000-0000-0000EC780000}"/>
    <cellStyle name="Normal 6 3 3 6 3 3" xfId="24786" xr:uid="{00000000-0005-0000-0000-0000ED780000}"/>
    <cellStyle name="Normal 6 3 3 6 4" xfId="35006" xr:uid="{00000000-0005-0000-0000-0000EE780000}"/>
    <cellStyle name="Normal 6 3 3 6 5" xfId="19773" xr:uid="{00000000-0005-0000-0000-0000EF780000}"/>
    <cellStyle name="Normal 6 3 3 7" xfId="11363" xr:uid="{00000000-0005-0000-0000-0000F0780000}"/>
    <cellStyle name="Normal 6 3 3 7 2" xfId="41694" xr:uid="{00000000-0005-0000-0000-0000F1780000}"/>
    <cellStyle name="Normal 6 3 3 7 3" xfId="26461" xr:uid="{00000000-0005-0000-0000-0000F2780000}"/>
    <cellStyle name="Normal 6 3 3 8" xfId="6342" xr:uid="{00000000-0005-0000-0000-0000F3780000}"/>
    <cellStyle name="Normal 6 3 3 8 2" xfId="36677" xr:uid="{00000000-0005-0000-0000-0000F4780000}"/>
    <cellStyle name="Normal 6 3 3 8 3" xfId="21444" xr:uid="{00000000-0005-0000-0000-0000F5780000}"/>
    <cellStyle name="Normal 6 3 3 9" xfId="31666" xr:uid="{00000000-0005-0000-0000-0000F6780000}"/>
    <cellStyle name="Normal 6 3 4" xfId="1367" xr:uid="{00000000-0005-0000-0000-0000F7780000}"/>
    <cellStyle name="Normal 6 3 4 2" xfId="1790" xr:uid="{00000000-0005-0000-0000-0000F8780000}"/>
    <cellStyle name="Normal 6 3 4 2 2" xfId="2629" xr:uid="{00000000-0005-0000-0000-0000F9780000}"/>
    <cellStyle name="Normal 6 3 4 2 2 2" xfId="4319" xr:uid="{00000000-0005-0000-0000-0000FA780000}"/>
    <cellStyle name="Normal 6 3 4 2 2 2 2" xfId="14392" xr:uid="{00000000-0005-0000-0000-0000FB780000}"/>
    <cellStyle name="Normal 6 3 4 2 2 2 2 2" xfId="44723" xr:uid="{00000000-0005-0000-0000-0000FC780000}"/>
    <cellStyle name="Normal 6 3 4 2 2 2 2 3" xfId="29490" xr:uid="{00000000-0005-0000-0000-0000FD780000}"/>
    <cellStyle name="Normal 6 3 4 2 2 2 3" xfId="9372" xr:uid="{00000000-0005-0000-0000-0000FE780000}"/>
    <cellStyle name="Normal 6 3 4 2 2 2 3 2" xfId="39706" xr:uid="{00000000-0005-0000-0000-0000FF780000}"/>
    <cellStyle name="Normal 6 3 4 2 2 2 3 3" xfId="24473" xr:uid="{00000000-0005-0000-0000-000000790000}"/>
    <cellStyle name="Normal 6 3 4 2 2 2 4" xfId="34693" xr:uid="{00000000-0005-0000-0000-000001790000}"/>
    <cellStyle name="Normal 6 3 4 2 2 2 5" xfId="19460" xr:uid="{00000000-0005-0000-0000-000002790000}"/>
    <cellStyle name="Normal 6 3 4 2 2 3" xfId="6011" xr:uid="{00000000-0005-0000-0000-000003790000}"/>
    <cellStyle name="Normal 6 3 4 2 2 3 2" xfId="16063" xr:uid="{00000000-0005-0000-0000-000004790000}"/>
    <cellStyle name="Normal 6 3 4 2 2 3 2 2" xfId="46394" xr:uid="{00000000-0005-0000-0000-000005790000}"/>
    <cellStyle name="Normal 6 3 4 2 2 3 2 3" xfId="31161" xr:uid="{00000000-0005-0000-0000-000006790000}"/>
    <cellStyle name="Normal 6 3 4 2 2 3 3" xfId="11043" xr:uid="{00000000-0005-0000-0000-000007790000}"/>
    <cellStyle name="Normal 6 3 4 2 2 3 3 2" xfId="41377" xr:uid="{00000000-0005-0000-0000-000008790000}"/>
    <cellStyle name="Normal 6 3 4 2 2 3 3 3" xfId="26144" xr:uid="{00000000-0005-0000-0000-000009790000}"/>
    <cellStyle name="Normal 6 3 4 2 2 3 4" xfId="36364" xr:uid="{00000000-0005-0000-0000-00000A790000}"/>
    <cellStyle name="Normal 6 3 4 2 2 3 5" xfId="21131" xr:uid="{00000000-0005-0000-0000-00000B790000}"/>
    <cellStyle name="Normal 6 3 4 2 2 4" xfId="12721" xr:uid="{00000000-0005-0000-0000-00000C790000}"/>
    <cellStyle name="Normal 6 3 4 2 2 4 2" xfId="43052" xr:uid="{00000000-0005-0000-0000-00000D790000}"/>
    <cellStyle name="Normal 6 3 4 2 2 4 3" xfId="27819" xr:uid="{00000000-0005-0000-0000-00000E790000}"/>
    <cellStyle name="Normal 6 3 4 2 2 5" xfId="7700" xr:uid="{00000000-0005-0000-0000-00000F790000}"/>
    <cellStyle name="Normal 6 3 4 2 2 5 2" xfId="38035" xr:uid="{00000000-0005-0000-0000-000010790000}"/>
    <cellStyle name="Normal 6 3 4 2 2 5 3" xfId="22802" xr:uid="{00000000-0005-0000-0000-000011790000}"/>
    <cellStyle name="Normal 6 3 4 2 2 6" xfId="33023" xr:uid="{00000000-0005-0000-0000-000012790000}"/>
    <cellStyle name="Normal 6 3 4 2 2 7" xfId="17789" xr:uid="{00000000-0005-0000-0000-000013790000}"/>
    <cellStyle name="Normal 6 3 4 2 3" xfId="3482" xr:uid="{00000000-0005-0000-0000-000014790000}"/>
    <cellStyle name="Normal 6 3 4 2 3 2" xfId="13556" xr:uid="{00000000-0005-0000-0000-000015790000}"/>
    <cellStyle name="Normal 6 3 4 2 3 2 2" xfId="43887" xr:uid="{00000000-0005-0000-0000-000016790000}"/>
    <cellStyle name="Normal 6 3 4 2 3 2 3" xfId="28654" xr:uid="{00000000-0005-0000-0000-000017790000}"/>
    <cellStyle name="Normal 6 3 4 2 3 3" xfId="8536" xr:uid="{00000000-0005-0000-0000-000018790000}"/>
    <cellStyle name="Normal 6 3 4 2 3 3 2" xfId="38870" xr:uid="{00000000-0005-0000-0000-000019790000}"/>
    <cellStyle name="Normal 6 3 4 2 3 3 3" xfId="23637" xr:uid="{00000000-0005-0000-0000-00001A790000}"/>
    <cellStyle name="Normal 6 3 4 2 3 4" xfId="33857" xr:uid="{00000000-0005-0000-0000-00001B790000}"/>
    <cellStyle name="Normal 6 3 4 2 3 5" xfId="18624" xr:uid="{00000000-0005-0000-0000-00001C790000}"/>
    <cellStyle name="Normal 6 3 4 2 4" xfId="5175" xr:uid="{00000000-0005-0000-0000-00001D790000}"/>
    <cellStyle name="Normal 6 3 4 2 4 2" xfId="15227" xr:uid="{00000000-0005-0000-0000-00001E790000}"/>
    <cellStyle name="Normal 6 3 4 2 4 2 2" xfId="45558" xr:uid="{00000000-0005-0000-0000-00001F790000}"/>
    <cellStyle name="Normal 6 3 4 2 4 2 3" xfId="30325" xr:uid="{00000000-0005-0000-0000-000020790000}"/>
    <cellStyle name="Normal 6 3 4 2 4 3" xfId="10207" xr:uid="{00000000-0005-0000-0000-000021790000}"/>
    <cellStyle name="Normal 6 3 4 2 4 3 2" xfId="40541" xr:uid="{00000000-0005-0000-0000-000022790000}"/>
    <cellStyle name="Normal 6 3 4 2 4 3 3" xfId="25308" xr:uid="{00000000-0005-0000-0000-000023790000}"/>
    <cellStyle name="Normal 6 3 4 2 4 4" xfId="35528" xr:uid="{00000000-0005-0000-0000-000024790000}"/>
    <cellStyle name="Normal 6 3 4 2 4 5" xfId="20295" xr:uid="{00000000-0005-0000-0000-000025790000}"/>
    <cellStyle name="Normal 6 3 4 2 5" xfId="11885" xr:uid="{00000000-0005-0000-0000-000026790000}"/>
    <cellStyle name="Normal 6 3 4 2 5 2" xfId="42216" xr:uid="{00000000-0005-0000-0000-000027790000}"/>
    <cellStyle name="Normal 6 3 4 2 5 3" xfId="26983" xr:uid="{00000000-0005-0000-0000-000028790000}"/>
    <cellStyle name="Normal 6 3 4 2 6" xfId="6864" xr:uid="{00000000-0005-0000-0000-000029790000}"/>
    <cellStyle name="Normal 6 3 4 2 6 2" xfId="37199" xr:uid="{00000000-0005-0000-0000-00002A790000}"/>
    <cellStyle name="Normal 6 3 4 2 6 3" xfId="21966" xr:uid="{00000000-0005-0000-0000-00002B790000}"/>
    <cellStyle name="Normal 6 3 4 2 7" xfId="32187" xr:uid="{00000000-0005-0000-0000-00002C790000}"/>
    <cellStyle name="Normal 6 3 4 2 8" xfId="16953" xr:uid="{00000000-0005-0000-0000-00002D790000}"/>
    <cellStyle name="Normal 6 3 4 3" xfId="2211" xr:uid="{00000000-0005-0000-0000-00002E790000}"/>
    <cellStyle name="Normal 6 3 4 3 2" xfId="3901" xr:uid="{00000000-0005-0000-0000-00002F790000}"/>
    <cellStyle name="Normal 6 3 4 3 2 2" xfId="13974" xr:uid="{00000000-0005-0000-0000-000030790000}"/>
    <cellStyle name="Normal 6 3 4 3 2 2 2" xfId="44305" xr:uid="{00000000-0005-0000-0000-000031790000}"/>
    <cellStyle name="Normal 6 3 4 3 2 2 3" xfId="29072" xr:uid="{00000000-0005-0000-0000-000032790000}"/>
    <cellStyle name="Normal 6 3 4 3 2 3" xfId="8954" xr:uid="{00000000-0005-0000-0000-000033790000}"/>
    <cellStyle name="Normal 6 3 4 3 2 3 2" xfId="39288" xr:uid="{00000000-0005-0000-0000-000034790000}"/>
    <cellStyle name="Normal 6 3 4 3 2 3 3" xfId="24055" xr:uid="{00000000-0005-0000-0000-000035790000}"/>
    <cellStyle name="Normal 6 3 4 3 2 4" xfId="34275" xr:uid="{00000000-0005-0000-0000-000036790000}"/>
    <cellStyle name="Normal 6 3 4 3 2 5" xfId="19042" xr:uid="{00000000-0005-0000-0000-000037790000}"/>
    <cellStyle name="Normal 6 3 4 3 3" xfId="5593" xr:uid="{00000000-0005-0000-0000-000038790000}"/>
    <cellStyle name="Normal 6 3 4 3 3 2" xfId="15645" xr:uid="{00000000-0005-0000-0000-000039790000}"/>
    <cellStyle name="Normal 6 3 4 3 3 2 2" xfId="45976" xr:uid="{00000000-0005-0000-0000-00003A790000}"/>
    <cellStyle name="Normal 6 3 4 3 3 2 3" xfId="30743" xr:uid="{00000000-0005-0000-0000-00003B790000}"/>
    <cellStyle name="Normal 6 3 4 3 3 3" xfId="10625" xr:uid="{00000000-0005-0000-0000-00003C790000}"/>
    <cellStyle name="Normal 6 3 4 3 3 3 2" xfId="40959" xr:uid="{00000000-0005-0000-0000-00003D790000}"/>
    <cellStyle name="Normal 6 3 4 3 3 3 3" xfId="25726" xr:uid="{00000000-0005-0000-0000-00003E790000}"/>
    <cellStyle name="Normal 6 3 4 3 3 4" xfId="35946" xr:uid="{00000000-0005-0000-0000-00003F790000}"/>
    <cellStyle name="Normal 6 3 4 3 3 5" xfId="20713" xr:uid="{00000000-0005-0000-0000-000040790000}"/>
    <cellStyle name="Normal 6 3 4 3 4" xfId="12303" xr:uid="{00000000-0005-0000-0000-000041790000}"/>
    <cellStyle name="Normal 6 3 4 3 4 2" xfId="42634" xr:uid="{00000000-0005-0000-0000-000042790000}"/>
    <cellStyle name="Normal 6 3 4 3 4 3" xfId="27401" xr:uid="{00000000-0005-0000-0000-000043790000}"/>
    <cellStyle name="Normal 6 3 4 3 5" xfId="7282" xr:uid="{00000000-0005-0000-0000-000044790000}"/>
    <cellStyle name="Normal 6 3 4 3 5 2" xfId="37617" xr:uid="{00000000-0005-0000-0000-000045790000}"/>
    <cellStyle name="Normal 6 3 4 3 5 3" xfId="22384" xr:uid="{00000000-0005-0000-0000-000046790000}"/>
    <cellStyle name="Normal 6 3 4 3 6" xfId="32605" xr:uid="{00000000-0005-0000-0000-000047790000}"/>
    <cellStyle name="Normal 6 3 4 3 7" xfId="17371" xr:uid="{00000000-0005-0000-0000-000048790000}"/>
    <cellStyle name="Normal 6 3 4 4" xfId="3064" xr:uid="{00000000-0005-0000-0000-000049790000}"/>
    <cellStyle name="Normal 6 3 4 4 2" xfId="13138" xr:uid="{00000000-0005-0000-0000-00004A790000}"/>
    <cellStyle name="Normal 6 3 4 4 2 2" xfId="43469" xr:uid="{00000000-0005-0000-0000-00004B790000}"/>
    <cellStyle name="Normal 6 3 4 4 2 3" xfId="28236" xr:uid="{00000000-0005-0000-0000-00004C790000}"/>
    <cellStyle name="Normal 6 3 4 4 3" xfId="8118" xr:uid="{00000000-0005-0000-0000-00004D790000}"/>
    <cellStyle name="Normal 6 3 4 4 3 2" xfId="38452" xr:uid="{00000000-0005-0000-0000-00004E790000}"/>
    <cellStyle name="Normal 6 3 4 4 3 3" xfId="23219" xr:uid="{00000000-0005-0000-0000-00004F790000}"/>
    <cellStyle name="Normal 6 3 4 4 4" xfId="33439" xr:uid="{00000000-0005-0000-0000-000050790000}"/>
    <cellStyle name="Normal 6 3 4 4 5" xfId="18206" xr:uid="{00000000-0005-0000-0000-000051790000}"/>
    <cellStyle name="Normal 6 3 4 5" xfId="4757" xr:uid="{00000000-0005-0000-0000-000052790000}"/>
    <cellStyle name="Normal 6 3 4 5 2" xfId="14809" xr:uid="{00000000-0005-0000-0000-000053790000}"/>
    <cellStyle name="Normal 6 3 4 5 2 2" xfId="45140" xr:uid="{00000000-0005-0000-0000-000054790000}"/>
    <cellStyle name="Normal 6 3 4 5 2 3" xfId="29907" xr:uid="{00000000-0005-0000-0000-000055790000}"/>
    <cellStyle name="Normal 6 3 4 5 3" xfId="9789" xr:uid="{00000000-0005-0000-0000-000056790000}"/>
    <cellStyle name="Normal 6 3 4 5 3 2" xfId="40123" xr:uid="{00000000-0005-0000-0000-000057790000}"/>
    <cellStyle name="Normal 6 3 4 5 3 3" xfId="24890" xr:uid="{00000000-0005-0000-0000-000058790000}"/>
    <cellStyle name="Normal 6 3 4 5 4" xfId="35110" xr:uid="{00000000-0005-0000-0000-000059790000}"/>
    <cellStyle name="Normal 6 3 4 5 5" xfId="19877" xr:uid="{00000000-0005-0000-0000-00005A790000}"/>
    <cellStyle name="Normal 6 3 4 6" xfId="11467" xr:uid="{00000000-0005-0000-0000-00005B790000}"/>
    <cellStyle name="Normal 6 3 4 6 2" xfId="41798" xr:uid="{00000000-0005-0000-0000-00005C790000}"/>
    <cellStyle name="Normal 6 3 4 6 3" xfId="26565" xr:uid="{00000000-0005-0000-0000-00005D790000}"/>
    <cellStyle name="Normal 6 3 4 7" xfId="6446" xr:uid="{00000000-0005-0000-0000-00005E790000}"/>
    <cellStyle name="Normal 6 3 4 7 2" xfId="36781" xr:uid="{00000000-0005-0000-0000-00005F790000}"/>
    <cellStyle name="Normal 6 3 4 7 3" xfId="21548" xr:uid="{00000000-0005-0000-0000-000060790000}"/>
    <cellStyle name="Normal 6 3 4 8" xfId="31769" xr:uid="{00000000-0005-0000-0000-000061790000}"/>
    <cellStyle name="Normal 6 3 4 9" xfId="16535" xr:uid="{00000000-0005-0000-0000-000062790000}"/>
    <cellStyle name="Normal 6 3 5" xfId="1580" xr:uid="{00000000-0005-0000-0000-000063790000}"/>
    <cellStyle name="Normal 6 3 5 2" xfId="2421" xr:uid="{00000000-0005-0000-0000-000064790000}"/>
    <cellStyle name="Normal 6 3 5 2 2" xfId="4111" xr:uid="{00000000-0005-0000-0000-000065790000}"/>
    <cellStyle name="Normal 6 3 5 2 2 2" xfId="14184" xr:uid="{00000000-0005-0000-0000-000066790000}"/>
    <cellStyle name="Normal 6 3 5 2 2 2 2" xfId="44515" xr:uid="{00000000-0005-0000-0000-000067790000}"/>
    <cellStyle name="Normal 6 3 5 2 2 2 3" xfId="29282" xr:uid="{00000000-0005-0000-0000-000068790000}"/>
    <cellStyle name="Normal 6 3 5 2 2 3" xfId="9164" xr:uid="{00000000-0005-0000-0000-000069790000}"/>
    <cellStyle name="Normal 6 3 5 2 2 3 2" xfId="39498" xr:uid="{00000000-0005-0000-0000-00006A790000}"/>
    <cellStyle name="Normal 6 3 5 2 2 3 3" xfId="24265" xr:uid="{00000000-0005-0000-0000-00006B790000}"/>
    <cellStyle name="Normal 6 3 5 2 2 4" xfId="34485" xr:uid="{00000000-0005-0000-0000-00006C790000}"/>
    <cellStyle name="Normal 6 3 5 2 2 5" xfId="19252" xr:uid="{00000000-0005-0000-0000-00006D790000}"/>
    <cellStyle name="Normal 6 3 5 2 3" xfId="5803" xr:uid="{00000000-0005-0000-0000-00006E790000}"/>
    <cellStyle name="Normal 6 3 5 2 3 2" xfId="15855" xr:uid="{00000000-0005-0000-0000-00006F790000}"/>
    <cellStyle name="Normal 6 3 5 2 3 2 2" xfId="46186" xr:uid="{00000000-0005-0000-0000-000070790000}"/>
    <cellStyle name="Normal 6 3 5 2 3 2 3" xfId="30953" xr:uid="{00000000-0005-0000-0000-000071790000}"/>
    <cellStyle name="Normal 6 3 5 2 3 3" xfId="10835" xr:uid="{00000000-0005-0000-0000-000072790000}"/>
    <cellStyle name="Normal 6 3 5 2 3 3 2" xfId="41169" xr:uid="{00000000-0005-0000-0000-000073790000}"/>
    <cellStyle name="Normal 6 3 5 2 3 3 3" xfId="25936" xr:uid="{00000000-0005-0000-0000-000074790000}"/>
    <cellStyle name="Normal 6 3 5 2 3 4" xfId="36156" xr:uid="{00000000-0005-0000-0000-000075790000}"/>
    <cellStyle name="Normal 6 3 5 2 3 5" xfId="20923" xr:uid="{00000000-0005-0000-0000-000076790000}"/>
    <cellStyle name="Normal 6 3 5 2 4" xfId="12513" xr:uid="{00000000-0005-0000-0000-000077790000}"/>
    <cellStyle name="Normal 6 3 5 2 4 2" xfId="42844" xr:uid="{00000000-0005-0000-0000-000078790000}"/>
    <cellStyle name="Normal 6 3 5 2 4 3" xfId="27611" xr:uid="{00000000-0005-0000-0000-000079790000}"/>
    <cellStyle name="Normal 6 3 5 2 5" xfId="7492" xr:uid="{00000000-0005-0000-0000-00007A790000}"/>
    <cellStyle name="Normal 6 3 5 2 5 2" xfId="37827" xr:uid="{00000000-0005-0000-0000-00007B790000}"/>
    <cellStyle name="Normal 6 3 5 2 5 3" xfId="22594" xr:uid="{00000000-0005-0000-0000-00007C790000}"/>
    <cellStyle name="Normal 6 3 5 2 6" xfId="32815" xr:uid="{00000000-0005-0000-0000-00007D790000}"/>
    <cellStyle name="Normal 6 3 5 2 7" xfId="17581" xr:uid="{00000000-0005-0000-0000-00007E790000}"/>
    <cellStyle name="Normal 6 3 5 3" xfId="3274" xr:uid="{00000000-0005-0000-0000-00007F790000}"/>
    <cellStyle name="Normal 6 3 5 3 2" xfId="13348" xr:uid="{00000000-0005-0000-0000-000080790000}"/>
    <cellStyle name="Normal 6 3 5 3 2 2" xfId="43679" xr:uid="{00000000-0005-0000-0000-000081790000}"/>
    <cellStyle name="Normal 6 3 5 3 2 3" xfId="28446" xr:uid="{00000000-0005-0000-0000-000082790000}"/>
    <cellStyle name="Normal 6 3 5 3 3" xfId="8328" xr:uid="{00000000-0005-0000-0000-000083790000}"/>
    <cellStyle name="Normal 6 3 5 3 3 2" xfId="38662" xr:uid="{00000000-0005-0000-0000-000084790000}"/>
    <cellStyle name="Normal 6 3 5 3 3 3" xfId="23429" xr:uid="{00000000-0005-0000-0000-000085790000}"/>
    <cellStyle name="Normal 6 3 5 3 4" xfId="33649" xr:uid="{00000000-0005-0000-0000-000086790000}"/>
    <cellStyle name="Normal 6 3 5 3 5" xfId="18416" xr:uid="{00000000-0005-0000-0000-000087790000}"/>
    <cellStyle name="Normal 6 3 5 4" xfId="4967" xr:uid="{00000000-0005-0000-0000-000088790000}"/>
    <cellStyle name="Normal 6 3 5 4 2" xfId="15019" xr:uid="{00000000-0005-0000-0000-000089790000}"/>
    <cellStyle name="Normal 6 3 5 4 2 2" xfId="45350" xr:uid="{00000000-0005-0000-0000-00008A790000}"/>
    <cellStyle name="Normal 6 3 5 4 2 3" xfId="30117" xr:uid="{00000000-0005-0000-0000-00008B790000}"/>
    <cellStyle name="Normal 6 3 5 4 3" xfId="9999" xr:uid="{00000000-0005-0000-0000-00008C790000}"/>
    <cellStyle name="Normal 6 3 5 4 3 2" xfId="40333" xr:uid="{00000000-0005-0000-0000-00008D790000}"/>
    <cellStyle name="Normal 6 3 5 4 3 3" xfId="25100" xr:uid="{00000000-0005-0000-0000-00008E790000}"/>
    <cellStyle name="Normal 6 3 5 4 4" xfId="35320" xr:uid="{00000000-0005-0000-0000-00008F790000}"/>
    <cellStyle name="Normal 6 3 5 4 5" xfId="20087" xr:uid="{00000000-0005-0000-0000-000090790000}"/>
    <cellStyle name="Normal 6 3 5 5" xfId="11677" xr:uid="{00000000-0005-0000-0000-000091790000}"/>
    <cellStyle name="Normal 6 3 5 5 2" xfId="42008" xr:uid="{00000000-0005-0000-0000-000092790000}"/>
    <cellStyle name="Normal 6 3 5 5 3" xfId="26775" xr:uid="{00000000-0005-0000-0000-000093790000}"/>
    <cellStyle name="Normal 6 3 5 6" xfId="6656" xr:uid="{00000000-0005-0000-0000-000094790000}"/>
    <cellStyle name="Normal 6 3 5 6 2" xfId="36991" xr:uid="{00000000-0005-0000-0000-000095790000}"/>
    <cellStyle name="Normal 6 3 5 6 3" xfId="21758" xr:uid="{00000000-0005-0000-0000-000096790000}"/>
    <cellStyle name="Normal 6 3 5 7" xfId="31979" xr:uid="{00000000-0005-0000-0000-000097790000}"/>
    <cellStyle name="Normal 6 3 5 8" xfId="16745" xr:uid="{00000000-0005-0000-0000-000098790000}"/>
    <cellStyle name="Normal 6 3 6" xfId="2001" xr:uid="{00000000-0005-0000-0000-000099790000}"/>
    <cellStyle name="Normal 6 3 6 2" xfId="3693" xr:uid="{00000000-0005-0000-0000-00009A790000}"/>
    <cellStyle name="Normal 6 3 6 2 2" xfId="13766" xr:uid="{00000000-0005-0000-0000-00009B790000}"/>
    <cellStyle name="Normal 6 3 6 2 2 2" xfId="44097" xr:uid="{00000000-0005-0000-0000-00009C790000}"/>
    <cellStyle name="Normal 6 3 6 2 2 3" xfId="28864" xr:uid="{00000000-0005-0000-0000-00009D790000}"/>
    <cellStyle name="Normal 6 3 6 2 3" xfId="8746" xr:uid="{00000000-0005-0000-0000-00009E790000}"/>
    <cellStyle name="Normal 6 3 6 2 3 2" xfId="39080" xr:uid="{00000000-0005-0000-0000-00009F790000}"/>
    <cellStyle name="Normal 6 3 6 2 3 3" xfId="23847" xr:uid="{00000000-0005-0000-0000-0000A0790000}"/>
    <cellStyle name="Normal 6 3 6 2 4" xfId="34067" xr:uid="{00000000-0005-0000-0000-0000A1790000}"/>
    <cellStyle name="Normal 6 3 6 2 5" xfId="18834" xr:uid="{00000000-0005-0000-0000-0000A2790000}"/>
    <cellStyle name="Normal 6 3 6 3" xfId="5385" xr:uid="{00000000-0005-0000-0000-0000A3790000}"/>
    <cellStyle name="Normal 6 3 6 3 2" xfId="15437" xr:uid="{00000000-0005-0000-0000-0000A4790000}"/>
    <cellStyle name="Normal 6 3 6 3 2 2" xfId="45768" xr:uid="{00000000-0005-0000-0000-0000A5790000}"/>
    <cellStyle name="Normal 6 3 6 3 2 3" xfId="30535" xr:uid="{00000000-0005-0000-0000-0000A6790000}"/>
    <cellStyle name="Normal 6 3 6 3 3" xfId="10417" xr:uid="{00000000-0005-0000-0000-0000A7790000}"/>
    <cellStyle name="Normal 6 3 6 3 3 2" xfId="40751" xr:uid="{00000000-0005-0000-0000-0000A8790000}"/>
    <cellStyle name="Normal 6 3 6 3 3 3" xfId="25518" xr:uid="{00000000-0005-0000-0000-0000A9790000}"/>
    <cellStyle name="Normal 6 3 6 3 4" xfId="35738" xr:uid="{00000000-0005-0000-0000-0000AA790000}"/>
    <cellStyle name="Normal 6 3 6 3 5" xfId="20505" xr:uid="{00000000-0005-0000-0000-0000AB790000}"/>
    <cellStyle name="Normal 6 3 6 4" xfId="12095" xr:uid="{00000000-0005-0000-0000-0000AC790000}"/>
    <cellStyle name="Normal 6 3 6 4 2" xfId="42426" xr:uid="{00000000-0005-0000-0000-0000AD790000}"/>
    <cellStyle name="Normal 6 3 6 4 3" xfId="27193" xr:uid="{00000000-0005-0000-0000-0000AE790000}"/>
    <cellStyle name="Normal 6 3 6 5" xfId="7074" xr:uid="{00000000-0005-0000-0000-0000AF790000}"/>
    <cellStyle name="Normal 6 3 6 5 2" xfId="37409" xr:uid="{00000000-0005-0000-0000-0000B0790000}"/>
    <cellStyle name="Normal 6 3 6 5 3" xfId="22176" xr:uid="{00000000-0005-0000-0000-0000B1790000}"/>
    <cellStyle name="Normal 6 3 6 6" xfId="32397" xr:uid="{00000000-0005-0000-0000-0000B2790000}"/>
    <cellStyle name="Normal 6 3 6 7" xfId="17163" xr:uid="{00000000-0005-0000-0000-0000B3790000}"/>
    <cellStyle name="Normal 6 3 7" xfId="2852" xr:uid="{00000000-0005-0000-0000-0000B4790000}"/>
    <cellStyle name="Normal 6 3 7 2" xfId="12930" xr:uid="{00000000-0005-0000-0000-0000B5790000}"/>
    <cellStyle name="Normal 6 3 7 2 2" xfId="43261" xr:uid="{00000000-0005-0000-0000-0000B6790000}"/>
    <cellStyle name="Normal 6 3 7 2 3" xfId="28028" xr:uid="{00000000-0005-0000-0000-0000B7790000}"/>
    <cellStyle name="Normal 6 3 7 3" xfId="7910" xr:uid="{00000000-0005-0000-0000-0000B8790000}"/>
    <cellStyle name="Normal 6 3 7 3 2" xfId="38244" xr:uid="{00000000-0005-0000-0000-0000B9790000}"/>
    <cellStyle name="Normal 6 3 7 3 3" xfId="23011" xr:uid="{00000000-0005-0000-0000-0000BA790000}"/>
    <cellStyle name="Normal 6 3 7 4" xfId="33231" xr:uid="{00000000-0005-0000-0000-0000BB790000}"/>
    <cellStyle name="Normal 6 3 7 5" xfId="17998" xr:uid="{00000000-0005-0000-0000-0000BC790000}"/>
    <cellStyle name="Normal 6 3 8" xfId="4546" xr:uid="{00000000-0005-0000-0000-0000BD790000}"/>
    <cellStyle name="Normal 6 3 8 2" xfId="14601" xr:uid="{00000000-0005-0000-0000-0000BE790000}"/>
    <cellStyle name="Normal 6 3 8 2 2" xfId="44932" xr:uid="{00000000-0005-0000-0000-0000BF790000}"/>
    <cellStyle name="Normal 6 3 8 2 3" xfId="29699" xr:uid="{00000000-0005-0000-0000-0000C0790000}"/>
    <cellStyle name="Normal 6 3 8 3" xfId="9581" xr:uid="{00000000-0005-0000-0000-0000C1790000}"/>
    <cellStyle name="Normal 6 3 8 3 2" xfId="39915" xr:uid="{00000000-0005-0000-0000-0000C2790000}"/>
    <cellStyle name="Normal 6 3 8 3 3" xfId="24682" xr:uid="{00000000-0005-0000-0000-0000C3790000}"/>
    <cellStyle name="Normal 6 3 8 4" xfId="34902" xr:uid="{00000000-0005-0000-0000-0000C4790000}"/>
    <cellStyle name="Normal 6 3 8 5" xfId="19669" xr:uid="{00000000-0005-0000-0000-0000C5790000}"/>
    <cellStyle name="Normal 6 3 9" xfId="11257" xr:uid="{00000000-0005-0000-0000-0000C6790000}"/>
    <cellStyle name="Normal 6 3 9 2" xfId="41590" xr:uid="{00000000-0005-0000-0000-0000C7790000}"/>
    <cellStyle name="Normal 6 3 9 3" xfId="26357" xr:uid="{00000000-0005-0000-0000-0000C8790000}"/>
    <cellStyle name="Normal 6 4" xfId="884" xr:uid="{00000000-0005-0000-0000-0000C9790000}"/>
    <cellStyle name="Normal 6 4 2" xfId="31564" xr:uid="{00000000-0005-0000-0000-0000CA790000}"/>
    <cellStyle name="Normal 6 4 3" xfId="31384" xr:uid="{00000000-0005-0000-0000-0000CB790000}"/>
    <cellStyle name="Normal 6 5" xfId="885" xr:uid="{00000000-0005-0000-0000-0000CC790000}"/>
    <cellStyle name="Normal 6 6" xfId="886" xr:uid="{00000000-0005-0000-0000-0000CD790000}"/>
    <cellStyle name="Normal 6 7" xfId="877" xr:uid="{00000000-0005-0000-0000-0000CE790000}"/>
    <cellStyle name="Normal 6 8" xfId="499" xr:uid="{00000000-0005-0000-0000-0000CF790000}"/>
    <cellStyle name="Normal 6 8 10" xfId="6201" xr:uid="{00000000-0005-0000-0000-0000D0790000}"/>
    <cellStyle name="Normal 6 8 10 2" xfId="36539" xr:uid="{00000000-0005-0000-0000-0000D1790000}"/>
    <cellStyle name="Normal 6 8 10 3" xfId="21306" xr:uid="{00000000-0005-0000-0000-0000D2790000}"/>
    <cellStyle name="Normal 6 8 11" xfId="31530" xr:uid="{00000000-0005-0000-0000-0000D3790000}"/>
    <cellStyle name="Normal 6 8 12" xfId="16291" xr:uid="{00000000-0005-0000-0000-0000D4790000}"/>
    <cellStyle name="Normal 6 8 2" xfId="1165" xr:uid="{00000000-0005-0000-0000-0000D5790000}"/>
    <cellStyle name="Normal 6 8 2 10" xfId="31583" xr:uid="{00000000-0005-0000-0000-0000D6790000}"/>
    <cellStyle name="Normal 6 8 2 11" xfId="16345" xr:uid="{00000000-0005-0000-0000-0000D7790000}"/>
    <cellStyle name="Normal 6 8 2 2" xfId="1274" xr:uid="{00000000-0005-0000-0000-0000D8790000}"/>
    <cellStyle name="Normal 6 8 2 2 10" xfId="16449" xr:uid="{00000000-0005-0000-0000-0000D9790000}"/>
    <cellStyle name="Normal 6 8 2 2 2" xfId="1491" xr:uid="{00000000-0005-0000-0000-0000DA790000}"/>
    <cellStyle name="Normal 6 8 2 2 2 2" xfId="1912" xr:uid="{00000000-0005-0000-0000-0000DB790000}"/>
    <cellStyle name="Normal 6 8 2 2 2 2 2" xfId="2751" xr:uid="{00000000-0005-0000-0000-0000DC790000}"/>
    <cellStyle name="Normal 6 8 2 2 2 2 2 2" xfId="4441" xr:uid="{00000000-0005-0000-0000-0000DD790000}"/>
    <cellStyle name="Normal 6 8 2 2 2 2 2 2 2" xfId="14514" xr:uid="{00000000-0005-0000-0000-0000DE790000}"/>
    <cellStyle name="Normal 6 8 2 2 2 2 2 2 2 2" xfId="44845" xr:uid="{00000000-0005-0000-0000-0000DF790000}"/>
    <cellStyle name="Normal 6 8 2 2 2 2 2 2 2 3" xfId="29612" xr:uid="{00000000-0005-0000-0000-0000E0790000}"/>
    <cellStyle name="Normal 6 8 2 2 2 2 2 2 3" xfId="9494" xr:uid="{00000000-0005-0000-0000-0000E1790000}"/>
    <cellStyle name="Normal 6 8 2 2 2 2 2 2 3 2" xfId="39828" xr:uid="{00000000-0005-0000-0000-0000E2790000}"/>
    <cellStyle name="Normal 6 8 2 2 2 2 2 2 3 3" xfId="24595" xr:uid="{00000000-0005-0000-0000-0000E3790000}"/>
    <cellStyle name="Normal 6 8 2 2 2 2 2 2 4" xfId="34815" xr:uid="{00000000-0005-0000-0000-0000E4790000}"/>
    <cellStyle name="Normal 6 8 2 2 2 2 2 2 5" xfId="19582" xr:uid="{00000000-0005-0000-0000-0000E5790000}"/>
    <cellStyle name="Normal 6 8 2 2 2 2 2 3" xfId="6133" xr:uid="{00000000-0005-0000-0000-0000E6790000}"/>
    <cellStyle name="Normal 6 8 2 2 2 2 2 3 2" xfId="16185" xr:uid="{00000000-0005-0000-0000-0000E7790000}"/>
    <cellStyle name="Normal 6 8 2 2 2 2 2 3 2 2" xfId="46516" xr:uid="{00000000-0005-0000-0000-0000E8790000}"/>
    <cellStyle name="Normal 6 8 2 2 2 2 2 3 2 3" xfId="31283" xr:uid="{00000000-0005-0000-0000-0000E9790000}"/>
    <cellStyle name="Normal 6 8 2 2 2 2 2 3 3" xfId="11165" xr:uid="{00000000-0005-0000-0000-0000EA790000}"/>
    <cellStyle name="Normal 6 8 2 2 2 2 2 3 3 2" xfId="41499" xr:uid="{00000000-0005-0000-0000-0000EB790000}"/>
    <cellStyle name="Normal 6 8 2 2 2 2 2 3 3 3" xfId="26266" xr:uid="{00000000-0005-0000-0000-0000EC790000}"/>
    <cellStyle name="Normal 6 8 2 2 2 2 2 3 4" xfId="36486" xr:uid="{00000000-0005-0000-0000-0000ED790000}"/>
    <cellStyle name="Normal 6 8 2 2 2 2 2 3 5" xfId="21253" xr:uid="{00000000-0005-0000-0000-0000EE790000}"/>
    <cellStyle name="Normal 6 8 2 2 2 2 2 4" xfId="12843" xr:uid="{00000000-0005-0000-0000-0000EF790000}"/>
    <cellStyle name="Normal 6 8 2 2 2 2 2 4 2" xfId="43174" xr:uid="{00000000-0005-0000-0000-0000F0790000}"/>
    <cellStyle name="Normal 6 8 2 2 2 2 2 4 3" xfId="27941" xr:uid="{00000000-0005-0000-0000-0000F1790000}"/>
    <cellStyle name="Normal 6 8 2 2 2 2 2 5" xfId="7822" xr:uid="{00000000-0005-0000-0000-0000F2790000}"/>
    <cellStyle name="Normal 6 8 2 2 2 2 2 5 2" xfId="38157" xr:uid="{00000000-0005-0000-0000-0000F3790000}"/>
    <cellStyle name="Normal 6 8 2 2 2 2 2 5 3" xfId="22924" xr:uid="{00000000-0005-0000-0000-0000F4790000}"/>
    <cellStyle name="Normal 6 8 2 2 2 2 2 6" xfId="33145" xr:uid="{00000000-0005-0000-0000-0000F5790000}"/>
    <cellStyle name="Normal 6 8 2 2 2 2 2 7" xfId="17911" xr:uid="{00000000-0005-0000-0000-0000F6790000}"/>
    <cellStyle name="Normal 6 8 2 2 2 2 3" xfId="3604" xr:uid="{00000000-0005-0000-0000-0000F7790000}"/>
    <cellStyle name="Normal 6 8 2 2 2 2 3 2" xfId="13678" xr:uid="{00000000-0005-0000-0000-0000F8790000}"/>
    <cellStyle name="Normal 6 8 2 2 2 2 3 2 2" xfId="44009" xr:uid="{00000000-0005-0000-0000-0000F9790000}"/>
    <cellStyle name="Normal 6 8 2 2 2 2 3 2 3" xfId="28776" xr:uid="{00000000-0005-0000-0000-0000FA790000}"/>
    <cellStyle name="Normal 6 8 2 2 2 2 3 3" xfId="8658" xr:uid="{00000000-0005-0000-0000-0000FB790000}"/>
    <cellStyle name="Normal 6 8 2 2 2 2 3 3 2" xfId="38992" xr:uid="{00000000-0005-0000-0000-0000FC790000}"/>
    <cellStyle name="Normal 6 8 2 2 2 2 3 3 3" xfId="23759" xr:uid="{00000000-0005-0000-0000-0000FD790000}"/>
    <cellStyle name="Normal 6 8 2 2 2 2 3 4" xfId="33979" xr:uid="{00000000-0005-0000-0000-0000FE790000}"/>
    <cellStyle name="Normal 6 8 2 2 2 2 3 5" xfId="18746" xr:uid="{00000000-0005-0000-0000-0000FF790000}"/>
    <cellStyle name="Normal 6 8 2 2 2 2 4" xfId="5297" xr:uid="{00000000-0005-0000-0000-0000007A0000}"/>
    <cellStyle name="Normal 6 8 2 2 2 2 4 2" xfId="15349" xr:uid="{00000000-0005-0000-0000-0000017A0000}"/>
    <cellStyle name="Normal 6 8 2 2 2 2 4 2 2" xfId="45680" xr:uid="{00000000-0005-0000-0000-0000027A0000}"/>
    <cellStyle name="Normal 6 8 2 2 2 2 4 2 3" xfId="30447" xr:uid="{00000000-0005-0000-0000-0000037A0000}"/>
    <cellStyle name="Normal 6 8 2 2 2 2 4 3" xfId="10329" xr:uid="{00000000-0005-0000-0000-0000047A0000}"/>
    <cellStyle name="Normal 6 8 2 2 2 2 4 3 2" xfId="40663" xr:uid="{00000000-0005-0000-0000-0000057A0000}"/>
    <cellStyle name="Normal 6 8 2 2 2 2 4 3 3" xfId="25430" xr:uid="{00000000-0005-0000-0000-0000067A0000}"/>
    <cellStyle name="Normal 6 8 2 2 2 2 4 4" xfId="35650" xr:uid="{00000000-0005-0000-0000-0000077A0000}"/>
    <cellStyle name="Normal 6 8 2 2 2 2 4 5" xfId="20417" xr:uid="{00000000-0005-0000-0000-0000087A0000}"/>
    <cellStyle name="Normal 6 8 2 2 2 2 5" xfId="12007" xr:uid="{00000000-0005-0000-0000-0000097A0000}"/>
    <cellStyle name="Normal 6 8 2 2 2 2 5 2" xfId="42338" xr:uid="{00000000-0005-0000-0000-00000A7A0000}"/>
    <cellStyle name="Normal 6 8 2 2 2 2 5 3" xfId="27105" xr:uid="{00000000-0005-0000-0000-00000B7A0000}"/>
    <cellStyle name="Normal 6 8 2 2 2 2 6" xfId="6986" xr:uid="{00000000-0005-0000-0000-00000C7A0000}"/>
    <cellStyle name="Normal 6 8 2 2 2 2 6 2" xfId="37321" xr:uid="{00000000-0005-0000-0000-00000D7A0000}"/>
    <cellStyle name="Normal 6 8 2 2 2 2 6 3" xfId="22088" xr:uid="{00000000-0005-0000-0000-00000E7A0000}"/>
    <cellStyle name="Normal 6 8 2 2 2 2 7" xfId="32309" xr:uid="{00000000-0005-0000-0000-00000F7A0000}"/>
    <cellStyle name="Normal 6 8 2 2 2 2 8" xfId="17075" xr:uid="{00000000-0005-0000-0000-0000107A0000}"/>
    <cellStyle name="Normal 6 8 2 2 2 3" xfId="2333" xr:uid="{00000000-0005-0000-0000-0000117A0000}"/>
    <cellStyle name="Normal 6 8 2 2 2 3 2" xfId="4023" xr:uid="{00000000-0005-0000-0000-0000127A0000}"/>
    <cellStyle name="Normal 6 8 2 2 2 3 2 2" xfId="14096" xr:uid="{00000000-0005-0000-0000-0000137A0000}"/>
    <cellStyle name="Normal 6 8 2 2 2 3 2 2 2" xfId="44427" xr:uid="{00000000-0005-0000-0000-0000147A0000}"/>
    <cellStyle name="Normal 6 8 2 2 2 3 2 2 3" xfId="29194" xr:uid="{00000000-0005-0000-0000-0000157A0000}"/>
    <cellStyle name="Normal 6 8 2 2 2 3 2 3" xfId="9076" xr:uid="{00000000-0005-0000-0000-0000167A0000}"/>
    <cellStyle name="Normal 6 8 2 2 2 3 2 3 2" xfId="39410" xr:uid="{00000000-0005-0000-0000-0000177A0000}"/>
    <cellStyle name="Normal 6 8 2 2 2 3 2 3 3" xfId="24177" xr:uid="{00000000-0005-0000-0000-0000187A0000}"/>
    <cellStyle name="Normal 6 8 2 2 2 3 2 4" xfId="34397" xr:uid="{00000000-0005-0000-0000-0000197A0000}"/>
    <cellStyle name="Normal 6 8 2 2 2 3 2 5" xfId="19164" xr:uid="{00000000-0005-0000-0000-00001A7A0000}"/>
    <cellStyle name="Normal 6 8 2 2 2 3 3" xfId="5715" xr:uid="{00000000-0005-0000-0000-00001B7A0000}"/>
    <cellStyle name="Normal 6 8 2 2 2 3 3 2" xfId="15767" xr:uid="{00000000-0005-0000-0000-00001C7A0000}"/>
    <cellStyle name="Normal 6 8 2 2 2 3 3 2 2" xfId="46098" xr:uid="{00000000-0005-0000-0000-00001D7A0000}"/>
    <cellStyle name="Normal 6 8 2 2 2 3 3 2 3" xfId="30865" xr:uid="{00000000-0005-0000-0000-00001E7A0000}"/>
    <cellStyle name="Normal 6 8 2 2 2 3 3 3" xfId="10747" xr:uid="{00000000-0005-0000-0000-00001F7A0000}"/>
    <cellStyle name="Normal 6 8 2 2 2 3 3 3 2" xfId="41081" xr:uid="{00000000-0005-0000-0000-0000207A0000}"/>
    <cellStyle name="Normal 6 8 2 2 2 3 3 3 3" xfId="25848" xr:uid="{00000000-0005-0000-0000-0000217A0000}"/>
    <cellStyle name="Normal 6 8 2 2 2 3 3 4" xfId="36068" xr:uid="{00000000-0005-0000-0000-0000227A0000}"/>
    <cellStyle name="Normal 6 8 2 2 2 3 3 5" xfId="20835" xr:uid="{00000000-0005-0000-0000-0000237A0000}"/>
    <cellStyle name="Normal 6 8 2 2 2 3 4" xfId="12425" xr:uid="{00000000-0005-0000-0000-0000247A0000}"/>
    <cellStyle name="Normal 6 8 2 2 2 3 4 2" xfId="42756" xr:uid="{00000000-0005-0000-0000-0000257A0000}"/>
    <cellStyle name="Normal 6 8 2 2 2 3 4 3" xfId="27523" xr:uid="{00000000-0005-0000-0000-0000267A0000}"/>
    <cellStyle name="Normal 6 8 2 2 2 3 5" xfId="7404" xr:uid="{00000000-0005-0000-0000-0000277A0000}"/>
    <cellStyle name="Normal 6 8 2 2 2 3 5 2" xfId="37739" xr:uid="{00000000-0005-0000-0000-0000287A0000}"/>
    <cellStyle name="Normal 6 8 2 2 2 3 5 3" xfId="22506" xr:uid="{00000000-0005-0000-0000-0000297A0000}"/>
    <cellStyle name="Normal 6 8 2 2 2 3 6" xfId="32727" xr:uid="{00000000-0005-0000-0000-00002A7A0000}"/>
    <cellStyle name="Normal 6 8 2 2 2 3 7" xfId="17493" xr:uid="{00000000-0005-0000-0000-00002B7A0000}"/>
    <cellStyle name="Normal 6 8 2 2 2 4" xfId="3186" xr:uid="{00000000-0005-0000-0000-00002C7A0000}"/>
    <cellStyle name="Normal 6 8 2 2 2 4 2" xfId="13260" xr:uid="{00000000-0005-0000-0000-00002D7A0000}"/>
    <cellStyle name="Normal 6 8 2 2 2 4 2 2" xfId="43591" xr:uid="{00000000-0005-0000-0000-00002E7A0000}"/>
    <cellStyle name="Normal 6 8 2 2 2 4 2 3" xfId="28358" xr:uid="{00000000-0005-0000-0000-00002F7A0000}"/>
    <cellStyle name="Normal 6 8 2 2 2 4 3" xfId="8240" xr:uid="{00000000-0005-0000-0000-0000307A0000}"/>
    <cellStyle name="Normal 6 8 2 2 2 4 3 2" xfId="38574" xr:uid="{00000000-0005-0000-0000-0000317A0000}"/>
    <cellStyle name="Normal 6 8 2 2 2 4 3 3" xfId="23341" xr:uid="{00000000-0005-0000-0000-0000327A0000}"/>
    <cellStyle name="Normal 6 8 2 2 2 4 4" xfId="33561" xr:uid="{00000000-0005-0000-0000-0000337A0000}"/>
    <cellStyle name="Normal 6 8 2 2 2 4 5" xfId="18328" xr:uid="{00000000-0005-0000-0000-0000347A0000}"/>
    <cellStyle name="Normal 6 8 2 2 2 5" xfId="4879" xr:uid="{00000000-0005-0000-0000-0000357A0000}"/>
    <cellStyle name="Normal 6 8 2 2 2 5 2" xfId="14931" xr:uid="{00000000-0005-0000-0000-0000367A0000}"/>
    <cellStyle name="Normal 6 8 2 2 2 5 2 2" xfId="45262" xr:uid="{00000000-0005-0000-0000-0000377A0000}"/>
    <cellStyle name="Normal 6 8 2 2 2 5 2 3" xfId="30029" xr:uid="{00000000-0005-0000-0000-0000387A0000}"/>
    <cellStyle name="Normal 6 8 2 2 2 5 3" xfId="9911" xr:uid="{00000000-0005-0000-0000-0000397A0000}"/>
    <cellStyle name="Normal 6 8 2 2 2 5 3 2" xfId="40245" xr:uid="{00000000-0005-0000-0000-00003A7A0000}"/>
    <cellStyle name="Normal 6 8 2 2 2 5 3 3" xfId="25012" xr:uid="{00000000-0005-0000-0000-00003B7A0000}"/>
    <cellStyle name="Normal 6 8 2 2 2 5 4" xfId="35232" xr:uid="{00000000-0005-0000-0000-00003C7A0000}"/>
    <cellStyle name="Normal 6 8 2 2 2 5 5" xfId="19999" xr:uid="{00000000-0005-0000-0000-00003D7A0000}"/>
    <cellStyle name="Normal 6 8 2 2 2 6" xfId="11589" xr:uid="{00000000-0005-0000-0000-00003E7A0000}"/>
    <cellStyle name="Normal 6 8 2 2 2 6 2" xfId="41920" xr:uid="{00000000-0005-0000-0000-00003F7A0000}"/>
    <cellStyle name="Normal 6 8 2 2 2 6 3" xfId="26687" xr:uid="{00000000-0005-0000-0000-0000407A0000}"/>
    <cellStyle name="Normal 6 8 2 2 2 7" xfId="6568" xr:uid="{00000000-0005-0000-0000-0000417A0000}"/>
    <cellStyle name="Normal 6 8 2 2 2 7 2" xfId="36903" xr:uid="{00000000-0005-0000-0000-0000427A0000}"/>
    <cellStyle name="Normal 6 8 2 2 2 7 3" xfId="21670" xr:uid="{00000000-0005-0000-0000-0000437A0000}"/>
    <cellStyle name="Normal 6 8 2 2 2 8" xfId="31891" xr:uid="{00000000-0005-0000-0000-0000447A0000}"/>
    <cellStyle name="Normal 6 8 2 2 2 9" xfId="16657" xr:uid="{00000000-0005-0000-0000-0000457A0000}"/>
    <cellStyle name="Normal 6 8 2 2 3" xfId="1704" xr:uid="{00000000-0005-0000-0000-0000467A0000}"/>
    <cellStyle name="Normal 6 8 2 2 3 2" xfId="2543" xr:uid="{00000000-0005-0000-0000-0000477A0000}"/>
    <cellStyle name="Normal 6 8 2 2 3 2 2" xfId="4233" xr:uid="{00000000-0005-0000-0000-0000487A0000}"/>
    <cellStyle name="Normal 6 8 2 2 3 2 2 2" xfId="14306" xr:uid="{00000000-0005-0000-0000-0000497A0000}"/>
    <cellStyle name="Normal 6 8 2 2 3 2 2 2 2" xfId="44637" xr:uid="{00000000-0005-0000-0000-00004A7A0000}"/>
    <cellStyle name="Normal 6 8 2 2 3 2 2 2 3" xfId="29404" xr:uid="{00000000-0005-0000-0000-00004B7A0000}"/>
    <cellStyle name="Normal 6 8 2 2 3 2 2 3" xfId="9286" xr:uid="{00000000-0005-0000-0000-00004C7A0000}"/>
    <cellStyle name="Normal 6 8 2 2 3 2 2 3 2" xfId="39620" xr:uid="{00000000-0005-0000-0000-00004D7A0000}"/>
    <cellStyle name="Normal 6 8 2 2 3 2 2 3 3" xfId="24387" xr:uid="{00000000-0005-0000-0000-00004E7A0000}"/>
    <cellStyle name="Normal 6 8 2 2 3 2 2 4" xfId="34607" xr:uid="{00000000-0005-0000-0000-00004F7A0000}"/>
    <cellStyle name="Normal 6 8 2 2 3 2 2 5" xfId="19374" xr:uid="{00000000-0005-0000-0000-0000507A0000}"/>
    <cellStyle name="Normal 6 8 2 2 3 2 3" xfId="5925" xr:uid="{00000000-0005-0000-0000-0000517A0000}"/>
    <cellStyle name="Normal 6 8 2 2 3 2 3 2" xfId="15977" xr:uid="{00000000-0005-0000-0000-0000527A0000}"/>
    <cellStyle name="Normal 6 8 2 2 3 2 3 2 2" xfId="46308" xr:uid="{00000000-0005-0000-0000-0000537A0000}"/>
    <cellStyle name="Normal 6 8 2 2 3 2 3 2 3" xfId="31075" xr:uid="{00000000-0005-0000-0000-0000547A0000}"/>
    <cellStyle name="Normal 6 8 2 2 3 2 3 3" xfId="10957" xr:uid="{00000000-0005-0000-0000-0000557A0000}"/>
    <cellStyle name="Normal 6 8 2 2 3 2 3 3 2" xfId="41291" xr:uid="{00000000-0005-0000-0000-0000567A0000}"/>
    <cellStyle name="Normal 6 8 2 2 3 2 3 3 3" xfId="26058" xr:uid="{00000000-0005-0000-0000-0000577A0000}"/>
    <cellStyle name="Normal 6 8 2 2 3 2 3 4" xfId="36278" xr:uid="{00000000-0005-0000-0000-0000587A0000}"/>
    <cellStyle name="Normal 6 8 2 2 3 2 3 5" xfId="21045" xr:uid="{00000000-0005-0000-0000-0000597A0000}"/>
    <cellStyle name="Normal 6 8 2 2 3 2 4" xfId="12635" xr:uid="{00000000-0005-0000-0000-00005A7A0000}"/>
    <cellStyle name="Normal 6 8 2 2 3 2 4 2" xfId="42966" xr:uid="{00000000-0005-0000-0000-00005B7A0000}"/>
    <cellStyle name="Normal 6 8 2 2 3 2 4 3" xfId="27733" xr:uid="{00000000-0005-0000-0000-00005C7A0000}"/>
    <cellStyle name="Normal 6 8 2 2 3 2 5" xfId="7614" xr:uid="{00000000-0005-0000-0000-00005D7A0000}"/>
    <cellStyle name="Normal 6 8 2 2 3 2 5 2" xfId="37949" xr:uid="{00000000-0005-0000-0000-00005E7A0000}"/>
    <cellStyle name="Normal 6 8 2 2 3 2 5 3" xfId="22716" xr:uid="{00000000-0005-0000-0000-00005F7A0000}"/>
    <cellStyle name="Normal 6 8 2 2 3 2 6" xfId="32937" xr:uid="{00000000-0005-0000-0000-0000607A0000}"/>
    <cellStyle name="Normal 6 8 2 2 3 2 7" xfId="17703" xr:uid="{00000000-0005-0000-0000-0000617A0000}"/>
    <cellStyle name="Normal 6 8 2 2 3 3" xfId="3396" xr:uid="{00000000-0005-0000-0000-0000627A0000}"/>
    <cellStyle name="Normal 6 8 2 2 3 3 2" xfId="13470" xr:uid="{00000000-0005-0000-0000-0000637A0000}"/>
    <cellStyle name="Normal 6 8 2 2 3 3 2 2" xfId="43801" xr:uid="{00000000-0005-0000-0000-0000647A0000}"/>
    <cellStyle name="Normal 6 8 2 2 3 3 2 3" xfId="28568" xr:uid="{00000000-0005-0000-0000-0000657A0000}"/>
    <cellStyle name="Normal 6 8 2 2 3 3 3" xfId="8450" xr:uid="{00000000-0005-0000-0000-0000667A0000}"/>
    <cellStyle name="Normal 6 8 2 2 3 3 3 2" xfId="38784" xr:uid="{00000000-0005-0000-0000-0000677A0000}"/>
    <cellStyle name="Normal 6 8 2 2 3 3 3 3" xfId="23551" xr:uid="{00000000-0005-0000-0000-0000687A0000}"/>
    <cellStyle name="Normal 6 8 2 2 3 3 4" xfId="33771" xr:uid="{00000000-0005-0000-0000-0000697A0000}"/>
    <cellStyle name="Normal 6 8 2 2 3 3 5" xfId="18538" xr:uid="{00000000-0005-0000-0000-00006A7A0000}"/>
    <cellStyle name="Normal 6 8 2 2 3 4" xfId="5089" xr:uid="{00000000-0005-0000-0000-00006B7A0000}"/>
    <cellStyle name="Normal 6 8 2 2 3 4 2" xfId="15141" xr:uid="{00000000-0005-0000-0000-00006C7A0000}"/>
    <cellStyle name="Normal 6 8 2 2 3 4 2 2" xfId="45472" xr:uid="{00000000-0005-0000-0000-00006D7A0000}"/>
    <cellStyle name="Normal 6 8 2 2 3 4 2 3" xfId="30239" xr:uid="{00000000-0005-0000-0000-00006E7A0000}"/>
    <cellStyle name="Normal 6 8 2 2 3 4 3" xfId="10121" xr:uid="{00000000-0005-0000-0000-00006F7A0000}"/>
    <cellStyle name="Normal 6 8 2 2 3 4 3 2" xfId="40455" xr:uid="{00000000-0005-0000-0000-0000707A0000}"/>
    <cellStyle name="Normal 6 8 2 2 3 4 3 3" xfId="25222" xr:uid="{00000000-0005-0000-0000-0000717A0000}"/>
    <cellStyle name="Normal 6 8 2 2 3 4 4" xfId="35442" xr:uid="{00000000-0005-0000-0000-0000727A0000}"/>
    <cellStyle name="Normal 6 8 2 2 3 4 5" xfId="20209" xr:uid="{00000000-0005-0000-0000-0000737A0000}"/>
    <cellStyle name="Normal 6 8 2 2 3 5" xfId="11799" xr:uid="{00000000-0005-0000-0000-0000747A0000}"/>
    <cellStyle name="Normal 6 8 2 2 3 5 2" xfId="42130" xr:uid="{00000000-0005-0000-0000-0000757A0000}"/>
    <cellStyle name="Normal 6 8 2 2 3 5 3" xfId="26897" xr:uid="{00000000-0005-0000-0000-0000767A0000}"/>
    <cellStyle name="Normal 6 8 2 2 3 6" xfId="6778" xr:uid="{00000000-0005-0000-0000-0000777A0000}"/>
    <cellStyle name="Normal 6 8 2 2 3 6 2" xfId="37113" xr:uid="{00000000-0005-0000-0000-0000787A0000}"/>
    <cellStyle name="Normal 6 8 2 2 3 6 3" xfId="21880" xr:uid="{00000000-0005-0000-0000-0000797A0000}"/>
    <cellStyle name="Normal 6 8 2 2 3 7" xfId="32101" xr:uid="{00000000-0005-0000-0000-00007A7A0000}"/>
    <cellStyle name="Normal 6 8 2 2 3 8" xfId="16867" xr:uid="{00000000-0005-0000-0000-00007B7A0000}"/>
    <cellStyle name="Normal 6 8 2 2 4" xfId="2125" xr:uid="{00000000-0005-0000-0000-00007C7A0000}"/>
    <cellStyle name="Normal 6 8 2 2 4 2" xfId="3815" xr:uid="{00000000-0005-0000-0000-00007D7A0000}"/>
    <cellStyle name="Normal 6 8 2 2 4 2 2" xfId="13888" xr:uid="{00000000-0005-0000-0000-00007E7A0000}"/>
    <cellStyle name="Normal 6 8 2 2 4 2 2 2" xfId="44219" xr:uid="{00000000-0005-0000-0000-00007F7A0000}"/>
    <cellStyle name="Normal 6 8 2 2 4 2 2 3" xfId="28986" xr:uid="{00000000-0005-0000-0000-0000807A0000}"/>
    <cellStyle name="Normal 6 8 2 2 4 2 3" xfId="8868" xr:uid="{00000000-0005-0000-0000-0000817A0000}"/>
    <cellStyle name="Normal 6 8 2 2 4 2 3 2" xfId="39202" xr:uid="{00000000-0005-0000-0000-0000827A0000}"/>
    <cellStyle name="Normal 6 8 2 2 4 2 3 3" xfId="23969" xr:uid="{00000000-0005-0000-0000-0000837A0000}"/>
    <cellStyle name="Normal 6 8 2 2 4 2 4" xfId="34189" xr:uid="{00000000-0005-0000-0000-0000847A0000}"/>
    <cellStyle name="Normal 6 8 2 2 4 2 5" xfId="18956" xr:uid="{00000000-0005-0000-0000-0000857A0000}"/>
    <cellStyle name="Normal 6 8 2 2 4 3" xfId="5507" xr:uid="{00000000-0005-0000-0000-0000867A0000}"/>
    <cellStyle name="Normal 6 8 2 2 4 3 2" xfId="15559" xr:uid="{00000000-0005-0000-0000-0000877A0000}"/>
    <cellStyle name="Normal 6 8 2 2 4 3 2 2" xfId="45890" xr:uid="{00000000-0005-0000-0000-0000887A0000}"/>
    <cellStyle name="Normal 6 8 2 2 4 3 2 3" xfId="30657" xr:uid="{00000000-0005-0000-0000-0000897A0000}"/>
    <cellStyle name="Normal 6 8 2 2 4 3 3" xfId="10539" xr:uid="{00000000-0005-0000-0000-00008A7A0000}"/>
    <cellStyle name="Normal 6 8 2 2 4 3 3 2" xfId="40873" xr:uid="{00000000-0005-0000-0000-00008B7A0000}"/>
    <cellStyle name="Normal 6 8 2 2 4 3 3 3" xfId="25640" xr:uid="{00000000-0005-0000-0000-00008C7A0000}"/>
    <cellStyle name="Normal 6 8 2 2 4 3 4" xfId="35860" xr:uid="{00000000-0005-0000-0000-00008D7A0000}"/>
    <cellStyle name="Normal 6 8 2 2 4 3 5" xfId="20627" xr:uid="{00000000-0005-0000-0000-00008E7A0000}"/>
    <cellStyle name="Normal 6 8 2 2 4 4" xfId="12217" xr:uid="{00000000-0005-0000-0000-00008F7A0000}"/>
    <cellStyle name="Normal 6 8 2 2 4 4 2" xfId="42548" xr:uid="{00000000-0005-0000-0000-0000907A0000}"/>
    <cellStyle name="Normal 6 8 2 2 4 4 3" xfId="27315" xr:uid="{00000000-0005-0000-0000-0000917A0000}"/>
    <cellStyle name="Normal 6 8 2 2 4 5" xfId="7196" xr:uid="{00000000-0005-0000-0000-0000927A0000}"/>
    <cellStyle name="Normal 6 8 2 2 4 5 2" xfId="37531" xr:uid="{00000000-0005-0000-0000-0000937A0000}"/>
    <cellStyle name="Normal 6 8 2 2 4 5 3" xfId="22298" xr:uid="{00000000-0005-0000-0000-0000947A0000}"/>
    <cellStyle name="Normal 6 8 2 2 4 6" xfId="32519" xr:uid="{00000000-0005-0000-0000-0000957A0000}"/>
    <cellStyle name="Normal 6 8 2 2 4 7" xfId="17285" xr:uid="{00000000-0005-0000-0000-0000967A0000}"/>
    <cellStyle name="Normal 6 8 2 2 5" xfId="2978" xr:uid="{00000000-0005-0000-0000-0000977A0000}"/>
    <cellStyle name="Normal 6 8 2 2 5 2" xfId="13052" xr:uid="{00000000-0005-0000-0000-0000987A0000}"/>
    <cellStyle name="Normal 6 8 2 2 5 2 2" xfId="43383" xr:uid="{00000000-0005-0000-0000-0000997A0000}"/>
    <cellStyle name="Normal 6 8 2 2 5 2 3" xfId="28150" xr:uid="{00000000-0005-0000-0000-00009A7A0000}"/>
    <cellStyle name="Normal 6 8 2 2 5 3" xfId="8032" xr:uid="{00000000-0005-0000-0000-00009B7A0000}"/>
    <cellStyle name="Normal 6 8 2 2 5 3 2" xfId="38366" xr:uid="{00000000-0005-0000-0000-00009C7A0000}"/>
    <cellStyle name="Normal 6 8 2 2 5 3 3" xfId="23133" xr:uid="{00000000-0005-0000-0000-00009D7A0000}"/>
    <cellStyle name="Normal 6 8 2 2 5 4" xfId="33353" xr:uid="{00000000-0005-0000-0000-00009E7A0000}"/>
    <cellStyle name="Normal 6 8 2 2 5 5" xfId="18120" xr:uid="{00000000-0005-0000-0000-00009F7A0000}"/>
    <cellStyle name="Normal 6 8 2 2 6" xfId="4671" xr:uid="{00000000-0005-0000-0000-0000A07A0000}"/>
    <cellStyle name="Normal 6 8 2 2 6 2" xfId="14723" xr:uid="{00000000-0005-0000-0000-0000A17A0000}"/>
    <cellStyle name="Normal 6 8 2 2 6 2 2" xfId="45054" xr:uid="{00000000-0005-0000-0000-0000A27A0000}"/>
    <cellStyle name="Normal 6 8 2 2 6 2 3" xfId="29821" xr:uid="{00000000-0005-0000-0000-0000A37A0000}"/>
    <cellStyle name="Normal 6 8 2 2 6 3" xfId="9703" xr:uid="{00000000-0005-0000-0000-0000A47A0000}"/>
    <cellStyle name="Normal 6 8 2 2 6 3 2" xfId="40037" xr:uid="{00000000-0005-0000-0000-0000A57A0000}"/>
    <cellStyle name="Normal 6 8 2 2 6 3 3" xfId="24804" xr:uid="{00000000-0005-0000-0000-0000A67A0000}"/>
    <cellStyle name="Normal 6 8 2 2 6 4" xfId="35024" xr:uid="{00000000-0005-0000-0000-0000A77A0000}"/>
    <cellStyle name="Normal 6 8 2 2 6 5" xfId="19791" xr:uid="{00000000-0005-0000-0000-0000A87A0000}"/>
    <cellStyle name="Normal 6 8 2 2 7" xfId="11381" xr:uid="{00000000-0005-0000-0000-0000A97A0000}"/>
    <cellStyle name="Normal 6 8 2 2 7 2" xfId="41712" xr:uid="{00000000-0005-0000-0000-0000AA7A0000}"/>
    <cellStyle name="Normal 6 8 2 2 7 3" xfId="26479" xr:uid="{00000000-0005-0000-0000-0000AB7A0000}"/>
    <cellStyle name="Normal 6 8 2 2 8" xfId="6360" xr:uid="{00000000-0005-0000-0000-0000AC7A0000}"/>
    <cellStyle name="Normal 6 8 2 2 8 2" xfId="36695" xr:uid="{00000000-0005-0000-0000-0000AD7A0000}"/>
    <cellStyle name="Normal 6 8 2 2 8 3" xfId="21462" xr:uid="{00000000-0005-0000-0000-0000AE7A0000}"/>
    <cellStyle name="Normal 6 8 2 2 9" xfId="31684" xr:uid="{00000000-0005-0000-0000-0000AF7A0000}"/>
    <cellStyle name="Normal 6 8 2 3" xfId="1387" xr:uid="{00000000-0005-0000-0000-0000B07A0000}"/>
    <cellStyle name="Normal 6 8 2 3 2" xfId="1808" xr:uid="{00000000-0005-0000-0000-0000B17A0000}"/>
    <cellStyle name="Normal 6 8 2 3 2 2" xfId="2647" xr:uid="{00000000-0005-0000-0000-0000B27A0000}"/>
    <cellStyle name="Normal 6 8 2 3 2 2 2" xfId="4337" xr:uid="{00000000-0005-0000-0000-0000B37A0000}"/>
    <cellStyle name="Normal 6 8 2 3 2 2 2 2" xfId="14410" xr:uid="{00000000-0005-0000-0000-0000B47A0000}"/>
    <cellStyle name="Normal 6 8 2 3 2 2 2 2 2" xfId="44741" xr:uid="{00000000-0005-0000-0000-0000B57A0000}"/>
    <cellStyle name="Normal 6 8 2 3 2 2 2 2 3" xfId="29508" xr:uid="{00000000-0005-0000-0000-0000B67A0000}"/>
    <cellStyle name="Normal 6 8 2 3 2 2 2 3" xfId="9390" xr:uid="{00000000-0005-0000-0000-0000B77A0000}"/>
    <cellStyle name="Normal 6 8 2 3 2 2 2 3 2" xfId="39724" xr:uid="{00000000-0005-0000-0000-0000B87A0000}"/>
    <cellStyle name="Normal 6 8 2 3 2 2 2 3 3" xfId="24491" xr:uid="{00000000-0005-0000-0000-0000B97A0000}"/>
    <cellStyle name="Normal 6 8 2 3 2 2 2 4" xfId="34711" xr:uid="{00000000-0005-0000-0000-0000BA7A0000}"/>
    <cellStyle name="Normal 6 8 2 3 2 2 2 5" xfId="19478" xr:uid="{00000000-0005-0000-0000-0000BB7A0000}"/>
    <cellStyle name="Normal 6 8 2 3 2 2 3" xfId="6029" xr:uid="{00000000-0005-0000-0000-0000BC7A0000}"/>
    <cellStyle name="Normal 6 8 2 3 2 2 3 2" xfId="16081" xr:uid="{00000000-0005-0000-0000-0000BD7A0000}"/>
    <cellStyle name="Normal 6 8 2 3 2 2 3 2 2" xfId="46412" xr:uid="{00000000-0005-0000-0000-0000BE7A0000}"/>
    <cellStyle name="Normal 6 8 2 3 2 2 3 2 3" xfId="31179" xr:uid="{00000000-0005-0000-0000-0000BF7A0000}"/>
    <cellStyle name="Normal 6 8 2 3 2 2 3 3" xfId="11061" xr:uid="{00000000-0005-0000-0000-0000C07A0000}"/>
    <cellStyle name="Normal 6 8 2 3 2 2 3 3 2" xfId="41395" xr:uid="{00000000-0005-0000-0000-0000C17A0000}"/>
    <cellStyle name="Normal 6 8 2 3 2 2 3 3 3" xfId="26162" xr:uid="{00000000-0005-0000-0000-0000C27A0000}"/>
    <cellStyle name="Normal 6 8 2 3 2 2 3 4" xfId="36382" xr:uid="{00000000-0005-0000-0000-0000C37A0000}"/>
    <cellStyle name="Normal 6 8 2 3 2 2 3 5" xfId="21149" xr:uid="{00000000-0005-0000-0000-0000C47A0000}"/>
    <cellStyle name="Normal 6 8 2 3 2 2 4" xfId="12739" xr:uid="{00000000-0005-0000-0000-0000C57A0000}"/>
    <cellStyle name="Normal 6 8 2 3 2 2 4 2" xfId="43070" xr:uid="{00000000-0005-0000-0000-0000C67A0000}"/>
    <cellStyle name="Normal 6 8 2 3 2 2 4 3" xfId="27837" xr:uid="{00000000-0005-0000-0000-0000C77A0000}"/>
    <cellStyle name="Normal 6 8 2 3 2 2 5" xfId="7718" xr:uid="{00000000-0005-0000-0000-0000C87A0000}"/>
    <cellStyle name="Normal 6 8 2 3 2 2 5 2" xfId="38053" xr:uid="{00000000-0005-0000-0000-0000C97A0000}"/>
    <cellStyle name="Normal 6 8 2 3 2 2 5 3" xfId="22820" xr:uid="{00000000-0005-0000-0000-0000CA7A0000}"/>
    <cellStyle name="Normal 6 8 2 3 2 2 6" xfId="33041" xr:uid="{00000000-0005-0000-0000-0000CB7A0000}"/>
    <cellStyle name="Normal 6 8 2 3 2 2 7" xfId="17807" xr:uid="{00000000-0005-0000-0000-0000CC7A0000}"/>
    <cellStyle name="Normal 6 8 2 3 2 3" xfId="3500" xr:uid="{00000000-0005-0000-0000-0000CD7A0000}"/>
    <cellStyle name="Normal 6 8 2 3 2 3 2" xfId="13574" xr:uid="{00000000-0005-0000-0000-0000CE7A0000}"/>
    <cellStyle name="Normal 6 8 2 3 2 3 2 2" xfId="43905" xr:uid="{00000000-0005-0000-0000-0000CF7A0000}"/>
    <cellStyle name="Normal 6 8 2 3 2 3 2 3" xfId="28672" xr:uid="{00000000-0005-0000-0000-0000D07A0000}"/>
    <cellStyle name="Normal 6 8 2 3 2 3 3" xfId="8554" xr:uid="{00000000-0005-0000-0000-0000D17A0000}"/>
    <cellStyle name="Normal 6 8 2 3 2 3 3 2" xfId="38888" xr:uid="{00000000-0005-0000-0000-0000D27A0000}"/>
    <cellStyle name="Normal 6 8 2 3 2 3 3 3" xfId="23655" xr:uid="{00000000-0005-0000-0000-0000D37A0000}"/>
    <cellStyle name="Normal 6 8 2 3 2 3 4" xfId="33875" xr:uid="{00000000-0005-0000-0000-0000D47A0000}"/>
    <cellStyle name="Normal 6 8 2 3 2 3 5" xfId="18642" xr:uid="{00000000-0005-0000-0000-0000D57A0000}"/>
    <cellStyle name="Normal 6 8 2 3 2 4" xfId="5193" xr:uid="{00000000-0005-0000-0000-0000D67A0000}"/>
    <cellStyle name="Normal 6 8 2 3 2 4 2" xfId="15245" xr:uid="{00000000-0005-0000-0000-0000D77A0000}"/>
    <cellStyle name="Normal 6 8 2 3 2 4 2 2" xfId="45576" xr:uid="{00000000-0005-0000-0000-0000D87A0000}"/>
    <cellStyle name="Normal 6 8 2 3 2 4 2 3" xfId="30343" xr:uid="{00000000-0005-0000-0000-0000D97A0000}"/>
    <cellStyle name="Normal 6 8 2 3 2 4 3" xfId="10225" xr:uid="{00000000-0005-0000-0000-0000DA7A0000}"/>
    <cellStyle name="Normal 6 8 2 3 2 4 3 2" xfId="40559" xr:uid="{00000000-0005-0000-0000-0000DB7A0000}"/>
    <cellStyle name="Normal 6 8 2 3 2 4 3 3" xfId="25326" xr:uid="{00000000-0005-0000-0000-0000DC7A0000}"/>
    <cellStyle name="Normal 6 8 2 3 2 4 4" xfId="35546" xr:uid="{00000000-0005-0000-0000-0000DD7A0000}"/>
    <cellStyle name="Normal 6 8 2 3 2 4 5" xfId="20313" xr:uid="{00000000-0005-0000-0000-0000DE7A0000}"/>
    <cellStyle name="Normal 6 8 2 3 2 5" xfId="11903" xr:uid="{00000000-0005-0000-0000-0000DF7A0000}"/>
    <cellStyle name="Normal 6 8 2 3 2 5 2" xfId="42234" xr:uid="{00000000-0005-0000-0000-0000E07A0000}"/>
    <cellStyle name="Normal 6 8 2 3 2 5 3" xfId="27001" xr:uid="{00000000-0005-0000-0000-0000E17A0000}"/>
    <cellStyle name="Normal 6 8 2 3 2 6" xfId="6882" xr:uid="{00000000-0005-0000-0000-0000E27A0000}"/>
    <cellStyle name="Normal 6 8 2 3 2 6 2" xfId="37217" xr:uid="{00000000-0005-0000-0000-0000E37A0000}"/>
    <cellStyle name="Normal 6 8 2 3 2 6 3" xfId="21984" xr:uid="{00000000-0005-0000-0000-0000E47A0000}"/>
    <cellStyle name="Normal 6 8 2 3 2 7" xfId="32205" xr:uid="{00000000-0005-0000-0000-0000E57A0000}"/>
    <cellStyle name="Normal 6 8 2 3 2 8" xfId="16971" xr:uid="{00000000-0005-0000-0000-0000E67A0000}"/>
    <cellStyle name="Normal 6 8 2 3 3" xfId="2229" xr:uid="{00000000-0005-0000-0000-0000E77A0000}"/>
    <cellStyle name="Normal 6 8 2 3 3 2" xfId="3919" xr:uid="{00000000-0005-0000-0000-0000E87A0000}"/>
    <cellStyle name="Normal 6 8 2 3 3 2 2" xfId="13992" xr:uid="{00000000-0005-0000-0000-0000E97A0000}"/>
    <cellStyle name="Normal 6 8 2 3 3 2 2 2" xfId="44323" xr:uid="{00000000-0005-0000-0000-0000EA7A0000}"/>
    <cellStyle name="Normal 6 8 2 3 3 2 2 3" xfId="29090" xr:uid="{00000000-0005-0000-0000-0000EB7A0000}"/>
    <cellStyle name="Normal 6 8 2 3 3 2 3" xfId="8972" xr:uid="{00000000-0005-0000-0000-0000EC7A0000}"/>
    <cellStyle name="Normal 6 8 2 3 3 2 3 2" xfId="39306" xr:uid="{00000000-0005-0000-0000-0000ED7A0000}"/>
    <cellStyle name="Normal 6 8 2 3 3 2 3 3" xfId="24073" xr:uid="{00000000-0005-0000-0000-0000EE7A0000}"/>
    <cellStyle name="Normal 6 8 2 3 3 2 4" xfId="34293" xr:uid="{00000000-0005-0000-0000-0000EF7A0000}"/>
    <cellStyle name="Normal 6 8 2 3 3 2 5" xfId="19060" xr:uid="{00000000-0005-0000-0000-0000F07A0000}"/>
    <cellStyle name="Normal 6 8 2 3 3 3" xfId="5611" xr:uid="{00000000-0005-0000-0000-0000F17A0000}"/>
    <cellStyle name="Normal 6 8 2 3 3 3 2" xfId="15663" xr:uid="{00000000-0005-0000-0000-0000F27A0000}"/>
    <cellStyle name="Normal 6 8 2 3 3 3 2 2" xfId="45994" xr:uid="{00000000-0005-0000-0000-0000F37A0000}"/>
    <cellStyle name="Normal 6 8 2 3 3 3 2 3" xfId="30761" xr:uid="{00000000-0005-0000-0000-0000F47A0000}"/>
    <cellStyle name="Normal 6 8 2 3 3 3 3" xfId="10643" xr:uid="{00000000-0005-0000-0000-0000F57A0000}"/>
    <cellStyle name="Normal 6 8 2 3 3 3 3 2" xfId="40977" xr:uid="{00000000-0005-0000-0000-0000F67A0000}"/>
    <cellStyle name="Normal 6 8 2 3 3 3 3 3" xfId="25744" xr:uid="{00000000-0005-0000-0000-0000F77A0000}"/>
    <cellStyle name="Normal 6 8 2 3 3 3 4" xfId="35964" xr:uid="{00000000-0005-0000-0000-0000F87A0000}"/>
    <cellStyle name="Normal 6 8 2 3 3 3 5" xfId="20731" xr:uid="{00000000-0005-0000-0000-0000F97A0000}"/>
    <cellStyle name="Normal 6 8 2 3 3 4" xfId="12321" xr:uid="{00000000-0005-0000-0000-0000FA7A0000}"/>
    <cellStyle name="Normal 6 8 2 3 3 4 2" xfId="42652" xr:uid="{00000000-0005-0000-0000-0000FB7A0000}"/>
    <cellStyle name="Normal 6 8 2 3 3 4 3" xfId="27419" xr:uid="{00000000-0005-0000-0000-0000FC7A0000}"/>
    <cellStyle name="Normal 6 8 2 3 3 5" xfId="7300" xr:uid="{00000000-0005-0000-0000-0000FD7A0000}"/>
    <cellStyle name="Normal 6 8 2 3 3 5 2" xfId="37635" xr:uid="{00000000-0005-0000-0000-0000FE7A0000}"/>
    <cellStyle name="Normal 6 8 2 3 3 5 3" xfId="22402" xr:uid="{00000000-0005-0000-0000-0000FF7A0000}"/>
    <cellStyle name="Normal 6 8 2 3 3 6" xfId="32623" xr:uid="{00000000-0005-0000-0000-0000007B0000}"/>
    <cellStyle name="Normal 6 8 2 3 3 7" xfId="17389" xr:uid="{00000000-0005-0000-0000-0000017B0000}"/>
    <cellStyle name="Normal 6 8 2 3 4" xfId="3082" xr:uid="{00000000-0005-0000-0000-0000027B0000}"/>
    <cellStyle name="Normal 6 8 2 3 4 2" xfId="13156" xr:uid="{00000000-0005-0000-0000-0000037B0000}"/>
    <cellStyle name="Normal 6 8 2 3 4 2 2" xfId="43487" xr:uid="{00000000-0005-0000-0000-0000047B0000}"/>
    <cellStyle name="Normal 6 8 2 3 4 2 3" xfId="28254" xr:uid="{00000000-0005-0000-0000-0000057B0000}"/>
    <cellStyle name="Normal 6 8 2 3 4 3" xfId="8136" xr:uid="{00000000-0005-0000-0000-0000067B0000}"/>
    <cellStyle name="Normal 6 8 2 3 4 3 2" xfId="38470" xr:uid="{00000000-0005-0000-0000-0000077B0000}"/>
    <cellStyle name="Normal 6 8 2 3 4 3 3" xfId="23237" xr:uid="{00000000-0005-0000-0000-0000087B0000}"/>
    <cellStyle name="Normal 6 8 2 3 4 4" xfId="33457" xr:uid="{00000000-0005-0000-0000-0000097B0000}"/>
    <cellStyle name="Normal 6 8 2 3 4 5" xfId="18224" xr:uid="{00000000-0005-0000-0000-00000A7B0000}"/>
    <cellStyle name="Normal 6 8 2 3 5" xfId="4775" xr:uid="{00000000-0005-0000-0000-00000B7B0000}"/>
    <cellStyle name="Normal 6 8 2 3 5 2" xfId="14827" xr:uid="{00000000-0005-0000-0000-00000C7B0000}"/>
    <cellStyle name="Normal 6 8 2 3 5 2 2" xfId="45158" xr:uid="{00000000-0005-0000-0000-00000D7B0000}"/>
    <cellStyle name="Normal 6 8 2 3 5 2 3" xfId="29925" xr:uid="{00000000-0005-0000-0000-00000E7B0000}"/>
    <cellStyle name="Normal 6 8 2 3 5 3" xfId="9807" xr:uid="{00000000-0005-0000-0000-00000F7B0000}"/>
    <cellStyle name="Normal 6 8 2 3 5 3 2" xfId="40141" xr:uid="{00000000-0005-0000-0000-0000107B0000}"/>
    <cellStyle name="Normal 6 8 2 3 5 3 3" xfId="24908" xr:uid="{00000000-0005-0000-0000-0000117B0000}"/>
    <cellStyle name="Normal 6 8 2 3 5 4" xfId="35128" xr:uid="{00000000-0005-0000-0000-0000127B0000}"/>
    <cellStyle name="Normal 6 8 2 3 5 5" xfId="19895" xr:uid="{00000000-0005-0000-0000-0000137B0000}"/>
    <cellStyle name="Normal 6 8 2 3 6" xfId="11485" xr:uid="{00000000-0005-0000-0000-0000147B0000}"/>
    <cellStyle name="Normal 6 8 2 3 6 2" xfId="41816" xr:uid="{00000000-0005-0000-0000-0000157B0000}"/>
    <cellStyle name="Normal 6 8 2 3 6 3" xfId="26583" xr:uid="{00000000-0005-0000-0000-0000167B0000}"/>
    <cellStyle name="Normal 6 8 2 3 7" xfId="6464" xr:uid="{00000000-0005-0000-0000-0000177B0000}"/>
    <cellStyle name="Normal 6 8 2 3 7 2" xfId="36799" xr:uid="{00000000-0005-0000-0000-0000187B0000}"/>
    <cellStyle name="Normal 6 8 2 3 7 3" xfId="21566" xr:uid="{00000000-0005-0000-0000-0000197B0000}"/>
    <cellStyle name="Normal 6 8 2 3 8" xfId="31787" xr:uid="{00000000-0005-0000-0000-00001A7B0000}"/>
    <cellStyle name="Normal 6 8 2 3 9" xfId="16553" xr:uid="{00000000-0005-0000-0000-00001B7B0000}"/>
    <cellStyle name="Normal 6 8 2 4" xfId="1600" xr:uid="{00000000-0005-0000-0000-00001C7B0000}"/>
    <cellStyle name="Normal 6 8 2 4 2" xfId="2439" xr:uid="{00000000-0005-0000-0000-00001D7B0000}"/>
    <cellStyle name="Normal 6 8 2 4 2 2" xfId="4129" xr:uid="{00000000-0005-0000-0000-00001E7B0000}"/>
    <cellStyle name="Normal 6 8 2 4 2 2 2" xfId="14202" xr:uid="{00000000-0005-0000-0000-00001F7B0000}"/>
    <cellStyle name="Normal 6 8 2 4 2 2 2 2" xfId="44533" xr:uid="{00000000-0005-0000-0000-0000207B0000}"/>
    <cellStyle name="Normal 6 8 2 4 2 2 2 3" xfId="29300" xr:uid="{00000000-0005-0000-0000-0000217B0000}"/>
    <cellStyle name="Normal 6 8 2 4 2 2 3" xfId="9182" xr:uid="{00000000-0005-0000-0000-0000227B0000}"/>
    <cellStyle name="Normal 6 8 2 4 2 2 3 2" xfId="39516" xr:uid="{00000000-0005-0000-0000-0000237B0000}"/>
    <cellStyle name="Normal 6 8 2 4 2 2 3 3" xfId="24283" xr:uid="{00000000-0005-0000-0000-0000247B0000}"/>
    <cellStyle name="Normal 6 8 2 4 2 2 4" xfId="34503" xr:uid="{00000000-0005-0000-0000-0000257B0000}"/>
    <cellStyle name="Normal 6 8 2 4 2 2 5" xfId="19270" xr:uid="{00000000-0005-0000-0000-0000267B0000}"/>
    <cellStyle name="Normal 6 8 2 4 2 3" xfId="5821" xr:uid="{00000000-0005-0000-0000-0000277B0000}"/>
    <cellStyle name="Normal 6 8 2 4 2 3 2" xfId="15873" xr:uid="{00000000-0005-0000-0000-0000287B0000}"/>
    <cellStyle name="Normal 6 8 2 4 2 3 2 2" xfId="46204" xr:uid="{00000000-0005-0000-0000-0000297B0000}"/>
    <cellStyle name="Normal 6 8 2 4 2 3 2 3" xfId="30971" xr:uid="{00000000-0005-0000-0000-00002A7B0000}"/>
    <cellStyle name="Normal 6 8 2 4 2 3 3" xfId="10853" xr:uid="{00000000-0005-0000-0000-00002B7B0000}"/>
    <cellStyle name="Normal 6 8 2 4 2 3 3 2" xfId="41187" xr:uid="{00000000-0005-0000-0000-00002C7B0000}"/>
    <cellStyle name="Normal 6 8 2 4 2 3 3 3" xfId="25954" xr:uid="{00000000-0005-0000-0000-00002D7B0000}"/>
    <cellStyle name="Normal 6 8 2 4 2 3 4" xfId="36174" xr:uid="{00000000-0005-0000-0000-00002E7B0000}"/>
    <cellStyle name="Normal 6 8 2 4 2 3 5" xfId="20941" xr:uid="{00000000-0005-0000-0000-00002F7B0000}"/>
    <cellStyle name="Normal 6 8 2 4 2 4" xfId="12531" xr:uid="{00000000-0005-0000-0000-0000307B0000}"/>
    <cellStyle name="Normal 6 8 2 4 2 4 2" xfId="42862" xr:uid="{00000000-0005-0000-0000-0000317B0000}"/>
    <cellStyle name="Normal 6 8 2 4 2 4 3" xfId="27629" xr:uid="{00000000-0005-0000-0000-0000327B0000}"/>
    <cellStyle name="Normal 6 8 2 4 2 5" xfId="7510" xr:uid="{00000000-0005-0000-0000-0000337B0000}"/>
    <cellStyle name="Normal 6 8 2 4 2 5 2" xfId="37845" xr:uid="{00000000-0005-0000-0000-0000347B0000}"/>
    <cellStyle name="Normal 6 8 2 4 2 5 3" xfId="22612" xr:uid="{00000000-0005-0000-0000-0000357B0000}"/>
    <cellStyle name="Normal 6 8 2 4 2 6" xfId="32833" xr:uid="{00000000-0005-0000-0000-0000367B0000}"/>
    <cellStyle name="Normal 6 8 2 4 2 7" xfId="17599" xr:uid="{00000000-0005-0000-0000-0000377B0000}"/>
    <cellStyle name="Normal 6 8 2 4 3" xfId="3292" xr:uid="{00000000-0005-0000-0000-0000387B0000}"/>
    <cellStyle name="Normal 6 8 2 4 3 2" xfId="13366" xr:uid="{00000000-0005-0000-0000-0000397B0000}"/>
    <cellStyle name="Normal 6 8 2 4 3 2 2" xfId="43697" xr:uid="{00000000-0005-0000-0000-00003A7B0000}"/>
    <cellStyle name="Normal 6 8 2 4 3 2 3" xfId="28464" xr:uid="{00000000-0005-0000-0000-00003B7B0000}"/>
    <cellStyle name="Normal 6 8 2 4 3 3" xfId="8346" xr:uid="{00000000-0005-0000-0000-00003C7B0000}"/>
    <cellStyle name="Normal 6 8 2 4 3 3 2" xfId="38680" xr:uid="{00000000-0005-0000-0000-00003D7B0000}"/>
    <cellStyle name="Normal 6 8 2 4 3 3 3" xfId="23447" xr:uid="{00000000-0005-0000-0000-00003E7B0000}"/>
    <cellStyle name="Normal 6 8 2 4 3 4" xfId="33667" xr:uid="{00000000-0005-0000-0000-00003F7B0000}"/>
    <cellStyle name="Normal 6 8 2 4 3 5" xfId="18434" xr:uid="{00000000-0005-0000-0000-0000407B0000}"/>
    <cellStyle name="Normal 6 8 2 4 4" xfId="4985" xr:uid="{00000000-0005-0000-0000-0000417B0000}"/>
    <cellStyle name="Normal 6 8 2 4 4 2" xfId="15037" xr:uid="{00000000-0005-0000-0000-0000427B0000}"/>
    <cellStyle name="Normal 6 8 2 4 4 2 2" xfId="45368" xr:uid="{00000000-0005-0000-0000-0000437B0000}"/>
    <cellStyle name="Normal 6 8 2 4 4 2 3" xfId="30135" xr:uid="{00000000-0005-0000-0000-0000447B0000}"/>
    <cellStyle name="Normal 6 8 2 4 4 3" xfId="10017" xr:uid="{00000000-0005-0000-0000-0000457B0000}"/>
    <cellStyle name="Normal 6 8 2 4 4 3 2" xfId="40351" xr:uid="{00000000-0005-0000-0000-0000467B0000}"/>
    <cellStyle name="Normal 6 8 2 4 4 3 3" xfId="25118" xr:uid="{00000000-0005-0000-0000-0000477B0000}"/>
    <cellStyle name="Normal 6 8 2 4 4 4" xfId="35338" xr:uid="{00000000-0005-0000-0000-0000487B0000}"/>
    <cellStyle name="Normal 6 8 2 4 4 5" xfId="20105" xr:uid="{00000000-0005-0000-0000-0000497B0000}"/>
    <cellStyle name="Normal 6 8 2 4 5" xfId="11695" xr:uid="{00000000-0005-0000-0000-00004A7B0000}"/>
    <cellStyle name="Normal 6 8 2 4 5 2" xfId="42026" xr:uid="{00000000-0005-0000-0000-00004B7B0000}"/>
    <cellStyle name="Normal 6 8 2 4 5 3" xfId="26793" xr:uid="{00000000-0005-0000-0000-00004C7B0000}"/>
    <cellStyle name="Normal 6 8 2 4 6" xfId="6674" xr:uid="{00000000-0005-0000-0000-00004D7B0000}"/>
    <cellStyle name="Normal 6 8 2 4 6 2" xfId="37009" xr:uid="{00000000-0005-0000-0000-00004E7B0000}"/>
    <cellStyle name="Normal 6 8 2 4 6 3" xfId="21776" xr:uid="{00000000-0005-0000-0000-00004F7B0000}"/>
    <cellStyle name="Normal 6 8 2 4 7" xfId="31997" xr:uid="{00000000-0005-0000-0000-0000507B0000}"/>
    <cellStyle name="Normal 6 8 2 4 8" xfId="16763" xr:uid="{00000000-0005-0000-0000-0000517B0000}"/>
    <cellStyle name="Normal 6 8 2 5" xfId="2021" xr:uid="{00000000-0005-0000-0000-0000527B0000}"/>
    <cellStyle name="Normal 6 8 2 5 2" xfId="3711" xr:uid="{00000000-0005-0000-0000-0000537B0000}"/>
    <cellStyle name="Normal 6 8 2 5 2 2" xfId="13784" xr:uid="{00000000-0005-0000-0000-0000547B0000}"/>
    <cellStyle name="Normal 6 8 2 5 2 2 2" xfId="44115" xr:uid="{00000000-0005-0000-0000-0000557B0000}"/>
    <cellStyle name="Normal 6 8 2 5 2 2 3" xfId="28882" xr:uid="{00000000-0005-0000-0000-0000567B0000}"/>
    <cellStyle name="Normal 6 8 2 5 2 3" xfId="8764" xr:uid="{00000000-0005-0000-0000-0000577B0000}"/>
    <cellStyle name="Normal 6 8 2 5 2 3 2" xfId="39098" xr:uid="{00000000-0005-0000-0000-0000587B0000}"/>
    <cellStyle name="Normal 6 8 2 5 2 3 3" xfId="23865" xr:uid="{00000000-0005-0000-0000-0000597B0000}"/>
    <cellStyle name="Normal 6 8 2 5 2 4" xfId="34085" xr:uid="{00000000-0005-0000-0000-00005A7B0000}"/>
    <cellStyle name="Normal 6 8 2 5 2 5" xfId="18852" xr:uid="{00000000-0005-0000-0000-00005B7B0000}"/>
    <cellStyle name="Normal 6 8 2 5 3" xfId="5403" xr:uid="{00000000-0005-0000-0000-00005C7B0000}"/>
    <cellStyle name="Normal 6 8 2 5 3 2" xfId="15455" xr:uid="{00000000-0005-0000-0000-00005D7B0000}"/>
    <cellStyle name="Normal 6 8 2 5 3 2 2" xfId="45786" xr:uid="{00000000-0005-0000-0000-00005E7B0000}"/>
    <cellStyle name="Normal 6 8 2 5 3 2 3" xfId="30553" xr:uid="{00000000-0005-0000-0000-00005F7B0000}"/>
    <cellStyle name="Normal 6 8 2 5 3 3" xfId="10435" xr:uid="{00000000-0005-0000-0000-0000607B0000}"/>
    <cellStyle name="Normal 6 8 2 5 3 3 2" xfId="40769" xr:uid="{00000000-0005-0000-0000-0000617B0000}"/>
    <cellStyle name="Normal 6 8 2 5 3 3 3" xfId="25536" xr:uid="{00000000-0005-0000-0000-0000627B0000}"/>
    <cellStyle name="Normal 6 8 2 5 3 4" xfId="35756" xr:uid="{00000000-0005-0000-0000-0000637B0000}"/>
    <cellStyle name="Normal 6 8 2 5 3 5" xfId="20523" xr:uid="{00000000-0005-0000-0000-0000647B0000}"/>
    <cellStyle name="Normal 6 8 2 5 4" xfId="12113" xr:uid="{00000000-0005-0000-0000-0000657B0000}"/>
    <cellStyle name="Normal 6 8 2 5 4 2" xfId="42444" xr:uid="{00000000-0005-0000-0000-0000667B0000}"/>
    <cellStyle name="Normal 6 8 2 5 4 3" xfId="27211" xr:uid="{00000000-0005-0000-0000-0000677B0000}"/>
    <cellStyle name="Normal 6 8 2 5 5" xfId="7092" xr:uid="{00000000-0005-0000-0000-0000687B0000}"/>
    <cellStyle name="Normal 6 8 2 5 5 2" xfId="37427" xr:uid="{00000000-0005-0000-0000-0000697B0000}"/>
    <cellStyle name="Normal 6 8 2 5 5 3" xfId="22194" xr:uid="{00000000-0005-0000-0000-00006A7B0000}"/>
    <cellStyle name="Normal 6 8 2 5 6" xfId="32415" xr:uid="{00000000-0005-0000-0000-00006B7B0000}"/>
    <cellStyle name="Normal 6 8 2 5 7" xfId="17181" xr:uid="{00000000-0005-0000-0000-00006C7B0000}"/>
    <cellStyle name="Normal 6 8 2 6" xfId="2874" xr:uid="{00000000-0005-0000-0000-00006D7B0000}"/>
    <cellStyle name="Normal 6 8 2 6 2" xfId="12948" xr:uid="{00000000-0005-0000-0000-00006E7B0000}"/>
    <cellStyle name="Normal 6 8 2 6 2 2" xfId="43279" xr:uid="{00000000-0005-0000-0000-00006F7B0000}"/>
    <cellStyle name="Normal 6 8 2 6 2 3" xfId="28046" xr:uid="{00000000-0005-0000-0000-0000707B0000}"/>
    <cellStyle name="Normal 6 8 2 6 3" xfId="7928" xr:uid="{00000000-0005-0000-0000-0000717B0000}"/>
    <cellStyle name="Normal 6 8 2 6 3 2" xfId="38262" xr:uid="{00000000-0005-0000-0000-0000727B0000}"/>
    <cellStyle name="Normal 6 8 2 6 3 3" xfId="23029" xr:uid="{00000000-0005-0000-0000-0000737B0000}"/>
    <cellStyle name="Normal 6 8 2 6 4" xfId="33249" xr:uid="{00000000-0005-0000-0000-0000747B0000}"/>
    <cellStyle name="Normal 6 8 2 6 5" xfId="18016" xr:uid="{00000000-0005-0000-0000-0000757B0000}"/>
    <cellStyle name="Normal 6 8 2 7" xfId="4567" xr:uid="{00000000-0005-0000-0000-0000767B0000}"/>
    <cellStyle name="Normal 6 8 2 7 2" xfId="14619" xr:uid="{00000000-0005-0000-0000-0000777B0000}"/>
    <cellStyle name="Normal 6 8 2 7 2 2" xfId="44950" xr:uid="{00000000-0005-0000-0000-0000787B0000}"/>
    <cellStyle name="Normal 6 8 2 7 2 3" xfId="29717" xr:uid="{00000000-0005-0000-0000-0000797B0000}"/>
    <cellStyle name="Normal 6 8 2 7 3" xfId="9599" xr:uid="{00000000-0005-0000-0000-00007A7B0000}"/>
    <cellStyle name="Normal 6 8 2 7 3 2" xfId="39933" xr:uid="{00000000-0005-0000-0000-00007B7B0000}"/>
    <cellStyle name="Normal 6 8 2 7 3 3" xfId="24700" xr:uid="{00000000-0005-0000-0000-00007C7B0000}"/>
    <cellStyle name="Normal 6 8 2 7 4" xfId="34920" xr:uid="{00000000-0005-0000-0000-00007D7B0000}"/>
    <cellStyle name="Normal 6 8 2 7 5" xfId="19687" xr:uid="{00000000-0005-0000-0000-00007E7B0000}"/>
    <cellStyle name="Normal 6 8 2 8" xfId="11277" xr:uid="{00000000-0005-0000-0000-00007F7B0000}"/>
    <cellStyle name="Normal 6 8 2 8 2" xfId="41608" xr:uid="{00000000-0005-0000-0000-0000807B0000}"/>
    <cellStyle name="Normal 6 8 2 8 3" xfId="26375" xr:uid="{00000000-0005-0000-0000-0000817B0000}"/>
    <cellStyle name="Normal 6 8 2 9" xfId="6256" xr:uid="{00000000-0005-0000-0000-0000827B0000}"/>
    <cellStyle name="Normal 6 8 2 9 2" xfId="36591" xr:uid="{00000000-0005-0000-0000-0000837B0000}"/>
    <cellStyle name="Normal 6 8 2 9 3" xfId="21358" xr:uid="{00000000-0005-0000-0000-0000847B0000}"/>
    <cellStyle name="Normal 6 8 3" xfId="1220" xr:uid="{00000000-0005-0000-0000-0000857B0000}"/>
    <cellStyle name="Normal 6 8 3 10" xfId="16397" xr:uid="{00000000-0005-0000-0000-0000867B0000}"/>
    <cellStyle name="Normal 6 8 3 2" xfId="1439" xr:uid="{00000000-0005-0000-0000-0000877B0000}"/>
    <cellStyle name="Normal 6 8 3 2 2" xfId="1860" xr:uid="{00000000-0005-0000-0000-0000887B0000}"/>
    <cellStyle name="Normal 6 8 3 2 2 2" xfId="2699" xr:uid="{00000000-0005-0000-0000-0000897B0000}"/>
    <cellStyle name="Normal 6 8 3 2 2 2 2" xfId="4389" xr:uid="{00000000-0005-0000-0000-00008A7B0000}"/>
    <cellStyle name="Normal 6 8 3 2 2 2 2 2" xfId="14462" xr:uid="{00000000-0005-0000-0000-00008B7B0000}"/>
    <cellStyle name="Normal 6 8 3 2 2 2 2 2 2" xfId="44793" xr:uid="{00000000-0005-0000-0000-00008C7B0000}"/>
    <cellStyle name="Normal 6 8 3 2 2 2 2 2 3" xfId="29560" xr:uid="{00000000-0005-0000-0000-00008D7B0000}"/>
    <cellStyle name="Normal 6 8 3 2 2 2 2 3" xfId="9442" xr:uid="{00000000-0005-0000-0000-00008E7B0000}"/>
    <cellStyle name="Normal 6 8 3 2 2 2 2 3 2" xfId="39776" xr:uid="{00000000-0005-0000-0000-00008F7B0000}"/>
    <cellStyle name="Normal 6 8 3 2 2 2 2 3 3" xfId="24543" xr:uid="{00000000-0005-0000-0000-0000907B0000}"/>
    <cellStyle name="Normal 6 8 3 2 2 2 2 4" xfId="34763" xr:uid="{00000000-0005-0000-0000-0000917B0000}"/>
    <cellStyle name="Normal 6 8 3 2 2 2 2 5" xfId="19530" xr:uid="{00000000-0005-0000-0000-0000927B0000}"/>
    <cellStyle name="Normal 6 8 3 2 2 2 3" xfId="6081" xr:uid="{00000000-0005-0000-0000-0000937B0000}"/>
    <cellStyle name="Normal 6 8 3 2 2 2 3 2" xfId="16133" xr:uid="{00000000-0005-0000-0000-0000947B0000}"/>
    <cellStyle name="Normal 6 8 3 2 2 2 3 2 2" xfId="46464" xr:uid="{00000000-0005-0000-0000-0000957B0000}"/>
    <cellStyle name="Normal 6 8 3 2 2 2 3 2 3" xfId="31231" xr:uid="{00000000-0005-0000-0000-0000967B0000}"/>
    <cellStyle name="Normal 6 8 3 2 2 2 3 3" xfId="11113" xr:uid="{00000000-0005-0000-0000-0000977B0000}"/>
    <cellStyle name="Normal 6 8 3 2 2 2 3 3 2" xfId="41447" xr:uid="{00000000-0005-0000-0000-0000987B0000}"/>
    <cellStyle name="Normal 6 8 3 2 2 2 3 3 3" xfId="26214" xr:uid="{00000000-0005-0000-0000-0000997B0000}"/>
    <cellStyle name="Normal 6 8 3 2 2 2 3 4" xfId="36434" xr:uid="{00000000-0005-0000-0000-00009A7B0000}"/>
    <cellStyle name="Normal 6 8 3 2 2 2 3 5" xfId="21201" xr:uid="{00000000-0005-0000-0000-00009B7B0000}"/>
    <cellStyle name="Normal 6 8 3 2 2 2 4" xfId="12791" xr:uid="{00000000-0005-0000-0000-00009C7B0000}"/>
    <cellStyle name="Normal 6 8 3 2 2 2 4 2" xfId="43122" xr:uid="{00000000-0005-0000-0000-00009D7B0000}"/>
    <cellStyle name="Normal 6 8 3 2 2 2 4 3" xfId="27889" xr:uid="{00000000-0005-0000-0000-00009E7B0000}"/>
    <cellStyle name="Normal 6 8 3 2 2 2 5" xfId="7770" xr:uid="{00000000-0005-0000-0000-00009F7B0000}"/>
    <cellStyle name="Normal 6 8 3 2 2 2 5 2" xfId="38105" xr:uid="{00000000-0005-0000-0000-0000A07B0000}"/>
    <cellStyle name="Normal 6 8 3 2 2 2 5 3" xfId="22872" xr:uid="{00000000-0005-0000-0000-0000A17B0000}"/>
    <cellStyle name="Normal 6 8 3 2 2 2 6" xfId="33093" xr:uid="{00000000-0005-0000-0000-0000A27B0000}"/>
    <cellStyle name="Normal 6 8 3 2 2 2 7" xfId="17859" xr:uid="{00000000-0005-0000-0000-0000A37B0000}"/>
    <cellStyle name="Normal 6 8 3 2 2 3" xfId="3552" xr:uid="{00000000-0005-0000-0000-0000A47B0000}"/>
    <cellStyle name="Normal 6 8 3 2 2 3 2" xfId="13626" xr:uid="{00000000-0005-0000-0000-0000A57B0000}"/>
    <cellStyle name="Normal 6 8 3 2 2 3 2 2" xfId="43957" xr:uid="{00000000-0005-0000-0000-0000A67B0000}"/>
    <cellStyle name="Normal 6 8 3 2 2 3 2 3" xfId="28724" xr:uid="{00000000-0005-0000-0000-0000A77B0000}"/>
    <cellStyle name="Normal 6 8 3 2 2 3 3" xfId="8606" xr:uid="{00000000-0005-0000-0000-0000A87B0000}"/>
    <cellStyle name="Normal 6 8 3 2 2 3 3 2" xfId="38940" xr:uid="{00000000-0005-0000-0000-0000A97B0000}"/>
    <cellStyle name="Normal 6 8 3 2 2 3 3 3" xfId="23707" xr:uid="{00000000-0005-0000-0000-0000AA7B0000}"/>
    <cellStyle name="Normal 6 8 3 2 2 3 4" xfId="33927" xr:uid="{00000000-0005-0000-0000-0000AB7B0000}"/>
    <cellStyle name="Normal 6 8 3 2 2 3 5" xfId="18694" xr:uid="{00000000-0005-0000-0000-0000AC7B0000}"/>
    <cellStyle name="Normal 6 8 3 2 2 4" xfId="5245" xr:uid="{00000000-0005-0000-0000-0000AD7B0000}"/>
    <cellStyle name="Normal 6 8 3 2 2 4 2" xfId="15297" xr:uid="{00000000-0005-0000-0000-0000AE7B0000}"/>
    <cellStyle name="Normal 6 8 3 2 2 4 2 2" xfId="45628" xr:uid="{00000000-0005-0000-0000-0000AF7B0000}"/>
    <cellStyle name="Normal 6 8 3 2 2 4 2 3" xfId="30395" xr:uid="{00000000-0005-0000-0000-0000B07B0000}"/>
    <cellStyle name="Normal 6 8 3 2 2 4 3" xfId="10277" xr:uid="{00000000-0005-0000-0000-0000B17B0000}"/>
    <cellStyle name="Normal 6 8 3 2 2 4 3 2" xfId="40611" xr:uid="{00000000-0005-0000-0000-0000B27B0000}"/>
    <cellStyle name="Normal 6 8 3 2 2 4 3 3" xfId="25378" xr:uid="{00000000-0005-0000-0000-0000B37B0000}"/>
    <cellStyle name="Normal 6 8 3 2 2 4 4" xfId="35598" xr:uid="{00000000-0005-0000-0000-0000B47B0000}"/>
    <cellStyle name="Normal 6 8 3 2 2 4 5" xfId="20365" xr:uid="{00000000-0005-0000-0000-0000B57B0000}"/>
    <cellStyle name="Normal 6 8 3 2 2 5" xfId="11955" xr:uid="{00000000-0005-0000-0000-0000B67B0000}"/>
    <cellStyle name="Normal 6 8 3 2 2 5 2" xfId="42286" xr:uid="{00000000-0005-0000-0000-0000B77B0000}"/>
    <cellStyle name="Normal 6 8 3 2 2 5 3" xfId="27053" xr:uid="{00000000-0005-0000-0000-0000B87B0000}"/>
    <cellStyle name="Normal 6 8 3 2 2 6" xfId="6934" xr:uid="{00000000-0005-0000-0000-0000B97B0000}"/>
    <cellStyle name="Normal 6 8 3 2 2 6 2" xfId="37269" xr:uid="{00000000-0005-0000-0000-0000BA7B0000}"/>
    <cellStyle name="Normal 6 8 3 2 2 6 3" xfId="22036" xr:uid="{00000000-0005-0000-0000-0000BB7B0000}"/>
    <cellStyle name="Normal 6 8 3 2 2 7" xfId="32257" xr:uid="{00000000-0005-0000-0000-0000BC7B0000}"/>
    <cellStyle name="Normal 6 8 3 2 2 8" xfId="17023" xr:uid="{00000000-0005-0000-0000-0000BD7B0000}"/>
    <cellStyle name="Normal 6 8 3 2 3" xfId="2281" xr:uid="{00000000-0005-0000-0000-0000BE7B0000}"/>
    <cellStyle name="Normal 6 8 3 2 3 2" xfId="3971" xr:uid="{00000000-0005-0000-0000-0000BF7B0000}"/>
    <cellStyle name="Normal 6 8 3 2 3 2 2" xfId="14044" xr:uid="{00000000-0005-0000-0000-0000C07B0000}"/>
    <cellStyle name="Normal 6 8 3 2 3 2 2 2" xfId="44375" xr:uid="{00000000-0005-0000-0000-0000C17B0000}"/>
    <cellStyle name="Normal 6 8 3 2 3 2 2 3" xfId="29142" xr:uid="{00000000-0005-0000-0000-0000C27B0000}"/>
    <cellStyle name="Normal 6 8 3 2 3 2 3" xfId="9024" xr:uid="{00000000-0005-0000-0000-0000C37B0000}"/>
    <cellStyle name="Normal 6 8 3 2 3 2 3 2" xfId="39358" xr:uid="{00000000-0005-0000-0000-0000C47B0000}"/>
    <cellStyle name="Normal 6 8 3 2 3 2 3 3" xfId="24125" xr:uid="{00000000-0005-0000-0000-0000C57B0000}"/>
    <cellStyle name="Normal 6 8 3 2 3 2 4" xfId="34345" xr:uid="{00000000-0005-0000-0000-0000C67B0000}"/>
    <cellStyle name="Normal 6 8 3 2 3 2 5" xfId="19112" xr:uid="{00000000-0005-0000-0000-0000C77B0000}"/>
    <cellStyle name="Normal 6 8 3 2 3 3" xfId="5663" xr:uid="{00000000-0005-0000-0000-0000C87B0000}"/>
    <cellStyle name="Normal 6 8 3 2 3 3 2" xfId="15715" xr:uid="{00000000-0005-0000-0000-0000C97B0000}"/>
    <cellStyle name="Normal 6 8 3 2 3 3 2 2" xfId="46046" xr:uid="{00000000-0005-0000-0000-0000CA7B0000}"/>
    <cellStyle name="Normal 6 8 3 2 3 3 2 3" xfId="30813" xr:uid="{00000000-0005-0000-0000-0000CB7B0000}"/>
    <cellStyle name="Normal 6 8 3 2 3 3 3" xfId="10695" xr:uid="{00000000-0005-0000-0000-0000CC7B0000}"/>
    <cellStyle name="Normal 6 8 3 2 3 3 3 2" xfId="41029" xr:uid="{00000000-0005-0000-0000-0000CD7B0000}"/>
    <cellStyle name="Normal 6 8 3 2 3 3 3 3" xfId="25796" xr:uid="{00000000-0005-0000-0000-0000CE7B0000}"/>
    <cellStyle name="Normal 6 8 3 2 3 3 4" xfId="36016" xr:uid="{00000000-0005-0000-0000-0000CF7B0000}"/>
    <cellStyle name="Normal 6 8 3 2 3 3 5" xfId="20783" xr:uid="{00000000-0005-0000-0000-0000D07B0000}"/>
    <cellStyle name="Normal 6 8 3 2 3 4" xfId="12373" xr:uid="{00000000-0005-0000-0000-0000D17B0000}"/>
    <cellStyle name="Normal 6 8 3 2 3 4 2" xfId="42704" xr:uid="{00000000-0005-0000-0000-0000D27B0000}"/>
    <cellStyle name="Normal 6 8 3 2 3 4 3" xfId="27471" xr:uid="{00000000-0005-0000-0000-0000D37B0000}"/>
    <cellStyle name="Normal 6 8 3 2 3 5" xfId="7352" xr:uid="{00000000-0005-0000-0000-0000D47B0000}"/>
    <cellStyle name="Normal 6 8 3 2 3 5 2" xfId="37687" xr:uid="{00000000-0005-0000-0000-0000D57B0000}"/>
    <cellStyle name="Normal 6 8 3 2 3 5 3" xfId="22454" xr:uid="{00000000-0005-0000-0000-0000D67B0000}"/>
    <cellStyle name="Normal 6 8 3 2 3 6" xfId="32675" xr:uid="{00000000-0005-0000-0000-0000D77B0000}"/>
    <cellStyle name="Normal 6 8 3 2 3 7" xfId="17441" xr:uid="{00000000-0005-0000-0000-0000D87B0000}"/>
    <cellStyle name="Normal 6 8 3 2 4" xfId="3134" xr:uid="{00000000-0005-0000-0000-0000D97B0000}"/>
    <cellStyle name="Normal 6 8 3 2 4 2" xfId="13208" xr:uid="{00000000-0005-0000-0000-0000DA7B0000}"/>
    <cellStyle name="Normal 6 8 3 2 4 2 2" xfId="43539" xr:uid="{00000000-0005-0000-0000-0000DB7B0000}"/>
    <cellStyle name="Normal 6 8 3 2 4 2 3" xfId="28306" xr:uid="{00000000-0005-0000-0000-0000DC7B0000}"/>
    <cellStyle name="Normal 6 8 3 2 4 3" xfId="8188" xr:uid="{00000000-0005-0000-0000-0000DD7B0000}"/>
    <cellStyle name="Normal 6 8 3 2 4 3 2" xfId="38522" xr:uid="{00000000-0005-0000-0000-0000DE7B0000}"/>
    <cellStyle name="Normal 6 8 3 2 4 3 3" xfId="23289" xr:uid="{00000000-0005-0000-0000-0000DF7B0000}"/>
    <cellStyle name="Normal 6 8 3 2 4 4" xfId="33509" xr:uid="{00000000-0005-0000-0000-0000E07B0000}"/>
    <cellStyle name="Normal 6 8 3 2 4 5" xfId="18276" xr:uid="{00000000-0005-0000-0000-0000E17B0000}"/>
    <cellStyle name="Normal 6 8 3 2 5" xfId="4827" xr:uid="{00000000-0005-0000-0000-0000E27B0000}"/>
    <cellStyle name="Normal 6 8 3 2 5 2" xfId="14879" xr:uid="{00000000-0005-0000-0000-0000E37B0000}"/>
    <cellStyle name="Normal 6 8 3 2 5 2 2" xfId="45210" xr:uid="{00000000-0005-0000-0000-0000E47B0000}"/>
    <cellStyle name="Normal 6 8 3 2 5 2 3" xfId="29977" xr:uid="{00000000-0005-0000-0000-0000E57B0000}"/>
    <cellStyle name="Normal 6 8 3 2 5 3" xfId="9859" xr:uid="{00000000-0005-0000-0000-0000E67B0000}"/>
    <cellStyle name="Normal 6 8 3 2 5 3 2" xfId="40193" xr:uid="{00000000-0005-0000-0000-0000E77B0000}"/>
    <cellStyle name="Normal 6 8 3 2 5 3 3" xfId="24960" xr:uid="{00000000-0005-0000-0000-0000E87B0000}"/>
    <cellStyle name="Normal 6 8 3 2 5 4" xfId="35180" xr:uid="{00000000-0005-0000-0000-0000E97B0000}"/>
    <cellStyle name="Normal 6 8 3 2 5 5" xfId="19947" xr:uid="{00000000-0005-0000-0000-0000EA7B0000}"/>
    <cellStyle name="Normal 6 8 3 2 6" xfId="11537" xr:uid="{00000000-0005-0000-0000-0000EB7B0000}"/>
    <cellStyle name="Normal 6 8 3 2 6 2" xfId="41868" xr:uid="{00000000-0005-0000-0000-0000EC7B0000}"/>
    <cellStyle name="Normal 6 8 3 2 6 3" xfId="26635" xr:uid="{00000000-0005-0000-0000-0000ED7B0000}"/>
    <cellStyle name="Normal 6 8 3 2 7" xfId="6516" xr:uid="{00000000-0005-0000-0000-0000EE7B0000}"/>
    <cellStyle name="Normal 6 8 3 2 7 2" xfId="36851" xr:uid="{00000000-0005-0000-0000-0000EF7B0000}"/>
    <cellStyle name="Normal 6 8 3 2 7 3" xfId="21618" xr:uid="{00000000-0005-0000-0000-0000F07B0000}"/>
    <cellStyle name="Normal 6 8 3 2 8" xfId="31839" xr:uid="{00000000-0005-0000-0000-0000F17B0000}"/>
    <cellStyle name="Normal 6 8 3 2 9" xfId="16605" xr:uid="{00000000-0005-0000-0000-0000F27B0000}"/>
    <cellStyle name="Normal 6 8 3 3" xfId="1652" xr:uid="{00000000-0005-0000-0000-0000F37B0000}"/>
    <cellStyle name="Normal 6 8 3 3 2" xfId="2491" xr:uid="{00000000-0005-0000-0000-0000F47B0000}"/>
    <cellStyle name="Normal 6 8 3 3 2 2" xfId="4181" xr:uid="{00000000-0005-0000-0000-0000F57B0000}"/>
    <cellStyle name="Normal 6 8 3 3 2 2 2" xfId="14254" xr:uid="{00000000-0005-0000-0000-0000F67B0000}"/>
    <cellStyle name="Normal 6 8 3 3 2 2 2 2" xfId="44585" xr:uid="{00000000-0005-0000-0000-0000F77B0000}"/>
    <cellStyle name="Normal 6 8 3 3 2 2 2 3" xfId="29352" xr:uid="{00000000-0005-0000-0000-0000F87B0000}"/>
    <cellStyle name="Normal 6 8 3 3 2 2 3" xfId="9234" xr:uid="{00000000-0005-0000-0000-0000F97B0000}"/>
    <cellStyle name="Normal 6 8 3 3 2 2 3 2" xfId="39568" xr:uid="{00000000-0005-0000-0000-0000FA7B0000}"/>
    <cellStyle name="Normal 6 8 3 3 2 2 3 3" xfId="24335" xr:uid="{00000000-0005-0000-0000-0000FB7B0000}"/>
    <cellStyle name="Normal 6 8 3 3 2 2 4" xfId="34555" xr:uid="{00000000-0005-0000-0000-0000FC7B0000}"/>
    <cellStyle name="Normal 6 8 3 3 2 2 5" xfId="19322" xr:uid="{00000000-0005-0000-0000-0000FD7B0000}"/>
    <cellStyle name="Normal 6 8 3 3 2 3" xfId="5873" xr:uid="{00000000-0005-0000-0000-0000FE7B0000}"/>
    <cellStyle name="Normal 6 8 3 3 2 3 2" xfId="15925" xr:uid="{00000000-0005-0000-0000-0000FF7B0000}"/>
    <cellStyle name="Normal 6 8 3 3 2 3 2 2" xfId="46256" xr:uid="{00000000-0005-0000-0000-0000007C0000}"/>
    <cellStyle name="Normal 6 8 3 3 2 3 2 3" xfId="31023" xr:uid="{00000000-0005-0000-0000-0000017C0000}"/>
    <cellStyle name="Normal 6 8 3 3 2 3 3" xfId="10905" xr:uid="{00000000-0005-0000-0000-0000027C0000}"/>
    <cellStyle name="Normal 6 8 3 3 2 3 3 2" xfId="41239" xr:uid="{00000000-0005-0000-0000-0000037C0000}"/>
    <cellStyle name="Normal 6 8 3 3 2 3 3 3" xfId="26006" xr:uid="{00000000-0005-0000-0000-0000047C0000}"/>
    <cellStyle name="Normal 6 8 3 3 2 3 4" xfId="36226" xr:uid="{00000000-0005-0000-0000-0000057C0000}"/>
    <cellStyle name="Normal 6 8 3 3 2 3 5" xfId="20993" xr:uid="{00000000-0005-0000-0000-0000067C0000}"/>
    <cellStyle name="Normal 6 8 3 3 2 4" xfId="12583" xr:uid="{00000000-0005-0000-0000-0000077C0000}"/>
    <cellStyle name="Normal 6 8 3 3 2 4 2" xfId="42914" xr:uid="{00000000-0005-0000-0000-0000087C0000}"/>
    <cellStyle name="Normal 6 8 3 3 2 4 3" xfId="27681" xr:uid="{00000000-0005-0000-0000-0000097C0000}"/>
    <cellStyle name="Normal 6 8 3 3 2 5" xfId="7562" xr:uid="{00000000-0005-0000-0000-00000A7C0000}"/>
    <cellStyle name="Normal 6 8 3 3 2 5 2" xfId="37897" xr:uid="{00000000-0005-0000-0000-00000B7C0000}"/>
    <cellStyle name="Normal 6 8 3 3 2 5 3" xfId="22664" xr:uid="{00000000-0005-0000-0000-00000C7C0000}"/>
    <cellStyle name="Normal 6 8 3 3 2 6" xfId="32885" xr:uid="{00000000-0005-0000-0000-00000D7C0000}"/>
    <cellStyle name="Normal 6 8 3 3 2 7" xfId="17651" xr:uid="{00000000-0005-0000-0000-00000E7C0000}"/>
    <cellStyle name="Normal 6 8 3 3 3" xfId="3344" xr:uid="{00000000-0005-0000-0000-00000F7C0000}"/>
    <cellStyle name="Normal 6 8 3 3 3 2" xfId="13418" xr:uid="{00000000-0005-0000-0000-0000107C0000}"/>
    <cellStyle name="Normal 6 8 3 3 3 2 2" xfId="43749" xr:uid="{00000000-0005-0000-0000-0000117C0000}"/>
    <cellStyle name="Normal 6 8 3 3 3 2 3" xfId="28516" xr:uid="{00000000-0005-0000-0000-0000127C0000}"/>
    <cellStyle name="Normal 6 8 3 3 3 3" xfId="8398" xr:uid="{00000000-0005-0000-0000-0000137C0000}"/>
    <cellStyle name="Normal 6 8 3 3 3 3 2" xfId="38732" xr:uid="{00000000-0005-0000-0000-0000147C0000}"/>
    <cellStyle name="Normal 6 8 3 3 3 3 3" xfId="23499" xr:uid="{00000000-0005-0000-0000-0000157C0000}"/>
    <cellStyle name="Normal 6 8 3 3 3 4" xfId="33719" xr:uid="{00000000-0005-0000-0000-0000167C0000}"/>
    <cellStyle name="Normal 6 8 3 3 3 5" xfId="18486" xr:uid="{00000000-0005-0000-0000-0000177C0000}"/>
    <cellStyle name="Normal 6 8 3 3 4" xfId="5037" xr:uid="{00000000-0005-0000-0000-0000187C0000}"/>
    <cellStyle name="Normal 6 8 3 3 4 2" xfId="15089" xr:uid="{00000000-0005-0000-0000-0000197C0000}"/>
    <cellStyle name="Normal 6 8 3 3 4 2 2" xfId="45420" xr:uid="{00000000-0005-0000-0000-00001A7C0000}"/>
    <cellStyle name="Normal 6 8 3 3 4 2 3" xfId="30187" xr:uid="{00000000-0005-0000-0000-00001B7C0000}"/>
    <cellStyle name="Normal 6 8 3 3 4 3" xfId="10069" xr:uid="{00000000-0005-0000-0000-00001C7C0000}"/>
    <cellStyle name="Normal 6 8 3 3 4 3 2" xfId="40403" xr:uid="{00000000-0005-0000-0000-00001D7C0000}"/>
    <cellStyle name="Normal 6 8 3 3 4 3 3" xfId="25170" xr:uid="{00000000-0005-0000-0000-00001E7C0000}"/>
    <cellStyle name="Normal 6 8 3 3 4 4" xfId="35390" xr:uid="{00000000-0005-0000-0000-00001F7C0000}"/>
    <cellStyle name="Normal 6 8 3 3 4 5" xfId="20157" xr:uid="{00000000-0005-0000-0000-0000207C0000}"/>
    <cellStyle name="Normal 6 8 3 3 5" xfId="11747" xr:uid="{00000000-0005-0000-0000-0000217C0000}"/>
    <cellStyle name="Normal 6 8 3 3 5 2" xfId="42078" xr:uid="{00000000-0005-0000-0000-0000227C0000}"/>
    <cellStyle name="Normal 6 8 3 3 5 3" xfId="26845" xr:uid="{00000000-0005-0000-0000-0000237C0000}"/>
    <cellStyle name="Normal 6 8 3 3 6" xfId="6726" xr:uid="{00000000-0005-0000-0000-0000247C0000}"/>
    <cellStyle name="Normal 6 8 3 3 6 2" xfId="37061" xr:uid="{00000000-0005-0000-0000-0000257C0000}"/>
    <cellStyle name="Normal 6 8 3 3 6 3" xfId="21828" xr:uid="{00000000-0005-0000-0000-0000267C0000}"/>
    <cellStyle name="Normal 6 8 3 3 7" xfId="32049" xr:uid="{00000000-0005-0000-0000-0000277C0000}"/>
    <cellStyle name="Normal 6 8 3 3 8" xfId="16815" xr:uid="{00000000-0005-0000-0000-0000287C0000}"/>
    <cellStyle name="Normal 6 8 3 4" xfId="2073" xr:uid="{00000000-0005-0000-0000-0000297C0000}"/>
    <cellStyle name="Normal 6 8 3 4 2" xfId="3763" xr:uid="{00000000-0005-0000-0000-00002A7C0000}"/>
    <cellStyle name="Normal 6 8 3 4 2 2" xfId="13836" xr:uid="{00000000-0005-0000-0000-00002B7C0000}"/>
    <cellStyle name="Normal 6 8 3 4 2 2 2" xfId="44167" xr:uid="{00000000-0005-0000-0000-00002C7C0000}"/>
    <cellStyle name="Normal 6 8 3 4 2 2 3" xfId="28934" xr:uid="{00000000-0005-0000-0000-00002D7C0000}"/>
    <cellStyle name="Normal 6 8 3 4 2 3" xfId="8816" xr:uid="{00000000-0005-0000-0000-00002E7C0000}"/>
    <cellStyle name="Normal 6 8 3 4 2 3 2" xfId="39150" xr:uid="{00000000-0005-0000-0000-00002F7C0000}"/>
    <cellStyle name="Normal 6 8 3 4 2 3 3" xfId="23917" xr:uid="{00000000-0005-0000-0000-0000307C0000}"/>
    <cellStyle name="Normal 6 8 3 4 2 4" xfId="34137" xr:uid="{00000000-0005-0000-0000-0000317C0000}"/>
    <cellStyle name="Normal 6 8 3 4 2 5" xfId="18904" xr:uid="{00000000-0005-0000-0000-0000327C0000}"/>
    <cellStyle name="Normal 6 8 3 4 3" xfId="5455" xr:uid="{00000000-0005-0000-0000-0000337C0000}"/>
    <cellStyle name="Normal 6 8 3 4 3 2" xfId="15507" xr:uid="{00000000-0005-0000-0000-0000347C0000}"/>
    <cellStyle name="Normal 6 8 3 4 3 2 2" xfId="45838" xr:uid="{00000000-0005-0000-0000-0000357C0000}"/>
    <cellStyle name="Normal 6 8 3 4 3 2 3" xfId="30605" xr:uid="{00000000-0005-0000-0000-0000367C0000}"/>
    <cellStyle name="Normal 6 8 3 4 3 3" xfId="10487" xr:uid="{00000000-0005-0000-0000-0000377C0000}"/>
    <cellStyle name="Normal 6 8 3 4 3 3 2" xfId="40821" xr:uid="{00000000-0005-0000-0000-0000387C0000}"/>
    <cellStyle name="Normal 6 8 3 4 3 3 3" xfId="25588" xr:uid="{00000000-0005-0000-0000-0000397C0000}"/>
    <cellStyle name="Normal 6 8 3 4 3 4" xfId="35808" xr:uid="{00000000-0005-0000-0000-00003A7C0000}"/>
    <cellStyle name="Normal 6 8 3 4 3 5" xfId="20575" xr:uid="{00000000-0005-0000-0000-00003B7C0000}"/>
    <cellStyle name="Normal 6 8 3 4 4" xfId="12165" xr:uid="{00000000-0005-0000-0000-00003C7C0000}"/>
    <cellStyle name="Normal 6 8 3 4 4 2" xfId="42496" xr:uid="{00000000-0005-0000-0000-00003D7C0000}"/>
    <cellStyle name="Normal 6 8 3 4 4 3" xfId="27263" xr:uid="{00000000-0005-0000-0000-00003E7C0000}"/>
    <cellStyle name="Normal 6 8 3 4 5" xfId="7144" xr:uid="{00000000-0005-0000-0000-00003F7C0000}"/>
    <cellStyle name="Normal 6 8 3 4 5 2" xfId="37479" xr:uid="{00000000-0005-0000-0000-0000407C0000}"/>
    <cellStyle name="Normal 6 8 3 4 5 3" xfId="22246" xr:uid="{00000000-0005-0000-0000-0000417C0000}"/>
    <cellStyle name="Normal 6 8 3 4 6" xfId="32467" xr:uid="{00000000-0005-0000-0000-0000427C0000}"/>
    <cellStyle name="Normal 6 8 3 4 7" xfId="17233" xr:uid="{00000000-0005-0000-0000-0000437C0000}"/>
    <cellStyle name="Normal 6 8 3 5" xfId="2926" xr:uid="{00000000-0005-0000-0000-0000447C0000}"/>
    <cellStyle name="Normal 6 8 3 5 2" xfId="13000" xr:uid="{00000000-0005-0000-0000-0000457C0000}"/>
    <cellStyle name="Normal 6 8 3 5 2 2" xfId="43331" xr:uid="{00000000-0005-0000-0000-0000467C0000}"/>
    <cellStyle name="Normal 6 8 3 5 2 3" xfId="28098" xr:uid="{00000000-0005-0000-0000-0000477C0000}"/>
    <cellStyle name="Normal 6 8 3 5 3" xfId="7980" xr:uid="{00000000-0005-0000-0000-0000487C0000}"/>
    <cellStyle name="Normal 6 8 3 5 3 2" xfId="38314" xr:uid="{00000000-0005-0000-0000-0000497C0000}"/>
    <cellStyle name="Normal 6 8 3 5 3 3" xfId="23081" xr:uid="{00000000-0005-0000-0000-00004A7C0000}"/>
    <cellStyle name="Normal 6 8 3 5 4" xfId="33301" xr:uid="{00000000-0005-0000-0000-00004B7C0000}"/>
    <cellStyle name="Normal 6 8 3 5 5" xfId="18068" xr:uid="{00000000-0005-0000-0000-00004C7C0000}"/>
    <cellStyle name="Normal 6 8 3 6" xfId="4619" xr:uid="{00000000-0005-0000-0000-00004D7C0000}"/>
    <cellStyle name="Normal 6 8 3 6 2" xfId="14671" xr:uid="{00000000-0005-0000-0000-00004E7C0000}"/>
    <cellStyle name="Normal 6 8 3 6 2 2" xfId="45002" xr:uid="{00000000-0005-0000-0000-00004F7C0000}"/>
    <cellStyle name="Normal 6 8 3 6 2 3" xfId="29769" xr:uid="{00000000-0005-0000-0000-0000507C0000}"/>
    <cellStyle name="Normal 6 8 3 6 3" xfId="9651" xr:uid="{00000000-0005-0000-0000-0000517C0000}"/>
    <cellStyle name="Normal 6 8 3 6 3 2" xfId="39985" xr:uid="{00000000-0005-0000-0000-0000527C0000}"/>
    <cellStyle name="Normal 6 8 3 6 3 3" xfId="24752" xr:uid="{00000000-0005-0000-0000-0000537C0000}"/>
    <cellStyle name="Normal 6 8 3 6 4" xfId="34972" xr:uid="{00000000-0005-0000-0000-0000547C0000}"/>
    <cellStyle name="Normal 6 8 3 6 5" xfId="19739" xr:uid="{00000000-0005-0000-0000-0000557C0000}"/>
    <cellStyle name="Normal 6 8 3 7" xfId="11329" xr:uid="{00000000-0005-0000-0000-0000567C0000}"/>
    <cellStyle name="Normal 6 8 3 7 2" xfId="41660" xr:uid="{00000000-0005-0000-0000-0000577C0000}"/>
    <cellStyle name="Normal 6 8 3 7 3" xfId="26427" xr:uid="{00000000-0005-0000-0000-0000587C0000}"/>
    <cellStyle name="Normal 6 8 3 8" xfId="6308" xr:uid="{00000000-0005-0000-0000-0000597C0000}"/>
    <cellStyle name="Normal 6 8 3 8 2" xfId="36643" xr:uid="{00000000-0005-0000-0000-00005A7C0000}"/>
    <cellStyle name="Normal 6 8 3 8 3" xfId="21410" xr:uid="{00000000-0005-0000-0000-00005B7C0000}"/>
    <cellStyle name="Normal 6 8 3 9" xfId="31633" xr:uid="{00000000-0005-0000-0000-00005C7C0000}"/>
    <cellStyle name="Normal 6 8 4" xfId="1333" xr:uid="{00000000-0005-0000-0000-00005D7C0000}"/>
    <cellStyle name="Normal 6 8 4 2" xfId="1756" xr:uid="{00000000-0005-0000-0000-00005E7C0000}"/>
    <cellStyle name="Normal 6 8 4 2 2" xfId="2595" xr:uid="{00000000-0005-0000-0000-00005F7C0000}"/>
    <cellStyle name="Normal 6 8 4 2 2 2" xfId="4285" xr:uid="{00000000-0005-0000-0000-0000607C0000}"/>
    <cellStyle name="Normal 6 8 4 2 2 2 2" xfId="14358" xr:uid="{00000000-0005-0000-0000-0000617C0000}"/>
    <cellStyle name="Normal 6 8 4 2 2 2 2 2" xfId="44689" xr:uid="{00000000-0005-0000-0000-0000627C0000}"/>
    <cellStyle name="Normal 6 8 4 2 2 2 2 3" xfId="29456" xr:uid="{00000000-0005-0000-0000-0000637C0000}"/>
    <cellStyle name="Normal 6 8 4 2 2 2 3" xfId="9338" xr:uid="{00000000-0005-0000-0000-0000647C0000}"/>
    <cellStyle name="Normal 6 8 4 2 2 2 3 2" xfId="39672" xr:uid="{00000000-0005-0000-0000-0000657C0000}"/>
    <cellStyle name="Normal 6 8 4 2 2 2 3 3" xfId="24439" xr:uid="{00000000-0005-0000-0000-0000667C0000}"/>
    <cellStyle name="Normal 6 8 4 2 2 2 4" xfId="34659" xr:uid="{00000000-0005-0000-0000-0000677C0000}"/>
    <cellStyle name="Normal 6 8 4 2 2 2 5" xfId="19426" xr:uid="{00000000-0005-0000-0000-0000687C0000}"/>
    <cellStyle name="Normal 6 8 4 2 2 3" xfId="5977" xr:uid="{00000000-0005-0000-0000-0000697C0000}"/>
    <cellStyle name="Normal 6 8 4 2 2 3 2" xfId="16029" xr:uid="{00000000-0005-0000-0000-00006A7C0000}"/>
    <cellStyle name="Normal 6 8 4 2 2 3 2 2" xfId="46360" xr:uid="{00000000-0005-0000-0000-00006B7C0000}"/>
    <cellStyle name="Normal 6 8 4 2 2 3 2 3" xfId="31127" xr:uid="{00000000-0005-0000-0000-00006C7C0000}"/>
    <cellStyle name="Normal 6 8 4 2 2 3 3" xfId="11009" xr:uid="{00000000-0005-0000-0000-00006D7C0000}"/>
    <cellStyle name="Normal 6 8 4 2 2 3 3 2" xfId="41343" xr:uid="{00000000-0005-0000-0000-00006E7C0000}"/>
    <cellStyle name="Normal 6 8 4 2 2 3 3 3" xfId="26110" xr:uid="{00000000-0005-0000-0000-00006F7C0000}"/>
    <cellStyle name="Normal 6 8 4 2 2 3 4" xfId="36330" xr:uid="{00000000-0005-0000-0000-0000707C0000}"/>
    <cellStyle name="Normal 6 8 4 2 2 3 5" xfId="21097" xr:uid="{00000000-0005-0000-0000-0000717C0000}"/>
    <cellStyle name="Normal 6 8 4 2 2 4" xfId="12687" xr:uid="{00000000-0005-0000-0000-0000727C0000}"/>
    <cellStyle name="Normal 6 8 4 2 2 4 2" xfId="43018" xr:uid="{00000000-0005-0000-0000-0000737C0000}"/>
    <cellStyle name="Normal 6 8 4 2 2 4 3" xfId="27785" xr:uid="{00000000-0005-0000-0000-0000747C0000}"/>
    <cellStyle name="Normal 6 8 4 2 2 5" xfId="7666" xr:uid="{00000000-0005-0000-0000-0000757C0000}"/>
    <cellStyle name="Normal 6 8 4 2 2 5 2" xfId="38001" xr:uid="{00000000-0005-0000-0000-0000767C0000}"/>
    <cellStyle name="Normal 6 8 4 2 2 5 3" xfId="22768" xr:uid="{00000000-0005-0000-0000-0000777C0000}"/>
    <cellStyle name="Normal 6 8 4 2 2 6" xfId="32989" xr:uid="{00000000-0005-0000-0000-0000787C0000}"/>
    <cellStyle name="Normal 6 8 4 2 2 7" xfId="17755" xr:uid="{00000000-0005-0000-0000-0000797C0000}"/>
    <cellStyle name="Normal 6 8 4 2 3" xfId="3448" xr:uid="{00000000-0005-0000-0000-00007A7C0000}"/>
    <cellStyle name="Normal 6 8 4 2 3 2" xfId="13522" xr:uid="{00000000-0005-0000-0000-00007B7C0000}"/>
    <cellStyle name="Normal 6 8 4 2 3 2 2" xfId="43853" xr:uid="{00000000-0005-0000-0000-00007C7C0000}"/>
    <cellStyle name="Normal 6 8 4 2 3 2 3" xfId="28620" xr:uid="{00000000-0005-0000-0000-00007D7C0000}"/>
    <cellStyle name="Normal 6 8 4 2 3 3" xfId="8502" xr:uid="{00000000-0005-0000-0000-00007E7C0000}"/>
    <cellStyle name="Normal 6 8 4 2 3 3 2" xfId="38836" xr:uid="{00000000-0005-0000-0000-00007F7C0000}"/>
    <cellStyle name="Normal 6 8 4 2 3 3 3" xfId="23603" xr:uid="{00000000-0005-0000-0000-0000807C0000}"/>
    <cellStyle name="Normal 6 8 4 2 3 4" xfId="33823" xr:uid="{00000000-0005-0000-0000-0000817C0000}"/>
    <cellStyle name="Normal 6 8 4 2 3 5" xfId="18590" xr:uid="{00000000-0005-0000-0000-0000827C0000}"/>
    <cellStyle name="Normal 6 8 4 2 4" xfId="5141" xr:uid="{00000000-0005-0000-0000-0000837C0000}"/>
    <cellStyle name="Normal 6 8 4 2 4 2" xfId="15193" xr:uid="{00000000-0005-0000-0000-0000847C0000}"/>
    <cellStyle name="Normal 6 8 4 2 4 2 2" xfId="45524" xr:uid="{00000000-0005-0000-0000-0000857C0000}"/>
    <cellStyle name="Normal 6 8 4 2 4 2 3" xfId="30291" xr:uid="{00000000-0005-0000-0000-0000867C0000}"/>
    <cellStyle name="Normal 6 8 4 2 4 3" xfId="10173" xr:uid="{00000000-0005-0000-0000-0000877C0000}"/>
    <cellStyle name="Normal 6 8 4 2 4 3 2" xfId="40507" xr:uid="{00000000-0005-0000-0000-0000887C0000}"/>
    <cellStyle name="Normal 6 8 4 2 4 3 3" xfId="25274" xr:uid="{00000000-0005-0000-0000-0000897C0000}"/>
    <cellStyle name="Normal 6 8 4 2 4 4" xfId="35494" xr:uid="{00000000-0005-0000-0000-00008A7C0000}"/>
    <cellStyle name="Normal 6 8 4 2 4 5" xfId="20261" xr:uid="{00000000-0005-0000-0000-00008B7C0000}"/>
    <cellStyle name="Normal 6 8 4 2 5" xfId="11851" xr:uid="{00000000-0005-0000-0000-00008C7C0000}"/>
    <cellStyle name="Normal 6 8 4 2 5 2" xfId="42182" xr:uid="{00000000-0005-0000-0000-00008D7C0000}"/>
    <cellStyle name="Normal 6 8 4 2 5 3" xfId="26949" xr:uid="{00000000-0005-0000-0000-00008E7C0000}"/>
    <cellStyle name="Normal 6 8 4 2 6" xfId="6830" xr:uid="{00000000-0005-0000-0000-00008F7C0000}"/>
    <cellStyle name="Normal 6 8 4 2 6 2" xfId="37165" xr:uid="{00000000-0005-0000-0000-0000907C0000}"/>
    <cellStyle name="Normal 6 8 4 2 6 3" xfId="21932" xr:uid="{00000000-0005-0000-0000-0000917C0000}"/>
    <cellStyle name="Normal 6 8 4 2 7" xfId="32153" xr:uid="{00000000-0005-0000-0000-0000927C0000}"/>
    <cellStyle name="Normal 6 8 4 2 8" xfId="16919" xr:uid="{00000000-0005-0000-0000-0000937C0000}"/>
    <cellStyle name="Normal 6 8 4 3" xfId="2177" xr:uid="{00000000-0005-0000-0000-0000947C0000}"/>
    <cellStyle name="Normal 6 8 4 3 2" xfId="3867" xr:uid="{00000000-0005-0000-0000-0000957C0000}"/>
    <cellStyle name="Normal 6 8 4 3 2 2" xfId="13940" xr:uid="{00000000-0005-0000-0000-0000967C0000}"/>
    <cellStyle name="Normal 6 8 4 3 2 2 2" xfId="44271" xr:uid="{00000000-0005-0000-0000-0000977C0000}"/>
    <cellStyle name="Normal 6 8 4 3 2 2 3" xfId="29038" xr:uid="{00000000-0005-0000-0000-0000987C0000}"/>
    <cellStyle name="Normal 6 8 4 3 2 3" xfId="8920" xr:uid="{00000000-0005-0000-0000-0000997C0000}"/>
    <cellStyle name="Normal 6 8 4 3 2 3 2" xfId="39254" xr:uid="{00000000-0005-0000-0000-00009A7C0000}"/>
    <cellStyle name="Normal 6 8 4 3 2 3 3" xfId="24021" xr:uid="{00000000-0005-0000-0000-00009B7C0000}"/>
    <cellStyle name="Normal 6 8 4 3 2 4" xfId="34241" xr:uid="{00000000-0005-0000-0000-00009C7C0000}"/>
    <cellStyle name="Normal 6 8 4 3 2 5" xfId="19008" xr:uid="{00000000-0005-0000-0000-00009D7C0000}"/>
    <cellStyle name="Normal 6 8 4 3 3" xfId="5559" xr:uid="{00000000-0005-0000-0000-00009E7C0000}"/>
    <cellStyle name="Normal 6 8 4 3 3 2" xfId="15611" xr:uid="{00000000-0005-0000-0000-00009F7C0000}"/>
    <cellStyle name="Normal 6 8 4 3 3 2 2" xfId="45942" xr:uid="{00000000-0005-0000-0000-0000A07C0000}"/>
    <cellStyle name="Normal 6 8 4 3 3 2 3" xfId="30709" xr:uid="{00000000-0005-0000-0000-0000A17C0000}"/>
    <cellStyle name="Normal 6 8 4 3 3 3" xfId="10591" xr:uid="{00000000-0005-0000-0000-0000A27C0000}"/>
    <cellStyle name="Normal 6 8 4 3 3 3 2" xfId="40925" xr:uid="{00000000-0005-0000-0000-0000A37C0000}"/>
    <cellStyle name="Normal 6 8 4 3 3 3 3" xfId="25692" xr:uid="{00000000-0005-0000-0000-0000A47C0000}"/>
    <cellStyle name="Normal 6 8 4 3 3 4" xfId="35912" xr:uid="{00000000-0005-0000-0000-0000A57C0000}"/>
    <cellStyle name="Normal 6 8 4 3 3 5" xfId="20679" xr:uid="{00000000-0005-0000-0000-0000A67C0000}"/>
    <cellStyle name="Normal 6 8 4 3 4" xfId="12269" xr:uid="{00000000-0005-0000-0000-0000A77C0000}"/>
    <cellStyle name="Normal 6 8 4 3 4 2" xfId="42600" xr:uid="{00000000-0005-0000-0000-0000A87C0000}"/>
    <cellStyle name="Normal 6 8 4 3 4 3" xfId="27367" xr:uid="{00000000-0005-0000-0000-0000A97C0000}"/>
    <cellStyle name="Normal 6 8 4 3 5" xfId="7248" xr:uid="{00000000-0005-0000-0000-0000AA7C0000}"/>
    <cellStyle name="Normal 6 8 4 3 5 2" xfId="37583" xr:uid="{00000000-0005-0000-0000-0000AB7C0000}"/>
    <cellStyle name="Normal 6 8 4 3 5 3" xfId="22350" xr:uid="{00000000-0005-0000-0000-0000AC7C0000}"/>
    <cellStyle name="Normal 6 8 4 3 6" xfId="32571" xr:uid="{00000000-0005-0000-0000-0000AD7C0000}"/>
    <cellStyle name="Normal 6 8 4 3 7" xfId="17337" xr:uid="{00000000-0005-0000-0000-0000AE7C0000}"/>
    <cellStyle name="Normal 6 8 4 4" xfId="3030" xr:uid="{00000000-0005-0000-0000-0000AF7C0000}"/>
    <cellStyle name="Normal 6 8 4 4 2" xfId="13104" xr:uid="{00000000-0005-0000-0000-0000B07C0000}"/>
    <cellStyle name="Normal 6 8 4 4 2 2" xfId="43435" xr:uid="{00000000-0005-0000-0000-0000B17C0000}"/>
    <cellStyle name="Normal 6 8 4 4 2 3" xfId="28202" xr:uid="{00000000-0005-0000-0000-0000B27C0000}"/>
    <cellStyle name="Normal 6 8 4 4 3" xfId="8084" xr:uid="{00000000-0005-0000-0000-0000B37C0000}"/>
    <cellStyle name="Normal 6 8 4 4 3 2" xfId="38418" xr:uid="{00000000-0005-0000-0000-0000B47C0000}"/>
    <cellStyle name="Normal 6 8 4 4 3 3" xfId="23185" xr:uid="{00000000-0005-0000-0000-0000B57C0000}"/>
    <cellStyle name="Normal 6 8 4 4 4" xfId="33405" xr:uid="{00000000-0005-0000-0000-0000B67C0000}"/>
    <cellStyle name="Normal 6 8 4 4 5" xfId="18172" xr:uid="{00000000-0005-0000-0000-0000B77C0000}"/>
    <cellStyle name="Normal 6 8 4 5" xfId="4723" xr:uid="{00000000-0005-0000-0000-0000B87C0000}"/>
    <cellStyle name="Normal 6 8 4 5 2" xfId="14775" xr:uid="{00000000-0005-0000-0000-0000B97C0000}"/>
    <cellStyle name="Normal 6 8 4 5 2 2" xfId="45106" xr:uid="{00000000-0005-0000-0000-0000BA7C0000}"/>
    <cellStyle name="Normal 6 8 4 5 2 3" xfId="29873" xr:uid="{00000000-0005-0000-0000-0000BB7C0000}"/>
    <cellStyle name="Normal 6 8 4 5 3" xfId="9755" xr:uid="{00000000-0005-0000-0000-0000BC7C0000}"/>
    <cellStyle name="Normal 6 8 4 5 3 2" xfId="40089" xr:uid="{00000000-0005-0000-0000-0000BD7C0000}"/>
    <cellStyle name="Normal 6 8 4 5 3 3" xfId="24856" xr:uid="{00000000-0005-0000-0000-0000BE7C0000}"/>
    <cellStyle name="Normal 6 8 4 5 4" xfId="35076" xr:uid="{00000000-0005-0000-0000-0000BF7C0000}"/>
    <cellStyle name="Normal 6 8 4 5 5" xfId="19843" xr:uid="{00000000-0005-0000-0000-0000C07C0000}"/>
    <cellStyle name="Normal 6 8 4 6" xfId="11433" xr:uid="{00000000-0005-0000-0000-0000C17C0000}"/>
    <cellStyle name="Normal 6 8 4 6 2" xfId="41764" xr:uid="{00000000-0005-0000-0000-0000C27C0000}"/>
    <cellStyle name="Normal 6 8 4 6 3" xfId="26531" xr:uid="{00000000-0005-0000-0000-0000C37C0000}"/>
    <cellStyle name="Normal 6 8 4 7" xfId="6412" xr:uid="{00000000-0005-0000-0000-0000C47C0000}"/>
    <cellStyle name="Normal 6 8 4 7 2" xfId="36747" xr:uid="{00000000-0005-0000-0000-0000C57C0000}"/>
    <cellStyle name="Normal 6 8 4 7 3" xfId="21514" xr:uid="{00000000-0005-0000-0000-0000C67C0000}"/>
    <cellStyle name="Normal 6 8 4 8" xfId="31735" xr:uid="{00000000-0005-0000-0000-0000C77C0000}"/>
    <cellStyle name="Normal 6 8 4 9" xfId="16501" xr:uid="{00000000-0005-0000-0000-0000C87C0000}"/>
    <cellStyle name="Normal 6 8 5" xfId="1546" xr:uid="{00000000-0005-0000-0000-0000C97C0000}"/>
    <cellStyle name="Normal 6 8 5 2" xfId="2387" xr:uid="{00000000-0005-0000-0000-0000CA7C0000}"/>
    <cellStyle name="Normal 6 8 5 2 2" xfId="4077" xr:uid="{00000000-0005-0000-0000-0000CB7C0000}"/>
    <cellStyle name="Normal 6 8 5 2 2 2" xfId="14150" xr:uid="{00000000-0005-0000-0000-0000CC7C0000}"/>
    <cellStyle name="Normal 6 8 5 2 2 2 2" xfId="44481" xr:uid="{00000000-0005-0000-0000-0000CD7C0000}"/>
    <cellStyle name="Normal 6 8 5 2 2 2 3" xfId="29248" xr:uid="{00000000-0005-0000-0000-0000CE7C0000}"/>
    <cellStyle name="Normal 6 8 5 2 2 3" xfId="9130" xr:uid="{00000000-0005-0000-0000-0000CF7C0000}"/>
    <cellStyle name="Normal 6 8 5 2 2 3 2" xfId="39464" xr:uid="{00000000-0005-0000-0000-0000D07C0000}"/>
    <cellStyle name="Normal 6 8 5 2 2 3 3" xfId="24231" xr:uid="{00000000-0005-0000-0000-0000D17C0000}"/>
    <cellStyle name="Normal 6 8 5 2 2 4" xfId="34451" xr:uid="{00000000-0005-0000-0000-0000D27C0000}"/>
    <cellStyle name="Normal 6 8 5 2 2 5" xfId="19218" xr:uid="{00000000-0005-0000-0000-0000D37C0000}"/>
    <cellStyle name="Normal 6 8 5 2 3" xfId="5769" xr:uid="{00000000-0005-0000-0000-0000D47C0000}"/>
    <cellStyle name="Normal 6 8 5 2 3 2" xfId="15821" xr:uid="{00000000-0005-0000-0000-0000D57C0000}"/>
    <cellStyle name="Normal 6 8 5 2 3 2 2" xfId="46152" xr:uid="{00000000-0005-0000-0000-0000D67C0000}"/>
    <cellStyle name="Normal 6 8 5 2 3 2 3" xfId="30919" xr:uid="{00000000-0005-0000-0000-0000D77C0000}"/>
    <cellStyle name="Normal 6 8 5 2 3 3" xfId="10801" xr:uid="{00000000-0005-0000-0000-0000D87C0000}"/>
    <cellStyle name="Normal 6 8 5 2 3 3 2" xfId="41135" xr:uid="{00000000-0005-0000-0000-0000D97C0000}"/>
    <cellStyle name="Normal 6 8 5 2 3 3 3" xfId="25902" xr:uid="{00000000-0005-0000-0000-0000DA7C0000}"/>
    <cellStyle name="Normal 6 8 5 2 3 4" xfId="36122" xr:uid="{00000000-0005-0000-0000-0000DB7C0000}"/>
    <cellStyle name="Normal 6 8 5 2 3 5" xfId="20889" xr:uid="{00000000-0005-0000-0000-0000DC7C0000}"/>
    <cellStyle name="Normal 6 8 5 2 4" xfId="12479" xr:uid="{00000000-0005-0000-0000-0000DD7C0000}"/>
    <cellStyle name="Normal 6 8 5 2 4 2" xfId="42810" xr:uid="{00000000-0005-0000-0000-0000DE7C0000}"/>
    <cellStyle name="Normal 6 8 5 2 4 3" xfId="27577" xr:uid="{00000000-0005-0000-0000-0000DF7C0000}"/>
    <cellStyle name="Normal 6 8 5 2 5" xfId="7458" xr:uid="{00000000-0005-0000-0000-0000E07C0000}"/>
    <cellStyle name="Normal 6 8 5 2 5 2" xfId="37793" xr:uid="{00000000-0005-0000-0000-0000E17C0000}"/>
    <cellStyle name="Normal 6 8 5 2 5 3" xfId="22560" xr:uid="{00000000-0005-0000-0000-0000E27C0000}"/>
    <cellStyle name="Normal 6 8 5 2 6" xfId="32781" xr:uid="{00000000-0005-0000-0000-0000E37C0000}"/>
    <cellStyle name="Normal 6 8 5 2 7" xfId="17547" xr:uid="{00000000-0005-0000-0000-0000E47C0000}"/>
    <cellStyle name="Normal 6 8 5 3" xfId="3240" xr:uid="{00000000-0005-0000-0000-0000E57C0000}"/>
    <cellStyle name="Normal 6 8 5 3 2" xfId="13314" xr:uid="{00000000-0005-0000-0000-0000E67C0000}"/>
    <cellStyle name="Normal 6 8 5 3 2 2" xfId="43645" xr:uid="{00000000-0005-0000-0000-0000E77C0000}"/>
    <cellStyle name="Normal 6 8 5 3 2 3" xfId="28412" xr:uid="{00000000-0005-0000-0000-0000E87C0000}"/>
    <cellStyle name="Normal 6 8 5 3 3" xfId="8294" xr:uid="{00000000-0005-0000-0000-0000E97C0000}"/>
    <cellStyle name="Normal 6 8 5 3 3 2" xfId="38628" xr:uid="{00000000-0005-0000-0000-0000EA7C0000}"/>
    <cellStyle name="Normal 6 8 5 3 3 3" xfId="23395" xr:uid="{00000000-0005-0000-0000-0000EB7C0000}"/>
    <cellStyle name="Normal 6 8 5 3 4" xfId="33615" xr:uid="{00000000-0005-0000-0000-0000EC7C0000}"/>
    <cellStyle name="Normal 6 8 5 3 5" xfId="18382" xr:uid="{00000000-0005-0000-0000-0000ED7C0000}"/>
    <cellStyle name="Normal 6 8 5 4" xfId="4933" xr:uid="{00000000-0005-0000-0000-0000EE7C0000}"/>
    <cellStyle name="Normal 6 8 5 4 2" xfId="14985" xr:uid="{00000000-0005-0000-0000-0000EF7C0000}"/>
    <cellStyle name="Normal 6 8 5 4 2 2" xfId="45316" xr:uid="{00000000-0005-0000-0000-0000F07C0000}"/>
    <cellStyle name="Normal 6 8 5 4 2 3" xfId="30083" xr:uid="{00000000-0005-0000-0000-0000F17C0000}"/>
    <cellStyle name="Normal 6 8 5 4 3" xfId="9965" xr:uid="{00000000-0005-0000-0000-0000F27C0000}"/>
    <cellStyle name="Normal 6 8 5 4 3 2" xfId="40299" xr:uid="{00000000-0005-0000-0000-0000F37C0000}"/>
    <cellStyle name="Normal 6 8 5 4 3 3" xfId="25066" xr:uid="{00000000-0005-0000-0000-0000F47C0000}"/>
    <cellStyle name="Normal 6 8 5 4 4" xfId="35286" xr:uid="{00000000-0005-0000-0000-0000F57C0000}"/>
    <cellStyle name="Normal 6 8 5 4 5" xfId="20053" xr:uid="{00000000-0005-0000-0000-0000F67C0000}"/>
    <cellStyle name="Normal 6 8 5 5" xfId="11643" xr:uid="{00000000-0005-0000-0000-0000F77C0000}"/>
    <cellStyle name="Normal 6 8 5 5 2" xfId="41974" xr:uid="{00000000-0005-0000-0000-0000F87C0000}"/>
    <cellStyle name="Normal 6 8 5 5 3" xfId="26741" xr:uid="{00000000-0005-0000-0000-0000F97C0000}"/>
    <cellStyle name="Normal 6 8 5 6" xfId="6622" xr:uid="{00000000-0005-0000-0000-0000FA7C0000}"/>
    <cellStyle name="Normal 6 8 5 6 2" xfId="36957" xr:uid="{00000000-0005-0000-0000-0000FB7C0000}"/>
    <cellStyle name="Normal 6 8 5 6 3" xfId="21724" xr:uid="{00000000-0005-0000-0000-0000FC7C0000}"/>
    <cellStyle name="Normal 6 8 5 7" xfId="31945" xr:uid="{00000000-0005-0000-0000-0000FD7C0000}"/>
    <cellStyle name="Normal 6 8 5 8" xfId="16711" xr:uid="{00000000-0005-0000-0000-0000FE7C0000}"/>
    <cellStyle name="Normal 6 8 6" xfId="1967" xr:uid="{00000000-0005-0000-0000-0000FF7C0000}"/>
    <cellStyle name="Normal 6 8 6 2" xfId="3659" xr:uid="{00000000-0005-0000-0000-0000007D0000}"/>
    <cellStyle name="Normal 6 8 6 2 2" xfId="13732" xr:uid="{00000000-0005-0000-0000-0000017D0000}"/>
    <cellStyle name="Normal 6 8 6 2 2 2" xfId="44063" xr:uid="{00000000-0005-0000-0000-0000027D0000}"/>
    <cellStyle name="Normal 6 8 6 2 2 3" xfId="28830" xr:uid="{00000000-0005-0000-0000-0000037D0000}"/>
    <cellStyle name="Normal 6 8 6 2 3" xfId="8712" xr:uid="{00000000-0005-0000-0000-0000047D0000}"/>
    <cellStyle name="Normal 6 8 6 2 3 2" xfId="39046" xr:uid="{00000000-0005-0000-0000-0000057D0000}"/>
    <cellStyle name="Normal 6 8 6 2 3 3" xfId="23813" xr:uid="{00000000-0005-0000-0000-0000067D0000}"/>
    <cellStyle name="Normal 6 8 6 2 4" xfId="34033" xr:uid="{00000000-0005-0000-0000-0000077D0000}"/>
    <cellStyle name="Normal 6 8 6 2 5" xfId="18800" xr:uid="{00000000-0005-0000-0000-0000087D0000}"/>
    <cellStyle name="Normal 6 8 6 3" xfId="5351" xr:uid="{00000000-0005-0000-0000-0000097D0000}"/>
    <cellStyle name="Normal 6 8 6 3 2" xfId="15403" xr:uid="{00000000-0005-0000-0000-00000A7D0000}"/>
    <cellStyle name="Normal 6 8 6 3 2 2" xfId="45734" xr:uid="{00000000-0005-0000-0000-00000B7D0000}"/>
    <cellStyle name="Normal 6 8 6 3 2 3" xfId="30501" xr:uid="{00000000-0005-0000-0000-00000C7D0000}"/>
    <cellStyle name="Normal 6 8 6 3 3" xfId="10383" xr:uid="{00000000-0005-0000-0000-00000D7D0000}"/>
    <cellStyle name="Normal 6 8 6 3 3 2" xfId="40717" xr:uid="{00000000-0005-0000-0000-00000E7D0000}"/>
    <cellStyle name="Normal 6 8 6 3 3 3" xfId="25484" xr:uid="{00000000-0005-0000-0000-00000F7D0000}"/>
    <cellStyle name="Normal 6 8 6 3 4" xfId="35704" xr:uid="{00000000-0005-0000-0000-0000107D0000}"/>
    <cellStyle name="Normal 6 8 6 3 5" xfId="20471" xr:uid="{00000000-0005-0000-0000-0000117D0000}"/>
    <cellStyle name="Normal 6 8 6 4" xfId="12061" xr:uid="{00000000-0005-0000-0000-0000127D0000}"/>
    <cellStyle name="Normal 6 8 6 4 2" xfId="42392" xr:uid="{00000000-0005-0000-0000-0000137D0000}"/>
    <cellStyle name="Normal 6 8 6 4 3" xfId="27159" xr:uid="{00000000-0005-0000-0000-0000147D0000}"/>
    <cellStyle name="Normal 6 8 6 5" xfId="7040" xr:uid="{00000000-0005-0000-0000-0000157D0000}"/>
    <cellStyle name="Normal 6 8 6 5 2" xfId="37375" xr:uid="{00000000-0005-0000-0000-0000167D0000}"/>
    <cellStyle name="Normal 6 8 6 5 3" xfId="22142" xr:uid="{00000000-0005-0000-0000-0000177D0000}"/>
    <cellStyle name="Normal 6 8 6 6" xfId="32363" xr:uid="{00000000-0005-0000-0000-0000187D0000}"/>
    <cellStyle name="Normal 6 8 6 7" xfId="17129" xr:uid="{00000000-0005-0000-0000-0000197D0000}"/>
    <cellStyle name="Normal 6 8 7" xfId="2815" xr:uid="{00000000-0005-0000-0000-00001A7D0000}"/>
    <cellStyle name="Normal 6 8 7 2" xfId="12896" xr:uid="{00000000-0005-0000-0000-00001B7D0000}"/>
    <cellStyle name="Normal 6 8 7 2 2" xfId="43227" xr:uid="{00000000-0005-0000-0000-00001C7D0000}"/>
    <cellStyle name="Normal 6 8 7 2 3" xfId="27994" xr:uid="{00000000-0005-0000-0000-00001D7D0000}"/>
    <cellStyle name="Normal 6 8 7 3" xfId="7875" xr:uid="{00000000-0005-0000-0000-00001E7D0000}"/>
    <cellStyle name="Normal 6 8 7 3 2" xfId="38210" xr:uid="{00000000-0005-0000-0000-00001F7D0000}"/>
    <cellStyle name="Normal 6 8 7 3 3" xfId="22977" xr:uid="{00000000-0005-0000-0000-0000207D0000}"/>
    <cellStyle name="Normal 6 8 7 4" xfId="33197" xr:uid="{00000000-0005-0000-0000-0000217D0000}"/>
    <cellStyle name="Normal 6 8 7 5" xfId="17964" xr:uid="{00000000-0005-0000-0000-0000227D0000}"/>
    <cellStyle name="Normal 6 8 8" xfId="4511" xr:uid="{00000000-0005-0000-0000-0000237D0000}"/>
    <cellStyle name="Normal 6 8 8 2" xfId="14567" xr:uid="{00000000-0005-0000-0000-0000247D0000}"/>
    <cellStyle name="Normal 6 8 8 2 2" xfId="44898" xr:uid="{00000000-0005-0000-0000-0000257D0000}"/>
    <cellStyle name="Normal 6 8 8 2 3" xfId="29665" xr:uid="{00000000-0005-0000-0000-0000267D0000}"/>
    <cellStyle name="Normal 6 8 8 3" xfId="9547" xr:uid="{00000000-0005-0000-0000-0000277D0000}"/>
    <cellStyle name="Normal 6 8 8 3 2" xfId="39881" xr:uid="{00000000-0005-0000-0000-0000287D0000}"/>
    <cellStyle name="Normal 6 8 8 3 3" xfId="24648" xr:uid="{00000000-0005-0000-0000-0000297D0000}"/>
    <cellStyle name="Normal 6 8 8 4" xfId="34868" xr:uid="{00000000-0005-0000-0000-00002A7D0000}"/>
    <cellStyle name="Normal 6 8 8 5" xfId="19635" xr:uid="{00000000-0005-0000-0000-00002B7D0000}"/>
    <cellStyle name="Normal 6 8 9" xfId="11223" xr:uid="{00000000-0005-0000-0000-00002C7D0000}"/>
    <cellStyle name="Normal 6 8 9 2" xfId="41556" xr:uid="{00000000-0005-0000-0000-00002D7D0000}"/>
    <cellStyle name="Normal 6 8 9 3" xfId="26323" xr:uid="{00000000-0005-0000-0000-00002E7D0000}"/>
    <cellStyle name="Normal 6 9" xfId="31416" xr:uid="{00000000-0005-0000-0000-00002F7D0000}"/>
    <cellStyle name="Normal 60" xfId="887" xr:uid="{00000000-0005-0000-0000-0000307D0000}"/>
    <cellStyle name="Normal 60 10" xfId="6237" xr:uid="{00000000-0005-0000-0000-0000317D0000}"/>
    <cellStyle name="Normal 60 10 2" xfId="36574" xr:uid="{00000000-0005-0000-0000-0000327D0000}"/>
    <cellStyle name="Normal 60 10 3" xfId="21341" xr:uid="{00000000-0005-0000-0000-0000337D0000}"/>
    <cellStyle name="Normal 60 11" xfId="31565" xr:uid="{00000000-0005-0000-0000-0000347D0000}"/>
    <cellStyle name="Normal 60 12" xfId="16326" xr:uid="{00000000-0005-0000-0000-0000357D0000}"/>
    <cellStyle name="Normal 60 2" xfId="1201" xr:uid="{00000000-0005-0000-0000-0000367D0000}"/>
    <cellStyle name="Normal 60 2 10" xfId="31616" xr:uid="{00000000-0005-0000-0000-0000377D0000}"/>
    <cellStyle name="Normal 60 2 11" xfId="16380" xr:uid="{00000000-0005-0000-0000-0000387D0000}"/>
    <cellStyle name="Normal 60 2 2" xfId="1309" xr:uid="{00000000-0005-0000-0000-0000397D0000}"/>
    <cellStyle name="Normal 60 2 2 10" xfId="16484" xr:uid="{00000000-0005-0000-0000-00003A7D0000}"/>
    <cellStyle name="Normal 60 2 2 2" xfId="1526" xr:uid="{00000000-0005-0000-0000-00003B7D0000}"/>
    <cellStyle name="Normal 60 2 2 2 2" xfId="1947" xr:uid="{00000000-0005-0000-0000-00003C7D0000}"/>
    <cellStyle name="Normal 60 2 2 2 2 2" xfId="2786" xr:uid="{00000000-0005-0000-0000-00003D7D0000}"/>
    <cellStyle name="Normal 60 2 2 2 2 2 2" xfId="4476" xr:uid="{00000000-0005-0000-0000-00003E7D0000}"/>
    <cellStyle name="Normal 60 2 2 2 2 2 2 2" xfId="14549" xr:uid="{00000000-0005-0000-0000-00003F7D0000}"/>
    <cellStyle name="Normal 60 2 2 2 2 2 2 2 2" xfId="44880" xr:uid="{00000000-0005-0000-0000-0000407D0000}"/>
    <cellStyle name="Normal 60 2 2 2 2 2 2 2 3" xfId="29647" xr:uid="{00000000-0005-0000-0000-0000417D0000}"/>
    <cellStyle name="Normal 60 2 2 2 2 2 2 3" xfId="9529" xr:uid="{00000000-0005-0000-0000-0000427D0000}"/>
    <cellStyle name="Normal 60 2 2 2 2 2 2 3 2" xfId="39863" xr:uid="{00000000-0005-0000-0000-0000437D0000}"/>
    <cellStyle name="Normal 60 2 2 2 2 2 2 3 3" xfId="24630" xr:uid="{00000000-0005-0000-0000-0000447D0000}"/>
    <cellStyle name="Normal 60 2 2 2 2 2 2 4" xfId="34850" xr:uid="{00000000-0005-0000-0000-0000457D0000}"/>
    <cellStyle name="Normal 60 2 2 2 2 2 2 5" xfId="19617" xr:uid="{00000000-0005-0000-0000-0000467D0000}"/>
    <cellStyle name="Normal 60 2 2 2 2 2 3" xfId="6168" xr:uid="{00000000-0005-0000-0000-0000477D0000}"/>
    <cellStyle name="Normal 60 2 2 2 2 2 3 2" xfId="16220" xr:uid="{00000000-0005-0000-0000-0000487D0000}"/>
    <cellStyle name="Normal 60 2 2 2 2 2 3 2 2" xfId="46551" xr:uid="{00000000-0005-0000-0000-0000497D0000}"/>
    <cellStyle name="Normal 60 2 2 2 2 2 3 2 3" xfId="31318" xr:uid="{00000000-0005-0000-0000-00004A7D0000}"/>
    <cellStyle name="Normal 60 2 2 2 2 2 3 3" xfId="11200" xr:uid="{00000000-0005-0000-0000-00004B7D0000}"/>
    <cellStyle name="Normal 60 2 2 2 2 2 3 3 2" xfId="41534" xr:uid="{00000000-0005-0000-0000-00004C7D0000}"/>
    <cellStyle name="Normal 60 2 2 2 2 2 3 3 3" xfId="26301" xr:uid="{00000000-0005-0000-0000-00004D7D0000}"/>
    <cellStyle name="Normal 60 2 2 2 2 2 3 4" xfId="36521" xr:uid="{00000000-0005-0000-0000-00004E7D0000}"/>
    <cellStyle name="Normal 60 2 2 2 2 2 3 5" xfId="21288" xr:uid="{00000000-0005-0000-0000-00004F7D0000}"/>
    <cellStyle name="Normal 60 2 2 2 2 2 4" xfId="12878" xr:uid="{00000000-0005-0000-0000-0000507D0000}"/>
    <cellStyle name="Normal 60 2 2 2 2 2 4 2" xfId="43209" xr:uid="{00000000-0005-0000-0000-0000517D0000}"/>
    <cellStyle name="Normal 60 2 2 2 2 2 4 3" xfId="27976" xr:uid="{00000000-0005-0000-0000-0000527D0000}"/>
    <cellStyle name="Normal 60 2 2 2 2 2 5" xfId="7857" xr:uid="{00000000-0005-0000-0000-0000537D0000}"/>
    <cellStyle name="Normal 60 2 2 2 2 2 5 2" xfId="38192" xr:uid="{00000000-0005-0000-0000-0000547D0000}"/>
    <cellStyle name="Normal 60 2 2 2 2 2 5 3" xfId="22959" xr:uid="{00000000-0005-0000-0000-0000557D0000}"/>
    <cellStyle name="Normal 60 2 2 2 2 2 6" xfId="33180" xr:uid="{00000000-0005-0000-0000-0000567D0000}"/>
    <cellStyle name="Normal 60 2 2 2 2 2 7" xfId="17946" xr:uid="{00000000-0005-0000-0000-0000577D0000}"/>
    <cellStyle name="Normal 60 2 2 2 2 3" xfId="3639" xr:uid="{00000000-0005-0000-0000-0000587D0000}"/>
    <cellStyle name="Normal 60 2 2 2 2 3 2" xfId="13713" xr:uid="{00000000-0005-0000-0000-0000597D0000}"/>
    <cellStyle name="Normal 60 2 2 2 2 3 2 2" xfId="44044" xr:uid="{00000000-0005-0000-0000-00005A7D0000}"/>
    <cellStyle name="Normal 60 2 2 2 2 3 2 3" xfId="28811" xr:uid="{00000000-0005-0000-0000-00005B7D0000}"/>
    <cellStyle name="Normal 60 2 2 2 2 3 3" xfId="8693" xr:uid="{00000000-0005-0000-0000-00005C7D0000}"/>
    <cellStyle name="Normal 60 2 2 2 2 3 3 2" xfId="39027" xr:uid="{00000000-0005-0000-0000-00005D7D0000}"/>
    <cellStyle name="Normal 60 2 2 2 2 3 3 3" xfId="23794" xr:uid="{00000000-0005-0000-0000-00005E7D0000}"/>
    <cellStyle name="Normal 60 2 2 2 2 3 4" xfId="34014" xr:uid="{00000000-0005-0000-0000-00005F7D0000}"/>
    <cellStyle name="Normal 60 2 2 2 2 3 5" xfId="18781" xr:uid="{00000000-0005-0000-0000-0000607D0000}"/>
    <cellStyle name="Normal 60 2 2 2 2 4" xfId="5332" xr:uid="{00000000-0005-0000-0000-0000617D0000}"/>
    <cellStyle name="Normal 60 2 2 2 2 4 2" xfId="15384" xr:uid="{00000000-0005-0000-0000-0000627D0000}"/>
    <cellStyle name="Normal 60 2 2 2 2 4 2 2" xfId="45715" xr:uid="{00000000-0005-0000-0000-0000637D0000}"/>
    <cellStyle name="Normal 60 2 2 2 2 4 2 3" xfId="30482" xr:uid="{00000000-0005-0000-0000-0000647D0000}"/>
    <cellStyle name="Normal 60 2 2 2 2 4 3" xfId="10364" xr:uid="{00000000-0005-0000-0000-0000657D0000}"/>
    <cellStyle name="Normal 60 2 2 2 2 4 3 2" xfId="40698" xr:uid="{00000000-0005-0000-0000-0000667D0000}"/>
    <cellStyle name="Normal 60 2 2 2 2 4 3 3" xfId="25465" xr:uid="{00000000-0005-0000-0000-0000677D0000}"/>
    <cellStyle name="Normal 60 2 2 2 2 4 4" xfId="35685" xr:uid="{00000000-0005-0000-0000-0000687D0000}"/>
    <cellStyle name="Normal 60 2 2 2 2 4 5" xfId="20452" xr:uid="{00000000-0005-0000-0000-0000697D0000}"/>
    <cellStyle name="Normal 60 2 2 2 2 5" xfId="12042" xr:uid="{00000000-0005-0000-0000-00006A7D0000}"/>
    <cellStyle name="Normal 60 2 2 2 2 5 2" xfId="42373" xr:uid="{00000000-0005-0000-0000-00006B7D0000}"/>
    <cellStyle name="Normal 60 2 2 2 2 5 3" xfId="27140" xr:uid="{00000000-0005-0000-0000-00006C7D0000}"/>
    <cellStyle name="Normal 60 2 2 2 2 6" xfId="7021" xr:uid="{00000000-0005-0000-0000-00006D7D0000}"/>
    <cellStyle name="Normal 60 2 2 2 2 6 2" xfId="37356" xr:uid="{00000000-0005-0000-0000-00006E7D0000}"/>
    <cellStyle name="Normal 60 2 2 2 2 6 3" xfId="22123" xr:uid="{00000000-0005-0000-0000-00006F7D0000}"/>
    <cellStyle name="Normal 60 2 2 2 2 7" xfId="32344" xr:uid="{00000000-0005-0000-0000-0000707D0000}"/>
    <cellStyle name="Normal 60 2 2 2 2 8" xfId="17110" xr:uid="{00000000-0005-0000-0000-0000717D0000}"/>
    <cellStyle name="Normal 60 2 2 2 3" xfId="2368" xr:uid="{00000000-0005-0000-0000-0000727D0000}"/>
    <cellStyle name="Normal 60 2 2 2 3 2" xfId="4058" xr:uid="{00000000-0005-0000-0000-0000737D0000}"/>
    <cellStyle name="Normal 60 2 2 2 3 2 2" xfId="14131" xr:uid="{00000000-0005-0000-0000-0000747D0000}"/>
    <cellStyle name="Normal 60 2 2 2 3 2 2 2" xfId="44462" xr:uid="{00000000-0005-0000-0000-0000757D0000}"/>
    <cellStyle name="Normal 60 2 2 2 3 2 2 3" xfId="29229" xr:uid="{00000000-0005-0000-0000-0000767D0000}"/>
    <cellStyle name="Normal 60 2 2 2 3 2 3" xfId="9111" xr:uid="{00000000-0005-0000-0000-0000777D0000}"/>
    <cellStyle name="Normal 60 2 2 2 3 2 3 2" xfId="39445" xr:uid="{00000000-0005-0000-0000-0000787D0000}"/>
    <cellStyle name="Normal 60 2 2 2 3 2 3 3" xfId="24212" xr:uid="{00000000-0005-0000-0000-0000797D0000}"/>
    <cellStyle name="Normal 60 2 2 2 3 2 4" xfId="34432" xr:uid="{00000000-0005-0000-0000-00007A7D0000}"/>
    <cellStyle name="Normal 60 2 2 2 3 2 5" xfId="19199" xr:uid="{00000000-0005-0000-0000-00007B7D0000}"/>
    <cellStyle name="Normal 60 2 2 2 3 3" xfId="5750" xr:uid="{00000000-0005-0000-0000-00007C7D0000}"/>
    <cellStyle name="Normal 60 2 2 2 3 3 2" xfId="15802" xr:uid="{00000000-0005-0000-0000-00007D7D0000}"/>
    <cellStyle name="Normal 60 2 2 2 3 3 2 2" xfId="46133" xr:uid="{00000000-0005-0000-0000-00007E7D0000}"/>
    <cellStyle name="Normal 60 2 2 2 3 3 2 3" xfId="30900" xr:uid="{00000000-0005-0000-0000-00007F7D0000}"/>
    <cellStyle name="Normal 60 2 2 2 3 3 3" xfId="10782" xr:uid="{00000000-0005-0000-0000-0000807D0000}"/>
    <cellStyle name="Normal 60 2 2 2 3 3 3 2" xfId="41116" xr:uid="{00000000-0005-0000-0000-0000817D0000}"/>
    <cellStyle name="Normal 60 2 2 2 3 3 3 3" xfId="25883" xr:uid="{00000000-0005-0000-0000-0000827D0000}"/>
    <cellStyle name="Normal 60 2 2 2 3 3 4" xfId="36103" xr:uid="{00000000-0005-0000-0000-0000837D0000}"/>
    <cellStyle name="Normal 60 2 2 2 3 3 5" xfId="20870" xr:uid="{00000000-0005-0000-0000-0000847D0000}"/>
    <cellStyle name="Normal 60 2 2 2 3 4" xfId="12460" xr:uid="{00000000-0005-0000-0000-0000857D0000}"/>
    <cellStyle name="Normal 60 2 2 2 3 4 2" xfId="42791" xr:uid="{00000000-0005-0000-0000-0000867D0000}"/>
    <cellStyle name="Normal 60 2 2 2 3 4 3" xfId="27558" xr:uid="{00000000-0005-0000-0000-0000877D0000}"/>
    <cellStyle name="Normal 60 2 2 2 3 5" xfId="7439" xr:uid="{00000000-0005-0000-0000-0000887D0000}"/>
    <cellStyle name="Normal 60 2 2 2 3 5 2" xfId="37774" xr:uid="{00000000-0005-0000-0000-0000897D0000}"/>
    <cellStyle name="Normal 60 2 2 2 3 5 3" xfId="22541" xr:uid="{00000000-0005-0000-0000-00008A7D0000}"/>
    <cellStyle name="Normal 60 2 2 2 3 6" xfId="32762" xr:uid="{00000000-0005-0000-0000-00008B7D0000}"/>
    <cellStyle name="Normal 60 2 2 2 3 7" xfId="17528" xr:uid="{00000000-0005-0000-0000-00008C7D0000}"/>
    <cellStyle name="Normal 60 2 2 2 4" xfId="3221" xr:uid="{00000000-0005-0000-0000-00008D7D0000}"/>
    <cellStyle name="Normal 60 2 2 2 4 2" xfId="13295" xr:uid="{00000000-0005-0000-0000-00008E7D0000}"/>
    <cellStyle name="Normal 60 2 2 2 4 2 2" xfId="43626" xr:uid="{00000000-0005-0000-0000-00008F7D0000}"/>
    <cellStyle name="Normal 60 2 2 2 4 2 3" xfId="28393" xr:uid="{00000000-0005-0000-0000-0000907D0000}"/>
    <cellStyle name="Normal 60 2 2 2 4 3" xfId="8275" xr:uid="{00000000-0005-0000-0000-0000917D0000}"/>
    <cellStyle name="Normal 60 2 2 2 4 3 2" xfId="38609" xr:uid="{00000000-0005-0000-0000-0000927D0000}"/>
    <cellStyle name="Normal 60 2 2 2 4 3 3" xfId="23376" xr:uid="{00000000-0005-0000-0000-0000937D0000}"/>
    <cellStyle name="Normal 60 2 2 2 4 4" xfId="33596" xr:uid="{00000000-0005-0000-0000-0000947D0000}"/>
    <cellStyle name="Normal 60 2 2 2 4 5" xfId="18363" xr:uid="{00000000-0005-0000-0000-0000957D0000}"/>
    <cellStyle name="Normal 60 2 2 2 5" xfId="4914" xr:uid="{00000000-0005-0000-0000-0000967D0000}"/>
    <cellStyle name="Normal 60 2 2 2 5 2" xfId="14966" xr:uid="{00000000-0005-0000-0000-0000977D0000}"/>
    <cellStyle name="Normal 60 2 2 2 5 2 2" xfId="45297" xr:uid="{00000000-0005-0000-0000-0000987D0000}"/>
    <cellStyle name="Normal 60 2 2 2 5 2 3" xfId="30064" xr:uid="{00000000-0005-0000-0000-0000997D0000}"/>
    <cellStyle name="Normal 60 2 2 2 5 3" xfId="9946" xr:uid="{00000000-0005-0000-0000-00009A7D0000}"/>
    <cellStyle name="Normal 60 2 2 2 5 3 2" xfId="40280" xr:uid="{00000000-0005-0000-0000-00009B7D0000}"/>
    <cellStyle name="Normal 60 2 2 2 5 3 3" xfId="25047" xr:uid="{00000000-0005-0000-0000-00009C7D0000}"/>
    <cellStyle name="Normal 60 2 2 2 5 4" xfId="35267" xr:uid="{00000000-0005-0000-0000-00009D7D0000}"/>
    <cellStyle name="Normal 60 2 2 2 5 5" xfId="20034" xr:uid="{00000000-0005-0000-0000-00009E7D0000}"/>
    <cellStyle name="Normal 60 2 2 2 6" xfId="11624" xr:uid="{00000000-0005-0000-0000-00009F7D0000}"/>
    <cellStyle name="Normal 60 2 2 2 6 2" xfId="41955" xr:uid="{00000000-0005-0000-0000-0000A07D0000}"/>
    <cellStyle name="Normal 60 2 2 2 6 3" xfId="26722" xr:uid="{00000000-0005-0000-0000-0000A17D0000}"/>
    <cellStyle name="Normal 60 2 2 2 7" xfId="6603" xr:uid="{00000000-0005-0000-0000-0000A27D0000}"/>
    <cellStyle name="Normal 60 2 2 2 7 2" xfId="36938" xr:uid="{00000000-0005-0000-0000-0000A37D0000}"/>
    <cellStyle name="Normal 60 2 2 2 7 3" xfId="21705" xr:uid="{00000000-0005-0000-0000-0000A47D0000}"/>
    <cellStyle name="Normal 60 2 2 2 8" xfId="31926" xr:uid="{00000000-0005-0000-0000-0000A57D0000}"/>
    <cellStyle name="Normal 60 2 2 2 9" xfId="16692" xr:uid="{00000000-0005-0000-0000-0000A67D0000}"/>
    <cellStyle name="Normal 60 2 2 3" xfId="1739" xr:uid="{00000000-0005-0000-0000-0000A77D0000}"/>
    <cellStyle name="Normal 60 2 2 3 2" xfId="2578" xr:uid="{00000000-0005-0000-0000-0000A87D0000}"/>
    <cellStyle name="Normal 60 2 2 3 2 2" xfId="4268" xr:uid="{00000000-0005-0000-0000-0000A97D0000}"/>
    <cellStyle name="Normal 60 2 2 3 2 2 2" xfId="14341" xr:uid="{00000000-0005-0000-0000-0000AA7D0000}"/>
    <cellStyle name="Normal 60 2 2 3 2 2 2 2" xfId="44672" xr:uid="{00000000-0005-0000-0000-0000AB7D0000}"/>
    <cellStyle name="Normal 60 2 2 3 2 2 2 3" xfId="29439" xr:uid="{00000000-0005-0000-0000-0000AC7D0000}"/>
    <cellStyle name="Normal 60 2 2 3 2 2 3" xfId="9321" xr:uid="{00000000-0005-0000-0000-0000AD7D0000}"/>
    <cellStyle name="Normal 60 2 2 3 2 2 3 2" xfId="39655" xr:uid="{00000000-0005-0000-0000-0000AE7D0000}"/>
    <cellStyle name="Normal 60 2 2 3 2 2 3 3" xfId="24422" xr:uid="{00000000-0005-0000-0000-0000AF7D0000}"/>
    <cellStyle name="Normal 60 2 2 3 2 2 4" xfId="34642" xr:uid="{00000000-0005-0000-0000-0000B07D0000}"/>
    <cellStyle name="Normal 60 2 2 3 2 2 5" xfId="19409" xr:uid="{00000000-0005-0000-0000-0000B17D0000}"/>
    <cellStyle name="Normal 60 2 2 3 2 3" xfId="5960" xr:uid="{00000000-0005-0000-0000-0000B27D0000}"/>
    <cellStyle name="Normal 60 2 2 3 2 3 2" xfId="16012" xr:uid="{00000000-0005-0000-0000-0000B37D0000}"/>
    <cellStyle name="Normal 60 2 2 3 2 3 2 2" xfId="46343" xr:uid="{00000000-0005-0000-0000-0000B47D0000}"/>
    <cellStyle name="Normal 60 2 2 3 2 3 2 3" xfId="31110" xr:uid="{00000000-0005-0000-0000-0000B57D0000}"/>
    <cellStyle name="Normal 60 2 2 3 2 3 3" xfId="10992" xr:uid="{00000000-0005-0000-0000-0000B67D0000}"/>
    <cellStyle name="Normal 60 2 2 3 2 3 3 2" xfId="41326" xr:uid="{00000000-0005-0000-0000-0000B77D0000}"/>
    <cellStyle name="Normal 60 2 2 3 2 3 3 3" xfId="26093" xr:uid="{00000000-0005-0000-0000-0000B87D0000}"/>
    <cellStyle name="Normal 60 2 2 3 2 3 4" xfId="36313" xr:uid="{00000000-0005-0000-0000-0000B97D0000}"/>
    <cellStyle name="Normal 60 2 2 3 2 3 5" xfId="21080" xr:uid="{00000000-0005-0000-0000-0000BA7D0000}"/>
    <cellStyle name="Normal 60 2 2 3 2 4" xfId="12670" xr:uid="{00000000-0005-0000-0000-0000BB7D0000}"/>
    <cellStyle name="Normal 60 2 2 3 2 4 2" xfId="43001" xr:uid="{00000000-0005-0000-0000-0000BC7D0000}"/>
    <cellStyle name="Normal 60 2 2 3 2 4 3" xfId="27768" xr:uid="{00000000-0005-0000-0000-0000BD7D0000}"/>
    <cellStyle name="Normal 60 2 2 3 2 5" xfId="7649" xr:uid="{00000000-0005-0000-0000-0000BE7D0000}"/>
    <cellStyle name="Normal 60 2 2 3 2 5 2" xfId="37984" xr:uid="{00000000-0005-0000-0000-0000BF7D0000}"/>
    <cellStyle name="Normal 60 2 2 3 2 5 3" xfId="22751" xr:uid="{00000000-0005-0000-0000-0000C07D0000}"/>
    <cellStyle name="Normal 60 2 2 3 2 6" xfId="32972" xr:uid="{00000000-0005-0000-0000-0000C17D0000}"/>
    <cellStyle name="Normal 60 2 2 3 2 7" xfId="17738" xr:uid="{00000000-0005-0000-0000-0000C27D0000}"/>
    <cellStyle name="Normal 60 2 2 3 3" xfId="3431" xr:uid="{00000000-0005-0000-0000-0000C37D0000}"/>
    <cellStyle name="Normal 60 2 2 3 3 2" xfId="13505" xr:uid="{00000000-0005-0000-0000-0000C47D0000}"/>
    <cellStyle name="Normal 60 2 2 3 3 2 2" xfId="43836" xr:uid="{00000000-0005-0000-0000-0000C57D0000}"/>
    <cellStyle name="Normal 60 2 2 3 3 2 3" xfId="28603" xr:uid="{00000000-0005-0000-0000-0000C67D0000}"/>
    <cellStyle name="Normal 60 2 2 3 3 3" xfId="8485" xr:uid="{00000000-0005-0000-0000-0000C77D0000}"/>
    <cellStyle name="Normal 60 2 2 3 3 3 2" xfId="38819" xr:uid="{00000000-0005-0000-0000-0000C87D0000}"/>
    <cellStyle name="Normal 60 2 2 3 3 3 3" xfId="23586" xr:uid="{00000000-0005-0000-0000-0000C97D0000}"/>
    <cellStyle name="Normal 60 2 2 3 3 4" xfId="33806" xr:uid="{00000000-0005-0000-0000-0000CA7D0000}"/>
    <cellStyle name="Normal 60 2 2 3 3 5" xfId="18573" xr:uid="{00000000-0005-0000-0000-0000CB7D0000}"/>
    <cellStyle name="Normal 60 2 2 3 4" xfId="5124" xr:uid="{00000000-0005-0000-0000-0000CC7D0000}"/>
    <cellStyle name="Normal 60 2 2 3 4 2" xfId="15176" xr:uid="{00000000-0005-0000-0000-0000CD7D0000}"/>
    <cellStyle name="Normal 60 2 2 3 4 2 2" xfId="45507" xr:uid="{00000000-0005-0000-0000-0000CE7D0000}"/>
    <cellStyle name="Normal 60 2 2 3 4 2 3" xfId="30274" xr:uid="{00000000-0005-0000-0000-0000CF7D0000}"/>
    <cellStyle name="Normal 60 2 2 3 4 3" xfId="10156" xr:uid="{00000000-0005-0000-0000-0000D07D0000}"/>
    <cellStyle name="Normal 60 2 2 3 4 3 2" xfId="40490" xr:uid="{00000000-0005-0000-0000-0000D17D0000}"/>
    <cellStyle name="Normal 60 2 2 3 4 3 3" xfId="25257" xr:uid="{00000000-0005-0000-0000-0000D27D0000}"/>
    <cellStyle name="Normal 60 2 2 3 4 4" xfId="35477" xr:uid="{00000000-0005-0000-0000-0000D37D0000}"/>
    <cellStyle name="Normal 60 2 2 3 4 5" xfId="20244" xr:uid="{00000000-0005-0000-0000-0000D47D0000}"/>
    <cellStyle name="Normal 60 2 2 3 5" xfId="11834" xr:uid="{00000000-0005-0000-0000-0000D57D0000}"/>
    <cellStyle name="Normal 60 2 2 3 5 2" xfId="42165" xr:uid="{00000000-0005-0000-0000-0000D67D0000}"/>
    <cellStyle name="Normal 60 2 2 3 5 3" xfId="26932" xr:uid="{00000000-0005-0000-0000-0000D77D0000}"/>
    <cellStyle name="Normal 60 2 2 3 6" xfId="6813" xr:uid="{00000000-0005-0000-0000-0000D87D0000}"/>
    <cellStyle name="Normal 60 2 2 3 6 2" xfId="37148" xr:uid="{00000000-0005-0000-0000-0000D97D0000}"/>
    <cellStyle name="Normal 60 2 2 3 6 3" xfId="21915" xr:uid="{00000000-0005-0000-0000-0000DA7D0000}"/>
    <cellStyle name="Normal 60 2 2 3 7" xfId="32136" xr:uid="{00000000-0005-0000-0000-0000DB7D0000}"/>
    <cellStyle name="Normal 60 2 2 3 8" xfId="16902" xr:uid="{00000000-0005-0000-0000-0000DC7D0000}"/>
    <cellStyle name="Normal 60 2 2 4" xfId="2160" xr:uid="{00000000-0005-0000-0000-0000DD7D0000}"/>
    <cellStyle name="Normal 60 2 2 4 2" xfId="3850" xr:uid="{00000000-0005-0000-0000-0000DE7D0000}"/>
    <cellStyle name="Normal 60 2 2 4 2 2" xfId="13923" xr:uid="{00000000-0005-0000-0000-0000DF7D0000}"/>
    <cellStyle name="Normal 60 2 2 4 2 2 2" xfId="44254" xr:uid="{00000000-0005-0000-0000-0000E07D0000}"/>
    <cellStyle name="Normal 60 2 2 4 2 2 3" xfId="29021" xr:uid="{00000000-0005-0000-0000-0000E17D0000}"/>
    <cellStyle name="Normal 60 2 2 4 2 3" xfId="8903" xr:uid="{00000000-0005-0000-0000-0000E27D0000}"/>
    <cellStyle name="Normal 60 2 2 4 2 3 2" xfId="39237" xr:uid="{00000000-0005-0000-0000-0000E37D0000}"/>
    <cellStyle name="Normal 60 2 2 4 2 3 3" xfId="24004" xr:uid="{00000000-0005-0000-0000-0000E47D0000}"/>
    <cellStyle name="Normal 60 2 2 4 2 4" xfId="34224" xr:uid="{00000000-0005-0000-0000-0000E57D0000}"/>
    <cellStyle name="Normal 60 2 2 4 2 5" xfId="18991" xr:uid="{00000000-0005-0000-0000-0000E67D0000}"/>
    <cellStyle name="Normal 60 2 2 4 3" xfId="5542" xr:uid="{00000000-0005-0000-0000-0000E77D0000}"/>
    <cellStyle name="Normal 60 2 2 4 3 2" xfId="15594" xr:uid="{00000000-0005-0000-0000-0000E87D0000}"/>
    <cellStyle name="Normal 60 2 2 4 3 2 2" xfId="45925" xr:uid="{00000000-0005-0000-0000-0000E97D0000}"/>
    <cellStyle name="Normal 60 2 2 4 3 2 3" xfId="30692" xr:uid="{00000000-0005-0000-0000-0000EA7D0000}"/>
    <cellStyle name="Normal 60 2 2 4 3 3" xfId="10574" xr:uid="{00000000-0005-0000-0000-0000EB7D0000}"/>
    <cellStyle name="Normal 60 2 2 4 3 3 2" xfId="40908" xr:uid="{00000000-0005-0000-0000-0000EC7D0000}"/>
    <cellStyle name="Normal 60 2 2 4 3 3 3" xfId="25675" xr:uid="{00000000-0005-0000-0000-0000ED7D0000}"/>
    <cellStyle name="Normal 60 2 2 4 3 4" xfId="35895" xr:uid="{00000000-0005-0000-0000-0000EE7D0000}"/>
    <cellStyle name="Normal 60 2 2 4 3 5" xfId="20662" xr:uid="{00000000-0005-0000-0000-0000EF7D0000}"/>
    <cellStyle name="Normal 60 2 2 4 4" xfId="12252" xr:uid="{00000000-0005-0000-0000-0000F07D0000}"/>
    <cellStyle name="Normal 60 2 2 4 4 2" xfId="42583" xr:uid="{00000000-0005-0000-0000-0000F17D0000}"/>
    <cellStyle name="Normal 60 2 2 4 4 3" xfId="27350" xr:uid="{00000000-0005-0000-0000-0000F27D0000}"/>
    <cellStyle name="Normal 60 2 2 4 5" xfId="7231" xr:uid="{00000000-0005-0000-0000-0000F37D0000}"/>
    <cellStyle name="Normal 60 2 2 4 5 2" xfId="37566" xr:uid="{00000000-0005-0000-0000-0000F47D0000}"/>
    <cellStyle name="Normal 60 2 2 4 5 3" xfId="22333" xr:uid="{00000000-0005-0000-0000-0000F57D0000}"/>
    <cellStyle name="Normal 60 2 2 4 6" xfId="32554" xr:uid="{00000000-0005-0000-0000-0000F67D0000}"/>
    <cellStyle name="Normal 60 2 2 4 7" xfId="17320" xr:uid="{00000000-0005-0000-0000-0000F77D0000}"/>
    <cellStyle name="Normal 60 2 2 5" xfId="3013" xr:uid="{00000000-0005-0000-0000-0000F87D0000}"/>
    <cellStyle name="Normal 60 2 2 5 2" xfId="13087" xr:uid="{00000000-0005-0000-0000-0000F97D0000}"/>
    <cellStyle name="Normal 60 2 2 5 2 2" xfId="43418" xr:uid="{00000000-0005-0000-0000-0000FA7D0000}"/>
    <cellStyle name="Normal 60 2 2 5 2 3" xfId="28185" xr:uid="{00000000-0005-0000-0000-0000FB7D0000}"/>
    <cellStyle name="Normal 60 2 2 5 3" xfId="8067" xr:uid="{00000000-0005-0000-0000-0000FC7D0000}"/>
    <cellStyle name="Normal 60 2 2 5 3 2" xfId="38401" xr:uid="{00000000-0005-0000-0000-0000FD7D0000}"/>
    <cellStyle name="Normal 60 2 2 5 3 3" xfId="23168" xr:uid="{00000000-0005-0000-0000-0000FE7D0000}"/>
    <cellStyle name="Normal 60 2 2 5 4" xfId="33388" xr:uid="{00000000-0005-0000-0000-0000FF7D0000}"/>
    <cellStyle name="Normal 60 2 2 5 5" xfId="18155" xr:uid="{00000000-0005-0000-0000-0000007E0000}"/>
    <cellStyle name="Normal 60 2 2 6" xfId="4706" xr:uid="{00000000-0005-0000-0000-0000017E0000}"/>
    <cellStyle name="Normal 60 2 2 6 2" xfId="14758" xr:uid="{00000000-0005-0000-0000-0000027E0000}"/>
    <cellStyle name="Normal 60 2 2 6 2 2" xfId="45089" xr:uid="{00000000-0005-0000-0000-0000037E0000}"/>
    <cellStyle name="Normal 60 2 2 6 2 3" xfId="29856" xr:uid="{00000000-0005-0000-0000-0000047E0000}"/>
    <cellStyle name="Normal 60 2 2 6 3" xfId="9738" xr:uid="{00000000-0005-0000-0000-0000057E0000}"/>
    <cellStyle name="Normal 60 2 2 6 3 2" xfId="40072" xr:uid="{00000000-0005-0000-0000-0000067E0000}"/>
    <cellStyle name="Normal 60 2 2 6 3 3" xfId="24839" xr:uid="{00000000-0005-0000-0000-0000077E0000}"/>
    <cellStyle name="Normal 60 2 2 6 4" xfId="35059" xr:uid="{00000000-0005-0000-0000-0000087E0000}"/>
    <cellStyle name="Normal 60 2 2 6 5" xfId="19826" xr:uid="{00000000-0005-0000-0000-0000097E0000}"/>
    <cellStyle name="Normal 60 2 2 7" xfId="11416" xr:uid="{00000000-0005-0000-0000-00000A7E0000}"/>
    <cellStyle name="Normal 60 2 2 7 2" xfId="41747" xr:uid="{00000000-0005-0000-0000-00000B7E0000}"/>
    <cellStyle name="Normal 60 2 2 7 3" xfId="26514" xr:uid="{00000000-0005-0000-0000-00000C7E0000}"/>
    <cellStyle name="Normal 60 2 2 8" xfId="6395" xr:uid="{00000000-0005-0000-0000-00000D7E0000}"/>
    <cellStyle name="Normal 60 2 2 8 2" xfId="36730" xr:uid="{00000000-0005-0000-0000-00000E7E0000}"/>
    <cellStyle name="Normal 60 2 2 8 3" xfId="21497" xr:uid="{00000000-0005-0000-0000-00000F7E0000}"/>
    <cellStyle name="Normal 60 2 2 9" xfId="31718" xr:uid="{00000000-0005-0000-0000-0000107E0000}"/>
    <cellStyle name="Normal 60 2 3" xfId="1422" xr:uid="{00000000-0005-0000-0000-0000117E0000}"/>
    <cellStyle name="Normal 60 2 3 2" xfId="1843" xr:uid="{00000000-0005-0000-0000-0000127E0000}"/>
    <cellStyle name="Normal 60 2 3 2 2" xfId="2682" xr:uid="{00000000-0005-0000-0000-0000137E0000}"/>
    <cellStyle name="Normal 60 2 3 2 2 2" xfId="4372" xr:uid="{00000000-0005-0000-0000-0000147E0000}"/>
    <cellStyle name="Normal 60 2 3 2 2 2 2" xfId="14445" xr:uid="{00000000-0005-0000-0000-0000157E0000}"/>
    <cellStyle name="Normal 60 2 3 2 2 2 2 2" xfId="44776" xr:uid="{00000000-0005-0000-0000-0000167E0000}"/>
    <cellStyle name="Normal 60 2 3 2 2 2 2 3" xfId="29543" xr:uid="{00000000-0005-0000-0000-0000177E0000}"/>
    <cellStyle name="Normal 60 2 3 2 2 2 3" xfId="9425" xr:uid="{00000000-0005-0000-0000-0000187E0000}"/>
    <cellStyle name="Normal 60 2 3 2 2 2 3 2" xfId="39759" xr:uid="{00000000-0005-0000-0000-0000197E0000}"/>
    <cellStyle name="Normal 60 2 3 2 2 2 3 3" xfId="24526" xr:uid="{00000000-0005-0000-0000-00001A7E0000}"/>
    <cellStyle name="Normal 60 2 3 2 2 2 4" xfId="34746" xr:uid="{00000000-0005-0000-0000-00001B7E0000}"/>
    <cellStyle name="Normal 60 2 3 2 2 2 5" xfId="19513" xr:uid="{00000000-0005-0000-0000-00001C7E0000}"/>
    <cellStyle name="Normal 60 2 3 2 2 3" xfId="6064" xr:uid="{00000000-0005-0000-0000-00001D7E0000}"/>
    <cellStyle name="Normal 60 2 3 2 2 3 2" xfId="16116" xr:uid="{00000000-0005-0000-0000-00001E7E0000}"/>
    <cellStyle name="Normal 60 2 3 2 2 3 2 2" xfId="46447" xr:uid="{00000000-0005-0000-0000-00001F7E0000}"/>
    <cellStyle name="Normal 60 2 3 2 2 3 2 3" xfId="31214" xr:uid="{00000000-0005-0000-0000-0000207E0000}"/>
    <cellStyle name="Normal 60 2 3 2 2 3 3" xfId="11096" xr:uid="{00000000-0005-0000-0000-0000217E0000}"/>
    <cellStyle name="Normal 60 2 3 2 2 3 3 2" xfId="41430" xr:uid="{00000000-0005-0000-0000-0000227E0000}"/>
    <cellStyle name="Normal 60 2 3 2 2 3 3 3" xfId="26197" xr:uid="{00000000-0005-0000-0000-0000237E0000}"/>
    <cellStyle name="Normal 60 2 3 2 2 3 4" xfId="36417" xr:uid="{00000000-0005-0000-0000-0000247E0000}"/>
    <cellStyle name="Normal 60 2 3 2 2 3 5" xfId="21184" xr:uid="{00000000-0005-0000-0000-0000257E0000}"/>
    <cellStyle name="Normal 60 2 3 2 2 4" xfId="12774" xr:uid="{00000000-0005-0000-0000-0000267E0000}"/>
    <cellStyle name="Normal 60 2 3 2 2 4 2" xfId="43105" xr:uid="{00000000-0005-0000-0000-0000277E0000}"/>
    <cellStyle name="Normal 60 2 3 2 2 4 3" xfId="27872" xr:uid="{00000000-0005-0000-0000-0000287E0000}"/>
    <cellStyle name="Normal 60 2 3 2 2 5" xfId="7753" xr:uid="{00000000-0005-0000-0000-0000297E0000}"/>
    <cellStyle name="Normal 60 2 3 2 2 5 2" xfId="38088" xr:uid="{00000000-0005-0000-0000-00002A7E0000}"/>
    <cellStyle name="Normal 60 2 3 2 2 5 3" xfId="22855" xr:uid="{00000000-0005-0000-0000-00002B7E0000}"/>
    <cellStyle name="Normal 60 2 3 2 2 6" xfId="33076" xr:uid="{00000000-0005-0000-0000-00002C7E0000}"/>
    <cellStyle name="Normal 60 2 3 2 2 7" xfId="17842" xr:uid="{00000000-0005-0000-0000-00002D7E0000}"/>
    <cellStyle name="Normal 60 2 3 2 3" xfId="3535" xr:uid="{00000000-0005-0000-0000-00002E7E0000}"/>
    <cellStyle name="Normal 60 2 3 2 3 2" xfId="13609" xr:uid="{00000000-0005-0000-0000-00002F7E0000}"/>
    <cellStyle name="Normal 60 2 3 2 3 2 2" xfId="43940" xr:uid="{00000000-0005-0000-0000-0000307E0000}"/>
    <cellStyle name="Normal 60 2 3 2 3 2 3" xfId="28707" xr:uid="{00000000-0005-0000-0000-0000317E0000}"/>
    <cellStyle name="Normal 60 2 3 2 3 3" xfId="8589" xr:uid="{00000000-0005-0000-0000-0000327E0000}"/>
    <cellStyle name="Normal 60 2 3 2 3 3 2" xfId="38923" xr:uid="{00000000-0005-0000-0000-0000337E0000}"/>
    <cellStyle name="Normal 60 2 3 2 3 3 3" xfId="23690" xr:uid="{00000000-0005-0000-0000-0000347E0000}"/>
    <cellStyle name="Normal 60 2 3 2 3 4" xfId="33910" xr:uid="{00000000-0005-0000-0000-0000357E0000}"/>
    <cellStyle name="Normal 60 2 3 2 3 5" xfId="18677" xr:uid="{00000000-0005-0000-0000-0000367E0000}"/>
    <cellStyle name="Normal 60 2 3 2 4" xfId="5228" xr:uid="{00000000-0005-0000-0000-0000377E0000}"/>
    <cellStyle name="Normal 60 2 3 2 4 2" xfId="15280" xr:uid="{00000000-0005-0000-0000-0000387E0000}"/>
    <cellStyle name="Normal 60 2 3 2 4 2 2" xfId="45611" xr:uid="{00000000-0005-0000-0000-0000397E0000}"/>
    <cellStyle name="Normal 60 2 3 2 4 2 3" xfId="30378" xr:uid="{00000000-0005-0000-0000-00003A7E0000}"/>
    <cellStyle name="Normal 60 2 3 2 4 3" xfId="10260" xr:uid="{00000000-0005-0000-0000-00003B7E0000}"/>
    <cellStyle name="Normal 60 2 3 2 4 3 2" xfId="40594" xr:uid="{00000000-0005-0000-0000-00003C7E0000}"/>
    <cellStyle name="Normal 60 2 3 2 4 3 3" xfId="25361" xr:uid="{00000000-0005-0000-0000-00003D7E0000}"/>
    <cellStyle name="Normal 60 2 3 2 4 4" xfId="35581" xr:uid="{00000000-0005-0000-0000-00003E7E0000}"/>
    <cellStyle name="Normal 60 2 3 2 4 5" xfId="20348" xr:uid="{00000000-0005-0000-0000-00003F7E0000}"/>
    <cellStyle name="Normal 60 2 3 2 5" xfId="11938" xr:uid="{00000000-0005-0000-0000-0000407E0000}"/>
    <cellStyle name="Normal 60 2 3 2 5 2" xfId="42269" xr:uid="{00000000-0005-0000-0000-0000417E0000}"/>
    <cellStyle name="Normal 60 2 3 2 5 3" xfId="27036" xr:uid="{00000000-0005-0000-0000-0000427E0000}"/>
    <cellStyle name="Normal 60 2 3 2 6" xfId="6917" xr:uid="{00000000-0005-0000-0000-0000437E0000}"/>
    <cellStyle name="Normal 60 2 3 2 6 2" xfId="37252" xr:uid="{00000000-0005-0000-0000-0000447E0000}"/>
    <cellStyle name="Normal 60 2 3 2 6 3" xfId="22019" xr:uid="{00000000-0005-0000-0000-0000457E0000}"/>
    <cellStyle name="Normal 60 2 3 2 7" xfId="32240" xr:uid="{00000000-0005-0000-0000-0000467E0000}"/>
    <cellStyle name="Normal 60 2 3 2 8" xfId="17006" xr:uid="{00000000-0005-0000-0000-0000477E0000}"/>
    <cellStyle name="Normal 60 2 3 3" xfId="2264" xr:uid="{00000000-0005-0000-0000-0000487E0000}"/>
    <cellStyle name="Normal 60 2 3 3 2" xfId="3954" xr:uid="{00000000-0005-0000-0000-0000497E0000}"/>
    <cellStyle name="Normal 60 2 3 3 2 2" xfId="14027" xr:uid="{00000000-0005-0000-0000-00004A7E0000}"/>
    <cellStyle name="Normal 60 2 3 3 2 2 2" xfId="44358" xr:uid="{00000000-0005-0000-0000-00004B7E0000}"/>
    <cellStyle name="Normal 60 2 3 3 2 2 3" xfId="29125" xr:uid="{00000000-0005-0000-0000-00004C7E0000}"/>
    <cellStyle name="Normal 60 2 3 3 2 3" xfId="9007" xr:uid="{00000000-0005-0000-0000-00004D7E0000}"/>
    <cellStyle name="Normal 60 2 3 3 2 3 2" xfId="39341" xr:uid="{00000000-0005-0000-0000-00004E7E0000}"/>
    <cellStyle name="Normal 60 2 3 3 2 3 3" xfId="24108" xr:uid="{00000000-0005-0000-0000-00004F7E0000}"/>
    <cellStyle name="Normal 60 2 3 3 2 4" xfId="34328" xr:uid="{00000000-0005-0000-0000-0000507E0000}"/>
    <cellStyle name="Normal 60 2 3 3 2 5" xfId="19095" xr:uid="{00000000-0005-0000-0000-0000517E0000}"/>
    <cellStyle name="Normal 60 2 3 3 3" xfId="5646" xr:uid="{00000000-0005-0000-0000-0000527E0000}"/>
    <cellStyle name="Normal 60 2 3 3 3 2" xfId="15698" xr:uid="{00000000-0005-0000-0000-0000537E0000}"/>
    <cellStyle name="Normal 60 2 3 3 3 2 2" xfId="46029" xr:uid="{00000000-0005-0000-0000-0000547E0000}"/>
    <cellStyle name="Normal 60 2 3 3 3 2 3" xfId="30796" xr:uid="{00000000-0005-0000-0000-0000557E0000}"/>
    <cellStyle name="Normal 60 2 3 3 3 3" xfId="10678" xr:uid="{00000000-0005-0000-0000-0000567E0000}"/>
    <cellStyle name="Normal 60 2 3 3 3 3 2" xfId="41012" xr:uid="{00000000-0005-0000-0000-0000577E0000}"/>
    <cellStyle name="Normal 60 2 3 3 3 3 3" xfId="25779" xr:uid="{00000000-0005-0000-0000-0000587E0000}"/>
    <cellStyle name="Normal 60 2 3 3 3 4" xfId="35999" xr:uid="{00000000-0005-0000-0000-0000597E0000}"/>
    <cellStyle name="Normal 60 2 3 3 3 5" xfId="20766" xr:uid="{00000000-0005-0000-0000-00005A7E0000}"/>
    <cellStyle name="Normal 60 2 3 3 4" xfId="12356" xr:uid="{00000000-0005-0000-0000-00005B7E0000}"/>
    <cellStyle name="Normal 60 2 3 3 4 2" xfId="42687" xr:uid="{00000000-0005-0000-0000-00005C7E0000}"/>
    <cellStyle name="Normal 60 2 3 3 4 3" xfId="27454" xr:uid="{00000000-0005-0000-0000-00005D7E0000}"/>
    <cellStyle name="Normal 60 2 3 3 5" xfId="7335" xr:uid="{00000000-0005-0000-0000-00005E7E0000}"/>
    <cellStyle name="Normal 60 2 3 3 5 2" xfId="37670" xr:uid="{00000000-0005-0000-0000-00005F7E0000}"/>
    <cellStyle name="Normal 60 2 3 3 5 3" xfId="22437" xr:uid="{00000000-0005-0000-0000-0000607E0000}"/>
    <cellStyle name="Normal 60 2 3 3 6" xfId="32658" xr:uid="{00000000-0005-0000-0000-0000617E0000}"/>
    <cellStyle name="Normal 60 2 3 3 7" xfId="17424" xr:uid="{00000000-0005-0000-0000-0000627E0000}"/>
    <cellStyle name="Normal 60 2 3 4" xfId="3117" xr:uid="{00000000-0005-0000-0000-0000637E0000}"/>
    <cellStyle name="Normal 60 2 3 4 2" xfId="13191" xr:uid="{00000000-0005-0000-0000-0000647E0000}"/>
    <cellStyle name="Normal 60 2 3 4 2 2" xfId="43522" xr:uid="{00000000-0005-0000-0000-0000657E0000}"/>
    <cellStyle name="Normal 60 2 3 4 2 3" xfId="28289" xr:uid="{00000000-0005-0000-0000-0000667E0000}"/>
    <cellStyle name="Normal 60 2 3 4 3" xfId="8171" xr:uid="{00000000-0005-0000-0000-0000677E0000}"/>
    <cellStyle name="Normal 60 2 3 4 3 2" xfId="38505" xr:uid="{00000000-0005-0000-0000-0000687E0000}"/>
    <cellStyle name="Normal 60 2 3 4 3 3" xfId="23272" xr:uid="{00000000-0005-0000-0000-0000697E0000}"/>
    <cellStyle name="Normal 60 2 3 4 4" xfId="33492" xr:uid="{00000000-0005-0000-0000-00006A7E0000}"/>
    <cellStyle name="Normal 60 2 3 4 5" xfId="18259" xr:uid="{00000000-0005-0000-0000-00006B7E0000}"/>
    <cellStyle name="Normal 60 2 3 5" xfId="4810" xr:uid="{00000000-0005-0000-0000-00006C7E0000}"/>
    <cellStyle name="Normal 60 2 3 5 2" xfId="14862" xr:uid="{00000000-0005-0000-0000-00006D7E0000}"/>
    <cellStyle name="Normal 60 2 3 5 2 2" xfId="45193" xr:uid="{00000000-0005-0000-0000-00006E7E0000}"/>
    <cellStyle name="Normal 60 2 3 5 2 3" xfId="29960" xr:uid="{00000000-0005-0000-0000-00006F7E0000}"/>
    <cellStyle name="Normal 60 2 3 5 3" xfId="9842" xr:uid="{00000000-0005-0000-0000-0000707E0000}"/>
    <cellStyle name="Normal 60 2 3 5 3 2" xfId="40176" xr:uid="{00000000-0005-0000-0000-0000717E0000}"/>
    <cellStyle name="Normal 60 2 3 5 3 3" xfId="24943" xr:uid="{00000000-0005-0000-0000-0000727E0000}"/>
    <cellStyle name="Normal 60 2 3 5 4" xfId="35163" xr:uid="{00000000-0005-0000-0000-0000737E0000}"/>
    <cellStyle name="Normal 60 2 3 5 5" xfId="19930" xr:uid="{00000000-0005-0000-0000-0000747E0000}"/>
    <cellStyle name="Normal 60 2 3 6" xfId="11520" xr:uid="{00000000-0005-0000-0000-0000757E0000}"/>
    <cellStyle name="Normal 60 2 3 6 2" xfId="41851" xr:uid="{00000000-0005-0000-0000-0000767E0000}"/>
    <cellStyle name="Normal 60 2 3 6 3" xfId="26618" xr:uid="{00000000-0005-0000-0000-0000777E0000}"/>
    <cellStyle name="Normal 60 2 3 7" xfId="6499" xr:uid="{00000000-0005-0000-0000-0000787E0000}"/>
    <cellStyle name="Normal 60 2 3 7 2" xfId="36834" xr:uid="{00000000-0005-0000-0000-0000797E0000}"/>
    <cellStyle name="Normal 60 2 3 7 3" xfId="21601" xr:uid="{00000000-0005-0000-0000-00007A7E0000}"/>
    <cellStyle name="Normal 60 2 3 8" xfId="31822" xr:uid="{00000000-0005-0000-0000-00007B7E0000}"/>
    <cellStyle name="Normal 60 2 3 9" xfId="16588" xr:uid="{00000000-0005-0000-0000-00007C7E0000}"/>
    <cellStyle name="Normal 60 2 4" xfId="1635" xr:uid="{00000000-0005-0000-0000-00007D7E0000}"/>
    <cellStyle name="Normal 60 2 4 2" xfId="2474" xr:uid="{00000000-0005-0000-0000-00007E7E0000}"/>
    <cellStyle name="Normal 60 2 4 2 2" xfId="4164" xr:uid="{00000000-0005-0000-0000-00007F7E0000}"/>
    <cellStyle name="Normal 60 2 4 2 2 2" xfId="14237" xr:uid="{00000000-0005-0000-0000-0000807E0000}"/>
    <cellStyle name="Normal 60 2 4 2 2 2 2" xfId="44568" xr:uid="{00000000-0005-0000-0000-0000817E0000}"/>
    <cellStyle name="Normal 60 2 4 2 2 2 3" xfId="29335" xr:uid="{00000000-0005-0000-0000-0000827E0000}"/>
    <cellStyle name="Normal 60 2 4 2 2 3" xfId="9217" xr:uid="{00000000-0005-0000-0000-0000837E0000}"/>
    <cellStyle name="Normal 60 2 4 2 2 3 2" xfId="39551" xr:uid="{00000000-0005-0000-0000-0000847E0000}"/>
    <cellStyle name="Normal 60 2 4 2 2 3 3" xfId="24318" xr:uid="{00000000-0005-0000-0000-0000857E0000}"/>
    <cellStyle name="Normal 60 2 4 2 2 4" xfId="34538" xr:uid="{00000000-0005-0000-0000-0000867E0000}"/>
    <cellStyle name="Normal 60 2 4 2 2 5" xfId="19305" xr:uid="{00000000-0005-0000-0000-0000877E0000}"/>
    <cellStyle name="Normal 60 2 4 2 3" xfId="5856" xr:uid="{00000000-0005-0000-0000-0000887E0000}"/>
    <cellStyle name="Normal 60 2 4 2 3 2" xfId="15908" xr:uid="{00000000-0005-0000-0000-0000897E0000}"/>
    <cellStyle name="Normal 60 2 4 2 3 2 2" xfId="46239" xr:uid="{00000000-0005-0000-0000-00008A7E0000}"/>
    <cellStyle name="Normal 60 2 4 2 3 2 3" xfId="31006" xr:uid="{00000000-0005-0000-0000-00008B7E0000}"/>
    <cellStyle name="Normal 60 2 4 2 3 3" xfId="10888" xr:uid="{00000000-0005-0000-0000-00008C7E0000}"/>
    <cellStyle name="Normal 60 2 4 2 3 3 2" xfId="41222" xr:uid="{00000000-0005-0000-0000-00008D7E0000}"/>
    <cellStyle name="Normal 60 2 4 2 3 3 3" xfId="25989" xr:uid="{00000000-0005-0000-0000-00008E7E0000}"/>
    <cellStyle name="Normal 60 2 4 2 3 4" xfId="36209" xr:uid="{00000000-0005-0000-0000-00008F7E0000}"/>
    <cellStyle name="Normal 60 2 4 2 3 5" xfId="20976" xr:uid="{00000000-0005-0000-0000-0000907E0000}"/>
    <cellStyle name="Normal 60 2 4 2 4" xfId="12566" xr:uid="{00000000-0005-0000-0000-0000917E0000}"/>
    <cellStyle name="Normal 60 2 4 2 4 2" xfId="42897" xr:uid="{00000000-0005-0000-0000-0000927E0000}"/>
    <cellStyle name="Normal 60 2 4 2 4 3" xfId="27664" xr:uid="{00000000-0005-0000-0000-0000937E0000}"/>
    <cellStyle name="Normal 60 2 4 2 5" xfId="7545" xr:uid="{00000000-0005-0000-0000-0000947E0000}"/>
    <cellStyle name="Normal 60 2 4 2 5 2" xfId="37880" xr:uid="{00000000-0005-0000-0000-0000957E0000}"/>
    <cellStyle name="Normal 60 2 4 2 5 3" xfId="22647" xr:uid="{00000000-0005-0000-0000-0000967E0000}"/>
    <cellStyle name="Normal 60 2 4 2 6" xfId="32868" xr:uid="{00000000-0005-0000-0000-0000977E0000}"/>
    <cellStyle name="Normal 60 2 4 2 7" xfId="17634" xr:uid="{00000000-0005-0000-0000-0000987E0000}"/>
    <cellStyle name="Normal 60 2 4 3" xfId="3327" xr:uid="{00000000-0005-0000-0000-0000997E0000}"/>
    <cellStyle name="Normal 60 2 4 3 2" xfId="13401" xr:uid="{00000000-0005-0000-0000-00009A7E0000}"/>
    <cellStyle name="Normal 60 2 4 3 2 2" xfId="43732" xr:uid="{00000000-0005-0000-0000-00009B7E0000}"/>
    <cellStyle name="Normal 60 2 4 3 2 3" xfId="28499" xr:uid="{00000000-0005-0000-0000-00009C7E0000}"/>
    <cellStyle name="Normal 60 2 4 3 3" xfId="8381" xr:uid="{00000000-0005-0000-0000-00009D7E0000}"/>
    <cellStyle name="Normal 60 2 4 3 3 2" xfId="38715" xr:uid="{00000000-0005-0000-0000-00009E7E0000}"/>
    <cellStyle name="Normal 60 2 4 3 3 3" xfId="23482" xr:uid="{00000000-0005-0000-0000-00009F7E0000}"/>
    <cellStyle name="Normal 60 2 4 3 4" xfId="33702" xr:uid="{00000000-0005-0000-0000-0000A07E0000}"/>
    <cellStyle name="Normal 60 2 4 3 5" xfId="18469" xr:uid="{00000000-0005-0000-0000-0000A17E0000}"/>
    <cellStyle name="Normal 60 2 4 4" xfId="5020" xr:uid="{00000000-0005-0000-0000-0000A27E0000}"/>
    <cellStyle name="Normal 60 2 4 4 2" xfId="15072" xr:uid="{00000000-0005-0000-0000-0000A37E0000}"/>
    <cellStyle name="Normal 60 2 4 4 2 2" xfId="45403" xr:uid="{00000000-0005-0000-0000-0000A47E0000}"/>
    <cellStyle name="Normal 60 2 4 4 2 3" xfId="30170" xr:uid="{00000000-0005-0000-0000-0000A57E0000}"/>
    <cellStyle name="Normal 60 2 4 4 3" xfId="10052" xr:uid="{00000000-0005-0000-0000-0000A67E0000}"/>
    <cellStyle name="Normal 60 2 4 4 3 2" xfId="40386" xr:uid="{00000000-0005-0000-0000-0000A77E0000}"/>
    <cellStyle name="Normal 60 2 4 4 3 3" xfId="25153" xr:uid="{00000000-0005-0000-0000-0000A87E0000}"/>
    <cellStyle name="Normal 60 2 4 4 4" xfId="35373" xr:uid="{00000000-0005-0000-0000-0000A97E0000}"/>
    <cellStyle name="Normal 60 2 4 4 5" xfId="20140" xr:uid="{00000000-0005-0000-0000-0000AA7E0000}"/>
    <cellStyle name="Normal 60 2 4 5" xfId="11730" xr:uid="{00000000-0005-0000-0000-0000AB7E0000}"/>
    <cellStyle name="Normal 60 2 4 5 2" xfId="42061" xr:uid="{00000000-0005-0000-0000-0000AC7E0000}"/>
    <cellStyle name="Normal 60 2 4 5 3" xfId="26828" xr:uid="{00000000-0005-0000-0000-0000AD7E0000}"/>
    <cellStyle name="Normal 60 2 4 6" xfId="6709" xr:uid="{00000000-0005-0000-0000-0000AE7E0000}"/>
    <cellStyle name="Normal 60 2 4 6 2" xfId="37044" xr:uid="{00000000-0005-0000-0000-0000AF7E0000}"/>
    <cellStyle name="Normal 60 2 4 6 3" xfId="21811" xr:uid="{00000000-0005-0000-0000-0000B07E0000}"/>
    <cellStyle name="Normal 60 2 4 7" xfId="32032" xr:uid="{00000000-0005-0000-0000-0000B17E0000}"/>
    <cellStyle name="Normal 60 2 4 8" xfId="16798" xr:uid="{00000000-0005-0000-0000-0000B27E0000}"/>
    <cellStyle name="Normal 60 2 5" xfId="2056" xr:uid="{00000000-0005-0000-0000-0000B37E0000}"/>
    <cellStyle name="Normal 60 2 5 2" xfId="3746" xr:uid="{00000000-0005-0000-0000-0000B47E0000}"/>
    <cellStyle name="Normal 60 2 5 2 2" xfId="13819" xr:uid="{00000000-0005-0000-0000-0000B57E0000}"/>
    <cellStyle name="Normal 60 2 5 2 2 2" xfId="44150" xr:uid="{00000000-0005-0000-0000-0000B67E0000}"/>
    <cellStyle name="Normal 60 2 5 2 2 3" xfId="28917" xr:uid="{00000000-0005-0000-0000-0000B77E0000}"/>
    <cellStyle name="Normal 60 2 5 2 3" xfId="8799" xr:uid="{00000000-0005-0000-0000-0000B87E0000}"/>
    <cellStyle name="Normal 60 2 5 2 3 2" xfId="39133" xr:uid="{00000000-0005-0000-0000-0000B97E0000}"/>
    <cellStyle name="Normal 60 2 5 2 3 3" xfId="23900" xr:uid="{00000000-0005-0000-0000-0000BA7E0000}"/>
    <cellStyle name="Normal 60 2 5 2 4" xfId="34120" xr:uid="{00000000-0005-0000-0000-0000BB7E0000}"/>
    <cellStyle name="Normal 60 2 5 2 5" xfId="18887" xr:uid="{00000000-0005-0000-0000-0000BC7E0000}"/>
    <cellStyle name="Normal 60 2 5 3" xfId="5438" xr:uid="{00000000-0005-0000-0000-0000BD7E0000}"/>
    <cellStyle name="Normal 60 2 5 3 2" xfId="15490" xr:uid="{00000000-0005-0000-0000-0000BE7E0000}"/>
    <cellStyle name="Normal 60 2 5 3 2 2" xfId="45821" xr:uid="{00000000-0005-0000-0000-0000BF7E0000}"/>
    <cellStyle name="Normal 60 2 5 3 2 3" xfId="30588" xr:uid="{00000000-0005-0000-0000-0000C07E0000}"/>
    <cellStyle name="Normal 60 2 5 3 3" xfId="10470" xr:uid="{00000000-0005-0000-0000-0000C17E0000}"/>
    <cellStyle name="Normal 60 2 5 3 3 2" xfId="40804" xr:uid="{00000000-0005-0000-0000-0000C27E0000}"/>
    <cellStyle name="Normal 60 2 5 3 3 3" xfId="25571" xr:uid="{00000000-0005-0000-0000-0000C37E0000}"/>
    <cellStyle name="Normal 60 2 5 3 4" xfId="35791" xr:uid="{00000000-0005-0000-0000-0000C47E0000}"/>
    <cellStyle name="Normal 60 2 5 3 5" xfId="20558" xr:uid="{00000000-0005-0000-0000-0000C57E0000}"/>
    <cellStyle name="Normal 60 2 5 4" xfId="12148" xr:uid="{00000000-0005-0000-0000-0000C67E0000}"/>
    <cellStyle name="Normal 60 2 5 4 2" xfId="42479" xr:uid="{00000000-0005-0000-0000-0000C77E0000}"/>
    <cellStyle name="Normal 60 2 5 4 3" xfId="27246" xr:uid="{00000000-0005-0000-0000-0000C87E0000}"/>
    <cellStyle name="Normal 60 2 5 5" xfId="7127" xr:uid="{00000000-0005-0000-0000-0000C97E0000}"/>
    <cellStyle name="Normal 60 2 5 5 2" xfId="37462" xr:uid="{00000000-0005-0000-0000-0000CA7E0000}"/>
    <cellStyle name="Normal 60 2 5 5 3" xfId="22229" xr:uid="{00000000-0005-0000-0000-0000CB7E0000}"/>
    <cellStyle name="Normal 60 2 5 6" xfId="32450" xr:uid="{00000000-0005-0000-0000-0000CC7E0000}"/>
    <cellStyle name="Normal 60 2 5 7" xfId="17216" xr:uid="{00000000-0005-0000-0000-0000CD7E0000}"/>
    <cellStyle name="Normal 60 2 6" xfId="2909" xr:uid="{00000000-0005-0000-0000-0000CE7E0000}"/>
    <cellStyle name="Normal 60 2 6 2" xfId="12983" xr:uid="{00000000-0005-0000-0000-0000CF7E0000}"/>
    <cellStyle name="Normal 60 2 6 2 2" xfId="43314" xr:uid="{00000000-0005-0000-0000-0000D07E0000}"/>
    <cellStyle name="Normal 60 2 6 2 3" xfId="28081" xr:uid="{00000000-0005-0000-0000-0000D17E0000}"/>
    <cellStyle name="Normal 60 2 6 3" xfId="7963" xr:uid="{00000000-0005-0000-0000-0000D27E0000}"/>
    <cellStyle name="Normal 60 2 6 3 2" xfId="38297" xr:uid="{00000000-0005-0000-0000-0000D37E0000}"/>
    <cellStyle name="Normal 60 2 6 3 3" xfId="23064" xr:uid="{00000000-0005-0000-0000-0000D47E0000}"/>
    <cellStyle name="Normal 60 2 6 4" xfId="33284" xr:uid="{00000000-0005-0000-0000-0000D57E0000}"/>
    <cellStyle name="Normal 60 2 6 5" xfId="18051" xr:uid="{00000000-0005-0000-0000-0000D67E0000}"/>
    <cellStyle name="Normal 60 2 7" xfId="4602" xr:uid="{00000000-0005-0000-0000-0000D77E0000}"/>
    <cellStyle name="Normal 60 2 7 2" xfId="14654" xr:uid="{00000000-0005-0000-0000-0000D87E0000}"/>
    <cellStyle name="Normal 60 2 7 2 2" xfId="44985" xr:uid="{00000000-0005-0000-0000-0000D97E0000}"/>
    <cellStyle name="Normal 60 2 7 2 3" xfId="29752" xr:uid="{00000000-0005-0000-0000-0000DA7E0000}"/>
    <cellStyle name="Normal 60 2 7 3" xfId="9634" xr:uid="{00000000-0005-0000-0000-0000DB7E0000}"/>
    <cellStyle name="Normal 60 2 7 3 2" xfId="39968" xr:uid="{00000000-0005-0000-0000-0000DC7E0000}"/>
    <cellStyle name="Normal 60 2 7 3 3" xfId="24735" xr:uid="{00000000-0005-0000-0000-0000DD7E0000}"/>
    <cellStyle name="Normal 60 2 7 4" xfId="34955" xr:uid="{00000000-0005-0000-0000-0000DE7E0000}"/>
    <cellStyle name="Normal 60 2 7 5" xfId="19722" xr:uid="{00000000-0005-0000-0000-0000DF7E0000}"/>
    <cellStyle name="Normal 60 2 8" xfId="11312" xr:uid="{00000000-0005-0000-0000-0000E07E0000}"/>
    <cellStyle name="Normal 60 2 8 2" xfId="41643" xr:uid="{00000000-0005-0000-0000-0000E17E0000}"/>
    <cellStyle name="Normal 60 2 8 3" xfId="26410" xr:uid="{00000000-0005-0000-0000-0000E27E0000}"/>
    <cellStyle name="Normal 60 2 9" xfId="6291" xr:uid="{00000000-0005-0000-0000-0000E37E0000}"/>
    <cellStyle name="Normal 60 2 9 2" xfId="36626" xr:uid="{00000000-0005-0000-0000-0000E47E0000}"/>
    <cellStyle name="Normal 60 2 9 3" xfId="21393" xr:uid="{00000000-0005-0000-0000-0000E57E0000}"/>
    <cellStyle name="Normal 60 3" xfId="1255" xr:uid="{00000000-0005-0000-0000-0000E67E0000}"/>
    <cellStyle name="Normal 60 3 10" xfId="16432" xr:uid="{00000000-0005-0000-0000-0000E77E0000}"/>
    <cellStyle name="Normal 60 3 2" xfId="1474" xr:uid="{00000000-0005-0000-0000-0000E87E0000}"/>
    <cellStyle name="Normal 60 3 2 2" xfId="1895" xr:uid="{00000000-0005-0000-0000-0000E97E0000}"/>
    <cellStyle name="Normal 60 3 2 2 2" xfId="2734" xr:uid="{00000000-0005-0000-0000-0000EA7E0000}"/>
    <cellStyle name="Normal 60 3 2 2 2 2" xfId="4424" xr:uid="{00000000-0005-0000-0000-0000EB7E0000}"/>
    <cellStyle name="Normal 60 3 2 2 2 2 2" xfId="14497" xr:uid="{00000000-0005-0000-0000-0000EC7E0000}"/>
    <cellStyle name="Normal 60 3 2 2 2 2 2 2" xfId="44828" xr:uid="{00000000-0005-0000-0000-0000ED7E0000}"/>
    <cellStyle name="Normal 60 3 2 2 2 2 2 3" xfId="29595" xr:uid="{00000000-0005-0000-0000-0000EE7E0000}"/>
    <cellStyle name="Normal 60 3 2 2 2 2 3" xfId="9477" xr:uid="{00000000-0005-0000-0000-0000EF7E0000}"/>
    <cellStyle name="Normal 60 3 2 2 2 2 3 2" xfId="39811" xr:uid="{00000000-0005-0000-0000-0000F07E0000}"/>
    <cellStyle name="Normal 60 3 2 2 2 2 3 3" xfId="24578" xr:uid="{00000000-0005-0000-0000-0000F17E0000}"/>
    <cellStyle name="Normal 60 3 2 2 2 2 4" xfId="34798" xr:uid="{00000000-0005-0000-0000-0000F27E0000}"/>
    <cellStyle name="Normal 60 3 2 2 2 2 5" xfId="19565" xr:uid="{00000000-0005-0000-0000-0000F37E0000}"/>
    <cellStyle name="Normal 60 3 2 2 2 3" xfId="6116" xr:uid="{00000000-0005-0000-0000-0000F47E0000}"/>
    <cellStyle name="Normal 60 3 2 2 2 3 2" xfId="16168" xr:uid="{00000000-0005-0000-0000-0000F57E0000}"/>
    <cellStyle name="Normal 60 3 2 2 2 3 2 2" xfId="46499" xr:uid="{00000000-0005-0000-0000-0000F67E0000}"/>
    <cellStyle name="Normal 60 3 2 2 2 3 2 3" xfId="31266" xr:uid="{00000000-0005-0000-0000-0000F77E0000}"/>
    <cellStyle name="Normal 60 3 2 2 2 3 3" xfId="11148" xr:uid="{00000000-0005-0000-0000-0000F87E0000}"/>
    <cellStyle name="Normal 60 3 2 2 2 3 3 2" xfId="41482" xr:uid="{00000000-0005-0000-0000-0000F97E0000}"/>
    <cellStyle name="Normal 60 3 2 2 2 3 3 3" xfId="26249" xr:uid="{00000000-0005-0000-0000-0000FA7E0000}"/>
    <cellStyle name="Normal 60 3 2 2 2 3 4" xfId="36469" xr:uid="{00000000-0005-0000-0000-0000FB7E0000}"/>
    <cellStyle name="Normal 60 3 2 2 2 3 5" xfId="21236" xr:uid="{00000000-0005-0000-0000-0000FC7E0000}"/>
    <cellStyle name="Normal 60 3 2 2 2 4" xfId="12826" xr:uid="{00000000-0005-0000-0000-0000FD7E0000}"/>
    <cellStyle name="Normal 60 3 2 2 2 4 2" xfId="43157" xr:uid="{00000000-0005-0000-0000-0000FE7E0000}"/>
    <cellStyle name="Normal 60 3 2 2 2 4 3" xfId="27924" xr:uid="{00000000-0005-0000-0000-0000FF7E0000}"/>
    <cellStyle name="Normal 60 3 2 2 2 5" xfId="7805" xr:uid="{00000000-0005-0000-0000-0000007F0000}"/>
    <cellStyle name="Normal 60 3 2 2 2 5 2" xfId="38140" xr:uid="{00000000-0005-0000-0000-0000017F0000}"/>
    <cellStyle name="Normal 60 3 2 2 2 5 3" xfId="22907" xr:uid="{00000000-0005-0000-0000-0000027F0000}"/>
    <cellStyle name="Normal 60 3 2 2 2 6" xfId="33128" xr:uid="{00000000-0005-0000-0000-0000037F0000}"/>
    <cellStyle name="Normal 60 3 2 2 2 7" xfId="17894" xr:uid="{00000000-0005-0000-0000-0000047F0000}"/>
    <cellStyle name="Normal 60 3 2 2 3" xfId="3587" xr:uid="{00000000-0005-0000-0000-0000057F0000}"/>
    <cellStyle name="Normal 60 3 2 2 3 2" xfId="13661" xr:uid="{00000000-0005-0000-0000-0000067F0000}"/>
    <cellStyle name="Normal 60 3 2 2 3 2 2" xfId="43992" xr:uid="{00000000-0005-0000-0000-0000077F0000}"/>
    <cellStyle name="Normal 60 3 2 2 3 2 3" xfId="28759" xr:uid="{00000000-0005-0000-0000-0000087F0000}"/>
    <cellStyle name="Normal 60 3 2 2 3 3" xfId="8641" xr:uid="{00000000-0005-0000-0000-0000097F0000}"/>
    <cellStyle name="Normal 60 3 2 2 3 3 2" xfId="38975" xr:uid="{00000000-0005-0000-0000-00000A7F0000}"/>
    <cellStyle name="Normal 60 3 2 2 3 3 3" xfId="23742" xr:uid="{00000000-0005-0000-0000-00000B7F0000}"/>
    <cellStyle name="Normal 60 3 2 2 3 4" xfId="33962" xr:uid="{00000000-0005-0000-0000-00000C7F0000}"/>
    <cellStyle name="Normal 60 3 2 2 3 5" xfId="18729" xr:uid="{00000000-0005-0000-0000-00000D7F0000}"/>
    <cellStyle name="Normal 60 3 2 2 4" xfId="5280" xr:uid="{00000000-0005-0000-0000-00000E7F0000}"/>
    <cellStyle name="Normal 60 3 2 2 4 2" xfId="15332" xr:uid="{00000000-0005-0000-0000-00000F7F0000}"/>
    <cellStyle name="Normal 60 3 2 2 4 2 2" xfId="45663" xr:uid="{00000000-0005-0000-0000-0000107F0000}"/>
    <cellStyle name="Normal 60 3 2 2 4 2 3" xfId="30430" xr:uid="{00000000-0005-0000-0000-0000117F0000}"/>
    <cellStyle name="Normal 60 3 2 2 4 3" xfId="10312" xr:uid="{00000000-0005-0000-0000-0000127F0000}"/>
    <cellStyle name="Normal 60 3 2 2 4 3 2" xfId="40646" xr:uid="{00000000-0005-0000-0000-0000137F0000}"/>
    <cellStyle name="Normal 60 3 2 2 4 3 3" xfId="25413" xr:uid="{00000000-0005-0000-0000-0000147F0000}"/>
    <cellStyle name="Normal 60 3 2 2 4 4" xfId="35633" xr:uid="{00000000-0005-0000-0000-0000157F0000}"/>
    <cellStyle name="Normal 60 3 2 2 4 5" xfId="20400" xr:uid="{00000000-0005-0000-0000-0000167F0000}"/>
    <cellStyle name="Normal 60 3 2 2 5" xfId="11990" xr:uid="{00000000-0005-0000-0000-0000177F0000}"/>
    <cellStyle name="Normal 60 3 2 2 5 2" xfId="42321" xr:uid="{00000000-0005-0000-0000-0000187F0000}"/>
    <cellStyle name="Normal 60 3 2 2 5 3" xfId="27088" xr:uid="{00000000-0005-0000-0000-0000197F0000}"/>
    <cellStyle name="Normal 60 3 2 2 6" xfId="6969" xr:uid="{00000000-0005-0000-0000-00001A7F0000}"/>
    <cellStyle name="Normal 60 3 2 2 6 2" xfId="37304" xr:uid="{00000000-0005-0000-0000-00001B7F0000}"/>
    <cellStyle name="Normal 60 3 2 2 6 3" xfId="22071" xr:uid="{00000000-0005-0000-0000-00001C7F0000}"/>
    <cellStyle name="Normal 60 3 2 2 7" xfId="32292" xr:uid="{00000000-0005-0000-0000-00001D7F0000}"/>
    <cellStyle name="Normal 60 3 2 2 8" xfId="17058" xr:uid="{00000000-0005-0000-0000-00001E7F0000}"/>
    <cellStyle name="Normal 60 3 2 3" xfId="2316" xr:uid="{00000000-0005-0000-0000-00001F7F0000}"/>
    <cellStyle name="Normal 60 3 2 3 2" xfId="4006" xr:uid="{00000000-0005-0000-0000-0000207F0000}"/>
    <cellStyle name="Normal 60 3 2 3 2 2" xfId="14079" xr:uid="{00000000-0005-0000-0000-0000217F0000}"/>
    <cellStyle name="Normal 60 3 2 3 2 2 2" xfId="44410" xr:uid="{00000000-0005-0000-0000-0000227F0000}"/>
    <cellStyle name="Normal 60 3 2 3 2 2 3" xfId="29177" xr:uid="{00000000-0005-0000-0000-0000237F0000}"/>
    <cellStyle name="Normal 60 3 2 3 2 3" xfId="9059" xr:uid="{00000000-0005-0000-0000-0000247F0000}"/>
    <cellStyle name="Normal 60 3 2 3 2 3 2" xfId="39393" xr:uid="{00000000-0005-0000-0000-0000257F0000}"/>
    <cellStyle name="Normal 60 3 2 3 2 3 3" xfId="24160" xr:uid="{00000000-0005-0000-0000-0000267F0000}"/>
    <cellStyle name="Normal 60 3 2 3 2 4" xfId="34380" xr:uid="{00000000-0005-0000-0000-0000277F0000}"/>
    <cellStyle name="Normal 60 3 2 3 2 5" xfId="19147" xr:uid="{00000000-0005-0000-0000-0000287F0000}"/>
    <cellStyle name="Normal 60 3 2 3 3" xfId="5698" xr:uid="{00000000-0005-0000-0000-0000297F0000}"/>
    <cellStyle name="Normal 60 3 2 3 3 2" xfId="15750" xr:uid="{00000000-0005-0000-0000-00002A7F0000}"/>
    <cellStyle name="Normal 60 3 2 3 3 2 2" xfId="46081" xr:uid="{00000000-0005-0000-0000-00002B7F0000}"/>
    <cellStyle name="Normal 60 3 2 3 3 2 3" xfId="30848" xr:uid="{00000000-0005-0000-0000-00002C7F0000}"/>
    <cellStyle name="Normal 60 3 2 3 3 3" xfId="10730" xr:uid="{00000000-0005-0000-0000-00002D7F0000}"/>
    <cellStyle name="Normal 60 3 2 3 3 3 2" xfId="41064" xr:uid="{00000000-0005-0000-0000-00002E7F0000}"/>
    <cellStyle name="Normal 60 3 2 3 3 3 3" xfId="25831" xr:uid="{00000000-0005-0000-0000-00002F7F0000}"/>
    <cellStyle name="Normal 60 3 2 3 3 4" xfId="36051" xr:uid="{00000000-0005-0000-0000-0000307F0000}"/>
    <cellStyle name="Normal 60 3 2 3 3 5" xfId="20818" xr:uid="{00000000-0005-0000-0000-0000317F0000}"/>
    <cellStyle name="Normal 60 3 2 3 4" xfId="12408" xr:uid="{00000000-0005-0000-0000-0000327F0000}"/>
    <cellStyle name="Normal 60 3 2 3 4 2" xfId="42739" xr:uid="{00000000-0005-0000-0000-0000337F0000}"/>
    <cellStyle name="Normal 60 3 2 3 4 3" xfId="27506" xr:uid="{00000000-0005-0000-0000-0000347F0000}"/>
    <cellStyle name="Normal 60 3 2 3 5" xfId="7387" xr:uid="{00000000-0005-0000-0000-0000357F0000}"/>
    <cellStyle name="Normal 60 3 2 3 5 2" xfId="37722" xr:uid="{00000000-0005-0000-0000-0000367F0000}"/>
    <cellStyle name="Normal 60 3 2 3 5 3" xfId="22489" xr:uid="{00000000-0005-0000-0000-0000377F0000}"/>
    <cellStyle name="Normal 60 3 2 3 6" xfId="32710" xr:uid="{00000000-0005-0000-0000-0000387F0000}"/>
    <cellStyle name="Normal 60 3 2 3 7" xfId="17476" xr:uid="{00000000-0005-0000-0000-0000397F0000}"/>
    <cellStyle name="Normal 60 3 2 4" xfId="3169" xr:uid="{00000000-0005-0000-0000-00003A7F0000}"/>
    <cellStyle name="Normal 60 3 2 4 2" xfId="13243" xr:uid="{00000000-0005-0000-0000-00003B7F0000}"/>
    <cellStyle name="Normal 60 3 2 4 2 2" xfId="43574" xr:uid="{00000000-0005-0000-0000-00003C7F0000}"/>
    <cellStyle name="Normal 60 3 2 4 2 3" xfId="28341" xr:uid="{00000000-0005-0000-0000-00003D7F0000}"/>
    <cellStyle name="Normal 60 3 2 4 3" xfId="8223" xr:uid="{00000000-0005-0000-0000-00003E7F0000}"/>
    <cellStyle name="Normal 60 3 2 4 3 2" xfId="38557" xr:uid="{00000000-0005-0000-0000-00003F7F0000}"/>
    <cellStyle name="Normal 60 3 2 4 3 3" xfId="23324" xr:uid="{00000000-0005-0000-0000-0000407F0000}"/>
    <cellStyle name="Normal 60 3 2 4 4" xfId="33544" xr:uid="{00000000-0005-0000-0000-0000417F0000}"/>
    <cellStyle name="Normal 60 3 2 4 5" xfId="18311" xr:uid="{00000000-0005-0000-0000-0000427F0000}"/>
    <cellStyle name="Normal 60 3 2 5" xfId="4862" xr:uid="{00000000-0005-0000-0000-0000437F0000}"/>
    <cellStyle name="Normal 60 3 2 5 2" xfId="14914" xr:uid="{00000000-0005-0000-0000-0000447F0000}"/>
    <cellStyle name="Normal 60 3 2 5 2 2" xfId="45245" xr:uid="{00000000-0005-0000-0000-0000457F0000}"/>
    <cellStyle name="Normal 60 3 2 5 2 3" xfId="30012" xr:uid="{00000000-0005-0000-0000-0000467F0000}"/>
    <cellStyle name="Normal 60 3 2 5 3" xfId="9894" xr:uid="{00000000-0005-0000-0000-0000477F0000}"/>
    <cellStyle name="Normal 60 3 2 5 3 2" xfId="40228" xr:uid="{00000000-0005-0000-0000-0000487F0000}"/>
    <cellStyle name="Normal 60 3 2 5 3 3" xfId="24995" xr:uid="{00000000-0005-0000-0000-0000497F0000}"/>
    <cellStyle name="Normal 60 3 2 5 4" xfId="35215" xr:uid="{00000000-0005-0000-0000-00004A7F0000}"/>
    <cellStyle name="Normal 60 3 2 5 5" xfId="19982" xr:uid="{00000000-0005-0000-0000-00004B7F0000}"/>
    <cellStyle name="Normal 60 3 2 6" xfId="11572" xr:uid="{00000000-0005-0000-0000-00004C7F0000}"/>
    <cellStyle name="Normal 60 3 2 6 2" xfId="41903" xr:uid="{00000000-0005-0000-0000-00004D7F0000}"/>
    <cellStyle name="Normal 60 3 2 6 3" xfId="26670" xr:uid="{00000000-0005-0000-0000-00004E7F0000}"/>
    <cellStyle name="Normal 60 3 2 7" xfId="6551" xr:uid="{00000000-0005-0000-0000-00004F7F0000}"/>
    <cellStyle name="Normal 60 3 2 7 2" xfId="36886" xr:uid="{00000000-0005-0000-0000-0000507F0000}"/>
    <cellStyle name="Normal 60 3 2 7 3" xfId="21653" xr:uid="{00000000-0005-0000-0000-0000517F0000}"/>
    <cellStyle name="Normal 60 3 2 8" xfId="31874" xr:uid="{00000000-0005-0000-0000-0000527F0000}"/>
    <cellStyle name="Normal 60 3 2 9" xfId="16640" xr:uid="{00000000-0005-0000-0000-0000537F0000}"/>
    <cellStyle name="Normal 60 3 3" xfId="1687" xr:uid="{00000000-0005-0000-0000-0000547F0000}"/>
    <cellStyle name="Normal 60 3 3 2" xfId="2526" xr:uid="{00000000-0005-0000-0000-0000557F0000}"/>
    <cellStyle name="Normal 60 3 3 2 2" xfId="4216" xr:uid="{00000000-0005-0000-0000-0000567F0000}"/>
    <cellStyle name="Normal 60 3 3 2 2 2" xfId="14289" xr:uid="{00000000-0005-0000-0000-0000577F0000}"/>
    <cellStyle name="Normal 60 3 3 2 2 2 2" xfId="44620" xr:uid="{00000000-0005-0000-0000-0000587F0000}"/>
    <cellStyle name="Normal 60 3 3 2 2 2 3" xfId="29387" xr:uid="{00000000-0005-0000-0000-0000597F0000}"/>
    <cellStyle name="Normal 60 3 3 2 2 3" xfId="9269" xr:uid="{00000000-0005-0000-0000-00005A7F0000}"/>
    <cellStyle name="Normal 60 3 3 2 2 3 2" xfId="39603" xr:uid="{00000000-0005-0000-0000-00005B7F0000}"/>
    <cellStyle name="Normal 60 3 3 2 2 3 3" xfId="24370" xr:uid="{00000000-0005-0000-0000-00005C7F0000}"/>
    <cellStyle name="Normal 60 3 3 2 2 4" xfId="34590" xr:uid="{00000000-0005-0000-0000-00005D7F0000}"/>
    <cellStyle name="Normal 60 3 3 2 2 5" xfId="19357" xr:uid="{00000000-0005-0000-0000-00005E7F0000}"/>
    <cellStyle name="Normal 60 3 3 2 3" xfId="5908" xr:uid="{00000000-0005-0000-0000-00005F7F0000}"/>
    <cellStyle name="Normal 60 3 3 2 3 2" xfId="15960" xr:uid="{00000000-0005-0000-0000-0000607F0000}"/>
    <cellStyle name="Normal 60 3 3 2 3 2 2" xfId="46291" xr:uid="{00000000-0005-0000-0000-0000617F0000}"/>
    <cellStyle name="Normal 60 3 3 2 3 2 3" xfId="31058" xr:uid="{00000000-0005-0000-0000-0000627F0000}"/>
    <cellStyle name="Normal 60 3 3 2 3 3" xfId="10940" xr:uid="{00000000-0005-0000-0000-0000637F0000}"/>
    <cellStyle name="Normal 60 3 3 2 3 3 2" xfId="41274" xr:uid="{00000000-0005-0000-0000-0000647F0000}"/>
    <cellStyle name="Normal 60 3 3 2 3 3 3" xfId="26041" xr:uid="{00000000-0005-0000-0000-0000657F0000}"/>
    <cellStyle name="Normal 60 3 3 2 3 4" xfId="36261" xr:uid="{00000000-0005-0000-0000-0000667F0000}"/>
    <cellStyle name="Normal 60 3 3 2 3 5" xfId="21028" xr:uid="{00000000-0005-0000-0000-0000677F0000}"/>
    <cellStyle name="Normal 60 3 3 2 4" xfId="12618" xr:uid="{00000000-0005-0000-0000-0000687F0000}"/>
    <cellStyle name="Normal 60 3 3 2 4 2" xfId="42949" xr:uid="{00000000-0005-0000-0000-0000697F0000}"/>
    <cellStyle name="Normal 60 3 3 2 4 3" xfId="27716" xr:uid="{00000000-0005-0000-0000-00006A7F0000}"/>
    <cellStyle name="Normal 60 3 3 2 5" xfId="7597" xr:uid="{00000000-0005-0000-0000-00006B7F0000}"/>
    <cellStyle name="Normal 60 3 3 2 5 2" xfId="37932" xr:uid="{00000000-0005-0000-0000-00006C7F0000}"/>
    <cellStyle name="Normal 60 3 3 2 5 3" xfId="22699" xr:uid="{00000000-0005-0000-0000-00006D7F0000}"/>
    <cellStyle name="Normal 60 3 3 2 6" xfId="32920" xr:uid="{00000000-0005-0000-0000-00006E7F0000}"/>
    <cellStyle name="Normal 60 3 3 2 7" xfId="17686" xr:uid="{00000000-0005-0000-0000-00006F7F0000}"/>
    <cellStyle name="Normal 60 3 3 3" xfId="3379" xr:uid="{00000000-0005-0000-0000-0000707F0000}"/>
    <cellStyle name="Normal 60 3 3 3 2" xfId="13453" xr:uid="{00000000-0005-0000-0000-0000717F0000}"/>
    <cellStyle name="Normal 60 3 3 3 2 2" xfId="43784" xr:uid="{00000000-0005-0000-0000-0000727F0000}"/>
    <cellStyle name="Normal 60 3 3 3 2 3" xfId="28551" xr:uid="{00000000-0005-0000-0000-0000737F0000}"/>
    <cellStyle name="Normal 60 3 3 3 3" xfId="8433" xr:uid="{00000000-0005-0000-0000-0000747F0000}"/>
    <cellStyle name="Normal 60 3 3 3 3 2" xfId="38767" xr:uid="{00000000-0005-0000-0000-0000757F0000}"/>
    <cellStyle name="Normal 60 3 3 3 3 3" xfId="23534" xr:uid="{00000000-0005-0000-0000-0000767F0000}"/>
    <cellStyle name="Normal 60 3 3 3 4" xfId="33754" xr:uid="{00000000-0005-0000-0000-0000777F0000}"/>
    <cellStyle name="Normal 60 3 3 3 5" xfId="18521" xr:uid="{00000000-0005-0000-0000-0000787F0000}"/>
    <cellStyle name="Normal 60 3 3 4" xfId="5072" xr:uid="{00000000-0005-0000-0000-0000797F0000}"/>
    <cellStyle name="Normal 60 3 3 4 2" xfId="15124" xr:uid="{00000000-0005-0000-0000-00007A7F0000}"/>
    <cellStyle name="Normal 60 3 3 4 2 2" xfId="45455" xr:uid="{00000000-0005-0000-0000-00007B7F0000}"/>
    <cellStyle name="Normal 60 3 3 4 2 3" xfId="30222" xr:uid="{00000000-0005-0000-0000-00007C7F0000}"/>
    <cellStyle name="Normal 60 3 3 4 3" xfId="10104" xr:uid="{00000000-0005-0000-0000-00007D7F0000}"/>
    <cellStyle name="Normal 60 3 3 4 3 2" xfId="40438" xr:uid="{00000000-0005-0000-0000-00007E7F0000}"/>
    <cellStyle name="Normal 60 3 3 4 3 3" xfId="25205" xr:uid="{00000000-0005-0000-0000-00007F7F0000}"/>
    <cellStyle name="Normal 60 3 3 4 4" xfId="35425" xr:uid="{00000000-0005-0000-0000-0000807F0000}"/>
    <cellStyle name="Normal 60 3 3 4 5" xfId="20192" xr:uid="{00000000-0005-0000-0000-0000817F0000}"/>
    <cellStyle name="Normal 60 3 3 5" xfId="11782" xr:uid="{00000000-0005-0000-0000-0000827F0000}"/>
    <cellStyle name="Normal 60 3 3 5 2" xfId="42113" xr:uid="{00000000-0005-0000-0000-0000837F0000}"/>
    <cellStyle name="Normal 60 3 3 5 3" xfId="26880" xr:uid="{00000000-0005-0000-0000-0000847F0000}"/>
    <cellStyle name="Normal 60 3 3 6" xfId="6761" xr:uid="{00000000-0005-0000-0000-0000857F0000}"/>
    <cellStyle name="Normal 60 3 3 6 2" xfId="37096" xr:uid="{00000000-0005-0000-0000-0000867F0000}"/>
    <cellStyle name="Normal 60 3 3 6 3" xfId="21863" xr:uid="{00000000-0005-0000-0000-0000877F0000}"/>
    <cellStyle name="Normal 60 3 3 7" xfId="32084" xr:uid="{00000000-0005-0000-0000-0000887F0000}"/>
    <cellStyle name="Normal 60 3 3 8" xfId="16850" xr:uid="{00000000-0005-0000-0000-0000897F0000}"/>
    <cellStyle name="Normal 60 3 4" xfId="2108" xr:uid="{00000000-0005-0000-0000-00008A7F0000}"/>
    <cellStyle name="Normal 60 3 4 2" xfId="3798" xr:uid="{00000000-0005-0000-0000-00008B7F0000}"/>
    <cellStyle name="Normal 60 3 4 2 2" xfId="13871" xr:uid="{00000000-0005-0000-0000-00008C7F0000}"/>
    <cellStyle name="Normal 60 3 4 2 2 2" xfId="44202" xr:uid="{00000000-0005-0000-0000-00008D7F0000}"/>
    <cellStyle name="Normal 60 3 4 2 2 3" xfId="28969" xr:uid="{00000000-0005-0000-0000-00008E7F0000}"/>
    <cellStyle name="Normal 60 3 4 2 3" xfId="8851" xr:uid="{00000000-0005-0000-0000-00008F7F0000}"/>
    <cellStyle name="Normal 60 3 4 2 3 2" xfId="39185" xr:uid="{00000000-0005-0000-0000-0000907F0000}"/>
    <cellStyle name="Normal 60 3 4 2 3 3" xfId="23952" xr:uid="{00000000-0005-0000-0000-0000917F0000}"/>
    <cellStyle name="Normal 60 3 4 2 4" xfId="34172" xr:uid="{00000000-0005-0000-0000-0000927F0000}"/>
    <cellStyle name="Normal 60 3 4 2 5" xfId="18939" xr:uid="{00000000-0005-0000-0000-0000937F0000}"/>
    <cellStyle name="Normal 60 3 4 3" xfId="5490" xr:uid="{00000000-0005-0000-0000-0000947F0000}"/>
    <cellStyle name="Normal 60 3 4 3 2" xfId="15542" xr:uid="{00000000-0005-0000-0000-0000957F0000}"/>
    <cellStyle name="Normal 60 3 4 3 2 2" xfId="45873" xr:uid="{00000000-0005-0000-0000-0000967F0000}"/>
    <cellStyle name="Normal 60 3 4 3 2 3" xfId="30640" xr:uid="{00000000-0005-0000-0000-0000977F0000}"/>
    <cellStyle name="Normal 60 3 4 3 3" xfId="10522" xr:uid="{00000000-0005-0000-0000-0000987F0000}"/>
    <cellStyle name="Normal 60 3 4 3 3 2" xfId="40856" xr:uid="{00000000-0005-0000-0000-0000997F0000}"/>
    <cellStyle name="Normal 60 3 4 3 3 3" xfId="25623" xr:uid="{00000000-0005-0000-0000-00009A7F0000}"/>
    <cellStyle name="Normal 60 3 4 3 4" xfId="35843" xr:uid="{00000000-0005-0000-0000-00009B7F0000}"/>
    <cellStyle name="Normal 60 3 4 3 5" xfId="20610" xr:uid="{00000000-0005-0000-0000-00009C7F0000}"/>
    <cellStyle name="Normal 60 3 4 4" xfId="12200" xr:uid="{00000000-0005-0000-0000-00009D7F0000}"/>
    <cellStyle name="Normal 60 3 4 4 2" xfId="42531" xr:uid="{00000000-0005-0000-0000-00009E7F0000}"/>
    <cellStyle name="Normal 60 3 4 4 3" xfId="27298" xr:uid="{00000000-0005-0000-0000-00009F7F0000}"/>
    <cellStyle name="Normal 60 3 4 5" xfId="7179" xr:uid="{00000000-0005-0000-0000-0000A07F0000}"/>
    <cellStyle name="Normal 60 3 4 5 2" xfId="37514" xr:uid="{00000000-0005-0000-0000-0000A17F0000}"/>
    <cellStyle name="Normal 60 3 4 5 3" xfId="22281" xr:uid="{00000000-0005-0000-0000-0000A27F0000}"/>
    <cellStyle name="Normal 60 3 4 6" xfId="32502" xr:uid="{00000000-0005-0000-0000-0000A37F0000}"/>
    <cellStyle name="Normal 60 3 4 7" xfId="17268" xr:uid="{00000000-0005-0000-0000-0000A47F0000}"/>
    <cellStyle name="Normal 60 3 5" xfId="2961" xr:uid="{00000000-0005-0000-0000-0000A57F0000}"/>
    <cellStyle name="Normal 60 3 5 2" xfId="13035" xr:uid="{00000000-0005-0000-0000-0000A67F0000}"/>
    <cellStyle name="Normal 60 3 5 2 2" xfId="43366" xr:uid="{00000000-0005-0000-0000-0000A77F0000}"/>
    <cellStyle name="Normal 60 3 5 2 3" xfId="28133" xr:uid="{00000000-0005-0000-0000-0000A87F0000}"/>
    <cellStyle name="Normal 60 3 5 3" xfId="8015" xr:uid="{00000000-0005-0000-0000-0000A97F0000}"/>
    <cellStyle name="Normal 60 3 5 3 2" xfId="38349" xr:uid="{00000000-0005-0000-0000-0000AA7F0000}"/>
    <cellStyle name="Normal 60 3 5 3 3" xfId="23116" xr:uid="{00000000-0005-0000-0000-0000AB7F0000}"/>
    <cellStyle name="Normal 60 3 5 4" xfId="33336" xr:uid="{00000000-0005-0000-0000-0000AC7F0000}"/>
    <cellStyle name="Normal 60 3 5 5" xfId="18103" xr:uid="{00000000-0005-0000-0000-0000AD7F0000}"/>
    <cellStyle name="Normal 60 3 6" xfId="4654" xr:uid="{00000000-0005-0000-0000-0000AE7F0000}"/>
    <cellStyle name="Normal 60 3 6 2" xfId="14706" xr:uid="{00000000-0005-0000-0000-0000AF7F0000}"/>
    <cellStyle name="Normal 60 3 6 2 2" xfId="45037" xr:uid="{00000000-0005-0000-0000-0000B07F0000}"/>
    <cellStyle name="Normal 60 3 6 2 3" xfId="29804" xr:uid="{00000000-0005-0000-0000-0000B17F0000}"/>
    <cellStyle name="Normal 60 3 6 3" xfId="9686" xr:uid="{00000000-0005-0000-0000-0000B27F0000}"/>
    <cellStyle name="Normal 60 3 6 3 2" xfId="40020" xr:uid="{00000000-0005-0000-0000-0000B37F0000}"/>
    <cellStyle name="Normal 60 3 6 3 3" xfId="24787" xr:uid="{00000000-0005-0000-0000-0000B47F0000}"/>
    <cellStyle name="Normal 60 3 6 4" xfId="35007" xr:uid="{00000000-0005-0000-0000-0000B57F0000}"/>
    <cellStyle name="Normal 60 3 6 5" xfId="19774" xr:uid="{00000000-0005-0000-0000-0000B67F0000}"/>
    <cellStyle name="Normal 60 3 7" xfId="11364" xr:uid="{00000000-0005-0000-0000-0000B77F0000}"/>
    <cellStyle name="Normal 60 3 7 2" xfId="41695" xr:uid="{00000000-0005-0000-0000-0000B87F0000}"/>
    <cellStyle name="Normal 60 3 7 3" xfId="26462" xr:uid="{00000000-0005-0000-0000-0000B97F0000}"/>
    <cellStyle name="Normal 60 3 8" xfId="6343" xr:uid="{00000000-0005-0000-0000-0000BA7F0000}"/>
    <cellStyle name="Normal 60 3 8 2" xfId="36678" xr:uid="{00000000-0005-0000-0000-0000BB7F0000}"/>
    <cellStyle name="Normal 60 3 8 3" xfId="21445" xr:uid="{00000000-0005-0000-0000-0000BC7F0000}"/>
    <cellStyle name="Normal 60 3 9" xfId="31667" xr:uid="{00000000-0005-0000-0000-0000BD7F0000}"/>
    <cellStyle name="Normal 60 4" xfId="1368" xr:uid="{00000000-0005-0000-0000-0000BE7F0000}"/>
    <cellStyle name="Normal 60 4 2" xfId="1791" xr:uid="{00000000-0005-0000-0000-0000BF7F0000}"/>
    <cellStyle name="Normal 60 4 2 2" xfId="2630" xr:uid="{00000000-0005-0000-0000-0000C07F0000}"/>
    <cellStyle name="Normal 60 4 2 2 2" xfId="4320" xr:uid="{00000000-0005-0000-0000-0000C17F0000}"/>
    <cellStyle name="Normal 60 4 2 2 2 2" xfId="14393" xr:uid="{00000000-0005-0000-0000-0000C27F0000}"/>
    <cellStyle name="Normal 60 4 2 2 2 2 2" xfId="44724" xr:uid="{00000000-0005-0000-0000-0000C37F0000}"/>
    <cellStyle name="Normal 60 4 2 2 2 2 3" xfId="29491" xr:uid="{00000000-0005-0000-0000-0000C47F0000}"/>
    <cellStyle name="Normal 60 4 2 2 2 3" xfId="9373" xr:uid="{00000000-0005-0000-0000-0000C57F0000}"/>
    <cellStyle name="Normal 60 4 2 2 2 3 2" xfId="39707" xr:uid="{00000000-0005-0000-0000-0000C67F0000}"/>
    <cellStyle name="Normal 60 4 2 2 2 3 3" xfId="24474" xr:uid="{00000000-0005-0000-0000-0000C77F0000}"/>
    <cellStyle name="Normal 60 4 2 2 2 4" xfId="34694" xr:uid="{00000000-0005-0000-0000-0000C87F0000}"/>
    <cellStyle name="Normal 60 4 2 2 2 5" xfId="19461" xr:uid="{00000000-0005-0000-0000-0000C97F0000}"/>
    <cellStyle name="Normal 60 4 2 2 3" xfId="6012" xr:uid="{00000000-0005-0000-0000-0000CA7F0000}"/>
    <cellStyle name="Normal 60 4 2 2 3 2" xfId="16064" xr:uid="{00000000-0005-0000-0000-0000CB7F0000}"/>
    <cellStyle name="Normal 60 4 2 2 3 2 2" xfId="46395" xr:uid="{00000000-0005-0000-0000-0000CC7F0000}"/>
    <cellStyle name="Normal 60 4 2 2 3 2 3" xfId="31162" xr:uid="{00000000-0005-0000-0000-0000CD7F0000}"/>
    <cellStyle name="Normal 60 4 2 2 3 3" xfId="11044" xr:uid="{00000000-0005-0000-0000-0000CE7F0000}"/>
    <cellStyle name="Normal 60 4 2 2 3 3 2" xfId="41378" xr:uid="{00000000-0005-0000-0000-0000CF7F0000}"/>
    <cellStyle name="Normal 60 4 2 2 3 3 3" xfId="26145" xr:uid="{00000000-0005-0000-0000-0000D07F0000}"/>
    <cellStyle name="Normal 60 4 2 2 3 4" xfId="36365" xr:uid="{00000000-0005-0000-0000-0000D17F0000}"/>
    <cellStyle name="Normal 60 4 2 2 3 5" xfId="21132" xr:uid="{00000000-0005-0000-0000-0000D27F0000}"/>
    <cellStyle name="Normal 60 4 2 2 4" xfId="12722" xr:uid="{00000000-0005-0000-0000-0000D37F0000}"/>
    <cellStyle name="Normal 60 4 2 2 4 2" xfId="43053" xr:uid="{00000000-0005-0000-0000-0000D47F0000}"/>
    <cellStyle name="Normal 60 4 2 2 4 3" xfId="27820" xr:uid="{00000000-0005-0000-0000-0000D57F0000}"/>
    <cellStyle name="Normal 60 4 2 2 5" xfId="7701" xr:uid="{00000000-0005-0000-0000-0000D67F0000}"/>
    <cellStyle name="Normal 60 4 2 2 5 2" xfId="38036" xr:uid="{00000000-0005-0000-0000-0000D77F0000}"/>
    <cellStyle name="Normal 60 4 2 2 5 3" xfId="22803" xr:uid="{00000000-0005-0000-0000-0000D87F0000}"/>
    <cellStyle name="Normal 60 4 2 2 6" xfId="33024" xr:uid="{00000000-0005-0000-0000-0000D97F0000}"/>
    <cellStyle name="Normal 60 4 2 2 7" xfId="17790" xr:uid="{00000000-0005-0000-0000-0000DA7F0000}"/>
    <cellStyle name="Normal 60 4 2 3" xfId="3483" xr:uid="{00000000-0005-0000-0000-0000DB7F0000}"/>
    <cellStyle name="Normal 60 4 2 3 2" xfId="13557" xr:uid="{00000000-0005-0000-0000-0000DC7F0000}"/>
    <cellStyle name="Normal 60 4 2 3 2 2" xfId="43888" xr:uid="{00000000-0005-0000-0000-0000DD7F0000}"/>
    <cellStyle name="Normal 60 4 2 3 2 3" xfId="28655" xr:uid="{00000000-0005-0000-0000-0000DE7F0000}"/>
    <cellStyle name="Normal 60 4 2 3 3" xfId="8537" xr:uid="{00000000-0005-0000-0000-0000DF7F0000}"/>
    <cellStyle name="Normal 60 4 2 3 3 2" xfId="38871" xr:uid="{00000000-0005-0000-0000-0000E07F0000}"/>
    <cellStyle name="Normal 60 4 2 3 3 3" xfId="23638" xr:uid="{00000000-0005-0000-0000-0000E17F0000}"/>
    <cellStyle name="Normal 60 4 2 3 4" xfId="33858" xr:uid="{00000000-0005-0000-0000-0000E27F0000}"/>
    <cellStyle name="Normal 60 4 2 3 5" xfId="18625" xr:uid="{00000000-0005-0000-0000-0000E37F0000}"/>
    <cellStyle name="Normal 60 4 2 4" xfId="5176" xr:uid="{00000000-0005-0000-0000-0000E47F0000}"/>
    <cellStyle name="Normal 60 4 2 4 2" xfId="15228" xr:uid="{00000000-0005-0000-0000-0000E57F0000}"/>
    <cellStyle name="Normal 60 4 2 4 2 2" xfId="45559" xr:uid="{00000000-0005-0000-0000-0000E67F0000}"/>
    <cellStyle name="Normal 60 4 2 4 2 3" xfId="30326" xr:uid="{00000000-0005-0000-0000-0000E77F0000}"/>
    <cellStyle name="Normal 60 4 2 4 3" xfId="10208" xr:uid="{00000000-0005-0000-0000-0000E87F0000}"/>
    <cellStyle name="Normal 60 4 2 4 3 2" xfId="40542" xr:uid="{00000000-0005-0000-0000-0000E97F0000}"/>
    <cellStyle name="Normal 60 4 2 4 3 3" xfId="25309" xr:uid="{00000000-0005-0000-0000-0000EA7F0000}"/>
    <cellStyle name="Normal 60 4 2 4 4" xfId="35529" xr:uid="{00000000-0005-0000-0000-0000EB7F0000}"/>
    <cellStyle name="Normal 60 4 2 4 5" xfId="20296" xr:uid="{00000000-0005-0000-0000-0000EC7F0000}"/>
    <cellStyle name="Normal 60 4 2 5" xfId="11886" xr:uid="{00000000-0005-0000-0000-0000ED7F0000}"/>
    <cellStyle name="Normal 60 4 2 5 2" xfId="42217" xr:uid="{00000000-0005-0000-0000-0000EE7F0000}"/>
    <cellStyle name="Normal 60 4 2 5 3" xfId="26984" xr:uid="{00000000-0005-0000-0000-0000EF7F0000}"/>
    <cellStyle name="Normal 60 4 2 6" xfId="6865" xr:uid="{00000000-0005-0000-0000-0000F07F0000}"/>
    <cellStyle name="Normal 60 4 2 6 2" xfId="37200" xr:uid="{00000000-0005-0000-0000-0000F17F0000}"/>
    <cellStyle name="Normal 60 4 2 6 3" xfId="21967" xr:uid="{00000000-0005-0000-0000-0000F27F0000}"/>
    <cellStyle name="Normal 60 4 2 7" xfId="32188" xr:uid="{00000000-0005-0000-0000-0000F37F0000}"/>
    <cellStyle name="Normal 60 4 2 8" xfId="16954" xr:uid="{00000000-0005-0000-0000-0000F47F0000}"/>
    <cellStyle name="Normal 60 4 3" xfId="2212" xr:uid="{00000000-0005-0000-0000-0000F57F0000}"/>
    <cellStyle name="Normal 60 4 3 2" xfId="3902" xr:uid="{00000000-0005-0000-0000-0000F67F0000}"/>
    <cellStyle name="Normal 60 4 3 2 2" xfId="13975" xr:uid="{00000000-0005-0000-0000-0000F77F0000}"/>
    <cellStyle name="Normal 60 4 3 2 2 2" xfId="44306" xr:uid="{00000000-0005-0000-0000-0000F87F0000}"/>
    <cellStyle name="Normal 60 4 3 2 2 3" xfId="29073" xr:uid="{00000000-0005-0000-0000-0000F97F0000}"/>
    <cellStyle name="Normal 60 4 3 2 3" xfId="8955" xr:uid="{00000000-0005-0000-0000-0000FA7F0000}"/>
    <cellStyle name="Normal 60 4 3 2 3 2" xfId="39289" xr:uid="{00000000-0005-0000-0000-0000FB7F0000}"/>
    <cellStyle name="Normal 60 4 3 2 3 3" xfId="24056" xr:uid="{00000000-0005-0000-0000-0000FC7F0000}"/>
    <cellStyle name="Normal 60 4 3 2 4" xfId="34276" xr:uid="{00000000-0005-0000-0000-0000FD7F0000}"/>
    <cellStyle name="Normal 60 4 3 2 5" xfId="19043" xr:uid="{00000000-0005-0000-0000-0000FE7F0000}"/>
    <cellStyle name="Normal 60 4 3 3" xfId="5594" xr:uid="{00000000-0005-0000-0000-0000FF7F0000}"/>
    <cellStyle name="Normal 60 4 3 3 2" xfId="15646" xr:uid="{00000000-0005-0000-0000-000000800000}"/>
    <cellStyle name="Normal 60 4 3 3 2 2" xfId="45977" xr:uid="{00000000-0005-0000-0000-000001800000}"/>
    <cellStyle name="Normal 60 4 3 3 2 3" xfId="30744" xr:uid="{00000000-0005-0000-0000-000002800000}"/>
    <cellStyle name="Normal 60 4 3 3 3" xfId="10626" xr:uid="{00000000-0005-0000-0000-000003800000}"/>
    <cellStyle name="Normal 60 4 3 3 3 2" xfId="40960" xr:uid="{00000000-0005-0000-0000-000004800000}"/>
    <cellStyle name="Normal 60 4 3 3 3 3" xfId="25727" xr:uid="{00000000-0005-0000-0000-000005800000}"/>
    <cellStyle name="Normal 60 4 3 3 4" xfId="35947" xr:uid="{00000000-0005-0000-0000-000006800000}"/>
    <cellStyle name="Normal 60 4 3 3 5" xfId="20714" xr:uid="{00000000-0005-0000-0000-000007800000}"/>
    <cellStyle name="Normal 60 4 3 4" xfId="12304" xr:uid="{00000000-0005-0000-0000-000008800000}"/>
    <cellStyle name="Normal 60 4 3 4 2" xfId="42635" xr:uid="{00000000-0005-0000-0000-000009800000}"/>
    <cellStyle name="Normal 60 4 3 4 3" xfId="27402" xr:uid="{00000000-0005-0000-0000-00000A800000}"/>
    <cellStyle name="Normal 60 4 3 5" xfId="7283" xr:uid="{00000000-0005-0000-0000-00000B800000}"/>
    <cellStyle name="Normal 60 4 3 5 2" xfId="37618" xr:uid="{00000000-0005-0000-0000-00000C800000}"/>
    <cellStyle name="Normal 60 4 3 5 3" xfId="22385" xr:uid="{00000000-0005-0000-0000-00000D800000}"/>
    <cellStyle name="Normal 60 4 3 6" xfId="32606" xr:uid="{00000000-0005-0000-0000-00000E800000}"/>
    <cellStyle name="Normal 60 4 3 7" xfId="17372" xr:uid="{00000000-0005-0000-0000-00000F800000}"/>
    <cellStyle name="Normal 60 4 4" xfId="3065" xr:uid="{00000000-0005-0000-0000-000010800000}"/>
    <cellStyle name="Normal 60 4 4 2" xfId="13139" xr:uid="{00000000-0005-0000-0000-000011800000}"/>
    <cellStyle name="Normal 60 4 4 2 2" xfId="43470" xr:uid="{00000000-0005-0000-0000-000012800000}"/>
    <cellStyle name="Normal 60 4 4 2 3" xfId="28237" xr:uid="{00000000-0005-0000-0000-000013800000}"/>
    <cellStyle name="Normal 60 4 4 3" xfId="8119" xr:uid="{00000000-0005-0000-0000-000014800000}"/>
    <cellStyle name="Normal 60 4 4 3 2" xfId="38453" xr:uid="{00000000-0005-0000-0000-000015800000}"/>
    <cellStyle name="Normal 60 4 4 3 3" xfId="23220" xr:uid="{00000000-0005-0000-0000-000016800000}"/>
    <cellStyle name="Normal 60 4 4 4" xfId="33440" xr:uid="{00000000-0005-0000-0000-000017800000}"/>
    <cellStyle name="Normal 60 4 4 5" xfId="18207" xr:uid="{00000000-0005-0000-0000-000018800000}"/>
    <cellStyle name="Normal 60 4 5" xfId="4758" xr:uid="{00000000-0005-0000-0000-000019800000}"/>
    <cellStyle name="Normal 60 4 5 2" xfId="14810" xr:uid="{00000000-0005-0000-0000-00001A800000}"/>
    <cellStyle name="Normal 60 4 5 2 2" xfId="45141" xr:uid="{00000000-0005-0000-0000-00001B800000}"/>
    <cellStyle name="Normal 60 4 5 2 3" xfId="29908" xr:uid="{00000000-0005-0000-0000-00001C800000}"/>
    <cellStyle name="Normal 60 4 5 3" xfId="9790" xr:uid="{00000000-0005-0000-0000-00001D800000}"/>
    <cellStyle name="Normal 60 4 5 3 2" xfId="40124" xr:uid="{00000000-0005-0000-0000-00001E800000}"/>
    <cellStyle name="Normal 60 4 5 3 3" xfId="24891" xr:uid="{00000000-0005-0000-0000-00001F800000}"/>
    <cellStyle name="Normal 60 4 5 4" xfId="35111" xr:uid="{00000000-0005-0000-0000-000020800000}"/>
    <cellStyle name="Normal 60 4 5 5" xfId="19878" xr:uid="{00000000-0005-0000-0000-000021800000}"/>
    <cellStyle name="Normal 60 4 6" xfId="11468" xr:uid="{00000000-0005-0000-0000-000022800000}"/>
    <cellStyle name="Normal 60 4 6 2" xfId="41799" xr:uid="{00000000-0005-0000-0000-000023800000}"/>
    <cellStyle name="Normal 60 4 6 3" xfId="26566" xr:uid="{00000000-0005-0000-0000-000024800000}"/>
    <cellStyle name="Normal 60 4 7" xfId="6447" xr:uid="{00000000-0005-0000-0000-000025800000}"/>
    <cellStyle name="Normal 60 4 7 2" xfId="36782" xr:uid="{00000000-0005-0000-0000-000026800000}"/>
    <cellStyle name="Normal 60 4 7 3" xfId="21549" xr:uid="{00000000-0005-0000-0000-000027800000}"/>
    <cellStyle name="Normal 60 4 8" xfId="31770" xr:uid="{00000000-0005-0000-0000-000028800000}"/>
    <cellStyle name="Normal 60 4 9" xfId="16536" xr:uid="{00000000-0005-0000-0000-000029800000}"/>
    <cellStyle name="Normal 60 5" xfId="1581" xr:uid="{00000000-0005-0000-0000-00002A800000}"/>
    <cellStyle name="Normal 60 5 2" xfId="2422" xr:uid="{00000000-0005-0000-0000-00002B800000}"/>
    <cellStyle name="Normal 60 5 2 2" xfId="4112" xr:uid="{00000000-0005-0000-0000-00002C800000}"/>
    <cellStyle name="Normal 60 5 2 2 2" xfId="14185" xr:uid="{00000000-0005-0000-0000-00002D800000}"/>
    <cellStyle name="Normal 60 5 2 2 2 2" xfId="44516" xr:uid="{00000000-0005-0000-0000-00002E800000}"/>
    <cellStyle name="Normal 60 5 2 2 2 3" xfId="29283" xr:uid="{00000000-0005-0000-0000-00002F800000}"/>
    <cellStyle name="Normal 60 5 2 2 3" xfId="9165" xr:uid="{00000000-0005-0000-0000-000030800000}"/>
    <cellStyle name="Normal 60 5 2 2 3 2" xfId="39499" xr:uid="{00000000-0005-0000-0000-000031800000}"/>
    <cellStyle name="Normal 60 5 2 2 3 3" xfId="24266" xr:uid="{00000000-0005-0000-0000-000032800000}"/>
    <cellStyle name="Normal 60 5 2 2 4" xfId="34486" xr:uid="{00000000-0005-0000-0000-000033800000}"/>
    <cellStyle name="Normal 60 5 2 2 5" xfId="19253" xr:uid="{00000000-0005-0000-0000-000034800000}"/>
    <cellStyle name="Normal 60 5 2 3" xfId="5804" xr:uid="{00000000-0005-0000-0000-000035800000}"/>
    <cellStyle name="Normal 60 5 2 3 2" xfId="15856" xr:uid="{00000000-0005-0000-0000-000036800000}"/>
    <cellStyle name="Normal 60 5 2 3 2 2" xfId="46187" xr:uid="{00000000-0005-0000-0000-000037800000}"/>
    <cellStyle name="Normal 60 5 2 3 2 3" xfId="30954" xr:uid="{00000000-0005-0000-0000-000038800000}"/>
    <cellStyle name="Normal 60 5 2 3 3" xfId="10836" xr:uid="{00000000-0005-0000-0000-000039800000}"/>
    <cellStyle name="Normal 60 5 2 3 3 2" xfId="41170" xr:uid="{00000000-0005-0000-0000-00003A800000}"/>
    <cellStyle name="Normal 60 5 2 3 3 3" xfId="25937" xr:uid="{00000000-0005-0000-0000-00003B800000}"/>
    <cellStyle name="Normal 60 5 2 3 4" xfId="36157" xr:uid="{00000000-0005-0000-0000-00003C800000}"/>
    <cellStyle name="Normal 60 5 2 3 5" xfId="20924" xr:uid="{00000000-0005-0000-0000-00003D800000}"/>
    <cellStyle name="Normal 60 5 2 4" xfId="12514" xr:uid="{00000000-0005-0000-0000-00003E800000}"/>
    <cellStyle name="Normal 60 5 2 4 2" xfId="42845" xr:uid="{00000000-0005-0000-0000-00003F800000}"/>
    <cellStyle name="Normal 60 5 2 4 3" xfId="27612" xr:uid="{00000000-0005-0000-0000-000040800000}"/>
    <cellStyle name="Normal 60 5 2 5" xfId="7493" xr:uid="{00000000-0005-0000-0000-000041800000}"/>
    <cellStyle name="Normal 60 5 2 5 2" xfId="37828" xr:uid="{00000000-0005-0000-0000-000042800000}"/>
    <cellStyle name="Normal 60 5 2 5 3" xfId="22595" xr:uid="{00000000-0005-0000-0000-000043800000}"/>
    <cellStyle name="Normal 60 5 2 6" xfId="32816" xr:uid="{00000000-0005-0000-0000-000044800000}"/>
    <cellStyle name="Normal 60 5 2 7" xfId="17582" xr:uid="{00000000-0005-0000-0000-000045800000}"/>
    <cellStyle name="Normal 60 5 3" xfId="3275" xr:uid="{00000000-0005-0000-0000-000046800000}"/>
    <cellStyle name="Normal 60 5 3 2" xfId="13349" xr:uid="{00000000-0005-0000-0000-000047800000}"/>
    <cellStyle name="Normal 60 5 3 2 2" xfId="43680" xr:uid="{00000000-0005-0000-0000-000048800000}"/>
    <cellStyle name="Normal 60 5 3 2 3" xfId="28447" xr:uid="{00000000-0005-0000-0000-000049800000}"/>
    <cellStyle name="Normal 60 5 3 3" xfId="8329" xr:uid="{00000000-0005-0000-0000-00004A800000}"/>
    <cellStyle name="Normal 60 5 3 3 2" xfId="38663" xr:uid="{00000000-0005-0000-0000-00004B800000}"/>
    <cellStyle name="Normal 60 5 3 3 3" xfId="23430" xr:uid="{00000000-0005-0000-0000-00004C800000}"/>
    <cellStyle name="Normal 60 5 3 4" xfId="33650" xr:uid="{00000000-0005-0000-0000-00004D800000}"/>
    <cellStyle name="Normal 60 5 3 5" xfId="18417" xr:uid="{00000000-0005-0000-0000-00004E800000}"/>
    <cellStyle name="Normal 60 5 4" xfId="4968" xr:uid="{00000000-0005-0000-0000-00004F800000}"/>
    <cellStyle name="Normal 60 5 4 2" xfId="15020" xr:uid="{00000000-0005-0000-0000-000050800000}"/>
    <cellStyle name="Normal 60 5 4 2 2" xfId="45351" xr:uid="{00000000-0005-0000-0000-000051800000}"/>
    <cellStyle name="Normal 60 5 4 2 3" xfId="30118" xr:uid="{00000000-0005-0000-0000-000052800000}"/>
    <cellStyle name="Normal 60 5 4 3" xfId="10000" xr:uid="{00000000-0005-0000-0000-000053800000}"/>
    <cellStyle name="Normal 60 5 4 3 2" xfId="40334" xr:uid="{00000000-0005-0000-0000-000054800000}"/>
    <cellStyle name="Normal 60 5 4 3 3" xfId="25101" xr:uid="{00000000-0005-0000-0000-000055800000}"/>
    <cellStyle name="Normal 60 5 4 4" xfId="35321" xr:uid="{00000000-0005-0000-0000-000056800000}"/>
    <cellStyle name="Normal 60 5 4 5" xfId="20088" xr:uid="{00000000-0005-0000-0000-000057800000}"/>
    <cellStyle name="Normal 60 5 5" xfId="11678" xr:uid="{00000000-0005-0000-0000-000058800000}"/>
    <cellStyle name="Normal 60 5 5 2" xfId="42009" xr:uid="{00000000-0005-0000-0000-000059800000}"/>
    <cellStyle name="Normal 60 5 5 3" xfId="26776" xr:uid="{00000000-0005-0000-0000-00005A800000}"/>
    <cellStyle name="Normal 60 5 6" xfId="6657" xr:uid="{00000000-0005-0000-0000-00005B800000}"/>
    <cellStyle name="Normal 60 5 6 2" xfId="36992" xr:uid="{00000000-0005-0000-0000-00005C800000}"/>
    <cellStyle name="Normal 60 5 6 3" xfId="21759" xr:uid="{00000000-0005-0000-0000-00005D800000}"/>
    <cellStyle name="Normal 60 5 7" xfId="31980" xr:uid="{00000000-0005-0000-0000-00005E800000}"/>
    <cellStyle name="Normal 60 5 8" xfId="16746" xr:uid="{00000000-0005-0000-0000-00005F800000}"/>
    <cellStyle name="Normal 60 6" xfId="2002" xr:uid="{00000000-0005-0000-0000-000060800000}"/>
    <cellStyle name="Normal 60 6 2" xfId="3694" xr:uid="{00000000-0005-0000-0000-000061800000}"/>
    <cellStyle name="Normal 60 6 2 2" xfId="13767" xr:uid="{00000000-0005-0000-0000-000062800000}"/>
    <cellStyle name="Normal 60 6 2 2 2" xfId="44098" xr:uid="{00000000-0005-0000-0000-000063800000}"/>
    <cellStyle name="Normal 60 6 2 2 3" xfId="28865" xr:uid="{00000000-0005-0000-0000-000064800000}"/>
    <cellStyle name="Normal 60 6 2 3" xfId="8747" xr:uid="{00000000-0005-0000-0000-000065800000}"/>
    <cellStyle name="Normal 60 6 2 3 2" xfId="39081" xr:uid="{00000000-0005-0000-0000-000066800000}"/>
    <cellStyle name="Normal 60 6 2 3 3" xfId="23848" xr:uid="{00000000-0005-0000-0000-000067800000}"/>
    <cellStyle name="Normal 60 6 2 4" xfId="34068" xr:uid="{00000000-0005-0000-0000-000068800000}"/>
    <cellStyle name="Normal 60 6 2 5" xfId="18835" xr:uid="{00000000-0005-0000-0000-000069800000}"/>
    <cellStyle name="Normal 60 6 3" xfId="5386" xr:uid="{00000000-0005-0000-0000-00006A800000}"/>
    <cellStyle name="Normal 60 6 3 2" xfId="15438" xr:uid="{00000000-0005-0000-0000-00006B800000}"/>
    <cellStyle name="Normal 60 6 3 2 2" xfId="45769" xr:uid="{00000000-0005-0000-0000-00006C800000}"/>
    <cellStyle name="Normal 60 6 3 2 3" xfId="30536" xr:uid="{00000000-0005-0000-0000-00006D800000}"/>
    <cellStyle name="Normal 60 6 3 3" xfId="10418" xr:uid="{00000000-0005-0000-0000-00006E800000}"/>
    <cellStyle name="Normal 60 6 3 3 2" xfId="40752" xr:uid="{00000000-0005-0000-0000-00006F800000}"/>
    <cellStyle name="Normal 60 6 3 3 3" xfId="25519" xr:uid="{00000000-0005-0000-0000-000070800000}"/>
    <cellStyle name="Normal 60 6 3 4" xfId="35739" xr:uid="{00000000-0005-0000-0000-000071800000}"/>
    <cellStyle name="Normal 60 6 3 5" xfId="20506" xr:uid="{00000000-0005-0000-0000-000072800000}"/>
    <cellStyle name="Normal 60 6 4" xfId="12096" xr:uid="{00000000-0005-0000-0000-000073800000}"/>
    <cellStyle name="Normal 60 6 4 2" xfId="42427" xr:uid="{00000000-0005-0000-0000-000074800000}"/>
    <cellStyle name="Normal 60 6 4 3" xfId="27194" xr:uid="{00000000-0005-0000-0000-000075800000}"/>
    <cellStyle name="Normal 60 6 5" xfId="7075" xr:uid="{00000000-0005-0000-0000-000076800000}"/>
    <cellStyle name="Normal 60 6 5 2" xfId="37410" xr:uid="{00000000-0005-0000-0000-000077800000}"/>
    <cellStyle name="Normal 60 6 5 3" xfId="22177" xr:uid="{00000000-0005-0000-0000-000078800000}"/>
    <cellStyle name="Normal 60 6 6" xfId="32398" xr:uid="{00000000-0005-0000-0000-000079800000}"/>
    <cellStyle name="Normal 60 6 7" xfId="17164" xr:uid="{00000000-0005-0000-0000-00007A800000}"/>
    <cellStyle name="Normal 60 7" xfId="2853" xr:uid="{00000000-0005-0000-0000-00007B800000}"/>
    <cellStyle name="Normal 60 7 2" xfId="12931" xr:uid="{00000000-0005-0000-0000-00007C800000}"/>
    <cellStyle name="Normal 60 7 2 2" xfId="43262" xr:uid="{00000000-0005-0000-0000-00007D800000}"/>
    <cellStyle name="Normal 60 7 2 3" xfId="28029" xr:uid="{00000000-0005-0000-0000-00007E800000}"/>
    <cellStyle name="Normal 60 7 3" xfId="7911" xr:uid="{00000000-0005-0000-0000-00007F800000}"/>
    <cellStyle name="Normal 60 7 3 2" xfId="38245" xr:uid="{00000000-0005-0000-0000-000080800000}"/>
    <cellStyle name="Normal 60 7 3 3" xfId="23012" xr:uid="{00000000-0005-0000-0000-000081800000}"/>
    <cellStyle name="Normal 60 7 4" xfId="33232" xr:uid="{00000000-0005-0000-0000-000082800000}"/>
    <cellStyle name="Normal 60 7 5" xfId="17999" xr:uid="{00000000-0005-0000-0000-000083800000}"/>
    <cellStyle name="Normal 60 8" xfId="4547" xr:uid="{00000000-0005-0000-0000-000084800000}"/>
    <cellStyle name="Normal 60 8 2" xfId="14602" xr:uid="{00000000-0005-0000-0000-000085800000}"/>
    <cellStyle name="Normal 60 8 2 2" xfId="44933" xr:uid="{00000000-0005-0000-0000-000086800000}"/>
    <cellStyle name="Normal 60 8 2 3" xfId="29700" xr:uid="{00000000-0005-0000-0000-000087800000}"/>
    <cellStyle name="Normal 60 8 3" xfId="9582" xr:uid="{00000000-0005-0000-0000-000088800000}"/>
    <cellStyle name="Normal 60 8 3 2" xfId="39916" xr:uid="{00000000-0005-0000-0000-000089800000}"/>
    <cellStyle name="Normal 60 8 3 3" xfId="24683" xr:uid="{00000000-0005-0000-0000-00008A800000}"/>
    <cellStyle name="Normal 60 8 4" xfId="34903" xr:uid="{00000000-0005-0000-0000-00008B800000}"/>
    <cellStyle name="Normal 60 8 5" xfId="19670" xr:uid="{00000000-0005-0000-0000-00008C800000}"/>
    <cellStyle name="Normal 60 9" xfId="11258" xr:uid="{00000000-0005-0000-0000-00008D800000}"/>
    <cellStyle name="Normal 60 9 2" xfId="41591" xr:uid="{00000000-0005-0000-0000-00008E800000}"/>
    <cellStyle name="Normal 60 9 3" xfId="26358" xr:uid="{00000000-0005-0000-0000-00008F800000}"/>
    <cellStyle name="Normal 61" xfId="888" xr:uid="{00000000-0005-0000-0000-000090800000}"/>
    <cellStyle name="Normal 61 2" xfId="889" xr:uid="{00000000-0005-0000-0000-000091800000}"/>
    <cellStyle name="Normal 62" xfId="890" xr:uid="{00000000-0005-0000-0000-000092800000}"/>
    <cellStyle name="Normal 62 2" xfId="891" xr:uid="{00000000-0005-0000-0000-000093800000}"/>
    <cellStyle name="Normal 63" xfId="892" xr:uid="{00000000-0005-0000-0000-000094800000}"/>
    <cellStyle name="Normal 64" xfId="893" xr:uid="{00000000-0005-0000-0000-000095800000}"/>
    <cellStyle name="Normal 64 10" xfId="6238" xr:uid="{00000000-0005-0000-0000-000096800000}"/>
    <cellStyle name="Normal 64 10 2" xfId="36575" xr:uid="{00000000-0005-0000-0000-000097800000}"/>
    <cellStyle name="Normal 64 10 3" xfId="21342" xr:uid="{00000000-0005-0000-0000-000098800000}"/>
    <cellStyle name="Normal 64 11" xfId="31566" xr:uid="{00000000-0005-0000-0000-000099800000}"/>
    <cellStyle name="Normal 64 12" xfId="16327" xr:uid="{00000000-0005-0000-0000-00009A800000}"/>
    <cellStyle name="Normal 64 2" xfId="1202" xr:uid="{00000000-0005-0000-0000-00009B800000}"/>
    <cellStyle name="Normal 64 2 10" xfId="31617" xr:uid="{00000000-0005-0000-0000-00009C800000}"/>
    <cellStyle name="Normal 64 2 11" xfId="16381" xr:uid="{00000000-0005-0000-0000-00009D800000}"/>
    <cellStyle name="Normal 64 2 2" xfId="1310" xr:uid="{00000000-0005-0000-0000-00009E800000}"/>
    <cellStyle name="Normal 64 2 2 10" xfId="16485" xr:uid="{00000000-0005-0000-0000-00009F800000}"/>
    <cellStyle name="Normal 64 2 2 2" xfId="1527" xr:uid="{00000000-0005-0000-0000-0000A0800000}"/>
    <cellStyle name="Normal 64 2 2 2 2" xfId="1948" xr:uid="{00000000-0005-0000-0000-0000A1800000}"/>
    <cellStyle name="Normal 64 2 2 2 2 2" xfId="2787" xr:uid="{00000000-0005-0000-0000-0000A2800000}"/>
    <cellStyle name="Normal 64 2 2 2 2 2 2" xfId="4477" xr:uid="{00000000-0005-0000-0000-0000A3800000}"/>
    <cellStyle name="Normal 64 2 2 2 2 2 2 2" xfId="14550" xr:uid="{00000000-0005-0000-0000-0000A4800000}"/>
    <cellStyle name="Normal 64 2 2 2 2 2 2 2 2" xfId="44881" xr:uid="{00000000-0005-0000-0000-0000A5800000}"/>
    <cellStyle name="Normal 64 2 2 2 2 2 2 2 3" xfId="29648" xr:uid="{00000000-0005-0000-0000-0000A6800000}"/>
    <cellStyle name="Normal 64 2 2 2 2 2 2 3" xfId="9530" xr:uid="{00000000-0005-0000-0000-0000A7800000}"/>
    <cellStyle name="Normal 64 2 2 2 2 2 2 3 2" xfId="39864" xr:uid="{00000000-0005-0000-0000-0000A8800000}"/>
    <cellStyle name="Normal 64 2 2 2 2 2 2 3 3" xfId="24631" xr:uid="{00000000-0005-0000-0000-0000A9800000}"/>
    <cellStyle name="Normal 64 2 2 2 2 2 2 4" xfId="34851" xr:uid="{00000000-0005-0000-0000-0000AA800000}"/>
    <cellStyle name="Normal 64 2 2 2 2 2 2 5" xfId="19618" xr:uid="{00000000-0005-0000-0000-0000AB800000}"/>
    <cellStyle name="Normal 64 2 2 2 2 2 3" xfId="6169" xr:uid="{00000000-0005-0000-0000-0000AC800000}"/>
    <cellStyle name="Normal 64 2 2 2 2 2 3 2" xfId="16221" xr:uid="{00000000-0005-0000-0000-0000AD800000}"/>
    <cellStyle name="Normal 64 2 2 2 2 2 3 2 2" xfId="46552" xr:uid="{00000000-0005-0000-0000-0000AE800000}"/>
    <cellStyle name="Normal 64 2 2 2 2 2 3 2 3" xfId="31319" xr:uid="{00000000-0005-0000-0000-0000AF800000}"/>
    <cellStyle name="Normal 64 2 2 2 2 2 3 3" xfId="11201" xr:uid="{00000000-0005-0000-0000-0000B0800000}"/>
    <cellStyle name="Normal 64 2 2 2 2 2 3 3 2" xfId="41535" xr:uid="{00000000-0005-0000-0000-0000B1800000}"/>
    <cellStyle name="Normal 64 2 2 2 2 2 3 3 3" xfId="26302" xr:uid="{00000000-0005-0000-0000-0000B2800000}"/>
    <cellStyle name="Normal 64 2 2 2 2 2 3 4" xfId="36522" xr:uid="{00000000-0005-0000-0000-0000B3800000}"/>
    <cellStyle name="Normal 64 2 2 2 2 2 3 5" xfId="21289" xr:uid="{00000000-0005-0000-0000-0000B4800000}"/>
    <cellStyle name="Normal 64 2 2 2 2 2 4" xfId="12879" xr:uid="{00000000-0005-0000-0000-0000B5800000}"/>
    <cellStyle name="Normal 64 2 2 2 2 2 4 2" xfId="43210" xr:uid="{00000000-0005-0000-0000-0000B6800000}"/>
    <cellStyle name="Normal 64 2 2 2 2 2 4 3" xfId="27977" xr:uid="{00000000-0005-0000-0000-0000B7800000}"/>
    <cellStyle name="Normal 64 2 2 2 2 2 5" xfId="7858" xr:uid="{00000000-0005-0000-0000-0000B8800000}"/>
    <cellStyle name="Normal 64 2 2 2 2 2 5 2" xfId="38193" xr:uid="{00000000-0005-0000-0000-0000B9800000}"/>
    <cellStyle name="Normal 64 2 2 2 2 2 5 3" xfId="22960" xr:uid="{00000000-0005-0000-0000-0000BA800000}"/>
    <cellStyle name="Normal 64 2 2 2 2 2 6" xfId="33181" xr:uid="{00000000-0005-0000-0000-0000BB800000}"/>
    <cellStyle name="Normal 64 2 2 2 2 2 7" xfId="17947" xr:uid="{00000000-0005-0000-0000-0000BC800000}"/>
    <cellStyle name="Normal 64 2 2 2 2 3" xfId="3640" xr:uid="{00000000-0005-0000-0000-0000BD800000}"/>
    <cellStyle name="Normal 64 2 2 2 2 3 2" xfId="13714" xr:uid="{00000000-0005-0000-0000-0000BE800000}"/>
    <cellStyle name="Normal 64 2 2 2 2 3 2 2" xfId="44045" xr:uid="{00000000-0005-0000-0000-0000BF800000}"/>
    <cellStyle name="Normal 64 2 2 2 2 3 2 3" xfId="28812" xr:uid="{00000000-0005-0000-0000-0000C0800000}"/>
    <cellStyle name="Normal 64 2 2 2 2 3 3" xfId="8694" xr:uid="{00000000-0005-0000-0000-0000C1800000}"/>
    <cellStyle name="Normal 64 2 2 2 2 3 3 2" xfId="39028" xr:uid="{00000000-0005-0000-0000-0000C2800000}"/>
    <cellStyle name="Normal 64 2 2 2 2 3 3 3" xfId="23795" xr:uid="{00000000-0005-0000-0000-0000C3800000}"/>
    <cellStyle name="Normal 64 2 2 2 2 3 4" xfId="34015" xr:uid="{00000000-0005-0000-0000-0000C4800000}"/>
    <cellStyle name="Normal 64 2 2 2 2 3 5" xfId="18782" xr:uid="{00000000-0005-0000-0000-0000C5800000}"/>
    <cellStyle name="Normal 64 2 2 2 2 4" xfId="5333" xr:uid="{00000000-0005-0000-0000-0000C6800000}"/>
    <cellStyle name="Normal 64 2 2 2 2 4 2" xfId="15385" xr:uid="{00000000-0005-0000-0000-0000C7800000}"/>
    <cellStyle name="Normal 64 2 2 2 2 4 2 2" xfId="45716" xr:uid="{00000000-0005-0000-0000-0000C8800000}"/>
    <cellStyle name="Normal 64 2 2 2 2 4 2 3" xfId="30483" xr:uid="{00000000-0005-0000-0000-0000C9800000}"/>
    <cellStyle name="Normal 64 2 2 2 2 4 3" xfId="10365" xr:uid="{00000000-0005-0000-0000-0000CA800000}"/>
    <cellStyle name="Normal 64 2 2 2 2 4 3 2" xfId="40699" xr:uid="{00000000-0005-0000-0000-0000CB800000}"/>
    <cellStyle name="Normal 64 2 2 2 2 4 3 3" xfId="25466" xr:uid="{00000000-0005-0000-0000-0000CC800000}"/>
    <cellStyle name="Normal 64 2 2 2 2 4 4" xfId="35686" xr:uid="{00000000-0005-0000-0000-0000CD800000}"/>
    <cellStyle name="Normal 64 2 2 2 2 4 5" xfId="20453" xr:uid="{00000000-0005-0000-0000-0000CE800000}"/>
    <cellStyle name="Normal 64 2 2 2 2 5" xfId="12043" xr:uid="{00000000-0005-0000-0000-0000CF800000}"/>
    <cellStyle name="Normal 64 2 2 2 2 5 2" xfId="42374" xr:uid="{00000000-0005-0000-0000-0000D0800000}"/>
    <cellStyle name="Normal 64 2 2 2 2 5 3" xfId="27141" xr:uid="{00000000-0005-0000-0000-0000D1800000}"/>
    <cellStyle name="Normal 64 2 2 2 2 6" xfId="7022" xr:uid="{00000000-0005-0000-0000-0000D2800000}"/>
    <cellStyle name="Normal 64 2 2 2 2 6 2" xfId="37357" xr:uid="{00000000-0005-0000-0000-0000D3800000}"/>
    <cellStyle name="Normal 64 2 2 2 2 6 3" xfId="22124" xr:uid="{00000000-0005-0000-0000-0000D4800000}"/>
    <cellStyle name="Normal 64 2 2 2 2 7" xfId="32345" xr:uid="{00000000-0005-0000-0000-0000D5800000}"/>
    <cellStyle name="Normal 64 2 2 2 2 8" xfId="17111" xr:uid="{00000000-0005-0000-0000-0000D6800000}"/>
    <cellStyle name="Normal 64 2 2 2 3" xfId="2369" xr:uid="{00000000-0005-0000-0000-0000D7800000}"/>
    <cellStyle name="Normal 64 2 2 2 3 2" xfId="4059" xr:uid="{00000000-0005-0000-0000-0000D8800000}"/>
    <cellStyle name="Normal 64 2 2 2 3 2 2" xfId="14132" xr:uid="{00000000-0005-0000-0000-0000D9800000}"/>
    <cellStyle name="Normal 64 2 2 2 3 2 2 2" xfId="44463" xr:uid="{00000000-0005-0000-0000-0000DA800000}"/>
    <cellStyle name="Normal 64 2 2 2 3 2 2 3" xfId="29230" xr:uid="{00000000-0005-0000-0000-0000DB800000}"/>
    <cellStyle name="Normal 64 2 2 2 3 2 3" xfId="9112" xr:uid="{00000000-0005-0000-0000-0000DC800000}"/>
    <cellStyle name="Normal 64 2 2 2 3 2 3 2" xfId="39446" xr:uid="{00000000-0005-0000-0000-0000DD800000}"/>
    <cellStyle name="Normal 64 2 2 2 3 2 3 3" xfId="24213" xr:uid="{00000000-0005-0000-0000-0000DE800000}"/>
    <cellStyle name="Normal 64 2 2 2 3 2 4" xfId="34433" xr:uid="{00000000-0005-0000-0000-0000DF800000}"/>
    <cellStyle name="Normal 64 2 2 2 3 2 5" xfId="19200" xr:uid="{00000000-0005-0000-0000-0000E0800000}"/>
    <cellStyle name="Normal 64 2 2 2 3 3" xfId="5751" xr:uid="{00000000-0005-0000-0000-0000E1800000}"/>
    <cellStyle name="Normal 64 2 2 2 3 3 2" xfId="15803" xr:uid="{00000000-0005-0000-0000-0000E2800000}"/>
    <cellStyle name="Normal 64 2 2 2 3 3 2 2" xfId="46134" xr:uid="{00000000-0005-0000-0000-0000E3800000}"/>
    <cellStyle name="Normal 64 2 2 2 3 3 2 3" xfId="30901" xr:uid="{00000000-0005-0000-0000-0000E4800000}"/>
    <cellStyle name="Normal 64 2 2 2 3 3 3" xfId="10783" xr:uid="{00000000-0005-0000-0000-0000E5800000}"/>
    <cellStyle name="Normal 64 2 2 2 3 3 3 2" xfId="41117" xr:uid="{00000000-0005-0000-0000-0000E6800000}"/>
    <cellStyle name="Normal 64 2 2 2 3 3 3 3" xfId="25884" xr:uid="{00000000-0005-0000-0000-0000E7800000}"/>
    <cellStyle name="Normal 64 2 2 2 3 3 4" xfId="36104" xr:uid="{00000000-0005-0000-0000-0000E8800000}"/>
    <cellStyle name="Normal 64 2 2 2 3 3 5" xfId="20871" xr:uid="{00000000-0005-0000-0000-0000E9800000}"/>
    <cellStyle name="Normal 64 2 2 2 3 4" xfId="12461" xr:uid="{00000000-0005-0000-0000-0000EA800000}"/>
    <cellStyle name="Normal 64 2 2 2 3 4 2" xfId="42792" xr:uid="{00000000-0005-0000-0000-0000EB800000}"/>
    <cellStyle name="Normal 64 2 2 2 3 4 3" xfId="27559" xr:uid="{00000000-0005-0000-0000-0000EC800000}"/>
    <cellStyle name="Normal 64 2 2 2 3 5" xfId="7440" xr:uid="{00000000-0005-0000-0000-0000ED800000}"/>
    <cellStyle name="Normal 64 2 2 2 3 5 2" xfId="37775" xr:uid="{00000000-0005-0000-0000-0000EE800000}"/>
    <cellStyle name="Normal 64 2 2 2 3 5 3" xfId="22542" xr:uid="{00000000-0005-0000-0000-0000EF800000}"/>
    <cellStyle name="Normal 64 2 2 2 3 6" xfId="32763" xr:uid="{00000000-0005-0000-0000-0000F0800000}"/>
    <cellStyle name="Normal 64 2 2 2 3 7" xfId="17529" xr:uid="{00000000-0005-0000-0000-0000F1800000}"/>
    <cellStyle name="Normal 64 2 2 2 4" xfId="3222" xr:uid="{00000000-0005-0000-0000-0000F2800000}"/>
    <cellStyle name="Normal 64 2 2 2 4 2" xfId="13296" xr:uid="{00000000-0005-0000-0000-0000F3800000}"/>
    <cellStyle name="Normal 64 2 2 2 4 2 2" xfId="43627" xr:uid="{00000000-0005-0000-0000-0000F4800000}"/>
    <cellStyle name="Normal 64 2 2 2 4 2 3" xfId="28394" xr:uid="{00000000-0005-0000-0000-0000F5800000}"/>
    <cellStyle name="Normal 64 2 2 2 4 3" xfId="8276" xr:uid="{00000000-0005-0000-0000-0000F6800000}"/>
    <cellStyle name="Normal 64 2 2 2 4 3 2" xfId="38610" xr:uid="{00000000-0005-0000-0000-0000F7800000}"/>
    <cellStyle name="Normal 64 2 2 2 4 3 3" xfId="23377" xr:uid="{00000000-0005-0000-0000-0000F8800000}"/>
    <cellStyle name="Normal 64 2 2 2 4 4" xfId="33597" xr:uid="{00000000-0005-0000-0000-0000F9800000}"/>
    <cellStyle name="Normal 64 2 2 2 4 5" xfId="18364" xr:uid="{00000000-0005-0000-0000-0000FA800000}"/>
    <cellStyle name="Normal 64 2 2 2 5" xfId="4915" xr:uid="{00000000-0005-0000-0000-0000FB800000}"/>
    <cellStyle name="Normal 64 2 2 2 5 2" xfId="14967" xr:uid="{00000000-0005-0000-0000-0000FC800000}"/>
    <cellStyle name="Normal 64 2 2 2 5 2 2" xfId="45298" xr:uid="{00000000-0005-0000-0000-0000FD800000}"/>
    <cellStyle name="Normal 64 2 2 2 5 2 3" xfId="30065" xr:uid="{00000000-0005-0000-0000-0000FE800000}"/>
    <cellStyle name="Normal 64 2 2 2 5 3" xfId="9947" xr:uid="{00000000-0005-0000-0000-0000FF800000}"/>
    <cellStyle name="Normal 64 2 2 2 5 3 2" xfId="40281" xr:uid="{00000000-0005-0000-0000-000000810000}"/>
    <cellStyle name="Normal 64 2 2 2 5 3 3" xfId="25048" xr:uid="{00000000-0005-0000-0000-000001810000}"/>
    <cellStyle name="Normal 64 2 2 2 5 4" xfId="35268" xr:uid="{00000000-0005-0000-0000-000002810000}"/>
    <cellStyle name="Normal 64 2 2 2 5 5" xfId="20035" xr:uid="{00000000-0005-0000-0000-000003810000}"/>
    <cellStyle name="Normal 64 2 2 2 6" xfId="11625" xr:uid="{00000000-0005-0000-0000-000004810000}"/>
    <cellStyle name="Normal 64 2 2 2 6 2" xfId="41956" xr:uid="{00000000-0005-0000-0000-000005810000}"/>
    <cellStyle name="Normal 64 2 2 2 6 3" xfId="26723" xr:uid="{00000000-0005-0000-0000-000006810000}"/>
    <cellStyle name="Normal 64 2 2 2 7" xfId="6604" xr:uid="{00000000-0005-0000-0000-000007810000}"/>
    <cellStyle name="Normal 64 2 2 2 7 2" xfId="36939" xr:uid="{00000000-0005-0000-0000-000008810000}"/>
    <cellStyle name="Normal 64 2 2 2 7 3" xfId="21706" xr:uid="{00000000-0005-0000-0000-000009810000}"/>
    <cellStyle name="Normal 64 2 2 2 8" xfId="31927" xr:uid="{00000000-0005-0000-0000-00000A810000}"/>
    <cellStyle name="Normal 64 2 2 2 9" xfId="16693" xr:uid="{00000000-0005-0000-0000-00000B810000}"/>
    <cellStyle name="Normal 64 2 2 3" xfId="1740" xr:uid="{00000000-0005-0000-0000-00000C810000}"/>
    <cellStyle name="Normal 64 2 2 3 2" xfId="2579" xr:uid="{00000000-0005-0000-0000-00000D810000}"/>
    <cellStyle name="Normal 64 2 2 3 2 2" xfId="4269" xr:uid="{00000000-0005-0000-0000-00000E810000}"/>
    <cellStyle name="Normal 64 2 2 3 2 2 2" xfId="14342" xr:uid="{00000000-0005-0000-0000-00000F810000}"/>
    <cellStyle name="Normal 64 2 2 3 2 2 2 2" xfId="44673" xr:uid="{00000000-0005-0000-0000-000010810000}"/>
    <cellStyle name="Normal 64 2 2 3 2 2 2 3" xfId="29440" xr:uid="{00000000-0005-0000-0000-000011810000}"/>
    <cellStyle name="Normal 64 2 2 3 2 2 3" xfId="9322" xr:uid="{00000000-0005-0000-0000-000012810000}"/>
    <cellStyle name="Normal 64 2 2 3 2 2 3 2" xfId="39656" xr:uid="{00000000-0005-0000-0000-000013810000}"/>
    <cellStyle name="Normal 64 2 2 3 2 2 3 3" xfId="24423" xr:uid="{00000000-0005-0000-0000-000014810000}"/>
    <cellStyle name="Normal 64 2 2 3 2 2 4" xfId="34643" xr:uid="{00000000-0005-0000-0000-000015810000}"/>
    <cellStyle name="Normal 64 2 2 3 2 2 5" xfId="19410" xr:uid="{00000000-0005-0000-0000-000016810000}"/>
    <cellStyle name="Normal 64 2 2 3 2 3" xfId="5961" xr:uid="{00000000-0005-0000-0000-000017810000}"/>
    <cellStyle name="Normal 64 2 2 3 2 3 2" xfId="16013" xr:uid="{00000000-0005-0000-0000-000018810000}"/>
    <cellStyle name="Normal 64 2 2 3 2 3 2 2" xfId="46344" xr:uid="{00000000-0005-0000-0000-000019810000}"/>
    <cellStyle name="Normal 64 2 2 3 2 3 2 3" xfId="31111" xr:uid="{00000000-0005-0000-0000-00001A810000}"/>
    <cellStyle name="Normal 64 2 2 3 2 3 3" xfId="10993" xr:uid="{00000000-0005-0000-0000-00001B810000}"/>
    <cellStyle name="Normal 64 2 2 3 2 3 3 2" xfId="41327" xr:uid="{00000000-0005-0000-0000-00001C810000}"/>
    <cellStyle name="Normal 64 2 2 3 2 3 3 3" xfId="26094" xr:uid="{00000000-0005-0000-0000-00001D810000}"/>
    <cellStyle name="Normal 64 2 2 3 2 3 4" xfId="36314" xr:uid="{00000000-0005-0000-0000-00001E810000}"/>
    <cellStyle name="Normal 64 2 2 3 2 3 5" xfId="21081" xr:uid="{00000000-0005-0000-0000-00001F810000}"/>
    <cellStyle name="Normal 64 2 2 3 2 4" xfId="12671" xr:uid="{00000000-0005-0000-0000-000020810000}"/>
    <cellStyle name="Normal 64 2 2 3 2 4 2" xfId="43002" xr:uid="{00000000-0005-0000-0000-000021810000}"/>
    <cellStyle name="Normal 64 2 2 3 2 4 3" xfId="27769" xr:uid="{00000000-0005-0000-0000-000022810000}"/>
    <cellStyle name="Normal 64 2 2 3 2 5" xfId="7650" xr:uid="{00000000-0005-0000-0000-000023810000}"/>
    <cellStyle name="Normal 64 2 2 3 2 5 2" xfId="37985" xr:uid="{00000000-0005-0000-0000-000024810000}"/>
    <cellStyle name="Normal 64 2 2 3 2 5 3" xfId="22752" xr:uid="{00000000-0005-0000-0000-000025810000}"/>
    <cellStyle name="Normal 64 2 2 3 2 6" xfId="32973" xr:uid="{00000000-0005-0000-0000-000026810000}"/>
    <cellStyle name="Normal 64 2 2 3 2 7" xfId="17739" xr:uid="{00000000-0005-0000-0000-000027810000}"/>
    <cellStyle name="Normal 64 2 2 3 3" xfId="3432" xr:uid="{00000000-0005-0000-0000-000028810000}"/>
    <cellStyle name="Normal 64 2 2 3 3 2" xfId="13506" xr:uid="{00000000-0005-0000-0000-000029810000}"/>
    <cellStyle name="Normal 64 2 2 3 3 2 2" xfId="43837" xr:uid="{00000000-0005-0000-0000-00002A810000}"/>
    <cellStyle name="Normal 64 2 2 3 3 2 3" xfId="28604" xr:uid="{00000000-0005-0000-0000-00002B810000}"/>
    <cellStyle name="Normal 64 2 2 3 3 3" xfId="8486" xr:uid="{00000000-0005-0000-0000-00002C810000}"/>
    <cellStyle name="Normal 64 2 2 3 3 3 2" xfId="38820" xr:uid="{00000000-0005-0000-0000-00002D810000}"/>
    <cellStyle name="Normal 64 2 2 3 3 3 3" xfId="23587" xr:uid="{00000000-0005-0000-0000-00002E810000}"/>
    <cellStyle name="Normal 64 2 2 3 3 4" xfId="33807" xr:uid="{00000000-0005-0000-0000-00002F810000}"/>
    <cellStyle name="Normal 64 2 2 3 3 5" xfId="18574" xr:uid="{00000000-0005-0000-0000-000030810000}"/>
    <cellStyle name="Normal 64 2 2 3 4" xfId="5125" xr:uid="{00000000-0005-0000-0000-000031810000}"/>
    <cellStyle name="Normal 64 2 2 3 4 2" xfId="15177" xr:uid="{00000000-0005-0000-0000-000032810000}"/>
    <cellStyle name="Normal 64 2 2 3 4 2 2" xfId="45508" xr:uid="{00000000-0005-0000-0000-000033810000}"/>
    <cellStyle name="Normal 64 2 2 3 4 2 3" xfId="30275" xr:uid="{00000000-0005-0000-0000-000034810000}"/>
    <cellStyle name="Normal 64 2 2 3 4 3" xfId="10157" xr:uid="{00000000-0005-0000-0000-000035810000}"/>
    <cellStyle name="Normal 64 2 2 3 4 3 2" xfId="40491" xr:uid="{00000000-0005-0000-0000-000036810000}"/>
    <cellStyle name="Normal 64 2 2 3 4 3 3" xfId="25258" xr:uid="{00000000-0005-0000-0000-000037810000}"/>
    <cellStyle name="Normal 64 2 2 3 4 4" xfId="35478" xr:uid="{00000000-0005-0000-0000-000038810000}"/>
    <cellStyle name="Normal 64 2 2 3 4 5" xfId="20245" xr:uid="{00000000-0005-0000-0000-000039810000}"/>
    <cellStyle name="Normal 64 2 2 3 5" xfId="11835" xr:uid="{00000000-0005-0000-0000-00003A810000}"/>
    <cellStyle name="Normal 64 2 2 3 5 2" xfId="42166" xr:uid="{00000000-0005-0000-0000-00003B810000}"/>
    <cellStyle name="Normal 64 2 2 3 5 3" xfId="26933" xr:uid="{00000000-0005-0000-0000-00003C810000}"/>
    <cellStyle name="Normal 64 2 2 3 6" xfId="6814" xr:uid="{00000000-0005-0000-0000-00003D810000}"/>
    <cellStyle name="Normal 64 2 2 3 6 2" xfId="37149" xr:uid="{00000000-0005-0000-0000-00003E810000}"/>
    <cellStyle name="Normal 64 2 2 3 6 3" xfId="21916" xr:uid="{00000000-0005-0000-0000-00003F810000}"/>
    <cellStyle name="Normal 64 2 2 3 7" xfId="32137" xr:uid="{00000000-0005-0000-0000-000040810000}"/>
    <cellStyle name="Normal 64 2 2 3 8" xfId="16903" xr:uid="{00000000-0005-0000-0000-000041810000}"/>
    <cellStyle name="Normal 64 2 2 4" xfId="2161" xr:uid="{00000000-0005-0000-0000-000042810000}"/>
    <cellStyle name="Normal 64 2 2 4 2" xfId="3851" xr:uid="{00000000-0005-0000-0000-000043810000}"/>
    <cellStyle name="Normal 64 2 2 4 2 2" xfId="13924" xr:uid="{00000000-0005-0000-0000-000044810000}"/>
    <cellStyle name="Normal 64 2 2 4 2 2 2" xfId="44255" xr:uid="{00000000-0005-0000-0000-000045810000}"/>
    <cellStyle name="Normal 64 2 2 4 2 2 3" xfId="29022" xr:uid="{00000000-0005-0000-0000-000046810000}"/>
    <cellStyle name="Normal 64 2 2 4 2 3" xfId="8904" xr:uid="{00000000-0005-0000-0000-000047810000}"/>
    <cellStyle name="Normal 64 2 2 4 2 3 2" xfId="39238" xr:uid="{00000000-0005-0000-0000-000048810000}"/>
    <cellStyle name="Normal 64 2 2 4 2 3 3" xfId="24005" xr:uid="{00000000-0005-0000-0000-000049810000}"/>
    <cellStyle name="Normal 64 2 2 4 2 4" xfId="34225" xr:uid="{00000000-0005-0000-0000-00004A810000}"/>
    <cellStyle name="Normal 64 2 2 4 2 5" xfId="18992" xr:uid="{00000000-0005-0000-0000-00004B810000}"/>
    <cellStyle name="Normal 64 2 2 4 3" xfId="5543" xr:uid="{00000000-0005-0000-0000-00004C810000}"/>
    <cellStyle name="Normal 64 2 2 4 3 2" xfId="15595" xr:uid="{00000000-0005-0000-0000-00004D810000}"/>
    <cellStyle name="Normal 64 2 2 4 3 2 2" xfId="45926" xr:uid="{00000000-0005-0000-0000-00004E810000}"/>
    <cellStyle name="Normal 64 2 2 4 3 2 3" xfId="30693" xr:uid="{00000000-0005-0000-0000-00004F810000}"/>
    <cellStyle name="Normal 64 2 2 4 3 3" xfId="10575" xr:uid="{00000000-0005-0000-0000-000050810000}"/>
    <cellStyle name="Normal 64 2 2 4 3 3 2" xfId="40909" xr:uid="{00000000-0005-0000-0000-000051810000}"/>
    <cellStyle name="Normal 64 2 2 4 3 3 3" xfId="25676" xr:uid="{00000000-0005-0000-0000-000052810000}"/>
    <cellStyle name="Normal 64 2 2 4 3 4" xfId="35896" xr:uid="{00000000-0005-0000-0000-000053810000}"/>
    <cellStyle name="Normal 64 2 2 4 3 5" xfId="20663" xr:uid="{00000000-0005-0000-0000-000054810000}"/>
    <cellStyle name="Normal 64 2 2 4 4" xfId="12253" xr:uid="{00000000-0005-0000-0000-000055810000}"/>
    <cellStyle name="Normal 64 2 2 4 4 2" xfId="42584" xr:uid="{00000000-0005-0000-0000-000056810000}"/>
    <cellStyle name="Normal 64 2 2 4 4 3" xfId="27351" xr:uid="{00000000-0005-0000-0000-000057810000}"/>
    <cellStyle name="Normal 64 2 2 4 5" xfId="7232" xr:uid="{00000000-0005-0000-0000-000058810000}"/>
    <cellStyle name="Normal 64 2 2 4 5 2" xfId="37567" xr:uid="{00000000-0005-0000-0000-000059810000}"/>
    <cellStyle name="Normal 64 2 2 4 5 3" xfId="22334" xr:uid="{00000000-0005-0000-0000-00005A810000}"/>
    <cellStyle name="Normal 64 2 2 4 6" xfId="32555" xr:uid="{00000000-0005-0000-0000-00005B810000}"/>
    <cellStyle name="Normal 64 2 2 4 7" xfId="17321" xr:uid="{00000000-0005-0000-0000-00005C810000}"/>
    <cellStyle name="Normal 64 2 2 5" xfId="3014" xr:uid="{00000000-0005-0000-0000-00005D810000}"/>
    <cellStyle name="Normal 64 2 2 5 2" xfId="13088" xr:uid="{00000000-0005-0000-0000-00005E810000}"/>
    <cellStyle name="Normal 64 2 2 5 2 2" xfId="43419" xr:uid="{00000000-0005-0000-0000-00005F810000}"/>
    <cellStyle name="Normal 64 2 2 5 2 3" xfId="28186" xr:uid="{00000000-0005-0000-0000-000060810000}"/>
    <cellStyle name="Normal 64 2 2 5 3" xfId="8068" xr:uid="{00000000-0005-0000-0000-000061810000}"/>
    <cellStyle name="Normal 64 2 2 5 3 2" xfId="38402" xr:uid="{00000000-0005-0000-0000-000062810000}"/>
    <cellStyle name="Normal 64 2 2 5 3 3" xfId="23169" xr:uid="{00000000-0005-0000-0000-000063810000}"/>
    <cellStyle name="Normal 64 2 2 5 4" xfId="33389" xr:uid="{00000000-0005-0000-0000-000064810000}"/>
    <cellStyle name="Normal 64 2 2 5 5" xfId="18156" xr:uid="{00000000-0005-0000-0000-000065810000}"/>
    <cellStyle name="Normal 64 2 2 6" xfId="4707" xr:uid="{00000000-0005-0000-0000-000066810000}"/>
    <cellStyle name="Normal 64 2 2 6 2" xfId="14759" xr:uid="{00000000-0005-0000-0000-000067810000}"/>
    <cellStyle name="Normal 64 2 2 6 2 2" xfId="45090" xr:uid="{00000000-0005-0000-0000-000068810000}"/>
    <cellStyle name="Normal 64 2 2 6 2 3" xfId="29857" xr:uid="{00000000-0005-0000-0000-000069810000}"/>
    <cellStyle name="Normal 64 2 2 6 3" xfId="9739" xr:uid="{00000000-0005-0000-0000-00006A810000}"/>
    <cellStyle name="Normal 64 2 2 6 3 2" xfId="40073" xr:uid="{00000000-0005-0000-0000-00006B810000}"/>
    <cellStyle name="Normal 64 2 2 6 3 3" xfId="24840" xr:uid="{00000000-0005-0000-0000-00006C810000}"/>
    <cellStyle name="Normal 64 2 2 6 4" xfId="35060" xr:uid="{00000000-0005-0000-0000-00006D810000}"/>
    <cellStyle name="Normal 64 2 2 6 5" xfId="19827" xr:uid="{00000000-0005-0000-0000-00006E810000}"/>
    <cellStyle name="Normal 64 2 2 7" xfId="11417" xr:uid="{00000000-0005-0000-0000-00006F810000}"/>
    <cellStyle name="Normal 64 2 2 7 2" xfId="41748" xr:uid="{00000000-0005-0000-0000-000070810000}"/>
    <cellStyle name="Normal 64 2 2 7 3" xfId="26515" xr:uid="{00000000-0005-0000-0000-000071810000}"/>
    <cellStyle name="Normal 64 2 2 8" xfId="6396" xr:uid="{00000000-0005-0000-0000-000072810000}"/>
    <cellStyle name="Normal 64 2 2 8 2" xfId="36731" xr:uid="{00000000-0005-0000-0000-000073810000}"/>
    <cellStyle name="Normal 64 2 2 8 3" xfId="21498" xr:uid="{00000000-0005-0000-0000-000074810000}"/>
    <cellStyle name="Normal 64 2 2 9" xfId="31719" xr:uid="{00000000-0005-0000-0000-000075810000}"/>
    <cellStyle name="Normal 64 2 3" xfId="1423" xr:uid="{00000000-0005-0000-0000-000076810000}"/>
    <cellStyle name="Normal 64 2 3 2" xfId="1844" xr:uid="{00000000-0005-0000-0000-000077810000}"/>
    <cellStyle name="Normal 64 2 3 2 2" xfId="2683" xr:uid="{00000000-0005-0000-0000-000078810000}"/>
    <cellStyle name="Normal 64 2 3 2 2 2" xfId="4373" xr:uid="{00000000-0005-0000-0000-000079810000}"/>
    <cellStyle name="Normal 64 2 3 2 2 2 2" xfId="14446" xr:uid="{00000000-0005-0000-0000-00007A810000}"/>
    <cellStyle name="Normal 64 2 3 2 2 2 2 2" xfId="44777" xr:uid="{00000000-0005-0000-0000-00007B810000}"/>
    <cellStyle name="Normal 64 2 3 2 2 2 2 3" xfId="29544" xr:uid="{00000000-0005-0000-0000-00007C810000}"/>
    <cellStyle name="Normal 64 2 3 2 2 2 3" xfId="9426" xr:uid="{00000000-0005-0000-0000-00007D810000}"/>
    <cellStyle name="Normal 64 2 3 2 2 2 3 2" xfId="39760" xr:uid="{00000000-0005-0000-0000-00007E810000}"/>
    <cellStyle name="Normal 64 2 3 2 2 2 3 3" xfId="24527" xr:uid="{00000000-0005-0000-0000-00007F810000}"/>
    <cellStyle name="Normal 64 2 3 2 2 2 4" xfId="34747" xr:uid="{00000000-0005-0000-0000-000080810000}"/>
    <cellStyle name="Normal 64 2 3 2 2 2 5" xfId="19514" xr:uid="{00000000-0005-0000-0000-000081810000}"/>
    <cellStyle name="Normal 64 2 3 2 2 3" xfId="6065" xr:uid="{00000000-0005-0000-0000-000082810000}"/>
    <cellStyle name="Normal 64 2 3 2 2 3 2" xfId="16117" xr:uid="{00000000-0005-0000-0000-000083810000}"/>
    <cellStyle name="Normal 64 2 3 2 2 3 2 2" xfId="46448" xr:uid="{00000000-0005-0000-0000-000084810000}"/>
    <cellStyle name="Normal 64 2 3 2 2 3 2 3" xfId="31215" xr:uid="{00000000-0005-0000-0000-000085810000}"/>
    <cellStyle name="Normal 64 2 3 2 2 3 3" xfId="11097" xr:uid="{00000000-0005-0000-0000-000086810000}"/>
    <cellStyle name="Normal 64 2 3 2 2 3 3 2" xfId="41431" xr:uid="{00000000-0005-0000-0000-000087810000}"/>
    <cellStyle name="Normal 64 2 3 2 2 3 3 3" xfId="26198" xr:uid="{00000000-0005-0000-0000-000088810000}"/>
    <cellStyle name="Normal 64 2 3 2 2 3 4" xfId="36418" xr:uid="{00000000-0005-0000-0000-000089810000}"/>
    <cellStyle name="Normal 64 2 3 2 2 3 5" xfId="21185" xr:uid="{00000000-0005-0000-0000-00008A810000}"/>
    <cellStyle name="Normal 64 2 3 2 2 4" xfId="12775" xr:uid="{00000000-0005-0000-0000-00008B810000}"/>
    <cellStyle name="Normal 64 2 3 2 2 4 2" xfId="43106" xr:uid="{00000000-0005-0000-0000-00008C810000}"/>
    <cellStyle name="Normal 64 2 3 2 2 4 3" xfId="27873" xr:uid="{00000000-0005-0000-0000-00008D810000}"/>
    <cellStyle name="Normal 64 2 3 2 2 5" xfId="7754" xr:uid="{00000000-0005-0000-0000-00008E810000}"/>
    <cellStyle name="Normal 64 2 3 2 2 5 2" xfId="38089" xr:uid="{00000000-0005-0000-0000-00008F810000}"/>
    <cellStyle name="Normal 64 2 3 2 2 5 3" xfId="22856" xr:uid="{00000000-0005-0000-0000-000090810000}"/>
    <cellStyle name="Normal 64 2 3 2 2 6" xfId="33077" xr:uid="{00000000-0005-0000-0000-000091810000}"/>
    <cellStyle name="Normal 64 2 3 2 2 7" xfId="17843" xr:uid="{00000000-0005-0000-0000-000092810000}"/>
    <cellStyle name="Normal 64 2 3 2 3" xfId="3536" xr:uid="{00000000-0005-0000-0000-000093810000}"/>
    <cellStyle name="Normal 64 2 3 2 3 2" xfId="13610" xr:uid="{00000000-0005-0000-0000-000094810000}"/>
    <cellStyle name="Normal 64 2 3 2 3 2 2" xfId="43941" xr:uid="{00000000-0005-0000-0000-000095810000}"/>
    <cellStyle name="Normal 64 2 3 2 3 2 3" xfId="28708" xr:uid="{00000000-0005-0000-0000-000096810000}"/>
    <cellStyle name="Normal 64 2 3 2 3 3" xfId="8590" xr:uid="{00000000-0005-0000-0000-000097810000}"/>
    <cellStyle name="Normal 64 2 3 2 3 3 2" xfId="38924" xr:uid="{00000000-0005-0000-0000-000098810000}"/>
    <cellStyle name="Normal 64 2 3 2 3 3 3" xfId="23691" xr:uid="{00000000-0005-0000-0000-000099810000}"/>
    <cellStyle name="Normal 64 2 3 2 3 4" xfId="33911" xr:uid="{00000000-0005-0000-0000-00009A810000}"/>
    <cellStyle name="Normal 64 2 3 2 3 5" xfId="18678" xr:uid="{00000000-0005-0000-0000-00009B810000}"/>
    <cellStyle name="Normal 64 2 3 2 4" xfId="5229" xr:uid="{00000000-0005-0000-0000-00009C810000}"/>
    <cellStyle name="Normal 64 2 3 2 4 2" xfId="15281" xr:uid="{00000000-0005-0000-0000-00009D810000}"/>
    <cellStyle name="Normal 64 2 3 2 4 2 2" xfId="45612" xr:uid="{00000000-0005-0000-0000-00009E810000}"/>
    <cellStyle name="Normal 64 2 3 2 4 2 3" xfId="30379" xr:uid="{00000000-0005-0000-0000-00009F810000}"/>
    <cellStyle name="Normal 64 2 3 2 4 3" xfId="10261" xr:uid="{00000000-0005-0000-0000-0000A0810000}"/>
    <cellStyle name="Normal 64 2 3 2 4 3 2" xfId="40595" xr:uid="{00000000-0005-0000-0000-0000A1810000}"/>
    <cellStyle name="Normal 64 2 3 2 4 3 3" xfId="25362" xr:uid="{00000000-0005-0000-0000-0000A2810000}"/>
    <cellStyle name="Normal 64 2 3 2 4 4" xfId="35582" xr:uid="{00000000-0005-0000-0000-0000A3810000}"/>
    <cellStyle name="Normal 64 2 3 2 4 5" xfId="20349" xr:uid="{00000000-0005-0000-0000-0000A4810000}"/>
    <cellStyle name="Normal 64 2 3 2 5" xfId="11939" xr:uid="{00000000-0005-0000-0000-0000A5810000}"/>
    <cellStyle name="Normal 64 2 3 2 5 2" xfId="42270" xr:uid="{00000000-0005-0000-0000-0000A6810000}"/>
    <cellStyle name="Normal 64 2 3 2 5 3" xfId="27037" xr:uid="{00000000-0005-0000-0000-0000A7810000}"/>
    <cellStyle name="Normal 64 2 3 2 6" xfId="6918" xr:uid="{00000000-0005-0000-0000-0000A8810000}"/>
    <cellStyle name="Normal 64 2 3 2 6 2" xfId="37253" xr:uid="{00000000-0005-0000-0000-0000A9810000}"/>
    <cellStyle name="Normal 64 2 3 2 6 3" xfId="22020" xr:uid="{00000000-0005-0000-0000-0000AA810000}"/>
    <cellStyle name="Normal 64 2 3 2 7" xfId="32241" xr:uid="{00000000-0005-0000-0000-0000AB810000}"/>
    <cellStyle name="Normal 64 2 3 2 8" xfId="17007" xr:uid="{00000000-0005-0000-0000-0000AC810000}"/>
    <cellStyle name="Normal 64 2 3 3" xfId="2265" xr:uid="{00000000-0005-0000-0000-0000AD810000}"/>
    <cellStyle name="Normal 64 2 3 3 2" xfId="3955" xr:uid="{00000000-0005-0000-0000-0000AE810000}"/>
    <cellStyle name="Normal 64 2 3 3 2 2" xfId="14028" xr:uid="{00000000-0005-0000-0000-0000AF810000}"/>
    <cellStyle name="Normal 64 2 3 3 2 2 2" xfId="44359" xr:uid="{00000000-0005-0000-0000-0000B0810000}"/>
    <cellStyle name="Normal 64 2 3 3 2 2 3" xfId="29126" xr:uid="{00000000-0005-0000-0000-0000B1810000}"/>
    <cellStyle name="Normal 64 2 3 3 2 3" xfId="9008" xr:uid="{00000000-0005-0000-0000-0000B2810000}"/>
    <cellStyle name="Normal 64 2 3 3 2 3 2" xfId="39342" xr:uid="{00000000-0005-0000-0000-0000B3810000}"/>
    <cellStyle name="Normal 64 2 3 3 2 3 3" xfId="24109" xr:uid="{00000000-0005-0000-0000-0000B4810000}"/>
    <cellStyle name="Normal 64 2 3 3 2 4" xfId="34329" xr:uid="{00000000-0005-0000-0000-0000B5810000}"/>
    <cellStyle name="Normal 64 2 3 3 2 5" xfId="19096" xr:uid="{00000000-0005-0000-0000-0000B6810000}"/>
    <cellStyle name="Normal 64 2 3 3 3" xfId="5647" xr:uid="{00000000-0005-0000-0000-0000B7810000}"/>
    <cellStyle name="Normal 64 2 3 3 3 2" xfId="15699" xr:uid="{00000000-0005-0000-0000-0000B8810000}"/>
    <cellStyle name="Normal 64 2 3 3 3 2 2" xfId="46030" xr:uid="{00000000-0005-0000-0000-0000B9810000}"/>
    <cellStyle name="Normal 64 2 3 3 3 2 3" xfId="30797" xr:uid="{00000000-0005-0000-0000-0000BA810000}"/>
    <cellStyle name="Normal 64 2 3 3 3 3" xfId="10679" xr:uid="{00000000-0005-0000-0000-0000BB810000}"/>
    <cellStyle name="Normal 64 2 3 3 3 3 2" xfId="41013" xr:uid="{00000000-0005-0000-0000-0000BC810000}"/>
    <cellStyle name="Normal 64 2 3 3 3 3 3" xfId="25780" xr:uid="{00000000-0005-0000-0000-0000BD810000}"/>
    <cellStyle name="Normal 64 2 3 3 3 4" xfId="36000" xr:uid="{00000000-0005-0000-0000-0000BE810000}"/>
    <cellStyle name="Normal 64 2 3 3 3 5" xfId="20767" xr:uid="{00000000-0005-0000-0000-0000BF810000}"/>
    <cellStyle name="Normal 64 2 3 3 4" xfId="12357" xr:uid="{00000000-0005-0000-0000-0000C0810000}"/>
    <cellStyle name="Normal 64 2 3 3 4 2" xfId="42688" xr:uid="{00000000-0005-0000-0000-0000C1810000}"/>
    <cellStyle name="Normal 64 2 3 3 4 3" xfId="27455" xr:uid="{00000000-0005-0000-0000-0000C2810000}"/>
    <cellStyle name="Normal 64 2 3 3 5" xfId="7336" xr:uid="{00000000-0005-0000-0000-0000C3810000}"/>
    <cellStyle name="Normal 64 2 3 3 5 2" xfId="37671" xr:uid="{00000000-0005-0000-0000-0000C4810000}"/>
    <cellStyle name="Normal 64 2 3 3 5 3" xfId="22438" xr:uid="{00000000-0005-0000-0000-0000C5810000}"/>
    <cellStyle name="Normal 64 2 3 3 6" xfId="32659" xr:uid="{00000000-0005-0000-0000-0000C6810000}"/>
    <cellStyle name="Normal 64 2 3 3 7" xfId="17425" xr:uid="{00000000-0005-0000-0000-0000C7810000}"/>
    <cellStyle name="Normal 64 2 3 4" xfId="3118" xr:uid="{00000000-0005-0000-0000-0000C8810000}"/>
    <cellStyle name="Normal 64 2 3 4 2" xfId="13192" xr:uid="{00000000-0005-0000-0000-0000C9810000}"/>
    <cellStyle name="Normal 64 2 3 4 2 2" xfId="43523" xr:uid="{00000000-0005-0000-0000-0000CA810000}"/>
    <cellStyle name="Normal 64 2 3 4 2 3" xfId="28290" xr:uid="{00000000-0005-0000-0000-0000CB810000}"/>
    <cellStyle name="Normal 64 2 3 4 3" xfId="8172" xr:uid="{00000000-0005-0000-0000-0000CC810000}"/>
    <cellStyle name="Normal 64 2 3 4 3 2" xfId="38506" xr:uid="{00000000-0005-0000-0000-0000CD810000}"/>
    <cellStyle name="Normal 64 2 3 4 3 3" xfId="23273" xr:uid="{00000000-0005-0000-0000-0000CE810000}"/>
    <cellStyle name="Normal 64 2 3 4 4" xfId="33493" xr:uid="{00000000-0005-0000-0000-0000CF810000}"/>
    <cellStyle name="Normal 64 2 3 4 5" xfId="18260" xr:uid="{00000000-0005-0000-0000-0000D0810000}"/>
    <cellStyle name="Normal 64 2 3 5" xfId="4811" xr:uid="{00000000-0005-0000-0000-0000D1810000}"/>
    <cellStyle name="Normal 64 2 3 5 2" xfId="14863" xr:uid="{00000000-0005-0000-0000-0000D2810000}"/>
    <cellStyle name="Normal 64 2 3 5 2 2" xfId="45194" xr:uid="{00000000-0005-0000-0000-0000D3810000}"/>
    <cellStyle name="Normal 64 2 3 5 2 3" xfId="29961" xr:uid="{00000000-0005-0000-0000-0000D4810000}"/>
    <cellStyle name="Normal 64 2 3 5 3" xfId="9843" xr:uid="{00000000-0005-0000-0000-0000D5810000}"/>
    <cellStyle name="Normal 64 2 3 5 3 2" xfId="40177" xr:uid="{00000000-0005-0000-0000-0000D6810000}"/>
    <cellStyle name="Normal 64 2 3 5 3 3" xfId="24944" xr:uid="{00000000-0005-0000-0000-0000D7810000}"/>
    <cellStyle name="Normal 64 2 3 5 4" xfId="35164" xr:uid="{00000000-0005-0000-0000-0000D8810000}"/>
    <cellStyle name="Normal 64 2 3 5 5" xfId="19931" xr:uid="{00000000-0005-0000-0000-0000D9810000}"/>
    <cellStyle name="Normal 64 2 3 6" xfId="11521" xr:uid="{00000000-0005-0000-0000-0000DA810000}"/>
    <cellStyle name="Normal 64 2 3 6 2" xfId="41852" xr:uid="{00000000-0005-0000-0000-0000DB810000}"/>
    <cellStyle name="Normal 64 2 3 6 3" xfId="26619" xr:uid="{00000000-0005-0000-0000-0000DC810000}"/>
    <cellStyle name="Normal 64 2 3 7" xfId="6500" xr:uid="{00000000-0005-0000-0000-0000DD810000}"/>
    <cellStyle name="Normal 64 2 3 7 2" xfId="36835" xr:uid="{00000000-0005-0000-0000-0000DE810000}"/>
    <cellStyle name="Normal 64 2 3 7 3" xfId="21602" xr:uid="{00000000-0005-0000-0000-0000DF810000}"/>
    <cellStyle name="Normal 64 2 3 8" xfId="31823" xr:uid="{00000000-0005-0000-0000-0000E0810000}"/>
    <cellStyle name="Normal 64 2 3 9" xfId="16589" xr:uid="{00000000-0005-0000-0000-0000E1810000}"/>
    <cellStyle name="Normal 64 2 4" xfId="1636" xr:uid="{00000000-0005-0000-0000-0000E2810000}"/>
    <cellStyle name="Normal 64 2 4 2" xfId="2475" xr:uid="{00000000-0005-0000-0000-0000E3810000}"/>
    <cellStyle name="Normal 64 2 4 2 2" xfId="4165" xr:uid="{00000000-0005-0000-0000-0000E4810000}"/>
    <cellStyle name="Normal 64 2 4 2 2 2" xfId="14238" xr:uid="{00000000-0005-0000-0000-0000E5810000}"/>
    <cellStyle name="Normal 64 2 4 2 2 2 2" xfId="44569" xr:uid="{00000000-0005-0000-0000-0000E6810000}"/>
    <cellStyle name="Normal 64 2 4 2 2 2 3" xfId="29336" xr:uid="{00000000-0005-0000-0000-0000E7810000}"/>
    <cellStyle name="Normal 64 2 4 2 2 3" xfId="9218" xr:uid="{00000000-0005-0000-0000-0000E8810000}"/>
    <cellStyle name="Normal 64 2 4 2 2 3 2" xfId="39552" xr:uid="{00000000-0005-0000-0000-0000E9810000}"/>
    <cellStyle name="Normal 64 2 4 2 2 3 3" xfId="24319" xr:uid="{00000000-0005-0000-0000-0000EA810000}"/>
    <cellStyle name="Normal 64 2 4 2 2 4" xfId="34539" xr:uid="{00000000-0005-0000-0000-0000EB810000}"/>
    <cellStyle name="Normal 64 2 4 2 2 5" xfId="19306" xr:uid="{00000000-0005-0000-0000-0000EC810000}"/>
    <cellStyle name="Normal 64 2 4 2 3" xfId="5857" xr:uid="{00000000-0005-0000-0000-0000ED810000}"/>
    <cellStyle name="Normal 64 2 4 2 3 2" xfId="15909" xr:uid="{00000000-0005-0000-0000-0000EE810000}"/>
    <cellStyle name="Normal 64 2 4 2 3 2 2" xfId="46240" xr:uid="{00000000-0005-0000-0000-0000EF810000}"/>
    <cellStyle name="Normal 64 2 4 2 3 2 3" xfId="31007" xr:uid="{00000000-0005-0000-0000-0000F0810000}"/>
    <cellStyle name="Normal 64 2 4 2 3 3" xfId="10889" xr:uid="{00000000-0005-0000-0000-0000F1810000}"/>
    <cellStyle name="Normal 64 2 4 2 3 3 2" xfId="41223" xr:uid="{00000000-0005-0000-0000-0000F2810000}"/>
    <cellStyle name="Normal 64 2 4 2 3 3 3" xfId="25990" xr:uid="{00000000-0005-0000-0000-0000F3810000}"/>
    <cellStyle name="Normal 64 2 4 2 3 4" xfId="36210" xr:uid="{00000000-0005-0000-0000-0000F4810000}"/>
    <cellStyle name="Normal 64 2 4 2 3 5" xfId="20977" xr:uid="{00000000-0005-0000-0000-0000F5810000}"/>
    <cellStyle name="Normal 64 2 4 2 4" xfId="12567" xr:uid="{00000000-0005-0000-0000-0000F6810000}"/>
    <cellStyle name="Normal 64 2 4 2 4 2" xfId="42898" xr:uid="{00000000-0005-0000-0000-0000F7810000}"/>
    <cellStyle name="Normal 64 2 4 2 4 3" xfId="27665" xr:uid="{00000000-0005-0000-0000-0000F8810000}"/>
    <cellStyle name="Normal 64 2 4 2 5" xfId="7546" xr:uid="{00000000-0005-0000-0000-0000F9810000}"/>
    <cellStyle name="Normal 64 2 4 2 5 2" xfId="37881" xr:uid="{00000000-0005-0000-0000-0000FA810000}"/>
    <cellStyle name="Normal 64 2 4 2 5 3" xfId="22648" xr:uid="{00000000-0005-0000-0000-0000FB810000}"/>
    <cellStyle name="Normal 64 2 4 2 6" xfId="32869" xr:uid="{00000000-0005-0000-0000-0000FC810000}"/>
    <cellStyle name="Normal 64 2 4 2 7" xfId="17635" xr:uid="{00000000-0005-0000-0000-0000FD810000}"/>
    <cellStyle name="Normal 64 2 4 3" xfId="3328" xr:uid="{00000000-0005-0000-0000-0000FE810000}"/>
    <cellStyle name="Normal 64 2 4 3 2" xfId="13402" xr:uid="{00000000-0005-0000-0000-0000FF810000}"/>
    <cellStyle name="Normal 64 2 4 3 2 2" xfId="43733" xr:uid="{00000000-0005-0000-0000-000000820000}"/>
    <cellStyle name="Normal 64 2 4 3 2 3" xfId="28500" xr:uid="{00000000-0005-0000-0000-000001820000}"/>
    <cellStyle name="Normal 64 2 4 3 3" xfId="8382" xr:uid="{00000000-0005-0000-0000-000002820000}"/>
    <cellStyle name="Normal 64 2 4 3 3 2" xfId="38716" xr:uid="{00000000-0005-0000-0000-000003820000}"/>
    <cellStyle name="Normal 64 2 4 3 3 3" xfId="23483" xr:uid="{00000000-0005-0000-0000-000004820000}"/>
    <cellStyle name="Normal 64 2 4 3 4" xfId="33703" xr:uid="{00000000-0005-0000-0000-000005820000}"/>
    <cellStyle name="Normal 64 2 4 3 5" xfId="18470" xr:uid="{00000000-0005-0000-0000-000006820000}"/>
    <cellStyle name="Normal 64 2 4 4" xfId="5021" xr:uid="{00000000-0005-0000-0000-000007820000}"/>
    <cellStyle name="Normal 64 2 4 4 2" xfId="15073" xr:uid="{00000000-0005-0000-0000-000008820000}"/>
    <cellStyle name="Normal 64 2 4 4 2 2" xfId="45404" xr:uid="{00000000-0005-0000-0000-000009820000}"/>
    <cellStyle name="Normal 64 2 4 4 2 3" xfId="30171" xr:uid="{00000000-0005-0000-0000-00000A820000}"/>
    <cellStyle name="Normal 64 2 4 4 3" xfId="10053" xr:uid="{00000000-0005-0000-0000-00000B820000}"/>
    <cellStyle name="Normal 64 2 4 4 3 2" xfId="40387" xr:uid="{00000000-0005-0000-0000-00000C820000}"/>
    <cellStyle name="Normal 64 2 4 4 3 3" xfId="25154" xr:uid="{00000000-0005-0000-0000-00000D820000}"/>
    <cellStyle name="Normal 64 2 4 4 4" xfId="35374" xr:uid="{00000000-0005-0000-0000-00000E820000}"/>
    <cellStyle name="Normal 64 2 4 4 5" xfId="20141" xr:uid="{00000000-0005-0000-0000-00000F820000}"/>
    <cellStyle name="Normal 64 2 4 5" xfId="11731" xr:uid="{00000000-0005-0000-0000-000010820000}"/>
    <cellStyle name="Normal 64 2 4 5 2" xfId="42062" xr:uid="{00000000-0005-0000-0000-000011820000}"/>
    <cellStyle name="Normal 64 2 4 5 3" xfId="26829" xr:uid="{00000000-0005-0000-0000-000012820000}"/>
    <cellStyle name="Normal 64 2 4 6" xfId="6710" xr:uid="{00000000-0005-0000-0000-000013820000}"/>
    <cellStyle name="Normal 64 2 4 6 2" xfId="37045" xr:uid="{00000000-0005-0000-0000-000014820000}"/>
    <cellStyle name="Normal 64 2 4 6 3" xfId="21812" xr:uid="{00000000-0005-0000-0000-000015820000}"/>
    <cellStyle name="Normal 64 2 4 7" xfId="32033" xr:uid="{00000000-0005-0000-0000-000016820000}"/>
    <cellStyle name="Normal 64 2 4 8" xfId="16799" xr:uid="{00000000-0005-0000-0000-000017820000}"/>
    <cellStyle name="Normal 64 2 5" xfId="2057" xr:uid="{00000000-0005-0000-0000-000018820000}"/>
    <cellStyle name="Normal 64 2 5 2" xfId="3747" xr:uid="{00000000-0005-0000-0000-000019820000}"/>
    <cellStyle name="Normal 64 2 5 2 2" xfId="13820" xr:uid="{00000000-0005-0000-0000-00001A820000}"/>
    <cellStyle name="Normal 64 2 5 2 2 2" xfId="44151" xr:uid="{00000000-0005-0000-0000-00001B820000}"/>
    <cellStyle name="Normal 64 2 5 2 2 3" xfId="28918" xr:uid="{00000000-0005-0000-0000-00001C820000}"/>
    <cellStyle name="Normal 64 2 5 2 3" xfId="8800" xr:uid="{00000000-0005-0000-0000-00001D820000}"/>
    <cellStyle name="Normal 64 2 5 2 3 2" xfId="39134" xr:uid="{00000000-0005-0000-0000-00001E820000}"/>
    <cellStyle name="Normal 64 2 5 2 3 3" xfId="23901" xr:uid="{00000000-0005-0000-0000-00001F820000}"/>
    <cellStyle name="Normal 64 2 5 2 4" xfId="34121" xr:uid="{00000000-0005-0000-0000-000020820000}"/>
    <cellStyle name="Normal 64 2 5 2 5" xfId="18888" xr:uid="{00000000-0005-0000-0000-000021820000}"/>
    <cellStyle name="Normal 64 2 5 3" xfId="5439" xr:uid="{00000000-0005-0000-0000-000022820000}"/>
    <cellStyle name="Normal 64 2 5 3 2" xfId="15491" xr:uid="{00000000-0005-0000-0000-000023820000}"/>
    <cellStyle name="Normal 64 2 5 3 2 2" xfId="45822" xr:uid="{00000000-0005-0000-0000-000024820000}"/>
    <cellStyle name="Normal 64 2 5 3 2 3" xfId="30589" xr:uid="{00000000-0005-0000-0000-000025820000}"/>
    <cellStyle name="Normal 64 2 5 3 3" xfId="10471" xr:uid="{00000000-0005-0000-0000-000026820000}"/>
    <cellStyle name="Normal 64 2 5 3 3 2" xfId="40805" xr:uid="{00000000-0005-0000-0000-000027820000}"/>
    <cellStyle name="Normal 64 2 5 3 3 3" xfId="25572" xr:uid="{00000000-0005-0000-0000-000028820000}"/>
    <cellStyle name="Normal 64 2 5 3 4" xfId="35792" xr:uid="{00000000-0005-0000-0000-000029820000}"/>
    <cellStyle name="Normal 64 2 5 3 5" xfId="20559" xr:uid="{00000000-0005-0000-0000-00002A820000}"/>
    <cellStyle name="Normal 64 2 5 4" xfId="12149" xr:uid="{00000000-0005-0000-0000-00002B820000}"/>
    <cellStyle name="Normal 64 2 5 4 2" xfId="42480" xr:uid="{00000000-0005-0000-0000-00002C820000}"/>
    <cellStyle name="Normal 64 2 5 4 3" xfId="27247" xr:uid="{00000000-0005-0000-0000-00002D820000}"/>
    <cellStyle name="Normal 64 2 5 5" xfId="7128" xr:uid="{00000000-0005-0000-0000-00002E820000}"/>
    <cellStyle name="Normal 64 2 5 5 2" xfId="37463" xr:uid="{00000000-0005-0000-0000-00002F820000}"/>
    <cellStyle name="Normal 64 2 5 5 3" xfId="22230" xr:uid="{00000000-0005-0000-0000-000030820000}"/>
    <cellStyle name="Normal 64 2 5 6" xfId="32451" xr:uid="{00000000-0005-0000-0000-000031820000}"/>
    <cellStyle name="Normal 64 2 5 7" xfId="17217" xr:uid="{00000000-0005-0000-0000-000032820000}"/>
    <cellStyle name="Normal 64 2 6" xfId="2910" xr:uid="{00000000-0005-0000-0000-000033820000}"/>
    <cellStyle name="Normal 64 2 6 2" xfId="12984" xr:uid="{00000000-0005-0000-0000-000034820000}"/>
    <cellStyle name="Normal 64 2 6 2 2" xfId="43315" xr:uid="{00000000-0005-0000-0000-000035820000}"/>
    <cellStyle name="Normal 64 2 6 2 3" xfId="28082" xr:uid="{00000000-0005-0000-0000-000036820000}"/>
    <cellStyle name="Normal 64 2 6 3" xfId="7964" xr:uid="{00000000-0005-0000-0000-000037820000}"/>
    <cellStyle name="Normal 64 2 6 3 2" xfId="38298" xr:uid="{00000000-0005-0000-0000-000038820000}"/>
    <cellStyle name="Normal 64 2 6 3 3" xfId="23065" xr:uid="{00000000-0005-0000-0000-000039820000}"/>
    <cellStyle name="Normal 64 2 6 4" xfId="33285" xr:uid="{00000000-0005-0000-0000-00003A820000}"/>
    <cellStyle name="Normal 64 2 6 5" xfId="18052" xr:uid="{00000000-0005-0000-0000-00003B820000}"/>
    <cellStyle name="Normal 64 2 7" xfId="4603" xr:uid="{00000000-0005-0000-0000-00003C820000}"/>
    <cellStyle name="Normal 64 2 7 2" xfId="14655" xr:uid="{00000000-0005-0000-0000-00003D820000}"/>
    <cellStyle name="Normal 64 2 7 2 2" xfId="44986" xr:uid="{00000000-0005-0000-0000-00003E820000}"/>
    <cellStyle name="Normal 64 2 7 2 3" xfId="29753" xr:uid="{00000000-0005-0000-0000-00003F820000}"/>
    <cellStyle name="Normal 64 2 7 3" xfId="9635" xr:uid="{00000000-0005-0000-0000-000040820000}"/>
    <cellStyle name="Normal 64 2 7 3 2" xfId="39969" xr:uid="{00000000-0005-0000-0000-000041820000}"/>
    <cellStyle name="Normal 64 2 7 3 3" xfId="24736" xr:uid="{00000000-0005-0000-0000-000042820000}"/>
    <cellStyle name="Normal 64 2 7 4" xfId="34956" xr:uid="{00000000-0005-0000-0000-000043820000}"/>
    <cellStyle name="Normal 64 2 7 5" xfId="19723" xr:uid="{00000000-0005-0000-0000-000044820000}"/>
    <cellStyle name="Normal 64 2 8" xfId="11313" xr:uid="{00000000-0005-0000-0000-000045820000}"/>
    <cellStyle name="Normal 64 2 8 2" xfId="41644" xr:uid="{00000000-0005-0000-0000-000046820000}"/>
    <cellStyle name="Normal 64 2 8 3" xfId="26411" xr:uid="{00000000-0005-0000-0000-000047820000}"/>
    <cellStyle name="Normal 64 2 9" xfId="6292" xr:uid="{00000000-0005-0000-0000-000048820000}"/>
    <cellStyle name="Normal 64 2 9 2" xfId="36627" xr:uid="{00000000-0005-0000-0000-000049820000}"/>
    <cellStyle name="Normal 64 2 9 3" xfId="21394" xr:uid="{00000000-0005-0000-0000-00004A820000}"/>
    <cellStyle name="Normal 64 3" xfId="1256" xr:uid="{00000000-0005-0000-0000-00004B820000}"/>
    <cellStyle name="Normal 64 3 10" xfId="16433" xr:uid="{00000000-0005-0000-0000-00004C820000}"/>
    <cellStyle name="Normal 64 3 2" xfId="1475" xr:uid="{00000000-0005-0000-0000-00004D820000}"/>
    <cellStyle name="Normal 64 3 2 2" xfId="1896" xr:uid="{00000000-0005-0000-0000-00004E820000}"/>
    <cellStyle name="Normal 64 3 2 2 2" xfId="2735" xr:uid="{00000000-0005-0000-0000-00004F820000}"/>
    <cellStyle name="Normal 64 3 2 2 2 2" xfId="4425" xr:uid="{00000000-0005-0000-0000-000050820000}"/>
    <cellStyle name="Normal 64 3 2 2 2 2 2" xfId="14498" xr:uid="{00000000-0005-0000-0000-000051820000}"/>
    <cellStyle name="Normal 64 3 2 2 2 2 2 2" xfId="44829" xr:uid="{00000000-0005-0000-0000-000052820000}"/>
    <cellStyle name="Normal 64 3 2 2 2 2 2 3" xfId="29596" xr:uid="{00000000-0005-0000-0000-000053820000}"/>
    <cellStyle name="Normal 64 3 2 2 2 2 3" xfId="9478" xr:uid="{00000000-0005-0000-0000-000054820000}"/>
    <cellStyle name="Normal 64 3 2 2 2 2 3 2" xfId="39812" xr:uid="{00000000-0005-0000-0000-000055820000}"/>
    <cellStyle name="Normal 64 3 2 2 2 2 3 3" xfId="24579" xr:uid="{00000000-0005-0000-0000-000056820000}"/>
    <cellStyle name="Normal 64 3 2 2 2 2 4" xfId="34799" xr:uid="{00000000-0005-0000-0000-000057820000}"/>
    <cellStyle name="Normal 64 3 2 2 2 2 5" xfId="19566" xr:uid="{00000000-0005-0000-0000-000058820000}"/>
    <cellStyle name="Normal 64 3 2 2 2 3" xfId="6117" xr:uid="{00000000-0005-0000-0000-000059820000}"/>
    <cellStyle name="Normal 64 3 2 2 2 3 2" xfId="16169" xr:uid="{00000000-0005-0000-0000-00005A820000}"/>
    <cellStyle name="Normal 64 3 2 2 2 3 2 2" xfId="46500" xr:uid="{00000000-0005-0000-0000-00005B820000}"/>
    <cellStyle name="Normal 64 3 2 2 2 3 2 3" xfId="31267" xr:uid="{00000000-0005-0000-0000-00005C820000}"/>
    <cellStyle name="Normal 64 3 2 2 2 3 3" xfId="11149" xr:uid="{00000000-0005-0000-0000-00005D820000}"/>
    <cellStyle name="Normal 64 3 2 2 2 3 3 2" xfId="41483" xr:uid="{00000000-0005-0000-0000-00005E820000}"/>
    <cellStyle name="Normal 64 3 2 2 2 3 3 3" xfId="26250" xr:uid="{00000000-0005-0000-0000-00005F820000}"/>
    <cellStyle name="Normal 64 3 2 2 2 3 4" xfId="36470" xr:uid="{00000000-0005-0000-0000-000060820000}"/>
    <cellStyle name="Normal 64 3 2 2 2 3 5" xfId="21237" xr:uid="{00000000-0005-0000-0000-000061820000}"/>
    <cellStyle name="Normal 64 3 2 2 2 4" xfId="12827" xr:uid="{00000000-0005-0000-0000-000062820000}"/>
    <cellStyle name="Normal 64 3 2 2 2 4 2" xfId="43158" xr:uid="{00000000-0005-0000-0000-000063820000}"/>
    <cellStyle name="Normal 64 3 2 2 2 4 3" xfId="27925" xr:uid="{00000000-0005-0000-0000-000064820000}"/>
    <cellStyle name="Normal 64 3 2 2 2 5" xfId="7806" xr:uid="{00000000-0005-0000-0000-000065820000}"/>
    <cellStyle name="Normal 64 3 2 2 2 5 2" xfId="38141" xr:uid="{00000000-0005-0000-0000-000066820000}"/>
    <cellStyle name="Normal 64 3 2 2 2 5 3" xfId="22908" xr:uid="{00000000-0005-0000-0000-000067820000}"/>
    <cellStyle name="Normal 64 3 2 2 2 6" xfId="33129" xr:uid="{00000000-0005-0000-0000-000068820000}"/>
    <cellStyle name="Normal 64 3 2 2 2 7" xfId="17895" xr:uid="{00000000-0005-0000-0000-000069820000}"/>
    <cellStyle name="Normal 64 3 2 2 3" xfId="3588" xr:uid="{00000000-0005-0000-0000-00006A820000}"/>
    <cellStyle name="Normal 64 3 2 2 3 2" xfId="13662" xr:uid="{00000000-0005-0000-0000-00006B820000}"/>
    <cellStyle name="Normal 64 3 2 2 3 2 2" xfId="43993" xr:uid="{00000000-0005-0000-0000-00006C820000}"/>
    <cellStyle name="Normal 64 3 2 2 3 2 3" xfId="28760" xr:uid="{00000000-0005-0000-0000-00006D820000}"/>
    <cellStyle name="Normal 64 3 2 2 3 3" xfId="8642" xr:uid="{00000000-0005-0000-0000-00006E820000}"/>
    <cellStyle name="Normal 64 3 2 2 3 3 2" xfId="38976" xr:uid="{00000000-0005-0000-0000-00006F820000}"/>
    <cellStyle name="Normal 64 3 2 2 3 3 3" xfId="23743" xr:uid="{00000000-0005-0000-0000-000070820000}"/>
    <cellStyle name="Normal 64 3 2 2 3 4" xfId="33963" xr:uid="{00000000-0005-0000-0000-000071820000}"/>
    <cellStyle name="Normal 64 3 2 2 3 5" xfId="18730" xr:uid="{00000000-0005-0000-0000-000072820000}"/>
    <cellStyle name="Normal 64 3 2 2 4" xfId="5281" xr:uid="{00000000-0005-0000-0000-000073820000}"/>
    <cellStyle name="Normal 64 3 2 2 4 2" xfId="15333" xr:uid="{00000000-0005-0000-0000-000074820000}"/>
    <cellStyle name="Normal 64 3 2 2 4 2 2" xfId="45664" xr:uid="{00000000-0005-0000-0000-000075820000}"/>
    <cellStyle name="Normal 64 3 2 2 4 2 3" xfId="30431" xr:uid="{00000000-0005-0000-0000-000076820000}"/>
    <cellStyle name="Normal 64 3 2 2 4 3" xfId="10313" xr:uid="{00000000-0005-0000-0000-000077820000}"/>
    <cellStyle name="Normal 64 3 2 2 4 3 2" xfId="40647" xr:uid="{00000000-0005-0000-0000-000078820000}"/>
    <cellStyle name="Normal 64 3 2 2 4 3 3" xfId="25414" xr:uid="{00000000-0005-0000-0000-000079820000}"/>
    <cellStyle name="Normal 64 3 2 2 4 4" xfId="35634" xr:uid="{00000000-0005-0000-0000-00007A820000}"/>
    <cellStyle name="Normal 64 3 2 2 4 5" xfId="20401" xr:uid="{00000000-0005-0000-0000-00007B820000}"/>
    <cellStyle name="Normal 64 3 2 2 5" xfId="11991" xr:uid="{00000000-0005-0000-0000-00007C820000}"/>
    <cellStyle name="Normal 64 3 2 2 5 2" xfId="42322" xr:uid="{00000000-0005-0000-0000-00007D820000}"/>
    <cellStyle name="Normal 64 3 2 2 5 3" xfId="27089" xr:uid="{00000000-0005-0000-0000-00007E820000}"/>
    <cellStyle name="Normal 64 3 2 2 6" xfId="6970" xr:uid="{00000000-0005-0000-0000-00007F820000}"/>
    <cellStyle name="Normal 64 3 2 2 6 2" xfId="37305" xr:uid="{00000000-0005-0000-0000-000080820000}"/>
    <cellStyle name="Normal 64 3 2 2 6 3" xfId="22072" xr:uid="{00000000-0005-0000-0000-000081820000}"/>
    <cellStyle name="Normal 64 3 2 2 7" xfId="32293" xr:uid="{00000000-0005-0000-0000-000082820000}"/>
    <cellStyle name="Normal 64 3 2 2 8" xfId="17059" xr:uid="{00000000-0005-0000-0000-000083820000}"/>
    <cellStyle name="Normal 64 3 2 3" xfId="2317" xr:uid="{00000000-0005-0000-0000-000084820000}"/>
    <cellStyle name="Normal 64 3 2 3 2" xfId="4007" xr:uid="{00000000-0005-0000-0000-000085820000}"/>
    <cellStyle name="Normal 64 3 2 3 2 2" xfId="14080" xr:uid="{00000000-0005-0000-0000-000086820000}"/>
    <cellStyle name="Normal 64 3 2 3 2 2 2" xfId="44411" xr:uid="{00000000-0005-0000-0000-000087820000}"/>
    <cellStyle name="Normal 64 3 2 3 2 2 3" xfId="29178" xr:uid="{00000000-0005-0000-0000-000088820000}"/>
    <cellStyle name="Normal 64 3 2 3 2 3" xfId="9060" xr:uid="{00000000-0005-0000-0000-000089820000}"/>
    <cellStyle name="Normal 64 3 2 3 2 3 2" xfId="39394" xr:uid="{00000000-0005-0000-0000-00008A820000}"/>
    <cellStyle name="Normal 64 3 2 3 2 3 3" xfId="24161" xr:uid="{00000000-0005-0000-0000-00008B820000}"/>
    <cellStyle name="Normal 64 3 2 3 2 4" xfId="34381" xr:uid="{00000000-0005-0000-0000-00008C820000}"/>
    <cellStyle name="Normal 64 3 2 3 2 5" xfId="19148" xr:uid="{00000000-0005-0000-0000-00008D820000}"/>
    <cellStyle name="Normal 64 3 2 3 3" xfId="5699" xr:uid="{00000000-0005-0000-0000-00008E820000}"/>
    <cellStyle name="Normal 64 3 2 3 3 2" xfId="15751" xr:uid="{00000000-0005-0000-0000-00008F820000}"/>
    <cellStyle name="Normal 64 3 2 3 3 2 2" xfId="46082" xr:uid="{00000000-0005-0000-0000-000090820000}"/>
    <cellStyle name="Normal 64 3 2 3 3 2 3" xfId="30849" xr:uid="{00000000-0005-0000-0000-000091820000}"/>
    <cellStyle name="Normal 64 3 2 3 3 3" xfId="10731" xr:uid="{00000000-0005-0000-0000-000092820000}"/>
    <cellStyle name="Normal 64 3 2 3 3 3 2" xfId="41065" xr:uid="{00000000-0005-0000-0000-000093820000}"/>
    <cellStyle name="Normal 64 3 2 3 3 3 3" xfId="25832" xr:uid="{00000000-0005-0000-0000-000094820000}"/>
    <cellStyle name="Normal 64 3 2 3 3 4" xfId="36052" xr:uid="{00000000-0005-0000-0000-000095820000}"/>
    <cellStyle name="Normal 64 3 2 3 3 5" xfId="20819" xr:uid="{00000000-0005-0000-0000-000096820000}"/>
    <cellStyle name="Normal 64 3 2 3 4" xfId="12409" xr:uid="{00000000-0005-0000-0000-000097820000}"/>
    <cellStyle name="Normal 64 3 2 3 4 2" xfId="42740" xr:uid="{00000000-0005-0000-0000-000098820000}"/>
    <cellStyle name="Normal 64 3 2 3 4 3" xfId="27507" xr:uid="{00000000-0005-0000-0000-000099820000}"/>
    <cellStyle name="Normal 64 3 2 3 5" xfId="7388" xr:uid="{00000000-0005-0000-0000-00009A820000}"/>
    <cellStyle name="Normal 64 3 2 3 5 2" xfId="37723" xr:uid="{00000000-0005-0000-0000-00009B820000}"/>
    <cellStyle name="Normal 64 3 2 3 5 3" xfId="22490" xr:uid="{00000000-0005-0000-0000-00009C820000}"/>
    <cellStyle name="Normal 64 3 2 3 6" xfId="32711" xr:uid="{00000000-0005-0000-0000-00009D820000}"/>
    <cellStyle name="Normal 64 3 2 3 7" xfId="17477" xr:uid="{00000000-0005-0000-0000-00009E820000}"/>
    <cellStyle name="Normal 64 3 2 4" xfId="3170" xr:uid="{00000000-0005-0000-0000-00009F820000}"/>
    <cellStyle name="Normal 64 3 2 4 2" xfId="13244" xr:uid="{00000000-0005-0000-0000-0000A0820000}"/>
    <cellStyle name="Normal 64 3 2 4 2 2" xfId="43575" xr:uid="{00000000-0005-0000-0000-0000A1820000}"/>
    <cellStyle name="Normal 64 3 2 4 2 3" xfId="28342" xr:uid="{00000000-0005-0000-0000-0000A2820000}"/>
    <cellStyle name="Normal 64 3 2 4 3" xfId="8224" xr:uid="{00000000-0005-0000-0000-0000A3820000}"/>
    <cellStyle name="Normal 64 3 2 4 3 2" xfId="38558" xr:uid="{00000000-0005-0000-0000-0000A4820000}"/>
    <cellStyle name="Normal 64 3 2 4 3 3" xfId="23325" xr:uid="{00000000-0005-0000-0000-0000A5820000}"/>
    <cellStyle name="Normal 64 3 2 4 4" xfId="33545" xr:uid="{00000000-0005-0000-0000-0000A6820000}"/>
    <cellStyle name="Normal 64 3 2 4 5" xfId="18312" xr:uid="{00000000-0005-0000-0000-0000A7820000}"/>
    <cellStyle name="Normal 64 3 2 5" xfId="4863" xr:uid="{00000000-0005-0000-0000-0000A8820000}"/>
    <cellStyle name="Normal 64 3 2 5 2" xfId="14915" xr:uid="{00000000-0005-0000-0000-0000A9820000}"/>
    <cellStyle name="Normal 64 3 2 5 2 2" xfId="45246" xr:uid="{00000000-0005-0000-0000-0000AA820000}"/>
    <cellStyle name="Normal 64 3 2 5 2 3" xfId="30013" xr:uid="{00000000-0005-0000-0000-0000AB820000}"/>
    <cellStyle name="Normal 64 3 2 5 3" xfId="9895" xr:uid="{00000000-0005-0000-0000-0000AC820000}"/>
    <cellStyle name="Normal 64 3 2 5 3 2" xfId="40229" xr:uid="{00000000-0005-0000-0000-0000AD820000}"/>
    <cellStyle name="Normal 64 3 2 5 3 3" xfId="24996" xr:uid="{00000000-0005-0000-0000-0000AE820000}"/>
    <cellStyle name="Normal 64 3 2 5 4" xfId="35216" xr:uid="{00000000-0005-0000-0000-0000AF820000}"/>
    <cellStyle name="Normal 64 3 2 5 5" xfId="19983" xr:uid="{00000000-0005-0000-0000-0000B0820000}"/>
    <cellStyle name="Normal 64 3 2 6" xfId="11573" xr:uid="{00000000-0005-0000-0000-0000B1820000}"/>
    <cellStyle name="Normal 64 3 2 6 2" xfId="41904" xr:uid="{00000000-0005-0000-0000-0000B2820000}"/>
    <cellStyle name="Normal 64 3 2 6 3" xfId="26671" xr:uid="{00000000-0005-0000-0000-0000B3820000}"/>
    <cellStyle name="Normal 64 3 2 7" xfId="6552" xr:uid="{00000000-0005-0000-0000-0000B4820000}"/>
    <cellStyle name="Normal 64 3 2 7 2" xfId="36887" xr:uid="{00000000-0005-0000-0000-0000B5820000}"/>
    <cellStyle name="Normal 64 3 2 7 3" xfId="21654" xr:uid="{00000000-0005-0000-0000-0000B6820000}"/>
    <cellStyle name="Normal 64 3 2 8" xfId="31875" xr:uid="{00000000-0005-0000-0000-0000B7820000}"/>
    <cellStyle name="Normal 64 3 2 9" xfId="16641" xr:uid="{00000000-0005-0000-0000-0000B8820000}"/>
    <cellStyle name="Normal 64 3 3" xfId="1688" xr:uid="{00000000-0005-0000-0000-0000B9820000}"/>
    <cellStyle name="Normal 64 3 3 2" xfId="2527" xr:uid="{00000000-0005-0000-0000-0000BA820000}"/>
    <cellStyle name="Normal 64 3 3 2 2" xfId="4217" xr:uid="{00000000-0005-0000-0000-0000BB820000}"/>
    <cellStyle name="Normal 64 3 3 2 2 2" xfId="14290" xr:uid="{00000000-0005-0000-0000-0000BC820000}"/>
    <cellStyle name="Normal 64 3 3 2 2 2 2" xfId="44621" xr:uid="{00000000-0005-0000-0000-0000BD820000}"/>
    <cellStyle name="Normal 64 3 3 2 2 2 3" xfId="29388" xr:uid="{00000000-0005-0000-0000-0000BE820000}"/>
    <cellStyle name="Normal 64 3 3 2 2 3" xfId="9270" xr:uid="{00000000-0005-0000-0000-0000BF820000}"/>
    <cellStyle name="Normal 64 3 3 2 2 3 2" xfId="39604" xr:uid="{00000000-0005-0000-0000-0000C0820000}"/>
    <cellStyle name="Normal 64 3 3 2 2 3 3" xfId="24371" xr:uid="{00000000-0005-0000-0000-0000C1820000}"/>
    <cellStyle name="Normal 64 3 3 2 2 4" xfId="34591" xr:uid="{00000000-0005-0000-0000-0000C2820000}"/>
    <cellStyle name="Normal 64 3 3 2 2 5" xfId="19358" xr:uid="{00000000-0005-0000-0000-0000C3820000}"/>
    <cellStyle name="Normal 64 3 3 2 3" xfId="5909" xr:uid="{00000000-0005-0000-0000-0000C4820000}"/>
    <cellStyle name="Normal 64 3 3 2 3 2" xfId="15961" xr:uid="{00000000-0005-0000-0000-0000C5820000}"/>
    <cellStyle name="Normal 64 3 3 2 3 2 2" xfId="46292" xr:uid="{00000000-0005-0000-0000-0000C6820000}"/>
    <cellStyle name="Normal 64 3 3 2 3 2 3" xfId="31059" xr:uid="{00000000-0005-0000-0000-0000C7820000}"/>
    <cellStyle name="Normal 64 3 3 2 3 3" xfId="10941" xr:uid="{00000000-0005-0000-0000-0000C8820000}"/>
    <cellStyle name="Normal 64 3 3 2 3 3 2" xfId="41275" xr:uid="{00000000-0005-0000-0000-0000C9820000}"/>
    <cellStyle name="Normal 64 3 3 2 3 3 3" xfId="26042" xr:uid="{00000000-0005-0000-0000-0000CA820000}"/>
    <cellStyle name="Normal 64 3 3 2 3 4" xfId="36262" xr:uid="{00000000-0005-0000-0000-0000CB820000}"/>
    <cellStyle name="Normal 64 3 3 2 3 5" xfId="21029" xr:uid="{00000000-0005-0000-0000-0000CC820000}"/>
    <cellStyle name="Normal 64 3 3 2 4" xfId="12619" xr:uid="{00000000-0005-0000-0000-0000CD820000}"/>
    <cellStyle name="Normal 64 3 3 2 4 2" xfId="42950" xr:uid="{00000000-0005-0000-0000-0000CE820000}"/>
    <cellStyle name="Normal 64 3 3 2 4 3" xfId="27717" xr:uid="{00000000-0005-0000-0000-0000CF820000}"/>
    <cellStyle name="Normal 64 3 3 2 5" xfId="7598" xr:uid="{00000000-0005-0000-0000-0000D0820000}"/>
    <cellStyle name="Normal 64 3 3 2 5 2" xfId="37933" xr:uid="{00000000-0005-0000-0000-0000D1820000}"/>
    <cellStyle name="Normal 64 3 3 2 5 3" xfId="22700" xr:uid="{00000000-0005-0000-0000-0000D2820000}"/>
    <cellStyle name="Normal 64 3 3 2 6" xfId="32921" xr:uid="{00000000-0005-0000-0000-0000D3820000}"/>
    <cellStyle name="Normal 64 3 3 2 7" xfId="17687" xr:uid="{00000000-0005-0000-0000-0000D4820000}"/>
    <cellStyle name="Normal 64 3 3 3" xfId="3380" xr:uid="{00000000-0005-0000-0000-0000D5820000}"/>
    <cellStyle name="Normal 64 3 3 3 2" xfId="13454" xr:uid="{00000000-0005-0000-0000-0000D6820000}"/>
    <cellStyle name="Normal 64 3 3 3 2 2" xfId="43785" xr:uid="{00000000-0005-0000-0000-0000D7820000}"/>
    <cellStyle name="Normal 64 3 3 3 2 3" xfId="28552" xr:uid="{00000000-0005-0000-0000-0000D8820000}"/>
    <cellStyle name="Normal 64 3 3 3 3" xfId="8434" xr:uid="{00000000-0005-0000-0000-0000D9820000}"/>
    <cellStyle name="Normal 64 3 3 3 3 2" xfId="38768" xr:uid="{00000000-0005-0000-0000-0000DA820000}"/>
    <cellStyle name="Normal 64 3 3 3 3 3" xfId="23535" xr:uid="{00000000-0005-0000-0000-0000DB820000}"/>
    <cellStyle name="Normal 64 3 3 3 4" xfId="33755" xr:uid="{00000000-0005-0000-0000-0000DC820000}"/>
    <cellStyle name="Normal 64 3 3 3 5" xfId="18522" xr:uid="{00000000-0005-0000-0000-0000DD820000}"/>
    <cellStyle name="Normal 64 3 3 4" xfId="5073" xr:uid="{00000000-0005-0000-0000-0000DE820000}"/>
    <cellStyle name="Normal 64 3 3 4 2" xfId="15125" xr:uid="{00000000-0005-0000-0000-0000DF820000}"/>
    <cellStyle name="Normal 64 3 3 4 2 2" xfId="45456" xr:uid="{00000000-0005-0000-0000-0000E0820000}"/>
    <cellStyle name="Normal 64 3 3 4 2 3" xfId="30223" xr:uid="{00000000-0005-0000-0000-0000E1820000}"/>
    <cellStyle name="Normal 64 3 3 4 3" xfId="10105" xr:uid="{00000000-0005-0000-0000-0000E2820000}"/>
    <cellStyle name="Normal 64 3 3 4 3 2" xfId="40439" xr:uid="{00000000-0005-0000-0000-0000E3820000}"/>
    <cellStyle name="Normal 64 3 3 4 3 3" xfId="25206" xr:uid="{00000000-0005-0000-0000-0000E4820000}"/>
    <cellStyle name="Normal 64 3 3 4 4" xfId="35426" xr:uid="{00000000-0005-0000-0000-0000E5820000}"/>
    <cellStyle name="Normal 64 3 3 4 5" xfId="20193" xr:uid="{00000000-0005-0000-0000-0000E6820000}"/>
    <cellStyle name="Normal 64 3 3 5" xfId="11783" xr:uid="{00000000-0005-0000-0000-0000E7820000}"/>
    <cellStyle name="Normal 64 3 3 5 2" xfId="42114" xr:uid="{00000000-0005-0000-0000-0000E8820000}"/>
    <cellStyle name="Normal 64 3 3 5 3" xfId="26881" xr:uid="{00000000-0005-0000-0000-0000E9820000}"/>
    <cellStyle name="Normal 64 3 3 6" xfId="6762" xr:uid="{00000000-0005-0000-0000-0000EA820000}"/>
    <cellStyle name="Normal 64 3 3 6 2" xfId="37097" xr:uid="{00000000-0005-0000-0000-0000EB820000}"/>
    <cellStyle name="Normal 64 3 3 6 3" xfId="21864" xr:uid="{00000000-0005-0000-0000-0000EC820000}"/>
    <cellStyle name="Normal 64 3 3 7" xfId="32085" xr:uid="{00000000-0005-0000-0000-0000ED820000}"/>
    <cellStyle name="Normal 64 3 3 8" xfId="16851" xr:uid="{00000000-0005-0000-0000-0000EE820000}"/>
    <cellStyle name="Normal 64 3 4" xfId="2109" xr:uid="{00000000-0005-0000-0000-0000EF820000}"/>
    <cellStyle name="Normal 64 3 4 2" xfId="3799" xr:uid="{00000000-0005-0000-0000-0000F0820000}"/>
    <cellStyle name="Normal 64 3 4 2 2" xfId="13872" xr:uid="{00000000-0005-0000-0000-0000F1820000}"/>
    <cellStyle name="Normal 64 3 4 2 2 2" xfId="44203" xr:uid="{00000000-0005-0000-0000-0000F2820000}"/>
    <cellStyle name="Normal 64 3 4 2 2 3" xfId="28970" xr:uid="{00000000-0005-0000-0000-0000F3820000}"/>
    <cellStyle name="Normal 64 3 4 2 3" xfId="8852" xr:uid="{00000000-0005-0000-0000-0000F4820000}"/>
    <cellStyle name="Normal 64 3 4 2 3 2" xfId="39186" xr:uid="{00000000-0005-0000-0000-0000F5820000}"/>
    <cellStyle name="Normal 64 3 4 2 3 3" xfId="23953" xr:uid="{00000000-0005-0000-0000-0000F6820000}"/>
    <cellStyle name="Normal 64 3 4 2 4" xfId="34173" xr:uid="{00000000-0005-0000-0000-0000F7820000}"/>
    <cellStyle name="Normal 64 3 4 2 5" xfId="18940" xr:uid="{00000000-0005-0000-0000-0000F8820000}"/>
    <cellStyle name="Normal 64 3 4 3" xfId="5491" xr:uid="{00000000-0005-0000-0000-0000F9820000}"/>
    <cellStyle name="Normal 64 3 4 3 2" xfId="15543" xr:uid="{00000000-0005-0000-0000-0000FA820000}"/>
    <cellStyle name="Normal 64 3 4 3 2 2" xfId="45874" xr:uid="{00000000-0005-0000-0000-0000FB820000}"/>
    <cellStyle name="Normal 64 3 4 3 2 3" xfId="30641" xr:uid="{00000000-0005-0000-0000-0000FC820000}"/>
    <cellStyle name="Normal 64 3 4 3 3" xfId="10523" xr:uid="{00000000-0005-0000-0000-0000FD820000}"/>
    <cellStyle name="Normal 64 3 4 3 3 2" xfId="40857" xr:uid="{00000000-0005-0000-0000-0000FE820000}"/>
    <cellStyle name="Normal 64 3 4 3 3 3" xfId="25624" xr:uid="{00000000-0005-0000-0000-0000FF820000}"/>
    <cellStyle name="Normal 64 3 4 3 4" xfId="35844" xr:uid="{00000000-0005-0000-0000-000000830000}"/>
    <cellStyle name="Normal 64 3 4 3 5" xfId="20611" xr:uid="{00000000-0005-0000-0000-000001830000}"/>
    <cellStyle name="Normal 64 3 4 4" xfId="12201" xr:uid="{00000000-0005-0000-0000-000002830000}"/>
    <cellStyle name="Normal 64 3 4 4 2" xfId="42532" xr:uid="{00000000-0005-0000-0000-000003830000}"/>
    <cellStyle name="Normal 64 3 4 4 3" xfId="27299" xr:uid="{00000000-0005-0000-0000-000004830000}"/>
    <cellStyle name="Normal 64 3 4 5" xfId="7180" xr:uid="{00000000-0005-0000-0000-000005830000}"/>
    <cellStyle name="Normal 64 3 4 5 2" xfId="37515" xr:uid="{00000000-0005-0000-0000-000006830000}"/>
    <cellStyle name="Normal 64 3 4 5 3" xfId="22282" xr:uid="{00000000-0005-0000-0000-000007830000}"/>
    <cellStyle name="Normal 64 3 4 6" xfId="32503" xr:uid="{00000000-0005-0000-0000-000008830000}"/>
    <cellStyle name="Normal 64 3 4 7" xfId="17269" xr:uid="{00000000-0005-0000-0000-000009830000}"/>
    <cellStyle name="Normal 64 3 5" xfId="2962" xr:uid="{00000000-0005-0000-0000-00000A830000}"/>
    <cellStyle name="Normal 64 3 5 2" xfId="13036" xr:uid="{00000000-0005-0000-0000-00000B830000}"/>
    <cellStyle name="Normal 64 3 5 2 2" xfId="43367" xr:uid="{00000000-0005-0000-0000-00000C830000}"/>
    <cellStyle name="Normal 64 3 5 2 3" xfId="28134" xr:uid="{00000000-0005-0000-0000-00000D830000}"/>
    <cellStyle name="Normal 64 3 5 3" xfId="8016" xr:uid="{00000000-0005-0000-0000-00000E830000}"/>
    <cellStyle name="Normal 64 3 5 3 2" xfId="38350" xr:uid="{00000000-0005-0000-0000-00000F830000}"/>
    <cellStyle name="Normal 64 3 5 3 3" xfId="23117" xr:uid="{00000000-0005-0000-0000-000010830000}"/>
    <cellStyle name="Normal 64 3 5 4" xfId="33337" xr:uid="{00000000-0005-0000-0000-000011830000}"/>
    <cellStyle name="Normal 64 3 5 5" xfId="18104" xr:uid="{00000000-0005-0000-0000-000012830000}"/>
    <cellStyle name="Normal 64 3 6" xfId="4655" xr:uid="{00000000-0005-0000-0000-000013830000}"/>
    <cellStyle name="Normal 64 3 6 2" xfId="14707" xr:uid="{00000000-0005-0000-0000-000014830000}"/>
    <cellStyle name="Normal 64 3 6 2 2" xfId="45038" xr:uid="{00000000-0005-0000-0000-000015830000}"/>
    <cellStyle name="Normal 64 3 6 2 3" xfId="29805" xr:uid="{00000000-0005-0000-0000-000016830000}"/>
    <cellStyle name="Normal 64 3 6 3" xfId="9687" xr:uid="{00000000-0005-0000-0000-000017830000}"/>
    <cellStyle name="Normal 64 3 6 3 2" xfId="40021" xr:uid="{00000000-0005-0000-0000-000018830000}"/>
    <cellStyle name="Normal 64 3 6 3 3" xfId="24788" xr:uid="{00000000-0005-0000-0000-000019830000}"/>
    <cellStyle name="Normal 64 3 6 4" xfId="35008" xr:uid="{00000000-0005-0000-0000-00001A830000}"/>
    <cellStyle name="Normal 64 3 6 5" xfId="19775" xr:uid="{00000000-0005-0000-0000-00001B830000}"/>
    <cellStyle name="Normal 64 3 7" xfId="11365" xr:uid="{00000000-0005-0000-0000-00001C830000}"/>
    <cellStyle name="Normal 64 3 7 2" xfId="41696" xr:uid="{00000000-0005-0000-0000-00001D830000}"/>
    <cellStyle name="Normal 64 3 7 3" xfId="26463" xr:uid="{00000000-0005-0000-0000-00001E830000}"/>
    <cellStyle name="Normal 64 3 8" xfId="6344" xr:uid="{00000000-0005-0000-0000-00001F830000}"/>
    <cellStyle name="Normal 64 3 8 2" xfId="36679" xr:uid="{00000000-0005-0000-0000-000020830000}"/>
    <cellStyle name="Normal 64 3 8 3" xfId="21446" xr:uid="{00000000-0005-0000-0000-000021830000}"/>
    <cellStyle name="Normal 64 3 9" xfId="31668" xr:uid="{00000000-0005-0000-0000-000022830000}"/>
    <cellStyle name="Normal 64 4" xfId="1369" xr:uid="{00000000-0005-0000-0000-000023830000}"/>
    <cellStyle name="Normal 64 4 2" xfId="1792" xr:uid="{00000000-0005-0000-0000-000024830000}"/>
    <cellStyle name="Normal 64 4 2 2" xfId="2631" xr:uid="{00000000-0005-0000-0000-000025830000}"/>
    <cellStyle name="Normal 64 4 2 2 2" xfId="4321" xr:uid="{00000000-0005-0000-0000-000026830000}"/>
    <cellStyle name="Normal 64 4 2 2 2 2" xfId="14394" xr:uid="{00000000-0005-0000-0000-000027830000}"/>
    <cellStyle name="Normal 64 4 2 2 2 2 2" xfId="44725" xr:uid="{00000000-0005-0000-0000-000028830000}"/>
    <cellStyle name="Normal 64 4 2 2 2 2 3" xfId="29492" xr:uid="{00000000-0005-0000-0000-000029830000}"/>
    <cellStyle name="Normal 64 4 2 2 2 3" xfId="9374" xr:uid="{00000000-0005-0000-0000-00002A830000}"/>
    <cellStyle name="Normal 64 4 2 2 2 3 2" xfId="39708" xr:uid="{00000000-0005-0000-0000-00002B830000}"/>
    <cellStyle name="Normal 64 4 2 2 2 3 3" xfId="24475" xr:uid="{00000000-0005-0000-0000-00002C830000}"/>
    <cellStyle name="Normal 64 4 2 2 2 4" xfId="34695" xr:uid="{00000000-0005-0000-0000-00002D830000}"/>
    <cellStyle name="Normal 64 4 2 2 2 5" xfId="19462" xr:uid="{00000000-0005-0000-0000-00002E830000}"/>
    <cellStyle name="Normal 64 4 2 2 3" xfId="6013" xr:uid="{00000000-0005-0000-0000-00002F830000}"/>
    <cellStyle name="Normal 64 4 2 2 3 2" xfId="16065" xr:uid="{00000000-0005-0000-0000-000030830000}"/>
    <cellStyle name="Normal 64 4 2 2 3 2 2" xfId="46396" xr:uid="{00000000-0005-0000-0000-000031830000}"/>
    <cellStyle name="Normal 64 4 2 2 3 2 3" xfId="31163" xr:uid="{00000000-0005-0000-0000-000032830000}"/>
    <cellStyle name="Normal 64 4 2 2 3 3" xfId="11045" xr:uid="{00000000-0005-0000-0000-000033830000}"/>
    <cellStyle name="Normal 64 4 2 2 3 3 2" xfId="41379" xr:uid="{00000000-0005-0000-0000-000034830000}"/>
    <cellStyle name="Normal 64 4 2 2 3 3 3" xfId="26146" xr:uid="{00000000-0005-0000-0000-000035830000}"/>
    <cellStyle name="Normal 64 4 2 2 3 4" xfId="36366" xr:uid="{00000000-0005-0000-0000-000036830000}"/>
    <cellStyle name="Normal 64 4 2 2 3 5" xfId="21133" xr:uid="{00000000-0005-0000-0000-000037830000}"/>
    <cellStyle name="Normal 64 4 2 2 4" xfId="12723" xr:uid="{00000000-0005-0000-0000-000038830000}"/>
    <cellStyle name="Normal 64 4 2 2 4 2" xfId="43054" xr:uid="{00000000-0005-0000-0000-000039830000}"/>
    <cellStyle name="Normal 64 4 2 2 4 3" xfId="27821" xr:uid="{00000000-0005-0000-0000-00003A830000}"/>
    <cellStyle name="Normal 64 4 2 2 5" xfId="7702" xr:uid="{00000000-0005-0000-0000-00003B830000}"/>
    <cellStyle name="Normal 64 4 2 2 5 2" xfId="38037" xr:uid="{00000000-0005-0000-0000-00003C830000}"/>
    <cellStyle name="Normal 64 4 2 2 5 3" xfId="22804" xr:uid="{00000000-0005-0000-0000-00003D830000}"/>
    <cellStyle name="Normal 64 4 2 2 6" xfId="33025" xr:uid="{00000000-0005-0000-0000-00003E830000}"/>
    <cellStyle name="Normal 64 4 2 2 7" xfId="17791" xr:uid="{00000000-0005-0000-0000-00003F830000}"/>
    <cellStyle name="Normal 64 4 2 3" xfId="3484" xr:uid="{00000000-0005-0000-0000-000040830000}"/>
    <cellStyle name="Normal 64 4 2 3 2" xfId="13558" xr:uid="{00000000-0005-0000-0000-000041830000}"/>
    <cellStyle name="Normal 64 4 2 3 2 2" xfId="43889" xr:uid="{00000000-0005-0000-0000-000042830000}"/>
    <cellStyle name="Normal 64 4 2 3 2 3" xfId="28656" xr:uid="{00000000-0005-0000-0000-000043830000}"/>
    <cellStyle name="Normal 64 4 2 3 3" xfId="8538" xr:uid="{00000000-0005-0000-0000-000044830000}"/>
    <cellStyle name="Normal 64 4 2 3 3 2" xfId="38872" xr:uid="{00000000-0005-0000-0000-000045830000}"/>
    <cellStyle name="Normal 64 4 2 3 3 3" xfId="23639" xr:uid="{00000000-0005-0000-0000-000046830000}"/>
    <cellStyle name="Normal 64 4 2 3 4" xfId="33859" xr:uid="{00000000-0005-0000-0000-000047830000}"/>
    <cellStyle name="Normal 64 4 2 3 5" xfId="18626" xr:uid="{00000000-0005-0000-0000-000048830000}"/>
    <cellStyle name="Normal 64 4 2 4" xfId="5177" xr:uid="{00000000-0005-0000-0000-000049830000}"/>
    <cellStyle name="Normal 64 4 2 4 2" xfId="15229" xr:uid="{00000000-0005-0000-0000-00004A830000}"/>
    <cellStyle name="Normal 64 4 2 4 2 2" xfId="45560" xr:uid="{00000000-0005-0000-0000-00004B830000}"/>
    <cellStyle name="Normal 64 4 2 4 2 3" xfId="30327" xr:uid="{00000000-0005-0000-0000-00004C830000}"/>
    <cellStyle name="Normal 64 4 2 4 3" xfId="10209" xr:uid="{00000000-0005-0000-0000-00004D830000}"/>
    <cellStyle name="Normal 64 4 2 4 3 2" xfId="40543" xr:uid="{00000000-0005-0000-0000-00004E830000}"/>
    <cellStyle name="Normal 64 4 2 4 3 3" xfId="25310" xr:uid="{00000000-0005-0000-0000-00004F830000}"/>
    <cellStyle name="Normal 64 4 2 4 4" xfId="35530" xr:uid="{00000000-0005-0000-0000-000050830000}"/>
    <cellStyle name="Normal 64 4 2 4 5" xfId="20297" xr:uid="{00000000-0005-0000-0000-000051830000}"/>
    <cellStyle name="Normal 64 4 2 5" xfId="11887" xr:uid="{00000000-0005-0000-0000-000052830000}"/>
    <cellStyle name="Normal 64 4 2 5 2" xfId="42218" xr:uid="{00000000-0005-0000-0000-000053830000}"/>
    <cellStyle name="Normal 64 4 2 5 3" xfId="26985" xr:uid="{00000000-0005-0000-0000-000054830000}"/>
    <cellStyle name="Normal 64 4 2 6" xfId="6866" xr:uid="{00000000-0005-0000-0000-000055830000}"/>
    <cellStyle name="Normal 64 4 2 6 2" xfId="37201" xr:uid="{00000000-0005-0000-0000-000056830000}"/>
    <cellStyle name="Normal 64 4 2 6 3" xfId="21968" xr:uid="{00000000-0005-0000-0000-000057830000}"/>
    <cellStyle name="Normal 64 4 2 7" xfId="32189" xr:uid="{00000000-0005-0000-0000-000058830000}"/>
    <cellStyle name="Normal 64 4 2 8" xfId="16955" xr:uid="{00000000-0005-0000-0000-000059830000}"/>
    <cellStyle name="Normal 64 4 3" xfId="2213" xr:uid="{00000000-0005-0000-0000-00005A830000}"/>
    <cellStyle name="Normal 64 4 3 2" xfId="3903" xr:uid="{00000000-0005-0000-0000-00005B830000}"/>
    <cellStyle name="Normal 64 4 3 2 2" xfId="13976" xr:uid="{00000000-0005-0000-0000-00005C830000}"/>
    <cellStyle name="Normal 64 4 3 2 2 2" xfId="44307" xr:uid="{00000000-0005-0000-0000-00005D830000}"/>
    <cellStyle name="Normal 64 4 3 2 2 3" xfId="29074" xr:uid="{00000000-0005-0000-0000-00005E830000}"/>
    <cellStyle name="Normal 64 4 3 2 3" xfId="8956" xr:uid="{00000000-0005-0000-0000-00005F830000}"/>
    <cellStyle name="Normal 64 4 3 2 3 2" xfId="39290" xr:uid="{00000000-0005-0000-0000-000060830000}"/>
    <cellStyle name="Normal 64 4 3 2 3 3" xfId="24057" xr:uid="{00000000-0005-0000-0000-000061830000}"/>
    <cellStyle name="Normal 64 4 3 2 4" xfId="34277" xr:uid="{00000000-0005-0000-0000-000062830000}"/>
    <cellStyle name="Normal 64 4 3 2 5" xfId="19044" xr:uid="{00000000-0005-0000-0000-000063830000}"/>
    <cellStyle name="Normal 64 4 3 3" xfId="5595" xr:uid="{00000000-0005-0000-0000-000064830000}"/>
    <cellStyle name="Normal 64 4 3 3 2" xfId="15647" xr:uid="{00000000-0005-0000-0000-000065830000}"/>
    <cellStyle name="Normal 64 4 3 3 2 2" xfId="45978" xr:uid="{00000000-0005-0000-0000-000066830000}"/>
    <cellStyle name="Normal 64 4 3 3 2 3" xfId="30745" xr:uid="{00000000-0005-0000-0000-000067830000}"/>
    <cellStyle name="Normal 64 4 3 3 3" xfId="10627" xr:uid="{00000000-0005-0000-0000-000068830000}"/>
    <cellStyle name="Normal 64 4 3 3 3 2" xfId="40961" xr:uid="{00000000-0005-0000-0000-000069830000}"/>
    <cellStyle name="Normal 64 4 3 3 3 3" xfId="25728" xr:uid="{00000000-0005-0000-0000-00006A830000}"/>
    <cellStyle name="Normal 64 4 3 3 4" xfId="35948" xr:uid="{00000000-0005-0000-0000-00006B830000}"/>
    <cellStyle name="Normal 64 4 3 3 5" xfId="20715" xr:uid="{00000000-0005-0000-0000-00006C830000}"/>
    <cellStyle name="Normal 64 4 3 4" xfId="12305" xr:uid="{00000000-0005-0000-0000-00006D830000}"/>
    <cellStyle name="Normal 64 4 3 4 2" xfId="42636" xr:uid="{00000000-0005-0000-0000-00006E830000}"/>
    <cellStyle name="Normal 64 4 3 4 3" xfId="27403" xr:uid="{00000000-0005-0000-0000-00006F830000}"/>
    <cellStyle name="Normal 64 4 3 5" xfId="7284" xr:uid="{00000000-0005-0000-0000-000070830000}"/>
    <cellStyle name="Normal 64 4 3 5 2" xfId="37619" xr:uid="{00000000-0005-0000-0000-000071830000}"/>
    <cellStyle name="Normal 64 4 3 5 3" xfId="22386" xr:uid="{00000000-0005-0000-0000-000072830000}"/>
    <cellStyle name="Normal 64 4 3 6" xfId="32607" xr:uid="{00000000-0005-0000-0000-000073830000}"/>
    <cellStyle name="Normal 64 4 3 7" xfId="17373" xr:uid="{00000000-0005-0000-0000-000074830000}"/>
    <cellStyle name="Normal 64 4 4" xfId="3066" xr:uid="{00000000-0005-0000-0000-000075830000}"/>
    <cellStyle name="Normal 64 4 4 2" xfId="13140" xr:uid="{00000000-0005-0000-0000-000076830000}"/>
    <cellStyle name="Normal 64 4 4 2 2" xfId="43471" xr:uid="{00000000-0005-0000-0000-000077830000}"/>
    <cellStyle name="Normal 64 4 4 2 3" xfId="28238" xr:uid="{00000000-0005-0000-0000-000078830000}"/>
    <cellStyle name="Normal 64 4 4 3" xfId="8120" xr:uid="{00000000-0005-0000-0000-000079830000}"/>
    <cellStyle name="Normal 64 4 4 3 2" xfId="38454" xr:uid="{00000000-0005-0000-0000-00007A830000}"/>
    <cellStyle name="Normal 64 4 4 3 3" xfId="23221" xr:uid="{00000000-0005-0000-0000-00007B830000}"/>
    <cellStyle name="Normal 64 4 4 4" xfId="33441" xr:uid="{00000000-0005-0000-0000-00007C830000}"/>
    <cellStyle name="Normal 64 4 4 5" xfId="18208" xr:uid="{00000000-0005-0000-0000-00007D830000}"/>
    <cellStyle name="Normal 64 4 5" xfId="4759" xr:uid="{00000000-0005-0000-0000-00007E830000}"/>
    <cellStyle name="Normal 64 4 5 2" xfId="14811" xr:uid="{00000000-0005-0000-0000-00007F830000}"/>
    <cellStyle name="Normal 64 4 5 2 2" xfId="45142" xr:uid="{00000000-0005-0000-0000-000080830000}"/>
    <cellStyle name="Normal 64 4 5 2 3" xfId="29909" xr:uid="{00000000-0005-0000-0000-000081830000}"/>
    <cellStyle name="Normal 64 4 5 3" xfId="9791" xr:uid="{00000000-0005-0000-0000-000082830000}"/>
    <cellStyle name="Normal 64 4 5 3 2" xfId="40125" xr:uid="{00000000-0005-0000-0000-000083830000}"/>
    <cellStyle name="Normal 64 4 5 3 3" xfId="24892" xr:uid="{00000000-0005-0000-0000-000084830000}"/>
    <cellStyle name="Normal 64 4 5 4" xfId="35112" xr:uid="{00000000-0005-0000-0000-000085830000}"/>
    <cellStyle name="Normal 64 4 5 5" xfId="19879" xr:uid="{00000000-0005-0000-0000-000086830000}"/>
    <cellStyle name="Normal 64 4 6" xfId="11469" xr:uid="{00000000-0005-0000-0000-000087830000}"/>
    <cellStyle name="Normal 64 4 6 2" xfId="41800" xr:uid="{00000000-0005-0000-0000-000088830000}"/>
    <cellStyle name="Normal 64 4 6 3" xfId="26567" xr:uid="{00000000-0005-0000-0000-000089830000}"/>
    <cellStyle name="Normal 64 4 7" xfId="6448" xr:uid="{00000000-0005-0000-0000-00008A830000}"/>
    <cellStyle name="Normal 64 4 7 2" xfId="36783" xr:uid="{00000000-0005-0000-0000-00008B830000}"/>
    <cellStyle name="Normal 64 4 7 3" xfId="21550" xr:uid="{00000000-0005-0000-0000-00008C830000}"/>
    <cellStyle name="Normal 64 4 8" xfId="31771" xr:uid="{00000000-0005-0000-0000-00008D830000}"/>
    <cellStyle name="Normal 64 4 9" xfId="16537" xr:uid="{00000000-0005-0000-0000-00008E830000}"/>
    <cellStyle name="Normal 64 5" xfId="1582" xr:uid="{00000000-0005-0000-0000-00008F830000}"/>
    <cellStyle name="Normal 64 5 2" xfId="2423" xr:uid="{00000000-0005-0000-0000-000090830000}"/>
    <cellStyle name="Normal 64 5 2 2" xfId="4113" xr:uid="{00000000-0005-0000-0000-000091830000}"/>
    <cellStyle name="Normal 64 5 2 2 2" xfId="14186" xr:uid="{00000000-0005-0000-0000-000092830000}"/>
    <cellStyle name="Normal 64 5 2 2 2 2" xfId="44517" xr:uid="{00000000-0005-0000-0000-000093830000}"/>
    <cellStyle name="Normal 64 5 2 2 2 3" xfId="29284" xr:uid="{00000000-0005-0000-0000-000094830000}"/>
    <cellStyle name="Normal 64 5 2 2 3" xfId="9166" xr:uid="{00000000-0005-0000-0000-000095830000}"/>
    <cellStyle name="Normal 64 5 2 2 3 2" xfId="39500" xr:uid="{00000000-0005-0000-0000-000096830000}"/>
    <cellStyle name="Normal 64 5 2 2 3 3" xfId="24267" xr:uid="{00000000-0005-0000-0000-000097830000}"/>
    <cellStyle name="Normal 64 5 2 2 4" xfId="34487" xr:uid="{00000000-0005-0000-0000-000098830000}"/>
    <cellStyle name="Normal 64 5 2 2 5" xfId="19254" xr:uid="{00000000-0005-0000-0000-000099830000}"/>
    <cellStyle name="Normal 64 5 2 3" xfId="5805" xr:uid="{00000000-0005-0000-0000-00009A830000}"/>
    <cellStyle name="Normal 64 5 2 3 2" xfId="15857" xr:uid="{00000000-0005-0000-0000-00009B830000}"/>
    <cellStyle name="Normal 64 5 2 3 2 2" xfId="46188" xr:uid="{00000000-0005-0000-0000-00009C830000}"/>
    <cellStyle name="Normal 64 5 2 3 2 3" xfId="30955" xr:uid="{00000000-0005-0000-0000-00009D830000}"/>
    <cellStyle name="Normal 64 5 2 3 3" xfId="10837" xr:uid="{00000000-0005-0000-0000-00009E830000}"/>
    <cellStyle name="Normal 64 5 2 3 3 2" xfId="41171" xr:uid="{00000000-0005-0000-0000-00009F830000}"/>
    <cellStyle name="Normal 64 5 2 3 3 3" xfId="25938" xr:uid="{00000000-0005-0000-0000-0000A0830000}"/>
    <cellStyle name="Normal 64 5 2 3 4" xfId="36158" xr:uid="{00000000-0005-0000-0000-0000A1830000}"/>
    <cellStyle name="Normal 64 5 2 3 5" xfId="20925" xr:uid="{00000000-0005-0000-0000-0000A2830000}"/>
    <cellStyle name="Normal 64 5 2 4" xfId="12515" xr:uid="{00000000-0005-0000-0000-0000A3830000}"/>
    <cellStyle name="Normal 64 5 2 4 2" xfId="42846" xr:uid="{00000000-0005-0000-0000-0000A4830000}"/>
    <cellStyle name="Normal 64 5 2 4 3" xfId="27613" xr:uid="{00000000-0005-0000-0000-0000A5830000}"/>
    <cellStyle name="Normal 64 5 2 5" xfId="7494" xr:uid="{00000000-0005-0000-0000-0000A6830000}"/>
    <cellStyle name="Normal 64 5 2 5 2" xfId="37829" xr:uid="{00000000-0005-0000-0000-0000A7830000}"/>
    <cellStyle name="Normal 64 5 2 5 3" xfId="22596" xr:uid="{00000000-0005-0000-0000-0000A8830000}"/>
    <cellStyle name="Normal 64 5 2 6" xfId="32817" xr:uid="{00000000-0005-0000-0000-0000A9830000}"/>
    <cellStyle name="Normal 64 5 2 7" xfId="17583" xr:uid="{00000000-0005-0000-0000-0000AA830000}"/>
    <cellStyle name="Normal 64 5 3" xfId="3276" xr:uid="{00000000-0005-0000-0000-0000AB830000}"/>
    <cellStyle name="Normal 64 5 3 2" xfId="13350" xr:uid="{00000000-0005-0000-0000-0000AC830000}"/>
    <cellStyle name="Normal 64 5 3 2 2" xfId="43681" xr:uid="{00000000-0005-0000-0000-0000AD830000}"/>
    <cellStyle name="Normal 64 5 3 2 3" xfId="28448" xr:uid="{00000000-0005-0000-0000-0000AE830000}"/>
    <cellStyle name="Normal 64 5 3 3" xfId="8330" xr:uid="{00000000-0005-0000-0000-0000AF830000}"/>
    <cellStyle name="Normal 64 5 3 3 2" xfId="38664" xr:uid="{00000000-0005-0000-0000-0000B0830000}"/>
    <cellStyle name="Normal 64 5 3 3 3" xfId="23431" xr:uid="{00000000-0005-0000-0000-0000B1830000}"/>
    <cellStyle name="Normal 64 5 3 4" xfId="33651" xr:uid="{00000000-0005-0000-0000-0000B2830000}"/>
    <cellStyle name="Normal 64 5 3 5" xfId="18418" xr:uid="{00000000-0005-0000-0000-0000B3830000}"/>
    <cellStyle name="Normal 64 5 4" xfId="4969" xr:uid="{00000000-0005-0000-0000-0000B4830000}"/>
    <cellStyle name="Normal 64 5 4 2" xfId="15021" xr:uid="{00000000-0005-0000-0000-0000B5830000}"/>
    <cellStyle name="Normal 64 5 4 2 2" xfId="45352" xr:uid="{00000000-0005-0000-0000-0000B6830000}"/>
    <cellStyle name="Normal 64 5 4 2 3" xfId="30119" xr:uid="{00000000-0005-0000-0000-0000B7830000}"/>
    <cellStyle name="Normal 64 5 4 3" xfId="10001" xr:uid="{00000000-0005-0000-0000-0000B8830000}"/>
    <cellStyle name="Normal 64 5 4 3 2" xfId="40335" xr:uid="{00000000-0005-0000-0000-0000B9830000}"/>
    <cellStyle name="Normal 64 5 4 3 3" xfId="25102" xr:uid="{00000000-0005-0000-0000-0000BA830000}"/>
    <cellStyle name="Normal 64 5 4 4" xfId="35322" xr:uid="{00000000-0005-0000-0000-0000BB830000}"/>
    <cellStyle name="Normal 64 5 4 5" xfId="20089" xr:uid="{00000000-0005-0000-0000-0000BC830000}"/>
    <cellStyle name="Normal 64 5 5" xfId="11679" xr:uid="{00000000-0005-0000-0000-0000BD830000}"/>
    <cellStyle name="Normal 64 5 5 2" xfId="42010" xr:uid="{00000000-0005-0000-0000-0000BE830000}"/>
    <cellStyle name="Normal 64 5 5 3" xfId="26777" xr:uid="{00000000-0005-0000-0000-0000BF830000}"/>
    <cellStyle name="Normal 64 5 6" xfId="6658" xr:uid="{00000000-0005-0000-0000-0000C0830000}"/>
    <cellStyle name="Normal 64 5 6 2" xfId="36993" xr:uid="{00000000-0005-0000-0000-0000C1830000}"/>
    <cellStyle name="Normal 64 5 6 3" xfId="21760" xr:uid="{00000000-0005-0000-0000-0000C2830000}"/>
    <cellStyle name="Normal 64 5 7" xfId="31981" xr:uid="{00000000-0005-0000-0000-0000C3830000}"/>
    <cellStyle name="Normal 64 5 8" xfId="16747" xr:uid="{00000000-0005-0000-0000-0000C4830000}"/>
    <cellStyle name="Normal 64 6" xfId="2003" xr:uid="{00000000-0005-0000-0000-0000C5830000}"/>
    <cellStyle name="Normal 64 6 2" xfId="3695" xr:uid="{00000000-0005-0000-0000-0000C6830000}"/>
    <cellStyle name="Normal 64 6 2 2" xfId="13768" xr:uid="{00000000-0005-0000-0000-0000C7830000}"/>
    <cellStyle name="Normal 64 6 2 2 2" xfId="44099" xr:uid="{00000000-0005-0000-0000-0000C8830000}"/>
    <cellStyle name="Normal 64 6 2 2 3" xfId="28866" xr:uid="{00000000-0005-0000-0000-0000C9830000}"/>
    <cellStyle name="Normal 64 6 2 3" xfId="8748" xr:uid="{00000000-0005-0000-0000-0000CA830000}"/>
    <cellStyle name="Normal 64 6 2 3 2" xfId="39082" xr:uid="{00000000-0005-0000-0000-0000CB830000}"/>
    <cellStyle name="Normal 64 6 2 3 3" xfId="23849" xr:uid="{00000000-0005-0000-0000-0000CC830000}"/>
    <cellStyle name="Normal 64 6 2 4" xfId="34069" xr:uid="{00000000-0005-0000-0000-0000CD830000}"/>
    <cellStyle name="Normal 64 6 2 5" xfId="18836" xr:uid="{00000000-0005-0000-0000-0000CE830000}"/>
    <cellStyle name="Normal 64 6 3" xfId="5387" xr:uid="{00000000-0005-0000-0000-0000CF830000}"/>
    <cellStyle name="Normal 64 6 3 2" xfId="15439" xr:uid="{00000000-0005-0000-0000-0000D0830000}"/>
    <cellStyle name="Normal 64 6 3 2 2" xfId="45770" xr:uid="{00000000-0005-0000-0000-0000D1830000}"/>
    <cellStyle name="Normal 64 6 3 2 3" xfId="30537" xr:uid="{00000000-0005-0000-0000-0000D2830000}"/>
    <cellStyle name="Normal 64 6 3 3" xfId="10419" xr:uid="{00000000-0005-0000-0000-0000D3830000}"/>
    <cellStyle name="Normal 64 6 3 3 2" xfId="40753" xr:uid="{00000000-0005-0000-0000-0000D4830000}"/>
    <cellStyle name="Normal 64 6 3 3 3" xfId="25520" xr:uid="{00000000-0005-0000-0000-0000D5830000}"/>
    <cellStyle name="Normal 64 6 3 4" xfId="35740" xr:uid="{00000000-0005-0000-0000-0000D6830000}"/>
    <cellStyle name="Normal 64 6 3 5" xfId="20507" xr:uid="{00000000-0005-0000-0000-0000D7830000}"/>
    <cellStyle name="Normal 64 6 4" xfId="12097" xr:uid="{00000000-0005-0000-0000-0000D8830000}"/>
    <cellStyle name="Normal 64 6 4 2" xfId="42428" xr:uid="{00000000-0005-0000-0000-0000D9830000}"/>
    <cellStyle name="Normal 64 6 4 3" xfId="27195" xr:uid="{00000000-0005-0000-0000-0000DA830000}"/>
    <cellStyle name="Normal 64 6 5" xfId="7076" xr:uid="{00000000-0005-0000-0000-0000DB830000}"/>
    <cellStyle name="Normal 64 6 5 2" xfId="37411" xr:uid="{00000000-0005-0000-0000-0000DC830000}"/>
    <cellStyle name="Normal 64 6 5 3" xfId="22178" xr:uid="{00000000-0005-0000-0000-0000DD830000}"/>
    <cellStyle name="Normal 64 6 6" xfId="32399" xr:uid="{00000000-0005-0000-0000-0000DE830000}"/>
    <cellStyle name="Normal 64 6 7" xfId="17165" xr:uid="{00000000-0005-0000-0000-0000DF830000}"/>
    <cellStyle name="Normal 64 7" xfId="2855" xr:uid="{00000000-0005-0000-0000-0000E0830000}"/>
    <cellStyle name="Normal 64 7 2" xfId="12932" xr:uid="{00000000-0005-0000-0000-0000E1830000}"/>
    <cellStyle name="Normal 64 7 2 2" xfId="43263" xr:uid="{00000000-0005-0000-0000-0000E2830000}"/>
    <cellStyle name="Normal 64 7 2 3" xfId="28030" xr:uid="{00000000-0005-0000-0000-0000E3830000}"/>
    <cellStyle name="Normal 64 7 3" xfId="7912" xr:uid="{00000000-0005-0000-0000-0000E4830000}"/>
    <cellStyle name="Normal 64 7 3 2" xfId="38246" xr:uid="{00000000-0005-0000-0000-0000E5830000}"/>
    <cellStyle name="Normal 64 7 3 3" xfId="23013" xr:uid="{00000000-0005-0000-0000-0000E6830000}"/>
    <cellStyle name="Normal 64 7 4" xfId="33233" xr:uid="{00000000-0005-0000-0000-0000E7830000}"/>
    <cellStyle name="Normal 64 7 5" xfId="18000" xr:uid="{00000000-0005-0000-0000-0000E8830000}"/>
    <cellStyle name="Normal 64 8" xfId="4549" xr:uid="{00000000-0005-0000-0000-0000E9830000}"/>
    <cellStyle name="Normal 64 8 2" xfId="14603" xr:uid="{00000000-0005-0000-0000-0000EA830000}"/>
    <cellStyle name="Normal 64 8 2 2" xfId="44934" xr:uid="{00000000-0005-0000-0000-0000EB830000}"/>
    <cellStyle name="Normal 64 8 2 3" xfId="29701" xr:uid="{00000000-0005-0000-0000-0000EC830000}"/>
    <cellStyle name="Normal 64 8 3" xfId="9583" xr:uid="{00000000-0005-0000-0000-0000ED830000}"/>
    <cellStyle name="Normal 64 8 3 2" xfId="39917" xr:uid="{00000000-0005-0000-0000-0000EE830000}"/>
    <cellStyle name="Normal 64 8 3 3" xfId="24684" xr:uid="{00000000-0005-0000-0000-0000EF830000}"/>
    <cellStyle name="Normal 64 8 4" xfId="34904" xr:uid="{00000000-0005-0000-0000-0000F0830000}"/>
    <cellStyle name="Normal 64 8 5" xfId="19671" xr:uid="{00000000-0005-0000-0000-0000F1830000}"/>
    <cellStyle name="Normal 64 9" xfId="11259" xr:uid="{00000000-0005-0000-0000-0000F2830000}"/>
    <cellStyle name="Normal 64 9 2" xfId="41592" xr:uid="{00000000-0005-0000-0000-0000F3830000}"/>
    <cellStyle name="Normal 64 9 3" xfId="26359" xr:uid="{00000000-0005-0000-0000-0000F4830000}"/>
    <cellStyle name="Normal 65" xfId="894" xr:uid="{00000000-0005-0000-0000-0000F5830000}"/>
    <cellStyle name="Normal 65 10" xfId="6239" xr:uid="{00000000-0005-0000-0000-0000F6830000}"/>
    <cellStyle name="Normal 65 10 2" xfId="36576" xr:uid="{00000000-0005-0000-0000-0000F7830000}"/>
    <cellStyle name="Normal 65 10 3" xfId="21343" xr:uid="{00000000-0005-0000-0000-0000F8830000}"/>
    <cellStyle name="Normal 65 11" xfId="31567" xr:uid="{00000000-0005-0000-0000-0000F9830000}"/>
    <cellStyle name="Normal 65 12" xfId="16328" xr:uid="{00000000-0005-0000-0000-0000FA830000}"/>
    <cellStyle name="Normal 65 2" xfId="1203" xr:uid="{00000000-0005-0000-0000-0000FB830000}"/>
    <cellStyle name="Normal 65 2 10" xfId="31618" xr:uid="{00000000-0005-0000-0000-0000FC830000}"/>
    <cellStyle name="Normal 65 2 11" xfId="16382" xr:uid="{00000000-0005-0000-0000-0000FD830000}"/>
    <cellStyle name="Normal 65 2 2" xfId="1311" xr:uid="{00000000-0005-0000-0000-0000FE830000}"/>
    <cellStyle name="Normal 65 2 2 10" xfId="16486" xr:uid="{00000000-0005-0000-0000-0000FF830000}"/>
    <cellStyle name="Normal 65 2 2 2" xfId="1528" xr:uid="{00000000-0005-0000-0000-000000840000}"/>
    <cellStyle name="Normal 65 2 2 2 2" xfId="1949" xr:uid="{00000000-0005-0000-0000-000001840000}"/>
    <cellStyle name="Normal 65 2 2 2 2 2" xfId="2788" xr:uid="{00000000-0005-0000-0000-000002840000}"/>
    <cellStyle name="Normal 65 2 2 2 2 2 2" xfId="4478" xr:uid="{00000000-0005-0000-0000-000003840000}"/>
    <cellStyle name="Normal 65 2 2 2 2 2 2 2" xfId="14551" xr:uid="{00000000-0005-0000-0000-000004840000}"/>
    <cellStyle name="Normal 65 2 2 2 2 2 2 2 2" xfId="44882" xr:uid="{00000000-0005-0000-0000-000005840000}"/>
    <cellStyle name="Normal 65 2 2 2 2 2 2 2 3" xfId="29649" xr:uid="{00000000-0005-0000-0000-000006840000}"/>
    <cellStyle name="Normal 65 2 2 2 2 2 2 3" xfId="9531" xr:uid="{00000000-0005-0000-0000-000007840000}"/>
    <cellStyle name="Normal 65 2 2 2 2 2 2 3 2" xfId="39865" xr:uid="{00000000-0005-0000-0000-000008840000}"/>
    <cellStyle name="Normal 65 2 2 2 2 2 2 3 3" xfId="24632" xr:uid="{00000000-0005-0000-0000-000009840000}"/>
    <cellStyle name="Normal 65 2 2 2 2 2 2 4" xfId="34852" xr:uid="{00000000-0005-0000-0000-00000A840000}"/>
    <cellStyle name="Normal 65 2 2 2 2 2 2 5" xfId="19619" xr:uid="{00000000-0005-0000-0000-00000B840000}"/>
    <cellStyle name="Normal 65 2 2 2 2 2 3" xfId="6170" xr:uid="{00000000-0005-0000-0000-00000C840000}"/>
    <cellStyle name="Normal 65 2 2 2 2 2 3 2" xfId="16222" xr:uid="{00000000-0005-0000-0000-00000D840000}"/>
    <cellStyle name="Normal 65 2 2 2 2 2 3 2 2" xfId="46553" xr:uid="{00000000-0005-0000-0000-00000E840000}"/>
    <cellStyle name="Normal 65 2 2 2 2 2 3 2 3" xfId="31320" xr:uid="{00000000-0005-0000-0000-00000F840000}"/>
    <cellStyle name="Normal 65 2 2 2 2 2 3 3" xfId="11202" xr:uid="{00000000-0005-0000-0000-000010840000}"/>
    <cellStyle name="Normal 65 2 2 2 2 2 3 3 2" xfId="41536" xr:uid="{00000000-0005-0000-0000-000011840000}"/>
    <cellStyle name="Normal 65 2 2 2 2 2 3 3 3" xfId="26303" xr:uid="{00000000-0005-0000-0000-000012840000}"/>
    <cellStyle name="Normal 65 2 2 2 2 2 3 4" xfId="36523" xr:uid="{00000000-0005-0000-0000-000013840000}"/>
    <cellStyle name="Normal 65 2 2 2 2 2 3 5" xfId="21290" xr:uid="{00000000-0005-0000-0000-000014840000}"/>
    <cellStyle name="Normal 65 2 2 2 2 2 4" xfId="12880" xr:uid="{00000000-0005-0000-0000-000015840000}"/>
    <cellStyle name="Normal 65 2 2 2 2 2 4 2" xfId="43211" xr:uid="{00000000-0005-0000-0000-000016840000}"/>
    <cellStyle name="Normal 65 2 2 2 2 2 4 3" xfId="27978" xr:uid="{00000000-0005-0000-0000-000017840000}"/>
    <cellStyle name="Normal 65 2 2 2 2 2 5" xfId="7859" xr:uid="{00000000-0005-0000-0000-000018840000}"/>
    <cellStyle name="Normal 65 2 2 2 2 2 5 2" xfId="38194" xr:uid="{00000000-0005-0000-0000-000019840000}"/>
    <cellStyle name="Normal 65 2 2 2 2 2 5 3" xfId="22961" xr:uid="{00000000-0005-0000-0000-00001A840000}"/>
    <cellStyle name="Normal 65 2 2 2 2 2 6" xfId="33182" xr:uid="{00000000-0005-0000-0000-00001B840000}"/>
    <cellStyle name="Normal 65 2 2 2 2 2 7" xfId="17948" xr:uid="{00000000-0005-0000-0000-00001C840000}"/>
    <cellStyle name="Normal 65 2 2 2 2 3" xfId="3641" xr:uid="{00000000-0005-0000-0000-00001D840000}"/>
    <cellStyle name="Normal 65 2 2 2 2 3 2" xfId="13715" xr:uid="{00000000-0005-0000-0000-00001E840000}"/>
    <cellStyle name="Normal 65 2 2 2 2 3 2 2" xfId="44046" xr:uid="{00000000-0005-0000-0000-00001F840000}"/>
    <cellStyle name="Normal 65 2 2 2 2 3 2 3" xfId="28813" xr:uid="{00000000-0005-0000-0000-000020840000}"/>
    <cellStyle name="Normal 65 2 2 2 2 3 3" xfId="8695" xr:uid="{00000000-0005-0000-0000-000021840000}"/>
    <cellStyle name="Normal 65 2 2 2 2 3 3 2" xfId="39029" xr:uid="{00000000-0005-0000-0000-000022840000}"/>
    <cellStyle name="Normal 65 2 2 2 2 3 3 3" xfId="23796" xr:uid="{00000000-0005-0000-0000-000023840000}"/>
    <cellStyle name="Normal 65 2 2 2 2 3 4" xfId="34016" xr:uid="{00000000-0005-0000-0000-000024840000}"/>
    <cellStyle name="Normal 65 2 2 2 2 3 5" xfId="18783" xr:uid="{00000000-0005-0000-0000-000025840000}"/>
    <cellStyle name="Normal 65 2 2 2 2 4" xfId="5334" xr:uid="{00000000-0005-0000-0000-000026840000}"/>
    <cellStyle name="Normal 65 2 2 2 2 4 2" xfId="15386" xr:uid="{00000000-0005-0000-0000-000027840000}"/>
    <cellStyle name="Normal 65 2 2 2 2 4 2 2" xfId="45717" xr:uid="{00000000-0005-0000-0000-000028840000}"/>
    <cellStyle name="Normal 65 2 2 2 2 4 2 3" xfId="30484" xr:uid="{00000000-0005-0000-0000-000029840000}"/>
    <cellStyle name="Normal 65 2 2 2 2 4 3" xfId="10366" xr:uid="{00000000-0005-0000-0000-00002A840000}"/>
    <cellStyle name="Normal 65 2 2 2 2 4 3 2" xfId="40700" xr:uid="{00000000-0005-0000-0000-00002B840000}"/>
    <cellStyle name="Normal 65 2 2 2 2 4 3 3" xfId="25467" xr:uid="{00000000-0005-0000-0000-00002C840000}"/>
    <cellStyle name="Normal 65 2 2 2 2 4 4" xfId="35687" xr:uid="{00000000-0005-0000-0000-00002D840000}"/>
    <cellStyle name="Normal 65 2 2 2 2 4 5" xfId="20454" xr:uid="{00000000-0005-0000-0000-00002E840000}"/>
    <cellStyle name="Normal 65 2 2 2 2 5" xfId="12044" xr:uid="{00000000-0005-0000-0000-00002F840000}"/>
    <cellStyle name="Normal 65 2 2 2 2 5 2" xfId="42375" xr:uid="{00000000-0005-0000-0000-000030840000}"/>
    <cellStyle name="Normal 65 2 2 2 2 5 3" xfId="27142" xr:uid="{00000000-0005-0000-0000-000031840000}"/>
    <cellStyle name="Normal 65 2 2 2 2 6" xfId="7023" xr:uid="{00000000-0005-0000-0000-000032840000}"/>
    <cellStyle name="Normal 65 2 2 2 2 6 2" xfId="37358" xr:uid="{00000000-0005-0000-0000-000033840000}"/>
    <cellStyle name="Normal 65 2 2 2 2 6 3" xfId="22125" xr:uid="{00000000-0005-0000-0000-000034840000}"/>
    <cellStyle name="Normal 65 2 2 2 2 7" xfId="32346" xr:uid="{00000000-0005-0000-0000-000035840000}"/>
    <cellStyle name="Normal 65 2 2 2 2 8" xfId="17112" xr:uid="{00000000-0005-0000-0000-000036840000}"/>
    <cellStyle name="Normal 65 2 2 2 3" xfId="2370" xr:uid="{00000000-0005-0000-0000-000037840000}"/>
    <cellStyle name="Normal 65 2 2 2 3 2" xfId="4060" xr:uid="{00000000-0005-0000-0000-000038840000}"/>
    <cellStyle name="Normal 65 2 2 2 3 2 2" xfId="14133" xr:uid="{00000000-0005-0000-0000-000039840000}"/>
    <cellStyle name="Normal 65 2 2 2 3 2 2 2" xfId="44464" xr:uid="{00000000-0005-0000-0000-00003A840000}"/>
    <cellStyle name="Normal 65 2 2 2 3 2 2 3" xfId="29231" xr:uid="{00000000-0005-0000-0000-00003B840000}"/>
    <cellStyle name="Normal 65 2 2 2 3 2 3" xfId="9113" xr:uid="{00000000-0005-0000-0000-00003C840000}"/>
    <cellStyle name="Normal 65 2 2 2 3 2 3 2" xfId="39447" xr:uid="{00000000-0005-0000-0000-00003D840000}"/>
    <cellStyle name="Normal 65 2 2 2 3 2 3 3" xfId="24214" xr:uid="{00000000-0005-0000-0000-00003E840000}"/>
    <cellStyle name="Normal 65 2 2 2 3 2 4" xfId="34434" xr:uid="{00000000-0005-0000-0000-00003F840000}"/>
    <cellStyle name="Normal 65 2 2 2 3 2 5" xfId="19201" xr:uid="{00000000-0005-0000-0000-000040840000}"/>
    <cellStyle name="Normal 65 2 2 2 3 3" xfId="5752" xr:uid="{00000000-0005-0000-0000-000041840000}"/>
    <cellStyle name="Normal 65 2 2 2 3 3 2" xfId="15804" xr:uid="{00000000-0005-0000-0000-000042840000}"/>
    <cellStyle name="Normal 65 2 2 2 3 3 2 2" xfId="46135" xr:uid="{00000000-0005-0000-0000-000043840000}"/>
    <cellStyle name="Normal 65 2 2 2 3 3 2 3" xfId="30902" xr:uid="{00000000-0005-0000-0000-000044840000}"/>
    <cellStyle name="Normal 65 2 2 2 3 3 3" xfId="10784" xr:uid="{00000000-0005-0000-0000-000045840000}"/>
    <cellStyle name="Normal 65 2 2 2 3 3 3 2" xfId="41118" xr:uid="{00000000-0005-0000-0000-000046840000}"/>
    <cellStyle name="Normal 65 2 2 2 3 3 3 3" xfId="25885" xr:uid="{00000000-0005-0000-0000-000047840000}"/>
    <cellStyle name="Normal 65 2 2 2 3 3 4" xfId="36105" xr:uid="{00000000-0005-0000-0000-000048840000}"/>
    <cellStyle name="Normal 65 2 2 2 3 3 5" xfId="20872" xr:uid="{00000000-0005-0000-0000-000049840000}"/>
    <cellStyle name="Normal 65 2 2 2 3 4" xfId="12462" xr:uid="{00000000-0005-0000-0000-00004A840000}"/>
    <cellStyle name="Normal 65 2 2 2 3 4 2" xfId="42793" xr:uid="{00000000-0005-0000-0000-00004B840000}"/>
    <cellStyle name="Normal 65 2 2 2 3 4 3" xfId="27560" xr:uid="{00000000-0005-0000-0000-00004C840000}"/>
    <cellStyle name="Normal 65 2 2 2 3 5" xfId="7441" xr:uid="{00000000-0005-0000-0000-00004D840000}"/>
    <cellStyle name="Normal 65 2 2 2 3 5 2" xfId="37776" xr:uid="{00000000-0005-0000-0000-00004E840000}"/>
    <cellStyle name="Normal 65 2 2 2 3 5 3" xfId="22543" xr:uid="{00000000-0005-0000-0000-00004F840000}"/>
    <cellStyle name="Normal 65 2 2 2 3 6" xfId="32764" xr:uid="{00000000-0005-0000-0000-000050840000}"/>
    <cellStyle name="Normal 65 2 2 2 3 7" xfId="17530" xr:uid="{00000000-0005-0000-0000-000051840000}"/>
    <cellStyle name="Normal 65 2 2 2 4" xfId="3223" xr:uid="{00000000-0005-0000-0000-000052840000}"/>
    <cellStyle name="Normal 65 2 2 2 4 2" xfId="13297" xr:uid="{00000000-0005-0000-0000-000053840000}"/>
    <cellStyle name="Normal 65 2 2 2 4 2 2" xfId="43628" xr:uid="{00000000-0005-0000-0000-000054840000}"/>
    <cellStyle name="Normal 65 2 2 2 4 2 3" xfId="28395" xr:uid="{00000000-0005-0000-0000-000055840000}"/>
    <cellStyle name="Normal 65 2 2 2 4 3" xfId="8277" xr:uid="{00000000-0005-0000-0000-000056840000}"/>
    <cellStyle name="Normal 65 2 2 2 4 3 2" xfId="38611" xr:uid="{00000000-0005-0000-0000-000057840000}"/>
    <cellStyle name="Normal 65 2 2 2 4 3 3" xfId="23378" xr:uid="{00000000-0005-0000-0000-000058840000}"/>
    <cellStyle name="Normal 65 2 2 2 4 4" xfId="33598" xr:uid="{00000000-0005-0000-0000-000059840000}"/>
    <cellStyle name="Normal 65 2 2 2 4 5" xfId="18365" xr:uid="{00000000-0005-0000-0000-00005A840000}"/>
    <cellStyle name="Normal 65 2 2 2 5" xfId="4916" xr:uid="{00000000-0005-0000-0000-00005B840000}"/>
    <cellStyle name="Normal 65 2 2 2 5 2" xfId="14968" xr:uid="{00000000-0005-0000-0000-00005C840000}"/>
    <cellStyle name="Normal 65 2 2 2 5 2 2" xfId="45299" xr:uid="{00000000-0005-0000-0000-00005D840000}"/>
    <cellStyle name="Normal 65 2 2 2 5 2 3" xfId="30066" xr:uid="{00000000-0005-0000-0000-00005E840000}"/>
    <cellStyle name="Normal 65 2 2 2 5 3" xfId="9948" xr:uid="{00000000-0005-0000-0000-00005F840000}"/>
    <cellStyle name="Normal 65 2 2 2 5 3 2" xfId="40282" xr:uid="{00000000-0005-0000-0000-000060840000}"/>
    <cellStyle name="Normal 65 2 2 2 5 3 3" xfId="25049" xr:uid="{00000000-0005-0000-0000-000061840000}"/>
    <cellStyle name="Normal 65 2 2 2 5 4" xfId="35269" xr:uid="{00000000-0005-0000-0000-000062840000}"/>
    <cellStyle name="Normal 65 2 2 2 5 5" xfId="20036" xr:uid="{00000000-0005-0000-0000-000063840000}"/>
    <cellStyle name="Normal 65 2 2 2 6" xfId="11626" xr:uid="{00000000-0005-0000-0000-000064840000}"/>
    <cellStyle name="Normal 65 2 2 2 6 2" xfId="41957" xr:uid="{00000000-0005-0000-0000-000065840000}"/>
    <cellStyle name="Normal 65 2 2 2 6 3" xfId="26724" xr:uid="{00000000-0005-0000-0000-000066840000}"/>
    <cellStyle name="Normal 65 2 2 2 7" xfId="6605" xr:uid="{00000000-0005-0000-0000-000067840000}"/>
    <cellStyle name="Normal 65 2 2 2 7 2" xfId="36940" xr:uid="{00000000-0005-0000-0000-000068840000}"/>
    <cellStyle name="Normal 65 2 2 2 7 3" xfId="21707" xr:uid="{00000000-0005-0000-0000-000069840000}"/>
    <cellStyle name="Normal 65 2 2 2 8" xfId="31928" xr:uid="{00000000-0005-0000-0000-00006A840000}"/>
    <cellStyle name="Normal 65 2 2 2 9" xfId="16694" xr:uid="{00000000-0005-0000-0000-00006B840000}"/>
    <cellStyle name="Normal 65 2 2 3" xfId="1741" xr:uid="{00000000-0005-0000-0000-00006C840000}"/>
    <cellStyle name="Normal 65 2 2 3 2" xfId="2580" xr:uid="{00000000-0005-0000-0000-00006D840000}"/>
    <cellStyle name="Normal 65 2 2 3 2 2" xfId="4270" xr:uid="{00000000-0005-0000-0000-00006E840000}"/>
    <cellStyle name="Normal 65 2 2 3 2 2 2" xfId="14343" xr:uid="{00000000-0005-0000-0000-00006F840000}"/>
    <cellStyle name="Normal 65 2 2 3 2 2 2 2" xfId="44674" xr:uid="{00000000-0005-0000-0000-000070840000}"/>
    <cellStyle name="Normal 65 2 2 3 2 2 2 3" xfId="29441" xr:uid="{00000000-0005-0000-0000-000071840000}"/>
    <cellStyle name="Normal 65 2 2 3 2 2 3" xfId="9323" xr:uid="{00000000-0005-0000-0000-000072840000}"/>
    <cellStyle name="Normal 65 2 2 3 2 2 3 2" xfId="39657" xr:uid="{00000000-0005-0000-0000-000073840000}"/>
    <cellStyle name="Normal 65 2 2 3 2 2 3 3" xfId="24424" xr:uid="{00000000-0005-0000-0000-000074840000}"/>
    <cellStyle name="Normal 65 2 2 3 2 2 4" xfId="34644" xr:uid="{00000000-0005-0000-0000-000075840000}"/>
    <cellStyle name="Normal 65 2 2 3 2 2 5" xfId="19411" xr:uid="{00000000-0005-0000-0000-000076840000}"/>
    <cellStyle name="Normal 65 2 2 3 2 3" xfId="5962" xr:uid="{00000000-0005-0000-0000-000077840000}"/>
    <cellStyle name="Normal 65 2 2 3 2 3 2" xfId="16014" xr:uid="{00000000-0005-0000-0000-000078840000}"/>
    <cellStyle name="Normal 65 2 2 3 2 3 2 2" xfId="46345" xr:uid="{00000000-0005-0000-0000-000079840000}"/>
    <cellStyle name="Normal 65 2 2 3 2 3 2 3" xfId="31112" xr:uid="{00000000-0005-0000-0000-00007A840000}"/>
    <cellStyle name="Normal 65 2 2 3 2 3 3" xfId="10994" xr:uid="{00000000-0005-0000-0000-00007B840000}"/>
    <cellStyle name="Normal 65 2 2 3 2 3 3 2" xfId="41328" xr:uid="{00000000-0005-0000-0000-00007C840000}"/>
    <cellStyle name="Normal 65 2 2 3 2 3 3 3" xfId="26095" xr:uid="{00000000-0005-0000-0000-00007D840000}"/>
    <cellStyle name="Normal 65 2 2 3 2 3 4" xfId="36315" xr:uid="{00000000-0005-0000-0000-00007E840000}"/>
    <cellStyle name="Normal 65 2 2 3 2 3 5" xfId="21082" xr:uid="{00000000-0005-0000-0000-00007F840000}"/>
    <cellStyle name="Normal 65 2 2 3 2 4" xfId="12672" xr:uid="{00000000-0005-0000-0000-000080840000}"/>
    <cellStyle name="Normal 65 2 2 3 2 4 2" xfId="43003" xr:uid="{00000000-0005-0000-0000-000081840000}"/>
    <cellStyle name="Normal 65 2 2 3 2 4 3" xfId="27770" xr:uid="{00000000-0005-0000-0000-000082840000}"/>
    <cellStyle name="Normal 65 2 2 3 2 5" xfId="7651" xr:uid="{00000000-0005-0000-0000-000083840000}"/>
    <cellStyle name="Normal 65 2 2 3 2 5 2" xfId="37986" xr:uid="{00000000-0005-0000-0000-000084840000}"/>
    <cellStyle name="Normal 65 2 2 3 2 5 3" xfId="22753" xr:uid="{00000000-0005-0000-0000-000085840000}"/>
    <cellStyle name="Normal 65 2 2 3 2 6" xfId="32974" xr:uid="{00000000-0005-0000-0000-000086840000}"/>
    <cellStyle name="Normal 65 2 2 3 2 7" xfId="17740" xr:uid="{00000000-0005-0000-0000-000087840000}"/>
    <cellStyle name="Normal 65 2 2 3 3" xfId="3433" xr:uid="{00000000-0005-0000-0000-000088840000}"/>
    <cellStyle name="Normal 65 2 2 3 3 2" xfId="13507" xr:uid="{00000000-0005-0000-0000-000089840000}"/>
    <cellStyle name="Normal 65 2 2 3 3 2 2" xfId="43838" xr:uid="{00000000-0005-0000-0000-00008A840000}"/>
    <cellStyle name="Normal 65 2 2 3 3 2 3" xfId="28605" xr:uid="{00000000-0005-0000-0000-00008B840000}"/>
    <cellStyle name="Normal 65 2 2 3 3 3" xfId="8487" xr:uid="{00000000-0005-0000-0000-00008C840000}"/>
    <cellStyle name="Normal 65 2 2 3 3 3 2" xfId="38821" xr:uid="{00000000-0005-0000-0000-00008D840000}"/>
    <cellStyle name="Normal 65 2 2 3 3 3 3" xfId="23588" xr:uid="{00000000-0005-0000-0000-00008E840000}"/>
    <cellStyle name="Normal 65 2 2 3 3 4" xfId="33808" xr:uid="{00000000-0005-0000-0000-00008F840000}"/>
    <cellStyle name="Normal 65 2 2 3 3 5" xfId="18575" xr:uid="{00000000-0005-0000-0000-000090840000}"/>
    <cellStyle name="Normal 65 2 2 3 4" xfId="5126" xr:uid="{00000000-0005-0000-0000-000091840000}"/>
    <cellStyle name="Normal 65 2 2 3 4 2" xfId="15178" xr:uid="{00000000-0005-0000-0000-000092840000}"/>
    <cellStyle name="Normal 65 2 2 3 4 2 2" xfId="45509" xr:uid="{00000000-0005-0000-0000-000093840000}"/>
    <cellStyle name="Normal 65 2 2 3 4 2 3" xfId="30276" xr:uid="{00000000-0005-0000-0000-000094840000}"/>
    <cellStyle name="Normal 65 2 2 3 4 3" xfId="10158" xr:uid="{00000000-0005-0000-0000-000095840000}"/>
    <cellStyle name="Normal 65 2 2 3 4 3 2" xfId="40492" xr:uid="{00000000-0005-0000-0000-000096840000}"/>
    <cellStyle name="Normal 65 2 2 3 4 3 3" xfId="25259" xr:uid="{00000000-0005-0000-0000-000097840000}"/>
    <cellStyle name="Normal 65 2 2 3 4 4" xfId="35479" xr:uid="{00000000-0005-0000-0000-000098840000}"/>
    <cellStyle name="Normal 65 2 2 3 4 5" xfId="20246" xr:uid="{00000000-0005-0000-0000-000099840000}"/>
    <cellStyle name="Normal 65 2 2 3 5" xfId="11836" xr:uid="{00000000-0005-0000-0000-00009A840000}"/>
    <cellStyle name="Normal 65 2 2 3 5 2" xfId="42167" xr:uid="{00000000-0005-0000-0000-00009B840000}"/>
    <cellStyle name="Normal 65 2 2 3 5 3" xfId="26934" xr:uid="{00000000-0005-0000-0000-00009C840000}"/>
    <cellStyle name="Normal 65 2 2 3 6" xfId="6815" xr:uid="{00000000-0005-0000-0000-00009D840000}"/>
    <cellStyle name="Normal 65 2 2 3 6 2" xfId="37150" xr:uid="{00000000-0005-0000-0000-00009E840000}"/>
    <cellStyle name="Normal 65 2 2 3 6 3" xfId="21917" xr:uid="{00000000-0005-0000-0000-00009F840000}"/>
    <cellStyle name="Normal 65 2 2 3 7" xfId="32138" xr:uid="{00000000-0005-0000-0000-0000A0840000}"/>
    <cellStyle name="Normal 65 2 2 3 8" xfId="16904" xr:uid="{00000000-0005-0000-0000-0000A1840000}"/>
    <cellStyle name="Normal 65 2 2 4" xfId="2162" xr:uid="{00000000-0005-0000-0000-0000A2840000}"/>
    <cellStyle name="Normal 65 2 2 4 2" xfId="3852" xr:uid="{00000000-0005-0000-0000-0000A3840000}"/>
    <cellStyle name="Normal 65 2 2 4 2 2" xfId="13925" xr:uid="{00000000-0005-0000-0000-0000A4840000}"/>
    <cellStyle name="Normal 65 2 2 4 2 2 2" xfId="44256" xr:uid="{00000000-0005-0000-0000-0000A5840000}"/>
    <cellStyle name="Normal 65 2 2 4 2 2 3" xfId="29023" xr:uid="{00000000-0005-0000-0000-0000A6840000}"/>
    <cellStyle name="Normal 65 2 2 4 2 3" xfId="8905" xr:uid="{00000000-0005-0000-0000-0000A7840000}"/>
    <cellStyle name="Normal 65 2 2 4 2 3 2" xfId="39239" xr:uid="{00000000-0005-0000-0000-0000A8840000}"/>
    <cellStyle name="Normal 65 2 2 4 2 3 3" xfId="24006" xr:uid="{00000000-0005-0000-0000-0000A9840000}"/>
    <cellStyle name="Normal 65 2 2 4 2 4" xfId="34226" xr:uid="{00000000-0005-0000-0000-0000AA840000}"/>
    <cellStyle name="Normal 65 2 2 4 2 5" xfId="18993" xr:uid="{00000000-0005-0000-0000-0000AB840000}"/>
    <cellStyle name="Normal 65 2 2 4 3" xfId="5544" xr:uid="{00000000-0005-0000-0000-0000AC840000}"/>
    <cellStyle name="Normal 65 2 2 4 3 2" xfId="15596" xr:uid="{00000000-0005-0000-0000-0000AD840000}"/>
    <cellStyle name="Normal 65 2 2 4 3 2 2" xfId="45927" xr:uid="{00000000-0005-0000-0000-0000AE840000}"/>
    <cellStyle name="Normal 65 2 2 4 3 2 3" xfId="30694" xr:uid="{00000000-0005-0000-0000-0000AF840000}"/>
    <cellStyle name="Normal 65 2 2 4 3 3" xfId="10576" xr:uid="{00000000-0005-0000-0000-0000B0840000}"/>
    <cellStyle name="Normal 65 2 2 4 3 3 2" xfId="40910" xr:uid="{00000000-0005-0000-0000-0000B1840000}"/>
    <cellStyle name="Normal 65 2 2 4 3 3 3" xfId="25677" xr:uid="{00000000-0005-0000-0000-0000B2840000}"/>
    <cellStyle name="Normal 65 2 2 4 3 4" xfId="35897" xr:uid="{00000000-0005-0000-0000-0000B3840000}"/>
    <cellStyle name="Normal 65 2 2 4 3 5" xfId="20664" xr:uid="{00000000-0005-0000-0000-0000B4840000}"/>
    <cellStyle name="Normal 65 2 2 4 4" xfId="12254" xr:uid="{00000000-0005-0000-0000-0000B5840000}"/>
    <cellStyle name="Normal 65 2 2 4 4 2" xfId="42585" xr:uid="{00000000-0005-0000-0000-0000B6840000}"/>
    <cellStyle name="Normal 65 2 2 4 4 3" xfId="27352" xr:uid="{00000000-0005-0000-0000-0000B7840000}"/>
    <cellStyle name="Normal 65 2 2 4 5" xfId="7233" xr:uid="{00000000-0005-0000-0000-0000B8840000}"/>
    <cellStyle name="Normal 65 2 2 4 5 2" xfId="37568" xr:uid="{00000000-0005-0000-0000-0000B9840000}"/>
    <cellStyle name="Normal 65 2 2 4 5 3" xfId="22335" xr:uid="{00000000-0005-0000-0000-0000BA840000}"/>
    <cellStyle name="Normal 65 2 2 4 6" xfId="32556" xr:uid="{00000000-0005-0000-0000-0000BB840000}"/>
    <cellStyle name="Normal 65 2 2 4 7" xfId="17322" xr:uid="{00000000-0005-0000-0000-0000BC840000}"/>
    <cellStyle name="Normal 65 2 2 5" xfId="3015" xr:uid="{00000000-0005-0000-0000-0000BD840000}"/>
    <cellStyle name="Normal 65 2 2 5 2" xfId="13089" xr:uid="{00000000-0005-0000-0000-0000BE840000}"/>
    <cellStyle name="Normal 65 2 2 5 2 2" xfId="43420" xr:uid="{00000000-0005-0000-0000-0000BF840000}"/>
    <cellStyle name="Normal 65 2 2 5 2 3" xfId="28187" xr:uid="{00000000-0005-0000-0000-0000C0840000}"/>
    <cellStyle name="Normal 65 2 2 5 3" xfId="8069" xr:uid="{00000000-0005-0000-0000-0000C1840000}"/>
    <cellStyle name="Normal 65 2 2 5 3 2" xfId="38403" xr:uid="{00000000-0005-0000-0000-0000C2840000}"/>
    <cellStyle name="Normal 65 2 2 5 3 3" xfId="23170" xr:uid="{00000000-0005-0000-0000-0000C3840000}"/>
    <cellStyle name="Normal 65 2 2 5 4" xfId="33390" xr:uid="{00000000-0005-0000-0000-0000C4840000}"/>
    <cellStyle name="Normal 65 2 2 5 5" xfId="18157" xr:uid="{00000000-0005-0000-0000-0000C5840000}"/>
    <cellStyle name="Normal 65 2 2 6" xfId="4708" xr:uid="{00000000-0005-0000-0000-0000C6840000}"/>
    <cellStyle name="Normal 65 2 2 6 2" xfId="14760" xr:uid="{00000000-0005-0000-0000-0000C7840000}"/>
    <cellStyle name="Normal 65 2 2 6 2 2" xfId="45091" xr:uid="{00000000-0005-0000-0000-0000C8840000}"/>
    <cellStyle name="Normal 65 2 2 6 2 3" xfId="29858" xr:uid="{00000000-0005-0000-0000-0000C9840000}"/>
    <cellStyle name="Normal 65 2 2 6 3" xfId="9740" xr:uid="{00000000-0005-0000-0000-0000CA840000}"/>
    <cellStyle name="Normal 65 2 2 6 3 2" xfId="40074" xr:uid="{00000000-0005-0000-0000-0000CB840000}"/>
    <cellStyle name="Normal 65 2 2 6 3 3" xfId="24841" xr:uid="{00000000-0005-0000-0000-0000CC840000}"/>
    <cellStyle name="Normal 65 2 2 6 4" xfId="35061" xr:uid="{00000000-0005-0000-0000-0000CD840000}"/>
    <cellStyle name="Normal 65 2 2 6 5" xfId="19828" xr:uid="{00000000-0005-0000-0000-0000CE840000}"/>
    <cellStyle name="Normal 65 2 2 7" xfId="11418" xr:uid="{00000000-0005-0000-0000-0000CF840000}"/>
    <cellStyle name="Normal 65 2 2 7 2" xfId="41749" xr:uid="{00000000-0005-0000-0000-0000D0840000}"/>
    <cellStyle name="Normal 65 2 2 7 3" xfId="26516" xr:uid="{00000000-0005-0000-0000-0000D1840000}"/>
    <cellStyle name="Normal 65 2 2 8" xfId="6397" xr:uid="{00000000-0005-0000-0000-0000D2840000}"/>
    <cellStyle name="Normal 65 2 2 8 2" xfId="36732" xr:uid="{00000000-0005-0000-0000-0000D3840000}"/>
    <cellStyle name="Normal 65 2 2 8 3" xfId="21499" xr:uid="{00000000-0005-0000-0000-0000D4840000}"/>
    <cellStyle name="Normal 65 2 2 9" xfId="31720" xr:uid="{00000000-0005-0000-0000-0000D5840000}"/>
    <cellStyle name="Normal 65 2 3" xfId="1424" xr:uid="{00000000-0005-0000-0000-0000D6840000}"/>
    <cellStyle name="Normal 65 2 3 2" xfId="1845" xr:uid="{00000000-0005-0000-0000-0000D7840000}"/>
    <cellStyle name="Normal 65 2 3 2 2" xfId="2684" xr:uid="{00000000-0005-0000-0000-0000D8840000}"/>
    <cellStyle name="Normal 65 2 3 2 2 2" xfId="4374" xr:uid="{00000000-0005-0000-0000-0000D9840000}"/>
    <cellStyle name="Normal 65 2 3 2 2 2 2" xfId="14447" xr:uid="{00000000-0005-0000-0000-0000DA840000}"/>
    <cellStyle name="Normal 65 2 3 2 2 2 2 2" xfId="44778" xr:uid="{00000000-0005-0000-0000-0000DB840000}"/>
    <cellStyle name="Normal 65 2 3 2 2 2 2 3" xfId="29545" xr:uid="{00000000-0005-0000-0000-0000DC840000}"/>
    <cellStyle name="Normal 65 2 3 2 2 2 3" xfId="9427" xr:uid="{00000000-0005-0000-0000-0000DD840000}"/>
    <cellStyle name="Normal 65 2 3 2 2 2 3 2" xfId="39761" xr:uid="{00000000-0005-0000-0000-0000DE840000}"/>
    <cellStyle name="Normal 65 2 3 2 2 2 3 3" xfId="24528" xr:uid="{00000000-0005-0000-0000-0000DF840000}"/>
    <cellStyle name="Normal 65 2 3 2 2 2 4" xfId="34748" xr:uid="{00000000-0005-0000-0000-0000E0840000}"/>
    <cellStyle name="Normal 65 2 3 2 2 2 5" xfId="19515" xr:uid="{00000000-0005-0000-0000-0000E1840000}"/>
    <cellStyle name="Normal 65 2 3 2 2 3" xfId="6066" xr:uid="{00000000-0005-0000-0000-0000E2840000}"/>
    <cellStyle name="Normal 65 2 3 2 2 3 2" xfId="16118" xr:uid="{00000000-0005-0000-0000-0000E3840000}"/>
    <cellStyle name="Normal 65 2 3 2 2 3 2 2" xfId="46449" xr:uid="{00000000-0005-0000-0000-0000E4840000}"/>
    <cellStyle name="Normal 65 2 3 2 2 3 2 3" xfId="31216" xr:uid="{00000000-0005-0000-0000-0000E5840000}"/>
    <cellStyle name="Normal 65 2 3 2 2 3 3" xfId="11098" xr:uid="{00000000-0005-0000-0000-0000E6840000}"/>
    <cellStyle name="Normal 65 2 3 2 2 3 3 2" xfId="41432" xr:uid="{00000000-0005-0000-0000-0000E7840000}"/>
    <cellStyle name="Normal 65 2 3 2 2 3 3 3" xfId="26199" xr:uid="{00000000-0005-0000-0000-0000E8840000}"/>
    <cellStyle name="Normal 65 2 3 2 2 3 4" xfId="36419" xr:uid="{00000000-0005-0000-0000-0000E9840000}"/>
    <cellStyle name="Normal 65 2 3 2 2 3 5" xfId="21186" xr:uid="{00000000-0005-0000-0000-0000EA840000}"/>
    <cellStyle name="Normal 65 2 3 2 2 4" xfId="12776" xr:uid="{00000000-0005-0000-0000-0000EB840000}"/>
    <cellStyle name="Normal 65 2 3 2 2 4 2" xfId="43107" xr:uid="{00000000-0005-0000-0000-0000EC840000}"/>
    <cellStyle name="Normal 65 2 3 2 2 4 3" xfId="27874" xr:uid="{00000000-0005-0000-0000-0000ED840000}"/>
    <cellStyle name="Normal 65 2 3 2 2 5" xfId="7755" xr:uid="{00000000-0005-0000-0000-0000EE840000}"/>
    <cellStyle name="Normal 65 2 3 2 2 5 2" xfId="38090" xr:uid="{00000000-0005-0000-0000-0000EF840000}"/>
    <cellStyle name="Normal 65 2 3 2 2 5 3" xfId="22857" xr:uid="{00000000-0005-0000-0000-0000F0840000}"/>
    <cellStyle name="Normal 65 2 3 2 2 6" xfId="33078" xr:uid="{00000000-0005-0000-0000-0000F1840000}"/>
    <cellStyle name="Normal 65 2 3 2 2 7" xfId="17844" xr:uid="{00000000-0005-0000-0000-0000F2840000}"/>
    <cellStyle name="Normal 65 2 3 2 3" xfId="3537" xr:uid="{00000000-0005-0000-0000-0000F3840000}"/>
    <cellStyle name="Normal 65 2 3 2 3 2" xfId="13611" xr:uid="{00000000-0005-0000-0000-0000F4840000}"/>
    <cellStyle name="Normal 65 2 3 2 3 2 2" xfId="43942" xr:uid="{00000000-0005-0000-0000-0000F5840000}"/>
    <cellStyle name="Normal 65 2 3 2 3 2 3" xfId="28709" xr:uid="{00000000-0005-0000-0000-0000F6840000}"/>
    <cellStyle name="Normal 65 2 3 2 3 3" xfId="8591" xr:uid="{00000000-0005-0000-0000-0000F7840000}"/>
    <cellStyle name="Normal 65 2 3 2 3 3 2" xfId="38925" xr:uid="{00000000-0005-0000-0000-0000F8840000}"/>
    <cellStyle name="Normal 65 2 3 2 3 3 3" xfId="23692" xr:uid="{00000000-0005-0000-0000-0000F9840000}"/>
    <cellStyle name="Normal 65 2 3 2 3 4" xfId="33912" xr:uid="{00000000-0005-0000-0000-0000FA840000}"/>
    <cellStyle name="Normal 65 2 3 2 3 5" xfId="18679" xr:uid="{00000000-0005-0000-0000-0000FB840000}"/>
    <cellStyle name="Normal 65 2 3 2 4" xfId="5230" xr:uid="{00000000-0005-0000-0000-0000FC840000}"/>
    <cellStyle name="Normal 65 2 3 2 4 2" xfId="15282" xr:uid="{00000000-0005-0000-0000-0000FD840000}"/>
    <cellStyle name="Normal 65 2 3 2 4 2 2" xfId="45613" xr:uid="{00000000-0005-0000-0000-0000FE840000}"/>
    <cellStyle name="Normal 65 2 3 2 4 2 3" xfId="30380" xr:uid="{00000000-0005-0000-0000-0000FF840000}"/>
    <cellStyle name="Normal 65 2 3 2 4 3" xfId="10262" xr:uid="{00000000-0005-0000-0000-000000850000}"/>
    <cellStyle name="Normal 65 2 3 2 4 3 2" xfId="40596" xr:uid="{00000000-0005-0000-0000-000001850000}"/>
    <cellStyle name="Normal 65 2 3 2 4 3 3" xfId="25363" xr:uid="{00000000-0005-0000-0000-000002850000}"/>
    <cellStyle name="Normal 65 2 3 2 4 4" xfId="35583" xr:uid="{00000000-0005-0000-0000-000003850000}"/>
    <cellStyle name="Normal 65 2 3 2 4 5" xfId="20350" xr:uid="{00000000-0005-0000-0000-000004850000}"/>
    <cellStyle name="Normal 65 2 3 2 5" xfId="11940" xr:uid="{00000000-0005-0000-0000-000005850000}"/>
    <cellStyle name="Normal 65 2 3 2 5 2" xfId="42271" xr:uid="{00000000-0005-0000-0000-000006850000}"/>
    <cellStyle name="Normal 65 2 3 2 5 3" xfId="27038" xr:uid="{00000000-0005-0000-0000-000007850000}"/>
    <cellStyle name="Normal 65 2 3 2 6" xfId="6919" xr:uid="{00000000-0005-0000-0000-000008850000}"/>
    <cellStyle name="Normal 65 2 3 2 6 2" xfId="37254" xr:uid="{00000000-0005-0000-0000-000009850000}"/>
    <cellStyle name="Normal 65 2 3 2 6 3" xfId="22021" xr:uid="{00000000-0005-0000-0000-00000A850000}"/>
    <cellStyle name="Normal 65 2 3 2 7" xfId="32242" xr:uid="{00000000-0005-0000-0000-00000B850000}"/>
    <cellStyle name="Normal 65 2 3 2 8" xfId="17008" xr:uid="{00000000-0005-0000-0000-00000C850000}"/>
    <cellStyle name="Normal 65 2 3 3" xfId="2266" xr:uid="{00000000-0005-0000-0000-00000D850000}"/>
    <cellStyle name="Normal 65 2 3 3 2" xfId="3956" xr:uid="{00000000-0005-0000-0000-00000E850000}"/>
    <cellStyle name="Normal 65 2 3 3 2 2" xfId="14029" xr:uid="{00000000-0005-0000-0000-00000F850000}"/>
    <cellStyle name="Normal 65 2 3 3 2 2 2" xfId="44360" xr:uid="{00000000-0005-0000-0000-000010850000}"/>
    <cellStyle name="Normal 65 2 3 3 2 2 3" xfId="29127" xr:uid="{00000000-0005-0000-0000-000011850000}"/>
    <cellStyle name="Normal 65 2 3 3 2 3" xfId="9009" xr:uid="{00000000-0005-0000-0000-000012850000}"/>
    <cellStyle name="Normal 65 2 3 3 2 3 2" xfId="39343" xr:uid="{00000000-0005-0000-0000-000013850000}"/>
    <cellStyle name="Normal 65 2 3 3 2 3 3" xfId="24110" xr:uid="{00000000-0005-0000-0000-000014850000}"/>
    <cellStyle name="Normal 65 2 3 3 2 4" xfId="34330" xr:uid="{00000000-0005-0000-0000-000015850000}"/>
    <cellStyle name="Normal 65 2 3 3 2 5" xfId="19097" xr:uid="{00000000-0005-0000-0000-000016850000}"/>
    <cellStyle name="Normal 65 2 3 3 3" xfId="5648" xr:uid="{00000000-0005-0000-0000-000017850000}"/>
    <cellStyle name="Normal 65 2 3 3 3 2" xfId="15700" xr:uid="{00000000-0005-0000-0000-000018850000}"/>
    <cellStyle name="Normal 65 2 3 3 3 2 2" xfId="46031" xr:uid="{00000000-0005-0000-0000-000019850000}"/>
    <cellStyle name="Normal 65 2 3 3 3 2 3" xfId="30798" xr:uid="{00000000-0005-0000-0000-00001A850000}"/>
    <cellStyle name="Normal 65 2 3 3 3 3" xfId="10680" xr:uid="{00000000-0005-0000-0000-00001B850000}"/>
    <cellStyle name="Normal 65 2 3 3 3 3 2" xfId="41014" xr:uid="{00000000-0005-0000-0000-00001C850000}"/>
    <cellStyle name="Normal 65 2 3 3 3 3 3" xfId="25781" xr:uid="{00000000-0005-0000-0000-00001D850000}"/>
    <cellStyle name="Normal 65 2 3 3 3 4" xfId="36001" xr:uid="{00000000-0005-0000-0000-00001E850000}"/>
    <cellStyle name="Normal 65 2 3 3 3 5" xfId="20768" xr:uid="{00000000-0005-0000-0000-00001F850000}"/>
    <cellStyle name="Normal 65 2 3 3 4" xfId="12358" xr:uid="{00000000-0005-0000-0000-000020850000}"/>
    <cellStyle name="Normal 65 2 3 3 4 2" xfId="42689" xr:uid="{00000000-0005-0000-0000-000021850000}"/>
    <cellStyle name="Normal 65 2 3 3 4 3" xfId="27456" xr:uid="{00000000-0005-0000-0000-000022850000}"/>
    <cellStyle name="Normal 65 2 3 3 5" xfId="7337" xr:uid="{00000000-0005-0000-0000-000023850000}"/>
    <cellStyle name="Normal 65 2 3 3 5 2" xfId="37672" xr:uid="{00000000-0005-0000-0000-000024850000}"/>
    <cellStyle name="Normal 65 2 3 3 5 3" xfId="22439" xr:uid="{00000000-0005-0000-0000-000025850000}"/>
    <cellStyle name="Normal 65 2 3 3 6" xfId="32660" xr:uid="{00000000-0005-0000-0000-000026850000}"/>
    <cellStyle name="Normal 65 2 3 3 7" xfId="17426" xr:uid="{00000000-0005-0000-0000-000027850000}"/>
    <cellStyle name="Normal 65 2 3 4" xfId="3119" xr:uid="{00000000-0005-0000-0000-000028850000}"/>
    <cellStyle name="Normal 65 2 3 4 2" xfId="13193" xr:uid="{00000000-0005-0000-0000-000029850000}"/>
    <cellStyle name="Normal 65 2 3 4 2 2" xfId="43524" xr:uid="{00000000-0005-0000-0000-00002A850000}"/>
    <cellStyle name="Normal 65 2 3 4 2 3" xfId="28291" xr:uid="{00000000-0005-0000-0000-00002B850000}"/>
    <cellStyle name="Normal 65 2 3 4 3" xfId="8173" xr:uid="{00000000-0005-0000-0000-00002C850000}"/>
    <cellStyle name="Normal 65 2 3 4 3 2" xfId="38507" xr:uid="{00000000-0005-0000-0000-00002D850000}"/>
    <cellStyle name="Normal 65 2 3 4 3 3" xfId="23274" xr:uid="{00000000-0005-0000-0000-00002E850000}"/>
    <cellStyle name="Normal 65 2 3 4 4" xfId="33494" xr:uid="{00000000-0005-0000-0000-00002F850000}"/>
    <cellStyle name="Normal 65 2 3 4 5" xfId="18261" xr:uid="{00000000-0005-0000-0000-000030850000}"/>
    <cellStyle name="Normal 65 2 3 5" xfId="4812" xr:uid="{00000000-0005-0000-0000-000031850000}"/>
    <cellStyle name="Normal 65 2 3 5 2" xfId="14864" xr:uid="{00000000-0005-0000-0000-000032850000}"/>
    <cellStyle name="Normal 65 2 3 5 2 2" xfId="45195" xr:uid="{00000000-0005-0000-0000-000033850000}"/>
    <cellStyle name="Normal 65 2 3 5 2 3" xfId="29962" xr:uid="{00000000-0005-0000-0000-000034850000}"/>
    <cellStyle name="Normal 65 2 3 5 3" xfId="9844" xr:uid="{00000000-0005-0000-0000-000035850000}"/>
    <cellStyle name="Normal 65 2 3 5 3 2" xfId="40178" xr:uid="{00000000-0005-0000-0000-000036850000}"/>
    <cellStyle name="Normal 65 2 3 5 3 3" xfId="24945" xr:uid="{00000000-0005-0000-0000-000037850000}"/>
    <cellStyle name="Normal 65 2 3 5 4" xfId="35165" xr:uid="{00000000-0005-0000-0000-000038850000}"/>
    <cellStyle name="Normal 65 2 3 5 5" xfId="19932" xr:uid="{00000000-0005-0000-0000-000039850000}"/>
    <cellStyle name="Normal 65 2 3 6" xfId="11522" xr:uid="{00000000-0005-0000-0000-00003A850000}"/>
    <cellStyle name="Normal 65 2 3 6 2" xfId="41853" xr:uid="{00000000-0005-0000-0000-00003B850000}"/>
    <cellStyle name="Normal 65 2 3 6 3" xfId="26620" xr:uid="{00000000-0005-0000-0000-00003C850000}"/>
    <cellStyle name="Normal 65 2 3 7" xfId="6501" xr:uid="{00000000-0005-0000-0000-00003D850000}"/>
    <cellStyle name="Normal 65 2 3 7 2" xfId="36836" xr:uid="{00000000-0005-0000-0000-00003E850000}"/>
    <cellStyle name="Normal 65 2 3 7 3" xfId="21603" xr:uid="{00000000-0005-0000-0000-00003F850000}"/>
    <cellStyle name="Normal 65 2 3 8" xfId="31824" xr:uid="{00000000-0005-0000-0000-000040850000}"/>
    <cellStyle name="Normal 65 2 3 9" xfId="16590" xr:uid="{00000000-0005-0000-0000-000041850000}"/>
    <cellStyle name="Normal 65 2 4" xfId="1637" xr:uid="{00000000-0005-0000-0000-000042850000}"/>
    <cellStyle name="Normal 65 2 4 2" xfId="2476" xr:uid="{00000000-0005-0000-0000-000043850000}"/>
    <cellStyle name="Normal 65 2 4 2 2" xfId="4166" xr:uid="{00000000-0005-0000-0000-000044850000}"/>
    <cellStyle name="Normal 65 2 4 2 2 2" xfId="14239" xr:uid="{00000000-0005-0000-0000-000045850000}"/>
    <cellStyle name="Normal 65 2 4 2 2 2 2" xfId="44570" xr:uid="{00000000-0005-0000-0000-000046850000}"/>
    <cellStyle name="Normal 65 2 4 2 2 2 3" xfId="29337" xr:uid="{00000000-0005-0000-0000-000047850000}"/>
    <cellStyle name="Normal 65 2 4 2 2 3" xfId="9219" xr:uid="{00000000-0005-0000-0000-000048850000}"/>
    <cellStyle name="Normal 65 2 4 2 2 3 2" xfId="39553" xr:uid="{00000000-0005-0000-0000-000049850000}"/>
    <cellStyle name="Normal 65 2 4 2 2 3 3" xfId="24320" xr:uid="{00000000-0005-0000-0000-00004A850000}"/>
    <cellStyle name="Normal 65 2 4 2 2 4" xfId="34540" xr:uid="{00000000-0005-0000-0000-00004B850000}"/>
    <cellStyle name="Normal 65 2 4 2 2 5" xfId="19307" xr:uid="{00000000-0005-0000-0000-00004C850000}"/>
    <cellStyle name="Normal 65 2 4 2 3" xfId="5858" xr:uid="{00000000-0005-0000-0000-00004D850000}"/>
    <cellStyle name="Normal 65 2 4 2 3 2" xfId="15910" xr:uid="{00000000-0005-0000-0000-00004E850000}"/>
    <cellStyle name="Normal 65 2 4 2 3 2 2" xfId="46241" xr:uid="{00000000-0005-0000-0000-00004F850000}"/>
    <cellStyle name="Normal 65 2 4 2 3 2 3" xfId="31008" xr:uid="{00000000-0005-0000-0000-000050850000}"/>
    <cellStyle name="Normal 65 2 4 2 3 3" xfId="10890" xr:uid="{00000000-0005-0000-0000-000051850000}"/>
    <cellStyle name="Normal 65 2 4 2 3 3 2" xfId="41224" xr:uid="{00000000-0005-0000-0000-000052850000}"/>
    <cellStyle name="Normal 65 2 4 2 3 3 3" xfId="25991" xr:uid="{00000000-0005-0000-0000-000053850000}"/>
    <cellStyle name="Normal 65 2 4 2 3 4" xfId="36211" xr:uid="{00000000-0005-0000-0000-000054850000}"/>
    <cellStyle name="Normal 65 2 4 2 3 5" xfId="20978" xr:uid="{00000000-0005-0000-0000-000055850000}"/>
    <cellStyle name="Normal 65 2 4 2 4" xfId="12568" xr:uid="{00000000-0005-0000-0000-000056850000}"/>
    <cellStyle name="Normal 65 2 4 2 4 2" xfId="42899" xr:uid="{00000000-0005-0000-0000-000057850000}"/>
    <cellStyle name="Normal 65 2 4 2 4 3" xfId="27666" xr:uid="{00000000-0005-0000-0000-000058850000}"/>
    <cellStyle name="Normal 65 2 4 2 5" xfId="7547" xr:uid="{00000000-0005-0000-0000-000059850000}"/>
    <cellStyle name="Normal 65 2 4 2 5 2" xfId="37882" xr:uid="{00000000-0005-0000-0000-00005A850000}"/>
    <cellStyle name="Normal 65 2 4 2 5 3" xfId="22649" xr:uid="{00000000-0005-0000-0000-00005B850000}"/>
    <cellStyle name="Normal 65 2 4 2 6" xfId="32870" xr:uid="{00000000-0005-0000-0000-00005C850000}"/>
    <cellStyle name="Normal 65 2 4 2 7" xfId="17636" xr:uid="{00000000-0005-0000-0000-00005D850000}"/>
    <cellStyle name="Normal 65 2 4 3" xfId="3329" xr:uid="{00000000-0005-0000-0000-00005E850000}"/>
    <cellStyle name="Normal 65 2 4 3 2" xfId="13403" xr:uid="{00000000-0005-0000-0000-00005F850000}"/>
    <cellStyle name="Normal 65 2 4 3 2 2" xfId="43734" xr:uid="{00000000-0005-0000-0000-000060850000}"/>
    <cellStyle name="Normal 65 2 4 3 2 3" xfId="28501" xr:uid="{00000000-0005-0000-0000-000061850000}"/>
    <cellStyle name="Normal 65 2 4 3 3" xfId="8383" xr:uid="{00000000-0005-0000-0000-000062850000}"/>
    <cellStyle name="Normal 65 2 4 3 3 2" xfId="38717" xr:uid="{00000000-0005-0000-0000-000063850000}"/>
    <cellStyle name="Normal 65 2 4 3 3 3" xfId="23484" xr:uid="{00000000-0005-0000-0000-000064850000}"/>
    <cellStyle name="Normal 65 2 4 3 4" xfId="33704" xr:uid="{00000000-0005-0000-0000-000065850000}"/>
    <cellStyle name="Normal 65 2 4 3 5" xfId="18471" xr:uid="{00000000-0005-0000-0000-000066850000}"/>
    <cellStyle name="Normal 65 2 4 4" xfId="5022" xr:uid="{00000000-0005-0000-0000-000067850000}"/>
    <cellStyle name="Normal 65 2 4 4 2" xfId="15074" xr:uid="{00000000-0005-0000-0000-000068850000}"/>
    <cellStyle name="Normal 65 2 4 4 2 2" xfId="45405" xr:uid="{00000000-0005-0000-0000-000069850000}"/>
    <cellStyle name="Normal 65 2 4 4 2 3" xfId="30172" xr:uid="{00000000-0005-0000-0000-00006A850000}"/>
    <cellStyle name="Normal 65 2 4 4 3" xfId="10054" xr:uid="{00000000-0005-0000-0000-00006B850000}"/>
    <cellStyle name="Normal 65 2 4 4 3 2" xfId="40388" xr:uid="{00000000-0005-0000-0000-00006C850000}"/>
    <cellStyle name="Normal 65 2 4 4 3 3" xfId="25155" xr:uid="{00000000-0005-0000-0000-00006D850000}"/>
    <cellStyle name="Normal 65 2 4 4 4" xfId="35375" xr:uid="{00000000-0005-0000-0000-00006E850000}"/>
    <cellStyle name="Normal 65 2 4 4 5" xfId="20142" xr:uid="{00000000-0005-0000-0000-00006F850000}"/>
    <cellStyle name="Normal 65 2 4 5" xfId="11732" xr:uid="{00000000-0005-0000-0000-000070850000}"/>
    <cellStyle name="Normal 65 2 4 5 2" xfId="42063" xr:uid="{00000000-0005-0000-0000-000071850000}"/>
    <cellStyle name="Normal 65 2 4 5 3" xfId="26830" xr:uid="{00000000-0005-0000-0000-000072850000}"/>
    <cellStyle name="Normal 65 2 4 6" xfId="6711" xr:uid="{00000000-0005-0000-0000-000073850000}"/>
    <cellStyle name="Normal 65 2 4 6 2" xfId="37046" xr:uid="{00000000-0005-0000-0000-000074850000}"/>
    <cellStyle name="Normal 65 2 4 6 3" xfId="21813" xr:uid="{00000000-0005-0000-0000-000075850000}"/>
    <cellStyle name="Normal 65 2 4 7" xfId="32034" xr:uid="{00000000-0005-0000-0000-000076850000}"/>
    <cellStyle name="Normal 65 2 4 8" xfId="16800" xr:uid="{00000000-0005-0000-0000-000077850000}"/>
    <cellStyle name="Normal 65 2 5" xfId="2058" xr:uid="{00000000-0005-0000-0000-000078850000}"/>
    <cellStyle name="Normal 65 2 5 2" xfId="3748" xr:uid="{00000000-0005-0000-0000-000079850000}"/>
    <cellStyle name="Normal 65 2 5 2 2" xfId="13821" xr:uid="{00000000-0005-0000-0000-00007A850000}"/>
    <cellStyle name="Normal 65 2 5 2 2 2" xfId="44152" xr:uid="{00000000-0005-0000-0000-00007B850000}"/>
    <cellStyle name="Normal 65 2 5 2 2 3" xfId="28919" xr:uid="{00000000-0005-0000-0000-00007C850000}"/>
    <cellStyle name="Normal 65 2 5 2 3" xfId="8801" xr:uid="{00000000-0005-0000-0000-00007D850000}"/>
    <cellStyle name="Normal 65 2 5 2 3 2" xfId="39135" xr:uid="{00000000-0005-0000-0000-00007E850000}"/>
    <cellStyle name="Normal 65 2 5 2 3 3" xfId="23902" xr:uid="{00000000-0005-0000-0000-00007F850000}"/>
    <cellStyle name="Normal 65 2 5 2 4" xfId="34122" xr:uid="{00000000-0005-0000-0000-000080850000}"/>
    <cellStyle name="Normal 65 2 5 2 5" xfId="18889" xr:uid="{00000000-0005-0000-0000-000081850000}"/>
    <cellStyle name="Normal 65 2 5 3" xfId="5440" xr:uid="{00000000-0005-0000-0000-000082850000}"/>
    <cellStyle name="Normal 65 2 5 3 2" xfId="15492" xr:uid="{00000000-0005-0000-0000-000083850000}"/>
    <cellStyle name="Normal 65 2 5 3 2 2" xfId="45823" xr:uid="{00000000-0005-0000-0000-000084850000}"/>
    <cellStyle name="Normal 65 2 5 3 2 3" xfId="30590" xr:uid="{00000000-0005-0000-0000-000085850000}"/>
    <cellStyle name="Normal 65 2 5 3 3" xfId="10472" xr:uid="{00000000-0005-0000-0000-000086850000}"/>
    <cellStyle name="Normal 65 2 5 3 3 2" xfId="40806" xr:uid="{00000000-0005-0000-0000-000087850000}"/>
    <cellStyle name="Normal 65 2 5 3 3 3" xfId="25573" xr:uid="{00000000-0005-0000-0000-000088850000}"/>
    <cellStyle name="Normal 65 2 5 3 4" xfId="35793" xr:uid="{00000000-0005-0000-0000-000089850000}"/>
    <cellStyle name="Normal 65 2 5 3 5" xfId="20560" xr:uid="{00000000-0005-0000-0000-00008A850000}"/>
    <cellStyle name="Normal 65 2 5 4" xfId="12150" xr:uid="{00000000-0005-0000-0000-00008B850000}"/>
    <cellStyle name="Normal 65 2 5 4 2" xfId="42481" xr:uid="{00000000-0005-0000-0000-00008C850000}"/>
    <cellStyle name="Normal 65 2 5 4 3" xfId="27248" xr:uid="{00000000-0005-0000-0000-00008D850000}"/>
    <cellStyle name="Normal 65 2 5 5" xfId="7129" xr:uid="{00000000-0005-0000-0000-00008E850000}"/>
    <cellStyle name="Normal 65 2 5 5 2" xfId="37464" xr:uid="{00000000-0005-0000-0000-00008F850000}"/>
    <cellStyle name="Normal 65 2 5 5 3" xfId="22231" xr:uid="{00000000-0005-0000-0000-000090850000}"/>
    <cellStyle name="Normal 65 2 5 6" xfId="32452" xr:uid="{00000000-0005-0000-0000-000091850000}"/>
    <cellStyle name="Normal 65 2 5 7" xfId="17218" xr:uid="{00000000-0005-0000-0000-000092850000}"/>
    <cellStyle name="Normal 65 2 6" xfId="2911" xr:uid="{00000000-0005-0000-0000-000093850000}"/>
    <cellStyle name="Normal 65 2 6 2" xfId="12985" xr:uid="{00000000-0005-0000-0000-000094850000}"/>
    <cellStyle name="Normal 65 2 6 2 2" xfId="43316" xr:uid="{00000000-0005-0000-0000-000095850000}"/>
    <cellStyle name="Normal 65 2 6 2 3" xfId="28083" xr:uid="{00000000-0005-0000-0000-000096850000}"/>
    <cellStyle name="Normal 65 2 6 3" xfId="7965" xr:uid="{00000000-0005-0000-0000-000097850000}"/>
    <cellStyle name="Normal 65 2 6 3 2" xfId="38299" xr:uid="{00000000-0005-0000-0000-000098850000}"/>
    <cellStyle name="Normal 65 2 6 3 3" xfId="23066" xr:uid="{00000000-0005-0000-0000-000099850000}"/>
    <cellStyle name="Normal 65 2 6 4" xfId="33286" xr:uid="{00000000-0005-0000-0000-00009A850000}"/>
    <cellStyle name="Normal 65 2 6 5" xfId="18053" xr:uid="{00000000-0005-0000-0000-00009B850000}"/>
    <cellStyle name="Normal 65 2 7" xfId="4604" xr:uid="{00000000-0005-0000-0000-00009C850000}"/>
    <cellStyle name="Normal 65 2 7 2" xfId="14656" xr:uid="{00000000-0005-0000-0000-00009D850000}"/>
    <cellStyle name="Normal 65 2 7 2 2" xfId="44987" xr:uid="{00000000-0005-0000-0000-00009E850000}"/>
    <cellStyle name="Normal 65 2 7 2 3" xfId="29754" xr:uid="{00000000-0005-0000-0000-00009F850000}"/>
    <cellStyle name="Normal 65 2 7 3" xfId="9636" xr:uid="{00000000-0005-0000-0000-0000A0850000}"/>
    <cellStyle name="Normal 65 2 7 3 2" xfId="39970" xr:uid="{00000000-0005-0000-0000-0000A1850000}"/>
    <cellStyle name="Normal 65 2 7 3 3" xfId="24737" xr:uid="{00000000-0005-0000-0000-0000A2850000}"/>
    <cellStyle name="Normal 65 2 7 4" xfId="34957" xr:uid="{00000000-0005-0000-0000-0000A3850000}"/>
    <cellStyle name="Normal 65 2 7 5" xfId="19724" xr:uid="{00000000-0005-0000-0000-0000A4850000}"/>
    <cellStyle name="Normal 65 2 8" xfId="11314" xr:uid="{00000000-0005-0000-0000-0000A5850000}"/>
    <cellStyle name="Normal 65 2 8 2" xfId="41645" xr:uid="{00000000-0005-0000-0000-0000A6850000}"/>
    <cellStyle name="Normal 65 2 8 3" xfId="26412" xr:uid="{00000000-0005-0000-0000-0000A7850000}"/>
    <cellStyle name="Normal 65 2 9" xfId="6293" xr:uid="{00000000-0005-0000-0000-0000A8850000}"/>
    <cellStyle name="Normal 65 2 9 2" xfId="36628" xr:uid="{00000000-0005-0000-0000-0000A9850000}"/>
    <cellStyle name="Normal 65 2 9 3" xfId="21395" xr:uid="{00000000-0005-0000-0000-0000AA850000}"/>
    <cellStyle name="Normal 65 3" xfId="1257" xr:uid="{00000000-0005-0000-0000-0000AB850000}"/>
    <cellStyle name="Normal 65 3 10" xfId="16434" xr:uid="{00000000-0005-0000-0000-0000AC850000}"/>
    <cellStyle name="Normal 65 3 2" xfId="1476" xr:uid="{00000000-0005-0000-0000-0000AD850000}"/>
    <cellStyle name="Normal 65 3 2 2" xfId="1897" xr:uid="{00000000-0005-0000-0000-0000AE850000}"/>
    <cellStyle name="Normal 65 3 2 2 2" xfId="2736" xr:uid="{00000000-0005-0000-0000-0000AF850000}"/>
    <cellStyle name="Normal 65 3 2 2 2 2" xfId="4426" xr:uid="{00000000-0005-0000-0000-0000B0850000}"/>
    <cellStyle name="Normal 65 3 2 2 2 2 2" xfId="14499" xr:uid="{00000000-0005-0000-0000-0000B1850000}"/>
    <cellStyle name="Normal 65 3 2 2 2 2 2 2" xfId="44830" xr:uid="{00000000-0005-0000-0000-0000B2850000}"/>
    <cellStyle name="Normal 65 3 2 2 2 2 2 3" xfId="29597" xr:uid="{00000000-0005-0000-0000-0000B3850000}"/>
    <cellStyle name="Normal 65 3 2 2 2 2 3" xfId="9479" xr:uid="{00000000-0005-0000-0000-0000B4850000}"/>
    <cellStyle name="Normal 65 3 2 2 2 2 3 2" xfId="39813" xr:uid="{00000000-0005-0000-0000-0000B5850000}"/>
    <cellStyle name="Normal 65 3 2 2 2 2 3 3" xfId="24580" xr:uid="{00000000-0005-0000-0000-0000B6850000}"/>
    <cellStyle name="Normal 65 3 2 2 2 2 4" xfId="34800" xr:uid="{00000000-0005-0000-0000-0000B7850000}"/>
    <cellStyle name="Normal 65 3 2 2 2 2 5" xfId="19567" xr:uid="{00000000-0005-0000-0000-0000B8850000}"/>
    <cellStyle name="Normal 65 3 2 2 2 3" xfId="6118" xr:uid="{00000000-0005-0000-0000-0000B9850000}"/>
    <cellStyle name="Normal 65 3 2 2 2 3 2" xfId="16170" xr:uid="{00000000-0005-0000-0000-0000BA850000}"/>
    <cellStyle name="Normal 65 3 2 2 2 3 2 2" xfId="46501" xr:uid="{00000000-0005-0000-0000-0000BB850000}"/>
    <cellStyle name="Normal 65 3 2 2 2 3 2 3" xfId="31268" xr:uid="{00000000-0005-0000-0000-0000BC850000}"/>
    <cellStyle name="Normal 65 3 2 2 2 3 3" xfId="11150" xr:uid="{00000000-0005-0000-0000-0000BD850000}"/>
    <cellStyle name="Normal 65 3 2 2 2 3 3 2" xfId="41484" xr:uid="{00000000-0005-0000-0000-0000BE850000}"/>
    <cellStyle name="Normal 65 3 2 2 2 3 3 3" xfId="26251" xr:uid="{00000000-0005-0000-0000-0000BF850000}"/>
    <cellStyle name="Normal 65 3 2 2 2 3 4" xfId="36471" xr:uid="{00000000-0005-0000-0000-0000C0850000}"/>
    <cellStyle name="Normal 65 3 2 2 2 3 5" xfId="21238" xr:uid="{00000000-0005-0000-0000-0000C1850000}"/>
    <cellStyle name="Normal 65 3 2 2 2 4" xfId="12828" xr:uid="{00000000-0005-0000-0000-0000C2850000}"/>
    <cellStyle name="Normal 65 3 2 2 2 4 2" xfId="43159" xr:uid="{00000000-0005-0000-0000-0000C3850000}"/>
    <cellStyle name="Normal 65 3 2 2 2 4 3" xfId="27926" xr:uid="{00000000-0005-0000-0000-0000C4850000}"/>
    <cellStyle name="Normal 65 3 2 2 2 5" xfId="7807" xr:uid="{00000000-0005-0000-0000-0000C5850000}"/>
    <cellStyle name="Normal 65 3 2 2 2 5 2" xfId="38142" xr:uid="{00000000-0005-0000-0000-0000C6850000}"/>
    <cellStyle name="Normal 65 3 2 2 2 5 3" xfId="22909" xr:uid="{00000000-0005-0000-0000-0000C7850000}"/>
    <cellStyle name="Normal 65 3 2 2 2 6" xfId="33130" xr:uid="{00000000-0005-0000-0000-0000C8850000}"/>
    <cellStyle name="Normal 65 3 2 2 2 7" xfId="17896" xr:uid="{00000000-0005-0000-0000-0000C9850000}"/>
    <cellStyle name="Normal 65 3 2 2 3" xfId="3589" xr:uid="{00000000-0005-0000-0000-0000CA850000}"/>
    <cellStyle name="Normal 65 3 2 2 3 2" xfId="13663" xr:uid="{00000000-0005-0000-0000-0000CB850000}"/>
    <cellStyle name="Normal 65 3 2 2 3 2 2" xfId="43994" xr:uid="{00000000-0005-0000-0000-0000CC850000}"/>
    <cellStyle name="Normal 65 3 2 2 3 2 3" xfId="28761" xr:uid="{00000000-0005-0000-0000-0000CD850000}"/>
    <cellStyle name="Normal 65 3 2 2 3 3" xfId="8643" xr:uid="{00000000-0005-0000-0000-0000CE850000}"/>
    <cellStyle name="Normal 65 3 2 2 3 3 2" xfId="38977" xr:uid="{00000000-0005-0000-0000-0000CF850000}"/>
    <cellStyle name="Normal 65 3 2 2 3 3 3" xfId="23744" xr:uid="{00000000-0005-0000-0000-0000D0850000}"/>
    <cellStyle name="Normal 65 3 2 2 3 4" xfId="33964" xr:uid="{00000000-0005-0000-0000-0000D1850000}"/>
    <cellStyle name="Normal 65 3 2 2 3 5" xfId="18731" xr:uid="{00000000-0005-0000-0000-0000D2850000}"/>
    <cellStyle name="Normal 65 3 2 2 4" xfId="5282" xr:uid="{00000000-0005-0000-0000-0000D3850000}"/>
    <cellStyle name="Normal 65 3 2 2 4 2" xfId="15334" xr:uid="{00000000-0005-0000-0000-0000D4850000}"/>
    <cellStyle name="Normal 65 3 2 2 4 2 2" xfId="45665" xr:uid="{00000000-0005-0000-0000-0000D5850000}"/>
    <cellStyle name="Normal 65 3 2 2 4 2 3" xfId="30432" xr:uid="{00000000-0005-0000-0000-0000D6850000}"/>
    <cellStyle name="Normal 65 3 2 2 4 3" xfId="10314" xr:uid="{00000000-0005-0000-0000-0000D7850000}"/>
    <cellStyle name="Normal 65 3 2 2 4 3 2" xfId="40648" xr:uid="{00000000-0005-0000-0000-0000D8850000}"/>
    <cellStyle name="Normal 65 3 2 2 4 3 3" xfId="25415" xr:uid="{00000000-0005-0000-0000-0000D9850000}"/>
    <cellStyle name="Normal 65 3 2 2 4 4" xfId="35635" xr:uid="{00000000-0005-0000-0000-0000DA850000}"/>
    <cellStyle name="Normal 65 3 2 2 4 5" xfId="20402" xr:uid="{00000000-0005-0000-0000-0000DB850000}"/>
    <cellStyle name="Normal 65 3 2 2 5" xfId="11992" xr:uid="{00000000-0005-0000-0000-0000DC850000}"/>
    <cellStyle name="Normal 65 3 2 2 5 2" xfId="42323" xr:uid="{00000000-0005-0000-0000-0000DD850000}"/>
    <cellStyle name="Normal 65 3 2 2 5 3" xfId="27090" xr:uid="{00000000-0005-0000-0000-0000DE850000}"/>
    <cellStyle name="Normal 65 3 2 2 6" xfId="6971" xr:uid="{00000000-0005-0000-0000-0000DF850000}"/>
    <cellStyle name="Normal 65 3 2 2 6 2" xfId="37306" xr:uid="{00000000-0005-0000-0000-0000E0850000}"/>
    <cellStyle name="Normal 65 3 2 2 6 3" xfId="22073" xr:uid="{00000000-0005-0000-0000-0000E1850000}"/>
    <cellStyle name="Normal 65 3 2 2 7" xfId="32294" xr:uid="{00000000-0005-0000-0000-0000E2850000}"/>
    <cellStyle name="Normal 65 3 2 2 8" xfId="17060" xr:uid="{00000000-0005-0000-0000-0000E3850000}"/>
    <cellStyle name="Normal 65 3 2 3" xfId="2318" xr:uid="{00000000-0005-0000-0000-0000E4850000}"/>
    <cellStyle name="Normal 65 3 2 3 2" xfId="4008" xr:uid="{00000000-0005-0000-0000-0000E5850000}"/>
    <cellStyle name="Normal 65 3 2 3 2 2" xfId="14081" xr:uid="{00000000-0005-0000-0000-0000E6850000}"/>
    <cellStyle name="Normal 65 3 2 3 2 2 2" xfId="44412" xr:uid="{00000000-0005-0000-0000-0000E7850000}"/>
    <cellStyle name="Normal 65 3 2 3 2 2 3" xfId="29179" xr:uid="{00000000-0005-0000-0000-0000E8850000}"/>
    <cellStyle name="Normal 65 3 2 3 2 3" xfId="9061" xr:uid="{00000000-0005-0000-0000-0000E9850000}"/>
    <cellStyle name="Normal 65 3 2 3 2 3 2" xfId="39395" xr:uid="{00000000-0005-0000-0000-0000EA850000}"/>
    <cellStyle name="Normal 65 3 2 3 2 3 3" xfId="24162" xr:uid="{00000000-0005-0000-0000-0000EB850000}"/>
    <cellStyle name="Normal 65 3 2 3 2 4" xfId="34382" xr:uid="{00000000-0005-0000-0000-0000EC850000}"/>
    <cellStyle name="Normal 65 3 2 3 2 5" xfId="19149" xr:uid="{00000000-0005-0000-0000-0000ED850000}"/>
    <cellStyle name="Normal 65 3 2 3 3" xfId="5700" xr:uid="{00000000-0005-0000-0000-0000EE850000}"/>
    <cellStyle name="Normal 65 3 2 3 3 2" xfId="15752" xr:uid="{00000000-0005-0000-0000-0000EF850000}"/>
    <cellStyle name="Normal 65 3 2 3 3 2 2" xfId="46083" xr:uid="{00000000-0005-0000-0000-0000F0850000}"/>
    <cellStyle name="Normal 65 3 2 3 3 2 3" xfId="30850" xr:uid="{00000000-0005-0000-0000-0000F1850000}"/>
    <cellStyle name="Normal 65 3 2 3 3 3" xfId="10732" xr:uid="{00000000-0005-0000-0000-0000F2850000}"/>
    <cellStyle name="Normal 65 3 2 3 3 3 2" xfId="41066" xr:uid="{00000000-0005-0000-0000-0000F3850000}"/>
    <cellStyle name="Normal 65 3 2 3 3 3 3" xfId="25833" xr:uid="{00000000-0005-0000-0000-0000F4850000}"/>
    <cellStyle name="Normal 65 3 2 3 3 4" xfId="36053" xr:uid="{00000000-0005-0000-0000-0000F5850000}"/>
    <cellStyle name="Normal 65 3 2 3 3 5" xfId="20820" xr:uid="{00000000-0005-0000-0000-0000F6850000}"/>
    <cellStyle name="Normal 65 3 2 3 4" xfId="12410" xr:uid="{00000000-0005-0000-0000-0000F7850000}"/>
    <cellStyle name="Normal 65 3 2 3 4 2" xfId="42741" xr:uid="{00000000-0005-0000-0000-0000F8850000}"/>
    <cellStyle name="Normal 65 3 2 3 4 3" xfId="27508" xr:uid="{00000000-0005-0000-0000-0000F9850000}"/>
    <cellStyle name="Normal 65 3 2 3 5" xfId="7389" xr:uid="{00000000-0005-0000-0000-0000FA850000}"/>
    <cellStyle name="Normal 65 3 2 3 5 2" xfId="37724" xr:uid="{00000000-0005-0000-0000-0000FB850000}"/>
    <cellStyle name="Normal 65 3 2 3 5 3" xfId="22491" xr:uid="{00000000-0005-0000-0000-0000FC850000}"/>
    <cellStyle name="Normal 65 3 2 3 6" xfId="32712" xr:uid="{00000000-0005-0000-0000-0000FD850000}"/>
    <cellStyle name="Normal 65 3 2 3 7" xfId="17478" xr:uid="{00000000-0005-0000-0000-0000FE850000}"/>
    <cellStyle name="Normal 65 3 2 4" xfId="3171" xr:uid="{00000000-0005-0000-0000-0000FF850000}"/>
    <cellStyle name="Normal 65 3 2 4 2" xfId="13245" xr:uid="{00000000-0005-0000-0000-000000860000}"/>
    <cellStyle name="Normal 65 3 2 4 2 2" xfId="43576" xr:uid="{00000000-0005-0000-0000-000001860000}"/>
    <cellStyle name="Normal 65 3 2 4 2 3" xfId="28343" xr:uid="{00000000-0005-0000-0000-000002860000}"/>
    <cellStyle name="Normal 65 3 2 4 3" xfId="8225" xr:uid="{00000000-0005-0000-0000-000003860000}"/>
    <cellStyle name="Normal 65 3 2 4 3 2" xfId="38559" xr:uid="{00000000-0005-0000-0000-000004860000}"/>
    <cellStyle name="Normal 65 3 2 4 3 3" xfId="23326" xr:uid="{00000000-0005-0000-0000-000005860000}"/>
    <cellStyle name="Normal 65 3 2 4 4" xfId="33546" xr:uid="{00000000-0005-0000-0000-000006860000}"/>
    <cellStyle name="Normal 65 3 2 4 5" xfId="18313" xr:uid="{00000000-0005-0000-0000-000007860000}"/>
    <cellStyle name="Normal 65 3 2 5" xfId="4864" xr:uid="{00000000-0005-0000-0000-000008860000}"/>
    <cellStyle name="Normal 65 3 2 5 2" xfId="14916" xr:uid="{00000000-0005-0000-0000-000009860000}"/>
    <cellStyle name="Normal 65 3 2 5 2 2" xfId="45247" xr:uid="{00000000-0005-0000-0000-00000A860000}"/>
    <cellStyle name="Normal 65 3 2 5 2 3" xfId="30014" xr:uid="{00000000-0005-0000-0000-00000B860000}"/>
    <cellStyle name="Normal 65 3 2 5 3" xfId="9896" xr:uid="{00000000-0005-0000-0000-00000C860000}"/>
    <cellStyle name="Normal 65 3 2 5 3 2" xfId="40230" xr:uid="{00000000-0005-0000-0000-00000D860000}"/>
    <cellStyle name="Normal 65 3 2 5 3 3" xfId="24997" xr:uid="{00000000-0005-0000-0000-00000E860000}"/>
    <cellStyle name="Normal 65 3 2 5 4" xfId="35217" xr:uid="{00000000-0005-0000-0000-00000F860000}"/>
    <cellStyle name="Normal 65 3 2 5 5" xfId="19984" xr:uid="{00000000-0005-0000-0000-000010860000}"/>
    <cellStyle name="Normal 65 3 2 6" xfId="11574" xr:uid="{00000000-0005-0000-0000-000011860000}"/>
    <cellStyle name="Normal 65 3 2 6 2" xfId="41905" xr:uid="{00000000-0005-0000-0000-000012860000}"/>
    <cellStyle name="Normal 65 3 2 6 3" xfId="26672" xr:uid="{00000000-0005-0000-0000-000013860000}"/>
    <cellStyle name="Normal 65 3 2 7" xfId="6553" xr:uid="{00000000-0005-0000-0000-000014860000}"/>
    <cellStyle name="Normal 65 3 2 7 2" xfId="36888" xr:uid="{00000000-0005-0000-0000-000015860000}"/>
    <cellStyle name="Normal 65 3 2 7 3" xfId="21655" xr:uid="{00000000-0005-0000-0000-000016860000}"/>
    <cellStyle name="Normal 65 3 2 8" xfId="31876" xr:uid="{00000000-0005-0000-0000-000017860000}"/>
    <cellStyle name="Normal 65 3 2 9" xfId="16642" xr:uid="{00000000-0005-0000-0000-000018860000}"/>
    <cellStyle name="Normal 65 3 3" xfId="1689" xr:uid="{00000000-0005-0000-0000-000019860000}"/>
    <cellStyle name="Normal 65 3 3 2" xfId="2528" xr:uid="{00000000-0005-0000-0000-00001A860000}"/>
    <cellStyle name="Normal 65 3 3 2 2" xfId="4218" xr:uid="{00000000-0005-0000-0000-00001B860000}"/>
    <cellStyle name="Normal 65 3 3 2 2 2" xfId="14291" xr:uid="{00000000-0005-0000-0000-00001C860000}"/>
    <cellStyle name="Normal 65 3 3 2 2 2 2" xfId="44622" xr:uid="{00000000-0005-0000-0000-00001D860000}"/>
    <cellStyle name="Normal 65 3 3 2 2 2 3" xfId="29389" xr:uid="{00000000-0005-0000-0000-00001E860000}"/>
    <cellStyle name="Normal 65 3 3 2 2 3" xfId="9271" xr:uid="{00000000-0005-0000-0000-00001F860000}"/>
    <cellStyle name="Normal 65 3 3 2 2 3 2" xfId="39605" xr:uid="{00000000-0005-0000-0000-000020860000}"/>
    <cellStyle name="Normal 65 3 3 2 2 3 3" xfId="24372" xr:uid="{00000000-0005-0000-0000-000021860000}"/>
    <cellStyle name="Normal 65 3 3 2 2 4" xfId="34592" xr:uid="{00000000-0005-0000-0000-000022860000}"/>
    <cellStyle name="Normal 65 3 3 2 2 5" xfId="19359" xr:uid="{00000000-0005-0000-0000-000023860000}"/>
    <cellStyle name="Normal 65 3 3 2 3" xfId="5910" xr:uid="{00000000-0005-0000-0000-000024860000}"/>
    <cellStyle name="Normal 65 3 3 2 3 2" xfId="15962" xr:uid="{00000000-0005-0000-0000-000025860000}"/>
    <cellStyle name="Normal 65 3 3 2 3 2 2" xfId="46293" xr:uid="{00000000-0005-0000-0000-000026860000}"/>
    <cellStyle name="Normal 65 3 3 2 3 2 3" xfId="31060" xr:uid="{00000000-0005-0000-0000-000027860000}"/>
    <cellStyle name="Normal 65 3 3 2 3 3" xfId="10942" xr:uid="{00000000-0005-0000-0000-000028860000}"/>
    <cellStyle name="Normal 65 3 3 2 3 3 2" xfId="41276" xr:uid="{00000000-0005-0000-0000-000029860000}"/>
    <cellStyle name="Normal 65 3 3 2 3 3 3" xfId="26043" xr:uid="{00000000-0005-0000-0000-00002A860000}"/>
    <cellStyle name="Normal 65 3 3 2 3 4" xfId="36263" xr:uid="{00000000-0005-0000-0000-00002B860000}"/>
    <cellStyle name="Normal 65 3 3 2 3 5" xfId="21030" xr:uid="{00000000-0005-0000-0000-00002C860000}"/>
    <cellStyle name="Normal 65 3 3 2 4" xfId="12620" xr:uid="{00000000-0005-0000-0000-00002D860000}"/>
    <cellStyle name="Normal 65 3 3 2 4 2" xfId="42951" xr:uid="{00000000-0005-0000-0000-00002E860000}"/>
    <cellStyle name="Normal 65 3 3 2 4 3" xfId="27718" xr:uid="{00000000-0005-0000-0000-00002F860000}"/>
    <cellStyle name="Normal 65 3 3 2 5" xfId="7599" xr:uid="{00000000-0005-0000-0000-000030860000}"/>
    <cellStyle name="Normal 65 3 3 2 5 2" xfId="37934" xr:uid="{00000000-0005-0000-0000-000031860000}"/>
    <cellStyle name="Normal 65 3 3 2 5 3" xfId="22701" xr:uid="{00000000-0005-0000-0000-000032860000}"/>
    <cellStyle name="Normal 65 3 3 2 6" xfId="32922" xr:uid="{00000000-0005-0000-0000-000033860000}"/>
    <cellStyle name="Normal 65 3 3 2 7" xfId="17688" xr:uid="{00000000-0005-0000-0000-000034860000}"/>
    <cellStyle name="Normal 65 3 3 3" xfId="3381" xr:uid="{00000000-0005-0000-0000-000035860000}"/>
    <cellStyle name="Normal 65 3 3 3 2" xfId="13455" xr:uid="{00000000-0005-0000-0000-000036860000}"/>
    <cellStyle name="Normal 65 3 3 3 2 2" xfId="43786" xr:uid="{00000000-0005-0000-0000-000037860000}"/>
    <cellStyle name="Normal 65 3 3 3 2 3" xfId="28553" xr:uid="{00000000-0005-0000-0000-000038860000}"/>
    <cellStyle name="Normal 65 3 3 3 3" xfId="8435" xr:uid="{00000000-0005-0000-0000-000039860000}"/>
    <cellStyle name="Normal 65 3 3 3 3 2" xfId="38769" xr:uid="{00000000-0005-0000-0000-00003A860000}"/>
    <cellStyle name="Normal 65 3 3 3 3 3" xfId="23536" xr:uid="{00000000-0005-0000-0000-00003B860000}"/>
    <cellStyle name="Normal 65 3 3 3 4" xfId="33756" xr:uid="{00000000-0005-0000-0000-00003C860000}"/>
    <cellStyle name="Normal 65 3 3 3 5" xfId="18523" xr:uid="{00000000-0005-0000-0000-00003D860000}"/>
    <cellStyle name="Normal 65 3 3 4" xfId="5074" xr:uid="{00000000-0005-0000-0000-00003E860000}"/>
    <cellStyle name="Normal 65 3 3 4 2" xfId="15126" xr:uid="{00000000-0005-0000-0000-00003F860000}"/>
    <cellStyle name="Normal 65 3 3 4 2 2" xfId="45457" xr:uid="{00000000-0005-0000-0000-000040860000}"/>
    <cellStyle name="Normal 65 3 3 4 2 3" xfId="30224" xr:uid="{00000000-0005-0000-0000-000041860000}"/>
    <cellStyle name="Normal 65 3 3 4 3" xfId="10106" xr:uid="{00000000-0005-0000-0000-000042860000}"/>
    <cellStyle name="Normal 65 3 3 4 3 2" xfId="40440" xr:uid="{00000000-0005-0000-0000-000043860000}"/>
    <cellStyle name="Normal 65 3 3 4 3 3" xfId="25207" xr:uid="{00000000-0005-0000-0000-000044860000}"/>
    <cellStyle name="Normal 65 3 3 4 4" xfId="35427" xr:uid="{00000000-0005-0000-0000-000045860000}"/>
    <cellStyle name="Normal 65 3 3 4 5" xfId="20194" xr:uid="{00000000-0005-0000-0000-000046860000}"/>
    <cellStyle name="Normal 65 3 3 5" xfId="11784" xr:uid="{00000000-0005-0000-0000-000047860000}"/>
    <cellStyle name="Normal 65 3 3 5 2" xfId="42115" xr:uid="{00000000-0005-0000-0000-000048860000}"/>
    <cellStyle name="Normal 65 3 3 5 3" xfId="26882" xr:uid="{00000000-0005-0000-0000-000049860000}"/>
    <cellStyle name="Normal 65 3 3 6" xfId="6763" xr:uid="{00000000-0005-0000-0000-00004A860000}"/>
    <cellStyle name="Normal 65 3 3 6 2" xfId="37098" xr:uid="{00000000-0005-0000-0000-00004B860000}"/>
    <cellStyle name="Normal 65 3 3 6 3" xfId="21865" xr:uid="{00000000-0005-0000-0000-00004C860000}"/>
    <cellStyle name="Normal 65 3 3 7" xfId="32086" xr:uid="{00000000-0005-0000-0000-00004D860000}"/>
    <cellStyle name="Normal 65 3 3 8" xfId="16852" xr:uid="{00000000-0005-0000-0000-00004E860000}"/>
    <cellStyle name="Normal 65 3 4" xfId="2110" xr:uid="{00000000-0005-0000-0000-00004F860000}"/>
    <cellStyle name="Normal 65 3 4 2" xfId="3800" xr:uid="{00000000-0005-0000-0000-000050860000}"/>
    <cellStyle name="Normal 65 3 4 2 2" xfId="13873" xr:uid="{00000000-0005-0000-0000-000051860000}"/>
    <cellStyle name="Normal 65 3 4 2 2 2" xfId="44204" xr:uid="{00000000-0005-0000-0000-000052860000}"/>
    <cellStyle name="Normal 65 3 4 2 2 3" xfId="28971" xr:uid="{00000000-0005-0000-0000-000053860000}"/>
    <cellStyle name="Normal 65 3 4 2 3" xfId="8853" xr:uid="{00000000-0005-0000-0000-000054860000}"/>
    <cellStyle name="Normal 65 3 4 2 3 2" xfId="39187" xr:uid="{00000000-0005-0000-0000-000055860000}"/>
    <cellStyle name="Normal 65 3 4 2 3 3" xfId="23954" xr:uid="{00000000-0005-0000-0000-000056860000}"/>
    <cellStyle name="Normal 65 3 4 2 4" xfId="34174" xr:uid="{00000000-0005-0000-0000-000057860000}"/>
    <cellStyle name="Normal 65 3 4 2 5" xfId="18941" xr:uid="{00000000-0005-0000-0000-000058860000}"/>
    <cellStyle name="Normal 65 3 4 3" xfId="5492" xr:uid="{00000000-0005-0000-0000-000059860000}"/>
    <cellStyle name="Normal 65 3 4 3 2" xfId="15544" xr:uid="{00000000-0005-0000-0000-00005A860000}"/>
    <cellStyle name="Normal 65 3 4 3 2 2" xfId="45875" xr:uid="{00000000-0005-0000-0000-00005B860000}"/>
    <cellStyle name="Normal 65 3 4 3 2 3" xfId="30642" xr:uid="{00000000-0005-0000-0000-00005C860000}"/>
    <cellStyle name="Normal 65 3 4 3 3" xfId="10524" xr:uid="{00000000-0005-0000-0000-00005D860000}"/>
    <cellStyle name="Normal 65 3 4 3 3 2" xfId="40858" xr:uid="{00000000-0005-0000-0000-00005E860000}"/>
    <cellStyle name="Normal 65 3 4 3 3 3" xfId="25625" xr:uid="{00000000-0005-0000-0000-00005F860000}"/>
    <cellStyle name="Normal 65 3 4 3 4" xfId="35845" xr:uid="{00000000-0005-0000-0000-000060860000}"/>
    <cellStyle name="Normal 65 3 4 3 5" xfId="20612" xr:uid="{00000000-0005-0000-0000-000061860000}"/>
    <cellStyle name="Normal 65 3 4 4" xfId="12202" xr:uid="{00000000-0005-0000-0000-000062860000}"/>
    <cellStyle name="Normal 65 3 4 4 2" xfId="42533" xr:uid="{00000000-0005-0000-0000-000063860000}"/>
    <cellStyle name="Normal 65 3 4 4 3" xfId="27300" xr:uid="{00000000-0005-0000-0000-000064860000}"/>
    <cellStyle name="Normal 65 3 4 5" xfId="7181" xr:uid="{00000000-0005-0000-0000-000065860000}"/>
    <cellStyle name="Normal 65 3 4 5 2" xfId="37516" xr:uid="{00000000-0005-0000-0000-000066860000}"/>
    <cellStyle name="Normal 65 3 4 5 3" xfId="22283" xr:uid="{00000000-0005-0000-0000-000067860000}"/>
    <cellStyle name="Normal 65 3 4 6" xfId="32504" xr:uid="{00000000-0005-0000-0000-000068860000}"/>
    <cellStyle name="Normal 65 3 4 7" xfId="17270" xr:uid="{00000000-0005-0000-0000-000069860000}"/>
    <cellStyle name="Normal 65 3 5" xfId="2963" xr:uid="{00000000-0005-0000-0000-00006A860000}"/>
    <cellStyle name="Normal 65 3 5 2" xfId="13037" xr:uid="{00000000-0005-0000-0000-00006B860000}"/>
    <cellStyle name="Normal 65 3 5 2 2" xfId="43368" xr:uid="{00000000-0005-0000-0000-00006C860000}"/>
    <cellStyle name="Normal 65 3 5 2 3" xfId="28135" xr:uid="{00000000-0005-0000-0000-00006D860000}"/>
    <cellStyle name="Normal 65 3 5 3" xfId="8017" xr:uid="{00000000-0005-0000-0000-00006E860000}"/>
    <cellStyle name="Normal 65 3 5 3 2" xfId="38351" xr:uid="{00000000-0005-0000-0000-00006F860000}"/>
    <cellStyle name="Normal 65 3 5 3 3" xfId="23118" xr:uid="{00000000-0005-0000-0000-000070860000}"/>
    <cellStyle name="Normal 65 3 5 4" xfId="33338" xr:uid="{00000000-0005-0000-0000-000071860000}"/>
    <cellStyle name="Normal 65 3 5 5" xfId="18105" xr:uid="{00000000-0005-0000-0000-000072860000}"/>
    <cellStyle name="Normal 65 3 6" xfId="4656" xr:uid="{00000000-0005-0000-0000-000073860000}"/>
    <cellStyle name="Normal 65 3 6 2" xfId="14708" xr:uid="{00000000-0005-0000-0000-000074860000}"/>
    <cellStyle name="Normal 65 3 6 2 2" xfId="45039" xr:uid="{00000000-0005-0000-0000-000075860000}"/>
    <cellStyle name="Normal 65 3 6 2 3" xfId="29806" xr:uid="{00000000-0005-0000-0000-000076860000}"/>
    <cellStyle name="Normal 65 3 6 3" xfId="9688" xr:uid="{00000000-0005-0000-0000-000077860000}"/>
    <cellStyle name="Normal 65 3 6 3 2" xfId="40022" xr:uid="{00000000-0005-0000-0000-000078860000}"/>
    <cellStyle name="Normal 65 3 6 3 3" xfId="24789" xr:uid="{00000000-0005-0000-0000-000079860000}"/>
    <cellStyle name="Normal 65 3 6 4" xfId="35009" xr:uid="{00000000-0005-0000-0000-00007A860000}"/>
    <cellStyle name="Normal 65 3 6 5" xfId="19776" xr:uid="{00000000-0005-0000-0000-00007B860000}"/>
    <cellStyle name="Normal 65 3 7" xfId="11366" xr:uid="{00000000-0005-0000-0000-00007C860000}"/>
    <cellStyle name="Normal 65 3 7 2" xfId="41697" xr:uid="{00000000-0005-0000-0000-00007D860000}"/>
    <cellStyle name="Normal 65 3 7 3" xfId="26464" xr:uid="{00000000-0005-0000-0000-00007E860000}"/>
    <cellStyle name="Normal 65 3 8" xfId="6345" xr:uid="{00000000-0005-0000-0000-00007F860000}"/>
    <cellStyle name="Normal 65 3 8 2" xfId="36680" xr:uid="{00000000-0005-0000-0000-000080860000}"/>
    <cellStyle name="Normal 65 3 8 3" xfId="21447" xr:uid="{00000000-0005-0000-0000-000081860000}"/>
    <cellStyle name="Normal 65 3 9" xfId="31669" xr:uid="{00000000-0005-0000-0000-000082860000}"/>
    <cellStyle name="Normal 65 4" xfId="1370" xr:uid="{00000000-0005-0000-0000-000083860000}"/>
    <cellStyle name="Normal 65 4 2" xfId="1793" xr:uid="{00000000-0005-0000-0000-000084860000}"/>
    <cellStyle name="Normal 65 4 2 2" xfId="2632" xr:uid="{00000000-0005-0000-0000-000085860000}"/>
    <cellStyle name="Normal 65 4 2 2 2" xfId="4322" xr:uid="{00000000-0005-0000-0000-000086860000}"/>
    <cellStyle name="Normal 65 4 2 2 2 2" xfId="14395" xr:uid="{00000000-0005-0000-0000-000087860000}"/>
    <cellStyle name="Normal 65 4 2 2 2 2 2" xfId="44726" xr:uid="{00000000-0005-0000-0000-000088860000}"/>
    <cellStyle name="Normal 65 4 2 2 2 2 3" xfId="29493" xr:uid="{00000000-0005-0000-0000-000089860000}"/>
    <cellStyle name="Normal 65 4 2 2 2 3" xfId="9375" xr:uid="{00000000-0005-0000-0000-00008A860000}"/>
    <cellStyle name="Normal 65 4 2 2 2 3 2" xfId="39709" xr:uid="{00000000-0005-0000-0000-00008B860000}"/>
    <cellStyle name="Normal 65 4 2 2 2 3 3" xfId="24476" xr:uid="{00000000-0005-0000-0000-00008C860000}"/>
    <cellStyle name="Normal 65 4 2 2 2 4" xfId="34696" xr:uid="{00000000-0005-0000-0000-00008D860000}"/>
    <cellStyle name="Normal 65 4 2 2 2 5" xfId="19463" xr:uid="{00000000-0005-0000-0000-00008E860000}"/>
    <cellStyle name="Normal 65 4 2 2 3" xfId="6014" xr:uid="{00000000-0005-0000-0000-00008F860000}"/>
    <cellStyle name="Normal 65 4 2 2 3 2" xfId="16066" xr:uid="{00000000-0005-0000-0000-000090860000}"/>
    <cellStyle name="Normal 65 4 2 2 3 2 2" xfId="46397" xr:uid="{00000000-0005-0000-0000-000091860000}"/>
    <cellStyle name="Normal 65 4 2 2 3 2 3" xfId="31164" xr:uid="{00000000-0005-0000-0000-000092860000}"/>
    <cellStyle name="Normal 65 4 2 2 3 3" xfId="11046" xr:uid="{00000000-0005-0000-0000-000093860000}"/>
    <cellStyle name="Normal 65 4 2 2 3 3 2" xfId="41380" xr:uid="{00000000-0005-0000-0000-000094860000}"/>
    <cellStyle name="Normal 65 4 2 2 3 3 3" xfId="26147" xr:uid="{00000000-0005-0000-0000-000095860000}"/>
    <cellStyle name="Normal 65 4 2 2 3 4" xfId="36367" xr:uid="{00000000-0005-0000-0000-000096860000}"/>
    <cellStyle name="Normal 65 4 2 2 3 5" xfId="21134" xr:uid="{00000000-0005-0000-0000-000097860000}"/>
    <cellStyle name="Normal 65 4 2 2 4" xfId="12724" xr:uid="{00000000-0005-0000-0000-000098860000}"/>
    <cellStyle name="Normal 65 4 2 2 4 2" xfId="43055" xr:uid="{00000000-0005-0000-0000-000099860000}"/>
    <cellStyle name="Normal 65 4 2 2 4 3" xfId="27822" xr:uid="{00000000-0005-0000-0000-00009A860000}"/>
    <cellStyle name="Normal 65 4 2 2 5" xfId="7703" xr:uid="{00000000-0005-0000-0000-00009B860000}"/>
    <cellStyle name="Normal 65 4 2 2 5 2" xfId="38038" xr:uid="{00000000-0005-0000-0000-00009C860000}"/>
    <cellStyle name="Normal 65 4 2 2 5 3" xfId="22805" xr:uid="{00000000-0005-0000-0000-00009D860000}"/>
    <cellStyle name="Normal 65 4 2 2 6" xfId="33026" xr:uid="{00000000-0005-0000-0000-00009E860000}"/>
    <cellStyle name="Normal 65 4 2 2 7" xfId="17792" xr:uid="{00000000-0005-0000-0000-00009F860000}"/>
    <cellStyle name="Normal 65 4 2 3" xfId="3485" xr:uid="{00000000-0005-0000-0000-0000A0860000}"/>
    <cellStyle name="Normal 65 4 2 3 2" xfId="13559" xr:uid="{00000000-0005-0000-0000-0000A1860000}"/>
    <cellStyle name="Normal 65 4 2 3 2 2" xfId="43890" xr:uid="{00000000-0005-0000-0000-0000A2860000}"/>
    <cellStyle name="Normal 65 4 2 3 2 3" xfId="28657" xr:uid="{00000000-0005-0000-0000-0000A3860000}"/>
    <cellStyle name="Normal 65 4 2 3 3" xfId="8539" xr:uid="{00000000-0005-0000-0000-0000A4860000}"/>
    <cellStyle name="Normal 65 4 2 3 3 2" xfId="38873" xr:uid="{00000000-0005-0000-0000-0000A5860000}"/>
    <cellStyle name="Normal 65 4 2 3 3 3" xfId="23640" xr:uid="{00000000-0005-0000-0000-0000A6860000}"/>
    <cellStyle name="Normal 65 4 2 3 4" xfId="33860" xr:uid="{00000000-0005-0000-0000-0000A7860000}"/>
    <cellStyle name="Normal 65 4 2 3 5" xfId="18627" xr:uid="{00000000-0005-0000-0000-0000A8860000}"/>
    <cellStyle name="Normal 65 4 2 4" xfId="5178" xr:uid="{00000000-0005-0000-0000-0000A9860000}"/>
    <cellStyle name="Normal 65 4 2 4 2" xfId="15230" xr:uid="{00000000-0005-0000-0000-0000AA860000}"/>
    <cellStyle name="Normal 65 4 2 4 2 2" xfId="45561" xr:uid="{00000000-0005-0000-0000-0000AB860000}"/>
    <cellStyle name="Normal 65 4 2 4 2 3" xfId="30328" xr:uid="{00000000-0005-0000-0000-0000AC860000}"/>
    <cellStyle name="Normal 65 4 2 4 3" xfId="10210" xr:uid="{00000000-0005-0000-0000-0000AD860000}"/>
    <cellStyle name="Normal 65 4 2 4 3 2" xfId="40544" xr:uid="{00000000-0005-0000-0000-0000AE860000}"/>
    <cellStyle name="Normal 65 4 2 4 3 3" xfId="25311" xr:uid="{00000000-0005-0000-0000-0000AF860000}"/>
    <cellStyle name="Normal 65 4 2 4 4" xfId="35531" xr:uid="{00000000-0005-0000-0000-0000B0860000}"/>
    <cellStyle name="Normal 65 4 2 4 5" xfId="20298" xr:uid="{00000000-0005-0000-0000-0000B1860000}"/>
    <cellStyle name="Normal 65 4 2 5" xfId="11888" xr:uid="{00000000-0005-0000-0000-0000B2860000}"/>
    <cellStyle name="Normal 65 4 2 5 2" xfId="42219" xr:uid="{00000000-0005-0000-0000-0000B3860000}"/>
    <cellStyle name="Normal 65 4 2 5 3" xfId="26986" xr:uid="{00000000-0005-0000-0000-0000B4860000}"/>
    <cellStyle name="Normal 65 4 2 6" xfId="6867" xr:uid="{00000000-0005-0000-0000-0000B5860000}"/>
    <cellStyle name="Normal 65 4 2 6 2" xfId="37202" xr:uid="{00000000-0005-0000-0000-0000B6860000}"/>
    <cellStyle name="Normal 65 4 2 6 3" xfId="21969" xr:uid="{00000000-0005-0000-0000-0000B7860000}"/>
    <cellStyle name="Normal 65 4 2 7" xfId="32190" xr:uid="{00000000-0005-0000-0000-0000B8860000}"/>
    <cellStyle name="Normal 65 4 2 8" xfId="16956" xr:uid="{00000000-0005-0000-0000-0000B9860000}"/>
    <cellStyle name="Normal 65 4 3" xfId="2214" xr:uid="{00000000-0005-0000-0000-0000BA860000}"/>
    <cellStyle name="Normal 65 4 3 2" xfId="3904" xr:uid="{00000000-0005-0000-0000-0000BB860000}"/>
    <cellStyle name="Normal 65 4 3 2 2" xfId="13977" xr:uid="{00000000-0005-0000-0000-0000BC860000}"/>
    <cellStyle name="Normal 65 4 3 2 2 2" xfId="44308" xr:uid="{00000000-0005-0000-0000-0000BD860000}"/>
    <cellStyle name="Normal 65 4 3 2 2 3" xfId="29075" xr:uid="{00000000-0005-0000-0000-0000BE860000}"/>
    <cellStyle name="Normal 65 4 3 2 3" xfId="8957" xr:uid="{00000000-0005-0000-0000-0000BF860000}"/>
    <cellStyle name="Normal 65 4 3 2 3 2" xfId="39291" xr:uid="{00000000-0005-0000-0000-0000C0860000}"/>
    <cellStyle name="Normal 65 4 3 2 3 3" xfId="24058" xr:uid="{00000000-0005-0000-0000-0000C1860000}"/>
    <cellStyle name="Normal 65 4 3 2 4" xfId="34278" xr:uid="{00000000-0005-0000-0000-0000C2860000}"/>
    <cellStyle name="Normal 65 4 3 2 5" xfId="19045" xr:uid="{00000000-0005-0000-0000-0000C3860000}"/>
    <cellStyle name="Normal 65 4 3 3" xfId="5596" xr:uid="{00000000-0005-0000-0000-0000C4860000}"/>
    <cellStyle name="Normal 65 4 3 3 2" xfId="15648" xr:uid="{00000000-0005-0000-0000-0000C5860000}"/>
    <cellStyle name="Normal 65 4 3 3 2 2" xfId="45979" xr:uid="{00000000-0005-0000-0000-0000C6860000}"/>
    <cellStyle name="Normal 65 4 3 3 2 3" xfId="30746" xr:uid="{00000000-0005-0000-0000-0000C7860000}"/>
    <cellStyle name="Normal 65 4 3 3 3" xfId="10628" xr:uid="{00000000-0005-0000-0000-0000C8860000}"/>
    <cellStyle name="Normal 65 4 3 3 3 2" xfId="40962" xr:uid="{00000000-0005-0000-0000-0000C9860000}"/>
    <cellStyle name="Normal 65 4 3 3 3 3" xfId="25729" xr:uid="{00000000-0005-0000-0000-0000CA860000}"/>
    <cellStyle name="Normal 65 4 3 3 4" xfId="35949" xr:uid="{00000000-0005-0000-0000-0000CB860000}"/>
    <cellStyle name="Normal 65 4 3 3 5" xfId="20716" xr:uid="{00000000-0005-0000-0000-0000CC860000}"/>
    <cellStyle name="Normal 65 4 3 4" xfId="12306" xr:uid="{00000000-0005-0000-0000-0000CD860000}"/>
    <cellStyle name="Normal 65 4 3 4 2" xfId="42637" xr:uid="{00000000-0005-0000-0000-0000CE860000}"/>
    <cellStyle name="Normal 65 4 3 4 3" xfId="27404" xr:uid="{00000000-0005-0000-0000-0000CF860000}"/>
    <cellStyle name="Normal 65 4 3 5" xfId="7285" xr:uid="{00000000-0005-0000-0000-0000D0860000}"/>
    <cellStyle name="Normal 65 4 3 5 2" xfId="37620" xr:uid="{00000000-0005-0000-0000-0000D1860000}"/>
    <cellStyle name="Normal 65 4 3 5 3" xfId="22387" xr:uid="{00000000-0005-0000-0000-0000D2860000}"/>
    <cellStyle name="Normal 65 4 3 6" xfId="32608" xr:uid="{00000000-0005-0000-0000-0000D3860000}"/>
    <cellStyle name="Normal 65 4 3 7" xfId="17374" xr:uid="{00000000-0005-0000-0000-0000D4860000}"/>
    <cellStyle name="Normal 65 4 4" xfId="3067" xr:uid="{00000000-0005-0000-0000-0000D5860000}"/>
    <cellStyle name="Normal 65 4 4 2" xfId="13141" xr:uid="{00000000-0005-0000-0000-0000D6860000}"/>
    <cellStyle name="Normal 65 4 4 2 2" xfId="43472" xr:uid="{00000000-0005-0000-0000-0000D7860000}"/>
    <cellStyle name="Normal 65 4 4 2 3" xfId="28239" xr:uid="{00000000-0005-0000-0000-0000D8860000}"/>
    <cellStyle name="Normal 65 4 4 3" xfId="8121" xr:uid="{00000000-0005-0000-0000-0000D9860000}"/>
    <cellStyle name="Normal 65 4 4 3 2" xfId="38455" xr:uid="{00000000-0005-0000-0000-0000DA860000}"/>
    <cellStyle name="Normal 65 4 4 3 3" xfId="23222" xr:uid="{00000000-0005-0000-0000-0000DB860000}"/>
    <cellStyle name="Normal 65 4 4 4" xfId="33442" xr:uid="{00000000-0005-0000-0000-0000DC860000}"/>
    <cellStyle name="Normal 65 4 4 5" xfId="18209" xr:uid="{00000000-0005-0000-0000-0000DD860000}"/>
    <cellStyle name="Normal 65 4 5" xfId="4760" xr:uid="{00000000-0005-0000-0000-0000DE860000}"/>
    <cellStyle name="Normal 65 4 5 2" xfId="14812" xr:uid="{00000000-0005-0000-0000-0000DF860000}"/>
    <cellStyle name="Normal 65 4 5 2 2" xfId="45143" xr:uid="{00000000-0005-0000-0000-0000E0860000}"/>
    <cellStyle name="Normal 65 4 5 2 3" xfId="29910" xr:uid="{00000000-0005-0000-0000-0000E1860000}"/>
    <cellStyle name="Normal 65 4 5 3" xfId="9792" xr:uid="{00000000-0005-0000-0000-0000E2860000}"/>
    <cellStyle name="Normal 65 4 5 3 2" xfId="40126" xr:uid="{00000000-0005-0000-0000-0000E3860000}"/>
    <cellStyle name="Normal 65 4 5 3 3" xfId="24893" xr:uid="{00000000-0005-0000-0000-0000E4860000}"/>
    <cellStyle name="Normal 65 4 5 4" xfId="35113" xr:uid="{00000000-0005-0000-0000-0000E5860000}"/>
    <cellStyle name="Normal 65 4 5 5" xfId="19880" xr:uid="{00000000-0005-0000-0000-0000E6860000}"/>
    <cellStyle name="Normal 65 4 6" xfId="11470" xr:uid="{00000000-0005-0000-0000-0000E7860000}"/>
    <cellStyle name="Normal 65 4 6 2" xfId="41801" xr:uid="{00000000-0005-0000-0000-0000E8860000}"/>
    <cellStyle name="Normal 65 4 6 3" xfId="26568" xr:uid="{00000000-0005-0000-0000-0000E9860000}"/>
    <cellStyle name="Normal 65 4 7" xfId="6449" xr:uid="{00000000-0005-0000-0000-0000EA860000}"/>
    <cellStyle name="Normal 65 4 7 2" xfId="36784" xr:uid="{00000000-0005-0000-0000-0000EB860000}"/>
    <cellStyle name="Normal 65 4 7 3" xfId="21551" xr:uid="{00000000-0005-0000-0000-0000EC860000}"/>
    <cellStyle name="Normal 65 4 8" xfId="31772" xr:uid="{00000000-0005-0000-0000-0000ED860000}"/>
    <cellStyle name="Normal 65 4 9" xfId="16538" xr:uid="{00000000-0005-0000-0000-0000EE860000}"/>
    <cellStyle name="Normal 65 5" xfId="1583" xr:uid="{00000000-0005-0000-0000-0000EF860000}"/>
    <cellStyle name="Normal 65 5 2" xfId="2424" xr:uid="{00000000-0005-0000-0000-0000F0860000}"/>
    <cellStyle name="Normal 65 5 2 2" xfId="4114" xr:uid="{00000000-0005-0000-0000-0000F1860000}"/>
    <cellStyle name="Normal 65 5 2 2 2" xfId="14187" xr:uid="{00000000-0005-0000-0000-0000F2860000}"/>
    <cellStyle name="Normal 65 5 2 2 2 2" xfId="44518" xr:uid="{00000000-0005-0000-0000-0000F3860000}"/>
    <cellStyle name="Normal 65 5 2 2 2 3" xfId="29285" xr:uid="{00000000-0005-0000-0000-0000F4860000}"/>
    <cellStyle name="Normal 65 5 2 2 3" xfId="9167" xr:uid="{00000000-0005-0000-0000-0000F5860000}"/>
    <cellStyle name="Normal 65 5 2 2 3 2" xfId="39501" xr:uid="{00000000-0005-0000-0000-0000F6860000}"/>
    <cellStyle name="Normal 65 5 2 2 3 3" xfId="24268" xr:uid="{00000000-0005-0000-0000-0000F7860000}"/>
    <cellStyle name="Normal 65 5 2 2 4" xfId="34488" xr:uid="{00000000-0005-0000-0000-0000F8860000}"/>
    <cellStyle name="Normal 65 5 2 2 5" xfId="19255" xr:uid="{00000000-0005-0000-0000-0000F9860000}"/>
    <cellStyle name="Normal 65 5 2 3" xfId="5806" xr:uid="{00000000-0005-0000-0000-0000FA860000}"/>
    <cellStyle name="Normal 65 5 2 3 2" xfId="15858" xr:uid="{00000000-0005-0000-0000-0000FB860000}"/>
    <cellStyle name="Normal 65 5 2 3 2 2" xfId="46189" xr:uid="{00000000-0005-0000-0000-0000FC860000}"/>
    <cellStyle name="Normal 65 5 2 3 2 3" xfId="30956" xr:uid="{00000000-0005-0000-0000-0000FD860000}"/>
    <cellStyle name="Normal 65 5 2 3 3" xfId="10838" xr:uid="{00000000-0005-0000-0000-0000FE860000}"/>
    <cellStyle name="Normal 65 5 2 3 3 2" xfId="41172" xr:uid="{00000000-0005-0000-0000-0000FF860000}"/>
    <cellStyle name="Normal 65 5 2 3 3 3" xfId="25939" xr:uid="{00000000-0005-0000-0000-000000870000}"/>
    <cellStyle name="Normal 65 5 2 3 4" xfId="36159" xr:uid="{00000000-0005-0000-0000-000001870000}"/>
    <cellStyle name="Normal 65 5 2 3 5" xfId="20926" xr:uid="{00000000-0005-0000-0000-000002870000}"/>
    <cellStyle name="Normal 65 5 2 4" xfId="12516" xr:uid="{00000000-0005-0000-0000-000003870000}"/>
    <cellStyle name="Normal 65 5 2 4 2" xfId="42847" xr:uid="{00000000-0005-0000-0000-000004870000}"/>
    <cellStyle name="Normal 65 5 2 4 3" xfId="27614" xr:uid="{00000000-0005-0000-0000-000005870000}"/>
    <cellStyle name="Normal 65 5 2 5" xfId="7495" xr:uid="{00000000-0005-0000-0000-000006870000}"/>
    <cellStyle name="Normal 65 5 2 5 2" xfId="37830" xr:uid="{00000000-0005-0000-0000-000007870000}"/>
    <cellStyle name="Normal 65 5 2 5 3" xfId="22597" xr:uid="{00000000-0005-0000-0000-000008870000}"/>
    <cellStyle name="Normal 65 5 2 6" xfId="32818" xr:uid="{00000000-0005-0000-0000-000009870000}"/>
    <cellStyle name="Normal 65 5 2 7" xfId="17584" xr:uid="{00000000-0005-0000-0000-00000A870000}"/>
    <cellStyle name="Normal 65 5 3" xfId="3277" xr:uid="{00000000-0005-0000-0000-00000B870000}"/>
    <cellStyle name="Normal 65 5 3 2" xfId="13351" xr:uid="{00000000-0005-0000-0000-00000C870000}"/>
    <cellStyle name="Normal 65 5 3 2 2" xfId="43682" xr:uid="{00000000-0005-0000-0000-00000D870000}"/>
    <cellStyle name="Normal 65 5 3 2 3" xfId="28449" xr:uid="{00000000-0005-0000-0000-00000E870000}"/>
    <cellStyle name="Normal 65 5 3 3" xfId="8331" xr:uid="{00000000-0005-0000-0000-00000F870000}"/>
    <cellStyle name="Normal 65 5 3 3 2" xfId="38665" xr:uid="{00000000-0005-0000-0000-000010870000}"/>
    <cellStyle name="Normal 65 5 3 3 3" xfId="23432" xr:uid="{00000000-0005-0000-0000-000011870000}"/>
    <cellStyle name="Normal 65 5 3 4" xfId="33652" xr:uid="{00000000-0005-0000-0000-000012870000}"/>
    <cellStyle name="Normal 65 5 3 5" xfId="18419" xr:uid="{00000000-0005-0000-0000-000013870000}"/>
    <cellStyle name="Normal 65 5 4" xfId="4970" xr:uid="{00000000-0005-0000-0000-000014870000}"/>
    <cellStyle name="Normal 65 5 4 2" xfId="15022" xr:uid="{00000000-0005-0000-0000-000015870000}"/>
    <cellStyle name="Normal 65 5 4 2 2" xfId="45353" xr:uid="{00000000-0005-0000-0000-000016870000}"/>
    <cellStyle name="Normal 65 5 4 2 3" xfId="30120" xr:uid="{00000000-0005-0000-0000-000017870000}"/>
    <cellStyle name="Normal 65 5 4 3" xfId="10002" xr:uid="{00000000-0005-0000-0000-000018870000}"/>
    <cellStyle name="Normal 65 5 4 3 2" xfId="40336" xr:uid="{00000000-0005-0000-0000-000019870000}"/>
    <cellStyle name="Normal 65 5 4 3 3" xfId="25103" xr:uid="{00000000-0005-0000-0000-00001A870000}"/>
    <cellStyle name="Normal 65 5 4 4" xfId="35323" xr:uid="{00000000-0005-0000-0000-00001B870000}"/>
    <cellStyle name="Normal 65 5 4 5" xfId="20090" xr:uid="{00000000-0005-0000-0000-00001C870000}"/>
    <cellStyle name="Normal 65 5 5" xfId="11680" xr:uid="{00000000-0005-0000-0000-00001D870000}"/>
    <cellStyle name="Normal 65 5 5 2" xfId="42011" xr:uid="{00000000-0005-0000-0000-00001E870000}"/>
    <cellStyle name="Normal 65 5 5 3" xfId="26778" xr:uid="{00000000-0005-0000-0000-00001F870000}"/>
    <cellStyle name="Normal 65 5 6" xfId="6659" xr:uid="{00000000-0005-0000-0000-000020870000}"/>
    <cellStyle name="Normal 65 5 6 2" xfId="36994" xr:uid="{00000000-0005-0000-0000-000021870000}"/>
    <cellStyle name="Normal 65 5 6 3" xfId="21761" xr:uid="{00000000-0005-0000-0000-000022870000}"/>
    <cellStyle name="Normal 65 5 7" xfId="31982" xr:uid="{00000000-0005-0000-0000-000023870000}"/>
    <cellStyle name="Normal 65 5 8" xfId="16748" xr:uid="{00000000-0005-0000-0000-000024870000}"/>
    <cellStyle name="Normal 65 6" xfId="2004" xr:uid="{00000000-0005-0000-0000-000025870000}"/>
    <cellStyle name="Normal 65 6 2" xfId="3696" xr:uid="{00000000-0005-0000-0000-000026870000}"/>
    <cellStyle name="Normal 65 6 2 2" xfId="13769" xr:uid="{00000000-0005-0000-0000-000027870000}"/>
    <cellStyle name="Normal 65 6 2 2 2" xfId="44100" xr:uid="{00000000-0005-0000-0000-000028870000}"/>
    <cellStyle name="Normal 65 6 2 2 3" xfId="28867" xr:uid="{00000000-0005-0000-0000-000029870000}"/>
    <cellStyle name="Normal 65 6 2 3" xfId="8749" xr:uid="{00000000-0005-0000-0000-00002A870000}"/>
    <cellStyle name="Normal 65 6 2 3 2" xfId="39083" xr:uid="{00000000-0005-0000-0000-00002B870000}"/>
    <cellStyle name="Normal 65 6 2 3 3" xfId="23850" xr:uid="{00000000-0005-0000-0000-00002C870000}"/>
    <cellStyle name="Normal 65 6 2 4" xfId="34070" xr:uid="{00000000-0005-0000-0000-00002D870000}"/>
    <cellStyle name="Normal 65 6 2 5" xfId="18837" xr:uid="{00000000-0005-0000-0000-00002E870000}"/>
    <cellStyle name="Normal 65 6 3" xfId="5388" xr:uid="{00000000-0005-0000-0000-00002F870000}"/>
    <cellStyle name="Normal 65 6 3 2" xfId="15440" xr:uid="{00000000-0005-0000-0000-000030870000}"/>
    <cellStyle name="Normal 65 6 3 2 2" xfId="45771" xr:uid="{00000000-0005-0000-0000-000031870000}"/>
    <cellStyle name="Normal 65 6 3 2 3" xfId="30538" xr:uid="{00000000-0005-0000-0000-000032870000}"/>
    <cellStyle name="Normal 65 6 3 3" xfId="10420" xr:uid="{00000000-0005-0000-0000-000033870000}"/>
    <cellStyle name="Normal 65 6 3 3 2" xfId="40754" xr:uid="{00000000-0005-0000-0000-000034870000}"/>
    <cellStyle name="Normal 65 6 3 3 3" xfId="25521" xr:uid="{00000000-0005-0000-0000-000035870000}"/>
    <cellStyle name="Normal 65 6 3 4" xfId="35741" xr:uid="{00000000-0005-0000-0000-000036870000}"/>
    <cellStyle name="Normal 65 6 3 5" xfId="20508" xr:uid="{00000000-0005-0000-0000-000037870000}"/>
    <cellStyle name="Normal 65 6 4" xfId="12098" xr:uid="{00000000-0005-0000-0000-000038870000}"/>
    <cellStyle name="Normal 65 6 4 2" xfId="42429" xr:uid="{00000000-0005-0000-0000-000039870000}"/>
    <cellStyle name="Normal 65 6 4 3" xfId="27196" xr:uid="{00000000-0005-0000-0000-00003A870000}"/>
    <cellStyle name="Normal 65 6 5" xfId="7077" xr:uid="{00000000-0005-0000-0000-00003B870000}"/>
    <cellStyle name="Normal 65 6 5 2" xfId="37412" xr:uid="{00000000-0005-0000-0000-00003C870000}"/>
    <cellStyle name="Normal 65 6 5 3" xfId="22179" xr:uid="{00000000-0005-0000-0000-00003D870000}"/>
    <cellStyle name="Normal 65 6 6" xfId="32400" xr:uid="{00000000-0005-0000-0000-00003E870000}"/>
    <cellStyle name="Normal 65 6 7" xfId="17166" xr:uid="{00000000-0005-0000-0000-00003F870000}"/>
    <cellStyle name="Normal 65 7" xfId="2856" xr:uid="{00000000-0005-0000-0000-000040870000}"/>
    <cellStyle name="Normal 65 7 2" xfId="12933" xr:uid="{00000000-0005-0000-0000-000041870000}"/>
    <cellStyle name="Normal 65 7 2 2" xfId="43264" xr:uid="{00000000-0005-0000-0000-000042870000}"/>
    <cellStyle name="Normal 65 7 2 3" xfId="28031" xr:uid="{00000000-0005-0000-0000-000043870000}"/>
    <cellStyle name="Normal 65 7 3" xfId="7913" xr:uid="{00000000-0005-0000-0000-000044870000}"/>
    <cellStyle name="Normal 65 7 3 2" xfId="38247" xr:uid="{00000000-0005-0000-0000-000045870000}"/>
    <cellStyle name="Normal 65 7 3 3" xfId="23014" xr:uid="{00000000-0005-0000-0000-000046870000}"/>
    <cellStyle name="Normal 65 7 4" xfId="33234" xr:uid="{00000000-0005-0000-0000-000047870000}"/>
    <cellStyle name="Normal 65 7 5" xfId="18001" xr:uid="{00000000-0005-0000-0000-000048870000}"/>
    <cellStyle name="Normal 65 8" xfId="4550" xr:uid="{00000000-0005-0000-0000-000049870000}"/>
    <cellStyle name="Normal 65 8 2" xfId="14604" xr:uid="{00000000-0005-0000-0000-00004A870000}"/>
    <cellStyle name="Normal 65 8 2 2" xfId="44935" xr:uid="{00000000-0005-0000-0000-00004B870000}"/>
    <cellStyle name="Normal 65 8 2 3" xfId="29702" xr:uid="{00000000-0005-0000-0000-00004C870000}"/>
    <cellStyle name="Normal 65 8 3" xfId="9584" xr:uid="{00000000-0005-0000-0000-00004D870000}"/>
    <cellStyle name="Normal 65 8 3 2" xfId="39918" xr:uid="{00000000-0005-0000-0000-00004E870000}"/>
    <cellStyle name="Normal 65 8 3 3" xfId="24685" xr:uid="{00000000-0005-0000-0000-00004F870000}"/>
    <cellStyle name="Normal 65 8 4" xfId="34905" xr:uid="{00000000-0005-0000-0000-000050870000}"/>
    <cellStyle name="Normal 65 8 5" xfId="19672" xr:uid="{00000000-0005-0000-0000-000051870000}"/>
    <cellStyle name="Normal 65 9" xfId="11260" xr:uid="{00000000-0005-0000-0000-000052870000}"/>
    <cellStyle name="Normal 65 9 2" xfId="41593" xr:uid="{00000000-0005-0000-0000-000053870000}"/>
    <cellStyle name="Normal 65 9 3" xfId="26360" xr:uid="{00000000-0005-0000-0000-000054870000}"/>
    <cellStyle name="Normal 66" xfId="895" xr:uid="{00000000-0005-0000-0000-000055870000}"/>
    <cellStyle name="Normal 66 10" xfId="6240" xr:uid="{00000000-0005-0000-0000-000056870000}"/>
    <cellStyle name="Normal 66 10 2" xfId="36577" xr:uid="{00000000-0005-0000-0000-000057870000}"/>
    <cellStyle name="Normal 66 10 3" xfId="21344" xr:uid="{00000000-0005-0000-0000-000058870000}"/>
    <cellStyle name="Normal 66 11" xfId="31568" xr:uid="{00000000-0005-0000-0000-000059870000}"/>
    <cellStyle name="Normal 66 12" xfId="16329" xr:uid="{00000000-0005-0000-0000-00005A870000}"/>
    <cellStyle name="Normal 66 2" xfId="1204" xr:uid="{00000000-0005-0000-0000-00005B870000}"/>
    <cellStyle name="Normal 66 2 10" xfId="31619" xr:uid="{00000000-0005-0000-0000-00005C870000}"/>
    <cellStyle name="Normal 66 2 11" xfId="16383" xr:uid="{00000000-0005-0000-0000-00005D870000}"/>
    <cellStyle name="Normal 66 2 2" xfId="1312" xr:uid="{00000000-0005-0000-0000-00005E870000}"/>
    <cellStyle name="Normal 66 2 2 10" xfId="16487" xr:uid="{00000000-0005-0000-0000-00005F870000}"/>
    <cellStyle name="Normal 66 2 2 2" xfId="1529" xr:uid="{00000000-0005-0000-0000-000060870000}"/>
    <cellStyle name="Normal 66 2 2 2 2" xfId="1950" xr:uid="{00000000-0005-0000-0000-000061870000}"/>
    <cellStyle name="Normal 66 2 2 2 2 2" xfId="2789" xr:uid="{00000000-0005-0000-0000-000062870000}"/>
    <cellStyle name="Normal 66 2 2 2 2 2 2" xfId="4479" xr:uid="{00000000-0005-0000-0000-000063870000}"/>
    <cellStyle name="Normal 66 2 2 2 2 2 2 2" xfId="14552" xr:uid="{00000000-0005-0000-0000-000064870000}"/>
    <cellStyle name="Normal 66 2 2 2 2 2 2 2 2" xfId="44883" xr:uid="{00000000-0005-0000-0000-000065870000}"/>
    <cellStyle name="Normal 66 2 2 2 2 2 2 2 3" xfId="29650" xr:uid="{00000000-0005-0000-0000-000066870000}"/>
    <cellStyle name="Normal 66 2 2 2 2 2 2 3" xfId="9532" xr:uid="{00000000-0005-0000-0000-000067870000}"/>
    <cellStyle name="Normal 66 2 2 2 2 2 2 3 2" xfId="39866" xr:uid="{00000000-0005-0000-0000-000068870000}"/>
    <cellStyle name="Normal 66 2 2 2 2 2 2 3 3" xfId="24633" xr:uid="{00000000-0005-0000-0000-000069870000}"/>
    <cellStyle name="Normal 66 2 2 2 2 2 2 4" xfId="34853" xr:uid="{00000000-0005-0000-0000-00006A870000}"/>
    <cellStyle name="Normal 66 2 2 2 2 2 2 5" xfId="19620" xr:uid="{00000000-0005-0000-0000-00006B870000}"/>
    <cellStyle name="Normal 66 2 2 2 2 2 3" xfId="6171" xr:uid="{00000000-0005-0000-0000-00006C870000}"/>
    <cellStyle name="Normal 66 2 2 2 2 2 3 2" xfId="16223" xr:uid="{00000000-0005-0000-0000-00006D870000}"/>
    <cellStyle name="Normal 66 2 2 2 2 2 3 2 2" xfId="46554" xr:uid="{00000000-0005-0000-0000-00006E870000}"/>
    <cellStyle name="Normal 66 2 2 2 2 2 3 2 3" xfId="31321" xr:uid="{00000000-0005-0000-0000-00006F870000}"/>
    <cellStyle name="Normal 66 2 2 2 2 2 3 3" xfId="11203" xr:uid="{00000000-0005-0000-0000-000070870000}"/>
    <cellStyle name="Normal 66 2 2 2 2 2 3 3 2" xfId="41537" xr:uid="{00000000-0005-0000-0000-000071870000}"/>
    <cellStyle name="Normal 66 2 2 2 2 2 3 3 3" xfId="26304" xr:uid="{00000000-0005-0000-0000-000072870000}"/>
    <cellStyle name="Normal 66 2 2 2 2 2 3 4" xfId="36524" xr:uid="{00000000-0005-0000-0000-000073870000}"/>
    <cellStyle name="Normal 66 2 2 2 2 2 3 5" xfId="21291" xr:uid="{00000000-0005-0000-0000-000074870000}"/>
    <cellStyle name="Normal 66 2 2 2 2 2 4" xfId="12881" xr:uid="{00000000-0005-0000-0000-000075870000}"/>
    <cellStyle name="Normal 66 2 2 2 2 2 4 2" xfId="43212" xr:uid="{00000000-0005-0000-0000-000076870000}"/>
    <cellStyle name="Normal 66 2 2 2 2 2 4 3" xfId="27979" xr:uid="{00000000-0005-0000-0000-000077870000}"/>
    <cellStyle name="Normal 66 2 2 2 2 2 5" xfId="7860" xr:uid="{00000000-0005-0000-0000-000078870000}"/>
    <cellStyle name="Normal 66 2 2 2 2 2 5 2" xfId="38195" xr:uid="{00000000-0005-0000-0000-000079870000}"/>
    <cellStyle name="Normal 66 2 2 2 2 2 5 3" xfId="22962" xr:uid="{00000000-0005-0000-0000-00007A870000}"/>
    <cellStyle name="Normal 66 2 2 2 2 2 6" xfId="33183" xr:uid="{00000000-0005-0000-0000-00007B870000}"/>
    <cellStyle name="Normal 66 2 2 2 2 2 7" xfId="17949" xr:uid="{00000000-0005-0000-0000-00007C870000}"/>
    <cellStyle name="Normal 66 2 2 2 2 3" xfId="3642" xr:uid="{00000000-0005-0000-0000-00007D870000}"/>
    <cellStyle name="Normal 66 2 2 2 2 3 2" xfId="13716" xr:uid="{00000000-0005-0000-0000-00007E870000}"/>
    <cellStyle name="Normal 66 2 2 2 2 3 2 2" xfId="44047" xr:uid="{00000000-0005-0000-0000-00007F870000}"/>
    <cellStyle name="Normal 66 2 2 2 2 3 2 3" xfId="28814" xr:uid="{00000000-0005-0000-0000-000080870000}"/>
    <cellStyle name="Normal 66 2 2 2 2 3 3" xfId="8696" xr:uid="{00000000-0005-0000-0000-000081870000}"/>
    <cellStyle name="Normal 66 2 2 2 2 3 3 2" xfId="39030" xr:uid="{00000000-0005-0000-0000-000082870000}"/>
    <cellStyle name="Normal 66 2 2 2 2 3 3 3" xfId="23797" xr:uid="{00000000-0005-0000-0000-000083870000}"/>
    <cellStyle name="Normal 66 2 2 2 2 3 4" xfId="34017" xr:uid="{00000000-0005-0000-0000-000084870000}"/>
    <cellStyle name="Normal 66 2 2 2 2 3 5" xfId="18784" xr:uid="{00000000-0005-0000-0000-000085870000}"/>
    <cellStyle name="Normal 66 2 2 2 2 4" xfId="5335" xr:uid="{00000000-0005-0000-0000-000086870000}"/>
    <cellStyle name="Normal 66 2 2 2 2 4 2" xfId="15387" xr:uid="{00000000-0005-0000-0000-000087870000}"/>
    <cellStyle name="Normal 66 2 2 2 2 4 2 2" xfId="45718" xr:uid="{00000000-0005-0000-0000-000088870000}"/>
    <cellStyle name="Normal 66 2 2 2 2 4 2 3" xfId="30485" xr:uid="{00000000-0005-0000-0000-000089870000}"/>
    <cellStyle name="Normal 66 2 2 2 2 4 3" xfId="10367" xr:uid="{00000000-0005-0000-0000-00008A870000}"/>
    <cellStyle name="Normal 66 2 2 2 2 4 3 2" xfId="40701" xr:uid="{00000000-0005-0000-0000-00008B870000}"/>
    <cellStyle name="Normal 66 2 2 2 2 4 3 3" xfId="25468" xr:uid="{00000000-0005-0000-0000-00008C870000}"/>
    <cellStyle name="Normal 66 2 2 2 2 4 4" xfId="35688" xr:uid="{00000000-0005-0000-0000-00008D870000}"/>
    <cellStyle name="Normal 66 2 2 2 2 4 5" xfId="20455" xr:uid="{00000000-0005-0000-0000-00008E870000}"/>
    <cellStyle name="Normal 66 2 2 2 2 5" xfId="12045" xr:uid="{00000000-0005-0000-0000-00008F870000}"/>
    <cellStyle name="Normal 66 2 2 2 2 5 2" xfId="42376" xr:uid="{00000000-0005-0000-0000-000090870000}"/>
    <cellStyle name="Normal 66 2 2 2 2 5 3" xfId="27143" xr:uid="{00000000-0005-0000-0000-000091870000}"/>
    <cellStyle name="Normal 66 2 2 2 2 6" xfId="7024" xr:uid="{00000000-0005-0000-0000-000092870000}"/>
    <cellStyle name="Normal 66 2 2 2 2 6 2" xfId="37359" xr:uid="{00000000-0005-0000-0000-000093870000}"/>
    <cellStyle name="Normal 66 2 2 2 2 6 3" xfId="22126" xr:uid="{00000000-0005-0000-0000-000094870000}"/>
    <cellStyle name="Normal 66 2 2 2 2 7" xfId="32347" xr:uid="{00000000-0005-0000-0000-000095870000}"/>
    <cellStyle name="Normal 66 2 2 2 2 8" xfId="17113" xr:uid="{00000000-0005-0000-0000-000096870000}"/>
    <cellStyle name="Normal 66 2 2 2 3" xfId="2371" xr:uid="{00000000-0005-0000-0000-000097870000}"/>
    <cellStyle name="Normal 66 2 2 2 3 2" xfId="4061" xr:uid="{00000000-0005-0000-0000-000098870000}"/>
    <cellStyle name="Normal 66 2 2 2 3 2 2" xfId="14134" xr:uid="{00000000-0005-0000-0000-000099870000}"/>
    <cellStyle name="Normal 66 2 2 2 3 2 2 2" xfId="44465" xr:uid="{00000000-0005-0000-0000-00009A870000}"/>
    <cellStyle name="Normal 66 2 2 2 3 2 2 3" xfId="29232" xr:uid="{00000000-0005-0000-0000-00009B870000}"/>
    <cellStyle name="Normal 66 2 2 2 3 2 3" xfId="9114" xr:uid="{00000000-0005-0000-0000-00009C870000}"/>
    <cellStyle name="Normal 66 2 2 2 3 2 3 2" xfId="39448" xr:uid="{00000000-0005-0000-0000-00009D870000}"/>
    <cellStyle name="Normal 66 2 2 2 3 2 3 3" xfId="24215" xr:uid="{00000000-0005-0000-0000-00009E870000}"/>
    <cellStyle name="Normal 66 2 2 2 3 2 4" xfId="34435" xr:uid="{00000000-0005-0000-0000-00009F870000}"/>
    <cellStyle name="Normal 66 2 2 2 3 2 5" xfId="19202" xr:uid="{00000000-0005-0000-0000-0000A0870000}"/>
    <cellStyle name="Normal 66 2 2 2 3 3" xfId="5753" xr:uid="{00000000-0005-0000-0000-0000A1870000}"/>
    <cellStyle name="Normal 66 2 2 2 3 3 2" xfId="15805" xr:uid="{00000000-0005-0000-0000-0000A2870000}"/>
    <cellStyle name="Normal 66 2 2 2 3 3 2 2" xfId="46136" xr:uid="{00000000-0005-0000-0000-0000A3870000}"/>
    <cellStyle name="Normal 66 2 2 2 3 3 2 3" xfId="30903" xr:uid="{00000000-0005-0000-0000-0000A4870000}"/>
    <cellStyle name="Normal 66 2 2 2 3 3 3" xfId="10785" xr:uid="{00000000-0005-0000-0000-0000A5870000}"/>
    <cellStyle name="Normal 66 2 2 2 3 3 3 2" xfId="41119" xr:uid="{00000000-0005-0000-0000-0000A6870000}"/>
    <cellStyle name="Normal 66 2 2 2 3 3 3 3" xfId="25886" xr:uid="{00000000-0005-0000-0000-0000A7870000}"/>
    <cellStyle name="Normal 66 2 2 2 3 3 4" xfId="36106" xr:uid="{00000000-0005-0000-0000-0000A8870000}"/>
    <cellStyle name="Normal 66 2 2 2 3 3 5" xfId="20873" xr:uid="{00000000-0005-0000-0000-0000A9870000}"/>
    <cellStyle name="Normal 66 2 2 2 3 4" xfId="12463" xr:uid="{00000000-0005-0000-0000-0000AA870000}"/>
    <cellStyle name="Normal 66 2 2 2 3 4 2" xfId="42794" xr:uid="{00000000-0005-0000-0000-0000AB870000}"/>
    <cellStyle name="Normal 66 2 2 2 3 4 3" xfId="27561" xr:uid="{00000000-0005-0000-0000-0000AC870000}"/>
    <cellStyle name="Normal 66 2 2 2 3 5" xfId="7442" xr:uid="{00000000-0005-0000-0000-0000AD870000}"/>
    <cellStyle name="Normal 66 2 2 2 3 5 2" xfId="37777" xr:uid="{00000000-0005-0000-0000-0000AE870000}"/>
    <cellStyle name="Normal 66 2 2 2 3 5 3" xfId="22544" xr:uid="{00000000-0005-0000-0000-0000AF870000}"/>
    <cellStyle name="Normal 66 2 2 2 3 6" xfId="32765" xr:uid="{00000000-0005-0000-0000-0000B0870000}"/>
    <cellStyle name="Normal 66 2 2 2 3 7" xfId="17531" xr:uid="{00000000-0005-0000-0000-0000B1870000}"/>
    <cellStyle name="Normal 66 2 2 2 4" xfId="3224" xr:uid="{00000000-0005-0000-0000-0000B2870000}"/>
    <cellStyle name="Normal 66 2 2 2 4 2" xfId="13298" xr:uid="{00000000-0005-0000-0000-0000B3870000}"/>
    <cellStyle name="Normal 66 2 2 2 4 2 2" xfId="43629" xr:uid="{00000000-0005-0000-0000-0000B4870000}"/>
    <cellStyle name="Normal 66 2 2 2 4 2 3" xfId="28396" xr:uid="{00000000-0005-0000-0000-0000B5870000}"/>
    <cellStyle name="Normal 66 2 2 2 4 3" xfId="8278" xr:uid="{00000000-0005-0000-0000-0000B6870000}"/>
    <cellStyle name="Normal 66 2 2 2 4 3 2" xfId="38612" xr:uid="{00000000-0005-0000-0000-0000B7870000}"/>
    <cellStyle name="Normal 66 2 2 2 4 3 3" xfId="23379" xr:uid="{00000000-0005-0000-0000-0000B8870000}"/>
    <cellStyle name="Normal 66 2 2 2 4 4" xfId="33599" xr:uid="{00000000-0005-0000-0000-0000B9870000}"/>
    <cellStyle name="Normal 66 2 2 2 4 5" xfId="18366" xr:uid="{00000000-0005-0000-0000-0000BA870000}"/>
    <cellStyle name="Normal 66 2 2 2 5" xfId="4917" xr:uid="{00000000-0005-0000-0000-0000BB870000}"/>
    <cellStyle name="Normal 66 2 2 2 5 2" xfId="14969" xr:uid="{00000000-0005-0000-0000-0000BC870000}"/>
    <cellStyle name="Normal 66 2 2 2 5 2 2" xfId="45300" xr:uid="{00000000-0005-0000-0000-0000BD870000}"/>
    <cellStyle name="Normal 66 2 2 2 5 2 3" xfId="30067" xr:uid="{00000000-0005-0000-0000-0000BE870000}"/>
    <cellStyle name="Normal 66 2 2 2 5 3" xfId="9949" xr:uid="{00000000-0005-0000-0000-0000BF870000}"/>
    <cellStyle name="Normal 66 2 2 2 5 3 2" xfId="40283" xr:uid="{00000000-0005-0000-0000-0000C0870000}"/>
    <cellStyle name="Normal 66 2 2 2 5 3 3" xfId="25050" xr:uid="{00000000-0005-0000-0000-0000C1870000}"/>
    <cellStyle name="Normal 66 2 2 2 5 4" xfId="35270" xr:uid="{00000000-0005-0000-0000-0000C2870000}"/>
    <cellStyle name="Normal 66 2 2 2 5 5" xfId="20037" xr:uid="{00000000-0005-0000-0000-0000C3870000}"/>
    <cellStyle name="Normal 66 2 2 2 6" xfId="11627" xr:uid="{00000000-0005-0000-0000-0000C4870000}"/>
    <cellStyle name="Normal 66 2 2 2 6 2" xfId="41958" xr:uid="{00000000-0005-0000-0000-0000C5870000}"/>
    <cellStyle name="Normal 66 2 2 2 6 3" xfId="26725" xr:uid="{00000000-0005-0000-0000-0000C6870000}"/>
    <cellStyle name="Normal 66 2 2 2 7" xfId="6606" xr:uid="{00000000-0005-0000-0000-0000C7870000}"/>
    <cellStyle name="Normal 66 2 2 2 7 2" xfId="36941" xr:uid="{00000000-0005-0000-0000-0000C8870000}"/>
    <cellStyle name="Normal 66 2 2 2 7 3" xfId="21708" xr:uid="{00000000-0005-0000-0000-0000C9870000}"/>
    <cellStyle name="Normal 66 2 2 2 8" xfId="31929" xr:uid="{00000000-0005-0000-0000-0000CA870000}"/>
    <cellStyle name="Normal 66 2 2 2 9" xfId="16695" xr:uid="{00000000-0005-0000-0000-0000CB870000}"/>
    <cellStyle name="Normal 66 2 2 3" xfId="1742" xr:uid="{00000000-0005-0000-0000-0000CC870000}"/>
    <cellStyle name="Normal 66 2 2 3 2" xfId="2581" xr:uid="{00000000-0005-0000-0000-0000CD870000}"/>
    <cellStyle name="Normal 66 2 2 3 2 2" xfId="4271" xr:uid="{00000000-0005-0000-0000-0000CE870000}"/>
    <cellStyle name="Normal 66 2 2 3 2 2 2" xfId="14344" xr:uid="{00000000-0005-0000-0000-0000CF870000}"/>
    <cellStyle name="Normal 66 2 2 3 2 2 2 2" xfId="44675" xr:uid="{00000000-0005-0000-0000-0000D0870000}"/>
    <cellStyle name="Normal 66 2 2 3 2 2 2 3" xfId="29442" xr:uid="{00000000-0005-0000-0000-0000D1870000}"/>
    <cellStyle name="Normal 66 2 2 3 2 2 3" xfId="9324" xr:uid="{00000000-0005-0000-0000-0000D2870000}"/>
    <cellStyle name="Normal 66 2 2 3 2 2 3 2" xfId="39658" xr:uid="{00000000-0005-0000-0000-0000D3870000}"/>
    <cellStyle name="Normal 66 2 2 3 2 2 3 3" xfId="24425" xr:uid="{00000000-0005-0000-0000-0000D4870000}"/>
    <cellStyle name="Normal 66 2 2 3 2 2 4" xfId="34645" xr:uid="{00000000-0005-0000-0000-0000D5870000}"/>
    <cellStyle name="Normal 66 2 2 3 2 2 5" xfId="19412" xr:uid="{00000000-0005-0000-0000-0000D6870000}"/>
    <cellStyle name="Normal 66 2 2 3 2 3" xfId="5963" xr:uid="{00000000-0005-0000-0000-0000D7870000}"/>
    <cellStyle name="Normal 66 2 2 3 2 3 2" xfId="16015" xr:uid="{00000000-0005-0000-0000-0000D8870000}"/>
    <cellStyle name="Normal 66 2 2 3 2 3 2 2" xfId="46346" xr:uid="{00000000-0005-0000-0000-0000D9870000}"/>
    <cellStyle name="Normal 66 2 2 3 2 3 2 3" xfId="31113" xr:uid="{00000000-0005-0000-0000-0000DA870000}"/>
    <cellStyle name="Normal 66 2 2 3 2 3 3" xfId="10995" xr:uid="{00000000-0005-0000-0000-0000DB870000}"/>
    <cellStyle name="Normal 66 2 2 3 2 3 3 2" xfId="41329" xr:uid="{00000000-0005-0000-0000-0000DC870000}"/>
    <cellStyle name="Normal 66 2 2 3 2 3 3 3" xfId="26096" xr:uid="{00000000-0005-0000-0000-0000DD870000}"/>
    <cellStyle name="Normal 66 2 2 3 2 3 4" xfId="36316" xr:uid="{00000000-0005-0000-0000-0000DE870000}"/>
    <cellStyle name="Normal 66 2 2 3 2 3 5" xfId="21083" xr:uid="{00000000-0005-0000-0000-0000DF870000}"/>
    <cellStyle name="Normal 66 2 2 3 2 4" xfId="12673" xr:uid="{00000000-0005-0000-0000-0000E0870000}"/>
    <cellStyle name="Normal 66 2 2 3 2 4 2" xfId="43004" xr:uid="{00000000-0005-0000-0000-0000E1870000}"/>
    <cellStyle name="Normal 66 2 2 3 2 4 3" xfId="27771" xr:uid="{00000000-0005-0000-0000-0000E2870000}"/>
    <cellStyle name="Normal 66 2 2 3 2 5" xfId="7652" xr:uid="{00000000-0005-0000-0000-0000E3870000}"/>
    <cellStyle name="Normal 66 2 2 3 2 5 2" xfId="37987" xr:uid="{00000000-0005-0000-0000-0000E4870000}"/>
    <cellStyle name="Normal 66 2 2 3 2 5 3" xfId="22754" xr:uid="{00000000-0005-0000-0000-0000E5870000}"/>
    <cellStyle name="Normal 66 2 2 3 2 6" xfId="32975" xr:uid="{00000000-0005-0000-0000-0000E6870000}"/>
    <cellStyle name="Normal 66 2 2 3 2 7" xfId="17741" xr:uid="{00000000-0005-0000-0000-0000E7870000}"/>
    <cellStyle name="Normal 66 2 2 3 3" xfId="3434" xr:uid="{00000000-0005-0000-0000-0000E8870000}"/>
    <cellStyle name="Normal 66 2 2 3 3 2" xfId="13508" xr:uid="{00000000-0005-0000-0000-0000E9870000}"/>
    <cellStyle name="Normal 66 2 2 3 3 2 2" xfId="43839" xr:uid="{00000000-0005-0000-0000-0000EA870000}"/>
    <cellStyle name="Normal 66 2 2 3 3 2 3" xfId="28606" xr:uid="{00000000-0005-0000-0000-0000EB870000}"/>
    <cellStyle name="Normal 66 2 2 3 3 3" xfId="8488" xr:uid="{00000000-0005-0000-0000-0000EC870000}"/>
    <cellStyle name="Normal 66 2 2 3 3 3 2" xfId="38822" xr:uid="{00000000-0005-0000-0000-0000ED870000}"/>
    <cellStyle name="Normal 66 2 2 3 3 3 3" xfId="23589" xr:uid="{00000000-0005-0000-0000-0000EE870000}"/>
    <cellStyle name="Normal 66 2 2 3 3 4" xfId="33809" xr:uid="{00000000-0005-0000-0000-0000EF870000}"/>
    <cellStyle name="Normal 66 2 2 3 3 5" xfId="18576" xr:uid="{00000000-0005-0000-0000-0000F0870000}"/>
    <cellStyle name="Normal 66 2 2 3 4" xfId="5127" xr:uid="{00000000-0005-0000-0000-0000F1870000}"/>
    <cellStyle name="Normal 66 2 2 3 4 2" xfId="15179" xr:uid="{00000000-0005-0000-0000-0000F2870000}"/>
    <cellStyle name="Normal 66 2 2 3 4 2 2" xfId="45510" xr:uid="{00000000-0005-0000-0000-0000F3870000}"/>
    <cellStyle name="Normal 66 2 2 3 4 2 3" xfId="30277" xr:uid="{00000000-0005-0000-0000-0000F4870000}"/>
    <cellStyle name="Normal 66 2 2 3 4 3" xfId="10159" xr:uid="{00000000-0005-0000-0000-0000F5870000}"/>
    <cellStyle name="Normal 66 2 2 3 4 3 2" xfId="40493" xr:uid="{00000000-0005-0000-0000-0000F6870000}"/>
    <cellStyle name="Normal 66 2 2 3 4 3 3" xfId="25260" xr:uid="{00000000-0005-0000-0000-0000F7870000}"/>
    <cellStyle name="Normal 66 2 2 3 4 4" xfId="35480" xr:uid="{00000000-0005-0000-0000-0000F8870000}"/>
    <cellStyle name="Normal 66 2 2 3 4 5" xfId="20247" xr:uid="{00000000-0005-0000-0000-0000F9870000}"/>
    <cellStyle name="Normal 66 2 2 3 5" xfId="11837" xr:uid="{00000000-0005-0000-0000-0000FA870000}"/>
    <cellStyle name="Normal 66 2 2 3 5 2" xfId="42168" xr:uid="{00000000-0005-0000-0000-0000FB870000}"/>
    <cellStyle name="Normal 66 2 2 3 5 3" xfId="26935" xr:uid="{00000000-0005-0000-0000-0000FC870000}"/>
    <cellStyle name="Normal 66 2 2 3 6" xfId="6816" xr:uid="{00000000-0005-0000-0000-0000FD870000}"/>
    <cellStyle name="Normal 66 2 2 3 6 2" xfId="37151" xr:uid="{00000000-0005-0000-0000-0000FE870000}"/>
    <cellStyle name="Normal 66 2 2 3 6 3" xfId="21918" xr:uid="{00000000-0005-0000-0000-0000FF870000}"/>
    <cellStyle name="Normal 66 2 2 3 7" xfId="32139" xr:uid="{00000000-0005-0000-0000-000000880000}"/>
    <cellStyle name="Normal 66 2 2 3 8" xfId="16905" xr:uid="{00000000-0005-0000-0000-000001880000}"/>
    <cellStyle name="Normal 66 2 2 4" xfId="2163" xr:uid="{00000000-0005-0000-0000-000002880000}"/>
    <cellStyle name="Normal 66 2 2 4 2" xfId="3853" xr:uid="{00000000-0005-0000-0000-000003880000}"/>
    <cellStyle name="Normal 66 2 2 4 2 2" xfId="13926" xr:uid="{00000000-0005-0000-0000-000004880000}"/>
    <cellStyle name="Normal 66 2 2 4 2 2 2" xfId="44257" xr:uid="{00000000-0005-0000-0000-000005880000}"/>
    <cellStyle name="Normal 66 2 2 4 2 2 3" xfId="29024" xr:uid="{00000000-0005-0000-0000-000006880000}"/>
    <cellStyle name="Normal 66 2 2 4 2 3" xfId="8906" xr:uid="{00000000-0005-0000-0000-000007880000}"/>
    <cellStyle name="Normal 66 2 2 4 2 3 2" xfId="39240" xr:uid="{00000000-0005-0000-0000-000008880000}"/>
    <cellStyle name="Normal 66 2 2 4 2 3 3" xfId="24007" xr:uid="{00000000-0005-0000-0000-000009880000}"/>
    <cellStyle name="Normal 66 2 2 4 2 4" xfId="34227" xr:uid="{00000000-0005-0000-0000-00000A880000}"/>
    <cellStyle name="Normal 66 2 2 4 2 5" xfId="18994" xr:uid="{00000000-0005-0000-0000-00000B880000}"/>
    <cellStyle name="Normal 66 2 2 4 3" xfId="5545" xr:uid="{00000000-0005-0000-0000-00000C880000}"/>
    <cellStyle name="Normal 66 2 2 4 3 2" xfId="15597" xr:uid="{00000000-0005-0000-0000-00000D880000}"/>
    <cellStyle name="Normal 66 2 2 4 3 2 2" xfId="45928" xr:uid="{00000000-0005-0000-0000-00000E880000}"/>
    <cellStyle name="Normal 66 2 2 4 3 2 3" xfId="30695" xr:uid="{00000000-0005-0000-0000-00000F880000}"/>
    <cellStyle name="Normal 66 2 2 4 3 3" xfId="10577" xr:uid="{00000000-0005-0000-0000-000010880000}"/>
    <cellStyle name="Normal 66 2 2 4 3 3 2" xfId="40911" xr:uid="{00000000-0005-0000-0000-000011880000}"/>
    <cellStyle name="Normal 66 2 2 4 3 3 3" xfId="25678" xr:uid="{00000000-0005-0000-0000-000012880000}"/>
    <cellStyle name="Normal 66 2 2 4 3 4" xfId="35898" xr:uid="{00000000-0005-0000-0000-000013880000}"/>
    <cellStyle name="Normal 66 2 2 4 3 5" xfId="20665" xr:uid="{00000000-0005-0000-0000-000014880000}"/>
    <cellStyle name="Normal 66 2 2 4 4" xfId="12255" xr:uid="{00000000-0005-0000-0000-000015880000}"/>
    <cellStyle name="Normal 66 2 2 4 4 2" xfId="42586" xr:uid="{00000000-0005-0000-0000-000016880000}"/>
    <cellStyle name="Normal 66 2 2 4 4 3" xfId="27353" xr:uid="{00000000-0005-0000-0000-000017880000}"/>
    <cellStyle name="Normal 66 2 2 4 5" xfId="7234" xr:uid="{00000000-0005-0000-0000-000018880000}"/>
    <cellStyle name="Normal 66 2 2 4 5 2" xfId="37569" xr:uid="{00000000-0005-0000-0000-000019880000}"/>
    <cellStyle name="Normal 66 2 2 4 5 3" xfId="22336" xr:uid="{00000000-0005-0000-0000-00001A880000}"/>
    <cellStyle name="Normal 66 2 2 4 6" xfId="32557" xr:uid="{00000000-0005-0000-0000-00001B880000}"/>
    <cellStyle name="Normal 66 2 2 4 7" xfId="17323" xr:uid="{00000000-0005-0000-0000-00001C880000}"/>
    <cellStyle name="Normal 66 2 2 5" xfId="3016" xr:uid="{00000000-0005-0000-0000-00001D880000}"/>
    <cellStyle name="Normal 66 2 2 5 2" xfId="13090" xr:uid="{00000000-0005-0000-0000-00001E880000}"/>
    <cellStyle name="Normal 66 2 2 5 2 2" xfId="43421" xr:uid="{00000000-0005-0000-0000-00001F880000}"/>
    <cellStyle name="Normal 66 2 2 5 2 3" xfId="28188" xr:uid="{00000000-0005-0000-0000-000020880000}"/>
    <cellStyle name="Normal 66 2 2 5 3" xfId="8070" xr:uid="{00000000-0005-0000-0000-000021880000}"/>
    <cellStyle name="Normal 66 2 2 5 3 2" xfId="38404" xr:uid="{00000000-0005-0000-0000-000022880000}"/>
    <cellStyle name="Normal 66 2 2 5 3 3" xfId="23171" xr:uid="{00000000-0005-0000-0000-000023880000}"/>
    <cellStyle name="Normal 66 2 2 5 4" xfId="33391" xr:uid="{00000000-0005-0000-0000-000024880000}"/>
    <cellStyle name="Normal 66 2 2 5 5" xfId="18158" xr:uid="{00000000-0005-0000-0000-000025880000}"/>
    <cellStyle name="Normal 66 2 2 6" xfId="4709" xr:uid="{00000000-0005-0000-0000-000026880000}"/>
    <cellStyle name="Normal 66 2 2 6 2" xfId="14761" xr:uid="{00000000-0005-0000-0000-000027880000}"/>
    <cellStyle name="Normal 66 2 2 6 2 2" xfId="45092" xr:uid="{00000000-0005-0000-0000-000028880000}"/>
    <cellStyle name="Normal 66 2 2 6 2 3" xfId="29859" xr:uid="{00000000-0005-0000-0000-000029880000}"/>
    <cellStyle name="Normal 66 2 2 6 3" xfId="9741" xr:uid="{00000000-0005-0000-0000-00002A880000}"/>
    <cellStyle name="Normal 66 2 2 6 3 2" xfId="40075" xr:uid="{00000000-0005-0000-0000-00002B880000}"/>
    <cellStyle name="Normal 66 2 2 6 3 3" xfId="24842" xr:uid="{00000000-0005-0000-0000-00002C880000}"/>
    <cellStyle name="Normal 66 2 2 6 4" xfId="35062" xr:uid="{00000000-0005-0000-0000-00002D880000}"/>
    <cellStyle name="Normal 66 2 2 6 5" xfId="19829" xr:uid="{00000000-0005-0000-0000-00002E880000}"/>
    <cellStyle name="Normal 66 2 2 7" xfId="11419" xr:uid="{00000000-0005-0000-0000-00002F880000}"/>
    <cellStyle name="Normal 66 2 2 7 2" xfId="41750" xr:uid="{00000000-0005-0000-0000-000030880000}"/>
    <cellStyle name="Normal 66 2 2 7 3" xfId="26517" xr:uid="{00000000-0005-0000-0000-000031880000}"/>
    <cellStyle name="Normal 66 2 2 8" xfId="6398" xr:uid="{00000000-0005-0000-0000-000032880000}"/>
    <cellStyle name="Normal 66 2 2 8 2" xfId="36733" xr:uid="{00000000-0005-0000-0000-000033880000}"/>
    <cellStyle name="Normal 66 2 2 8 3" xfId="21500" xr:uid="{00000000-0005-0000-0000-000034880000}"/>
    <cellStyle name="Normal 66 2 2 9" xfId="31721" xr:uid="{00000000-0005-0000-0000-000035880000}"/>
    <cellStyle name="Normal 66 2 3" xfId="1425" xr:uid="{00000000-0005-0000-0000-000036880000}"/>
    <cellStyle name="Normal 66 2 3 2" xfId="1846" xr:uid="{00000000-0005-0000-0000-000037880000}"/>
    <cellStyle name="Normal 66 2 3 2 2" xfId="2685" xr:uid="{00000000-0005-0000-0000-000038880000}"/>
    <cellStyle name="Normal 66 2 3 2 2 2" xfId="4375" xr:uid="{00000000-0005-0000-0000-000039880000}"/>
    <cellStyle name="Normal 66 2 3 2 2 2 2" xfId="14448" xr:uid="{00000000-0005-0000-0000-00003A880000}"/>
    <cellStyle name="Normal 66 2 3 2 2 2 2 2" xfId="44779" xr:uid="{00000000-0005-0000-0000-00003B880000}"/>
    <cellStyle name="Normal 66 2 3 2 2 2 2 3" xfId="29546" xr:uid="{00000000-0005-0000-0000-00003C880000}"/>
    <cellStyle name="Normal 66 2 3 2 2 2 3" xfId="9428" xr:uid="{00000000-0005-0000-0000-00003D880000}"/>
    <cellStyle name="Normal 66 2 3 2 2 2 3 2" xfId="39762" xr:uid="{00000000-0005-0000-0000-00003E880000}"/>
    <cellStyle name="Normal 66 2 3 2 2 2 3 3" xfId="24529" xr:uid="{00000000-0005-0000-0000-00003F880000}"/>
    <cellStyle name="Normal 66 2 3 2 2 2 4" xfId="34749" xr:uid="{00000000-0005-0000-0000-000040880000}"/>
    <cellStyle name="Normal 66 2 3 2 2 2 5" xfId="19516" xr:uid="{00000000-0005-0000-0000-000041880000}"/>
    <cellStyle name="Normal 66 2 3 2 2 3" xfId="6067" xr:uid="{00000000-0005-0000-0000-000042880000}"/>
    <cellStyle name="Normal 66 2 3 2 2 3 2" xfId="16119" xr:uid="{00000000-0005-0000-0000-000043880000}"/>
    <cellStyle name="Normal 66 2 3 2 2 3 2 2" xfId="46450" xr:uid="{00000000-0005-0000-0000-000044880000}"/>
    <cellStyle name="Normal 66 2 3 2 2 3 2 3" xfId="31217" xr:uid="{00000000-0005-0000-0000-000045880000}"/>
    <cellStyle name="Normal 66 2 3 2 2 3 3" xfId="11099" xr:uid="{00000000-0005-0000-0000-000046880000}"/>
    <cellStyle name="Normal 66 2 3 2 2 3 3 2" xfId="41433" xr:uid="{00000000-0005-0000-0000-000047880000}"/>
    <cellStyle name="Normal 66 2 3 2 2 3 3 3" xfId="26200" xr:uid="{00000000-0005-0000-0000-000048880000}"/>
    <cellStyle name="Normal 66 2 3 2 2 3 4" xfId="36420" xr:uid="{00000000-0005-0000-0000-000049880000}"/>
    <cellStyle name="Normal 66 2 3 2 2 3 5" xfId="21187" xr:uid="{00000000-0005-0000-0000-00004A880000}"/>
    <cellStyle name="Normal 66 2 3 2 2 4" xfId="12777" xr:uid="{00000000-0005-0000-0000-00004B880000}"/>
    <cellStyle name="Normal 66 2 3 2 2 4 2" xfId="43108" xr:uid="{00000000-0005-0000-0000-00004C880000}"/>
    <cellStyle name="Normal 66 2 3 2 2 4 3" xfId="27875" xr:uid="{00000000-0005-0000-0000-00004D880000}"/>
    <cellStyle name="Normal 66 2 3 2 2 5" xfId="7756" xr:uid="{00000000-0005-0000-0000-00004E880000}"/>
    <cellStyle name="Normal 66 2 3 2 2 5 2" xfId="38091" xr:uid="{00000000-0005-0000-0000-00004F880000}"/>
    <cellStyle name="Normal 66 2 3 2 2 5 3" xfId="22858" xr:uid="{00000000-0005-0000-0000-000050880000}"/>
    <cellStyle name="Normal 66 2 3 2 2 6" xfId="33079" xr:uid="{00000000-0005-0000-0000-000051880000}"/>
    <cellStyle name="Normal 66 2 3 2 2 7" xfId="17845" xr:uid="{00000000-0005-0000-0000-000052880000}"/>
    <cellStyle name="Normal 66 2 3 2 3" xfId="3538" xr:uid="{00000000-0005-0000-0000-000053880000}"/>
    <cellStyle name="Normal 66 2 3 2 3 2" xfId="13612" xr:uid="{00000000-0005-0000-0000-000054880000}"/>
    <cellStyle name="Normal 66 2 3 2 3 2 2" xfId="43943" xr:uid="{00000000-0005-0000-0000-000055880000}"/>
    <cellStyle name="Normal 66 2 3 2 3 2 3" xfId="28710" xr:uid="{00000000-0005-0000-0000-000056880000}"/>
    <cellStyle name="Normal 66 2 3 2 3 3" xfId="8592" xr:uid="{00000000-0005-0000-0000-000057880000}"/>
    <cellStyle name="Normal 66 2 3 2 3 3 2" xfId="38926" xr:uid="{00000000-0005-0000-0000-000058880000}"/>
    <cellStyle name="Normal 66 2 3 2 3 3 3" xfId="23693" xr:uid="{00000000-0005-0000-0000-000059880000}"/>
    <cellStyle name="Normal 66 2 3 2 3 4" xfId="33913" xr:uid="{00000000-0005-0000-0000-00005A880000}"/>
    <cellStyle name="Normal 66 2 3 2 3 5" xfId="18680" xr:uid="{00000000-0005-0000-0000-00005B880000}"/>
    <cellStyle name="Normal 66 2 3 2 4" xfId="5231" xr:uid="{00000000-0005-0000-0000-00005C880000}"/>
    <cellStyle name="Normal 66 2 3 2 4 2" xfId="15283" xr:uid="{00000000-0005-0000-0000-00005D880000}"/>
    <cellStyle name="Normal 66 2 3 2 4 2 2" xfId="45614" xr:uid="{00000000-0005-0000-0000-00005E880000}"/>
    <cellStyle name="Normal 66 2 3 2 4 2 3" xfId="30381" xr:uid="{00000000-0005-0000-0000-00005F880000}"/>
    <cellStyle name="Normal 66 2 3 2 4 3" xfId="10263" xr:uid="{00000000-0005-0000-0000-000060880000}"/>
    <cellStyle name="Normal 66 2 3 2 4 3 2" xfId="40597" xr:uid="{00000000-0005-0000-0000-000061880000}"/>
    <cellStyle name="Normal 66 2 3 2 4 3 3" xfId="25364" xr:uid="{00000000-0005-0000-0000-000062880000}"/>
    <cellStyle name="Normal 66 2 3 2 4 4" xfId="35584" xr:uid="{00000000-0005-0000-0000-000063880000}"/>
    <cellStyle name="Normal 66 2 3 2 4 5" xfId="20351" xr:uid="{00000000-0005-0000-0000-000064880000}"/>
    <cellStyle name="Normal 66 2 3 2 5" xfId="11941" xr:uid="{00000000-0005-0000-0000-000065880000}"/>
    <cellStyle name="Normal 66 2 3 2 5 2" xfId="42272" xr:uid="{00000000-0005-0000-0000-000066880000}"/>
    <cellStyle name="Normal 66 2 3 2 5 3" xfId="27039" xr:uid="{00000000-0005-0000-0000-000067880000}"/>
    <cellStyle name="Normal 66 2 3 2 6" xfId="6920" xr:uid="{00000000-0005-0000-0000-000068880000}"/>
    <cellStyle name="Normal 66 2 3 2 6 2" xfId="37255" xr:uid="{00000000-0005-0000-0000-000069880000}"/>
    <cellStyle name="Normal 66 2 3 2 6 3" xfId="22022" xr:uid="{00000000-0005-0000-0000-00006A880000}"/>
    <cellStyle name="Normal 66 2 3 2 7" xfId="32243" xr:uid="{00000000-0005-0000-0000-00006B880000}"/>
    <cellStyle name="Normal 66 2 3 2 8" xfId="17009" xr:uid="{00000000-0005-0000-0000-00006C880000}"/>
    <cellStyle name="Normal 66 2 3 3" xfId="2267" xr:uid="{00000000-0005-0000-0000-00006D880000}"/>
    <cellStyle name="Normal 66 2 3 3 2" xfId="3957" xr:uid="{00000000-0005-0000-0000-00006E880000}"/>
    <cellStyle name="Normal 66 2 3 3 2 2" xfId="14030" xr:uid="{00000000-0005-0000-0000-00006F880000}"/>
    <cellStyle name="Normal 66 2 3 3 2 2 2" xfId="44361" xr:uid="{00000000-0005-0000-0000-000070880000}"/>
    <cellStyle name="Normal 66 2 3 3 2 2 3" xfId="29128" xr:uid="{00000000-0005-0000-0000-000071880000}"/>
    <cellStyle name="Normal 66 2 3 3 2 3" xfId="9010" xr:uid="{00000000-0005-0000-0000-000072880000}"/>
    <cellStyle name="Normal 66 2 3 3 2 3 2" xfId="39344" xr:uid="{00000000-0005-0000-0000-000073880000}"/>
    <cellStyle name="Normal 66 2 3 3 2 3 3" xfId="24111" xr:uid="{00000000-0005-0000-0000-000074880000}"/>
    <cellStyle name="Normal 66 2 3 3 2 4" xfId="34331" xr:uid="{00000000-0005-0000-0000-000075880000}"/>
    <cellStyle name="Normal 66 2 3 3 2 5" xfId="19098" xr:uid="{00000000-0005-0000-0000-000076880000}"/>
    <cellStyle name="Normal 66 2 3 3 3" xfId="5649" xr:uid="{00000000-0005-0000-0000-000077880000}"/>
    <cellStyle name="Normal 66 2 3 3 3 2" xfId="15701" xr:uid="{00000000-0005-0000-0000-000078880000}"/>
    <cellStyle name="Normal 66 2 3 3 3 2 2" xfId="46032" xr:uid="{00000000-0005-0000-0000-000079880000}"/>
    <cellStyle name="Normal 66 2 3 3 3 2 3" xfId="30799" xr:uid="{00000000-0005-0000-0000-00007A880000}"/>
    <cellStyle name="Normal 66 2 3 3 3 3" xfId="10681" xr:uid="{00000000-0005-0000-0000-00007B880000}"/>
    <cellStyle name="Normal 66 2 3 3 3 3 2" xfId="41015" xr:uid="{00000000-0005-0000-0000-00007C880000}"/>
    <cellStyle name="Normal 66 2 3 3 3 3 3" xfId="25782" xr:uid="{00000000-0005-0000-0000-00007D880000}"/>
    <cellStyle name="Normal 66 2 3 3 3 4" xfId="36002" xr:uid="{00000000-0005-0000-0000-00007E880000}"/>
    <cellStyle name="Normal 66 2 3 3 3 5" xfId="20769" xr:uid="{00000000-0005-0000-0000-00007F880000}"/>
    <cellStyle name="Normal 66 2 3 3 4" xfId="12359" xr:uid="{00000000-0005-0000-0000-000080880000}"/>
    <cellStyle name="Normal 66 2 3 3 4 2" xfId="42690" xr:uid="{00000000-0005-0000-0000-000081880000}"/>
    <cellStyle name="Normal 66 2 3 3 4 3" xfId="27457" xr:uid="{00000000-0005-0000-0000-000082880000}"/>
    <cellStyle name="Normal 66 2 3 3 5" xfId="7338" xr:uid="{00000000-0005-0000-0000-000083880000}"/>
    <cellStyle name="Normal 66 2 3 3 5 2" xfId="37673" xr:uid="{00000000-0005-0000-0000-000084880000}"/>
    <cellStyle name="Normal 66 2 3 3 5 3" xfId="22440" xr:uid="{00000000-0005-0000-0000-000085880000}"/>
    <cellStyle name="Normal 66 2 3 3 6" xfId="32661" xr:uid="{00000000-0005-0000-0000-000086880000}"/>
    <cellStyle name="Normal 66 2 3 3 7" xfId="17427" xr:uid="{00000000-0005-0000-0000-000087880000}"/>
    <cellStyle name="Normal 66 2 3 4" xfId="3120" xr:uid="{00000000-0005-0000-0000-000088880000}"/>
    <cellStyle name="Normal 66 2 3 4 2" xfId="13194" xr:uid="{00000000-0005-0000-0000-000089880000}"/>
    <cellStyle name="Normal 66 2 3 4 2 2" xfId="43525" xr:uid="{00000000-0005-0000-0000-00008A880000}"/>
    <cellStyle name="Normal 66 2 3 4 2 3" xfId="28292" xr:uid="{00000000-0005-0000-0000-00008B880000}"/>
    <cellStyle name="Normal 66 2 3 4 3" xfId="8174" xr:uid="{00000000-0005-0000-0000-00008C880000}"/>
    <cellStyle name="Normal 66 2 3 4 3 2" xfId="38508" xr:uid="{00000000-0005-0000-0000-00008D880000}"/>
    <cellStyle name="Normal 66 2 3 4 3 3" xfId="23275" xr:uid="{00000000-0005-0000-0000-00008E880000}"/>
    <cellStyle name="Normal 66 2 3 4 4" xfId="33495" xr:uid="{00000000-0005-0000-0000-00008F880000}"/>
    <cellStyle name="Normal 66 2 3 4 5" xfId="18262" xr:uid="{00000000-0005-0000-0000-000090880000}"/>
    <cellStyle name="Normal 66 2 3 5" xfId="4813" xr:uid="{00000000-0005-0000-0000-000091880000}"/>
    <cellStyle name="Normal 66 2 3 5 2" xfId="14865" xr:uid="{00000000-0005-0000-0000-000092880000}"/>
    <cellStyle name="Normal 66 2 3 5 2 2" xfId="45196" xr:uid="{00000000-0005-0000-0000-000093880000}"/>
    <cellStyle name="Normal 66 2 3 5 2 3" xfId="29963" xr:uid="{00000000-0005-0000-0000-000094880000}"/>
    <cellStyle name="Normal 66 2 3 5 3" xfId="9845" xr:uid="{00000000-0005-0000-0000-000095880000}"/>
    <cellStyle name="Normal 66 2 3 5 3 2" xfId="40179" xr:uid="{00000000-0005-0000-0000-000096880000}"/>
    <cellStyle name="Normal 66 2 3 5 3 3" xfId="24946" xr:uid="{00000000-0005-0000-0000-000097880000}"/>
    <cellStyle name="Normal 66 2 3 5 4" xfId="35166" xr:uid="{00000000-0005-0000-0000-000098880000}"/>
    <cellStyle name="Normal 66 2 3 5 5" xfId="19933" xr:uid="{00000000-0005-0000-0000-000099880000}"/>
    <cellStyle name="Normal 66 2 3 6" xfId="11523" xr:uid="{00000000-0005-0000-0000-00009A880000}"/>
    <cellStyle name="Normal 66 2 3 6 2" xfId="41854" xr:uid="{00000000-0005-0000-0000-00009B880000}"/>
    <cellStyle name="Normal 66 2 3 6 3" xfId="26621" xr:uid="{00000000-0005-0000-0000-00009C880000}"/>
    <cellStyle name="Normal 66 2 3 7" xfId="6502" xr:uid="{00000000-0005-0000-0000-00009D880000}"/>
    <cellStyle name="Normal 66 2 3 7 2" xfId="36837" xr:uid="{00000000-0005-0000-0000-00009E880000}"/>
    <cellStyle name="Normal 66 2 3 7 3" xfId="21604" xr:uid="{00000000-0005-0000-0000-00009F880000}"/>
    <cellStyle name="Normal 66 2 3 8" xfId="31825" xr:uid="{00000000-0005-0000-0000-0000A0880000}"/>
    <cellStyle name="Normal 66 2 3 9" xfId="16591" xr:uid="{00000000-0005-0000-0000-0000A1880000}"/>
    <cellStyle name="Normal 66 2 4" xfId="1638" xr:uid="{00000000-0005-0000-0000-0000A2880000}"/>
    <cellStyle name="Normal 66 2 4 2" xfId="2477" xr:uid="{00000000-0005-0000-0000-0000A3880000}"/>
    <cellStyle name="Normal 66 2 4 2 2" xfId="4167" xr:uid="{00000000-0005-0000-0000-0000A4880000}"/>
    <cellStyle name="Normal 66 2 4 2 2 2" xfId="14240" xr:uid="{00000000-0005-0000-0000-0000A5880000}"/>
    <cellStyle name="Normal 66 2 4 2 2 2 2" xfId="44571" xr:uid="{00000000-0005-0000-0000-0000A6880000}"/>
    <cellStyle name="Normal 66 2 4 2 2 2 3" xfId="29338" xr:uid="{00000000-0005-0000-0000-0000A7880000}"/>
    <cellStyle name="Normal 66 2 4 2 2 3" xfId="9220" xr:uid="{00000000-0005-0000-0000-0000A8880000}"/>
    <cellStyle name="Normal 66 2 4 2 2 3 2" xfId="39554" xr:uid="{00000000-0005-0000-0000-0000A9880000}"/>
    <cellStyle name="Normal 66 2 4 2 2 3 3" xfId="24321" xr:uid="{00000000-0005-0000-0000-0000AA880000}"/>
    <cellStyle name="Normal 66 2 4 2 2 4" xfId="34541" xr:uid="{00000000-0005-0000-0000-0000AB880000}"/>
    <cellStyle name="Normal 66 2 4 2 2 5" xfId="19308" xr:uid="{00000000-0005-0000-0000-0000AC880000}"/>
    <cellStyle name="Normal 66 2 4 2 3" xfId="5859" xr:uid="{00000000-0005-0000-0000-0000AD880000}"/>
    <cellStyle name="Normal 66 2 4 2 3 2" xfId="15911" xr:uid="{00000000-0005-0000-0000-0000AE880000}"/>
    <cellStyle name="Normal 66 2 4 2 3 2 2" xfId="46242" xr:uid="{00000000-0005-0000-0000-0000AF880000}"/>
    <cellStyle name="Normal 66 2 4 2 3 2 3" xfId="31009" xr:uid="{00000000-0005-0000-0000-0000B0880000}"/>
    <cellStyle name="Normal 66 2 4 2 3 3" xfId="10891" xr:uid="{00000000-0005-0000-0000-0000B1880000}"/>
    <cellStyle name="Normal 66 2 4 2 3 3 2" xfId="41225" xr:uid="{00000000-0005-0000-0000-0000B2880000}"/>
    <cellStyle name="Normal 66 2 4 2 3 3 3" xfId="25992" xr:uid="{00000000-0005-0000-0000-0000B3880000}"/>
    <cellStyle name="Normal 66 2 4 2 3 4" xfId="36212" xr:uid="{00000000-0005-0000-0000-0000B4880000}"/>
    <cellStyle name="Normal 66 2 4 2 3 5" xfId="20979" xr:uid="{00000000-0005-0000-0000-0000B5880000}"/>
    <cellStyle name="Normal 66 2 4 2 4" xfId="12569" xr:uid="{00000000-0005-0000-0000-0000B6880000}"/>
    <cellStyle name="Normal 66 2 4 2 4 2" xfId="42900" xr:uid="{00000000-0005-0000-0000-0000B7880000}"/>
    <cellStyle name="Normal 66 2 4 2 4 3" xfId="27667" xr:uid="{00000000-0005-0000-0000-0000B8880000}"/>
    <cellStyle name="Normal 66 2 4 2 5" xfId="7548" xr:uid="{00000000-0005-0000-0000-0000B9880000}"/>
    <cellStyle name="Normal 66 2 4 2 5 2" xfId="37883" xr:uid="{00000000-0005-0000-0000-0000BA880000}"/>
    <cellStyle name="Normal 66 2 4 2 5 3" xfId="22650" xr:uid="{00000000-0005-0000-0000-0000BB880000}"/>
    <cellStyle name="Normal 66 2 4 2 6" xfId="32871" xr:uid="{00000000-0005-0000-0000-0000BC880000}"/>
    <cellStyle name="Normal 66 2 4 2 7" xfId="17637" xr:uid="{00000000-0005-0000-0000-0000BD880000}"/>
    <cellStyle name="Normal 66 2 4 3" xfId="3330" xr:uid="{00000000-0005-0000-0000-0000BE880000}"/>
    <cellStyle name="Normal 66 2 4 3 2" xfId="13404" xr:uid="{00000000-0005-0000-0000-0000BF880000}"/>
    <cellStyle name="Normal 66 2 4 3 2 2" xfId="43735" xr:uid="{00000000-0005-0000-0000-0000C0880000}"/>
    <cellStyle name="Normal 66 2 4 3 2 3" xfId="28502" xr:uid="{00000000-0005-0000-0000-0000C1880000}"/>
    <cellStyle name="Normal 66 2 4 3 3" xfId="8384" xr:uid="{00000000-0005-0000-0000-0000C2880000}"/>
    <cellStyle name="Normal 66 2 4 3 3 2" xfId="38718" xr:uid="{00000000-0005-0000-0000-0000C3880000}"/>
    <cellStyle name="Normal 66 2 4 3 3 3" xfId="23485" xr:uid="{00000000-0005-0000-0000-0000C4880000}"/>
    <cellStyle name="Normal 66 2 4 3 4" xfId="33705" xr:uid="{00000000-0005-0000-0000-0000C5880000}"/>
    <cellStyle name="Normal 66 2 4 3 5" xfId="18472" xr:uid="{00000000-0005-0000-0000-0000C6880000}"/>
    <cellStyle name="Normal 66 2 4 4" xfId="5023" xr:uid="{00000000-0005-0000-0000-0000C7880000}"/>
    <cellStyle name="Normal 66 2 4 4 2" xfId="15075" xr:uid="{00000000-0005-0000-0000-0000C8880000}"/>
    <cellStyle name="Normal 66 2 4 4 2 2" xfId="45406" xr:uid="{00000000-0005-0000-0000-0000C9880000}"/>
    <cellStyle name="Normal 66 2 4 4 2 3" xfId="30173" xr:uid="{00000000-0005-0000-0000-0000CA880000}"/>
    <cellStyle name="Normal 66 2 4 4 3" xfId="10055" xr:uid="{00000000-0005-0000-0000-0000CB880000}"/>
    <cellStyle name="Normal 66 2 4 4 3 2" xfId="40389" xr:uid="{00000000-0005-0000-0000-0000CC880000}"/>
    <cellStyle name="Normal 66 2 4 4 3 3" xfId="25156" xr:uid="{00000000-0005-0000-0000-0000CD880000}"/>
    <cellStyle name="Normal 66 2 4 4 4" xfId="35376" xr:uid="{00000000-0005-0000-0000-0000CE880000}"/>
    <cellStyle name="Normal 66 2 4 4 5" xfId="20143" xr:uid="{00000000-0005-0000-0000-0000CF880000}"/>
    <cellStyle name="Normal 66 2 4 5" xfId="11733" xr:uid="{00000000-0005-0000-0000-0000D0880000}"/>
    <cellStyle name="Normal 66 2 4 5 2" xfId="42064" xr:uid="{00000000-0005-0000-0000-0000D1880000}"/>
    <cellStyle name="Normal 66 2 4 5 3" xfId="26831" xr:uid="{00000000-0005-0000-0000-0000D2880000}"/>
    <cellStyle name="Normal 66 2 4 6" xfId="6712" xr:uid="{00000000-0005-0000-0000-0000D3880000}"/>
    <cellStyle name="Normal 66 2 4 6 2" xfId="37047" xr:uid="{00000000-0005-0000-0000-0000D4880000}"/>
    <cellStyle name="Normal 66 2 4 6 3" xfId="21814" xr:uid="{00000000-0005-0000-0000-0000D5880000}"/>
    <cellStyle name="Normal 66 2 4 7" xfId="32035" xr:uid="{00000000-0005-0000-0000-0000D6880000}"/>
    <cellStyle name="Normal 66 2 4 8" xfId="16801" xr:uid="{00000000-0005-0000-0000-0000D7880000}"/>
    <cellStyle name="Normal 66 2 5" xfId="2059" xr:uid="{00000000-0005-0000-0000-0000D8880000}"/>
    <cellStyle name="Normal 66 2 5 2" xfId="3749" xr:uid="{00000000-0005-0000-0000-0000D9880000}"/>
    <cellStyle name="Normal 66 2 5 2 2" xfId="13822" xr:uid="{00000000-0005-0000-0000-0000DA880000}"/>
    <cellStyle name="Normal 66 2 5 2 2 2" xfId="44153" xr:uid="{00000000-0005-0000-0000-0000DB880000}"/>
    <cellStyle name="Normal 66 2 5 2 2 3" xfId="28920" xr:uid="{00000000-0005-0000-0000-0000DC880000}"/>
    <cellStyle name="Normal 66 2 5 2 3" xfId="8802" xr:uid="{00000000-0005-0000-0000-0000DD880000}"/>
    <cellStyle name="Normal 66 2 5 2 3 2" xfId="39136" xr:uid="{00000000-0005-0000-0000-0000DE880000}"/>
    <cellStyle name="Normal 66 2 5 2 3 3" xfId="23903" xr:uid="{00000000-0005-0000-0000-0000DF880000}"/>
    <cellStyle name="Normal 66 2 5 2 4" xfId="34123" xr:uid="{00000000-0005-0000-0000-0000E0880000}"/>
    <cellStyle name="Normal 66 2 5 2 5" xfId="18890" xr:uid="{00000000-0005-0000-0000-0000E1880000}"/>
    <cellStyle name="Normal 66 2 5 3" xfId="5441" xr:uid="{00000000-0005-0000-0000-0000E2880000}"/>
    <cellStyle name="Normal 66 2 5 3 2" xfId="15493" xr:uid="{00000000-0005-0000-0000-0000E3880000}"/>
    <cellStyle name="Normal 66 2 5 3 2 2" xfId="45824" xr:uid="{00000000-0005-0000-0000-0000E4880000}"/>
    <cellStyle name="Normal 66 2 5 3 2 3" xfId="30591" xr:uid="{00000000-0005-0000-0000-0000E5880000}"/>
    <cellStyle name="Normal 66 2 5 3 3" xfId="10473" xr:uid="{00000000-0005-0000-0000-0000E6880000}"/>
    <cellStyle name="Normal 66 2 5 3 3 2" xfId="40807" xr:uid="{00000000-0005-0000-0000-0000E7880000}"/>
    <cellStyle name="Normal 66 2 5 3 3 3" xfId="25574" xr:uid="{00000000-0005-0000-0000-0000E8880000}"/>
    <cellStyle name="Normal 66 2 5 3 4" xfId="35794" xr:uid="{00000000-0005-0000-0000-0000E9880000}"/>
    <cellStyle name="Normal 66 2 5 3 5" xfId="20561" xr:uid="{00000000-0005-0000-0000-0000EA880000}"/>
    <cellStyle name="Normal 66 2 5 4" xfId="12151" xr:uid="{00000000-0005-0000-0000-0000EB880000}"/>
    <cellStyle name="Normal 66 2 5 4 2" xfId="42482" xr:uid="{00000000-0005-0000-0000-0000EC880000}"/>
    <cellStyle name="Normal 66 2 5 4 3" xfId="27249" xr:uid="{00000000-0005-0000-0000-0000ED880000}"/>
    <cellStyle name="Normal 66 2 5 5" xfId="7130" xr:uid="{00000000-0005-0000-0000-0000EE880000}"/>
    <cellStyle name="Normal 66 2 5 5 2" xfId="37465" xr:uid="{00000000-0005-0000-0000-0000EF880000}"/>
    <cellStyle name="Normal 66 2 5 5 3" xfId="22232" xr:uid="{00000000-0005-0000-0000-0000F0880000}"/>
    <cellStyle name="Normal 66 2 5 6" xfId="32453" xr:uid="{00000000-0005-0000-0000-0000F1880000}"/>
    <cellStyle name="Normal 66 2 5 7" xfId="17219" xr:uid="{00000000-0005-0000-0000-0000F2880000}"/>
    <cellStyle name="Normal 66 2 6" xfId="2912" xr:uid="{00000000-0005-0000-0000-0000F3880000}"/>
    <cellStyle name="Normal 66 2 6 2" xfId="12986" xr:uid="{00000000-0005-0000-0000-0000F4880000}"/>
    <cellStyle name="Normal 66 2 6 2 2" xfId="43317" xr:uid="{00000000-0005-0000-0000-0000F5880000}"/>
    <cellStyle name="Normal 66 2 6 2 3" xfId="28084" xr:uid="{00000000-0005-0000-0000-0000F6880000}"/>
    <cellStyle name="Normal 66 2 6 3" xfId="7966" xr:uid="{00000000-0005-0000-0000-0000F7880000}"/>
    <cellStyle name="Normal 66 2 6 3 2" xfId="38300" xr:uid="{00000000-0005-0000-0000-0000F8880000}"/>
    <cellStyle name="Normal 66 2 6 3 3" xfId="23067" xr:uid="{00000000-0005-0000-0000-0000F9880000}"/>
    <cellStyle name="Normal 66 2 6 4" xfId="33287" xr:uid="{00000000-0005-0000-0000-0000FA880000}"/>
    <cellStyle name="Normal 66 2 6 5" xfId="18054" xr:uid="{00000000-0005-0000-0000-0000FB880000}"/>
    <cellStyle name="Normal 66 2 7" xfId="4605" xr:uid="{00000000-0005-0000-0000-0000FC880000}"/>
    <cellStyle name="Normal 66 2 7 2" xfId="14657" xr:uid="{00000000-0005-0000-0000-0000FD880000}"/>
    <cellStyle name="Normal 66 2 7 2 2" xfId="44988" xr:uid="{00000000-0005-0000-0000-0000FE880000}"/>
    <cellStyle name="Normal 66 2 7 2 3" xfId="29755" xr:uid="{00000000-0005-0000-0000-0000FF880000}"/>
    <cellStyle name="Normal 66 2 7 3" xfId="9637" xr:uid="{00000000-0005-0000-0000-000000890000}"/>
    <cellStyle name="Normal 66 2 7 3 2" xfId="39971" xr:uid="{00000000-0005-0000-0000-000001890000}"/>
    <cellStyle name="Normal 66 2 7 3 3" xfId="24738" xr:uid="{00000000-0005-0000-0000-000002890000}"/>
    <cellStyle name="Normal 66 2 7 4" xfId="34958" xr:uid="{00000000-0005-0000-0000-000003890000}"/>
    <cellStyle name="Normal 66 2 7 5" xfId="19725" xr:uid="{00000000-0005-0000-0000-000004890000}"/>
    <cellStyle name="Normal 66 2 8" xfId="11315" xr:uid="{00000000-0005-0000-0000-000005890000}"/>
    <cellStyle name="Normal 66 2 8 2" xfId="41646" xr:uid="{00000000-0005-0000-0000-000006890000}"/>
    <cellStyle name="Normal 66 2 8 3" xfId="26413" xr:uid="{00000000-0005-0000-0000-000007890000}"/>
    <cellStyle name="Normal 66 2 9" xfId="6294" xr:uid="{00000000-0005-0000-0000-000008890000}"/>
    <cellStyle name="Normal 66 2 9 2" xfId="36629" xr:uid="{00000000-0005-0000-0000-000009890000}"/>
    <cellStyle name="Normal 66 2 9 3" xfId="21396" xr:uid="{00000000-0005-0000-0000-00000A890000}"/>
    <cellStyle name="Normal 66 3" xfId="1258" xr:uid="{00000000-0005-0000-0000-00000B890000}"/>
    <cellStyle name="Normal 66 3 10" xfId="16435" xr:uid="{00000000-0005-0000-0000-00000C890000}"/>
    <cellStyle name="Normal 66 3 2" xfId="1477" xr:uid="{00000000-0005-0000-0000-00000D890000}"/>
    <cellStyle name="Normal 66 3 2 2" xfId="1898" xr:uid="{00000000-0005-0000-0000-00000E890000}"/>
    <cellStyle name="Normal 66 3 2 2 2" xfId="2737" xr:uid="{00000000-0005-0000-0000-00000F890000}"/>
    <cellStyle name="Normal 66 3 2 2 2 2" xfId="4427" xr:uid="{00000000-0005-0000-0000-000010890000}"/>
    <cellStyle name="Normal 66 3 2 2 2 2 2" xfId="14500" xr:uid="{00000000-0005-0000-0000-000011890000}"/>
    <cellStyle name="Normal 66 3 2 2 2 2 2 2" xfId="44831" xr:uid="{00000000-0005-0000-0000-000012890000}"/>
    <cellStyle name="Normal 66 3 2 2 2 2 2 3" xfId="29598" xr:uid="{00000000-0005-0000-0000-000013890000}"/>
    <cellStyle name="Normal 66 3 2 2 2 2 3" xfId="9480" xr:uid="{00000000-0005-0000-0000-000014890000}"/>
    <cellStyle name="Normal 66 3 2 2 2 2 3 2" xfId="39814" xr:uid="{00000000-0005-0000-0000-000015890000}"/>
    <cellStyle name="Normal 66 3 2 2 2 2 3 3" xfId="24581" xr:uid="{00000000-0005-0000-0000-000016890000}"/>
    <cellStyle name="Normal 66 3 2 2 2 2 4" xfId="34801" xr:uid="{00000000-0005-0000-0000-000017890000}"/>
    <cellStyle name="Normal 66 3 2 2 2 2 5" xfId="19568" xr:uid="{00000000-0005-0000-0000-000018890000}"/>
    <cellStyle name="Normal 66 3 2 2 2 3" xfId="6119" xr:uid="{00000000-0005-0000-0000-000019890000}"/>
    <cellStyle name="Normal 66 3 2 2 2 3 2" xfId="16171" xr:uid="{00000000-0005-0000-0000-00001A890000}"/>
    <cellStyle name="Normal 66 3 2 2 2 3 2 2" xfId="46502" xr:uid="{00000000-0005-0000-0000-00001B890000}"/>
    <cellStyle name="Normal 66 3 2 2 2 3 2 3" xfId="31269" xr:uid="{00000000-0005-0000-0000-00001C890000}"/>
    <cellStyle name="Normal 66 3 2 2 2 3 3" xfId="11151" xr:uid="{00000000-0005-0000-0000-00001D890000}"/>
    <cellStyle name="Normal 66 3 2 2 2 3 3 2" xfId="41485" xr:uid="{00000000-0005-0000-0000-00001E890000}"/>
    <cellStyle name="Normal 66 3 2 2 2 3 3 3" xfId="26252" xr:uid="{00000000-0005-0000-0000-00001F890000}"/>
    <cellStyle name="Normal 66 3 2 2 2 3 4" xfId="36472" xr:uid="{00000000-0005-0000-0000-000020890000}"/>
    <cellStyle name="Normal 66 3 2 2 2 3 5" xfId="21239" xr:uid="{00000000-0005-0000-0000-000021890000}"/>
    <cellStyle name="Normal 66 3 2 2 2 4" xfId="12829" xr:uid="{00000000-0005-0000-0000-000022890000}"/>
    <cellStyle name="Normal 66 3 2 2 2 4 2" xfId="43160" xr:uid="{00000000-0005-0000-0000-000023890000}"/>
    <cellStyle name="Normal 66 3 2 2 2 4 3" xfId="27927" xr:uid="{00000000-0005-0000-0000-000024890000}"/>
    <cellStyle name="Normal 66 3 2 2 2 5" xfId="7808" xr:uid="{00000000-0005-0000-0000-000025890000}"/>
    <cellStyle name="Normal 66 3 2 2 2 5 2" xfId="38143" xr:uid="{00000000-0005-0000-0000-000026890000}"/>
    <cellStyle name="Normal 66 3 2 2 2 5 3" xfId="22910" xr:uid="{00000000-0005-0000-0000-000027890000}"/>
    <cellStyle name="Normal 66 3 2 2 2 6" xfId="33131" xr:uid="{00000000-0005-0000-0000-000028890000}"/>
    <cellStyle name="Normal 66 3 2 2 2 7" xfId="17897" xr:uid="{00000000-0005-0000-0000-000029890000}"/>
    <cellStyle name="Normal 66 3 2 2 3" xfId="3590" xr:uid="{00000000-0005-0000-0000-00002A890000}"/>
    <cellStyle name="Normal 66 3 2 2 3 2" xfId="13664" xr:uid="{00000000-0005-0000-0000-00002B890000}"/>
    <cellStyle name="Normal 66 3 2 2 3 2 2" xfId="43995" xr:uid="{00000000-0005-0000-0000-00002C890000}"/>
    <cellStyle name="Normal 66 3 2 2 3 2 3" xfId="28762" xr:uid="{00000000-0005-0000-0000-00002D890000}"/>
    <cellStyle name="Normal 66 3 2 2 3 3" xfId="8644" xr:uid="{00000000-0005-0000-0000-00002E890000}"/>
    <cellStyle name="Normal 66 3 2 2 3 3 2" xfId="38978" xr:uid="{00000000-0005-0000-0000-00002F890000}"/>
    <cellStyle name="Normal 66 3 2 2 3 3 3" xfId="23745" xr:uid="{00000000-0005-0000-0000-000030890000}"/>
    <cellStyle name="Normal 66 3 2 2 3 4" xfId="33965" xr:uid="{00000000-0005-0000-0000-000031890000}"/>
    <cellStyle name="Normal 66 3 2 2 3 5" xfId="18732" xr:uid="{00000000-0005-0000-0000-000032890000}"/>
    <cellStyle name="Normal 66 3 2 2 4" xfId="5283" xr:uid="{00000000-0005-0000-0000-000033890000}"/>
    <cellStyle name="Normal 66 3 2 2 4 2" xfId="15335" xr:uid="{00000000-0005-0000-0000-000034890000}"/>
    <cellStyle name="Normal 66 3 2 2 4 2 2" xfId="45666" xr:uid="{00000000-0005-0000-0000-000035890000}"/>
    <cellStyle name="Normal 66 3 2 2 4 2 3" xfId="30433" xr:uid="{00000000-0005-0000-0000-000036890000}"/>
    <cellStyle name="Normal 66 3 2 2 4 3" xfId="10315" xr:uid="{00000000-0005-0000-0000-000037890000}"/>
    <cellStyle name="Normal 66 3 2 2 4 3 2" xfId="40649" xr:uid="{00000000-0005-0000-0000-000038890000}"/>
    <cellStyle name="Normal 66 3 2 2 4 3 3" xfId="25416" xr:uid="{00000000-0005-0000-0000-000039890000}"/>
    <cellStyle name="Normal 66 3 2 2 4 4" xfId="35636" xr:uid="{00000000-0005-0000-0000-00003A890000}"/>
    <cellStyle name="Normal 66 3 2 2 4 5" xfId="20403" xr:uid="{00000000-0005-0000-0000-00003B890000}"/>
    <cellStyle name="Normal 66 3 2 2 5" xfId="11993" xr:uid="{00000000-0005-0000-0000-00003C890000}"/>
    <cellStyle name="Normal 66 3 2 2 5 2" xfId="42324" xr:uid="{00000000-0005-0000-0000-00003D890000}"/>
    <cellStyle name="Normal 66 3 2 2 5 3" xfId="27091" xr:uid="{00000000-0005-0000-0000-00003E890000}"/>
    <cellStyle name="Normal 66 3 2 2 6" xfId="6972" xr:uid="{00000000-0005-0000-0000-00003F890000}"/>
    <cellStyle name="Normal 66 3 2 2 6 2" xfId="37307" xr:uid="{00000000-0005-0000-0000-000040890000}"/>
    <cellStyle name="Normal 66 3 2 2 6 3" xfId="22074" xr:uid="{00000000-0005-0000-0000-000041890000}"/>
    <cellStyle name="Normal 66 3 2 2 7" xfId="32295" xr:uid="{00000000-0005-0000-0000-000042890000}"/>
    <cellStyle name="Normal 66 3 2 2 8" xfId="17061" xr:uid="{00000000-0005-0000-0000-000043890000}"/>
    <cellStyle name="Normal 66 3 2 3" xfId="2319" xr:uid="{00000000-0005-0000-0000-000044890000}"/>
    <cellStyle name="Normal 66 3 2 3 2" xfId="4009" xr:uid="{00000000-0005-0000-0000-000045890000}"/>
    <cellStyle name="Normal 66 3 2 3 2 2" xfId="14082" xr:uid="{00000000-0005-0000-0000-000046890000}"/>
    <cellStyle name="Normal 66 3 2 3 2 2 2" xfId="44413" xr:uid="{00000000-0005-0000-0000-000047890000}"/>
    <cellStyle name="Normal 66 3 2 3 2 2 3" xfId="29180" xr:uid="{00000000-0005-0000-0000-000048890000}"/>
    <cellStyle name="Normal 66 3 2 3 2 3" xfId="9062" xr:uid="{00000000-0005-0000-0000-000049890000}"/>
    <cellStyle name="Normal 66 3 2 3 2 3 2" xfId="39396" xr:uid="{00000000-0005-0000-0000-00004A890000}"/>
    <cellStyle name="Normal 66 3 2 3 2 3 3" xfId="24163" xr:uid="{00000000-0005-0000-0000-00004B890000}"/>
    <cellStyle name="Normal 66 3 2 3 2 4" xfId="34383" xr:uid="{00000000-0005-0000-0000-00004C890000}"/>
    <cellStyle name="Normal 66 3 2 3 2 5" xfId="19150" xr:uid="{00000000-0005-0000-0000-00004D890000}"/>
    <cellStyle name="Normal 66 3 2 3 3" xfId="5701" xr:uid="{00000000-0005-0000-0000-00004E890000}"/>
    <cellStyle name="Normal 66 3 2 3 3 2" xfId="15753" xr:uid="{00000000-0005-0000-0000-00004F890000}"/>
    <cellStyle name="Normal 66 3 2 3 3 2 2" xfId="46084" xr:uid="{00000000-0005-0000-0000-000050890000}"/>
    <cellStyle name="Normal 66 3 2 3 3 2 3" xfId="30851" xr:uid="{00000000-0005-0000-0000-000051890000}"/>
    <cellStyle name="Normal 66 3 2 3 3 3" xfId="10733" xr:uid="{00000000-0005-0000-0000-000052890000}"/>
    <cellStyle name="Normal 66 3 2 3 3 3 2" xfId="41067" xr:uid="{00000000-0005-0000-0000-000053890000}"/>
    <cellStyle name="Normal 66 3 2 3 3 3 3" xfId="25834" xr:uid="{00000000-0005-0000-0000-000054890000}"/>
    <cellStyle name="Normal 66 3 2 3 3 4" xfId="36054" xr:uid="{00000000-0005-0000-0000-000055890000}"/>
    <cellStyle name="Normal 66 3 2 3 3 5" xfId="20821" xr:uid="{00000000-0005-0000-0000-000056890000}"/>
    <cellStyle name="Normal 66 3 2 3 4" xfId="12411" xr:uid="{00000000-0005-0000-0000-000057890000}"/>
    <cellStyle name="Normal 66 3 2 3 4 2" xfId="42742" xr:uid="{00000000-0005-0000-0000-000058890000}"/>
    <cellStyle name="Normal 66 3 2 3 4 3" xfId="27509" xr:uid="{00000000-0005-0000-0000-000059890000}"/>
    <cellStyle name="Normal 66 3 2 3 5" xfId="7390" xr:uid="{00000000-0005-0000-0000-00005A890000}"/>
    <cellStyle name="Normal 66 3 2 3 5 2" xfId="37725" xr:uid="{00000000-0005-0000-0000-00005B890000}"/>
    <cellStyle name="Normal 66 3 2 3 5 3" xfId="22492" xr:uid="{00000000-0005-0000-0000-00005C890000}"/>
    <cellStyle name="Normal 66 3 2 3 6" xfId="32713" xr:uid="{00000000-0005-0000-0000-00005D890000}"/>
    <cellStyle name="Normal 66 3 2 3 7" xfId="17479" xr:uid="{00000000-0005-0000-0000-00005E890000}"/>
    <cellStyle name="Normal 66 3 2 4" xfId="3172" xr:uid="{00000000-0005-0000-0000-00005F890000}"/>
    <cellStyle name="Normal 66 3 2 4 2" xfId="13246" xr:uid="{00000000-0005-0000-0000-000060890000}"/>
    <cellStyle name="Normal 66 3 2 4 2 2" xfId="43577" xr:uid="{00000000-0005-0000-0000-000061890000}"/>
    <cellStyle name="Normal 66 3 2 4 2 3" xfId="28344" xr:uid="{00000000-0005-0000-0000-000062890000}"/>
    <cellStyle name="Normal 66 3 2 4 3" xfId="8226" xr:uid="{00000000-0005-0000-0000-000063890000}"/>
    <cellStyle name="Normal 66 3 2 4 3 2" xfId="38560" xr:uid="{00000000-0005-0000-0000-000064890000}"/>
    <cellStyle name="Normal 66 3 2 4 3 3" xfId="23327" xr:uid="{00000000-0005-0000-0000-000065890000}"/>
    <cellStyle name="Normal 66 3 2 4 4" xfId="33547" xr:uid="{00000000-0005-0000-0000-000066890000}"/>
    <cellStyle name="Normal 66 3 2 4 5" xfId="18314" xr:uid="{00000000-0005-0000-0000-000067890000}"/>
    <cellStyle name="Normal 66 3 2 5" xfId="4865" xr:uid="{00000000-0005-0000-0000-000068890000}"/>
    <cellStyle name="Normal 66 3 2 5 2" xfId="14917" xr:uid="{00000000-0005-0000-0000-000069890000}"/>
    <cellStyle name="Normal 66 3 2 5 2 2" xfId="45248" xr:uid="{00000000-0005-0000-0000-00006A890000}"/>
    <cellStyle name="Normal 66 3 2 5 2 3" xfId="30015" xr:uid="{00000000-0005-0000-0000-00006B890000}"/>
    <cellStyle name="Normal 66 3 2 5 3" xfId="9897" xr:uid="{00000000-0005-0000-0000-00006C890000}"/>
    <cellStyle name="Normal 66 3 2 5 3 2" xfId="40231" xr:uid="{00000000-0005-0000-0000-00006D890000}"/>
    <cellStyle name="Normal 66 3 2 5 3 3" xfId="24998" xr:uid="{00000000-0005-0000-0000-00006E890000}"/>
    <cellStyle name="Normal 66 3 2 5 4" xfId="35218" xr:uid="{00000000-0005-0000-0000-00006F890000}"/>
    <cellStyle name="Normal 66 3 2 5 5" xfId="19985" xr:uid="{00000000-0005-0000-0000-000070890000}"/>
    <cellStyle name="Normal 66 3 2 6" xfId="11575" xr:uid="{00000000-0005-0000-0000-000071890000}"/>
    <cellStyle name="Normal 66 3 2 6 2" xfId="41906" xr:uid="{00000000-0005-0000-0000-000072890000}"/>
    <cellStyle name="Normal 66 3 2 6 3" xfId="26673" xr:uid="{00000000-0005-0000-0000-000073890000}"/>
    <cellStyle name="Normal 66 3 2 7" xfId="6554" xr:uid="{00000000-0005-0000-0000-000074890000}"/>
    <cellStyle name="Normal 66 3 2 7 2" xfId="36889" xr:uid="{00000000-0005-0000-0000-000075890000}"/>
    <cellStyle name="Normal 66 3 2 7 3" xfId="21656" xr:uid="{00000000-0005-0000-0000-000076890000}"/>
    <cellStyle name="Normal 66 3 2 8" xfId="31877" xr:uid="{00000000-0005-0000-0000-000077890000}"/>
    <cellStyle name="Normal 66 3 2 9" xfId="16643" xr:uid="{00000000-0005-0000-0000-000078890000}"/>
    <cellStyle name="Normal 66 3 3" xfId="1690" xr:uid="{00000000-0005-0000-0000-000079890000}"/>
    <cellStyle name="Normal 66 3 3 2" xfId="2529" xr:uid="{00000000-0005-0000-0000-00007A890000}"/>
    <cellStyle name="Normal 66 3 3 2 2" xfId="4219" xr:uid="{00000000-0005-0000-0000-00007B890000}"/>
    <cellStyle name="Normal 66 3 3 2 2 2" xfId="14292" xr:uid="{00000000-0005-0000-0000-00007C890000}"/>
    <cellStyle name="Normal 66 3 3 2 2 2 2" xfId="44623" xr:uid="{00000000-0005-0000-0000-00007D890000}"/>
    <cellStyle name="Normal 66 3 3 2 2 2 3" xfId="29390" xr:uid="{00000000-0005-0000-0000-00007E890000}"/>
    <cellStyle name="Normal 66 3 3 2 2 3" xfId="9272" xr:uid="{00000000-0005-0000-0000-00007F890000}"/>
    <cellStyle name="Normal 66 3 3 2 2 3 2" xfId="39606" xr:uid="{00000000-0005-0000-0000-000080890000}"/>
    <cellStyle name="Normal 66 3 3 2 2 3 3" xfId="24373" xr:uid="{00000000-0005-0000-0000-000081890000}"/>
    <cellStyle name="Normal 66 3 3 2 2 4" xfId="34593" xr:uid="{00000000-0005-0000-0000-000082890000}"/>
    <cellStyle name="Normal 66 3 3 2 2 5" xfId="19360" xr:uid="{00000000-0005-0000-0000-000083890000}"/>
    <cellStyle name="Normal 66 3 3 2 3" xfId="5911" xr:uid="{00000000-0005-0000-0000-000084890000}"/>
    <cellStyle name="Normal 66 3 3 2 3 2" xfId="15963" xr:uid="{00000000-0005-0000-0000-000085890000}"/>
    <cellStyle name="Normal 66 3 3 2 3 2 2" xfId="46294" xr:uid="{00000000-0005-0000-0000-000086890000}"/>
    <cellStyle name="Normal 66 3 3 2 3 2 3" xfId="31061" xr:uid="{00000000-0005-0000-0000-000087890000}"/>
    <cellStyle name="Normal 66 3 3 2 3 3" xfId="10943" xr:uid="{00000000-0005-0000-0000-000088890000}"/>
    <cellStyle name="Normal 66 3 3 2 3 3 2" xfId="41277" xr:uid="{00000000-0005-0000-0000-000089890000}"/>
    <cellStyle name="Normal 66 3 3 2 3 3 3" xfId="26044" xr:uid="{00000000-0005-0000-0000-00008A890000}"/>
    <cellStyle name="Normal 66 3 3 2 3 4" xfId="36264" xr:uid="{00000000-0005-0000-0000-00008B890000}"/>
    <cellStyle name="Normal 66 3 3 2 3 5" xfId="21031" xr:uid="{00000000-0005-0000-0000-00008C890000}"/>
    <cellStyle name="Normal 66 3 3 2 4" xfId="12621" xr:uid="{00000000-0005-0000-0000-00008D890000}"/>
    <cellStyle name="Normal 66 3 3 2 4 2" xfId="42952" xr:uid="{00000000-0005-0000-0000-00008E890000}"/>
    <cellStyle name="Normal 66 3 3 2 4 3" xfId="27719" xr:uid="{00000000-0005-0000-0000-00008F890000}"/>
    <cellStyle name="Normal 66 3 3 2 5" xfId="7600" xr:uid="{00000000-0005-0000-0000-000090890000}"/>
    <cellStyle name="Normal 66 3 3 2 5 2" xfId="37935" xr:uid="{00000000-0005-0000-0000-000091890000}"/>
    <cellStyle name="Normal 66 3 3 2 5 3" xfId="22702" xr:uid="{00000000-0005-0000-0000-000092890000}"/>
    <cellStyle name="Normal 66 3 3 2 6" xfId="32923" xr:uid="{00000000-0005-0000-0000-000093890000}"/>
    <cellStyle name="Normal 66 3 3 2 7" xfId="17689" xr:uid="{00000000-0005-0000-0000-000094890000}"/>
    <cellStyle name="Normal 66 3 3 3" xfId="3382" xr:uid="{00000000-0005-0000-0000-000095890000}"/>
    <cellStyle name="Normal 66 3 3 3 2" xfId="13456" xr:uid="{00000000-0005-0000-0000-000096890000}"/>
    <cellStyle name="Normal 66 3 3 3 2 2" xfId="43787" xr:uid="{00000000-0005-0000-0000-000097890000}"/>
    <cellStyle name="Normal 66 3 3 3 2 3" xfId="28554" xr:uid="{00000000-0005-0000-0000-000098890000}"/>
    <cellStyle name="Normal 66 3 3 3 3" xfId="8436" xr:uid="{00000000-0005-0000-0000-000099890000}"/>
    <cellStyle name="Normal 66 3 3 3 3 2" xfId="38770" xr:uid="{00000000-0005-0000-0000-00009A890000}"/>
    <cellStyle name="Normal 66 3 3 3 3 3" xfId="23537" xr:uid="{00000000-0005-0000-0000-00009B890000}"/>
    <cellStyle name="Normal 66 3 3 3 4" xfId="33757" xr:uid="{00000000-0005-0000-0000-00009C890000}"/>
    <cellStyle name="Normal 66 3 3 3 5" xfId="18524" xr:uid="{00000000-0005-0000-0000-00009D890000}"/>
    <cellStyle name="Normal 66 3 3 4" xfId="5075" xr:uid="{00000000-0005-0000-0000-00009E890000}"/>
    <cellStyle name="Normal 66 3 3 4 2" xfId="15127" xr:uid="{00000000-0005-0000-0000-00009F890000}"/>
    <cellStyle name="Normal 66 3 3 4 2 2" xfId="45458" xr:uid="{00000000-0005-0000-0000-0000A0890000}"/>
    <cellStyle name="Normal 66 3 3 4 2 3" xfId="30225" xr:uid="{00000000-0005-0000-0000-0000A1890000}"/>
    <cellStyle name="Normal 66 3 3 4 3" xfId="10107" xr:uid="{00000000-0005-0000-0000-0000A2890000}"/>
    <cellStyle name="Normal 66 3 3 4 3 2" xfId="40441" xr:uid="{00000000-0005-0000-0000-0000A3890000}"/>
    <cellStyle name="Normal 66 3 3 4 3 3" xfId="25208" xr:uid="{00000000-0005-0000-0000-0000A4890000}"/>
    <cellStyle name="Normal 66 3 3 4 4" xfId="35428" xr:uid="{00000000-0005-0000-0000-0000A5890000}"/>
    <cellStyle name="Normal 66 3 3 4 5" xfId="20195" xr:uid="{00000000-0005-0000-0000-0000A6890000}"/>
    <cellStyle name="Normal 66 3 3 5" xfId="11785" xr:uid="{00000000-0005-0000-0000-0000A7890000}"/>
    <cellStyle name="Normal 66 3 3 5 2" xfId="42116" xr:uid="{00000000-0005-0000-0000-0000A8890000}"/>
    <cellStyle name="Normal 66 3 3 5 3" xfId="26883" xr:uid="{00000000-0005-0000-0000-0000A9890000}"/>
    <cellStyle name="Normal 66 3 3 6" xfId="6764" xr:uid="{00000000-0005-0000-0000-0000AA890000}"/>
    <cellStyle name="Normal 66 3 3 6 2" xfId="37099" xr:uid="{00000000-0005-0000-0000-0000AB890000}"/>
    <cellStyle name="Normal 66 3 3 6 3" xfId="21866" xr:uid="{00000000-0005-0000-0000-0000AC890000}"/>
    <cellStyle name="Normal 66 3 3 7" xfId="32087" xr:uid="{00000000-0005-0000-0000-0000AD890000}"/>
    <cellStyle name="Normal 66 3 3 8" xfId="16853" xr:uid="{00000000-0005-0000-0000-0000AE890000}"/>
    <cellStyle name="Normal 66 3 4" xfId="2111" xr:uid="{00000000-0005-0000-0000-0000AF890000}"/>
    <cellStyle name="Normal 66 3 4 2" xfId="3801" xr:uid="{00000000-0005-0000-0000-0000B0890000}"/>
    <cellStyle name="Normal 66 3 4 2 2" xfId="13874" xr:uid="{00000000-0005-0000-0000-0000B1890000}"/>
    <cellStyle name="Normal 66 3 4 2 2 2" xfId="44205" xr:uid="{00000000-0005-0000-0000-0000B2890000}"/>
    <cellStyle name="Normal 66 3 4 2 2 3" xfId="28972" xr:uid="{00000000-0005-0000-0000-0000B3890000}"/>
    <cellStyle name="Normal 66 3 4 2 3" xfId="8854" xr:uid="{00000000-0005-0000-0000-0000B4890000}"/>
    <cellStyle name="Normal 66 3 4 2 3 2" xfId="39188" xr:uid="{00000000-0005-0000-0000-0000B5890000}"/>
    <cellStyle name="Normal 66 3 4 2 3 3" xfId="23955" xr:uid="{00000000-0005-0000-0000-0000B6890000}"/>
    <cellStyle name="Normal 66 3 4 2 4" xfId="34175" xr:uid="{00000000-0005-0000-0000-0000B7890000}"/>
    <cellStyle name="Normal 66 3 4 2 5" xfId="18942" xr:uid="{00000000-0005-0000-0000-0000B8890000}"/>
    <cellStyle name="Normal 66 3 4 3" xfId="5493" xr:uid="{00000000-0005-0000-0000-0000B9890000}"/>
    <cellStyle name="Normal 66 3 4 3 2" xfId="15545" xr:uid="{00000000-0005-0000-0000-0000BA890000}"/>
    <cellStyle name="Normal 66 3 4 3 2 2" xfId="45876" xr:uid="{00000000-0005-0000-0000-0000BB890000}"/>
    <cellStyle name="Normal 66 3 4 3 2 3" xfId="30643" xr:uid="{00000000-0005-0000-0000-0000BC890000}"/>
    <cellStyle name="Normal 66 3 4 3 3" xfId="10525" xr:uid="{00000000-0005-0000-0000-0000BD890000}"/>
    <cellStyle name="Normal 66 3 4 3 3 2" xfId="40859" xr:uid="{00000000-0005-0000-0000-0000BE890000}"/>
    <cellStyle name="Normal 66 3 4 3 3 3" xfId="25626" xr:uid="{00000000-0005-0000-0000-0000BF890000}"/>
    <cellStyle name="Normal 66 3 4 3 4" xfId="35846" xr:uid="{00000000-0005-0000-0000-0000C0890000}"/>
    <cellStyle name="Normal 66 3 4 3 5" xfId="20613" xr:uid="{00000000-0005-0000-0000-0000C1890000}"/>
    <cellStyle name="Normal 66 3 4 4" xfId="12203" xr:uid="{00000000-0005-0000-0000-0000C2890000}"/>
    <cellStyle name="Normal 66 3 4 4 2" xfId="42534" xr:uid="{00000000-0005-0000-0000-0000C3890000}"/>
    <cellStyle name="Normal 66 3 4 4 3" xfId="27301" xr:uid="{00000000-0005-0000-0000-0000C4890000}"/>
    <cellStyle name="Normal 66 3 4 5" xfId="7182" xr:uid="{00000000-0005-0000-0000-0000C5890000}"/>
    <cellStyle name="Normal 66 3 4 5 2" xfId="37517" xr:uid="{00000000-0005-0000-0000-0000C6890000}"/>
    <cellStyle name="Normal 66 3 4 5 3" xfId="22284" xr:uid="{00000000-0005-0000-0000-0000C7890000}"/>
    <cellStyle name="Normal 66 3 4 6" xfId="32505" xr:uid="{00000000-0005-0000-0000-0000C8890000}"/>
    <cellStyle name="Normal 66 3 4 7" xfId="17271" xr:uid="{00000000-0005-0000-0000-0000C9890000}"/>
    <cellStyle name="Normal 66 3 5" xfId="2964" xr:uid="{00000000-0005-0000-0000-0000CA890000}"/>
    <cellStyle name="Normal 66 3 5 2" xfId="13038" xr:uid="{00000000-0005-0000-0000-0000CB890000}"/>
    <cellStyle name="Normal 66 3 5 2 2" xfId="43369" xr:uid="{00000000-0005-0000-0000-0000CC890000}"/>
    <cellStyle name="Normal 66 3 5 2 3" xfId="28136" xr:uid="{00000000-0005-0000-0000-0000CD890000}"/>
    <cellStyle name="Normal 66 3 5 3" xfId="8018" xr:uid="{00000000-0005-0000-0000-0000CE890000}"/>
    <cellStyle name="Normal 66 3 5 3 2" xfId="38352" xr:uid="{00000000-0005-0000-0000-0000CF890000}"/>
    <cellStyle name="Normal 66 3 5 3 3" xfId="23119" xr:uid="{00000000-0005-0000-0000-0000D0890000}"/>
    <cellStyle name="Normal 66 3 5 4" xfId="33339" xr:uid="{00000000-0005-0000-0000-0000D1890000}"/>
    <cellStyle name="Normal 66 3 5 5" xfId="18106" xr:uid="{00000000-0005-0000-0000-0000D2890000}"/>
    <cellStyle name="Normal 66 3 6" xfId="4657" xr:uid="{00000000-0005-0000-0000-0000D3890000}"/>
    <cellStyle name="Normal 66 3 6 2" xfId="14709" xr:uid="{00000000-0005-0000-0000-0000D4890000}"/>
    <cellStyle name="Normal 66 3 6 2 2" xfId="45040" xr:uid="{00000000-0005-0000-0000-0000D5890000}"/>
    <cellStyle name="Normal 66 3 6 2 3" xfId="29807" xr:uid="{00000000-0005-0000-0000-0000D6890000}"/>
    <cellStyle name="Normal 66 3 6 3" xfId="9689" xr:uid="{00000000-0005-0000-0000-0000D7890000}"/>
    <cellStyle name="Normal 66 3 6 3 2" xfId="40023" xr:uid="{00000000-0005-0000-0000-0000D8890000}"/>
    <cellStyle name="Normal 66 3 6 3 3" xfId="24790" xr:uid="{00000000-0005-0000-0000-0000D9890000}"/>
    <cellStyle name="Normal 66 3 6 4" xfId="35010" xr:uid="{00000000-0005-0000-0000-0000DA890000}"/>
    <cellStyle name="Normal 66 3 6 5" xfId="19777" xr:uid="{00000000-0005-0000-0000-0000DB890000}"/>
    <cellStyle name="Normal 66 3 7" xfId="11367" xr:uid="{00000000-0005-0000-0000-0000DC890000}"/>
    <cellStyle name="Normal 66 3 7 2" xfId="41698" xr:uid="{00000000-0005-0000-0000-0000DD890000}"/>
    <cellStyle name="Normal 66 3 7 3" xfId="26465" xr:uid="{00000000-0005-0000-0000-0000DE890000}"/>
    <cellStyle name="Normal 66 3 8" xfId="6346" xr:uid="{00000000-0005-0000-0000-0000DF890000}"/>
    <cellStyle name="Normal 66 3 8 2" xfId="36681" xr:uid="{00000000-0005-0000-0000-0000E0890000}"/>
    <cellStyle name="Normal 66 3 8 3" xfId="21448" xr:uid="{00000000-0005-0000-0000-0000E1890000}"/>
    <cellStyle name="Normal 66 3 9" xfId="31670" xr:uid="{00000000-0005-0000-0000-0000E2890000}"/>
    <cellStyle name="Normal 66 4" xfId="1371" xr:uid="{00000000-0005-0000-0000-0000E3890000}"/>
    <cellStyle name="Normal 66 4 2" xfId="1794" xr:uid="{00000000-0005-0000-0000-0000E4890000}"/>
    <cellStyle name="Normal 66 4 2 2" xfId="2633" xr:uid="{00000000-0005-0000-0000-0000E5890000}"/>
    <cellStyle name="Normal 66 4 2 2 2" xfId="4323" xr:uid="{00000000-0005-0000-0000-0000E6890000}"/>
    <cellStyle name="Normal 66 4 2 2 2 2" xfId="14396" xr:uid="{00000000-0005-0000-0000-0000E7890000}"/>
    <cellStyle name="Normal 66 4 2 2 2 2 2" xfId="44727" xr:uid="{00000000-0005-0000-0000-0000E8890000}"/>
    <cellStyle name="Normal 66 4 2 2 2 2 3" xfId="29494" xr:uid="{00000000-0005-0000-0000-0000E9890000}"/>
    <cellStyle name="Normal 66 4 2 2 2 3" xfId="9376" xr:uid="{00000000-0005-0000-0000-0000EA890000}"/>
    <cellStyle name="Normal 66 4 2 2 2 3 2" xfId="39710" xr:uid="{00000000-0005-0000-0000-0000EB890000}"/>
    <cellStyle name="Normal 66 4 2 2 2 3 3" xfId="24477" xr:uid="{00000000-0005-0000-0000-0000EC890000}"/>
    <cellStyle name="Normal 66 4 2 2 2 4" xfId="34697" xr:uid="{00000000-0005-0000-0000-0000ED890000}"/>
    <cellStyle name="Normal 66 4 2 2 2 5" xfId="19464" xr:uid="{00000000-0005-0000-0000-0000EE890000}"/>
    <cellStyle name="Normal 66 4 2 2 3" xfId="6015" xr:uid="{00000000-0005-0000-0000-0000EF890000}"/>
    <cellStyle name="Normal 66 4 2 2 3 2" xfId="16067" xr:uid="{00000000-0005-0000-0000-0000F0890000}"/>
    <cellStyle name="Normal 66 4 2 2 3 2 2" xfId="46398" xr:uid="{00000000-0005-0000-0000-0000F1890000}"/>
    <cellStyle name="Normal 66 4 2 2 3 2 3" xfId="31165" xr:uid="{00000000-0005-0000-0000-0000F2890000}"/>
    <cellStyle name="Normal 66 4 2 2 3 3" xfId="11047" xr:uid="{00000000-0005-0000-0000-0000F3890000}"/>
    <cellStyle name="Normal 66 4 2 2 3 3 2" xfId="41381" xr:uid="{00000000-0005-0000-0000-0000F4890000}"/>
    <cellStyle name="Normal 66 4 2 2 3 3 3" xfId="26148" xr:uid="{00000000-0005-0000-0000-0000F5890000}"/>
    <cellStyle name="Normal 66 4 2 2 3 4" xfId="36368" xr:uid="{00000000-0005-0000-0000-0000F6890000}"/>
    <cellStyle name="Normal 66 4 2 2 3 5" xfId="21135" xr:uid="{00000000-0005-0000-0000-0000F7890000}"/>
    <cellStyle name="Normal 66 4 2 2 4" xfId="12725" xr:uid="{00000000-0005-0000-0000-0000F8890000}"/>
    <cellStyle name="Normal 66 4 2 2 4 2" xfId="43056" xr:uid="{00000000-0005-0000-0000-0000F9890000}"/>
    <cellStyle name="Normal 66 4 2 2 4 3" xfId="27823" xr:uid="{00000000-0005-0000-0000-0000FA890000}"/>
    <cellStyle name="Normal 66 4 2 2 5" xfId="7704" xr:uid="{00000000-0005-0000-0000-0000FB890000}"/>
    <cellStyle name="Normal 66 4 2 2 5 2" xfId="38039" xr:uid="{00000000-0005-0000-0000-0000FC890000}"/>
    <cellStyle name="Normal 66 4 2 2 5 3" xfId="22806" xr:uid="{00000000-0005-0000-0000-0000FD890000}"/>
    <cellStyle name="Normal 66 4 2 2 6" xfId="33027" xr:uid="{00000000-0005-0000-0000-0000FE890000}"/>
    <cellStyle name="Normal 66 4 2 2 7" xfId="17793" xr:uid="{00000000-0005-0000-0000-0000FF890000}"/>
    <cellStyle name="Normal 66 4 2 3" xfId="3486" xr:uid="{00000000-0005-0000-0000-0000008A0000}"/>
    <cellStyle name="Normal 66 4 2 3 2" xfId="13560" xr:uid="{00000000-0005-0000-0000-0000018A0000}"/>
    <cellStyle name="Normal 66 4 2 3 2 2" xfId="43891" xr:uid="{00000000-0005-0000-0000-0000028A0000}"/>
    <cellStyle name="Normal 66 4 2 3 2 3" xfId="28658" xr:uid="{00000000-0005-0000-0000-0000038A0000}"/>
    <cellStyle name="Normal 66 4 2 3 3" xfId="8540" xr:uid="{00000000-0005-0000-0000-0000048A0000}"/>
    <cellStyle name="Normal 66 4 2 3 3 2" xfId="38874" xr:uid="{00000000-0005-0000-0000-0000058A0000}"/>
    <cellStyle name="Normal 66 4 2 3 3 3" xfId="23641" xr:uid="{00000000-0005-0000-0000-0000068A0000}"/>
    <cellStyle name="Normal 66 4 2 3 4" xfId="33861" xr:uid="{00000000-0005-0000-0000-0000078A0000}"/>
    <cellStyle name="Normal 66 4 2 3 5" xfId="18628" xr:uid="{00000000-0005-0000-0000-0000088A0000}"/>
    <cellStyle name="Normal 66 4 2 4" xfId="5179" xr:uid="{00000000-0005-0000-0000-0000098A0000}"/>
    <cellStyle name="Normal 66 4 2 4 2" xfId="15231" xr:uid="{00000000-0005-0000-0000-00000A8A0000}"/>
    <cellStyle name="Normal 66 4 2 4 2 2" xfId="45562" xr:uid="{00000000-0005-0000-0000-00000B8A0000}"/>
    <cellStyle name="Normal 66 4 2 4 2 3" xfId="30329" xr:uid="{00000000-0005-0000-0000-00000C8A0000}"/>
    <cellStyle name="Normal 66 4 2 4 3" xfId="10211" xr:uid="{00000000-0005-0000-0000-00000D8A0000}"/>
    <cellStyle name="Normal 66 4 2 4 3 2" xfId="40545" xr:uid="{00000000-0005-0000-0000-00000E8A0000}"/>
    <cellStyle name="Normal 66 4 2 4 3 3" xfId="25312" xr:uid="{00000000-0005-0000-0000-00000F8A0000}"/>
    <cellStyle name="Normal 66 4 2 4 4" xfId="35532" xr:uid="{00000000-0005-0000-0000-0000108A0000}"/>
    <cellStyle name="Normal 66 4 2 4 5" xfId="20299" xr:uid="{00000000-0005-0000-0000-0000118A0000}"/>
    <cellStyle name="Normal 66 4 2 5" xfId="11889" xr:uid="{00000000-0005-0000-0000-0000128A0000}"/>
    <cellStyle name="Normal 66 4 2 5 2" xfId="42220" xr:uid="{00000000-0005-0000-0000-0000138A0000}"/>
    <cellStyle name="Normal 66 4 2 5 3" xfId="26987" xr:uid="{00000000-0005-0000-0000-0000148A0000}"/>
    <cellStyle name="Normal 66 4 2 6" xfId="6868" xr:uid="{00000000-0005-0000-0000-0000158A0000}"/>
    <cellStyle name="Normal 66 4 2 6 2" xfId="37203" xr:uid="{00000000-0005-0000-0000-0000168A0000}"/>
    <cellStyle name="Normal 66 4 2 6 3" xfId="21970" xr:uid="{00000000-0005-0000-0000-0000178A0000}"/>
    <cellStyle name="Normal 66 4 2 7" xfId="32191" xr:uid="{00000000-0005-0000-0000-0000188A0000}"/>
    <cellStyle name="Normal 66 4 2 8" xfId="16957" xr:uid="{00000000-0005-0000-0000-0000198A0000}"/>
    <cellStyle name="Normal 66 4 3" xfId="2215" xr:uid="{00000000-0005-0000-0000-00001A8A0000}"/>
    <cellStyle name="Normal 66 4 3 2" xfId="3905" xr:uid="{00000000-0005-0000-0000-00001B8A0000}"/>
    <cellStyle name="Normal 66 4 3 2 2" xfId="13978" xr:uid="{00000000-0005-0000-0000-00001C8A0000}"/>
    <cellStyle name="Normal 66 4 3 2 2 2" xfId="44309" xr:uid="{00000000-0005-0000-0000-00001D8A0000}"/>
    <cellStyle name="Normal 66 4 3 2 2 3" xfId="29076" xr:uid="{00000000-0005-0000-0000-00001E8A0000}"/>
    <cellStyle name="Normal 66 4 3 2 3" xfId="8958" xr:uid="{00000000-0005-0000-0000-00001F8A0000}"/>
    <cellStyle name="Normal 66 4 3 2 3 2" xfId="39292" xr:uid="{00000000-0005-0000-0000-0000208A0000}"/>
    <cellStyle name="Normal 66 4 3 2 3 3" xfId="24059" xr:uid="{00000000-0005-0000-0000-0000218A0000}"/>
    <cellStyle name="Normal 66 4 3 2 4" xfId="34279" xr:uid="{00000000-0005-0000-0000-0000228A0000}"/>
    <cellStyle name="Normal 66 4 3 2 5" xfId="19046" xr:uid="{00000000-0005-0000-0000-0000238A0000}"/>
    <cellStyle name="Normal 66 4 3 3" xfId="5597" xr:uid="{00000000-0005-0000-0000-0000248A0000}"/>
    <cellStyle name="Normal 66 4 3 3 2" xfId="15649" xr:uid="{00000000-0005-0000-0000-0000258A0000}"/>
    <cellStyle name="Normal 66 4 3 3 2 2" xfId="45980" xr:uid="{00000000-0005-0000-0000-0000268A0000}"/>
    <cellStyle name="Normal 66 4 3 3 2 3" xfId="30747" xr:uid="{00000000-0005-0000-0000-0000278A0000}"/>
    <cellStyle name="Normal 66 4 3 3 3" xfId="10629" xr:uid="{00000000-0005-0000-0000-0000288A0000}"/>
    <cellStyle name="Normal 66 4 3 3 3 2" xfId="40963" xr:uid="{00000000-0005-0000-0000-0000298A0000}"/>
    <cellStyle name="Normal 66 4 3 3 3 3" xfId="25730" xr:uid="{00000000-0005-0000-0000-00002A8A0000}"/>
    <cellStyle name="Normal 66 4 3 3 4" xfId="35950" xr:uid="{00000000-0005-0000-0000-00002B8A0000}"/>
    <cellStyle name="Normal 66 4 3 3 5" xfId="20717" xr:uid="{00000000-0005-0000-0000-00002C8A0000}"/>
    <cellStyle name="Normal 66 4 3 4" xfId="12307" xr:uid="{00000000-0005-0000-0000-00002D8A0000}"/>
    <cellStyle name="Normal 66 4 3 4 2" xfId="42638" xr:uid="{00000000-0005-0000-0000-00002E8A0000}"/>
    <cellStyle name="Normal 66 4 3 4 3" xfId="27405" xr:uid="{00000000-0005-0000-0000-00002F8A0000}"/>
    <cellStyle name="Normal 66 4 3 5" xfId="7286" xr:uid="{00000000-0005-0000-0000-0000308A0000}"/>
    <cellStyle name="Normal 66 4 3 5 2" xfId="37621" xr:uid="{00000000-0005-0000-0000-0000318A0000}"/>
    <cellStyle name="Normal 66 4 3 5 3" xfId="22388" xr:uid="{00000000-0005-0000-0000-0000328A0000}"/>
    <cellStyle name="Normal 66 4 3 6" xfId="32609" xr:uid="{00000000-0005-0000-0000-0000338A0000}"/>
    <cellStyle name="Normal 66 4 3 7" xfId="17375" xr:uid="{00000000-0005-0000-0000-0000348A0000}"/>
    <cellStyle name="Normal 66 4 4" xfId="3068" xr:uid="{00000000-0005-0000-0000-0000358A0000}"/>
    <cellStyle name="Normal 66 4 4 2" xfId="13142" xr:uid="{00000000-0005-0000-0000-0000368A0000}"/>
    <cellStyle name="Normal 66 4 4 2 2" xfId="43473" xr:uid="{00000000-0005-0000-0000-0000378A0000}"/>
    <cellStyle name="Normal 66 4 4 2 3" xfId="28240" xr:uid="{00000000-0005-0000-0000-0000388A0000}"/>
    <cellStyle name="Normal 66 4 4 3" xfId="8122" xr:uid="{00000000-0005-0000-0000-0000398A0000}"/>
    <cellStyle name="Normal 66 4 4 3 2" xfId="38456" xr:uid="{00000000-0005-0000-0000-00003A8A0000}"/>
    <cellStyle name="Normal 66 4 4 3 3" xfId="23223" xr:uid="{00000000-0005-0000-0000-00003B8A0000}"/>
    <cellStyle name="Normal 66 4 4 4" xfId="33443" xr:uid="{00000000-0005-0000-0000-00003C8A0000}"/>
    <cellStyle name="Normal 66 4 4 5" xfId="18210" xr:uid="{00000000-0005-0000-0000-00003D8A0000}"/>
    <cellStyle name="Normal 66 4 5" xfId="4761" xr:uid="{00000000-0005-0000-0000-00003E8A0000}"/>
    <cellStyle name="Normal 66 4 5 2" xfId="14813" xr:uid="{00000000-0005-0000-0000-00003F8A0000}"/>
    <cellStyle name="Normal 66 4 5 2 2" xfId="45144" xr:uid="{00000000-0005-0000-0000-0000408A0000}"/>
    <cellStyle name="Normal 66 4 5 2 3" xfId="29911" xr:uid="{00000000-0005-0000-0000-0000418A0000}"/>
    <cellStyle name="Normal 66 4 5 3" xfId="9793" xr:uid="{00000000-0005-0000-0000-0000428A0000}"/>
    <cellStyle name="Normal 66 4 5 3 2" xfId="40127" xr:uid="{00000000-0005-0000-0000-0000438A0000}"/>
    <cellStyle name="Normal 66 4 5 3 3" xfId="24894" xr:uid="{00000000-0005-0000-0000-0000448A0000}"/>
    <cellStyle name="Normal 66 4 5 4" xfId="35114" xr:uid="{00000000-0005-0000-0000-0000458A0000}"/>
    <cellStyle name="Normal 66 4 5 5" xfId="19881" xr:uid="{00000000-0005-0000-0000-0000468A0000}"/>
    <cellStyle name="Normal 66 4 6" xfId="11471" xr:uid="{00000000-0005-0000-0000-0000478A0000}"/>
    <cellStyle name="Normal 66 4 6 2" xfId="41802" xr:uid="{00000000-0005-0000-0000-0000488A0000}"/>
    <cellStyle name="Normal 66 4 6 3" xfId="26569" xr:uid="{00000000-0005-0000-0000-0000498A0000}"/>
    <cellStyle name="Normal 66 4 7" xfId="6450" xr:uid="{00000000-0005-0000-0000-00004A8A0000}"/>
    <cellStyle name="Normal 66 4 7 2" xfId="36785" xr:uid="{00000000-0005-0000-0000-00004B8A0000}"/>
    <cellStyle name="Normal 66 4 7 3" xfId="21552" xr:uid="{00000000-0005-0000-0000-00004C8A0000}"/>
    <cellStyle name="Normal 66 4 8" xfId="31773" xr:uid="{00000000-0005-0000-0000-00004D8A0000}"/>
    <cellStyle name="Normal 66 4 9" xfId="16539" xr:uid="{00000000-0005-0000-0000-00004E8A0000}"/>
    <cellStyle name="Normal 66 5" xfId="1584" xr:uid="{00000000-0005-0000-0000-00004F8A0000}"/>
    <cellStyle name="Normal 66 5 2" xfId="2425" xr:uid="{00000000-0005-0000-0000-0000508A0000}"/>
    <cellStyle name="Normal 66 5 2 2" xfId="4115" xr:uid="{00000000-0005-0000-0000-0000518A0000}"/>
    <cellStyle name="Normal 66 5 2 2 2" xfId="14188" xr:uid="{00000000-0005-0000-0000-0000528A0000}"/>
    <cellStyle name="Normal 66 5 2 2 2 2" xfId="44519" xr:uid="{00000000-0005-0000-0000-0000538A0000}"/>
    <cellStyle name="Normal 66 5 2 2 2 3" xfId="29286" xr:uid="{00000000-0005-0000-0000-0000548A0000}"/>
    <cellStyle name="Normal 66 5 2 2 3" xfId="9168" xr:uid="{00000000-0005-0000-0000-0000558A0000}"/>
    <cellStyle name="Normal 66 5 2 2 3 2" xfId="39502" xr:uid="{00000000-0005-0000-0000-0000568A0000}"/>
    <cellStyle name="Normal 66 5 2 2 3 3" xfId="24269" xr:uid="{00000000-0005-0000-0000-0000578A0000}"/>
    <cellStyle name="Normal 66 5 2 2 4" xfId="34489" xr:uid="{00000000-0005-0000-0000-0000588A0000}"/>
    <cellStyle name="Normal 66 5 2 2 5" xfId="19256" xr:uid="{00000000-0005-0000-0000-0000598A0000}"/>
    <cellStyle name="Normal 66 5 2 3" xfId="5807" xr:uid="{00000000-0005-0000-0000-00005A8A0000}"/>
    <cellStyle name="Normal 66 5 2 3 2" xfId="15859" xr:uid="{00000000-0005-0000-0000-00005B8A0000}"/>
    <cellStyle name="Normal 66 5 2 3 2 2" xfId="46190" xr:uid="{00000000-0005-0000-0000-00005C8A0000}"/>
    <cellStyle name="Normal 66 5 2 3 2 3" xfId="30957" xr:uid="{00000000-0005-0000-0000-00005D8A0000}"/>
    <cellStyle name="Normal 66 5 2 3 3" xfId="10839" xr:uid="{00000000-0005-0000-0000-00005E8A0000}"/>
    <cellStyle name="Normal 66 5 2 3 3 2" xfId="41173" xr:uid="{00000000-0005-0000-0000-00005F8A0000}"/>
    <cellStyle name="Normal 66 5 2 3 3 3" xfId="25940" xr:uid="{00000000-0005-0000-0000-0000608A0000}"/>
    <cellStyle name="Normal 66 5 2 3 4" xfId="36160" xr:uid="{00000000-0005-0000-0000-0000618A0000}"/>
    <cellStyle name="Normal 66 5 2 3 5" xfId="20927" xr:uid="{00000000-0005-0000-0000-0000628A0000}"/>
    <cellStyle name="Normal 66 5 2 4" xfId="12517" xr:uid="{00000000-0005-0000-0000-0000638A0000}"/>
    <cellStyle name="Normal 66 5 2 4 2" xfId="42848" xr:uid="{00000000-0005-0000-0000-0000648A0000}"/>
    <cellStyle name="Normal 66 5 2 4 3" xfId="27615" xr:uid="{00000000-0005-0000-0000-0000658A0000}"/>
    <cellStyle name="Normal 66 5 2 5" xfId="7496" xr:uid="{00000000-0005-0000-0000-0000668A0000}"/>
    <cellStyle name="Normal 66 5 2 5 2" xfId="37831" xr:uid="{00000000-0005-0000-0000-0000678A0000}"/>
    <cellStyle name="Normal 66 5 2 5 3" xfId="22598" xr:uid="{00000000-0005-0000-0000-0000688A0000}"/>
    <cellStyle name="Normal 66 5 2 6" xfId="32819" xr:uid="{00000000-0005-0000-0000-0000698A0000}"/>
    <cellStyle name="Normal 66 5 2 7" xfId="17585" xr:uid="{00000000-0005-0000-0000-00006A8A0000}"/>
    <cellStyle name="Normal 66 5 3" xfId="3278" xr:uid="{00000000-0005-0000-0000-00006B8A0000}"/>
    <cellStyle name="Normal 66 5 3 2" xfId="13352" xr:uid="{00000000-0005-0000-0000-00006C8A0000}"/>
    <cellStyle name="Normal 66 5 3 2 2" xfId="43683" xr:uid="{00000000-0005-0000-0000-00006D8A0000}"/>
    <cellStyle name="Normal 66 5 3 2 3" xfId="28450" xr:uid="{00000000-0005-0000-0000-00006E8A0000}"/>
    <cellStyle name="Normal 66 5 3 3" xfId="8332" xr:uid="{00000000-0005-0000-0000-00006F8A0000}"/>
    <cellStyle name="Normal 66 5 3 3 2" xfId="38666" xr:uid="{00000000-0005-0000-0000-0000708A0000}"/>
    <cellStyle name="Normal 66 5 3 3 3" xfId="23433" xr:uid="{00000000-0005-0000-0000-0000718A0000}"/>
    <cellStyle name="Normal 66 5 3 4" xfId="33653" xr:uid="{00000000-0005-0000-0000-0000728A0000}"/>
    <cellStyle name="Normal 66 5 3 5" xfId="18420" xr:uid="{00000000-0005-0000-0000-0000738A0000}"/>
    <cellStyle name="Normal 66 5 4" xfId="4971" xr:uid="{00000000-0005-0000-0000-0000748A0000}"/>
    <cellStyle name="Normal 66 5 4 2" xfId="15023" xr:uid="{00000000-0005-0000-0000-0000758A0000}"/>
    <cellStyle name="Normal 66 5 4 2 2" xfId="45354" xr:uid="{00000000-0005-0000-0000-0000768A0000}"/>
    <cellStyle name="Normal 66 5 4 2 3" xfId="30121" xr:uid="{00000000-0005-0000-0000-0000778A0000}"/>
    <cellStyle name="Normal 66 5 4 3" xfId="10003" xr:uid="{00000000-0005-0000-0000-0000788A0000}"/>
    <cellStyle name="Normal 66 5 4 3 2" xfId="40337" xr:uid="{00000000-0005-0000-0000-0000798A0000}"/>
    <cellStyle name="Normal 66 5 4 3 3" xfId="25104" xr:uid="{00000000-0005-0000-0000-00007A8A0000}"/>
    <cellStyle name="Normal 66 5 4 4" xfId="35324" xr:uid="{00000000-0005-0000-0000-00007B8A0000}"/>
    <cellStyle name="Normal 66 5 4 5" xfId="20091" xr:uid="{00000000-0005-0000-0000-00007C8A0000}"/>
    <cellStyle name="Normal 66 5 5" xfId="11681" xr:uid="{00000000-0005-0000-0000-00007D8A0000}"/>
    <cellStyle name="Normal 66 5 5 2" xfId="42012" xr:uid="{00000000-0005-0000-0000-00007E8A0000}"/>
    <cellStyle name="Normal 66 5 5 3" xfId="26779" xr:uid="{00000000-0005-0000-0000-00007F8A0000}"/>
    <cellStyle name="Normal 66 5 6" xfId="6660" xr:uid="{00000000-0005-0000-0000-0000808A0000}"/>
    <cellStyle name="Normal 66 5 6 2" xfId="36995" xr:uid="{00000000-0005-0000-0000-0000818A0000}"/>
    <cellStyle name="Normal 66 5 6 3" xfId="21762" xr:uid="{00000000-0005-0000-0000-0000828A0000}"/>
    <cellStyle name="Normal 66 5 7" xfId="31983" xr:uid="{00000000-0005-0000-0000-0000838A0000}"/>
    <cellStyle name="Normal 66 5 8" xfId="16749" xr:uid="{00000000-0005-0000-0000-0000848A0000}"/>
    <cellStyle name="Normal 66 6" xfId="2005" xr:uid="{00000000-0005-0000-0000-0000858A0000}"/>
    <cellStyle name="Normal 66 6 2" xfId="3697" xr:uid="{00000000-0005-0000-0000-0000868A0000}"/>
    <cellStyle name="Normal 66 6 2 2" xfId="13770" xr:uid="{00000000-0005-0000-0000-0000878A0000}"/>
    <cellStyle name="Normal 66 6 2 2 2" xfId="44101" xr:uid="{00000000-0005-0000-0000-0000888A0000}"/>
    <cellStyle name="Normal 66 6 2 2 3" xfId="28868" xr:uid="{00000000-0005-0000-0000-0000898A0000}"/>
    <cellStyle name="Normal 66 6 2 3" xfId="8750" xr:uid="{00000000-0005-0000-0000-00008A8A0000}"/>
    <cellStyle name="Normal 66 6 2 3 2" xfId="39084" xr:uid="{00000000-0005-0000-0000-00008B8A0000}"/>
    <cellStyle name="Normal 66 6 2 3 3" xfId="23851" xr:uid="{00000000-0005-0000-0000-00008C8A0000}"/>
    <cellStyle name="Normal 66 6 2 4" xfId="34071" xr:uid="{00000000-0005-0000-0000-00008D8A0000}"/>
    <cellStyle name="Normal 66 6 2 5" xfId="18838" xr:uid="{00000000-0005-0000-0000-00008E8A0000}"/>
    <cellStyle name="Normal 66 6 3" xfId="5389" xr:uid="{00000000-0005-0000-0000-00008F8A0000}"/>
    <cellStyle name="Normal 66 6 3 2" xfId="15441" xr:uid="{00000000-0005-0000-0000-0000908A0000}"/>
    <cellStyle name="Normal 66 6 3 2 2" xfId="45772" xr:uid="{00000000-0005-0000-0000-0000918A0000}"/>
    <cellStyle name="Normal 66 6 3 2 3" xfId="30539" xr:uid="{00000000-0005-0000-0000-0000928A0000}"/>
    <cellStyle name="Normal 66 6 3 3" xfId="10421" xr:uid="{00000000-0005-0000-0000-0000938A0000}"/>
    <cellStyle name="Normal 66 6 3 3 2" xfId="40755" xr:uid="{00000000-0005-0000-0000-0000948A0000}"/>
    <cellStyle name="Normal 66 6 3 3 3" xfId="25522" xr:uid="{00000000-0005-0000-0000-0000958A0000}"/>
    <cellStyle name="Normal 66 6 3 4" xfId="35742" xr:uid="{00000000-0005-0000-0000-0000968A0000}"/>
    <cellStyle name="Normal 66 6 3 5" xfId="20509" xr:uid="{00000000-0005-0000-0000-0000978A0000}"/>
    <cellStyle name="Normal 66 6 4" xfId="12099" xr:uid="{00000000-0005-0000-0000-0000988A0000}"/>
    <cellStyle name="Normal 66 6 4 2" xfId="42430" xr:uid="{00000000-0005-0000-0000-0000998A0000}"/>
    <cellStyle name="Normal 66 6 4 3" xfId="27197" xr:uid="{00000000-0005-0000-0000-00009A8A0000}"/>
    <cellStyle name="Normal 66 6 5" xfId="7078" xr:uid="{00000000-0005-0000-0000-00009B8A0000}"/>
    <cellStyle name="Normal 66 6 5 2" xfId="37413" xr:uid="{00000000-0005-0000-0000-00009C8A0000}"/>
    <cellStyle name="Normal 66 6 5 3" xfId="22180" xr:uid="{00000000-0005-0000-0000-00009D8A0000}"/>
    <cellStyle name="Normal 66 6 6" xfId="32401" xr:uid="{00000000-0005-0000-0000-00009E8A0000}"/>
    <cellStyle name="Normal 66 6 7" xfId="17167" xr:uid="{00000000-0005-0000-0000-00009F8A0000}"/>
    <cellStyle name="Normal 66 7" xfId="2857" xr:uid="{00000000-0005-0000-0000-0000A08A0000}"/>
    <cellStyle name="Normal 66 7 2" xfId="12934" xr:uid="{00000000-0005-0000-0000-0000A18A0000}"/>
    <cellStyle name="Normal 66 7 2 2" xfId="43265" xr:uid="{00000000-0005-0000-0000-0000A28A0000}"/>
    <cellStyle name="Normal 66 7 2 3" xfId="28032" xr:uid="{00000000-0005-0000-0000-0000A38A0000}"/>
    <cellStyle name="Normal 66 7 3" xfId="7914" xr:uid="{00000000-0005-0000-0000-0000A48A0000}"/>
    <cellStyle name="Normal 66 7 3 2" xfId="38248" xr:uid="{00000000-0005-0000-0000-0000A58A0000}"/>
    <cellStyle name="Normal 66 7 3 3" xfId="23015" xr:uid="{00000000-0005-0000-0000-0000A68A0000}"/>
    <cellStyle name="Normal 66 7 4" xfId="33235" xr:uid="{00000000-0005-0000-0000-0000A78A0000}"/>
    <cellStyle name="Normal 66 7 5" xfId="18002" xr:uid="{00000000-0005-0000-0000-0000A88A0000}"/>
    <cellStyle name="Normal 66 8" xfId="4551" xr:uid="{00000000-0005-0000-0000-0000A98A0000}"/>
    <cellStyle name="Normal 66 8 2" xfId="14605" xr:uid="{00000000-0005-0000-0000-0000AA8A0000}"/>
    <cellStyle name="Normal 66 8 2 2" xfId="44936" xr:uid="{00000000-0005-0000-0000-0000AB8A0000}"/>
    <cellStyle name="Normal 66 8 2 3" xfId="29703" xr:uid="{00000000-0005-0000-0000-0000AC8A0000}"/>
    <cellStyle name="Normal 66 8 3" xfId="9585" xr:uid="{00000000-0005-0000-0000-0000AD8A0000}"/>
    <cellStyle name="Normal 66 8 3 2" xfId="39919" xr:uid="{00000000-0005-0000-0000-0000AE8A0000}"/>
    <cellStyle name="Normal 66 8 3 3" xfId="24686" xr:uid="{00000000-0005-0000-0000-0000AF8A0000}"/>
    <cellStyle name="Normal 66 8 4" xfId="34906" xr:uid="{00000000-0005-0000-0000-0000B08A0000}"/>
    <cellStyle name="Normal 66 8 5" xfId="19673" xr:uid="{00000000-0005-0000-0000-0000B18A0000}"/>
    <cellStyle name="Normal 66 9" xfId="11261" xr:uid="{00000000-0005-0000-0000-0000B28A0000}"/>
    <cellStyle name="Normal 66 9 2" xfId="41594" xr:uid="{00000000-0005-0000-0000-0000B38A0000}"/>
    <cellStyle name="Normal 66 9 3" xfId="26361" xr:uid="{00000000-0005-0000-0000-0000B48A0000}"/>
    <cellStyle name="Normal 67" xfId="896" xr:uid="{00000000-0005-0000-0000-0000B58A0000}"/>
    <cellStyle name="Normal 67 10" xfId="6241" xr:uid="{00000000-0005-0000-0000-0000B68A0000}"/>
    <cellStyle name="Normal 67 10 2" xfId="36578" xr:uid="{00000000-0005-0000-0000-0000B78A0000}"/>
    <cellStyle name="Normal 67 10 3" xfId="21345" xr:uid="{00000000-0005-0000-0000-0000B88A0000}"/>
    <cellStyle name="Normal 67 11" xfId="31569" xr:uid="{00000000-0005-0000-0000-0000B98A0000}"/>
    <cellStyle name="Normal 67 12" xfId="16330" xr:uid="{00000000-0005-0000-0000-0000BA8A0000}"/>
    <cellStyle name="Normal 67 2" xfId="1205" xr:uid="{00000000-0005-0000-0000-0000BB8A0000}"/>
    <cellStyle name="Normal 67 2 10" xfId="31620" xr:uid="{00000000-0005-0000-0000-0000BC8A0000}"/>
    <cellStyle name="Normal 67 2 11" xfId="16384" xr:uid="{00000000-0005-0000-0000-0000BD8A0000}"/>
    <cellStyle name="Normal 67 2 2" xfId="1313" xr:uid="{00000000-0005-0000-0000-0000BE8A0000}"/>
    <cellStyle name="Normal 67 2 2 10" xfId="16488" xr:uid="{00000000-0005-0000-0000-0000BF8A0000}"/>
    <cellStyle name="Normal 67 2 2 2" xfId="1530" xr:uid="{00000000-0005-0000-0000-0000C08A0000}"/>
    <cellStyle name="Normal 67 2 2 2 2" xfId="1951" xr:uid="{00000000-0005-0000-0000-0000C18A0000}"/>
    <cellStyle name="Normal 67 2 2 2 2 2" xfId="2790" xr:uid="{00000000-0005-0000-0000-0000C28A0000}"/>
    <cellStyle name="Normal 67 2 2 2 2 2 2" xfId="4480" xr:uid="{00000000-0005-0000-0000-0000C38A0000}"/>
    <cellStyle name="Normal 67 2 2 2 2 2 2 2" xfId="14553" xr:uid="{00000000-0005-0000-0000-0000C48A0000}"/>
    <cellStyle name="Normal 67 2 2 2 2 2 2 2 2" xfId="44884" xr:uid="{00000000-0005-0000-0000-0000C58A0000}"/>
    <cellStyle name="Normal 67 2 2 2 2 2 2 2 3" xfId="29651" xr:uid="{00000000-0005-0000-0000-0000C68A0000}"/>
    <cellStyle name="Normal 67 2 2 2 2 2 2 3" xfId="9533" xr:uid="{00000000-0005-0000-0000-0000C78A0000}"/>
    <cellStyle name="Normal 67 2 2 2 2 2 2 3 2" xfId="39867" xr:uid="{00000000-0005-0000-0000-0000C88A0000}"/>
    <cellStyle name="Normal 67 2 2 2 2 2 2 3 3" xfId="24634" xr:uid="{00000000-0005-0000-0000-0000C98A0000}"/>
    <cellStyle name="Normal 67 2 2 2 2 2 2 4" xfId="34854" xr:uid="{00000000-0005-0000-0000-0000CA8A0000}"/>
    <cellStyle name="Normal 67 2 2 2 2 2 2 5" xfId="19621" xr:uid="{00000000-0005-0000-0000-0000CB8A0000}"/>
    <cellStyle name="Normal 67 2 2 2 2 2 3" xfId="6172" xr:uid="{00000000-0005-0000-0000-0000CC8A0000}"/>
    <cellStyle name="Normal 67 2 2 2 2 2 3 2" xfId="16224" xr:uid="{00000000-0005-0000-0000-0000CD8A0000}"/>
    <cellStyle name="Normal 67 2 2 2 2 2 3 2 2" xfId="46555" xr:uid="{00000000-0005-0000-0000-0000CE8A0000}"/>
    <cellStyle name="Normal 67 2 2 2 2 2 3 2 3" xfId="31322" xr:uid="{00000000-0005-0000-0000-0000CF8A0000}"/>
    <cellStyle name="Normal 67 2 2 2 2 2 3 3" xfId="11204" xr:uid="{00000000-0005-0000-0000-0000D08A0000}"/>
    <cellStyle name="Normal 67 2 2 2 2 2 3 3 2" xfId="41538" xr:uid="{00000000-0005-0000-0000-0000D18A0000}"/>
    <cellStyle name="Normal 67 2 2 2 2 2 3 3 3" xfId="26305" xr:uid="{00000000-0005-0000-0000-0000D28A0000}"/>
    <cellStyle name="Normal 67 2 2 2 2 2 3 4" xfId="36525" xr:uid="{00000000-0005-0000-0000-0000D38A0000}"/>
    <cellStyle name="Normal 67 2 2 2 2 2 3 5" xfId="21292" xr:uid="{00000000-0005-0000-0000-0000D48A0000}"/>
    <cellStyle name="Normal 67 2 2 2 2 2 4" xfId="12882" xr:uid="{00000000-0005-0000-0000-0000D58A0000}"/>
    <cellStyle name="Normal 67 2 2 2 2 2 4 2" xfId="43213" xr:uid="{00000000-0005-0000-0000-0000D68A0000}"/>
    <cellStyle name="Normal 67 2 2 2 2 2 4 3" xfId="27980" xr:uid="{00000000-0005-0000-0000-0000D78A0000}"/>
    <cellStyle name="Normal 67 2 2 2 2 2 5" xfId="7861" xr:uid="{00000000-0005-0000-0000-0000D88A0000}"/>
    <cellStyle name="Normal 67 2 2 2 2 2 5 2" xfId="38196" xr:uid="{00000000-0005-0000-0000-0000D98A0000}"/>
    <cellStyle name="Normal 67 2 2 2 2 2 5 3" xfId="22963" xr:uid="{00000000-0005-0000-0000-0000DA8A0000}"/>
    <cellStyle name="Normal 67 2 2 2 2 2 6" xfId="33184" xr:uid="{00000000-0005-0000-0000-0000DB8A0000}"/>
    <cellStyle name="Normal 67 2 2 2 2 2 7" xfId="17950" xr:uid="{00000000-0005-0000-0000-0000DC8A0000}"/>
    <cellStyle name="Normal 67 2 2 2 2 3" xfId="3643" xr:uid="{00000000-0005-0000-0000-0000DD8A0000}"/>
    <cellStyle name="Normal 67 2 2 2 2 3 2" xfId="13717" xr:uid="{00000000-0005-0000-0000-0000DE8A0000}"/>
    <cellStyle name="Normal 67 2 2 2 2 3 2 2" xfId="44048" xr:uid="{00000000-0005-0000-0000-0000DF8A0000}"/>
    <cellStyle name="Normal 67 2 2 2 2 3 2 3" xfId="28815" xr:uid="{00000000-0005-0000-0000-0000E08A0000}"/>
    <cellStyle name="Normal 67 2 2 2 2 3 3" xfId="8697" xr:uid="{00000000-0005-0000-0000-0000E18A0000}"/>
    <cellStyle name="Normal 67 2 2 2 2 3 3 2" xfId="39031" xr:uid="{00000000-0005-0000-0000-0000E28A0000}"/>
    <cellStyle name="Normal 67 2 2 2 2 3 3 3" xfId="23798" xr:uid="{00000000-0005-0000-0000-0000E38A0000}"/>
    <cellStyle name="Normal 67 2 2 2 2 3 4" xfId="34018" xr:uid="{00000000-0005-0000-0000-0000E48A0000}"/>
    <cellStyle name="Normal 67 2 2 2 2 3 5" xfId="18785" xr:uid="{00000000-0005-0000-0000-0000E58A0000}"/>
    <cellStyle name="Normal 67 2 2 2 2 4" xfId="5336" xr:uid="{00000000-0005-0000-0000-0000E68A0000}"/>
    <cellStyle name="Normal 67 2 2 2 2 4 2" xfId="15388" xr:uid="{00000000-0005-0000-0000-0000E78A0000}"/>
    <cellStyle name="Normal 67 2 2 2 2 4 2 2" xfId="45719" xr:uid="{00000000-0005-0000-0000-0000E88A0000}"/>
    <cellStyle name="Normal 67 2 2 2 2 4 2 3" xfId="30486" xr:uid="{00000000-0005-0000-0000-0000E98A0000}"/>
    <cellStyle name="Normal 67 2 2 2 2 4 3" xfId="10368" xr:uid="{00000000-0005-0000-0000-0000EA8A0000}"/>
    <cellStyle name="Normal 67 2 2 2 2 4 3 2" xfId="40702" xr:uid="{00000000-0005-0000-0000-0000EB8A0000}"/>
    <cellStyle name="Normal 67 2 2 2 2 4 3 3" xfId="25469" xr:uid="{00000000-0005-0000-0000-0000EC8A0000}"/>
    <cellStyle name="Normal 67 2 2 2 2 4 4" xfId="35689" xr:uid="{00000000-0005-0000-0000-0000ED8A0000}"/>
    <cellStyle name="Normal 67 2 2 2 2 4 5" xfId="20456" xr:uid="{00000000-0005-0000-0000-0000EE8A0000}"/>
    <cellStyle name="Normal 67 2 2 2 2 5" xfId="12046" xr:uid="{00000000-0005-0000-0000-0000EF8A0000}"/>
    <cellStyle name="Normal 67 2 2 2 2 5 2" xfId="42377" xr:uid="{00000000-0005-0000-0000-0000F08A0000}"/>
    <cellStyle name="Normal 67 2 2 2 2 5 3" xfId="27144" xr:uid="{00000000-0005-0000-0000-0000F18A0000}"/>
    <cellStyle name="Normal 67 2 2 2 2 6" xfId="7025" xr:uid="{00000000-0005-0000-0000-0000F28A0000}"/>
    <cellStyle name="Normal 67 2 2 2 2 6 2" xfId="37360" xr:uid="{00000000-0005-0000-0000-0000F38A0000}"/>
    <cellStyle name="Normal 67 2 2 2 2 6 3" xfId="22127" xr:uid="{00000000-0005-0000-0000-0000F48A0000}"/>
    <cellStyle name="Normal 67 2 2 2 2 7" xfId="32348" xr:uid="{00000000-0005-0000-0000-0000F58A0000}"/>
    <cellStyle name="Normal 67 2 2 2 2 8" xfId="17114" xr:uid="{00000000-0005-0000-0000-0000F68A0000}"/>
    <cellStyle name="Normal 67 2 2 2 3" xfId="2372" xr:uid="{00000000-0005-0000-0000-0000F78A0000}"/>
    <cellStyle name="Normal 67 2 2 2 3 2" xfId="4062" xr:uid="{00000000-0005-0000-0000-0000F88A0000}"/>
    <cellStyle name="Normal 67 2 2 2 3 2 2" xfId="14135" xr:uid="{00000000-0005-0000-0000-0000F98A0000}"/>
    <cellStyle name="Normal 67 2 2 2 3 2 2 2" xfId="44466" xr:uid="{00000000-0005-0000-0000-0000FA8A0000}"/>
    <cellStyle name="Normal 67 2 2 2 3 2 2 3" xfId="29233" xr:uid="{00000000-0005-0000-0000-0000FB8A0000}"/>
    <cellStyle name="Normal 67 2 2 2 3 2 3" xfId="9115" xr:uid="{00000000-0005-0000-0000-0000FC8A0000}"/>
    <cellStyle name="Normal 67 2 2 2 3 2 3 2" xfId="39449" xr:uid="{00000000-0005-0000-0000-0000FD8A0000}"/>
    <cellStyle name="Normal 67 2 2 2 3 2 3 3" xfId="24216" xr:uid="{00000000-0005-0000-0000-0000FE8A0000}"/>
    <cellStyle name="Normal 67 2 2 2 3 2 4" xfId="34436" xr:uid="{00000000-0005-0000-0000-0000FF8A0000}"/>
    <cellStyle name="Normal 67 2 2 2 3 2 5" xfId="19203" xr:uid="{00000000-0005-0000-0000-0000008B0000}"/>
    <cellStyle name="Normal 67 2 2 2 3 3" xfId="5754" xr:uid="{00000000-0005-0000-0000-0000018B0000}"/>
    <cellStyle name="Normal 67 2 2 2 3 3 2" xfId="15806" xr:uid="{00000000-0005-0000-0000-0000028B0000}"/>
    <cellStyle name="Normal 67 2 2 2 3 3 2 2" xfId="46137" xr:uid="{00000000-0005-0000-0000-0000038B0000}"/>
    <cellStyle name="Normal 67 2 2 2 3 3 2 3" xfId="30904" xr:uid="{00000000-0005-0000-0000-0000048B0000}"/>
    <cellStyle name="Normal 67 2 2 2 3 3 3" xfId="10786" xr:uid="{00000000-0005-0000-0000-0000058B0000}"/>
    <cellStyle name="Normal 67 2 2 2 3 3 3 2" xfId="41120" xr:uid="{00000000-0005-0000-0000-0000068B0000}"/>
    <cellStyle name="Normal 67 2 2 2 3 3 3 3" xfId="25887" xr:uid="{00000000-0005-0000-0000-0000078B0000}"/>
    <cellStyle name="Normal 67 2 2 2 3 3 4" xfId="36107" xr:uid="{00000000-0005-0000-0000-0000088B0000}"/>
    <cellStyle name="Normal 67 2 2 2 3 3 5" xfId="20874" xr:uid="{00000000-0005-0000-0000-0000098B0000}"/>
    <cellStyle name="Normal 67 2 2 2 3 4" xfId="12464" xr:uid="{00000000-0005-0000-0000-00000A8B0000}"/>
    <cellStyle name="Normal 67 2 2 2 3 4 2" xfId="42795" xr:uid="{00000000-0005-0000-0000-00000B8B0000}"/>
    <cellStyle name="Normal 67 2 2 2 3 4 3" xfId="27562" xr:uid="{00000000-0005-0000-0000-00000C8B0000}"/>
    <cellStyle name="Normal 67 2 2 2 3 5" xfId="7443" xr:uid="{00000000-0005-0000-0000-00000D8B0000}"/>
    <cellStyle name="Normal 67 2 2 2 3 5 2" xfId="37778" xr:uid="{00000000-0005-0000-0000-00000E8B0000}"/>
    <cellStyle name="Normal 67 2 2 2 3 5 3" xfId="22545" xr:uid="{00000000-0005-0000-0000-00000F8B0000}"/>
    <cellStyle name="Normal 67 2 2 2 3 6" xfId="32766" xr:uid="{00000000-0005-0000-0000-0000108B0000}"/>
    <cellStyle name="Normal 67 2 2 2 3 7" xfId="17532" xr:uid="{00000000-0005-0000-0000-0000118B0000}"/>
    <cellStyle name="Normal 67 2 2 2 4" xfId="3225" xr:uid="{00000000-0005-0000-0000-0000128B0000}"/>
    <cellStyle name="Normal 67 2 2 2 4 2" xfId="13299" xr:uid="{00000000-0005-0000-0000-0000138B0000}"/>
    <cellStyle name="Normal 67 2 2 2 4 2 2" xfId="43630" xr:uid="{00000000-0005-0000-0000-0000148B0000}"/>
    <cellStyle name="Normal 67 2 2 2 4 2 3" xfId="28397" xr:uid="{00000000-0005-0000-0000-0000158B0000}"/>
    <cellStyle name="Normal 67 2 2 2 4 3" xfId="8279" xr:uid="{00000000-0005-0000-0000-0000168B0000}"/>
    <cellStyle name="Normal 67 2 2 2 4 3 2" xfId="38613" xr:uid="{00000000-0005-0000-0000-0000178B0000}"/>
    <cellStyle name="Normal 67 2 2 2 4 3 3" xfId="23380" xr:uid="{00000000-0005-0000-0000-0000188B0000}"/>
    <cellStyle name="Normal 67 2 2 2 4 4" xfId="33600" xr:uid="{00000000-0005-0000-0000-0000198B0000}"/>
    <cellStyle name="Normal 67 2 2 2 4 5" xfId="18367" xr:uid="{00000000-0005-0000-0000-00001A8B0000}"/>
    <cellStyle name="Normal 67 2 2 2 5" xfId="4918" xr:uid="{00000000-0005-0000-0000-00001B8B0000}"/>
    <cellStyle name="Normal 67 2 2 2 5 2" xfId="14970" xr:uid="{00000000-0005-0000-0000-00001C8B0000}"/>
    <cellStyle name="Normal 67 2 2 2 5 2 2" xfId="45301" xr:uid="{00000000-0005-0000-0000-00001D8B0000}"/>
    <cellStyle name="Normal 67 2 2 2 5 2 3" xfId="30068" xr:uid="{00000000-0005-0000-0000-00001E8B0000}"/>
    <cellStyle name="Normal 67 2 2 2 5 3" xfId="9950" xr:uid="{00000000-0005-0000-0000-00001F8B0000}"/>
    <cellStyle name="Normal 67 2 2 2 5 3 2" xfId="40284" xr:uid="{00000000-0005-0000-0000-0000208B0000}"/>
    <cellStyle name="Normal 67 2 2 2 5 3 3" xfId="25051" xr:uid="{00000000-0005-0000-0000-0000218B0000}"/>
    <cellStyle name="Normal 67 2 2 2 5 4" xfId="35271" xr:uid="{00000000-0005-0000-0000-0000228B0000}"/>
    <cellStyle name="Normal 67 2 2 2 5 5" xfId="20038" xr:uid="{00000000-0005-0000-0000-0000238B0000}"/>
    <cellStyle name="Normal 67 2 2 2 6" xfId="11628" xr:uid="{00000000-0005-0000-0000-0000248B0000}"/>
    <cellStyle name="Normal 67 2 2 2 6 2" xfId="41959" xr:uid="{00000000-0005-0000-0000-0000258B0000}"/>
    <cellStyle name="Normal 67 2 2 2 6 3" xfId="26726" xr:uid="{00000000-0005-0000-0000-0000268B0000}"/>
    <cellStyle name="Normal 67 2 2 2 7" xfId="6607" xr:uid="{00000000-0005-0000-0000-0000278B0000}"/>
    <cellStyle name="Normal 67 2 2 2 7 2" xfId="36942" xr:uid="{00000000-0005-0000-0000-0000288B0000}"/>
    <cellStyle name="Normal 67 2 2 2 7 3" xfId="21709" xr:uid="{00000000-0005-0000-0000-0000298B0000}"/>
    <cellStyle name="Normal 67 2 2 2 8" xfId="31930" xr:uid="{00000000-0005-0000-0000-00002A8B0000}"/>
    <cellStyle name="Normal 67 2 2 2 9" xfId="16696" xr:uid="{00000000-0005-0000-0000-00002B8B0000}"/>
    <cellStyle name="Normal 67 2 2 3" xfId="1743" xr:uid="{00000000-0005-0000-0000-00002C8B0000}"/>
    <cellStyle name="Normal 67 2 2 3 2" xfId="2582" xr:uid="{00000000-0005-0000-0000-00002D8B0000}"/>
    <cellStyle name="Normal 67 2 2 3 2 2" xfId="4272" xr:uid="{00000000-0005-0000-0000-00002E8B0000}"/>
    <cellStyle name="Normal 67 2 2 3 2 2 2" xfId="14345" xr:uid="{00000000-0005-0000-0000-00002F8B0000}"/>
    <cellStyle name="Normal 67 2 2 3 2 2 2 2" xfId="44676" xr:uid="{00000000-0005-0000-0000-0000308B0000}"/>
    <cellStyle name="Normal 67 2 2 3 2 2 2 3" xfId="29443" xr:uid="{00000000-0005-0000-0000-0000318B0000}"/>
    <cellStyle name="Normal 67 2 2 3 2 2 3" xfId="9325" xr:uid="{00000000-0005-0000-0000-0000328B0000}"/>
    <cellStyle name="Normal 67 2 2 3 2 2 3 2" xfId="39659" xr:uid="{00000000-0005-0000-0000-0000338B0000}"/>
    <cellStyle name="Normal 67 2 2 3 2 2 3 3" xfId="24426" xr:uid="{00000000-0005-0000-0000-0000348B0000}"/>
    <cellStyle name="Normal 67 2 2 3 2 2 4" xfId="34646" xr:uid="{00000000-0005-0000-0000-0000358B0000}"/>
    <cellStyle name="Normal 67 2 2 3 2 2 5" xfId="19413" xr:uid="{00000000-0005-0000-0000-0000368B0000}"/>
    <cellStyle name="Normal 67 2 2 3 2 3" xfId="5964" xr:uid="{00000000-0005-0000-0000-0000378B0000}"/>
    <cellStyle name="Normal 67 2 2 3 2 3 2" xfId="16016" xr:uid="{00000000-0005-0000-0000-0000388B0000}"/>
    <cellStyle name="Normal 67 2 2 3 2 3 2 2" xfId="46347" xr:uid="{00000000-0005-0000-0000-0000398B0000}"/>
    <cellStyle name="Normal 67 2 2 3 2 3 2 3" xfId="31114" xr:uid="{00000000-0005-0000-0000-00003A8B0000}"/>
    <cellStyle name="Normal 67 2 2 3 2 3 3" xfId="10996" xr:uid="{00000000-0005-0000-0000-00003B8B0000}"/>
    <cellStyle name="Normal 67 2 2 3 2 3 3 2" xfId="41330" xr:uid="{00000000-0005-0000-0000-00003C8B0000}"/>
    <cellStyle name="Normal 67 2 2 3 2 3 3 3" xfId="26097" xr:uid="{00000000-0005-0000-0000-00003D8B0000}"/>
    <cellStyle name="Normal 67 2 2 3 2 3 4" xfId="36317" xr:uid="{00000000-0005-0000-0000-00003E8B0000}"/>
    <cellStyle name="Normal 67 2 2 3 2 3 5" xfId="21084" xr:uid="{00000000-0005-0000-0000-00003F8B0000}"/>
    <cellStyle name="Normal 67 2 2 3 2 4" xfId="12674" xr:uid="{00000000-0005-0000-0000-0000408B0000}"/>
    <cellStyle name="Normal 67 2 2 3 2 4 2" xfId="43005" xr:uid="{00000000-0005-0000-0000-0000418B0000}"/>
    <cellStyle name="Normal 67 2 2 3 2 4 3" xfId="27772" xr:uid="{00000000-0005-0000-0000-0000428B0000}"/>
    <cellStyle name="Normal 67 2 2 3 2 5" xfId="7653" xr:uid="{00000000-0005-0000-0000-0000438B0000}"/>
    <cellStyle name="Normal 67 2 2 3 2 5 2" xfId="37988" xr:uid="{00000000-0005-0000-0000-0000448B0000}"/>
    <cellStyle name="Normal 67 2 2 3 2 5 3" xfId="22755" xr:uid="{00000000-0005-0000-0000-0000458B0000}"/>
    <cellStyle name="Normal 67 2 2 3 2 6" xfId="32976" xr:uid="{00000000-0005-0000-0000-0000468B0000}"/>
    <cellStyle name="Normal 67 2 2 3 2 7" xfId="17742" xr:uid="{00000000-0005-0000-0000-0000478B0000}"/>
    <cellStyle name="Normal 67 2 2 3 3" xfId="3435" xr:uid="{00000000-0005-0000-0000-0000488B0000}"/>
    <cellStyle name="Normal 67 2 2 3 3 2" xfId="13509" xr:uid="{00000000-0005-0000-0000-0000498B0000}"/>
    <cellStyle name="Normal 67 2 2 3 3 2 2" xfId="43840" xr:uid="{00000000-0005-0000-0000-00004A8B0000}"/>
    <cellStyle name="Normal 67 2 2 3 3 2 3" xfId="28607" xr:uid="{00000000-0005-0000-0000-00004B8B0000}"/>
    <cellStyle name="Normal 67 2 2 3 3 3" xfId="8489" xr:uid="{00000000-0005-0000-0000-00004C8B0000}"/>
    <cellStyle name="Normal 67 2 2 3 3 3 2" xfId="38823" xr:uid="{00000000-0005-0000-0000-00004D8B0000}"/>
    <cellStyle name="Normal 67 2 2 3 3 3 3" xfId="23590" xr:uid="{00000000-0005-0000-0000-00004E8B0000}"/>
    <cellStyle name="Normal 67 2 2 3 3 4" xfId="33810" xr:uid="{00000000-0005-0000-0000-00004F8B0000}"/>
    <cellStyle name="Normal 67 2 2 3 3 5" xfId="18577" xr:uid="{00000000-0005-0000-0000-0000508B0000}"/>
    <cellStyle name="Normal 67 2 2 3 4" xfId="5128" xr:uid="{00000000-0005-0000-0000-0000518B0000}"/>
    <cellStyle name="Normal 67 2 2 3 4 2" xfId="15180" xr:uid="{00000000-0005-0000-0000-0000528B0000}"/>
    <cellStyle name="Normal 67 2 2 3 4 2 2" xfId="45511" xr:uid="{00000000-0005-0000-0000-0000538B0000}"/>
    <cellStyle name="Normal 67 2 2 3 4 2 3" xfId="30278" xr:uid="{00000000-0005-0000-0000-0000548B0000}"/>
    <cellStyle name="Normal 67 2 2 3 4 3" xfId="10160" xr:uid="{00000000-0005-0000-0000-0000558B0000}"/>
    <cellStyle name="Normal 67 2 2 3 4 3 2" xfId="40494" xr:uid="{00000000-0005-0000-0000-0000568B0000}"/>
    <cellStyle name="Normal 67 2 2 3 4 3 3" xfId="25261" xr:uid="{00000000-0005-0000-0000-0000578B0000}"/>
    <cellStyle name="Normal 67 2 2 3 4 4" xfId="35481" xr:uid="{00000000-0005-0000-0000-0000588B0000}"/>
    <cellStyle name="Normal 67 2 2 3 4 5" xfId="20248" xr:uid="{00000000-0005-0000-0000-0000598B0000}"/>
    <cellStyle name="Normal 67 2 2 3 5" xfId="11838" xr:uid="{00000000-0005-0000-0000-00005A8B0000}"/>
    <cellStyle name="Normal 67 2 2 3 5 2" xfId="42169" xr:uid="{00000000-0005-0000-0000-00005B8B0000}"/>
    <cellStyle name="Normal 67 2 2 3 5 3" xfId="26936" xr:uid="{00000000-0005-0000-0000-00005C8B0000}"/>
    <cellStyle name="Normal 67 2 2 3 6" xfId="6817" xr:uid="{00000000-0005-0000-0000-00005D8B0000}"/>
    <cellStyle name="Normal 67 2 2 3 6 2" xfId="37152" xr:uid="{00000000-0005-0000-0000-00005E8B0000}"/>
    <cellStyle name="Normal 67 2 2 3 6 3" xfId="21919" xr:uid="{00000000-0005-0000-0000-00005F8B0000}"/>
    <cellStyle name="Normal 67 2 2 3 7" xfId="32140" xr:uid="{00000000-0005-0000-0000-0000608B0000}"/>
    <cellStyle name="Normal 67 2 2 3 8" xfId="16906" xr:uid="{00000000-0005-0000-0000-0000618B0000}"/>
    <cellStyle name="Normal 67 2 2 4" xfId="2164" xr:uid="{00000000-0005-0000-0000-0000628B0000}"/>
    <cellStyle name="Normal 67 2 2 4 2" xfId="3854" xr:uid="{00000000-0005-0000-0000-0000638B0000}"/>
    <cellStyle name="Normal 67 2 2 4 2 2" xfId="13927" xr:uid="{00000000-0005-0000-0000-0000648B0000}"/>
    <cellStyle name="Normal 67 2 2 4 2 2 2" xfId="44258" xr:uid="{00000000-0005-0000-0000-0000658B0000}"/>
    <cellStyle name="Normal 67 2 2 4 2 2 3" xfId="29025" xr:uid="{00000000-0005-0000-0000-0000668B0000}"/>
    <cellStyle name="Normal 67 2 2 4 2 3" xfId="8907" xr:uid="{00000000-0005-0000-0000-0000678B0000}"/>
    <cellStyle name="Normal 67 2 2 4 2 3 2" xfId="39241" xr:uid="{00000000-0005-0000-0000-0000688B0000}"/>
    <cellStyle name="Normal 67 2 2 4 2 3 3" xfId="24008" xr:uid="{00000000-0005-0000-0000-0000698B0000}"/>
    <cellStyle name="Normal 67 2 2 4 2 4" xfId="34228" xr:uid="{00000000-0005-0000-0000-00006A8B0000}"/>
    <cellStyle name="Normal 67 2 2 4 2 5" xfId="18995" xr:uid="{00000000-0005-0000-0000-00006B8B0000}"/>
    <cellStyle name="Normal 67 2 2 4 3" xfId="5546" xr:uid="{00000000-0005-0000-0000-00006C8B0000}"/>
    <cellStyle name="Normal 67 2 2 4 3 2" xfId="15598" xr:uid="{00000000-0005-0000-0000-00006D8B0000}"/>
    <cellStyle name="Normal 67 2 2 4 3 2 2" xfId="45929" xr:uid="{00000000-0005-0000-0000-00006E8B0000}"/>
    <cellStyle name="Normal 67 2 2 4 3 2 3" xfId="30696" xr:uid="{00000000-0005-0000-0000-00006F8B0000}"/>
    <cellStyle name="Normal 67 2 2 4 3 3" xfId="10578" xr:uid="{00000000-0005-0000-0000-0000708B0000}"/>
    <cellStyle name="Normal 67 2 2 4 3 3 2" xfId="40912" xr:uid="{00000000-0005-0000-0000-0000718B0000}"/>
    <cellStyle name="Normal 67 2 2 4 3 3 3" xfId="25679" xr:uid="{00000000-0005-0000-0000-0000728B0000}"/>
    <cellStyle name="Normal 67 2 2 4 3 4" xfId="35899" xr:uid="{00000000-0005-0000-0000-0000738B0000}"/>
    <cellStyle name="Normal 67 2 2 4 3 5" xfId="20666" xr:uid="{00000000-0005-0000-0000-0000748B0000}"/>
    <cellStyle name="Normal 67 2 2 4 4" xfId="12256" xr:uid="{00000000-0005-0000-0000-0000758B0000}"/>
    <cellStyle name="Normal 67 2 2 4 4 2" xfId="42587" xr:uid="{00000000-0005-0000-0000-0000768B0000}"/>
    <cellStyle name="Normal 67 2 2 4 4 3" xfId="27354" xr:uid="{00000000-0005-0000-0000-0000778B0000}"/>
    <cellStyle name="Normal 67 2 2 4 5" xfId="7235" xr:uid="{00000000-0005-0000-0000-0000788B0000}"/>
    <cellStyle name="Normal 67 2 2 4 5 2" xfId="37570" xr:uid="{00000000-0005-0000-0000-0000798B0000}"/>
    <cellStyle name="Normal 67 2 2 4 5 3" xfId="22337" xr:uid="{00000000-0005-0000-0000-00007A8B0000}"/>
    <cellStyle name="Normal 67 2 2 4 6" xfId="32558" xr:uid="{00000000-0005-0000-0000-00007B8B0000}"/>
    <cellStyle name="Normal 67 2 2 4 7" xfId="17324" xr:uid="{00000000-0005-0000-0000-00007C8B0000}"/>
    <cellStyle name="Normal 67 2 2 5" xfId="3017" xr:uid="{00000000-0005-0000-0000-00007D8B0000}"/>
    <cellStyle name="Normal 67 2 2 5 2" xfId="13091" xr:uid="{00000000-0005-0000-0000-00007E8B0000}"/>
    <cellStyle name="Normal 67 2 2 5 2 2" xfId="43422" xr:uid="{00000000-0005-0000-0000-00007F8B0000}"/>
    <cellStyle name="Normal 67 2 2 5 2 3" xfId="28189" xr:uid="{00000000-0005-0000-0000-0000808B0000}"/>
    <cellStyle name="Normal 67 2 2 5 3" xfId="8071" xr:uid="{00000000-0005-0000-0000-0000818B0000}"/>
    <cellStyle name="Normal 67 2 2 5 3 2" xfId="38405" xr:uid="{00000000-0005-0000-0000-0000828B0000}"/>
    <cellStyle name="Normal 67 2 2 5 3 3" xfId="23172" xr:uid="{00000000-0005-0000-0000-0000838B0000}"/>
    <cellStyle name="Normal 67 2 2 5 4" xfId="33392" xr:uid="{00000000-0005-0000-0000-0000848B0000}"/>
    <cellStyle name="Normal 67 2 2 5 5" xfId="18159" xr:uid="{00000000-0005-0000-0000-0000858B0000}"/>
    <cellStyle name="Normal 67 2 2 6" xfId="4710" xr:uid="{00000000-0005-0000-0000-0000868B0000}"/>
    <cellStyle name="Normal 67 2 2 6 2" xfId="14762" xr:uid="{00000000-0005-0000-0000-0000878B0000}"/>
    <cellStyle name="Normal 67 2 2 6 2 2" xfId="45093" xr:uid="{00000000-0005-0000-0000-0000888B0000}"/>
    <cellStyle name="Normal 67 2 2 6 2 3" xfId="29860" xr:uid="{00000000-0005-0000-0000-0000898B0000}"/>
    <cellStyle name="Normal 67 2 2 6 3" xfId="9742" xr:uid="{00000000-0005-0000-0000-00008A8B0000}"/>
    <cellStyle name="Normal 67 2 2 6 3 2" xfId="40076" xr:uid="{00000000-0005-0000-0000-00008B8B0000}"/>
    <cellStyle name="Normal 67 2 2 6 3 3" xfId="24843" xr:uid="{00000000-0005-0000-0000-00008C8B0000}"/>
    <cellStyle name="Normal 67 2 2 6 4" xfId="35063" xr:uid="{00000000-0005-0000-0000-00008D8B0000}"/>
    <cellStyle name="Normal 67 2 2 6 5" xfId="19830" xr:uid="{00000000-0005-0000-0000-00008E8B0000}"/>
    <cellStyle name="Normal 67 2 2 7" xfId="11420" xr:uid="{00000000-0005-0000-0000-00008F8B0000}"/>
    <cellStyle name="Normal 67 2 2 7 2" xfId="41751" xr:uid="{00000000-0005-0000-0000-0000908B0000}"/>
    <cellStyle name="Normal 67 2 2 7 3" xfId="26518" xr:uid="{00000000-0005-0000-0000-0000918B0000}"/>
    <cellStyle name="Normal 67 2 2 8" xfId="6399" xr:uid="{00000000-0005-0000-0000-0000928B0000}"/>
    <cellStyle name="Normal 67 2 2 8 2" xfId="36734" xr:uid="{00000000-0005-0000-0000-0000938B0000}"/>
    <cellStyle name="Normal 67 2 2 8 3" xfId="21501" xr:uid="{00000000-0005-0000-0000-0000948B0000}"/>
    <cellStyle name="Normal 67 2 2 9" xfId="31722" xr:uid="{00000000-0005-0000-0000-0000958B0000}"/>
    <cellStyle name="Normal 67 2 3" xfId="1426" xr:uid="{00000000-0005-0000-0000-0000968B0000}"/>
    <cellStyle name="Normal 67 2 3 2" xfId="1847" xr:uid="{00000000-0005-0000-0000-0000978B0000}"/>
    <cellStyle name="Normal 67 2 3 2 2" xfId="2686" xr:uid="{00000000-0005-0000-0000-0000988B0000}"/>
    <cellStyle name="Normal 67 2 3 2 2 2" xfId="4376" xr:uid="{00000000-0005-0000-0000-0000998B0000}"/>
    <cellStyle name="Normal 67 2 3 2 2 2 2" xfId="14449" xr:uid="{00000000-0005-0000-0000-00009A8B0000}"/>
    <cellStyle name="Normal 67 2 3 2 2 2 2 2" xfId="44780" xr:uid="{00000000-0005-0000-0000-00009B8B0000}"/>
    <cellStyle name="Normal 67 2 3 2 2 2 2 3" xfId="29547" xr:uid="{00000000-0005-0000-0000-00009C8B0000}"/>
    <cellStyle name="Normal 67 2 3 2 2 2 3" xfId="9429" xr:uid="{00000000-0005-0000-0000-00009D8B0000}"/>
    <cellStyle name="Normal 67 2 3 2 2 2 3 2" xfId="39763" xr:uid="{00000000-0005-0000-0000-00009E8B0000}"/>
    <cellStyle name="Normal 67 2 3 2 2 2 3 3" xfId="24530" xr:uid="{00000000-0005-0000-0000-00009F8B0000}"/>
    <cellStyle name="Normal 67 2 3 2 2 2 4" xfId="34750" xr:uid="{00000000-0005-0000-0000-0000A08B0000}"/>
    <cellStyle name="Normal 67 2 3 2 2 2 5" xfId="19517" xr:uid="{00000000-0005-0000-0000-0000A18B0000}"/>
    <cellStyle name="Normal 67 2 3 2 2 3" xfId="6068" xr:uid="{00000000-0005-0000-0000-0000A28B0000}"/>
    <cellStyle name="Normal 67 2 3 2 2 3 2" xfId="16120" xr:uid="{00000000-0005-0000-0000-0000A38B0000}"/>
    <cellStyle name="Normal 67 2 3 2 2 3 2 2" xfId="46451" xr:uid="{00000000-0005-0000-0000-0000A48B0000}"/>
    <cellStyle name="Normal 67 2 3 2 2 3 2 3" xfId="31218" xr:uid="{00000000-0005-0000-0000-0000A58B0000}"/>
    <cellStyle name="Normal 67 2 3 2 2 3 3" xfId="11100" xr:uid="{00000000-0005-0000-0000-0000A68B0000}"/>
    <cellStyle name="Normal 67 2 3 2 2 3 3 2" xfId="41434" xr:uid="{00000000-0005-0000-0000-0000A78B0000}"/>
    <cellStyle name="Normal 67 2 3 2 2 3 3 3" xfId="26201" xr:uid="{00000000-0005-0000-0000-0000A88B0000}"/>
    <cellStyle name="Normal 67 2 3 2 2 3 4" xfId="36421" xr:uid="{00000000-0005-0000-0000-0000A98B0000}"/>
    <cellStyle name="Normal 67 2 3 2 2 3 5" xfId="21188" xr:uid="{00000000-0005-0000-0000-0000AA8B0000}"/>
    <cellStyle name="Normal 67 2 3 2 2 4" xfId="12778" xr:uid="{00000000-0005-0000-0000-0000AB8B0000}"/>
    <cellStyle name="Normal 67 2 3 2 2 4 2" xfId="43109" xr:uid="{00000000-0005-0000-0000-0000AC8B0000}"/>
    <cellStyle name="Normal 67 2 3 2 2 4 3" xfId="27876" xr:uid="{00000000-0005-0000-0000-0000AD8B0000}"/>
    <cellStyle name="Normal 67 2 3 2 2 5" xfId="7757" xr:uid="{00000000-0005-0000-0000-0000AE8B0000}"/>
    <cellStyle name="Normal 67 2 3 2 2 5 2" xfId="38092" xr:uid="{00000000-0005-0000-0000-0000AF8B0000}"/>
    <cellStyle name="Normal 67 2 3 2 2 5 3" xfId="22859" xr:uid="{00000000-0005-0000-0000-0000B08B0000}"/>
    <cellStyle name="Normal 67 2 3 2 2 6" xfId="33080" xr:uid="{00000000-0005-0000-0000-0000B18B0000}"/>
    <cellStyle name="Normal 67 2 3 2 2 7" xfId="17846" xr:uid="{00000000-0005-0000-0000-0000B28B0000}"/>
    <cellStyle name="Normal 67 2 3 2 3" xfId="3539" xr:uid="{00000000-0005-0000-0000-0000B38B0000}"/>
    <cellStyle name="Normal 67 2 3 2 3 2" xfId="13613" xr:uid="{00000000-0005-0000-0000-0000B48B0000}"/>
    <cellStyle name="Normal 67 2 3 2 3 2 2" xfId="43944" xr:uid="{00000000-0005-0000-0000-0000B58B0000}"/>
    <cellStyle name="Normal 67 2 3 2 3 2 3" xfId="28711" xr:uid="{00000000-0005-0000-0000-0000B68B0000}"/>
    <cellStyle name="Normal 67 2 3 2 3 3" xfId="8593" xr:uid="{00000000-0005-0000-0000-0000B78B0000}"/>
    <cellStyle name="Normal 67 2 3 2 3 3 2" xfId="38927" xr:uid="{00000000-0005-0000-0000-0000B88B0000}"/>
    <cellStyle name="Normal 67 2 3 2 3 3 3" xfId="23694" xr:uid="{00000000-0005-0000-0000-0000B98B0000}"/>
    <cellStyle name="Normal 67 2 3 2 3 4" xfId="33914" xr:uid="{00000000-0005-0000-0000-0000BA8B0000}"/>
    <cellStyle name="Normal 67 2 3 2 3 5" xfId="18681" xr:uid="{00000000-0005-0000-0000-0000BB8B0000}"/>
    <cellStyle name="Normal 67 2 3 2 4" xfId="5232" xr:uid="{00000000-0005-0000-0000-0000BC8B0000}"/>
    <cellStyle name="Normal 67 2 3 2 4 2" xfId="15284" xr:uid="{00000000-0005-0000-0000-0000BD8B0000}"/>
    <cellStyle name="Normal 67 2 3 2 4 2 2" xfId="45615" xr:uid="{00000000-0005-0000-0000-0000BE8B0000}"/>
    <cellStyle name="Normal 67 2 3 2 4 2 3" xfId="30382" xr:uid="{00000000-0005-0000-0000-0000BF8B0000}"/>
    <cellStyle name="Normal 67 2 3 2 4 3" xfId="10264" xr:uid="{00000000-0005-0000-0000-0000C08B0000}"/>
    <cellStyle name="Normal 67 2 3 2 4 3 2" xfId="40598" xr:uid="{00000000-0005-0000-0000-0000C18B0000}"/>
    <cellStyle name="Normal 67 2 3 2 4 3 3" xfId="25365" xr:uid="{00000000-0005-0000-0000-0000C28B0000}"/>
    <cellStyle name="Normal 67 2 3 2 4 4" xfId="35585" xr:uid="{00000000-0005-0000-0000-0000C38B0000}"/>
    <cellStyle name="Normal 67 2 3 2 4 5" xfId="20352" xr:uid="{00000000-0005-0000-0000-0000C48B0000}"/>
    <cellStyle name="Normal 67 2 3 2 5" xfId="11942" xr:uid="{00000000-0005-0000-0000-0000C58B0000}"/>
    <cellStyle name="Normal 67 2 3 2 5 2" xfId="42273" xr:uid="{00000000-0005-0000-0000-0000C68B0000}"/>
    <cellStyle name="Normal 67 2 3 2 5 3" xfId="27040" xr:uid="{00000000-0005-0000-0000-0000C78B0000}"/>
    <cellStyle name="Normal 67 2 3 2 6" xfId="6921" xr:uid="{00000000-0005-0000-0000-0000C88B0000}"/>
    <cellStyle name="Normal 67 2 3 2 6 2" xfId="37256" xr:uid="{00000000-0005-0000-0000-0000C98B0000}"/>
    <cellStyle name="Normal 67 2 3 2 6 3" xfId="22023" xr:uid="{00000000-0005-0000-0000-0000CA8B0000}"/>
    <cellStyle name="Normal 67 2 3 2 7" xfId="32244" xr:uid="{00000000-0005-0000-0000-0000CB8B0000}"/>
    <cellStyle name="Normal 67 2 3 2 8" xfId="17010" xr:uid="{00000000-0005-0000-0000-0000CC8B0000}"/>
    <cellStyle name="Normal 67 2 3 3" xfId="2268" xr:uid="{00000000-0005-0000-0000-0000CD8B0000}"/>
    <cellStyle name="Normal 67 2 3 3 2" xfId="3958" xr:uid="{00000000-0005-0000-0000-0000CE8B0000}"/>
    <cellStyle name="Normal 67 2 3 3 2 2" xfId="14031" xr:uid="{00000000-0005-0000-0000-0000CF8B0000}"/>
    <cellStyle name="Normal 67 2 3 3 2 2 2" xfId="44362" xr:uid="{00000000-0005-0000-0000-0000D08B0000}"/>
    <cellStyle name="Normal 67 2 3 3 2 2 3" xfId="29129" xr:uid="{00000000-0005-0000-0000-0000D18B0000}"/>
    <cellStyle name="Normal 67 2 3 3 2 3" xfId="9011" xr:uid="{00000000-0005-0000-0000-0000D28B0000}"/>
    <cellStyle name="Normal 67 2 3 3 2 3 2" xfId="39345" xr:uid="{00000000-0005-0000-0000-0000D38B0000}"/>
    <cellStyle name="Normal 67 2 3 3 2 3 3" xfId="24112" xr:uid="{00000000-0005-0000-0000-0000D48B0000}"/>
    <cellStyle name="Normal 67 2 3 3 2 4" xfId="34332" xr:uid="{00000000-0005-0000-0000-0000D58B0000}"/>
    <cellStyle name="Normal 67 2 3 3 2 5" xfId="19099" xr:uid="{00000000-0005-0000-0000-0000D68B0000}"/>
    <cellStyle name="Normal 67 2 3 3 3" xfId="5650" xr:uid="{00000000-0005-0000-0000-0000D78B0000}"/>
    <cellStyle name="Normal 67 2 3 3 3 2" xfId="15702" xr:uid="{00000000-0005-0000-0000-0000D88B0000}"/>
    <cellStyle name="Normal 67 2 3 3 3 2 2" xfId="46033" xr:uid="{00000000-0005-0000-0000-0000D98B0000}"/>
    <cellStyle name="Normal 67 2 3 3 3 2 3" xfId="30800" xr:uid="{00000000-0005-0000-0000-0000DA8B0000}"/>
    <cellStyle name="Normal 67 2 3 3 3 3" xfId="10682" xr:uid="{00000000-0005-0000-0000-0000DB8B0000}"/>
    <cellStyle name="Normal 67 2 3 3 3 3 2" xfId="41016" xr:uid="{00000000-0005-0000-0000-0000DC8B0000}"/>
    <cellStyle name="Normal 67 2 3 3 3 3 3" xfId="25783" xr:uid="{00000000-0005-0000-0000-0000DD8B0000}"/>
    <cellStyle name="Normal 67 2 3 3 3 4" xfId="36003" xr:uid="{00000000-0005-0000-0000-0000DE8B0000}"/>
    <cellStyle name="Normal 67 2 3 3 3 5" xfId="20770" xr:uid="{00000000-0005-0000-0000-0000DF8B0000}"/>
    <cellStyle name="Normal 67 2 3 3 4" xfId="12360" xr:uid="{00000000-0005-0000-0000-0000E08B0000}"/>
    <cellStyle name="Normal 67 2 3 3 4 2" xfId="42691" xr:uid="{00000000-0005-0000-0000-0000E18B0000}"/>
    <cellStyle name="Normal 67 2 3 3 4 3" xfId="27458" xr:uid="{00000000-0005-0000-0000-0000E28B0000}"/>
    <cellStyle name="Normal 67 2 3 3 5" xfId="7339" xr:uid="{00000000-0005-0000-0000-0000E38B0000}"/>
    <cellStyle name="Normal 67 2 3 3 5 2" xfId="37674" xr:uid="{00000000-0005-0000-0000-0000E48B0000}"/>
    <cellStyle name="Normal 67 2 3 3 5 3" xfId="22441" xr:uid="{00000000-0005-0000-0000-0000E58B0000}"/>
    <cellStyle name="Normal 67 2 3 3 6" xfId="32662" xr:uid="{00000000-0005-0000-0000-0000E68B0000}"/>
    <cellStyle name="Normal 67 2 3 3 7" xfId="17428" xr:uid="{00000000-0005-0000-0000-0000E78B0000}"/>
    <cellStyle name="Normal 67 2 3 4" xfId="3121" xr:uid="{00000000-0005-0000-0000-0000E88B0000}"/>
    <cellStyle name="Normal 67 2 3 4 2" xfId="13195" xr:uid="{00000000-0005-0000-0000-0000E98B0000}"/>
    <cellStyle name="Normal 67 2 3 4 2 2" xfId="43526" xr:uid="{00000000-0005-0000-0000-0000EA8B0000}"/>
    <cellStyle name="Normal 67 2 3 4 2 3" xfId="28293" xr:uid="{00000000-0005-0000-0000-0000EB8B0000}"/>
    <cellStyle name="Normal 67 2 3 4 3" xfId="8175" xr:uid="{00000000-0005-0000-0000-0000EC8B0000}"/>
    <cellStyle name="Normal 67 2 3 4 3 2" xfId="38509" xr:uid="{00000000-0005-0000-0000-0000ED8B0000}"/>
    <cellStyle name="Normal 67 2 3 4 3 3" xfId="23276" xr:uid="{00000000-0005-0000-0000-0000EE8B0000}"/>
    <cellStyle name="Normal 67 2 3 4 4" xfId="33496" xr:uid="{00000000-0005-0000-0000-0000EF8B0000}"/>
    <cellStyle name="Normal 67 2 3 4 5" xfId="18263" xr:uid="{00000000-0005-0000-0000-0000F08B0000}"/>
    <cellStyle name="Normal 67 2 3 5" xfId="4814" xr:uid="{00000000-0005-0000-0000-0000F18B0000}"/>
    <cellStyle name="Normal 67 2 3 5 2" xfId="14866" xr:uid="{00000000-0005-0000-0000-0000F28B0000}"/>
    <cellStyle name="Normal 67 2 3 5 2 2" xfId="45197" xr:uid="{00000000-0005-0000-0000-0000F38B0000}"/>
    <cellStyle name="Normal 67 2 3 5 2 3" xfId="29964" xr:uid="{00000000-0005-0000-0000-0000F48B0000}"/>
    <cellStyle name="Normal 67 2 3 5 3" xfId="9846" xr:uid="{00000000-0005-0000-0000-0000F58B0000}"/>
    <cellStyle name="Normal 67 2 3 5 3 2" xfId="40180" xr:uid="{00000000-0005-0000-0000-0000F68B0000}"/>
    <cellStyle name="Normal 67 2 3 5 3 3" xfId="24947" xr:uid="{00000000-0005-0000-0000-0000F78B0000}"/>
    <cellStyle name="Normal 67 2 3 5 4" xfId="35167" xr:uid="{00000000-0005-0000-0000-0000F88B0000}"/>
    <cellStyle name="Normal 67 2 3 5 5" xfId="19934" xr:uid="{00000000-0005-0000-0000-0000F98B0000}"/>
    <cellStyle name="Normal 67 2 3 6" xfId="11524" xr:uid="{00000000-0005-0000-0000-0000FA8B0000}"/>
    <cellStyle name="Normal 67 2 3 6 2" xfId="41855" xr:uid="{00000000-0005-0000-0000-0000FB8B0000}"/>
    <cellStyle name="Normal 67 2 3 6 3" xfId="26622" xr:uid="{00000000-0005-0000-0000-0000FC8B0000}"/>
    <cellStyle name="Normal 67 2 3 7" xfId="6503" xr:uid="{00000000-0005-0000-0000-0000FD8B0000}"/>
    <cellStyle name="Normal 67 2 3 7 2" xfId="36838" xr:uid="{00000000-0005-0000-0000-0000FE8B0000}"/>
    <cellStyle name="Normal 67 2 3 7 3" xfId="21605" xr:uid="{00000000-0005-0000-0000-0000FF8B0000}"/>
    <cellStyle name="Normal 67 2 3 8" xfId="31826" xr:uid="{00000000-0005-0000-0000-0000008C0000}"/>
    <cellStyle name="Normal 67 2 3 9" xfId="16592" xr:uid="{00000000-0005-0000-0000-0000018C0000}"/>
    <cellStyle name="Normal 67 2 4" xfId="1639" xr:uid="{00000000-0005-0000-0000-0000028C0000}"/>
    <cellStyle name="Normal 67 2 4 2" xfId="2478" xr:uid="{00000000-0005-0000-0000-0000038C0000}"/>
    <cellStyle name="Normal 67 2 4 2 2" xfId="4168" xr:uid="{00000000-0005-0000-0000-0000048C0000}"/>
    <cellStyle name="Normal 67 2 4 2 2 2" xfId="14241" xr:uid="{00000000-0005-0000-0000-0000058C0000}"/>
    <cellStyle name="Normal 67 2 4 2 2 2 2" xfId="44572" xr:uid="{00000000-0005-0000-0000-0000068C0000}"/>
    <cellStyle name="Normal 67 2 4 2 2 2 3" xfId="29339" xr:uid="{00000000-0005-0000-0000-0000078C0000}"/>
    <cellStyle name="Normal 67 2 4 2 2 3" xfId="9221" xr:uid="{00000000-0005-0000-0000-0000088C0000}"/>
    <cellStyle name="Normal 67 2 4 2 2 3 2" xfId="39555" xr:uid="{00000000-0005-0000-0000-0000098C0000}"/>
    <cellStyle name="Normal 67 2 4 2 2 3 3" xfId="24322" xr:uid="{00000000-0005-0000-0000-00000A8C0000}"/>
    <cellStyle name="Normal 67 2 4 2 2 4" xfId="34542" xr:uid="{00000000-0005-0000-0000-00000B8C0000}"/>
    <cellStyle name="Normal 67 2 4 2 2 5" xfId="19309" xr:uid="{00000000-0005-0000-0000-00000C8C0000}"/>
    <cellStyle name="Normal 67 2 4 2 3" xfId="5860" xr:uid="{00000000-0005-0000-0000-00000D8C0000}"/>
    <cellStyle name="Normal 67 2 4 2 3 2" xfId="15912" xr:uid="{00000000-0005-0000-0000-00000E8C0000}"/>
    <cellStyle name="Normal 67 2 4 2 3 2 2" xfId="46243" xr:uid="{00000000-0005-0000-0000-00000F8C0000}"/>
    <cellStyle name="Normal 67 2 4 2 3 2 3" xfId="31010" xr:uid="{00000000-0005-0000-0000-0000108C0000}"/>
    <cellStyle name="Normal 67 2 4 2 3 3" xfId="10892" xr:uid="{00000000-0005-0000-0000-0000118C0000}"/>
    <cellStyle name="Normal 67 2 4 2 3 3 2" xfId="41226" xr:uid="{00000000-0005-0000-0000-0000128C0000}"/>
    <cellStyle name="Normal 67 2 4 2 3 3 3" xfId="25993" xr:uid="{00000000-0005-0000-0000-0000138C0000}"/>
    <cellStyle name="Normal 67 2 4 2 3 4" xfId="36213" xr:uid="{00000000-0005-0000-0000-0000148C0000}"/>
    <cellStyle name="Normal 67 2 4 2 3 5" xfId="20980" xr:uid="{00000000-0005-0000-0000-0000158C0000}"/>
    <cellStyle name="Normal 67 2 4 2 4" xfId="12570" xr:uid="{00000000-0005-0000-0000-0000168C0000}"/>
    <cellStyle name="Normal 67 2 4 2 4 2" xfId="42901" xr:uid="{00000000-0005-0000-0000-0000178C0000}"/>
    <cellStyle name="Normal 67 2 4 2 4 3" xfId="27668" xr:uid="{00000000-0005-0000-0000-0000188C0000}"/>
    <cellStyle name="Normal 67 2 4 2 5" xfId="7549" xr:uid="{00000000-0005-0000-0000-0000198C0000}"/>
    <cellStyle name="Normal 67 2 4 2 5 2" xfId="37884" xr:uid="{00000000-0005-0000-0000-00001A8C0000}"/>
    <cellStyle name="Normal 67 2 4 2 5 3" xfId="22651" xr:uid="{00000000-0005-0000-0000-00001B8C0000}"/>
    <cellStyle name="Normal 67 2 4 2 6" xfId="32872" xr:uid="{00000000-0005-0000-0000-00001C8C0000}"/>
    <cellStyle name="Normal 67 2 4 2 7" xfId="17638" xr:uid="{00000000-0005-0000-0000-00001D8C0000}"/>
    <cellStyle name="Normal 67 2 4 3" xfId="3331" xr:uid="{00000000-0005-0000-0000-00001E8C0000}"/>
    <cellStyle name="Normal 67 2 4 3 2" xfId="13405" xr:uid="{00000000-0005-0000-0000-00001F8C0000}"/>
    <cellStyle name="Normal 67 2 4 3 2 2" xfId="43736" xr:uid="{00000000-0005-0000-0000-0000208C0000}"/>
    <cellStyle name="Normal 67 2 4 3 2 3" xfId="28503" xr:uid="{00000000-0005-0000-0000-0000218C0000}"/>
    <cellStyle name="Normal 67 2 4 3 3" xfId="8385" xr:uid="{00000000-0005-0000-0000-0000228C0000}"/>
    <cellStyle name="Normal 67 2 4 3 3 2" xfId="38719" xr:uid="{00000000-0005-0000-0000-0000238C0000}"/>
    <cellStyle name="Normal 67 2 4 3 3 3" xfId="23486" xr:uid="{00000000-0005-0000-0000-0000248C0000}"/>
    <cellStyle name="Normal 67 2 4 3 4" xfId="33706" xr:uid="{00000000-0005-0000-0000-0000258C0000}"/>
    <cellStyle name="Normal 67 2 4 3 5" xfId="18473" xr:uid="{00000000-0005-0000-0000-0000268C0000}"/>
    <cellStyle name="Normal 67 2 4 4" xfId="5024" xr:uid="{00000000-0005-0000-0000-0000278C0000}"/>
    <cellStyle name="Normal 67 2 4 4 2" xfId="15076" xr:uid="{00000000-0005-0000-0000-0000288C0000}"/>
    <cellStyle name="Normal 67 2 4 4 2 2" xfId="45407" xr:uid="{00000000-0005-0000-0000-0000298C0000}"/>
    <cellStyle name="Normal 67 2 4 4 2 3" xfId="30174" xr:uid="{00000000-0005-0000-0000-00002A8C0000}"/>
    <cellStyle name="Normal 67 2 4 4 3" xfId="10056" xr:uid="{00000000-0005-0000-0000-00002B8C0000}"/>
    <cellStyle name="Normal 67 2 4 4 3 2" xfId="40390" xr:uid="{00000000-0005-0000-0000-00002C8C0000}"/>
    <cellStyle name="Normal 67 2 4 4 3 3" xfId="25157" xr:uid="{00000000-0005-0000-0000-00002D8C0000}"/>
    <cellStyle name="Normal 67 2 4 4 4" xfId="35377" xr:uid="{00000000-0005-0000-0000-00002E8C0000}"/>
    <cellStyle name="Normal 67 2 4 4 5" xfId="20144" xr:uid="{00000000-0005-0000-0000-00002F8C0000}"/>
    <cellStyle name="Normal 67 2 4 5" xfId="11734" xr:uid="{00000000-0005-0000-0000-0000308C0000}"/>
    <cellStyle name="Normal 67 2 4 5 2" xfId="42065" xr:uid="{00000000-0005-0000-0000-0000318C0000}"/>
    <cellStyle name="Normal 67 2 4 5 3" xfId="26832" xr:uid="{00000000-0005-0000-0000-0000328C0000}"/>
    <cellStyle name="Normal 67 2 4 6" xfId="6713" xr:uid="{00000000-0005-0000-0000-0000338C0000}"/>
    <cellStyle name="Normal 67 2 4 6 2" xfId="37048" xr:uid="{00000000-0005-0000-0000-0000348C0000}"/>
    <cellStyle name="Normal 67 2 4 6 3" xfId="21815" xr:uid="{00000000-0005-0000-0000-0000358C0000}"/>
    <cellStyle name="Normal 67 2 4 7" xfId="32036" xr:uid="{00000000-0005-0000-0000-0000368C0000}"/>
    <cellStyle name="Normal 67 2 4 8" xfId="16802" xr:uid="{00000000-0005-0000-0000-0000378C0000}"/>
    <cellStyle name="Normal 67 2 5" xfId="2060" xr:uid="{00000000-0005-0000-0000-0000388C0000}"/>
    <cellStyle name="Normal 67 2 5 2" xfId="3750" xr:uid="{00000000-0005-0000-0000-0000398C0000}"/>
    <cellStyle name="Normal 67 2 5 2 2" xfId="13823" xr:uid="{00000000-0005-0000-0000-00003A8C0000}"/>
    <cellStyle name="Normal 67 2 5 2 2 2" xfId="44154" xr:uid="{00000000-0005-0000-0000-00003B8C0000}"/>
    <cellStyle name="Normal 67 2 5 2 2 3" xfId="28921" xr:uid="{00000000-0005-0000-0000-00003C8C0000}"/>
    <cellStyle name="Normal 67 2 5 2 3" xfId="8803" xr:uid="{00000000-0005-0000-0000-00003D8C0000}"/>
    <cellStyle name="Normal 67 2 5 2 3 2" xfId="39137" xr:uid="{00000000-0005-0000-0000-00003E8C0000}"/>
    <cellStyle name="Normal 67 2 5 2 3 3" xfId="23904" xr:uid="{00000000-0005-0000-0000-00003F8C0000}"/>
    <cellStyle name="Normal 67 2 5 2 4" xfId="34124" xr:uid="{00000000-0005-0000-0000-0000408C0000}"/>
    <cellStyle name="Normal 67 2 5 2 5" xfId="18891" xr:uid="{00000000-0005-0000-0000-0000418C0000}"/>
    <cellStyle name="Normal 67 2 5 3" xfId="5442" xr:uid="{00000000-0005-0000-0000-0000428C0000}"/>
    <cellStyle name="Normal 67 2 5 3 2" xfId="15494" xr:uid="{00000000-0005-0000-0000-0000438C0000}"/>
    <cellStyle name="Normal 67 2 5 3 2 2" xfId="45825" xr:uid="{00000000-0005-0000-0000-0000448C0000}"/>
    <cellStyle name="Normal 67 2 5 3 2 3" xfId="30592" xr:uid="{00000000-0005-0000-0000-0000458C0000}"/>
    <cellStyle name="Normal 67 2 5 3 3" xfId="10474" xr:uid="{00000000-0005-0000-0000-0000468C0000}"/>
    <cellStyle name="Normal 67 2 5 3 3 2" xfId="40808" xr:uid="{00000000-0005-0000-0000-0000478C0000}"/>
    <cellStyle name="Normal 67 2 5 3 3 3" xfId="25575" xr:uid="{00000000-0005-0000-0000-0000488C0000}"/>
    <cellStyle name="Normal 67 2 5 3 4" xfId="35795" xr:uid="{00000000-0005-0000-0000-0000498C0000}"/>
    <cellStyle name="Normal 67 2 5 3 5" xfId="20562" xr:uid="{00000000-0005-0000-0000-00004A8C0000}"/>
    <cellStyle name="Normal 67 2 5 4" xfId="12152" xr:uid="{00000000-0005-0000-0000-00004B8C0000}"/>
    <cellStyle name="Normal 67 2 5 4 2" xfId="42483" xr:uid="{00000000-0005-0000-0000-00004C8C0000}"/>
    <cellStyle name="Normal 67 2 5 4 3" xfId="27250" xr:uid="{00000000-0005-0000-0000-00004D8C0000}"/>
    <cellStyle name="Normal 67 2 5 5" xfId="7131" xr:uid="{00000000-0005-0000-0000-00004E8C0000}"/>
    <cellStyle name="Normal 67 2 5 5 2" xfId="37466" xr:uid="{00000000-0005-0000-0000-00004F8C0000}"/>
    <cellStyle name="Normal 67 2 5 5 3" xfId="22233" xr:uid="{00000000-0005-0000-0000-0000508C0000}"/>
    <cellStyle name="Normal 67 2 5 6" xfId="32454" xr:uid="{00000000-0005-0000-0000-0000518C0000}"/>
    <cellStyle name="Normal 67 2 5 7" xfId="17220" xr:uid="{00000000-0005-0000-0000-0000528C0000}"/>
    <cellStyle name="Normal 67 2 6" xfId="2913" xr:uid="{00000000-0005-0000-0000-0000538C0000}"/>
    <cellStyle name="Normal 67 2 6 2" xfId="12987" xr:uid="{00000000-0005-0000-0000-0000548C0000}"/>
    <cellStyle name="Normal 67 2 6 2 2" xfId="43318" xr:uid="{00000000-0005-0000-0000-0000558C0000}"/>
    <cellStyle name="Normal 67 2 6 2 3" xfId="28085" xr:uid="{00000000-0005-0000-0000-0000568C0000}"/>
    <cellStyle name="Normal 67 2 6 3" xfId="7967" xr:uid="{00000000-0005-0000-0000-0000578C0000}"/>
    <cellStyle name="Normal 67 2 6 3 2" xfId="38301" xr:uid="{00000000-0005-0000-0000-0000588C0000}"/>
    <cellStyle name="Normal 67 2 6 3 3" xfId="23068" xr:uid="{00000000-0005-0000-0000-0000598C0000}"/>
    <cellStyle name="Normal 67 2 6 4" xfId="33288" xr:uid="{00000000-0005-0000-0000-00005A8C0000}"/>
    <cellStyle name="Normal 67 2 6 5" xfId="18055" xr:uid="{00000000-0005-0000-0000-00005B8C0000}"/>
    <cellStyle name="Normal 67 2 7" xfId="4606" xr:uid="{00000000-0005-0000-0000-00005C8C0000}"/>
    <cellStyle name="Normal 67 2 7 2" xfId="14658" xr:uid="{00000000-0005-0000-0000-00005D8C0000}"/>
    <cellStyle name="Normal 67 2 7 2 2" xfId="44989" xr:uid="{00000000-0005-0000-0000-00005E8C0000}"/>
    <cellStyle name="Normal 67 2 7 2 3" xfId="29756" xr:uid="{00000000-0005-0000-0000-00005F8C0000}"/>
    <cellStyle name="Normal 67 2 7 3" xfId="9638" xr:uid="{00000000-0005-0000-0000-0000608C0000}"/>
    <cellStyle name="Normal 67 2 7 3 2" xfId="39972" xr:uid="{00000000-0005-0000-0000-0000618C0000}"/>
    <cellStyle name="Normal 67 2 7 3 3" xfId="24739" xr:uid="{00000000-0005-0000-0000-0000628C0000}"/>
    <cellStyle name="Normal 67 2 7 4" xfId="34959" xr:uid="{00000000-0005-0000-0000-0000638C0000}"/>
    <cellStyle name="Normal 67 2 7 5" xfId="19726" xr:uid="{00000000-0005-0000-0000-0000648C0000}"/>
    <cellStyle name="Normal 67 2 8" xfId="11316" xr:uid="{00000000-0005-0000-0000-0000658C0000}"/>
    <cellStyle name="Normal 67 2 8 2" xfId="41647" xr:uid="{00000000-0005-0000-0000-0000668C0000}"/>
    <cellStyle name="Normal 67 2 8 3" xfId="26414" xr:uid="{00000000-0005-0000-0000-0000678C0000}"/>
    <cellStyle name="Normal 67 2 9" xfId="6295" xr:uid="{00000000-0005-0000-0000-0000688C0000}"/>
    <cellStyle name="Normal 67 2 9 2" xfId="36630" xr:uid="{00000000-0005-0000-0000-0000698C0000}"/>
    <cellStyle name="Normal 67 2 9 3" xfId="21397" xr:uid="{00000000-0005-0000-0000-00006A8C0000}"/>
    <cellStyle name="Normal 67 3" xfId="1259" xr:uid="{00000000-0005-0000-0000-00006B8C0000}"/>
    <cellStyle name="Normal 67 3 10" xfId="16436" xr:uid="{00000000-0005-0000-0000-00006C8C0000}"/>
    <cellStyle name="Normal 67 3 2" xfId="1478" xr:uid="{00000000-0005-0000-0000-00006D8C0000}"/>
    <cellStyle name="Normal 67 3 2 2" xfId="1899" xr:uid="{00000000-0005-0000-0000-00006E8C0000}"/>
    <cellStyle name="Normal 67 3 2 2 2" xfId="2738" xr:uid="{00000000-0005-0000-0000-00006F8C0000}"/>
    <cellStyle name="Normal 67 3 2 2 2 2" xfId="4428" xr:uid="{00000000-0005-0000-0000-0000708C0000}"/>
    <cellStyle name="Normal 67 3 2 2 2 2 2" xfId="14501" xr:uid="{00000000-0005-0000-0000-0000718C0000}"/>
    <cellStyle name="Normal 67 3 2 2 2 2 2 2" xfId="44832" xr:uid="{00000000-0005-0000-0000-0000728C0000}"/>
    <cellStyle name="Normal 67 3 2 2 2 2 2 3" xfId="29599" xr:uid="{00000000-0005-0000-0000-0000738C0000}"/>
    <cellStyle name="Normal 67 3 2 2 2 2 3" xfId="9481" xr:uid="{00000000-0005-0000-0000-0000748C0000}"/>
    <cellStyle name="Normal 67 3 2 2 2 2 3 2" xfId="39815" xr:uid="{00000000-0005-0000-0000-0000758C0000}"/>
    <cellStyle name="Normal 67 3 2 2 2 2 3 3" xfId="24582" xr:uid="{00000000-0005-0000-0000-0000768C0000}"/>
    <cellStyle name="Normal 67 3 2 2 2 2 4" xfId="34802" xr:uid="{00000000-0005-0000-0000-0000778C0000}"/>
    <cellStyle name="Normal 67 3 2 2 2 2 5" xfId="19569" xr:uid="{00000000-0005-0000-0000-0000788C0000}"/>
    <cellStyle name="Normal 67 3 2 2 2 3" xfId="6120" xr:uid="{00000000-0005-0000-0000-0000798C0000}"/>
    <cellStyle name="Normal 67 3 2 2 2 3 2" xfId="16172" xr:uid="{00000000-0005-0000-0000-00007A8C0000}"/>
    <cellStyle name="Normal 67 3 2 2 2 3 2 2" xfId="46503" xr:uid="{00000000-0005-0000-0000-00007B8C0000}"/>
    <cellStyle name="Normal 67 3 2 2 2 3 2 3" xfId="31270" xr:uid="{00000000-0005-0000-0000-00007C8C0000}"/>
    <cellStyle name="Normal 67 3 2 2 2 3 3" xfId="11152" xr:uid="{00000000-0005-0000-0000-00007D8C0000}"/>
    <cellStyle name="Normal 67 3 2 2 2 3 3 2" xfId="41486" xr:uid="{00000000-0005-0000-0000-00007E8C0000}"/>
    <cellStyle name="Normal 67 3 2 2 2 3 3 3" xfId="26253" xr:uid="{00000000-0005-0000-0000-00007F8C0000}"/>
    <cellStyle name="Normal 67 3 2 2 2 3 4" xfId="36473" xr:uid="{00000000-0005-0000-0000-0000808C0000}"/>
    <cellStyle name="Normal 67 3 2 2 2 3 5" xfId="21240" xr:uid="{00000000-0005-0000-0000-0000818C0000}"/>
    <cellStyle name="Normal 67 3 2 2 2 4" xfId="12830" xr:uid="{00000000-0005-0000-0000-0000828C0000}"/>
    <cellStyle name="Normal 67 3 2 2 2 4 2" xfId="43161" xr:uid="{00000000-0005-0000-0000-0000838C0000}"/>
    <cellStyle name="Normal 67 3 2 2 2 4 3" xfId="27928" xr:uid="{00000000-0005-0000-0000-0000848C0000}"/>
    <cellStyle name="Normal 67 3 2 2 2 5" xfId="7809" xr:uid="{00000000-0005-0000-0000-0000858C0000}"/>
    <cellStyle name="Normal 67 3 2 2 2 5 2" xfId="38144" xr:uid="{00000000-0005-0000-0000-0000868C0000}"/>
    <cellStyle name="Normal 67 3 2 2 2 5 3" xfId="22911" xr:uid="{00000000-0005-0000-0000-0000878C0000}"/>
    <cellStyle name="Normal 67 3 2 2 2 6" xfId="33132" xr:uid="{00000000-0005-0000-0000-0000888C0000}"/>
    <cellStyle name="Normal 67 3 2 2 2 7" xfId="17898" xr:uid="{00000000-0005-0000-0000-0000898C0000}"/>
    <cellStyle name="Normal 67 3 2 2 3" xfId="3591" xr:uid="{00000000-0005-0000-0000-00008A8C0000}"/>
    <cellStyle name="Normal 67 3 2 2 3 2" xfId="13665" xr:uid="{00000000-0005-0000-0000-00008B8C0000}"/>
    <cellStyle name="Normal 67 3 2 2 3 2 2" xfId="43996" xr:uid="{00000000-0005-0000-0000-00008C8C0000}"/>
    <cellStyle name="Normal 67 3 2 2 3 2 3" xfId="28763" xr:uid="{00000000-0005-0000-0000-00008D8C0000}"/>
    <cellStyle name="Normal 67 3 2 2 3 3" xfId="8645" xr:uid="{00000000-0005-0000-0000-00008E8C0000}"/>
    <cellStyle name="Normal 67 3 2 2 3 3 2" xfId="38979" xr:uid="{00000000-0005-0000-0000-00008F8C0000}"/>
    <cellStyle name="Normal 67 3 2 2 3 3 3" xfId="23746" xr:uid="{00000000-0005-0000-0000-0000908C0000}"/>
    <cellStyle name="Normal 67 3 2 2 3 4" xfId="33966" xr:uid="{00000000-0005-0000-0000-0000918C0000}"/>
    <cellStyle name="Normal 67 3 2 2 3 5" xfId="18733" xr:uid="{00000000-0005-0000-0000-0000928C0000}"/>
    <cellStyle name="Normal 67 3 2 2 4" xfId="5284" xr:uid="{00000000-0005-0000-0000-0000938C0000}"/>
    <cellStyle name="Normal 67 3 2 2 4 2" xfId="15336" xr:uid="{00000000-0005-0000-0000-0000948C0000}"/>
    <cellStyle name="Normal 67 3 2 2 4 2 2" xfId="45667" xr:uid="{00000000-0005-0000-0000-0000958C0000}"/>
    <cellStyle name="Normal 67 3 2 2 4 2 3" xfId="30434" xr:uid="{00000000-0005-0000-0000-0000968C0000}"/>
    <cellStyle name="Normal 67 3 2 2 4 3" xfId="10316" xr:uid="{00000000-0005-0000-0000-0000978C0000}"/>
    <cellStyle name="Normal 67 3 2 2 4 3 2" xfId="40650" xr:uid="{00000000-0005-0000-0000-0000988C0000}"/>
    <cellStyle name="Normal 67 3 2 2 4 3 3" xfId="25417" xr:uid="{00000000-0005-0000-0000-0000998C0000}"/>
    <cellStyle name="Normal 67 3 2 2 4 4" xfId="35637" xr:uid="{00000000-0005-0000-0000-00009A8C0000}"/>
    <cellStyle name="Normal 67 3 2 2 4 5" xfId="20404" xr:uid="{00000000-0005-0000-0000-00009B8C0000}"/>
    <cellStyle name="Normal 67 3 2 2 5" xfId="11994" xr:uid="{00000000-0005-0000-0000-00009C8C0000}"/>
    <cellStyle name="Normal 67 3 2 2 5 2" xfId="42325" xr:uid="{00000000-0005-0000-0000-00009D8C0000}"/>
    <cellStyle name="Normal 67 3 2 2 5 3" xfId="27092" xr:uid="{00000000-0005-0000-0000-00009E8C0000}"/>
    <cellStyle name="Normal 67 3 2 2 6" xfId="6973" xr:uid="{00000000-0005-0000-0000-00009F8C0000}"/>
    <cellStyle name="Normal 67 3 2 2 6 2" xfId="37308" xr:uid="{00000000-0005-0000-0000-0000A08C0000}"/>
    <cellStyle name="Normal 67 3 2 2 6 3" xfId="22075" xr:uid="{00000000-0005-0000-0000-0000A18C0000}"/>
    <cellStyle name="Normal 67 3 2 2 7" xfId="32296" xr:uid="{00000000-0005-0000-0000-0000A28C0000}"/>
    <cellStyle name="Normal 67 3 2 2 8" xfId="17062" xr:uid="{00000000-0005-0000-0000-0000A38C0000}"/>
    <cellStyle name="Normal 67 3 2 3" xfId="2320" xr:uid="{00000000-0005-0000-0000-0000A48C0000}"/>
    <cellStyle name="Normal 67 3 2 3 2" xfId="4010" xr:uid="{00000000-0005-0000-0000-0000A58C0000}"/>
    <cellStyle name="Normal 67 3 2 3 2 2" xfId="14083" xr:uid="{00000000-0005-0000-0000-0000A68C0000}"/>
    <cellStyle name="Normal 67 3 2 3 2 2 2" xfId="44414" xr:uid="{00000000-0005-0000-0000-0000A78C0000}"/>
    <cellStyle name="Normal 67 3 2 3 2 2 3" xfId="29181" xr:uid="{00000000-0005-0000-0000-0000A88C0000}"/>
    <cellStyle name="Normal 67 3 2 3 2 3" xfId="9063" xr:uid="{00000000-0005-0000-0000-0000A98C0000}"/>
    <cellStyle name="Normal 67 3 2 3 2 3 2" xfId="39397" xr:uid="{00000000-0005-0000-0000-0000AA8C0000}"/>
    <cellStyle name="Normal 67 3 2 3 2 3 3" xfId="24164" xr:uid="{00000000-0005-0000-0000-0000AB8C0000}"/>
    <cellStyle name="Normal 67 3 2 3 2 4" xfId="34384" xr:uid="{00000000-0005-0000-0000-0000AC8C0000}"/>
    <cellStyle name="Normal 67 3 2 3 2 5" xfId="19151" xr:uid="{00000000-0005-0000-0000-0000AD8C0000}"/>
    <cellStyle name="Normal 67 3 2 3 3" xfId="5702" xr:uid="{00000000-0005-0000-0000-0000AE8C0000}"/>
    <cellStyle name="Normal 67 3 2 3 3 2" xfId="15754" xr:uid="{00000000-0005-0000-0000-0000AF8C0000}"/>
    <cellStyle name="Normal 67 3 2 3 3 2 2" xfId="46085" xr:uid="{00000000-0005-0000-0000-0000B08C0000}"/>
    <cellStyle name="Normal 67 3 2 3 3 2 3" xfId="30852" xr:uid="{00000000-0005-0000-0000-0000B18C0000}"/>
    <cellStyle name="Normal 67 3 2 3 3 3" xfId="10734" xr:uid="{00000000-0005-0000-0000-0000B28C0000}"/>
    <cellStyle name="Normal 67 3 2 3 3 3 2" xfId="41068" xr:uid="{00000000-0005-0000-0000-0000B38C0000}"/>
    <cellStyle name="Normal 67 3 2 3 3 3 3" xfId="25835" xr:uid="{00000000-0005-0000-0000-0000B48C0000}"/>
    <cellStyle name="Normal 67 3 2 3 3 4" xfId="36055" xr:uid="{00000000-0005-0000-0000-0000B58C0000}"/>
    <cellStyle name="Normal 67 3 2 3 3 5" xfId="20822" xr:uid="{00000000-0005-0000-0000-0000B68C0000}"/>
    <cellStyle name="Normal 67 3 2 3 4" xfId="12412" xr:uid="{00000000-0005-0000-0000-0000B78C0000}"/>
    <cellStyle name="Normal 67 3 2 3 4 2" xfId="42743" xr:uid="{00000000-0005-0000-0000-0000B88C0000}"/>
    <cellStyle name="Normal 67 3 2 3 4 3" xfId="27510" xr:uid="{00000000-0005-0000-0000-0000B98C0000}"/>
    <cellStyle name="Normal 67 3 2 3 5" xfId="7391" xr:uid="{00000000-0005-0000-0000-0000BA8C0000}"/>
    <cellStyle name="Normal 67 3 2 3 5 2" xfId="37726" xr:uid="{00000000-0005-0000-0000-0000BB8C0000}"/>
    <cellStyle name="Normal 67 3 2 3 5 3" xfId="22493" xr:uid="{00000000-0005-0000-0000-0000BC8C0000}"/>
    <cellStyle name="Normal 67 3 2 3 6" xfId="32714" xr:uid="{00000000-0005-0000-0000-0000BD8C0000}"/>
    <cellStyle name="Normal 67 3 2 3 7" xfId="17480" xr:uid="{00000000-0005-0000-0000-0000BE8C0000}"/>
    <cellStyle name="Normal 67 3 2 4" xfId="3173" xr:uid="{00000000-0005-0000-0000-0000BF8C0000}"/>
    <cellStyle name="Normal 67 3 2 4 2" xfId="13247" xr:uid="{00000000-0005-0000-0000-0000C08C0000}"/>
    <cellStyle name="Normal 67 3 2 4 2 2" xfId="43578" xr:uid="{00000000-0005-0000-0000-0000C18C0000}"/>
    <cellStyle name="Normal 67 3 2 4 2 3" xfId="28345" xr:uid="{00000000-0005-0000-0000-0000C28C0000}"/>
    <cellStyle name="Normal 67 3 2 4 3" xfId="8227" xr:uid="{00000000-0005-0000-0000-0000C38C0000}"/>
    <cellStyle name="Normal 67 3 2 4 3 2" xfId="38561" xr:uid="{00000000-0005-0000-0000-0000C48C0000}"/>
    <cellStyle name="Normal 67 3 2 4 3 3" xfId="23328" xr:uid="{00000000-0005-0000-0000-0000C58C0000}"/>
    <cellStyle name="Normal 67 3 2 4 4" xfId="33548" xr:uid="{00000000-0005-0000-0000-0000C68C0000}"/>
    <cellStyle name="Normal 67 3 2 4 5" xfId="18315" xr:uid="{00000000-0005-0000-0000-0000C78C0000}"/>
    <cellStyle name="Normal 67 3 2 5" xfId="4866" xr:uid="{00000000-0005-0000-0000-0000C88C0000}"/>
    <cellStyle name="Normal 67 3 2 5 2" xfId="14918" xr:uid="{00000000-0005-0000-0000-0000C98C0000}"/>
    <cellStyle name="Normal 67 3 2 5 2 2" xfId="45249" xr:uid="{00000000-0005-0000-0000-0000CA8C0000}"/>
    <cellStyle name="Normal 67 3 2 5 2 3" xfId="30016" xr:uid="{00000000-0005-0000-0000-0000CB8C0000}"/>
    <cellStyle name="Normal 67 3 2 5 3" xfId="9898" xr:uid="{00000000-0005-0000-0000-0000CC8C0000}"/>
    <cellStyle name="Normal 67 3 2 5 3 2" xfId="40232" xr:uid="{00000000-0005-0000-0000-0000CD8C0000}"/>
    <cellStyle name="Normal 67 3 2 5 3 3" xfId="24999" xr:uid="{00000000-0005-0000-0000-0000CE8C0000}"/>
    <cellStyle name="Normal 67 3 2 5 4" xfId="35219" xr:uid="{00000000-0005-0000-0000-0000CF8C0000}"/>
    <cellStyle name="Normal 67 3 2 5 5" xfId="19986" xr:uid="{00000000-0005-0000-0000-0000D08C0000}"/>
    <cellStyle name="Normal 67 3 2 6" xfId="11576" xr:uid="{00000000-0005-0000-0000-0000D18C0000}"/>
    <cellStyle name="Normal 67 3 2 6 2" xfId="41907" xr:uid="{00000000-0005-0000-0000-0000D28C0000}"/>
    <cellStyle name="Normal 67 3 2 6 3" xfId="26674" xr:uid="{00000000-0005-0000-0000-0000D38C0000}"/>
    <cellStyle name="Normal 67 3 2 7" xfId="6555" xr:uid="{00000000-0005-0000-0000-0000D48C0000}"/>
    <cellStyle name="Normal 67 3 2 7 2" xfId="36890" xr:uid="{00000000-0005-0000-0000-0000D58C0000}"/>
    <cellStyle name="Normal 67 3 2 7 3" xfId="21657" xr:uid="{00000000-0005-0000-0000-0000D68C0000}"/>
    <cellStyle name="Normal 67 3 2 8" xfId="31878" xr:uid="{00000000-0005-0000-0000-0000D78C0000}"/>
    <cellStyle name="Normal 67 3 2 9" xfId="16644" xr:uid="{00000000-0005-0000-0000-0000D88C0000}"/>
    <cellStyle name="Normal 67 3 3" xfId="1691" xr:uid="{00000000-0005-0000-0000-0000D98C0000}"/>
    <cellStyle name="Normal 67 3 3 2" xfId="2530" xr:uid="{00000000-0005-0000-0000-0000DA8C0000}"/>
    <cellStyle name="Normal 67 3 3 2 2" xfId="4220" xr:uid="{00000000-0005-0000-0000-0000DB8C0000}"/>
    <cellStyle name="Normal 67 3 3 2 2 2" xfId="14293" xr:uid="{00000000-0005-0000-0000-0000DC8C0000}"/>
    <cellStyle name="Normal 67 3 3 2 2 2 2" xfId="44624" xr:uid="{00000000-0005-0000-0000-0000DD8C0000}"/>
    <cellStyle name="Normal 67 3 3 2 2 2 3" xfId="29391" xr:uid="{00000000-0005-0000-0000-0000DE8C0000}"/>
    <cellStyle name="Normal 67 3 3 2 2 3" xfId="9273" xr:uid="{00000000-0005-0000-0000-0000DF8C0000}"/>
    <cellStyle name="Normal 67 3 3 2 2 3 2" xfId="39607" xr:uid="{00000000-0005-0000-0000-0000E08C0000}"/>
    <cellStyle name="Normal 67 3 3 2 2 3 3" xfId="24374" xr:uid="{00000000-0005-0000-0000-0000E18C0000}"/>
    <cellStyle name="Normal 67 3 3 2 2 4" xfId="34594" xr:uid="{00000000-0005-0000-0000-0000E28C0000}"/>
    <cellStyle name="Normal 67 3 3 2 2 5" xfId="19361" xr:uid="{00000000-0005-0000-0000-0000E38C0000}"/>
    <cellStyle name="Normal 67 3 3 2 3" xfId="5912" xr:uid="{00000000-0005-0000-0000-0000E48C0000}"/>
    <cellStyle name="Normal 67 3 3 2 3 2" xfId="15964" xr:uid="{00000000-0005-0000-0000-0000E58C0000}"/>
    <cellStyle name="Normal 67 3 3 2 3 2 2" xfId="46295" xr:uid="{00000000-0005-0000-0000-0000E68C0000}"/>
    <cellStyle name="Normal 67 3 3 2 3 2 3" xfId="31062" xr:uid="{00000000-0005-0000-0000-0000E78C0000}"/>
    <cellStyle name="Normal 67 3 3 2 3 3" xfId="10944" xr:uid="{00000000-0005-0000-0000-0000E88C0000}"/>
    <cellStyle name="Normal 67 3 3 2 3 3 2" xfId="41278" xr:uid="{00000000-0005-0000-0000-0000E98C0000}"/>
    <cellStyle name="Normal 67 3 3 2 3 3 3" xfId="26045" xr:uid="{00000000-0005-0000-0000-0000EA8C0000}"/>
    <cellStyle name="Normal 67 3 3 2 3 4" xfId="36265" xr:uid="{00000000-0005-0000-0000-0000EB8C0000}"/>
    <cellStyle name="Normal 67 3 3 2 3 5" xfId="21032" xr:uid="{00000000-0005-0000-0000-0000EC8C0000}"/>
    <cellStyle name="Normal 67 3 3 2 4" xfId="12622" xr:uid="{00000000-0005-0000-0000-0000ED8C0000}"/>
    <cellStyle name="Normal 67 3 3 2 4 2" xfId="42953" xr:uid="{00000000-0005-0000-0000-0000EE8C0000}"/>
    <cellStyle name="Normal 67 3 3 2 4 3" xfId="27720" xr:uid="{00000000-0005-0000-0000-0000EF8C0000}"/>
    <cellStyle name="Normal 67 3 3 2 5" xfId="7601" xr:uid="{00000000-0005-0000-0000-0000F08C0000}"/>
    <cellStyle name="Normal 67 3 3 2 5 2" xfId="37936" xr:uid="{00000000-0005-0000-0000-0000F18C0000}"/>
    <cellStyle name="Normal 67 3 3 2 5 3" xfId="22703" xr:uid="{00000000-0005-0000-0000-0000F28C0000}"/>
    <cellStyle name="Normal 67 3 3 2 6" xfId="32924" xr:uid="{00000000-0005-0000-0000-0000F38C0000}"/>
    <cellStyle name="Normal 67 3 3 2 7" xfId="17690" xr:uid="{00000000-0005-0000-0000-0000F48C0000}"/>
    <cellStyle name="Normal 67 3 3 3" xfId="3383" xr:uid="{00000000-0005-0000-0000-0000F58C0000}"/>
    <cellStyle name="Normal 67 3 3 3 2" xfId="13457" xr:uid="{00000000-0005-0000-0000-0000F68C0000}"/>
    <cellStyle name="Normal 67 3 3 3 2 2" xfId="43788" xr:uid="{00000000-0005-0000-0000-0000F78C0000}"/>
    <cellStyle name="Normal 67 3 3 3 2 3" xfId="28555" xr:uid="{00000000-0005-0000-0000-0000F88C0000}"/>
    <cellStyle name="Normal 67 3 3 3 3" xfId="8437" xr:uid="{00000000-0005-0000-0000-0000F98C0000}"/>
    <cellStyle name="Normal 67 3 3 3 3 2" xfId="38771" xr:uid="{00000000-0005-0000-0000-0000FA8C0000}"/>
    <cellStyle name="Normal 67 3 3 3 3 3" xfId="23538" xr:uid="{00000000-0005-0000-0000-0000FB8C0000}"/>
    <cellStyle name="Normal 67 3 3 3 4" xfId="33758" xr:uid="{00000000-0005-0000-0000-0000FC8C0000}"/>
    <cellStyle name="Normal 67 3 3 3 5" xfId="18525" xr:uid="{00000000-0005-0000-0000-0000FD8C0000}"/>
    <cellStyle name="Normal 67 3 3 4" xfId="5076" xr:uid="{00000000-0005-0000-0000-0000FE8C0000}"/>
    <cellStyle name="Normal 67 3 3 4 2" xfId="15128" xr:uid="{00000000-0005-0000-0000-0000FF8C0000}"/>
    <cellStyle name="Normal 67 3 3 4 2 2" xfId="45459" xr:uid="{00000000-0005-0000-0000-0000008D0000}"/>
    <cellStyle name="Normal 67 3 3 4 2 3" xfId="30226" xr:uid="{00000000-0005-0000-0000-0000018D0000}"/>
    <cellStyle name="Normal 67 3 3 4 3" xfId="10108" xr:uid="{00000000-0005-0000-0000-0000028D0000}"/>
    <cellStyle name="Normal 67 3 3 4 3 2" xfId="40442" xr:uid="{00000000-0005-0000-0000-0000038D0000}"/>
    <cellStyle name="Normal 67 3 3 4 3 3" xfId="25209" xr:uid="{00000000-0005-0000-0000-0000048D0000}"/>
    <cellStyle name="Normal 67 3 3 4 4" xfId="35429" xr:uid="{00000000-0005-0000-0000-0000058D0000}"/>
    <cellStyle name="Normal 67 3 3 4 5" xfId="20196" xr:uid="{00000000-0005-0000-0000-0000068D0000}"/>
    <cellStyle name="Normal 67 3 3 5" xfId="11786" xr:uid="{00000000-0005-0000-0000-0000078D0000}"/>
    <cellStyle name="Normal 67 3 3 5 2" xfId="42117" xr:uid="{00000000-0005-0000-0000-0000088D0000}"/>
    <cellStyle name="Normal 67 3 3 5 3" xfId="26884" xr:uid="{00000000-0005-0000-0000-0000098D0000}"/>
    <cellStyle name="Normal 67 3 3 6" xfId="6765" xr:uid="{00000000-0005-0000-0000-00000A8D0000}"/>
    <cellStyle name="Normal 67 3 3 6 2" xfId="37100" xr:uid="{00000000-0005-0000-0000-00000B8D0000}"/>
    <cellStyle name="Normal 67 3 3 6 3" xfId="21867" xr:uid="{00000000-0005-0000-0000-00000C8D0000}"/>
    <cellStyle name="Normal 67 3 3 7" xfId="32088" xr:uid="{00000000-0005-0000-0000-00000D8D0000}"/>
    <cellStyle name="Normal 67 3 3 8" xfId="16854" xr:uid="{00000000-0005-0000-0000-00000E8D0000}"/>
    <cellStyle name="Normal 67 3 4" xfId="2112" xr:uid="{00000000-0005-0000-0000-00000F8D0000}"/>
    <cellStyle name="Normal 67 3 4 2" xfId="3802" xr:uid="{00000000-0005-0000-0000-0000108D0000}"/>
    <cellStyle name="Normal 67 3 4 2 2" xfId="13875" xr:uid="{00000000-0005-0000-0000-0000118D0000}"/>
    <cellStyle name="Normal 67 3 4 2 2 2" xfId="44206" xr:uid="{00000000-0005-0000-0000-0000128D0000}"/>
    <cellStyle name="Normal 67 3 4 2 2 3" xfId="28973" xr:uid="{00000000-0005-0000-0000-0000138D0000}"/>
    <cellStyle name="Normal 67 3 4 2 3" xfId="8855" xr:uid="{00000000-0005-0000-0000-0000148D0000}"/>
    <cellStyle name="Normal 67 3 4 2 3 2" xfId="39189" xr:uid="{00000000-0005-0000-0000-0000158D0000}"/>
    <cellStyle name="Normal 67 3 4 2 3 3" xfId="23956" xr:uid="{00000000-0005-0000-0000-0000168D0000}"/>
    <cellStyle name="Normal 67 3 4 2 4" xfId="34176" xr:uid="{00000000-0005-0000-0000-0000178D0000}"/>
    <cellStyle name="Normal 67 3 4 2 5" xfId="18943" xr:uid="{00000000-0005-0000-0000-0000188D0000}"/>
    <cellStyle name="Normal 67 3 4 3" xfId="5494" xr:uid="{00000000-0005-0000-0000-0000198D0000}"/>
    <cellStyle name="Normal 67 3 4 3 2" xfId="15546" xr:uid="{00000000-0005-0000-0000-00001A8D0000}"/>
    <cellStyle name="Normal 67 3 4 3 2 2" xfId="45877" xr:uid="{00000000-0005-0000-0000-00001B8D0000}"/>
    <cellStyle name="Normal 67 3 4 3 2 3" xfId="30644" xr:uid="{00000000-0005-0000-0000-00001C8D0000}"/>
    <cellStyle name="Normal 67 3 4 3 3" xfId="10526" xr:uid="{00000000-0005-0000-0000-00001D8D0000}"/>
    <cellStyle name="Normal 67 3 4 3 3 2" xfId="40860" xr:uid="{00000000-0005-0000-0000-00001E8D0000}"/>
    <cellStyle name="Normal 67 3 4 3 3 3" xfId="25627" xr:uid="{00000000-0005-0000-0000-00001F8D0000}"/>
    <cellStyle name="Normal 67 3 4 3 4" xfId="35847" xr:uid="{00000000-0005-0000-0000-0000208D0000}"/>
    <cellStyle name="Normal 67 3 4 3 5" xfId="20614" xr:uid="{00000000-0005-0000-0000-0000218D0000}"/>
    <cellStyle name="Normal 67 3 4 4" xfId="12204" xr:uid="{00000000-0005-0000-0000-0000228D0000}"/>
    <cellStyle name="Normal 67 3 4 4 2" xfId="42535" xr:uid="{00000000-0005-0000-0000-0000238D0000}"/>
    <cellStyle name="Normal 67 3 4 4 3" xfId="27302" xr:uid="{00000000-0005-0000-0000-0000248D0000}"/>
    <cellStyle name="Normal 67 3 4 5" xfId="7183" xr:uid="{00000000-0005-0000-0000-0000258D0000}"/>
    <cellStyle name="Normal 67 3 4 5 2" xfId="37518" xr:uid="{00000000-0005-0000-0000-0000268D0000}"/>
    <cellStyle name="Normal 67 3 4 5 3" xfId="22285" xr:uid="{00000000-0005-0000-0000-0000278D0000}"/>
    <cellStyle name="Normal 67 3 4 6" xfId="32506" xr:uid="{00000000-0005-0000-0000-0000288D0000}"/>
    <cellStyle name="Normal 67 3 4 7" xfId="17272" xr:uid="{00000000-0005-0000-0000-0000298D0000}"/>
    <cellStyle name="Normal 67 3 5" xfId="2965" xr:uid="{00000000-0005-0000-0000-00002A8D0000}"/>
    <cellStyle name="Normal 67 3 5 2" xfId="13039" xr:uid="{00000000-0005-0000-0000-00002B8D0000}"/>
    <cellStyle name="Normal 67 3 5 2 2" xfId="43370" xr:uid="{00000000-0005-0000-0000-00002C8D0000}"/>
    <cellStyle name="Normal 67 3 5 2 3" xfId="28137" xr:uid="{00000000-0005-0000-0000-00002D8D0000}"/>
    <cellStyle name="Normal 67 3 5 3" xfId="8019" xr:uid="{00000000-0005-0000-0000-00002E8D0000}"/>
    <cellStyle name="Normal 67 3 5 3 2" xfId="38353" xr:uid="{00000000-0005-0000-0000-00002F8D0000}"/>
    <cellStyle name="Normal 67 3 5 3 3" xfId="23120" xr:uid="{00000000-0005-0000-0000-0000308D0000}"/>
    <cellStyle name="Normal 67 3 5 4" xfId="33340" xr:uid="{00000000-0005-0000-0000-0000318D0000}"/>
    <cellStyle name="Normal 67 3 5 5" xfId="18107" xr:uid="{00000000-0005-0000-0000-0000328D0000}"/>
    <cellStyle name="Normal 67 3 6" xfId="4658" xr:uid="{00000000-0005-0000-0000-0000338D0000}"/>
    <cellStyle name="Normal 67 3 6 2" xfId="14710" xr:uid="{00000000-0005-0000-0000-0000348D0000}"/>
    <cellStyle name="Normal 67 3 6 2 2" xfId="45041" xr:uid="{00000000-0005-0000-0000-0000358D0000}"/>
    <cellStyle name="Normal 67 3 6 2 3" xfId="29808" xr:uid="{00000000-0005-0000-0000-0000368D0000}"/>
    <cellStyle name="Normal 67 3 6 3" xfId="9690" xr:uid="{00000000-0005-0000-0000-0000378D0000}"/>
    <cellStyle name="Normal 67 3 6 3 2" xfId="40024" xr:uid="{00000000-0005-0000-0000-0000388D0000}"/>
    <cellStyle name="Normal 67 3 6 3 3" xfId="24791" xr:uid="{00000000-0005-0000-0000-0000398D0000}"/>
    <cellStyle name="Normal 67 3 6 4" xfId="35011" xr:uid="{00000000-0005-0000-0000-00003A8D0000}"/>
    <cellStyle name="Normal 67 3 6 5" xfId="19778" xr:uid="{00000000-0005-0000-0000-00003B8D0000}"/>
    <cellStyle name="Normal 67 3 7" xfId="11368" xr:uid="{00000000-0005-0000-0000-00003C8D0000}"/>
    <cellStyle name="Normal 67 3 7 2" xfId="41699" xr:uid="{00000000-0005-0000-0000-00003D8D0000}"/>
    <cellStyle name="Normal 67 3 7 3" xfId="26466" xr:uid="{00000000-0005-0000-0000-00003E8D0000}"/>
    <cellStyle name="Normal 67 3 8" xfId="6347" xr:uid="{00000000-0005-0000-0000-00003F8D0000}"/>
    <cellStyle name="Normal 67 3 8 2" xfId="36682" xr:uid="{00000000-0005-0000-0000-0000408D0000}"/>
    <cellStyle name="Normal 67 3 8 3" xfId="21449" xr:uid="{00000000-0005-0000-0000-0000418D0000}"/>
    <cellStyle name="Normal 67 3 9" xfId="31671" xr:uid="{00000000-0005-0000-0000-0000428D0000}"/>
    <cellStyle name="Normal 67 4" xfId="1372" xr:uid="{00000000-0005-0000-0000-0000438D0000}"/>
    <cellStyle name="Normal 67 4 2" xfId="1795" xr:uid="{00000000-0005-0000-0000-0000448D0000}"/>
    <cellStyle name="Normal 67 4 2 2" xfId="2634" xr:uid="{00000000-0005-0000-0000-0000458D0000}"/>
    <cellStyle name="Normal 67 4 2 2 2" xfId="4324" xr:uid="{00000000-0005-0000-0000-0000468D0000}"/>
    <cellStyle name="Normal 67 4 2 2 2 2" xfId="14397" xr:uid="{00000000-0005-0000-0000-0000478D0000}"/>
    <cellStyle name="Normal 67 4 2 2 2 2 2" xfId="44728" xr:uid="{00000000-0005-0000-0000-0000488D0000}"/>
    <cellStyle name="Normal 67 4 2 2 2 2 3" xfId="29495" xr:uid="{00000000-0005-0000-0000-0000498D0000}"/>
    <cellStyle name="Normal 67 4 2 2 2 3" xfId="9377" xr:uid="{00000000-0005-0000-0000-00004A8D0000}"/>
    <cellStyle name="Normal 67 4 2 2 2 3 2" xfId="39711" xr:uid="{00000000-0005-0000-0000-00004B8D0000}"/>
    <cellStyle name="Normal 67 4 2 2 2 3 3" xfId="24478" xr:uid="{00000000-0005-0000-0000-00004C8D0000}"/>
    <cellStyle name="Normal 67 4 2 2 2 4" xfId="34698" xr:uid="{00000000-0005-0000-0000-00004D8D0000}"/>
    <cellStyle name="Normal 67 4 2 2 2 5" xfId="19465" xr:uid="{00000000-0005-0000-0000-00004E8D0000}"/>
    <cellStyle name="Normal 67 4 2 2 3" xfId="6016" xr:uid="{00000000-0005-0000-0000-00004F8D0000}"/>
    <cellStyle name="Normal 67 4 2 2 3 2" xfId="16068" xr:uid="{00000000-0005-0000-0000-0000508D0000}"/>
    <cellStyle name="Normal 67 4 2 2 3 2 2" xfId="46399" xr:uid="{00000000-0005-0000-0000-0000518D0000}"/>
    <cellStyle name="Normal 67 4 2 2 3 2 3" xfId="31166" xr:uid="{00000000-0005-0000-0000-0000528D0000}"/>
    <cellStyle name="Normal 67 4 2 2 3 3" xfId="11048" xr:uid="{00000000-0005-0000-0000-0000538D0000}"/>
    <cellStyle name="Normal 67 4 2 2 3 3 2" xfId="41382" xr:uid="{00000000-0005-0000-0000-0000548D0000}"/>
    <cellStyle name="Normal 67 4 2 2 3 3 3" xfId="26149" xr:uid="{00000000-0005-0000-0000-0000558D0000}"/>
    <cellStyle name="Normal 67 4 2 2 3 4" xfId="36369" xr:uid="{00000000-0005-0000-0000-0000568D0000}"/>
    <cellStyle name="Normal 67 4 2 2 3 5" xfId="21136" xr:uid="{00000000-0005-0000-0000-0000578D0000}"/>
    <cellStyle name="Normal 67 4 2 2 4" xfId="12726" xr:uid="{00000000-0005-0000-0000-0000588D0000}"/>
    <cellStyle name="Normal 67 4 2 2 4 2" xfId="43057" xr:uid="{00000000-0005-0000-0000-0000598D0000}"/>
    <cellStyle name="Normal 67 4 2 2 4 3" xfId="27824" xr:uid="{00000000-0005-0000-0000-00005A8D0000}"/>
    <cellStyle name="Normal 67 4 2 2 5" xfId="7705" xr:uid="{00000000-0005-0000-0000-00005B8D0000}"/>
    <cellStyle name="Normal 67 4 2 2 5 2" xfId="38040" xr:uid="{00000000-0005-0000-0000-00005C8D0000}"/>
    <cellStyle name="Normal 67 4 2 2 5 3" xfId="22807" xr:uid="{00000000-0005-0000-0000-00005D8D0000}"/>
    <cellStyle name="Normal 67 4 2 2 6" xfId="33028" xr:uid="{00000000-0005-0000-0000-00005E8D0000}"/>
    <cellStyle name="Normal 67 4 2 2 7" xfId="17794" xr:uid="{00000000-0005-0000-0000-00005F8D0000}"/>
    <cellStyle name="Normal 67 4 2 3" xfId="3487" xr:uid="{00000000-0005-0000-0000-0000608D0000}"/>
    <cellStyle name="Normal 67 4 2 3 2" xfId="13561" xr:uid="{00000000-0005-0000-0000-0000618D0000}"/>
    <cellStyle name="Normal 67 4 2 3 2 2" xfId="43892" xr:uid="{00000000-0005-0000-0000-0000628D0000}"/>
    <cellStyle name="Normal 67 4 2 3 2 3" xfId="28659" xr:uid="{00000000-0005-0000-0000-0000638D0000}"/>
    <cellStyle name="Normal 67 4 2 3 3" xfId="8541" xr:uid="{00000000-0005-0000-0000-0000648D0000}"/>
    <cellStyle name="Normal 67 4 2 3 3 2" xfId="38875" xr:uid="{00000000-0005-0000-0000-0000658D0000}"/>
    <cellStyle name="Normal 67 4 2 3 3 3" xfId="23642" xr:uid="{00000000-0005-0000-0000-0000668D0000}"/>
    <cellStyle name="Normal 67 4 2 3 4" xfId="33862" xr:uid="{00000000-0005-0000-0000-0000678D0000}"/>
    <cellStyle name="Normal 67 4 2 3 5" xfId="18629" xr:uid="{00000000-0005-0000-0000-0000688D0000}"/>
    <cellStyle name="Normal 67 4 2 4" xfId="5180" xr:uid="{00000000-0005-0000-0000-0000698D0000}"/>
    <cellStyle name="Normal 67 4 2 4 2" xfId="15232" xr:uid="{00000000-0005-0000-0000-00006A8D0000}"/>
    <cellStyle name="Normal 67 4 2 4 2 2" xfId="45563" xr:uid="{00000000-0005-0000-0000-00006B8D0000}"/>
    <cellStyle name="Normal 67 4 2 4 2 3" xfId="30330" xr:uid="{00000000-0005-0000-0000-00006C8D0000}"/>
    <cellStyle name="Normal 67 4 2 4 3" xfId="10212" xr:uid="{00000000-0005-0000-0000-00006D8D0000}"/>
    <cellStyle name="Normal 67 4 2 4 3 2" xfId="40546" xr:uid="{00000000-0005-0000-0000-00006E8D0000}"/>
    <cellStyle name="Normal 67 4 2 4 3 3" xfId="25313" xr:uid="{00000000-0005-0000-0000-00006F8D0000}"/>
    <cellStyle name="Normal 67 4 2 4 4" xfId="35533" xr:uid="{00000000-0005-0000-0000-0000708D0000}"/>
    <cellStyle name="Normal 67 4 2 4 5" xfId="20300" xr:uid="{00000000-0005-0000-0000-0000718D0000}"/>
    <cellStyle name="Normal 67 4 2 5" xfId="11890" xr:uid="{00000000-0005-0000-0000-0000728D0000}"/>
    <cellStyle name="Normal 67 4 2 5 2" xfId="42221" xr:uid="{00000000-0005-0000-0000-0000738D0000}"/>
    <cellStyle name="Normal 67 4 2 5 3" xfId="26988" xr:uid="{00000000-0005-0000-0000-0000748D0000}"/>
    <cellStyle name="Normal 67 4 2 6" xfId="6869" xr:uid="{00000000-0005-0000-0000-0000758D0000}"/>
    <cellStyle name="Normal 67 4 2 6 2" xfId="37204" xr:uid="{00000000-0005-0000-0000-0000768D0000}"/>
    <cellStyle name="Normal 67 4 2 6 3" xfId="21971" xr:uid="{00000000-0005-0000-0000-0000778D0000}"/>
    <cellStyle name="Normal 67 4 2 7" xfId="32192" xr:uid="{00000000-0005-0000-0000-0000788D0000}"/>
    <cellStyle name="Normal 67 4 2 8" xfId="16958" xr:uid="{00000000-0005-0000-0000-0000798D0000}"/>
    <cellStyle name="Normal 67 4 3" xfId="2216" xr:uid="{00000000-0005-0000-0000-00007A8D0000}"/>
    <cellStyle name="Normal 67 4 3 2" xfId="3906" xr:uid="{00000000-0005-0000-0000-00007B8D0000}"/>
    <cellStyle name="Normal 67 4 3 2 2" xfId="13979" xr:uid="{00000000-0005-0000-0000-00007C8D0000}"/>
    <cellStyle name="Normal 67 4 3 2 2 2" xfId="44310" xr:uid="{00000000-0005-0000-0000-00007D8D0000}"/>
    <cellStyle name="Normal 67 4 3 2 2 3" xfId="29077" xr:uid="{00000000-0005-0000-0000-00007E8D0000}"/>
    <cellStyle name="Normal 67 4 3 2 3" xfId="8959" xr:uid="{00000000-0005-0000-0000-00007F8D0000}"/>
    <cellStyle name="Normal 67 4 3 2 3 2" xfId="39293" xr:uid="{00000000-0005-0000-0000-0000808D0000}"/>
    <cellStyle name="Normal 67 4 3 2 3 3" xfId="24060" xr:uid="{00000000-0005-0000-0000-0000818D0000}"/>
    <cellStyle name="Normal 67 4 3 2 4" xfId="34280" xr:uid="{00000000-0005-0000-0000-0000828D0000}"/>
    <cellStyle name="Normal 67 4 3 2 5" xfId="19047" xr:uid="{00000000-0005-0000-0000-0000838D0000}"/>
    <cellStyle name="Normal 67 4 3 3" xfId="5598" xr:uid="{00000000-0005-0000-0000-0000848D0000}"/>
    <cellStyle name="Normal 67 4 3 3 2" xfId="15650" xr:uid="{00000000-0005-0000-0000-0000858D0000}"/>
    <cellStyle name="Normal 67 4 3 3 2 2" xfId="45981" xr:uid="{00000000-0005-0000-0000-0000868D0000}"/>
    <cellStyle name="Normal 67 4 3 3 2 3" xfId="30748" xr:uid="{00000000-0005-0000-0000-0000878D0000}"/>
    <cellStyle name="Normal 67 4 3 3 3" xfId="10630" xr:uid="{00000000-0005-0000-0000-0000888D0000}"/>
    <cellStyle name="Normal 67 4 3 3 3 2" xfId="40964" xr:uid="{00000000-0005-0000-0000-0000898D0000}"/>
    <cellStyle name="Normal 67 4 3 3 3 3" xfId="25731" xr:uid="{00000000-0005-0000-0000-00008A8D0000}"/>
    <cellStyle name="Normal 67 4 3 3 4" xfId="35951" xr:uid="{00000000-0005-0000-0000-00008B8D0000}"/>
    <cellStyle name="Normal 67 4 3 3 5" xfId="20718" xr:uid="{00000000-0005-0000-0000-00008C8D0000}"/>
    <cellStyle name="Normal 67 4 3 4" xfId="12308" xr:uid="{00000000-0005-0000-0000-00008D8D0000}"/>
    <cellStyle name="Normal 67 4 3 4 2" xfId="42639" xr:uid="{00000000-0005-0000-0000-00008E8D0000}"/>
    <cellStyle name="Normal 67 4 3 4 3" xfId="27406" xr:uid="{00000000-0005-0000-0000-00008F8D0000}"/>
    <cellStyle name="Normal 67 4 3 5" xfId="7287" xr:uid="{00000000-0005-0000-0000-0000908D0000}"/>
    <cellStyle name="Normal 67 4 3 5 2" xfId="37622" xr:uid="{00000000-0005-0000-0000-0000918D0000}"/>
    <cellStyle name="Normal 67 4 3 5 3" xfId="22389" xr:uid="{00000000-0005-0000-0000-0000928D0000}"/>
    <cellStyle name="Normal 67 4 3 6" xfId="32610" xr:uid="{00000000-0005-0000-0000-0000938D0000}"/>
    <cellStyle name="Normal 67 4 3 7" xfId="17376" xr:uid="{00000000-0005-0000-0000-0000948D0000}"/>
    <cellStyle name="Normal 67 4 4" xfId="3069" xr:uid="{00000000-0005-0000-0000-0000958D0000}"/>
    <cellStyle name="Normal 67 4 4 2" xfId="13143" xr:uid="{00000000-0005-0000-0000-0000968D0000}"/>
    <cellStyle name="Normal 67 4 4 2 2" xfId="43474" xr:uid="{00000000-0005-0000-0000-0000978D0000}"/>
    <cellStyle name="Normal 67 4 4 2 3" xfId="28241" xr:uid="{00000000-0005-0000-0000-0000988D0000}"/>
    <cellStyle name="Normal 67 4 4 3" xfId="8123" xr:uid="{00000000-0005-0000-0000-0000998D0000}"/>
    <cellStyle name="Normal 67 4 4 3 2" xfId="38457" xr:uid="{00000000-0005-0000-0000-00009A8D0000}"/>
    <cellStyle name="Normal 67 4 4 3 3" xfId="23224" xr:uid="{00000000-0005-0000-0000-00009B8D0000}"/>
    <cellStyle name="Normal 67 4 4 4" xfId="33444" xr:uid="{00000000-0005-0000-0000-00009C8D0000}"/>
    <cellStyle name="Normal 67 4 4 5" xfId="18211" xr:uid="{00000000-0005-0000-0000-00009D8D0000}"/>
    <cellStyle name="Normal 67 4 5" xfId="4762" xr:uid="{00000000-0005-0000-0000-00009E8D0000}"/>
    <cellStyle name="Normal 67 4 5 2" xfId="14814" xr:uid="{00000000-0005-0000-0000-00009F8D0000}"/>
    <cellStyle name="Normal 67 4 5 2 2" xfId="45145" xr:uid="{00000000-0005-0000-0000-0000A08D0000}"/>
    <cellStyle name="Normal 67 4 5 2 3" xfId="29912" xr:uid="{00000000-0005-0000-0000-0000A18D0000}"/>
    <cellStyle name="Normal 67 4 5 3" xfId="9794" xr:uid="{00000000-0005-0000-0000-0000A28D0000}"/>
    <cellStyle name="Normal 67 4 5 3 2" xfId="40128" xr:uid="{00000000-0005-0000-0000-0000A38D0000}"/>
    <cellStyle name="Normal 67 4 5 3 3" xfId="24895" xr:uid="{00000000-0005-0000-0000-0000A48D0000}"/>
    <cellStyle name="Normal 67 4 5 4" xfId="35115" xr:uid="{00000000-0005-0000-0000-0000A58D0000}"/>
    <cellStyle name="Normal 67 4 5 5" xfId="19882" xr:uid="{00000000-0005-0000-0000-0000A68D0000}"/>
    <cellStyle name="Normal 67 4 6" xfId="11472" xr:uid="{00000000-0005-0000-0000-0000A78D0000}"/>
    <cellStyle name="Normal 67 4 6 2" xfId="41803" xr:uid="{00000000-0005-0000-0000-0000A88D0000}"/>
    <cellStyle name="Normal 67 4 6 3" xfId="26570" xr:uid="{00000000-0005-0000-0000-0000A98D0000}"/>
    <cellStyle name="Normal 67 4 7" xfId="6451" xr:uid="{00000000-0005-0000-0000-0000AA8D0000}"/>
    <cellStyle name="Normal 67 4 7 2" xfId="36786" xr:uid="{00000000-0005-0000-0000-0000AB8D0000}"/>
    <cellStyle name="Normal 67 4 7 3" xfId="21553" xr:uid="{00000000-0005-0000-0000-0000AC8D0000}"/>
    <cellStyle name="Normal 67 4 8" xfId="31774" xr:uid="{00000000-0005-0000-0000-0000AD8D0000}"/>
    <cellStyle name="Normal 67 4 9" xfId="16540" xr:uid="{00000000-0005-0000-0000-0000AE8D0000}"/>
    <cellStyle name="Normal 67 5" xfId="1585" xr:uid="{00000000-0005-0000-0000-0000AF8D0000}"/>
    <cellStyle name="Normal 67 5 2" xfId="2426" xr:uid="{00000000-0005-0000-0000-0000B08D0000}"/>
    <cellStyle name="Normal 67 5 2 2" xfId="4116" xr:uid="{00000000-0005-0000-0000-0000B18D0000}"/>
    <cellStyle name="Normal 67 5 2 2 2" xfId="14189" xr:uid="{00000000-0005-0000-0000-0000B28D0000}"/>
    <cellStyle name="Normal 67 5 2 2 2 2" xfId="44520" xr:uid="{00000000-0005-0000-0000-0000B38D0000}"/>
    <cellStyle name="Normal 67 5 2 2 2 3" xfId="29287" xr:uid="{00000000-0005-0000-0000-0000B48D0000}"/>
    <cellStyle name="Normal 67 5 2 2 3" xfId="9169" xr:uid="{00000000-0005-0000-0000-0000B58D0000}"/>
    <cellStyle name="Normal 67 5 2 2 3 2" xfId="39503" xr:uid="{00000000-0005-0000-0000-0000B68D0000}"/>
    <cellStyle name="Normal 67 5 2 2 3 3" xfId="24270" xr:uid="{00000000-0005-0000-0000-0000B78D0000}"/>
    <cellStyle name="Normal 67 5 2 2 4" xfId="34490" xr:uid="{00000000-0005-0000-0000-0000B88D0000}"/>
    <cellStyle name="Normal 67 5 2 2 5" xfId="19257" xr:uid="{00000000-0005-0000-0000-0000B98D0000}"/>
    <cellStyle name="Normal 67 5 2 3" xfId="5808" xr:uid="{00000000-0005-0000-0000-0000BA8D0000}"/>
    <cellStyle name="Normal 67 5 2 3 2" xfId="15860" xr:uid="{00000000-0005-0000-0000-0000BB8D0000}"/>
    <cellStyle name="Normal 67 5 2 3 2 2" xfId="46191" xr:uid="{00000000-0005-0000-0000-0000BC8D0000}"/>
    <cellStyle name="Normal 67 5 2 3 2 3" xfId="30958" xr:uid="{00000000-0005-0000-0000-0000BD8D0000}"/>
    <cellStyle name="Normal 67 5 2 3 3" xfId="10840" xr:uid="{00000000-0005-0000-0000-0000BE8D0000}"/>
    <cellStyle name="Normal 67 5 2 3 3 2" xfId="41174" xr:uid="{00000000-0005-0000-0000-0000BF8D0000}"/>
    <cellStyle name="Normal 67 5 2 3 3 3" xfId="25941" xr:uid="{00000000-0005-0000-0000-0000C08D0000}"/>
    <cellStyle name="Normal 67 5 2 3 4" xfId="36161" xr:uid="{00000000-0005-0000-0000-0000C18D0000}"/>
    <cellStyle name="Normal 67 5 2 3 5" xfId="20928" xr:uid="{00000000-0005-0000-0000-0000C28D0000}"/>
    <cellStyle name="Normal 67 5 2 4" xfId="12518" xr:uid="{00000000-0005-0000-0000-0000C38D0000}"/>
    <cellStyle name="Normal 67 5 2 4 2" xfId="42849" xr:uid="{00000000-0005-0000-0000-0000C48D0000}"/>
    <cellStyle name="Normal 67 5 2 4 3" xfId="27616" xr:uid="{00000000-0005-0000-0000-0000C58D0000}"/>
    <cellStyle name="Normal 67 5 2 5" xfId="7497" xr:uid="{00000000-0005-0000-0000-0000C68D0000}"/>
    <cellStyle name="Normal 67 5 2 5 2" xfId="37832" xr:uid="{00000000-0005-0000-0000-0000C78D0000}"/>
    <cellStyle name="Normal 67 5 2 5 3" xfId="22599" xr:uid="{00000000-0005-0000-0000-0000C88D0000}"/>
    <cellStyle name="Normal 67 5 2 6" xfId="32820" xr:uid="{00000000-0005-0000-0000-0000C98D0000}"/>
    <cellStyle name="Normal 67 5 2 7" xfId="17586" xr:uid="{00000000-0005-0000-0000-0000CA8D0000}"/>
    <cellStyle name="Normal 67 5 3" xfId="3279" xr:uid="{00000000-0005-0000-0000-0000CB8D0000}"/>
    <cellStyle name="Normal 67 5 3 2" xfId="13353" xr:uid="{00000000-0005-0000-0000-0000CC8D0000}"/>
    <cellStyle name="Normal 67 5 3 2 2" xfId="43684" xr:uid="{00000000-0005-0000-0000-0000CD8D0000}"/>
    <cellStyle name="Normal 67 5 3 2 3" xfId="28451" xr:uid="{00000000-0005-0000-0000-0000CE8D0000}"/>
    <cellStyle name="Normal 67 5 3 3" xfId="8333" xr:uid="{00000000-0005-0000-0000-0000CF8D0000}"/>
    <cellStyle name="Normal 67 5 3 3 2" xfId="38667" xr:uid="{00000000-0005-0000-0000-0000D08D0000}"/>
    <cellStyle name="Normal 67 5 3 3 3" xfId="23434" xr:uid="{00000000-0005-0000-0000-0000D18D0000}"/>
    <cellStyle name="Normal 67 5 3 4" xfId="33654" xr:uid="{00000000-0005-0000-0000-0000D28D0000}"/>
    <cellStyle name="Normal 67 5 3 5" xfId="18421" xr:uid="{00000000-0005-0000-0000-0000D38D0000}"/>
    <cellStyle name="Normal 67 5 4" xfId="4972" xr:uid="{00000000-0005-0000-0000-0000D48D0000}"/>
    <cellStyle name="Normal 67 5 4 2" xfId="15024" xr:uid="{00000000-0005-0000-0000-0000D58D0000}"/>
    <cellStyle name="Normal 67 5 4 2 2" xfId="45355" xr:uid="{00000000-0005-0000-0000-0000D68D0000}"/>
    <cellStyle name="Normal 67 5 4 2 3" xfId="30122" xr:uid="{00000000-0005-0000-0000-0000D78D0000}"/>
    <cellStyle name="Normal 67 5 4 3" xfId="10004" xr:uid="{00000000-0005-0000-0000-0000D88D0000}"/>
    <cellStyle name="Normal 67 5 4 3 2" xfId="40338" xr:uid="{00000000-0005-0000-0000-0000D98D0000}"/>
    <cellStyle name="Normal 67 5 4 3 3" xfId="25105" xr:uid="{00000000-0005-0000-0000-0000DA8D0000}"/>
    <cellStyle name="Normal 67 5 4 4" xfId="35325" xr:uid="{00000000-0005-0000-0000-0000DB8D0000}"/>
    <cellStyle name="Normal 67 5 4 5" xfId="20092" xr:uid="{00000000-0005-0000-0000-0000DC8D0000}"/>
    <cellStyle name="Normal 67 5 5" xfId="11682" xr:uid="{00000000-0005-0000-0000-0000DD8D0000}"/>
    <cellStyle name="Normal 67 5 5 2" xfId="42013" xr:uid="{00000000-0005-0000-0000-0000DE8D0000}"/>
    <cellStyle name="Normal 67 5 5 3" xfId="26780" xr:uid="{00000000-0005-0000-0000-0000DF8D0000}"/>
    <cellStyle name="Normal 67 5 6" xfId="6661" xr:uid="{00000000-0005-0000-0000-0000E08D0000}"/>
    <cellStyle name="Normal 67 5 6 2" xfId="36996" xr:uid="{00000000-0005-0000-0000-0000E18D0000}"/>
    <cellStyle name="Normal 67 5 6 3" xfId="21763" xr:uid="{00000000-0005-0000-0000-0000E28D0000}"/>
    <cellStyle name="Normal 67 5 7" xfId="31984" xr:uid="{00000000-0005-0000-0000-0000E38D0000}"/>
    <cellStyle name="Normal 67 5 8" xfId="16750" xr:uid="{00000000-0005-0000-0000-0000E48D0000}"/>
    <cellStyle name="Normal 67 6" xfId="2006" xr:uid="{00000000-0005-0000-0000-0000E58D0000}"/>
    <cellStyle name="Normal 67 6 2" xfId="3698" xr:uid="{00000000-0005-0000-0000-0000E68D0000}"/>
    <cellStyle name="Normal 67 6 2 2" xfId="13771" xr:uid="{00000000-0005-0000-0000-0000E78D0000}"/>
    <cellStyle name="Normal 67 6 2 2 2" xfId="44102" xr:uid="{00000000-0005-0000-0000-0000E88D0000}"/>
    <cellStyle name="Normal 67 6 2 2 3" xfId="28869" xr:uid="{00000000-0005-0000-0000-0000E98D0000}"/>
    <cellStyle name="Normal 67 6 2 3" xfId="8751" xr:uid="{00000000-0005-0000-0000-0000EA8D0000}"/>
    <cellStyle name="Normal 67 6 2 3 2" xfId="39085" xr:uid="{00000000-0005-0000-0000-0000EB8D0000}"/>
    <cellStyle name="Normal 67 6 2 3 3" xfId="23852" xr:uid="{00000000-0005-0000-0000-0000EC8D0000}"/>
    <cellStyle name="Normal 67 6 2 4" xfId="34072" xr:uid="{00000000-0005-0000-0000-0000ED8D0000}"/>
    <cellStyle name="Normal 67 6 2 5" xfId="18839" xr:uid="{00000000-0005-0000-0000-0000EE8D0000}"/>
    <cellStyle name="Normal 67 6 3" xfId="5390" xr:uid="{00000000-0005-0000-0000-0000EF8D0000}"/>
    <cellStyle name="Normal 67 6 3 2" xfId="15442" xr:uid="{00000000-0005-0000-0000-0000F08D0000}"/>
    <cellStyle name="Normal 67 6 3 2 2" xfId="45773" xr:uid="{00000000-0005-0000-0000-0000F18D0000}"/>
    <cellStyle name="Normal 67 6 3 2 3" xfId="30540" xr:uid="{00000000-0005-0000-0000-0000F28D0000}"/>
    <cellStyle name="Normal 67 6 3 3" xfId="10422" xr:uid="{00000000-0005-0000-0000-0000F38D0000}"/>
    <cellStyle name="Normal 67 6 3 3 2" xfId="40756" xr:uid="{00000000-0005-0000-0000-0000F48D0000}"/>
    <cellStyle name="Normal 67 6 3 3 3" xfId="25523" xr:uid="{00000000-0005-0000-0000-0000F58D0000}"/>
    <cellStyle name="Normal 67 6 3 4" xfId="35743" xr:uid="{00000000-0005-0000-0000-0000F68D0000}"/>
    <cellStyle name="Normal 67 6 3 5" xfId="20510" xr:uid="{00000000-0005-0000-0000-0000F78D0000}"/>
    <cellStyle name="Normal 67 6 4" xfId="12100" xr:uid="{00000000-0005-0000-0000-0000F88D0000}"/>
    <cellStyle name="Normal 67 6 4 2" xfId="42431" xr:uid="{00000000-0005-0000-0000-0000F98D0000}"/>
    <cellStyle name="Normal 67 6 4 3" xfId="27198" xr:uid="{00000000-0005-0000-0000-0000FA8D0000}"/>
    <cellStyle name="Normal 67 6 5" xfId="7079" xr:uid="{00000000-0005-0000-0000-0000FB8D0000}"/>
    <cellStyle name="Normal 67 6 5 2" xfId="37414" xr:uid="{00000000-0005-0000-0000-0000FC8D0000}"/>
    <cellStyle name="Normal 67 6 5 3" xfId="22181" xr:uid="{00000000-0005-0000-0000-0000FD8D0000}"/>
    <cellStyle name="Normal 67 6 6" xfId="32402" xr:uid="{00000000-0005-0000-0000-0000FE8D0000}"/>
    <cellStyle name="Normal 67 6 7" xfId="17168" xr:uid="{00000000-0005-0000-0000-0000FF8D0000}"/>
    <cellStyle name="Normal 67 7" xfId="2858" xr:uid="{00000000-0005-0000-0000-0000008E0000}"/>
    <cellStyle name="Normal 67 7 2" xfId="12935" xr:uid="{00000000-0005-0000-0000-0000018E0000}"/>
    <cellStyle name="Normal 67 7 2 2" xfId="43266" xr:uid="{00000000-0005-0000-0000-0000028E0000}"/>
    <cellStyle name="Normal 67 7 2 3" xfId="28033" xr:uid="{00000000-0005-0000-0000-0000038E0000}"/>
    <cellStyle name="Normal 67 7 3" xfId="7915" xr:uid="{00000000-0005-0000-0000-0000048E0000}"/>
    <cellStyle name="Normal 67 7 3 2" xfId="38249" xr:uid="{00000000-0005-0000-0000-0000058E0000}"/>
    <cellStyle name="Normal 67 7 3 3" xfId="23016" xr:uid="{00000000-0005-0000-0000-0000068E0000}"/>
    <cellStyle name="Normal 67 7 4" xfId="33236" xr:uid="{00000000-0005-0000-0000-0000078E0000}"/>
    <cellStyle name="Normal 67 7 5" xfId="18003" xr:uid="{00000000-0005-0000-0000-0000088E0000}"/>
    <cellStyle name="Normal 67 8" xfId="4552" xr:uid="{00000000-0005-0000-0000-0000098E0000}"/>
    <cellStyle name="Normal 67 8 2" xfId="14606" xr:uid="{00000000-0005-0000-0000-00000A8E0000}"/>
    <cellStyle name="Normal 67 8 2 2" xfId="44937" xr:uid="{00000000-0005-0000-0000-00000B8E0000}"/>
    <cellStyle name="Normal 67 8 2 3" xfId="29704" xr:uid="{00000000-0005-0000-0000-00000C8E0000}"/>
    <cellStyle name="Normal 67 8 3" xfId="9586" xr:uid="{00000000-0005-0000-0000-00000D8E0000}"/>
    <cellStyle name="Normal 67 8 3 2" xfId="39920" xr:uid="{00000000-0005-0000-0000-00000E8E0000}"/>
    <cellStyle name="Normal 67 8 3 3" xfId="24687" xr:uid="{00000000-0005-0000-0000-00000F8E0000}"/>
    <cellStyle name="Normal 67 8 4" xfId="34907" xr:uid="{00000000-0005-0000-0000-0000108E0000}"/>
    <cellStyle name="Normal 67 8 5" xfId="19674" xr:uid="{00000000-0005-0000-0000-0000118E0000}"/>
    <cellStyle name="Normal 67 9" xfId="11262" xr:uid="{00000000-0005-0000-0000-0000128E0000}"/>
    <cellStyle name="Normal 67 9 2" xfId="41595" xr:uid="{00000000-0005-0000-0000-0000138E0000}"/>
    <cellStyle name="Normal 67 9 3" xfId="26362" xr:uid="{00000000-0005-0000-0000-0000148E0000}"/>
    <cellStyle name="Normal 68" xfId="897" xr:uid="{00000000-0005-0000-0000-0000158E0000}"/>
    <cellStyle name="Normal 69" xfId="898" xr:uid="{00000000-0005-0000-0000-0000168E0000}"/>
    <cellStyle name="Normal 7" xfId="173" xr:uid="{00000000-0005-0000-0000-0000178E0000}"/>
    <cellStyle name="Normal 7 10" xfId="31484" xr:uid="{00000000-0005-0000-0000-0000188E0000}"/>
    <cellStyle name="Normal 7 11" xfId="46801" xr:uid="{00000000-0005-0000-0000-0000198E0000}"/>
    <cellStyle name="Normal 7 2" xfId="900" xr:uid="{00000000-0005-0000-0000-00001A8E0000}"/>
    <cellStyle name="Normal 7 3" xfId="901" xr:uid="{00000000-0005-0000-0000-00001B8E0000}"/>
    <cellStyle name="Normal 7 4" xfId="902" xr:uid="{00000000-0005-0000-0000-00001C8E0000}"/>
    <cellStyle name="Normal 7 5" xfId="903" xr:uid="{00000000-0005-0000-0000-00001D8E0000}"/>
    <cellStyle name="Normal 7 6" xfId="904" xr:uid="{00000000-0005-0000-0000-00001E8E0000}"/>
    <cellStyle name="Normal 7 6 10" xfId="6242" xr:uid="{00000000-0005-0000-0000-00001F8E0000}"/>
    <cellStyle name="Normal 7 6 10 2" xfId="36579" xr:uid="{00000000-0005-0000-0000-0000208E0000}"/>
    <cellStyle name="Normal 7 6 10 3" xfId="21346" xr:uid="{00000000-0005-0000-0000-0000218E0000}"/>
    <cellStyle name="Normal 7 6 11" xfId="31570" xr:uid="{00000000-0005-0000-0000-0000228E0000}"/>
    <cellStyle name="Normal 7 6 12" xfId="16331" xr:uid="{00000000-0005-0000-0000-0000238E0000}"/>
    <cellStyle name="Normal 7 6 2" xfId="1206" xr:uid="{00000000-0005-0000-0000-0000248E0000}"/>
    <cellStyle name="Normal 7 6 2 10" xfId="31621" xr:uid="{00000000-0005-0000-0000-0000258E0000}"/>
    <cellStyle name="Normal 7 6 2 11" xfId="16385" xr:uid="{00000000-0005-0000-0000-0000268E0000}"/>
    <cellStyle name="Normal 7 6 2 2" xfId="1314" xr:uid="{00000000-0005-0000-0000-0000278E0000}"/>
    <cellStyle name="Normal 7 6 2 2 10" xfId="16489" xr:uid="{00000000-0005-0000-0000-0000288E0000}"/>
    <cellStyle name="Normal 7 6 2 2 2" xfId="1531" xr:uid="{00000000-0005-0000-0000-0000298E0000}"/>
    <cellStyle name="Normal 7 6 2 2 2 2" xfId="1952" xr:uid="{00000000-0005-0000-0000-00002A8E0000}"/>
    <cellStyle name="Normal 7 6 2 2 2 2 2" xfId="2791" xr:uid="{00000000-0005-0000-0000-00002B8E0000}"/>
    <cellStyle name="Normal 7 6 2 2 2 2 2 2" xfId="4481" xr:uid="{00000000-0005-0000-0000-00002C8E0000}"/>
    <cellStyle name="Normal 7 6 2 2 2 2 2 2 2" xfId="14554" xr:uid="{00000000-0005-0000-0000-00002D8E0000}"/>
    <cellStyle name="Normal 7 6 2 2 2 2 2 2 2 2" xfId="44885" xr:uid="{00000000-0005-0000-0000-00002E8E0000}"/>
    <cellStyle name="Normal 7 6 2 2 2 2 2 2 2 3" xfId="29652" xr:uid="{00000000-0005-0000-0000-00002F8E0000}"/>
    <cellStyle name="Normal 7 6 2 2 2 2 2 2 3" xfId="9534" xr:uid="{00000000-0005-0000-0000-0000308E0000}"/>
    <cellStyle name="Normal 7 6 2 2 2 2 2 2 3 2" xfId="39868" xr:uid="{00000000-0005-0000-0000-0000318E0000}"/>
    <cellStyle name="Normal 7 6 2 2 2 2 2 2 3 3" xfId="24635" xr:uid="{00000000-0005-0000-0000-0000328E0000}"/>
    <cellStyle name="Normal 7 6 2 2 2 2 2 2 4" xfId="34855" xr:uid="{00000000-0005-0000-0000-0000338E0000}"/>
    <cellStyle name="Normal 7 6 2 2 2 2 2 2 5" xfId="19622" xr:uid="{00000000-0005-0000-0000-0000348E0000}"/>
    <cellStyle name="Normal 7 6 2 2 2 2 2 3" xfId="6173" xr:uid="{00000000-0005-0000-0000-0000358E0000}"/>
    <cellStyle name="Normal 7 6 2 2 2 2 2 3 2" xfId="16225" xr:uid="{00000000-0005-0000-0000-0000368E0000}"/>
    <cellStyle name="Normal 7 6 2 2 2 2 2 3 2 2" xfId="46556" xr:uid="{00000000-0005-0000-0000-0000378E0000}"/>
    <cellStyle name="Normal 7 6 2 2 2 2 2 3 2 3" xfId="31323" xr:uid="{00000000-0005-0000-0000-0000388E0000}"/>
    <cellStyle name="Normal 7 6 2 2 2 2 2 3 3" xfId="11205" xr:uid="{00000000-0005-0000-0000-0000398E0000}"/>
    <cellStyle name="Normal 7 6 2 2 2 2 2 3 3 2" xfId="41539" xr:uid="{00000000-0005-0000-0000-00003A8E0000}"/>
    <cellStyle name="Normal 7 6 2 2 2 2 2 3 3 3" xfId="26306" xr:uid="{00000000-0005-0000-0000-00003B8E0000}"/>
    <cellStyle name="Normal 7 6 2 2 2 2 2 3 4" xfId="36526" xr:uid="{00000000-0005-0000-0000-00003C8E0000}"/>
    <cellStyle name="Normal 7 6 2 2 2 2 2 3 5" xfId="21293" xr:uid="{00000000-0005-0000-0000-00003D8E0000}"/>
    <cellStyle name="Normal 7 6 2 2 2 2 2 4" xfId="12883" xr:uid="{00000000-0005-0000-0000-00003E8E0000}"/>
    <cellStyle name="Normal 7 6 2 2 2 2 2 4 2" xfId="43214" xr:uid="{00000000-0005-0000-0000-00003F8E0000}"/>
    <cellStyle name="Normal 7 6 2 2 2 2 2 4 3" xfId="27981" xr:uid="{00000000-0005-0000-0000-0000408E0000}"/>
    <cellStyle name="Normal 7 6 2 2 2 2 2 5" xfId="7862" xr:uid="{00000000-0005-0000-0000-0000418E0000}"/>
    <cellStyle name="Normal 7 6 2 2 2 2 2 5 2" xfId="38197" xr:uid="{00000000-0005-0000-0000-0000428E0000}"/>
    <cellStyle name="Normal 7 6 2 2 2 2 2 5 3" xfId="22964" xr:uid="{00000000-0005-0000-0000-0000438E0000}"/>
    <cellStyle name="Normal 7 6 2 2 2 2 2 6" xfId="33185" xr:uid="{00000000-0005-0000-0000-0000448E0000}"/>
    <cellStyle name="Normal 7 6 2 2 2 2 2 7" xfId="17951" xr:uid="{00000000-0005-0000-0000-0000458E0000}"/>
    <cellStyle name="Normal 7 6 2 2 2 2 3" xfId="3644" xr:uid="{00000000-0005-0000-0000-0000468E0000}"/>
    <cellStyle name="Normal 7 6 2 2 2 2 3 2" xfId="13718" xr:uid="{00000000-0005-0000-0000-0000478E0000}"/>
    <cellStyle name="Normal 7 6 2 2 2 2 3 2 2" xfId="44049" xr:uid="{00000000-0005-0000-0000-0000488E0000}"/>
    <cellStyle name="Normal 7 6 2 2 2 2 3 2 3" xfId="28816" xr:uid="{00000000-0005-0000-0000-0000498E0000}"/>
    <cellStyle name="Normal 7 6 2 2 2 2 3 3" xfId="8698" xr:uid="{00000000-0005-0000-0000-00004A8E0000}"/>
    <cellStyle name="Normal 7 6 2 2 2 2 3 3 2" xfId="39032" xr:uid="{00000000-0005-0000-0000-00004B8E0000}"/>
    <cellStyle name="Normal 7 6 2 2 2 2 3 3 3" xfId="23799" xr:uid="{00000000-0005-0000-0000-00004C8E0000}"/>
    <cellStyle name="Normal 7 6 2 2 2 2 3 4" xfId="34019" xr:uid="{00000000-0005-0000-0000-00004D8E0000}"/>
    <cellStyle name="Normal 7 6 2 2 2 2 3 5" xfId="18786" xr:uid="{00000000-0005-0000-0000-00004E8E0000}"/>
    <cellStyle name="Normal 7 6 2 2 2 2 4" xfId="5337" xr:uid="{00000000-0005-0000-0000-00004F8E0000}"/>
    <cellStyle name="Normal 7 6 2 2 2 2 4 2" xfId="15389" xr:uid="{00000000-0005-0000-0000-0000508E0000}"/>
    <cellStyle name="Normal 7 6 2 2 2 2 4 2 2" xfId="45720" xr:uid="{00000000-0005-0000-0000-0000518E0000}"/>
    <cellStyle name="Normal 7 6 2 2 2 2 4 2 3" xfId="30487" xr:uid="{00000000-0005-0000-0000-0000528E0000}"/>
    <cellStyle name="Normal 7 6 2 2 2 2 4 3" xfId="10369" xr:uid="{00000000-0005-0000-0000-0000538E0000}"/>
    <cellStyle name="Normal 7 6 2 2 2 2 4 3 2" xfId="40703" xr:uid="{00000000-0005-0000-0000-0000548E0000}"/>
    <cellStyle name="Normal 7 6 2 2 2 2 4 3 3" xfId="25470" xr:uid="{00000000-0005-0000-0000-0000558E0000}"/>
    <cellStyle name="Normal 7 6 2 2 2 2 4 4" xfId="35690" xr:uid="{00000000-0005-0000-0000-0000568E0000}"/>
    <cellStyle name="Normal 7 6 2 2 2 2 4 5" xfId="20457" xr:uid="{00000000-0005-0000-0000-0000578E0000}"/>
    <cellStyle name="Normal 7 6 2 2 2 2 5" xfId="12047" xr:uid="{00000000-0005-0000-0000-0000588E0000}"/>
    <cellStyle name="Normal 7 6 2 2 2 2 5 2" xfId="42378" xr:uid="{00000000-0005-0000-0000-0000598E0000}"/>
    <cellStyle name="Normal 7 6 2 2 2 2 5 3" xfId="27145" xr:uid="{00000000-0005-0000-0000-00005A8E0000}"/>
    <cellStyle name="Normal 7 6 2 2 2 2 6" xfId="7026" xr:uid="{00000000-0005-0000-0000-00005B8E0000}"/>
    <cellStyle name="Normal 7 6 2 2 2 2 6 2" xfId="37361" xr:uid="{00000000-0005-0000-0000-00005C8E0000}"/>
    <cellStyle name="Normal 7 6 2 2 2 2 6 3" xfId="22128" xr:uid="{00000000-0005-0000-0000-00005D8E0000}"/>
    <cellStyle name="Normal 7 6 2 2 2 2 7" xfId="32349" xr:uid="{00000000-0005-0000-0000-00005E8E0000}"/>
    <cellStyle name="Normal 7 6 2 2 2 2 8" xfId="17115" xr:uid="{00000000-0005-0000-0000-00005F8E0000}"/>
    <cellStyle name="Normal 7 6 2 2 2 3" xfId="2373" xr:uid="{00000000-0005-0000-0000-0000608E0000}"/>
    <cellStyle name="Normal 7 6 2 2 2 3 2" xfId="4063" xr:uid="{00000000-0005-0000-0000-0000618E0000}"/>
    <cellStyle name="Normal 7 6 2 2 2 3 2 2" xfId="14136" xr:uid="{00000000-0005-0000-0000-0000628E0000}"/>
    <cellStyle name="Normal 7 6 2 2 2 3 2 2 2" xfId="44467" xr:uid="{00000000-0005-0000-0000-0000638E0000}"/>
    <cellStyle name="Normal 7 6 2 2 2 3 2 2 3" xfId="29234" xr:uid="{00000000-0005-0000-0000-0000648E0000}"/>
    <cellStyle name="Normal 7 6 2 2 2 3 2 3" xfId="9116" xr:uid="{00000000-0005-0000-0000-0000658E0000}"/>
    <cellStyle name="Normal 7 6 2 2 2 3 2 3 2" xfId="39450" xr:uid="{00000000-0005-0000-0000-0000668E0000}"/>
    <cellStyle name="Normal 7 6 2 2 2 3 2 3 3" xfId="24217" xr:uid="{00000000-0005-0000-0000-0000678E0000}"/>
    <cellStyle name="Normal 7 6 2 2 2 3 2 4" xfId="34437" xr:uid="{00000000-0005-0000-0000-0000688E0000}"/>
    <cellStyle name="Normal 7 6 2 2 2 3 2 5" xfId="19204" xr:uid="{00000000-0005-0000-0000-0000698E0000}"/>
    <cellStyle name="Normal 7 6 2 2 2 3 3" xfId="5755" xr:uid="{00000000-0005-0000-0000-00006A8E0000}"/>
    <cellStyle name="Normal 7 6 2 2 2 3 3 2" xfId="15807" xr:uid="{00000000-0005-0000-0000-00006B8E0000}"/>
    <cellStyle name="Normal 7 6 2 2 2 3 3 2 2" xfId="46138" xr:uid="{00000000-0005-0000-0000-00006C8E0000}"/>
    <cellStyle name="Normal 7 6 2 2 2 3 3 2 3" xfId="30905" xr:uid="{00000000-0005-0000-0000-00006D8E0000}"/>
    <cellStyle name="Normal 7 6 2 2 2 3 3 3" xfId="10787" xr:uid="{00000000-0005-0000-0000-00006E8E0000}"/>
    <cellStyle name="Normal 7 6 2 2 2 3 3 3 2" xfId="41121" xr:uid="{00000000-0005-0000-0000-00006F8E0000}"/>
    <cellStyle name="Normal 7 6 2 2 2 3 3 3 3" xfId="25888" xr:uid="{00000000-0005-0000-0000-0000708E0000}"/>
    <cellStyle name="Normal 7 6 2 2 2 3 3 4" xfId="36108" xr:uid="{00000000-0005-0000-0000-0000718E0000}"/>
    <cellStyle name="Normal 7 6 2 2 2 3 3 5" xfId="20875" xr:uid="{00000000-0005-0000-0000-0000728E0000}"/>
    <cellStyle name="Normal 7 6 2 2 2 3 4" xfId="12465" xr:uid="{00000000-0005-0000-0000-0000738E0000}"/>
    <cellStyle name="Normal 7 6 2 2 2 3 4 2" xfId="42796" xr:uid="{00000000-0005-0000-0000-0000748E0000}"/>
    <cellStyle name="Normal 7 6 2 2 2 3 4 3" xfId="27563" xr:uid="{00000000-0005-0000-0000-0000758E0000}"/>
    <cellStyle name="Normal 7 6 2 2 2 3 5" xfId="7444" xr:uid="{00000000-0005-0000-0000-0000768E0000}"/>
    <cellStyle name="Normal 7 6 2 2 2 3 5 2" xfId="37779" xr:uid="{00000000-0005-0000-0000-0000778E0000}"/>
    <cellStyle name="Normal 7 6 2 2 2 3 5 3" xfId="22546" xr:uid="{00000000-0005-0000-0000-0000788E0000}"/>
    <cellStyle name="Normal 7 6 2 2 2 3 6" xfId="32767" xr:uid="{00000000-0005-0000-0000-0000798E0000}"/>
    <cellStyle name="Normal 7 6 2 2 2 3 7" xfId="17533" xr:uid="{00000000-0005-0000-0000-00007A8E0000}"/>
    <cellStyle name="Normal 7 6 2 2 2 4" xfId="3226" xr:uid="{00000000-0005-0000-0000-00007B8E0000}"/>
    <cellStyle name="Normal 7 6 2 2 2 4 2" xfId="13300" xr:uid="{00000000-0005-0000-0000-00007C8E0000}"/>
    <cellStyle name="Normal 7 6 2 2 2 4 2 2" xfId="43631" xr:uid="{00000000-0005-0000-0000-00007D8E0000}"/>
    <cellStyle name="Normal 7 6 2 2 2 4 2 3" xfId="28398" xr:uid="{00000000-0005-0000-0000-00007E8E0000}"/>
    <cellStyle name="Normal 7 6 2 2 2 4 3" xfId="8280" xr:uid="{00000000-0005-0000-0000-00007F8E0000}"/>
    <cellStyle name="Normal 7 6 2 2 2 4 3 2" xfId="38614" xr:uid="{00000000-0005-0000-0000-0000808E0000}"/>
    <cellStyle name="Normal 7 6 2 2 2 4 3 3" xfId="23381" xr:uid="{00000000-0005-0000-0000-0000818E0000}"/>
    <cellStyle name="Normal 7 6 2 2 2 4 4" xfId="33601" xr:uid="{00000000-0005-0000-0000-0000828E0000}"/>
    <cellStyle name="Normal 7 6 2 2 2 4 5" xfId="18368" xr:uid="{00000000-0005-0000-0000-0000838E0000}"/>
    <cellStyle name="Normal 7 6 2 2 2 5" xfId="4919" xr:uid="{00000000-0005-0000-0000-0000848E0000}"/>
    <cellStyle name="Normal 7 6 2 2 2 5 2" xfId="14971" xr:uid="{00000000-0005-0000-0000-0000858E0000}"/>
    <cellStyle name="Normal 7 6 2 2 2 5 2 2" xfId="45302" xr:uid="{00000000-0005-0000-0000-0000868E0000}"/>
    <cellStyle name="Normal 7 6 2 2 2 5 2 3" xfId="30069" xr:uid="{00000000-0005-0000-0000-0000878E0000}"/>
    <cellStyle name="Normal 7 6 2 2 2 5 3" xfId="9951" xr:uid="{00000000-0005-0000-0000-0000888E0000}"/>
    <cellStyle name="Normal 7 6 2 2 2 5 3 2" xfId="40285" xr:uid="{00000000-0005-0000-0000-0000898E0000}"/>
    <cellStyle name="Normal 7 6 2 2 2 5 3 3" xfId="25052" xr:uid="{00000000-0005-0000-0000-00008A8E0000}"/>
    <cellStyle name="Normal 7 6 2 2 2 5 4" xfId="35272" xr:uid="{00000000-0005-0000-0000-00008B8E0000}"/>
    <cellStyle name="Normal 7 6 2 2 2 5 5" xfId="20039" xr:uid="{00000000-0005-0000-0000-00008C8E0000}"/>
    <cellStyle name="Normal 7 6 2 2 2 6" xfId="11629" xr:uid="{00000000-0005-0000-0000-00008D8E0000}"/>
    <cellStyle name="Normal 7 6 2 2 2 6 2" xfId="41960" xr:uid="{00000000-0005-0000-0000-00008E8E0000}"/>
    <cellStyle name="Normal 7 6 2 2 2 6 3" xfId="26727" xr:uid="{00000000-0005-0000-0000-00008F8E0000}"/>
    <cellStyle name="Normal 7 6 2 2 2 7" xfId="6608" xr:uid="{00000000-0005-0000-0000-0000908E0000}"/>
    <cellStyle name="Normal 7 6 2 2 2 7 2" xfId="36943" xr:uid="{00000000-0005-0000-0000-0000918E0000}"/>
    <cellStyle name="Normal 7 6 2 2 2 7 3" xfId="21710" xr:uid="{00000000-0005-0000-0000-0000928E0000}"/>
    <cellStyle name="Normal 7 6 2 2 2 8" xfId="31931" xr:uid="{00000000-0005-0000-0000-0000938E0000}"/>
    <cellStyle name="Normal 7 6 2 2 2 9" xfId="16697" xr:uid="{00000000-0005-0000-0000-0000948E0000}"/>
    <cellStyle name="Normal 7 6 2 2 3" xfId="1744" xr:uid="{00000000-0005-0000-0000-0000958E0000}"/>
    <cellStyle name="Normal 7 6 2 2 3 2" xfId="2583" xr:uid="{00000000-0005-0000-0000-0000968E0000}"/>
    <cellStyle name="Normal 7 6 2 2 3 2 2" xfId="4273" xr:uid="{00000000-0005-0000-0000-0000978E0000}"/>
    <cellStyle name="Normal 7 6 2 2 3 2 2 2" xfId="14346" xr:uid="{00000000-0005-0000-0000-0000988E0000}"/>
    <cellStyle name="Normal 7 6 2 2 3 2 2 2 2" xfId="44677" xr:uid="{00000000-0005-0000-0000-0000998E0000}"/>
    <cellStyle name="Normal 7 6 2 2 3 2 2 2 3" xfId="29444" xr:uid="{00000000-0005-0000-0000-00009A8E0000}"/>
    <cellStyle name="Normal 7 6 2 2 3 2 2 3" xfId="9326" xr:uid="{00000000-0005-0000-0000-00009B8E0000}"/>
    <cellStyle name="Normal 7 6 2 2 3 2 2 3 2" xfId="39660" xr:uid="{00000000-0005-0000-0000-00009C8E0000}"/>
    <cellStyle name="Normal 7 6 2 2 3 2 2 3 3" xfId="24427" xr:uid="{00000000-0005-0000-0000-00009D8E0000}"/>
    <cellStyle name="Normal 7 6 2 2 3 2 2 4" xfId="34647" xr:uid="{00000000-0005-0000-0000-00009E8E0000}"/>
    <cellStyle name="Normal 7 6 2 2 3 2 2 5" xfId="19414" xr:uid="{00000000-0005-0000-0000-00009F8E0000}"/>
    <cellStyle name="Normal 7 6 2 2 3 2 3" xfId="5965" xr:uid="{00000000-0005-0000-0000-0000A08E0000}"/>
    <cellStyle name="Normal 7 6 2 2 3 2 3 2" xfId="16017" xr:uid="{00000000-0005-0000-0000-0000A18E0000}"/>
    <cellStyle name="Normal 7 6 2 2 3 2 3 2 2" xfId="46348" xr:uid="{00000000-0005-0000-0000-0000A28E0000}"/>
    <cellStyle name="Normal 7 6 2 2 3 2 3 2 3" xfId="31115" xr:uid="{00000000-0005-0000-0000-0000A38E0000}"/>
    <cellStyle name="Normal 7 6 2 2 3 2 3 3" xfId="10997" xr:uid="{00000000-0005-0000-0000-0000A48E0000}"/>
    <cellStyle name="Normal 7 6 2 2 3 2 3 3 2" xfId="41331" xr:uid="{00000000-0005-0000-0000-0000A58E0000}"/>
    <cellStyle name="Normal 7 6 2 2 3 2 3 3 3" xfId="26098" xr:uid="{00000000-0005-0000-0000-0000A68E0000}"/>
    <cellStyle name="Normal 7 6 2 2 3 2 3 4" xfId="36318" xr:uid="{00000000-0005-0000-0000-0000A78E0000}"/>
    <cellStyle name="Normal 7 6 2 2 3 2 3 5" xfId="21085" xr:uid="{00000000-0005-0000-0000-0000A88E0000}"/>
    <cellStyle name="Normal 7 6 2 2 3 2 4" xfId="12675" xr:uid="{00000000-0005-0000-0000-0000A98E0000}"/>
    <cellStyle name="Normal 7 6 2 2 3 2 4 2" xfId="43006" xr:uid="{00000000-0005-0000-0000-0000AA8E0000}"/>
    <cellStyle name="Normal 7 6 2 2 3 2 4 3" xfId="27773" xr:uid="{00000000-0005-0000-0000-0000AB8E0000}"/>
    <cellStyle name="Normal 7 6 2 2 3 2 5" xfId="7654" xr:uid="{00000000-0005-0000-0000-0000AC8E0000}"/>
    <cellStyle name="Normal 7 6 2 2 3 2 5 2" xfId="37989" xr:uid="{00000000-0005-0000-0000-0000AD8E0000}"/>
    <cellStyle name="Normal 7 6 2 2 3 2 5 3" xfId="22756" xr:uid="{00000000-0005-0000-0000-0000AE8E0000}"/>
    <cellStyle name="Normal 7 6 2 2 3 2 6" xfId="32977" xr:uid="{00000000-0005-0000-0000-0000AF8E0000}"/>
    <cellStyle name="Normal 7 6 2 2 3 2 7" xfId="17743" xr:uid="{00000000-0005-0000-0000-0000B08E0000}"/>
    <cellStyle name="Normal 7 6 2 2 3 3" xfId="3436" xr:uid="{00000000-0005-0000-0000-0000B18E0000}"/>
    <cellStyle name="Normal 7 6 2 2 3 3 2" xfId="13510" xr:uid="{00000000-0005-0000-0000-0000B28E0000}"/>
    <cellStyle name="Normal 7 6 2 2 3 3 2 2" xfId="43841" xr:uid="{00000000-0005-0000-0000-0000B38E0000}"/>
    <cellStyle name="Normal 7 6 2 2 3 3 2 3" xfId="28608" xr:uid="{00000000-0005-0000-0000-0000B48E0000}"/>
    <cellStyle name="Normal 7 6 2 2 3 3 3" xfId="8490" xr:uid="{00000000-0005-0000-0000-0000B58E0000}"/>
    <cellStyle name="Normal 7 6 2 2 3 3 3 2" xfId="38824" xr:uid="{00000000-0005-0000-0000-0000B68E0000}"/>
    <cellStyle name="Normal 7 6 2 2 3 3 3 3" xfId="23591" xr:uid="{00000000-0005-0000-0000-0000B78E0000}"/>
    <cellStyle name="Normal 7 6 2 2 3 3 4" xfId="33811" xr:uid="{00000000-0005-0000-0000-0000B88E0000}"/>
    <cellStyle name="Normal 7 6 2 2 3 3 5" xfId="18578" xr:uid="{00000000-0005-0000-0000-0000B98E0000}"/>
    <cellStyle name="Normal 7 6 2 2 3 4" xfId="5129" xr:uid="{00000000-0005-0000-0000-0000BA8E0000}"/>
    <cellStyle name="Normal 7 6 2 2 3 4 2" xfId="15181" xr:uid="{00000000-0005-0000-0000-0000BB8E0000}"/>
    <cellStyle name="Normal 7 6 2 2 3 4 2 2" xfId="45512" xr:uid="{00000000-0005-0000-0000-0000BC8E0000}"/>
    <cellStyle name="Normal 7 6 2 2 3 4 2 3" xfId="30279" xr:uid="{00000000-0005-0000-0000-0000BD8E0000}"/>
    <cellStyle name="Normal 7 6 2 2 3 4 3" xfId="10161" xr:uid="{00000000-0005-0000-0000-0000BE8E0000}"/>
    <cellStyle name="Normal 7 6 2 2 3 4 3 2" xfId="40495" xr:uid="{00000000-0005-0000-0000-0000BF8E0000}"/>
    <cellStyle name="Normal 7 6 2 2 3 4 3 3" xfId="25262" xr:uid="{00000000-0005-0000-0000-0000C08E0000}"/>
    <cellStyle name="Normal 7 6 2 2 3 4 4" xfId="35482" xr:uid="{00000000-0005-0000-0000-0000C18E0000}"/>
    <cellStyle name="Normal 7 6 2 2 3 4 5" xfId="20249" xr:uid="{00000000-0005-0000-0000-0000C28E0000}"/>
    <cellStyle name="Normal 7 6 2 2 3 5" xfId="11839" xr:uid="{00000000-0005-0000-0000-0000C38E0000}"/>
    <cellStyle name="Normal 7 6 2 2 3 5 2" xfId="42170" xr:uid="{00000000-0005-0000-0000-0000C48E0000}"/>
    <cellStyle name="Normal 7 6 2 2 3 5 3" xfId="26937" xr:uid="{00000000-0005-0000-0000-0000C58E0000}"/>
    <cellStyle name="Normal 7 6 2 2 3 6" xfId="6818" xr:uid="{00000000-0005-0000-0000-0000C68E0000}"/>
    <cellStyle name="Normal 7 6 2 2 3 6 2" xfId="37153" xr:uid="{00000000-0005-0000-0000-0000C78E0000}"/>
    <cellStyle name="Normal 7 6 2 2 3 6 3" xfId="21920" xr:uid="{00000000-0005-0000-0000-0000C88E0000}"/>
    <cellStyle name="Normal 7 6 2 2 3 7" xfId="32141" xr:uid="{00000000-0005-0000-0000-0000C98E0000}"/>
    <cellStyle name="Normal 7 6 2 2 3 8" xfId="16907" xr:uid="{00000000-0005-0000-0000-0000CA8E0000}"/>
    <cellStyle name="Normal 7 6 2 2 4" xfId="2165" xr:uid="{00000000-0005-0000-0000-0000CB8E0000}"/>
    <cellStyle name="Normal 7 6 2 2 4 2" xfId="3855" xr:uid="{00000000-0005-0000-0000-0000CC8E0000}"/>
    <cellStyle name="Normal 7 6 2 2 4 2 2" xfId="13928" xr:uid="{00000000-0005-0000-0000-0000CD8E0000}"/>
    <cellStyle name="Normal 7 6 2 2 4 2 2 2" xfId="44259" xr:uid="{00000000-0005-0000-0000-0000CE8E0000}"/>
    <cellStyle name="Normal 7 6 2 2 4 2 2 3" xfId="29026" xr:uid="{00000000-0005-0000-0000-0000CF8E0000}"/>
    <cellStyle name="Normal 7 6 2 2 4 2 3" xfId="8908" xr:uid="{00000000-0005-0000-0000-0000D08E0000}"/>
    <cellStyle name="Normal 7 6 2 2 4 2 3 2" xfId="39242" xr:uid="{00000000-0005-0000-0000-0000D18E0000}"/>
    <cellStyle name="Normal 7 6 2 2 4 2 3 3" xfId="24009" xr:uid="{00000000-0005-0000-0000-0000D28E0000}"/>
    <cellStyle name="Normal 7 6 2 2 4 2 4" xfId="34229" xr:uid="{00000000-0005-0000-0000-0000D38E0000}"/>
    <cellStyle name="Normal 7 6 2 2 4 2 5" xfId="18996" xr:uid="{00000000-0005-0000-0000-0000D48E0000}"/>
    <cellStyle name="Normal 7 6 2 2 4 3" xfId="5547" xr:uid="{00000000-0005-0000-0000-0000D58E0000}"/>
    <cellStyle name="Normal 7 6 2 2 4 3 2" xfId="15599" xr:uid="{00000000-0005-0000-0000-0000D68E0000}"/>
    <cellStyle name="Normal 7 6 2 2 4 3 2 2" xfId="45930" xr:uid="{00000000-0005-0000-0000-0000D78E0000}"/>
    <cellStyle name="Normal 7 6 2 2 4 3 2 3" xfId="30697" xr:uid="{00000000-0005-0000-0000-0000D88E0000}"/>
    <cellStyle name="Normal 7 6 2 2 4 3 3" xfId="10579" xr:uid="{00000000-0005-0000-0000-0000D98E0000}"/>
    <cellStyle name="Normal 7 6 2 2 4 3 3 2" xfId="40913" xr:uid="{00000000-0005-0000-0000-0000DA8E0000}"/>
    <cellStyle name="Normal 7 6 2 2 4 3 3 3" xfId="25680" xr:uid="{00000000-0005-0000-0000-0000DB8E0000}"/>
    <cellStyle name="Normal 7 6 2 2 4 3 4" xfId="35900" xr:uid="{00000000-0005-0000-0000-0000DC8E0000}"/>
    <cellStyle name="Normal 7 6 2 2 4 3 5" xfId="20667" xr:uid="{00000000-0005-0000-0000-0000DD8E0000}"/>
    <cellStyle name="Normal 7 6 2 2 4 4" xfId="12257" xr:uid="{00000000-0005-0000-0000-0000DE8E0000}"/>
    <cellStyle name="Normal 7 6 2 2 4 4 2" xfId="42588" xr:uid="{00000000-0005-0000-0000-0000DF8E0000}"/>
    <cellStyle name="Normal 7 6 2 2 4 4 3" xfId="27355" xr:uid="{00000000-0005-0000-0000-0000E08E0000}"/>
    <cellStyle name="Normal 7 6 2 2 4 5" xfId="7236" xr:uid="{00000000-0005-0000-0000-0000E18E0000}"/>
    <cellStyle name="Normal 7 6 2 2 4 5 2" xfId="37571" xr:uid="{00000000-0005-0000-0000-0000E28E0000}"/>
    <cellStyle name="Normal 7 6 2 2 4 5 3" xfId="22338" xr:uid="{00000000-0005-0000-0000-0000E38E0000}"/>
    <cellStyle name="Normal 7 6 2 2 4 6" xfId="32559" xr:uid="{00000000-0005-0000-0000-0000E48E0000}"/>
    <cellStyle name="Normal 7 6 2 2 4 7" xfId="17325" xr:uid="{00000000-0005-0000-0000-0000E58E0000}"/>
    <cellStyle name="Normal 7 6 2 2 5" xfId="3018" xr:uid="{00000000-0005-0000-0000-0000E68E0000}"/>
    <cellStyle name="Normal 7 6 2 2 5 2" xfId="13092" xr:uid="{00000000-0005-0000-0000-0000E78E0000}"/>
    <cellStyle name="Normal 7 6 2 2 5 2 2" xfId="43423" xr:uid="{00000000-0005-0000-0000-0000E88E0000}"/>
    <cellStyle name="Normal 7 6 2 2 5 2 3" xfId="28190" xr:uid="{00000000-0005-0000-0000-0000E98E0000}"/>
    <cellStyle name="Normal 7 6 2 2 5 3" xfId="8072" xr:uid="{00000000-0005-0000-0000-0000EA8E0000}"/>
    <cellStyle name="Normal 7 6 2 2 5 3 2" xfId="38406" xr:uid="{00000000-0005-0000-0000-0000EB8E0000}"/>
    <cellStyle name="Normal 7 6 2 2 5 3 3" xfId="23173" xr:uid="{00000000-0005-0000-0000-0000EC8E0000}"/>
    <cellStyle name="Normal 7 6 2 2 5 4" xfId="33393" xr:uid="{00000000-0005-0000-0000-0000ED8E0000}"/>
    <cellStyle name="Normal 7 6 2 2 5 5" xfId="18160" xr:uid="{00000000-0005-0000-0000-0000EE8E0000}"/>
    <cellStyle name="Normal 7 6 2 2 6" xfId="4711" xr:uid="{00000000-0005-0000-0000-0000EF8E0000}"/>
    <cellStyle name="Normal 7 6 2 2 6 2" xfId="14763" xr:uid="{00000000-0005-0000-0000-0000F08E0000}"/>
    <cellStyle name="Normal 7 6 2 2 6 2 2" xfId="45094" xr:uid="{00000000-0005-0000-0000-0000F18E0000}"/>
    <cellStyle name="Normal 7 6 2 2 6 2 3" xfId="29861" xr:uid="{00000000-0005-0000-0000-0000F28E0000}"/>
    <cellStyle name="Normal 7 6 2 2 6 3" xfId="9743" xr:uid="{00000000-0005-0000-0000-0000F38E0000}"/>
    <cellStyle name="Normal 7 6 2 2 6 3 2" xfId="40077" xr:uid="{00000000-0005-0000-0000-0000F48E0000}"/>
    <cellStyle name="Normal 7 6 2 2 6 3 3" xfId="24844" xr:uid="{00000000-0005-0000-0000-0000F58E0000}"/>
    <cellStyle name="Normal 7 6 2 2 6 4" xfId="35064" xr:uid="{00000000-0005-0000-0000-0000F68E0000}"/>
    <cellStyle name="Normal 7 6 2 2 6 5" xfId="19831" xr:uid="{00000000-0005-0000-0000-0000F78E0000}"/>
    <cellStyle name="Normal 7 6 2 2 7" xfId="11421" xr:uid="{00000000-0005-0000-0000-0000F88E0000}"/>
    <cellStyle name="Normal 7 6 2 2 7 2" xfId="41752" xr:uid="{00000000-0005-0000-0000-0000F98E0000}"/>
    <cellStyle name="Normal 7 6 2 2 7 3" xfId="26519" xr:uid="{00000000-0005-0000-0000-0000FA8E0000}"/>
    <cellStyle name="Normal 7 6 2 2 8" xfId="6400" xr:uid="{00000000-0005-0000-0000-0000FB8E0000}"/>
    <cellStyle name="Normal 7 6 2 2 8 2" xfId="36735" xr:uid="{00000000-0005-0000-0000-0000FC8E0000}"/>
    <cellStyle name="Normal 7 6 2 2 8 3" xfId="21502" xr:uid="{00000000-0005-0000-0000-0000FD8E0000}"/>
    <cellStyle name="Normal 7 6 2 2 9" xfId="31723" xr:uid="{00000000-0005-0000-0000-0000FE8E0000}"/>
    <cellStyle name="Normal 7 6 2 3" xfId="1427" xr:uid="{00000000-0005-0000-0000-0000FF8E0000}"/>
    <cellStyle name="Normal 7 6 2 3 2" xfId="1848" xr:uid="{00000000-0005-0000-0000-0000008F0000}"/>
    <cellStyle name="Normal 7 6 2 3 2 2" xfId="2687" xr:uid="{00000000-0005-0000-0000-0000018F0000}"/>
    <cellStyle name="Normal 7 6 2 3 2 2 2" xfId="4377" xr:uid="{00000000-0005-0000-0000-0000028F0000}"/>
    <cellStyle name="Normal 7 6 2 3 2 2 2 2" xfId="14450" xr:uid="{00000000-0005-0000-0000-0000038F0000}"/>
    <cellStyle name="Normal 7 6 2 3 2 2 2 2 2" xfId="44781" xr:uid="{00000000-0005-0000-0000-0000048F0000}"/>
    <cellStyle name="Normal 7 6 2 3 2 2 2 2 3" xfId="29548" xr:uid="{00000000-0005-0000-0000-0000058F0000}"/>
    <cellStyle name="Normal 7 6 2 3 2 2 2 3" xfId="9430" xr:uid="{00000000-0005-0000-0000-0000068F0000}"/>
    <cellStyle name="Normal 7 6 2 3 2 2 2 3 2" xfId="39764" xr:uid="{00000000-0005-0000-0000-0000078F0000}"/>
    <cellStyle name="Normal 7 6 2 3 2 2 2 3 3" xfId="24531" xr:uid="{00000000-0005-0000-0000-0000088F0000}"/>
    <cellStyle name="Normal 7 6 2 3 2 2 2 4" xfId="34751" xr:uid="{00000000-0005-0000-0000-0000098F0000}"/>
    <cellStyle name="Normal 7 6 2 3 2 2 2 5" xfId="19518" xr:uid="{00000000-0005-0000-0000-00000A8F0000}"/>
    <cellStyle name="Normal 7 6 2 3 2 2 3" xfId="6069" xr:uid="{00000000-0005-0000-0000-00000B8F0000}"/>
    <cellStyle name="Normal 7 6 2 3 2 2 3 2" xfId="16121" xr:uid="{00000000-0005-0000-0000-00000C8F0000}"/>
    <cellStyle name="Normal 7 6 2 3 2 2 3 2 2" xfId="46452" xr:uid="{00000000-0005-0000-0000-00000D8F0000}"/>
    <cellStyle name="Normal 7 6 2 3 2 2 3 2 3" xfId="31219" xr:uid="{00000000-0005-0000-0000-00000E8F0000}"/>
    <cellStyle name="Normal 7 6 2 3 2 2 3 3" xfId="11101" xr:uid="{00000000-0005-0000-0000-00000F8F0000}"/>
    <cellStyle name="Normal 7 6 2 3 2 2 3 3 2" xfId="41435" xr:uid="{00000000-0005-0000-0000-0000108F0000}"/>
    <cellStyle name="Normal 7 6 2 3 2 2 3 3 3" xfId="26202" xr:uid="{00000000-0005-0000-0000-0000118F0000}"/>
    <cellStyle name="Normal 7 6 2 3 2 2 3 4" xfId="36422" xr:uid="{00000000-0005-0000-0000-0000128F0000}"/>
    <cellStyle name="Normal 7 6 2 3 2 2 3 5" xfId="21189" xr:uid="{00000000-0005-0000-0000-0000138F0000}"/>
    <cellStyle name="Normal 7 6 2 3 2 2 4" xfId="12779" xr:uid="{00000000-0005-0000-0000-0000148F0000}"/>
    <cellStyle name="Normal 7 6 2 3 2 2 4 2" xfId="43110" xr:uid="{00000000-0005-0000-0000-0000158F0000}"/>
    <cellStyle name="Normal 7 6 2 3 2 2 4 3" xfId="27877" xr:uid="{00000000-0005-0000-0000-0000168F0000}"/>
    <cellStyle name="Normal 7 6 2 3 2 2 5" xfId="7758" xr:uid="{00000000-0005-0000-0000-0000178F0000}"/>
    <cellStyle name="Normal 7 6 2 3 2 2 5 2" xfId="38093" xr:uid="{00000000-0005-0000-0000-0000188F0000}"/>
    <cellStyle name="Normal 7 6 2 3 2 2 5 3" xfId="22860" xr:uid="{00000000-0005-0000-0000-0000198F0000}"/>
    <cellStyle name="Normal 7 6 2 3 2 2 6" xfId="33081" xr:uid="{00000000-0005-0000-0000-00001A8F0000}"/>
    <cellStyle name="Normal 7 6 2 3 2 2 7" xfId="17847" xr:uid="{00000000-0005-0000-0000-00001B8F0000}"/>
    <cellStyle name="Normal 7 6 2 3 2 3" xfId="3540" xr:uid="{00000000-0005-0000-0000-00001C8F0000}"/>
    <cellStyle name="Normal 7 6 2 3 2 3 2" xfId="13614" xr:uid="{00000000-0005-0000-0000-00001D8F0000}"/>
    <cellStyle name="Normal 7 6 2 3 2 3 2 2" xfId="43945" xr:uid="{00000000-0005-0000-0000-00001E8F0000}"/>
    <cellStyle name="Normal 7 6 2 3 2 3 2 3" xfId="28712" xr:uid="{00000000-0005-0000-0000-00001F8F0000}"/>
    <cellStyle name="Normal 7 6 2 3 2 3 3" xfId="8594" xr:uid="{00000000-0005-0000-0000-0000208F0000}"/>
    <cellStyle name="Normal 7 6 2 3 2 3 3 2" xfId="38928" xr:uid="{00000000-0005-0000-0000-0000218F0000}"/>
    <cellStyle name="Normal 7 6 2 3 2 3 3 3" xfId="23695" xr:uid="{00000000-0005-0000-0000-0000228F0000}"/>
    <cellStyle name="Normal 7 6 2 3 2 3 4" xfId="33915" xr:uid="{00000000-0005-0000-0000-0000238F0000}"/>
    <cellStyle name="Normal 7 6 2 3 2 3 5" xfId="18682" xr:uid="{00000000-0005-0000-0000-0000248F0000}"/>
    <cellStyle name="Normal 7 6 2 3 2 4" xfId="5233" xr:uid="{00000000-0005-0000-0000-0000258F0000}"/>
    <cellStyle name="Normal 7 6 2 3 2 4 2" xfId="15285" xr:uid="{00000000-0005-0000-0000-0000268F0000}"/>
    <cellStyle name="Normal 7 6 2 3 2 4 2 2" xfId="45616" xr:uid="{00000000-0005-0000-0000-0000278F0000}"/>
    <cellStyle name="Normal 7 6 2 3 2 4 2 3" xfId="30383" xr:uid="{00000000-0005-0000-0000-0000288F0000}"/>
    <cellStyle name="Normal 7 6 2 3 2 4 3" xfId="10265" xr:uid="{00000000-0005-0000-0000-0000298F0000}"/>
    <cellStyle name="Normal 7 6 2 3 2 4 3 2" xfId="40599" xr:uid="{00000000-0005-0000-0000-00002A8F0000}"/>
    <cellStyle name="Normal 7 6 2 3 2 4 3 3" xfId="25366" xr:uid="{00000000-0005-0000-0000-00002B8F0000}"/>
    <cellStyle name="Normal 7 6 2 3 2 4 4" xfId="35586" xr:uid="{00000000-0005-0000-0000-00002C8F0000}"/>
    <cellStyle name="Normal 7 6 2 3 2 4 5" xfId="20353" xr:uid="{00000000-0005-0000-0000-00002D8F0000}"/>
    <cellStyle name="Normal 7 6 2 3 2 5" xfId="11943" xr:uid="{00000000-0005-0000-0000-00002E8F0000}"/>
    <cellStyle name="Normal 7 6 2 3 2 5 2" xfId="42274" xr:uid="{00000000-0005-0000-0000-00002F8F0000}"/>
    <cellStyle name="Normal 7 6 2 3 2 5 3" xfId="27041" xr:uid="{00000000-0005-0000-0000-0000308F0000}"/>
    <cellStyle name="Normal 7 6 2 3 2 6" xfId="6922" xr:uid="{00000000-0005-0000-0000-0000318F0000}"/>
    <cellStyle name="Normal 7 6 2 3 2 6 2" xfId="37257" xr:uid="{00000000-0005-0000-0000-0000328F0000}"/>
    <cellStyle name="Normal 7 6 2 3 2 6 3" xfId="22024" xr:uid="{00000000-0005-0000-0000-0000338F0000}"/>
    <cellStyle name="Normal 7 6 2 3 2 7" xfId="32245" xr:uid="{00000000-0005-0000-0000-0000348F0000}"/>
    <cellStyle name="Normal 7 6 2 3 2 8" xfId="17011" xr:uid="{00000000-0005-0000-0000-0000358F0000}"/>
    <cellStyle name="Normal 7 6 2 3 3" xfId="2269" xr:uid="{00000000-0005-0000-0000-0000368F0000}"/>
    <cellStyle name="Normal 7 6 2 3 3 2" xfId="3959" xr:uid="{00000000-0005-0000-0000-0000378F0000}"/>
    <cellStyle name="Normal 7 6 2 3 3 2 2" xfId="14032" xr:uid="{00000000-0005-0000-0000-0000388F0000}"/>
    <cellStyle name="Normal 7 6 2 3 3 2 2 2" xfId="44363" xr:uid="{00000000-0005-0000-0000-0000398F0000}"/>
    <cellStyle name="Normal 7 6 2 3 3 2 2 3" xfId="29130" xr:uid="{00000000-0005-0000-0000-00003A8F0000}"/>
    <cellStyle name="Normal 7 6 2 3 3 2 3" xfId="9012" xr:uid="{00000000-0005-0000-0000-00003B8F0000}"/>
    <cellStyle name="Normal 7 6 2 3 3 2 3 2" xfId="39346" xr:uid="{00000000-0005-0000-0000-00003C8F0000}"/>
    <cellStyle name="Normal 7 6 2 3 3 2 3 3" xfId="24113" xr:uid="{00000000-0005-0000-0000-00003D8F0000}"/>
    <cellStyle name="Normal 7 6 2 3 3 2 4" xfId="34333" xr:uid="{00000000-0005-0000-0000-00003E8F0000}"/>
    <cellStyle name="Normal 7 6 2 3 3 2 5" xfId="19100" xr:uid="{00000000-0005-0000-0000-00003F8F0000}"/>
    <cellStyle name="Normal 7 6 2 3 3 3" xfId="5651" xr:uid="{00000000-0005-0000-0000-0000408F0000}"/>
    <cellStyle name="Normal 7 6 2 3 3 3 2" xfId="15703" xr:uid="{00000000-0005-0000-0000-0000418F0000}"/>
    <cellStyle name="Normal 7 6 2 3 3 3 2 2" xfId="46034" xr:uid="{00000000-0005-0000-0000-0000428F0000}"/>
    <cellStyle name="Normal 7 6 2 3 3 3 2 3" xfId="30801" xr:uid="{00000000-0005-0000-0000-0000438F0000}"/>
    <cellStyle name="Normal 7 6 2 3 3 3 3" xfId="10683" xr:uid="{00000000-0005-0000-0000-0000448F0000}"/>
    <cellStyle name="Normal 7 6 2 3 3 3 3 2" xfId="41017" xr:uid="{00000000-0005-0000-0000-0000458F0000}"/>
    <cellStyle name="Normal 7 6 2 3 3 3 3 3" xfId="25784" xr:uid="{00000000-0005-0000-0000-0000468F0000}"/>
    <cellStyle name="Normal 7 6 2 3 3 3 4" xfId="36004" xr:uid="{00000000-0005-0000-0000-0000478F0000}"/>
    <cellStyle name="Normal 7 6 2 3 3 3 5" xfId="20771" xr:uid="{00000000-0005-0000-0000-0000488F0000}"/>
    <cellStyle name="Normal 7 6 2 3 3 4" xfId="12361" xr:uid="{00000000-0005-0000-0000-0000498F0000}"/>
    <cellStyle name="Normal 7 6 2 3 3 4 2" xfId="42692" xr:uid="{00000000-0005-0000-0000-00004A8F0000}"/>
    <cellStyle name="Normal 7 6 2 3 3 4 3" xfId="27459" xr:uid="{00000000-0005-0000-0000-00004B8F0000}"/>
    <cellStyle name="Normal 7 6 2 3 3 5" xfId="7340" xr:uid="{00000000-0005-0000-0000-00004C8F0000}"/>
    <cellStyle name="Normal 7 6 2 3 3 5 2" xfId="37675" xr:uid="{00000000-0005-0000-0000-00004D8F0000}"/>
    <cellStyle name="Normal 7 6 2 3 3 5 3" xfId="22442" xr:uid="{00000000-0005-0000-0000-00004E8F0000}"/>
    <cellStyle name="Normal 7 6 2 3 3 6" xfId="32663" xr:uid="{00000000-0005-0000-0000-00004F8F0000}"/>
    <cellStyle name="Normal 7 6 2 3 3 7" xfId="17429" xr:uid="{00000000-0005-0000-0000-0000508F0000}"/>
    <cellStyle name="Normal 7 6 2 3 4" xfId="3122" xr:uid="{00000000-0005-0000-0000-0000518F0000}"/>
    <cellStyle name="Normal 7 6 2 3 4 2" xfId="13196" xr:uid="{00000000-0005-0000-0000-0000528F0000}"/>
    <cellStyle name="Normal 7 6 2 3 4 2 2" xfId="43527" xr:uid="{00000000-0005-0000-0000-0000538F0000}"/>
    <cellStyle name="Normal 7 6 2 3 4 2 3" xfId="28294" xr:uid="{00000000-0005-0000-0000-0000548F0000}"/>
    <cellStyle name="Normal 7 6 2 3 4 3" xfId="8176" xr:uid="{00000000-0005-0000-0000-0000558F0000}"/>
    <cellStyle name="Normal 7 6 2 3 4 3 2" xfId="38510" xr:uid="{00000000-0005-0000-0000-0000568F0000}"/>
    <cellStyle name="Normal 7 6 2 3 4 3 3" xfId="23277" xr:uid="{00000000-0005-0000-0000-0000578F0000}"/>
    <cellStyle name="Normal 7 6 2 3 4 4" xfId="33497" xr:uid="{00000000-0005-0000-0000-0000588F0000}"/>
    <cellStyle name="Normal 7 6 2 3 4 5" xfId="18264" xr:uid="{00000000-0005-0000-0000-0000598F0000}"/>
    <cellStyle name="Normal 7 6 2 3 5" xfId="4815" xr:uid="{00000000-0005-0000-0000-00005A8F0000}"/>
    <cellStyle name="Normal 7 6 2 3 5 2" xfId="14867" xr:uid="{00000000-0005-0000-0000-00005B8F0000}"/>
    <cellStyle name="Normal 7 6 2 3 5 2 2" xfId="45198" xr:uid="{00000000-0005-0000-0000-00005C8F0000}"/>
    <cellStyle name="Normal 7 6 2 3 5 2 3" xfId="29965" xr:uid="{00000000-0005-0000-0000-00005D8F0000}"/>
    <cellStyle name="Normal 7 6 2 3 5 3" xfId="9847" xr:uid="{00000000-0005-0000-0000-00005E8F0000}"/>
    <cellStyle name="Normal 7 6 2 3 5 3 2" xfId="40181" xr:uid="{00000000-0005-0000-0000-00005F8F0000}"/>
    <cellStyle name="Normal 7 6 2 3 5 3 3" xfId="24948" xr:uid="{00000000-0005-0000-0000-0000608F0000}"/>
    <cellStyle name="Normal 7 6 2 3 5 4" xfId="35168" xr:uid="{00000000-0005-0000-0000-0000618F0000}"/>
    <cellStyle name="Normal 7 6 2 3 5 5" xfId="19935" xr:uid="{00000000-0005-0000-0000-0000628F0000}"/>
    <cellStyle name="Normal 7 6 2 3 6" xfId="11525" xr:uid="{00000000-0005-0000-0000-0000638F0000}"/>
    <cellStyle name="Normal 7 6 2 3 6 2" xfId="41856" xr:uid="{00000000-0005-0000-0000-0000648F0000}"/>
    <cellStyle name="Normal 7 6 2 3 6 3" xfId="26623" xr:uid="{00000000-0005-0000-0000-0000658F0000}"/>
    <cellStyle name="Normal 7 6 2 3 7" xfId="6504" xr:uid="{00000000-0005-0000-0000-0000668F0000}"/>
    <cellStyle name="Normal 7 6 2 3 7 2" xfId="36839" xr:uid="{00000000-0005-0000-0000-0000678F0000}"/>
    <cellStyle name="Normal 7 6 2 3 7 3" xfId="21606" xr:uid="{00000000-0005-0000-0000-0000688F0000}"/>
    <cellStyle name="Normal 7 6 2 3 8" xfId="31827" xr:uid="{00000000-0005-0000-0000-0000698F0000}"/>
    <cellStyle name="Normal 7 6 2 3 9" xfId="16593" xr:uid="{00000000-0005-0000-0000-00006A8F0000}"/>
    <cellStyle name="Normal 7 6 2 4" xfId="1640" xr:uid="{00000000-0005-0000-0000-00006B8F0000}"/>
    <cellStyle name="Normal 7 6 2 4 2" xfId="2479" xr:uid="{00000000-0005-0000-0000-00006C8F0000}"/>
    <cellStyle name="Normal 7 6 2 4 2 2" xfId="4169" xr:uid="{00000000-0005-0000-0000-00006D8F0000}"/>
    <cellStyle name="Normal 7 6 2 4 2 2 2" xfId="14242" xr:uid="{00000000-0005-0000-0000-00006E8F0000}"/>
    <cellStyle name="Normal 7 6 2 4 2 2 2 2" xfId="44573" xr:uid="{00000000-0005-0000-0000-00006F8F0000}"/>
    <cellStyle name="Normal 7 6 2 4 2 2 2 3" xfId="29340" xr:uid="{00000000-0005-0000-0000-0000708F0000}"/>
    <cellStyle name="Normal 7 6 2 4 2 2 3" xfId="9222" xr:uid="{00000000-0005-0000-0000-0000718F0000}"/>
    <cellStyle name="Normal 7 6 2 4 2 2 3 2" xfId="39556" xr:uid="{00000000-0005-0000-0000-0000728F0000}"/>
    <cellStyle name="Normal 7 6 2 4 2 2 3 3" xfId="24323" xr:uid="{00000000-0005-0000-0000-0000738F0000}"/>
    <cellStyle name="Normal 7 6 2 4 2 2 4" xfId="34543" xr:uid="{00000000-0005-0000-0000-0000748F0000}"/>
    <cellStyle name="Normal 7 6 2 4 2 2 5" xfId="19310" xr:uid="{00000000-0005-0000-0000-0000758F0000}"/>
    <cellStyle name="Normal 7 6 2 4 2 3" xfId="5861" xr:uid="{00000000-0005-0000-0000-0000768F0000}"/>
    <cellStyle name="Normal 7 6 2 4 2 3 2" xfId="15913" xr:uid="{00000000-0005-0000-0000-0000778F0000}"/>
    <cellStyle name="Normal 7 6 2 4 2 3 2 2" xfId="46244" xr:uid="{00000000-0005-0000-0000-0000788F0000}"/>
    <cellStyle name="Normal 7 6 2 4 2 3 2 3" xfId="31011" xr:uid="{00000000-0005-0000-0000-0000798F0000}"/>
    <cellStyle name="Normal 7 6 2 4 2 3 3" xfId="10893" xr:uid="{00000000-0005-0000-0000-00007A8F0000}"/>
    <cellStyle name="Normal 7 6 2 4 2 3 3 2" xfId="41227" xr:uid="{00000000-0005-0000-0000-00007B8F0000}"/>
    <cellStyle name="Normal 7 6 2 4 2 3 3 3" xfId="25994" xr:uid="{00000000-0005-0000-0000-00007C8F0000}"/>
    <cellStyle name="Normal 7 6 2 4 2 3 4" xfId="36214" xr:uid="{00000000-0005-0000-0000-00007D8F0000}"/>
    <cellStyle name="Normal 7 6 2 4 2 3 5" xfId="20981" xr:uid="{00000000-0005-0000-0000-00007E8F0000}"/>
    <cellStyle name="Normal 7 6 2 4 2 4" xfId="12571" xr:uid="{00000000-0005-0000-0000-00007F8F0000}"/>
    <cellStyle name="Normal 7 6 2 4 2 4 2" xfId="42902" xr:uid="{00000000-0005-0000-0000-0000808F0000}"/>
    <cellStyle name="Normal 7 6 2 4 2 4 3" xfId="27669" xr:uid="{00000000-0005-0000-0000-0000818F0000}"/>
    <cellStyle name="Normal 7 6 2 4 2 5" xfId="7550" xr:uid="{00000000-0005-0000-0000-0000828F0000}"/>
    <cellStyle name="Normal 7 6 2 4 2 5 2" xfId="37885" xr:uid="{00000000-0005-0000-0000-0000838F0000}"/>
    <cellStyle name="Normal 7 6 2 4 2 5 3" xfId="22652" xr:uid="{00000000-0005-0000-0000-0000848F0000}"/>
    <cellStyle name="Normal 7 6 2 4 2 6" xfId="32873" xr:uid="{00000000-0005-0000-0000-0000858F0000}"/>
    <cellStyle name="Normal 7 6 2 4 2 7" xfId="17639" xr:uid="{00000000-0005-0000-0000-0000868F0000}"/>
    <cellStyle name="Normal 7 6 2 4 3" xfId="3332" xr:uid="{00000000-0005-0000-0000-0000878F0000}"/>
    <cellStyle name="Normal 7 6 2 4 3 2" xfId="13406" xr:uid="{00000000-0005-0000-0000-0000888F0000}"/>
    <cellStyle name="Normal 7 6 2 4 3 2 2" xfId="43737" xr:uid="{00000000-0005-0000-0000-0000898F0000}"/>
    <cellStyle name="Normal 7 6 2 4 3 2 3" xfId="28504" xr:uid="{00000000-0005-0000-0000-00008A8F0000}"/>
    <cellStyle name="Normal 7 6 2 4 3 3" xfId="8386" xr:uid="{00000000-0005-0000-0000-00008B8F0000}"/>
    <cellStyle name="Normal 7 6 2 4 3 3 2" xfId="38720" xr:uid="{00000000-0005-0000-0000-00008C8F0000}"/>
    <cellStyle name="Normal 7 6 2 4 3 3 3" xfId="23487" xr:uid="{00000000-0005-0000-0000-00008D8F0000}"/>
    <cellStyle name="Normal 7 6 2 4 3 4" xfId="33707" xr:uid="{00000000-0005-0000-0000-00008E8F0000}"/>
    <cellStyle name="Normal 7 6 2 4 3 5" xfId="18474" xr:uid="{00000000-0005-0000-0000-00008F8F0000}"/>
    <cellStyle name="Normal 7 6 2 4 4" xfId="5025" xr:uid="{00000000-0005-0000-0000-0000908F0000}"/>
    <cellStyle name="Normal 7 6 2 4 4 2" xfId="15077" xr:uid="{00000000-0005-0000-0000-0000918F0000}"/>
    <cellStyle name="Normal 7 6 2 4 4 2 2" xfId="45408" xr:uid="{00000000-0005-0000-0000-0000928F0000}"/>
    <cellStyle name="Normal 7 6 2 4 4 2 3" xfId="30175" xr:uid="{00000000-0005-0000-0000-0000938F0000}"/>
    <cellStyle name="Normal 7 6 2 4 4 3" xfId="10057" xr:uid="{00000000-0005-0000-0000-0000948F0000}"/>
    <cellStyle name="Normal 7 6 2 4 4 3 2" xfId="40391" xr:uid="{00000000-0005-0000-0000-0000958F0000}"/>
    <cellStyle name="Normal 7 6 2 4 4 3 3" xfId="25158" xr:uid="{00000000-0005-0000-0000-0000968F0000}"/>
    <cellStyle name="Normal 7 6 2 4 4 4" xfId="35378" xr:uid="{00000000-0005-0000-0000-0000978F0000}"/>
    <cellStyle name="Normal 7 6 2 4 4 5" xfId="20145" xr:uid="{00000000-0005-0000-0000-0000988F0000}"/>
    <cellStyle name="Normal 7 6 2 4 5" xfId="11735" xr:uid="{00000000-0005-0000-0000-0000998F0000}"/>
    <cellStyle name="Normal 7 6 2 4 5 2" xfId="42066" xr:uid="{00000000-0005-0000-0000-00009A8F0000}"/>
    <cellStyle name="Normal 7 6 2 4 5 3" xfId="26833" xr:uid="{00000000-0005-0000-0000-00009B8F0000}"/>
    <cellStyle name="Normal 7 6 2 4 6" xfId="6714" xr:uid="{00000000-0005-0000-0000-00009C8F0000}"/>
    <cellStyle name="Normal 7 6 2 4 6 2" xfId="37049" xr:uid="{00000000-0005-0000-0000-00009D8F0000}"/>
    <cellStyle name="Normal 7 6 2 4 6 3" xfId="21816" xr:uid="{00000000-0005-0000-0000-00009E8F0000}"/>
    <cellStyle name="Normal 7 6 2 4 7" xfId="32037" xr:uid="{00000000-0005-0000-0000-00009F8F0000}"/>
    <cellStyle name="Normal 7 6 2 4 8" xfId="16803" xr:uid="{00000000-0005-0000-0000-0000A08F0000}"/>
    <cellStyle name="Normal 7 6 2 5" xfId="2061" xr:uid="{00000000-0005-0000-0000-0000A18F0000}"/>
    <cellStyle name="Normal 7 6 2 5 2" xfId="3751" xr:uid="{00000000-0005-0000-0000-0000A28F0000}"/>
    <cellStyle name="Normal 7 6 2 5 2 2" xfId="13824" xr:uid="{00000000-0005-0000-0000-0000A38F0000}"/>
    <cellStyle name="Normal 7 6 2 5 2 2 2" xfId="44155" xr:uid="{00000000-0005-0000-0000-0000A48F0000}"/>
    <cellStyle name="Normal 7 6 2 5 2 2 3" xfId="28922" xr:uid="{00000000-0005-0000-0000-0000A58F0000}"/>
    <cellStyle name="Normal 7 6 2 5 2 3" xfId="8804" xr:uid="{00000000-0005-0000-0000-0000A68F0000}"/>
    <cellStyle name="Normal 7 6 2 5 2 3 2" xfId="39138" xr:uid="{00000000-0005-0000-0000-0000A78F0000}"/>
    <cellStyle name="Normal 7 6 2 5 2 3 3" xfId="23905" xr:uid="{00000000-0005-0000-0000-0000A88F0000}"/>
    <cellStyle name="Normal 7 6 2 5 2 4" xfId="34125" xr:uid="{00000000-0005-0000-0000-0000A98F0000}"/>
    <cellStyle name="Normal 7 6 2 5 2 5" xfId="18892" xr:uid="{00000000-0005-0000-0000-0000AA8F0000}"/>
    <cellStyle name="Normal 7 6 2 5 3" xfId="5443" xr:uid="{00000000-0005-0000-0000-0000AB8F0000}"/>
    <cellStyle name="Normal 7 6 2 5 3 2" xfId="15495" xr:uid="{00000000-0005-0000-0000-0000AC8F0000}"/>
    <cellStyle name="Normal 7 6 2 5 3 2 2" xfId="45826" xr:uid="{00000000-0005-0000-0000-0000AD8F0000}"/>
    <cellStyle name="Normal 7 6 2 5 3 2 3" xfId="30593" xr:uid="{00000000-0005-0000-0000-0000AE8F0000}"/>
    <cellStyle name="Normal 7 6 2 5 3 3" xfId="10475" xr:uid="{00000000-0005-0000-0000-0000AF8F0000}"/>
    <cellStyle name="Normal 7 6 2 5 3 3 2" xfId="40809" xr:uid="{00000000-0005-0000-0000-0000B08F0000}"/>
    <cellStyle name="Normal 7 6 2 5 3 3 3" xfId="25576" xr:uid="{00000000-0005-0000-0000-0000B18F0000}"/>
    <cellStyle name="Normal 7 6 2 5 3 4" xfId="35796" xr:uid="{00000000-0005-0000-0000-0000B28F0000}"/>
    <cellStyle name="Normal 7 6 2 5 3 5" xfId="20563" xr:uid="{00000000-0005-0000-0000-0000B38F0000}"/>
    <cellStyle name="Normal 7 6 2 5 4" xfId="12153" xr:uid="{00000000-0005-0000-0000-0000B48F0000}"/>
    <cellStyle name="Normal 7 6 2 5 4 2" xfId="42484" xr:uid="{00000000-0005-0000-0000-0000B58F0000}"/>
    <cellStyle name="Normal 7 6 2 5 4 3" xfId="27251" xr:uid="{00000000-0005-0000-0000-0000B68F0000}"/>
    <cellStyle name="Normal 7 6 2 5 5" xfId="7132" xr:uid="{00000000-0005-0000-0000-0000B78F0000}"/>
    <cellStyle name="Normal 7 6 2 5 5 2" xfId="37467" xr:uid="{00000000-0005-0000-0000-0000B88F0000}"/>
    <cellStyle name="Normal 7 6 2 5 5 3" xfId="22234" xr:uid="{00000000-0005-0000-0000-0000B98F0000}"/>
    <cellStyle name="Normal 7 6 2 5 6" xfId="32455" xr:uid="{00000000-0005-0000-0000-0000BA8F0000}"/>
    <cellStyle name="Normal 7 6 2 5 7" xfId="17221" xr:uid="{00000000-0005-0000-0000-0000BB8F0000}"/>
    <cellStyle name="Normal 7 6 2 6" xfId="2914" xr:uid="{00000000-0005-0000-0000-0000BC8F0000}"/>
    <cellStyle name="Normal 7 6 2 6 2" xfId="12988" xr:uid="{00000000-0005-0000-0000-0000BD8F0000}"/>
    <cellStyle name="Normal 7 6 2 6 2 2" xfId="43319" xr:uid="{00000000-0005-0000-0000-0000BE8F0000}"/>
    <cellStyle name="Normal 7 6 2 6 2 3" xfId="28086" xr:uid="{00000000-0005-0000-0000-0000BF8F0000}"/>
    <cellStyle name="Normal 7 6 2 6 3" xfId="7968" xr:uid="{00000000-0005-0000-0000-0000C08F0000}"/>
    <cellStyle name="Normal 7 6 2 6 3 2" xfId="38302" xr:uid="{00000000-0005-0000-0000-0000C18F0000}"/>
    <cellStyle name="Normal 7 6 2 6 3 3" xfId="23069" xr:uid="{00000000-0005-0000-0000-0000C28F0000}"/>
    <cellStyle name="Normal 7 6 2 6 4" xfId="33289" xr:uid="{00000000-0005-0000-0000-0000C38F0000}"/>
    <cellStyle name="Normal 7 6 2 6 5" xfId="18056" xr:uid="{00000000-0005-0000-0000-0000C48F0000}"/>
    <cellStyle name="Normal 7 6 2 7" xfId="4607" xr:uid="{00000000-0005-0000-0000-0000C58F0000}"/>
    <cellStyle name="Normal 7 6 2 7 2" xfId="14659" xr:uid="{00000000-0005-0000-0000-0000C68F0000}"/>
    <cellStyle name="Normal 7 6 2 7 2 2" xfId="44990" xr:uid="{00000000-0005-0000-0000-0000C78F0000}"/>
    <cellStyle name="Normal 7 6 2 7 2 3" xfId="29757" xr:uid="{00000000-0005-0000-0000-0000C88F0000}"/>
    <cellStyle name="Normal 7 6 2 7 3" xfId="9639" xr:uid="{00000000-0005-0000-0000-0000C98F0000}"/>
    <cellStyle name="Normal 7 6 2 7 3 2" xfId="39973" xr:uid="{00000000-0005-0000-0000-0000CA8F0000}"/>
    <cellStyle name="Normal 7 6 2 7 3 3" xfId="24740" xr:uid="{00000000-0005-0000-0000-0000CB8F0000}"/>
    <cellStyle name="Normal 7 6 2 7 4" xfId="34960" xr:uid="{00000000-0005-0000-0000-0000CC8F0000}"/>
    <cellStyle name="Normal 7 6 2 7 5" xfId="19727" xr:uid="{00000000-0005-0000-0000-0000CD8F0000}"/>
    <cellStyle name="Normal 7 6 2 8" xfId="11317" xr:uid="{00000000-0005-0000-0000-0000CE8F0000}"/>
    <cellStyle name="Normal 7 6 2 8 2" xfId="41648" xr:uid="{00000000-0005-0000-0000-0000CF8F0000}"/>
    <cellStyle name="Normal 7 6 2 8 3" xfId="26415" xr:uid="{00000000-0005-0000-0000-0000D08F0000}"/>
    <cellStyle name="Normal 7 6 2 9" xfId="6296" xr:uid="{00000000-0005-0000-0000-0000D18F0000}"/>
    <cellStyle name="Normal 7 6 2 9 2" xfId="36631" xr:uid="{00000000-0005-0000-0000-0000D28F0000}"/>
    <cellStyle name="Normal 7 6 2 9 3" xfId="21398" xr:uid="{00000000-0005-0000-0000-0000D38F0000}"/>
    <cellStyle name="Normal 7 6 3" xfId="1260" xr:uid="{00000000-0005-0000-0000-0000D48F0000}"/>
    <cellStyle name="Normal 7 6 3 10" xfId="16437" xr:uid="{00000000-0005-0000-0000-0000D58F0000}"/>
    <cellStyle name="Normal 7 6 3 2" xfId="1479" xr:uid="{00000000-0005-0000-0000-0000D68F0000}"/>
    <cellStyle name="Normal 7 6 3 2 2" xfId="1900" xr:uid="{00000000-0005-0000-0000-0000D78F0000}"/>
    <cellStyle name="Normal 7 6 3 2 2 2" xfId="2739" xr:uid="{00000000-0005-0000-0000-0000D88F0000}"/>
    <cellStyle name="Normal 7 6 3 2 2 2 2" xfId="4429" xr:uid="{00000000-0005-0000-0000-0000D98F0000}"/>
    <cellStyle name="Normal 7 6 3 2 2 2 2 2" xfId="14502" xr:uid="{00000000-0005-0000-0000-0000DA8F0000}"/>
    <cellStyle name="Normal 7 6 3 2 2 2 2 2 2" xfId="44833" xr:uid="{00000000-0005-0000-0000-0000DB8F0000}"/>
    <cellStyle name="Normal 7 6 3 2 2 2 2 2 3" xfId="29600" xr:uid="{00000000-0005-0000-0000-0000DC8F0000}"/>
    <cellStyle name="Normal 7 6 3 2 2 2 2 3" xfId="9482" xr:uid="{00000000-0005-0000-0000-0000DD8F0000}"/>
    <cellStyle name="Normal 7 6 3 2 2 2 2 3 2" xfId="39816" xr:uid="{00000000-0005-0000-0000-0000DE8F0000}"/>
    <cellStyle name="Normal 7 6 3 2 2 2 2 3 3" xfId="24583" xr:uid="{00000000-0005-0000-0000-0000DF8F0000}"/>
    <cellStyle name="Normal 7 6 3 2 2 2 2 4" xfId="34803" xr:uid="{00000000-0005-0000-0000-0000E08F0000}"/>
    <cellStyle name="Normal 7 6 3 2 2 2 2 5" xfId="19570" xr:uid="{00000000-0005-0000-0000-0000E18F0000}"/>
    <cellStyle name="Normal 7 6 3 2 2 2 3" xfId="6121" xr:uid="{00000000-0005-0000-0000-0000E28F0000}"/>
    <cellStyle name="Normal 7 6 3 2 2 2 3 2" xfId="16173" xr:uid="{00000000-0005-0000-0000-0000E38F0000}"/>
    <cellStyle name="Normal 7 6 3 2 2 2 3 2 2" xfId="46504" xr:uid="{00000000-0005-0000-0000-0000E48F0000}"/>
    <cellStyle name="Normal 7 6 3 2 2 2 3 2 3" xfId="31271" xr:uid="{00000000-0005-0000-0000-0000E58F0000}"/>
    <cellStyle name="Normal 7 6 3 2 2 2 3 3" xfId="11153" xr:uid="{00000000-0005-0000-0000-0000E68F0000}"/>
    <cellStyle name="Normal 7 6 3 2 2 2 3 3 2" xfId="41487" xr:uid="{00000000-0005-0000-0000-0000E78F0000}"/>
    <cellStyle name="Normal 7 6 3 2 2 2 3 3 3" xfId="26254" xr:uid="{00000000-0005-0000-0000-0000E88F0000}"/>
    <cellStyle name="Normal 7 6 3 2 2 2 3 4" xfId="36474" xr:uid="{00000000-0005-0000-0000-0000E98F0000}"/>
    <cellStyle name="Normal 7 6 3 2 2 2 3 5" xfId="21241" xr:uid="{00000000-0005-0000-0000-0000EA8F0000}"/>
    <cellStyle name="Normal 7 6 3 2 2 2 4" xfId="12831" xr:uid="{00000000-0005-0000-0000-0000EB8F0000}"/>
    <cellStyle name="Normal 7 6 3 2 2 2 4 2" xfId="43162" xr:uid="{00000000-0005-0000-0000-0000EC8F0000}"/>
    <cellStyle name="Normal 7 6 3 2 2 2 4 3" xfId="27929" xr:uid="{00000000-0005-0000-0000-0000ED8F0000}"/>
    <cellStyle name="Normal 7 6 3 2 2 2 5" xfId="7810" xr:uid="{00000000-0005-0000-0000-0000EE8F0000}"/>
    <cellStyle name="Normal 7 6 3 2 2 2 5 2" xfId="38145" xr:uid="{00000000-0005-0000-0000-0000EF8F0000}"/>
    <cellStyle name="Normal 7 6 3 2 2 2 5 3" xfId="22912" xr:uid="{00000000-0005-0000-0000-0000F08F0000}"/>
    <cellStyle name="Normal 7 6 3 2 2 2 6" xfId="33133" xr:uid="{00000000-0005-0000-0000-0000F18F0000}"/>
    <cellStyle name="Normal 7 6 3 2 2 2 7" xfId="17899" xr:uid="{00000000-0005-0000-0000-0000F28F0000}"/>
    <cellStyle name="Normal 7 6 3 2 2 3" xfId="3592" xr:uid="{00000000-0005-0000-0000-0000F38F0000}"/>
    <cellStyle name="Normal 7 6 3 2 2 3 2" xfId="13666" xr:uid="{00000000-0005-0000-0000-0000F48F0000}"/>
    <cellStyle name="Normal 7 6 3 2 2 3 2 2" xfId="43997" xr:uid="{00000000-0005-0000-0000-0000F58F0000}"/>
    <cellStyle name="Normal 7 6 3 2 2 3 2 3" xfId="28764" xr:uid="{00000000-0005-0000-0000-0000F68F0000}"/>
    <cellStyle name="Normal 7 6 3 2 2 3 3" xfId="8646" xr:uid="{00000000-0005-0000-0000-0000F78F0000}"/>
    <cellStyle name="Normal 7 6 3 2 2 3 3 2" xfId="38980" xr:uid="{00000000-0005-0000-0000-0000F88F0000}"/>
    <cellStyle name="Normal 7 6 3 2 2 3 3 3" xfId="23747" xr:uid="{00000000-0005-0000-0000-0000F98F0000}"/>
    <cellStyle name="Normal 7 6 3 2 2 3 4" xfId="33967" xr:uid="{00000000-0005-0000-0000-0000FA8F0000}"/>
    <cellStyle name="Normal 7 6 3 2 2 3 5" xfId="18734" xr:uid="{00000000-0005-0000-0000-0000FB8F0000}"/>
    <cellStyle name="Normal 7 6 3 2 2 4" xfId="5285" xr:uid="{00000000-0005-0000-0000-0000FC8F0000}"/>
    <cellStyle name="Normal 7 6 3 2 2 4 2" xfId="15337" xr:uid="{00000000-0005-0000-0000-0000FD8F0000}"/>
    <cellStyle name="Normal 7 6 3 2 2 4 2 2" xfId="45668" xr:uid="{00000000-0005-0000-0000-0000FE8F0000}"/>
    <cellStyle name="Normal 7 6 3 2 2 4 2 3" xfId="30435" xr:uid="{00000000-0005-0000-0000-0000FF8F0000}"/>
    <cellStyle name="Normal 7 6 3 2 2 4 3" xfId="10317" xr:uid="{00000000-0005-0000-0000-000000900000}"/>
    <cellStyle name="Normal 7 6 3 2 2 4 3 2" xfId="40651" xr:uid="{00000000-0005-0000-0000-000001900000}"/>
    <cellStyle name="Normal 7 6 3 2 2 4 3 3" xfId="25418" xr:uid="{00000000-0005-0000-0000-000002900000}"/>
    <cellStyle name="Normal 7 6 3 2 2 4 4" xfId="35638" xr:uid="{00000000-0005-0000-0000-000003900000}"/>
    <cellStyle name="Normal 7 6 3 2 2 4 5" xfId="20405" xr:uid="{00000000-0005-0000-0000-000004900000}"/>
    <cellStyle name="Normal 7 6 3 2 2 5" xfId="11995" xr:uid="{00000000-0005-0000-0000-000005900000}"/>
    <cellStyle name="Normal 7 6 3 2 2 5 2" xfId="42326" xr:uid="{00000000-0005-0000-0000-000006900000}"/>
    <cellStyle name="Normal 7 6 3 2 2 5 3" xfId="27093" xr:uid="{00000000-0005-0000-0000-000007900000}"/>
    <cellStyle name="Normal 7 6 3 2 2 6" xfId="6974" xr:uid="{00000000-0005-0000-0000-000008900000}"/>
    <cellStyle name="Normal 7 6 3 2 2 6 2" xfId="37309" xr:uid="{00000000-0005-0000-0000-000009900000}"/>
    <cellStyle name="Normal 7 6 3 2 2 6 3" xfId="22076" xr:uid="{00000000-0005-0000-0000-00000A900000}"/>
    <cellStyle name="Normal 7 6 3 2 2 7" xfId="32297" xr:uid="{00000000-0005-0000-0000-00000B900000}"/>
    <cellStyle name="Normal 7 6 3 2 2 8" xfId="17063" xr:uid="{00000000-0005-0000-0000-00000C900000}"/>
    <cellStyle name="Normal 7 6 3 2 3" xfId="2321" xr:uid="{00000000-0005-0000-0000-00000D900000}"/>
    <cellStyle name="Normal 7 6 3 2 3 2" xfId="4011" xr:uid="{00000000-0005-0000-0000-00000E900000}"/>
    <cellStyle name="Normal 7 6 3 2 3 2 2" xfId="14084" xr:uid="{00000000-0005-0000-0000-00000F900000}"/>
    <cellStyle name="Normal 7 6 3 2 3 2 2 2" xfId="44415" xr:uid="{00000000-0005-0000-0000-000010900000}"/>
    <cellStyle name="Normal 7 6 3 2 3 2 2 3" xfId="29182" xr:uid="{00000000-0005-0000-0000-000011900000}"/>
    <cellStyle name="Normal 7 6 3 2 3 2 3" xfId="9064" xr:uid="{00000000-0005-0000-0000-000012900000}"/>
    <cellStyle name="Normal 7 6 3 2 3 2 3 2" xfId="39398" xr:uid="{00000000-0005-0000-0000-000013900000}"/>
    <cellStyle name="Normal 7 6 3 2 3 2 3 3" xfId="24165" xr:uid="{00000000-0005-0000-0000-000014900000}"/>
    <cellStyle name="Normal 7 6 3 2 3 2 4" xfId="34385" xr:uid="{00000000-0005-0000-0000-000015900000}"/>
    <cellStyle name="Normal 7 6 3 2 3 2 5" xfId="19152" xr:uid="{00000000-0005-0000-0000-000016900000}"/>
    <cellStyle name="Normal 7 6 3 2 3 3" xfId="5703" xr:uid="{00000000-0005-0000-0000-000017900000}"/>
    <cellStyle name="Normal 7 6 3 2 3 3 2" xfId="15755" xr:uid="{00000000-0005-0000-0000-000018900000}"/>
    <cellStyle name="Normal 7 6 3 2 3 3 2 2" xfId="46086" xr:uid="{00000000-0005-0000-0000-000019900000}"/>
    <cellStyle name="Normal 7 6 3 2 3 3 2 3" xfId="30853" xr:uid="{00000000-0005-0000-0000-00001A900000}"/>
    <cellStyle name="Normal 7 6 3 2 3 3 3" xfId="10735" xr:uid="{00000000-0005-0000-0000-00001B900000}"/>
    <cellStyle name="Normal 7 6 3 2 3 3 3 2" xfId="41069" xr:uid="{00000000-0005-0000-0000-00001C900000}"/>
    <cellStyle name="Normal 7 6 3 2 3 3 3 3" xfId="25836" xr:uid="{00000000-0005-0000-0000-00001D900000}"/>
    <cellStyle name="Normal 7 6 3 2 3 3 4" xfId="36056" xr:uid="{00000000-0005-0000-0000-00001E900000}"/>
    <cellStyle name="Normal 7 6 3 2 3 3 5" xfId="20823" xr:uid="{00000000-0005-0000-0000-00001F900000}"/>
    <cellStyle name="Normal 7 6 3 2 3 4" xfId="12413" xr:uid="{00000000-0005-0000-0000-000020900000}"/>
    <cellStyle name="Normal 7 6 3 2 3 4 2" xfId="42744" xr:uid="{00000000-0005-0000-0000-000021900000}"/>
    <cellStyle name="Normal 7 6 3 2 3 4 3" xfId="27511" xr:uid="{00000000-0005-0000-0000-000022900000}"/>
    <cellStyle name="Normal 7 6 3 2 3 5" xfId="7392" xr:uid="{00000000-0005-0000-0000-000023900000}"/>
    <cellStyle name="Normal 7 6 3 2 3 5 2" xfId="37727" xr:uid="{00000000-0005-0000-0000-000024900000}"/>
    <cellStyle name="Normal 7 6 3 2 3 5 3" xfId="22494" xr:uid="{00000000-0005-0000-0000-000025900000}"/>
    <cellStyle name="Normal 7 6 3 2 3 6" xfId="32715" xr:uid="{00000000-0005-0000-0000-000026900000}"/>
    <cellStyle name="Normal 7 6 3 2 3 7" xfId="17481" xr:uid="{00000000-0005-0000-0000-000027900000}"/>
    <cellStyle name="Normal 7 6 3 2 4" xfId="3174" xr:uid="{00000000-0005-0000-0000-000028900000}"/>
    <cellStyle name="Normal 7 6 3 2 4 2" xfId="13248" xr:uid="{00000000-0005-0000-0000-000029900000}"/>
    <cellStyle name="Normal 7 6 3 2 4 2 2" xfId="43579" xr:uid="{00000000-0005-0000-0000-00002A900000}"/>
    <cellStyle name="Normal 7 6 3 2 4 2 3" xfId="28346" xr:uid="{00000000-0005-0000-0000-00002B900000}"/>
    <cellStyle name="Normal 7 6 3 2 4 3" xfId="8228" xr:uid="{00000000-0005-0000-0000-00002C900000}"/>
    <cellStyle name="Normal 7 6 3 2 4 3 2" xfId="38562" xr:uid="{00000000-0005-0000-0000-00002D900000}"/>
    <cellStyle name="Normal 7 6 3 2 4 3 3" xfId="23329" xr:uid="{00000000-0005-0000-0000-00002E900000}"/>
    <cellStyle name="Normal 7 6 3 2 4 4" xfId="33549" xr:uid="{00000000-0005-0000-0000-00002F900000}"/>
    <cellStyle name="Normal 7 6 3 2 4 5" xfId="18316" xr:uid="{00000000-0005-0000-0000-000030900000}"/>
    <cellStyle name="Normal 7 6 3 2 5" xfId="4867" xr:uid="{00000000-0005-0000-0000-000031900000}"/>
    <cellStyle name="Normal 7 6 3 2 5 2" xfId="14919" xr:uid="{00000000-0005-0000-0000-000032900000}"/>
    <cellStyle name="Normal 7 6 3 2 5 2 2" xfId="45250" xr:uid="{00000000-0005-0000-0000-000033900000}"/>
    <cellStyle name="Normal 7 6 3 2 5 2 3" xfId="30017" xr:uid="{00000000-0005-0000-0000-000034900000}"/>
    <cellStyle name="Normal 7 6 3 2 5 3" xfId="9899" xr:uid="{00000000-0005-0000-0000-000035900000}"/>
    <cellStyle name="Normal 7 6 3 2 5 3 2" xfId="40233" xr:uid="{00000000-0005-0000-0000-000036900000}"/>
    <cellStyle name="Normal 7 6 3 2 5 3 3" xfId="25000" xr:uid="{00000000-0005-0000-0000-000037900000}"/>
    <cellStyle name="Normal 7 6 3 2 5 4" xfId="35220" xr:uid="{00000000-0005-0000-0000-000038900000}"/>
    <cellStyle name="Normal 7 6 3 2 5 5" xfId="19987" xr:uid="{00000000-0005-0000-0000-000039900000}"/>
    <cellStyle name="Normal 7 6 3 2 6" xfId="11577" xr:uid="{00000000-0005-0000-0000-00003A900000}"/>
    <cellStyle name="Normal 7 6 3 2 6 2" xfId="41908" xr:uid="{00000000-0005-0000-0000-00003B900000}"/>
    <cellStyle name="Normal 7 6 3 2 6 3" xfId="26675" xr:uid="{00000000-0005-0000-0000-00003C900000}"/>
    <cellStyle name="Normal 7 6 3 2 7" xfId="6556" xr:uid="{00000000-0005-0000-0000-00003D900000}"/>
    <cellStyle name="Normal 7 6 3 2 7 2" xfId="36891" xr:uid="{00000000-0005-0000-0000-00003E900000}"/>
    <cellStyle name="Normal 7 6 3 2 7 3" xfId="21658" xr:uid="{00000000-0005-0000-0000-00003F900000}"/>
    <cellStyle name="Normal 7 6 3 2 8" xfId="31879" xr:uid="{00000000-0005-0000-0000-000040900000}"/>
    <cellStyle name="Normal 7 6 3 2 9" xfId="16645" xr:uid="{00000000-0005-0000-0000-000041900000}"/>
    <cellStyle name="Normal 7 6 3 3" xfId="1692" xr:uid="{00000000-0005-0000-0000-000042900000}"/>
    <cellStyle name="Normal 7 6 3 3 2" xfId="2531" xr:uid="{00000000-0005-0000-0000-000043900000}"/>
    <cellStyle name="Normal 7 6 3 3 2 2" xfId="4221" xr:uid="{00000000-0005-0000-0000-000044900000}"/>
    <cellStyle name="Normal 7 6 3 3 2 2 2" xfId="14294" xr:uid="{00000000-0005-0000-0000-000045900000}"/>
    <cellStyle name="Normal 7 6 3 3 2 2 2 2" xfId="44625" xr:uid="{00000000-0005-0000-0000-000046900000}"/>
    <cellStyle name="Normal 7 6 3 3 2 2 2 3" xfId="29392" xr:uid="{00000000-0005-0000-0000-000047900000}"/>
    <cellStyle name="Normal 7 6 3 3 2 2 3" xfId="9274" xr:uid="{00000000-0005-0000-0000-000048900000}"/>
    <cellStyle name="Normal 7 6 3 3 2 2 3 2" xfId="39608" xr:uid="{00000000-0005-0000-0000-000049900000}"/>
    <cellStyle name="Normal 7 6 3 3 2 2 3 3" xfId="24375" xr:uid="{00000000-0005-0000-0000-00004A900000}"/>
    <cellStyle name="Normal 7 6 3 3 2 2 4" xfId="34595" xr:uid="{00000000-0005-0000-0000-00004B900000}"/>
    <cellStyle name="Normal 7 6 3 3 2 2 5" xfId="19362" xr:uid="{00000000-0005-0000-0000-00004C900000}"/>
    <cellStyle name="Normal 7 6 3 3 2 3" xfId="5913" xr:uid="{00000000-0005-0000-0000-00004D900000}"/>
    <cellStyle name="Normal 7 6 3 3 2 3 2" xfId="15965" xr:uid="{00000000-0005-0000-0000-00004E900000}"/>
    <cellStyle name="Normal 7 6 3 3 2 3 2 2" xfId="46296" xr:uid="{00000000-0005-0000-0000-00004F900000}"/>
    <cellStyle name="Normal 7 6 3 3 2 3 2 3" xfId="31063" xr:uid="{00000000-0005-0000-0000-000050900000}"/>
    <cellStyle name="Normal 7 6 3 3 2 3 3" xfId="10945" xr:uid="{00000000-0005-0000-0000-000051900000}"/>
    <cellStyle name="Normal 7 6 3 3 2 3 3 2" xfId="41279" xr:uid="{00000000-0005-0000-0000-000052900000}"/>
    <cellStyle name="Normal 7 6 3 3 2 3 3 3" xfId="26046" xr:uid="{00000000-0005-0000-0000-000053900000}"/>
    <cellStyle name="Normal 7 6 3 3 2 3 4" xfId="36266" xr:uid="{00000000-0005-0000-0000-000054900000}"/>
    <cellStyle name="Normal 7 6 3 3 2 3 5" xfId="21033" xr:uid="{00000000-0005-0000-0000-000055900000}"/>
    <cellStyle name="Normal 7 6 3 3 2 4" xfId="12623" xr:uid="{00000000-0005-0000-0000-000056900000}"/>
    <cellStyle name="Normal 7 6 3 3 2 4 2" xfId="42954" xr:uid="{00000000-0005-0000-0000-000057900000}"/>
    <cellStyle name="Normal 7 6 3 3 2 4 3" xfId="27721" xr:uid="{00000000-0005-0000-0000-000058900000}"/>
    <cellStyle name="Normal 7 6 3 3 2 5" xfId="7602" xr:uid="{00000000-0005-0000-0000-000059900000}"/>
    <cellStyle name="Normal 7 6 3 3 2 5 2" xfId="37937" xr:uid="{00000000-0005-0000-0000-00005A900000}"/>
    <cellStyle name="Normal 7 6 3 3 2 5 3" xfId="22704" xr:uid="{00000000-0005-0000-0000-00005B900000}"/>
    <cellStyle name="Normal 7 6 3 3 2 6" xfId="32925" xr:uid="{00000000-0005-0000-0000-00005C900000}"/>
    <cellStyle name="Normal 7 6 3 3 2 7" xfId="17691" xr:uid="{00000000-0005-0000-0000-00005D900000}"/>
    <cellStyle name="Normal 7 6 3 3 3" xfId="3384" xr:uid="{00000000-0005-0000-0000-00005E900000}"/>
    <cellStyle name="Normal 7 6 3 3 3 2" xfId="13458" xr:uid="{00000000-0005-0000-0000-00005F900000}"/>
    <cellStyle name="Normal 7 6 3 3 3 2 2" xfId="43789" xr:uid="{00000000-0005-0000-0000-000060900000}"/>
    <cellStyle name="Normal 7 6 3 3 3 2 3" xfId="28556" xr:uid="{00000000-0005-0000-0000-000061900000}"/>
    <cellStyle name="Normal 7 6 3 3 3 3" xfId="8438" xr:uid="{00000000-0005-0000-0000-000062900000}"/>
    <cellStyle name="Normal 7 6 3 3 3 3 2" xfId="38772" xr:uid="{00000000-0005-0000-0000-000063900000}"/>
    <cellStyle name="Normal 7 6 3 3 3 3 3" xfId="23539" xr:uid="{00000000-0005-0000-0000-000064900000}"/>
    <cellStyle name="Normal 7 6 3 3 3 4" xfId="33759" xr:uid="{00000000-0005-0000-0000-000065900000}"/>
    <cellStyle name="Normal 7 6 3 3 3 5" xfId="18526" xr:uid="{00000000-0005-0000-0000-000066900000}"/>
    <cellStyle name="Normal 7 6 3 3 4" xfId="5077" xr:uid="{00000000-0005-0000-0000-000067900000}"/>
    <cellStyle name="Normal 7 6 3 3 4 2" xfId="15129" xr:uid="{00000000-0005-0000-0000-000068900000}"/>
    <cellStyle name="Normal 7 6 3 3 4 2 2" xfId="45460" xr:uid="{00000000-0005-0000-0000-000069900000}"/>
    <cellStyle name="Normal 7 6 3 3 4 2 3" xfId="30227" xr:uid="{00000000-0005-0000-0000-00006A900000}"/>
    <cellStyle name="Normal 7 6 3 3 4 3" xfId="10109" xr:uid="{00000000-0005-0000-0000-00006B900000}"/>
    <cellStyle name="Normal 7 6 3 3 4 3 2" xfId="40443" xr:uid="{00000000-0005-0000-0000-00006C900000}"/>
    <cellStyle name="Normal 7 6 3 3 4 3 3" xfId="25210" xr:uid="{00000000-0005-0000-0000-00006D900000}"/>
    <cellStyle name="Normal 7 6 3 3 4 4" xfId="35430" xr:uid="{00000000-0005-0000-0000-00006E900000}"/>
    <cellStyle name="Normal 7 6 3 3 4 5" xfId="20197" xr:uid="{00000000-0005-0000-0000-00006F900000}"/>
    <cellStyle name="Normal 7 6 3 3 5" xfId="11787" xr:uid="{00000000-0005-0000-0000-000070900000}"/>
    <cellStyle name="Normal 7 6 3 3 5 2" xfId="42118" xr:uid="{00000000-0005-0000-0000-000071900000}"/>
    <cellStyle name="Normal 7 6 3 3 5 3" xfId="26885" xr:uid="{00000000-0005-0000-0000-000072900000}"/>
    <cellStyle name="Normal 7 6 3 3 6" xfId="6766" xr:uid="{00000000-0005-0000-0000-000073900000}"/>
    <cellStyle name="Normal 7 6 3 3 6 2" xfId="37101" xr:uid="{00000000-0005-0000-0000-000074900000}"/>
    <cellStyle name="Normal 7 6 3 3 6 3" xfId="21868" xr:uid="{00000000-0005-0000-0000-000075900000}"/>
    <cellStyle name="Normal 7 6 3 3 7" xfId="32089" xr:uid="{00000000-0005-0000-0000-000076900000}"/>
    <cellStyle name="Normal 7 6 3 3 8" xfId="16855" xr:uid="{00000000-0005-0000-0000-000077900000}"/>
    <cellStyle name="Normal 7 6 3 4" xfId="2113" xr:uid="{00000000-0005-0000-0000-000078900000}"/>
    <cellStyle name="Normal 7 6 3 4 2" xfId="3803" xr:uid="{00000000-0005-0000-0000-000079900000}"/>
    <cellStyle name="Normal 7 6 3 4 2 2" xfId="13876" xr:uid="{00000000-0005-0000-0000-00007A900000}"/>
    <cellStyle name="Normal 7 6 3 4 2 2 2" xfId="44207" xr:uid="{00000000-0005-0000-0000-00007B900000}"/>
    <cellStyle name="Normal 7 6 3 4 2 2 3" xfId="28974" xr:uid="{00000000-0005-0000-0000-00007C900000}"/>
    <cellStyle name="Normal 7 6 3 4 2 3" xfId="8856" xr:uid="{00000000-0005-0000-0000-00007D900000}"/>
    <cellStyle name="Normal 7 6 3 4 2 3 2" xfId="39190" xr:uid="{00000000-0005-0000-0000-00007E900000}"/>
    <cellStyle name="Normal 7 6 3 4 2 3 3" xfId="23957" xr:uid="{00000000-0005-0000-0000-00007F900000}"/>
    <cellStyle name="Normal 7 6 3 4 2 4" xfId="34177" xr:uid="{00000000-0005-0000-0000-000080900000}"/>
    <cellStyle name="Normal 7 6 3 4 2 5" xfId="18944" xr:uid="{00000000-0005-0000-0000-000081900000}"/>
    <cellStyle name="Normal 7 6 3 4 3" xfId="5495" xr:uid="{00000000-0005-0000-0000-000082900000}"/>
    <cellStyle name="Normal 7 6 3 4 3 2" xfId="15547" xr:uid="{00000000-0005-0000-0000-000083900000}"/>
    <cellStyle name="Normal 7 6 3 4 3 2 2" xfId="45878" xr:uid="{00000000-0005-0000-0000-000084900000}"/>
    <cellStyle name="Normal 7 6 3 4 3 2 3" xfId="30645" xr:uid="{00000000-0005-0000-0000-000085900000}"/>
    <cellStyle name="Normal 7 6 3 4 3 3" xfId="10527" xr:uid="{00000000-0005-0000-0000-000086900000}"/>
    <cellStyle name="Normal 7 6 3 4 3 3 2" xfId="40861" xr:uid="{00000000-0005-0000-0000-000087900000}"/>
    <cellStyle name="Normal 7 6 3 4 3 3 3" xfId="25628" xr:uid="{00000000-0005-0000-0000-000088900000}"/>
    <cellStyle name="Normal 7 6 3 4 3 4" xfId="35848" xr:uid="{00000000-0005-0000-0000-000089900000}"/>
    <cellStyle name="Normal 7 6 3 4 3 5" xfId="20615" xr:uid="{00000000-0005-0000-0000-00008A900000}"/>
    <cellStyle name="Normal 7 6 3 4 4" xfId="12205" xr:uid="{00000000-0005-0000-0000-00008B900000}"/>
    <cellStyle name="Normal 7 6 3 4 4 2" xfId="42536" xr:uid="{00000000-0005-0000-0000-00008C900000}"/>
    <cellStyle name="Normal 7 6 3 4 4 3" xfId="27303" xr:uid="{00000000-0005-0000-0000-00008D900000}"/>
    <cellStyle name="Normal 7 6 3 4 5" xfId="7184" xr:uid="{00000000-0005-0000-0000-00008E900000}"/>
    <cellStyle name="Normal 7 6 3 4 5 2" xfId="37519" xr:uid="{00000000-0005-0000-0000-00008F900000}"/>
    <cellStyle name="Normal 7 6 3 4 5 3" xfId="22286" xr:uid="{00000000-0005-0000-0000-000090900000}"/>
    <cellStyle name="Normal 7 6 3 4 6" xfId="32507" xr:uid="{00000000-0005-0000-0000-000091900000}"/>
    <cellStyle name="Normal 7 6 3 4 7" xfId="17273" xr:uid="{00000000-0005-0000-0000-000092900000}"/>
    <cellStyle name="Normal 7 6 3 5" xfId="2966" xr:uid="{00000000-0005-0000-0000-000093900000}"/>
    <cellStyle name="Normal 7 6 3 5 2" xfId="13040" xr:uid="{00000000-0005-0000-0000-000094900000}"/>
    <cellStyle name="Normal 7 6 3 5 2 2" xfId="43371" xr:uid="{00000000-0005-0000-0000-000095900000}"/>
    <cellStyle name="Normal 7 6 3 5 2 3" xfId="28138" xr:uid="{00000000-0005-0000-0000-000096900000}"/>
    <cellStyle name="Normal 7 6 3 5 3" xfId="8020" xr:uid="{00000000-0005-0000-0000-000097900000}"/>
    <cellStyle name="Normal 7 6 3 5 3 2" xfId="38354" xr:uid="{00000000-0005-0000-0000-000098900000}"/>
    <cellStyle name="Normal 7 6 3 5 3 3" xfId="23121" xr:uid="{00000000-0005-0000-0000-000099900000}"/>
    <cellStyle name="Normal 7 6 3 5 4" xfId="33341" xr:uid="{00000000-0005-0000-0000-00009A900000}"/>
    <cellStyle name="Normal 7 6 3 5 5" xfId="18108" xr:uid="{00000000-0005-0000-0000-00009B900000}"/>
    <cellStyle name="Normal 7 6 3 6" xfId="4659" xr:uid="{00000000-0005-0000-0000-00009C900000}"/>
    <cellStyle name="Normal 7 6 3 6 2" xfId="14711" xr:uid="{00000000-0005-0000-0000-00009D900000}"/>
    <cellStyle name="Normal 7 6 3 6 2 2" xfId="45042" xr:uid="{00000000-0005-0000-0000-00009E900000}"/>
    <cellStyle name="Normal 7 6 3 6 2 3" xfId="29809" xr:uid="{00000000-0005-0000-0000-00009F900000}"/>
    <cellStyle name="Normal 7 6 3 6 3" xfId="9691" xr:uid="{00000000-0005-0000-0000-0000A0900000}"/>
    <cellStyle name="Normal 7 6 3 6 3 2" xfId="40025" xr:uid="{00000000-0005-0000-0000-0000A1900000}"/>
    <cellStyle name="Normal 7 6 3 6 3 3" xfId="24792" xr:uid="{00000000-0005-0000-0000-0000A2900000}"/>
    <cellStyle name="Normal 7 6 3 6 4" xfId="35012" xr:uid="{00000000-0005-0000-0000-0000A3900000}"/>
    <cellStyle name="Normal 7 6 3 6 5" xfId="19779" xr:uid="{00000000-0005-0000-0000-0000A4900000}"/>
    <cellStyle name="Normal 7 6 3 7" xfId="11369" xr:uid="{00000000-0005-0000-0000-0000A5900000}"/>
    <cellStyle name="Normal 7 6 3 7 2" xfId="41700" xr:uid="{00000000-0005-0000-0000-0000A6900000}"/>
    <cellStyle name="Normal 7 6 3 7 3" xfId="26467" xr:uid="{00000000-0005-0000-0000-0000A7900000}"/>
    <cellStyle name="Normal 7 6 3 8" xfId="6348" xr:uid="{00000000-0005-0000-0000-0000A8900000}"/>
    <cellStyle name="Normal 7 6 3 8 2" xfId="36683" xr:uid="{00000000-0005-0000-0000-0000A9900000}"/>
    <cellStyle name="Normal 7 6 3 8 3" xfId="21450" xr:uid="{00000000-0005-0000-0000-0000AA900000}"/>
    <cellStyle name="Normal 7 6 3 9" xfId="31672" xr:uid="{00000000-0005-0000-0000-0000AB900000}"/>
    <cellStyle name="Normal 7 6 4" xfId="1373" xr:uid="{00000000-0005-0000-0000-0000AC900000}"/>
    <cellStyle name="Normal 7 6 4 2" xfId="1796" xr:uid="{00000000-0005-0000-0000-0000AD900000}"/>
    <cellStyle name="Normal 7 6 4 2 2" xfId="2635" xr:uid="{00000000-0005-0000-0000-0000AE900000}"/>
    <cellStyle name="Normal 7 6 4 2 2 2" xfId="4325" xr:uid="{00000000-0005-0000-0000-0000AF900000}"/>
    <cellStyle name="Normal 7 6 4 2 2 2 2" xfId="14398" xr:uid="{00000000-0005-0000-0000-0000B0900000}"/>
    <cellStyle name="Normal 7 6 4 2 2 2 2 2" xfId="44729" xr:uid="{00000000-0005-0000-0000-0000B1900000}"/>
    <cellStyle name="Normal 7 6 4 2 2 2 2 3" xfId="29496" xr:uid="{00000000-0005-0000-0000-0000B2900000}"/>
    <cellStyle name="Normal 7 6 4 2 2 2 3" xfId="9378" xr:uid="{00000000-0005-0000-0000-0000B3900000}"/>
    <cellStyle name="Normal 7 6 4 2 2 2 3 2" xfId="39712" xr:uid="{00000000-0005-0000-0000-0000B4900000}"/>
    <cellStyle name="Normal 7 6 4 2 2 2 3 3" xfId="24479" xr:uid="{00000000-0005-0000-0000-0000B5900000}"/>
    <cellStyle name="Normal 7 6 4 2 2 2 4" xfId="34699" xr:uid="{00000000-0005-0000-0000-0000B6900000}"/>
    <cellStyle name="Normal 7 6 4 2 2 2 5" xfId="19466" xr:uid="{00000000-0005-0000-0000-0000B7900000}"/>
    <cellStyle name="Normal 7 6 4 2 2 3" xfId="6017" xr:uid="{00000000-0005-0000-0000-0000B8900000}"/>
    <cellStyle name="Normal 7 6 4 2 2 3 2" xfId="16069" xr:uid="{00000000-0005-0000-0000-0000B9900000}"/>
    <cellStyle name="Normal 7 6 4 2 2 3 2 2" xfId="46400" xr:uid="{00000000-0005-0000-0000-0000BA900000}"/>
    <cellStyle name="Normal 7 6 4 2 2 3 2 3" xfId="31167" xr:uid="{00000000-0005-0000-0000-0000BB900000}"/>
    <cellStyle name="Normal 7 6 4 2 2 3 3" xfId="11049" xr:uid="{00000000-0005-0000-0000-0000BC900000}"/>
    <cellStyle name="Normal 7 6 4 2 2 3 3 2" xfId="41383" xr:uid="{00000000-0005-0000-0000-0000BD900000}"/>
    <cellStyle name="Normal 7 6 4 2 2 3 3 3" xfId="26150" xr:uid="{00000000-0005-0000-0000-0000BE900000}"/>
    <cellStyle name="Normal 7 6 4 2 2 3 4" xfId="36370" xr:uid="{00000000-0005-0000-0000-0000BF900000}"/>
    <cellStyle name="Normal 7 6 4 2 2 3 5" xfId="21137" xr:uid="{00000000-0005-0000-0000-0000C0900000}"/>
    <cellStyle name="Normal 7 6 4 2 2 4" xfId="12727" xr:uid="{00000000-0005-0000-0000-0000C1900000}"/>
    <cellStyle name="Normal 7 6 4 2 2 4 2" xfId="43058" xr:uid="{00000000-0005-0000-0000-0000C2900000}"/>
    <cellStyle name="Normal 7 6 4 2 2 4 3" xfId="27825" xr:uid="{00000000-0005-0000-0000-0000C3900000}"/>
    <cellStyle name="Normal 7 6 4 2 2 5" xfId="7706" xr:uid="{00000000-0005-0000-0000-0000C4900000}"/>
    <cellStyle name="Normal 7 6 4 2 2 5 2" xfId="38041" xr:uid="{00000000-0005-0000-0000-0000C5900000}"/>
    <cellStyle name="Normal 7 6 4 2 2 5 3" xfId="22808" xr:uid="{00000000-0005-0000-0000-0000C6900000}"/>
    <cellStyle name="Normal 7 6 4 2 2 6" xfId="33029" xr:uid="{00000000-0005-0000-0000-0000C7900000}"/>
    <cellStyle name="Normal 7 6 4 2 2 7" xfId="17795" xr:uid="{00000000-0005-0000-0000-0000C8900000}"/>
    <cellStyle name="Normal 7 6 4 2 3" xfId="3488" xr:uid="{00000000-0005-0000-0000-0000C9900000}"/>
    <cellStyle name="Normal 7 6 4 2 3 2" xfId="13562" xr:uid="{00000000-0005-0000-0000-0000CA900000}"/>
    <cellStyle name="Normal 7 6 4 2 3 2 2" xfId="43893" xr:uid="{00000000-0005-0000-0000-0000CB900000}"/>
    <cellStyle name="Normal 7 6 4 2 3 2 3" xfId="28660" xr:uid="{00000000-0005-0000-0000-0000CC900000}"/>
    <cellStyle name="Normal 7 6 4 2 3 3" xfId="8542" xr:uid="{00000000-0005-0000-0000-0000CD900000}"/>
    <cellStyle name="Normal 7 6 4 2 3 3 2" xfId="38876" xr:uid="{00000000-0005-0000-0000-0000CE900000}"/>
    <cellStyle name="Normal 7 6 4 2 3 3 3" xfId="23643" xr:uid="{00000000-0005-0000-0000-0000CF900000}"/>
    <cellStyle name="Normal 7 6 4 2 3 4" xfId="33863" xr:uid="{00000000-0005-0000-0000-0000D0900000}"/>
    <cellStyle name="Normal 7 6 4 2 3 5" xfId="18630" xr:uid="{00000000-0005-0000-0000-0000D1900000}"/>
    <cellStyle name="Normal 7 6 4 2 4" xfId="5181" xr:uid="{00000000-0005-0000-0000-0000D2900000}"/>
    <cellStyle name="Normal 7 6 4 2 4 2" xfId="15233" xr:uid="{00000000-0005-0000-0000-0000D3900000}"/>
    <cellStyle name="Normal 7 6 4 2 4 2 2" xfId="45564" xr:uid="{00000000-0005-0000-0000-0000D4900000}"/>
    <cellStyle name="Normal 7 6 4 2 4 2 3" xfId="30331" xr:uid="{00000000-0005-0000-0000-0000D5900000}"/>
    <cellStyle name="Normal 7 6 4 2 4 3" xfId="10213" xr:uid="{00000000-0005-0000-0000-0000D6900000}"/>
    <cellStyle name="Normal 7 6 4 2 4 3 2" xfId="40547" xr:uid="{00000000-0005-0000-0000-0000D7900000}"/>
    <cellStyle name="Normal 7 6 4 2 4 3 3" xfId="25314" xr:uid="{00000000-0005-0000-0000-0000D8900000}"/>
    <cellStyle name="Normal 7 6 4 2 4 4" xfId="35534" xr:uid="{00000000-0005-0000-0000-0000D9900000}"/>
    <cellStyle name="Normal 7 6 4 2 4 5" xfId="20301" xr:uid="{00000000-0005-0000-0000-0000DA900000}"/>
    <cellStyle name="Normal 7 6 4 2 5" xfId="11891" xr:uid="{00000000-0005-0000-0000-0000DB900000}"/>
    <cellStyle name="Normal 7 6 4 2 5 2" xfId="42222" xr:uid="{00000000-0005-0000-0000-0000DC900000}"/>
    <cellStyle name="Normal 7 6 4 2 5 3" xfId="26989" xr:uid="{00000000-0005-0000-0000-0000DD900000}"/>
    <cellStyle name="Normal 7 6 4 2 6" xfId="6870" xr:uid="{00000000-0005-0000-0000-0000DE900000}"/>
    <cellStyle name="Normal 7 6 4 2 6 2" xfId="37205" xr:uid="{00000000-0005-0000-0000-0000DF900000}"/>
    <cellStyle name="Normal 7 6 4 2 6 3" xfId="21972" xr:uid="{00000000-0005-0000-0000-0000E0900000}"/>
    <cellStyle name="Normal 7 6 4 2 7" xfId="32193" xr:uid="{00000000-0005-0000-0000-0000E1900000}"/>
    <cellStyle name="Normal 7 6 4 2 8" xfId="16959" xr:uid="{00000000-0005-0000-0000-0000E2900000}"/>
    <cellStyle name="Normal 7 6 4 3" xfId="2217" xr:uid="{00000000-0005-0000-0000-0000E3900000}"/>
    <cellStyle name="Normal 7 6 4 3 2" xfId="3907" xr:uid="{00000000-0005-0000-0000-0000E4900000}"/>
    <cellStyle name="Normal 7 6 4 3 2 2" xfId="13980" xr:uid="{00000000-0005-0000-0000-0000E5900000}"/>
    <cellStyle name="Normal 7 6 4 3 2 2 2" xfId="44311" xr:uid="{00000000-0005-0000-0000-0000E6900000}"/>
    <cellStyle name="Normal 7 6 4 3 2 2 3" xfId="29078" xr:uid="{00000000-0005-0000-0000-0000E7900000}"/>
    <cellStyle name="Normal 7 6 4 3 2 3" xfId="8960" xr:uid="{00000000-0005-0000-0000-0000E8900000}"/>
    <cellStyle name="Normal 7 6 4 3 2 3 2" xfId="39294" xr:uid="{00000000-0005-0000-0000-0000E9900000}"/>
    <cellStyle name="Normal 7 6 4 3 2 3 3" xfId="24061" xr:uid="{00000000-0005-0000-0000-0000EA900000}"/>
    <cellStyle name="Normal 7 6 4 3 2 4" xfId="34281" xr:uid="{00000000-0005-0000-0000-0000EB900000}"/>
    <cellStyle name="Normal 7 6 4 3 2 5" xfId="19048" xr:uid="{00000000-0005-0000-0000-0000EC900000}"/>
    <cellStyle name="Normal 7 6 4 3 3" xfId="5599" xr:uid="{00000000-0005-0000-0000-0000ED900000}"/>
    <cellStyle name="Normal 7 6 4 3 3 2" xfId="15651" xr:uid="{00000000-0005-0000-0000-0000EE900000}"/>
    <cellStyle name="Normal 7 6 4 3 3 2 2" xfId="45982" xr:uid="{00000000-0005-0000-0000-0000EF900000}"/>
    <cellStyle name="Normal 7 6 4 3 3 2 3" xfId="30749" xr:uid="{00000000-0005-0000-0000-0000F0900000}"/>
    <cellStyle name="Normal 7 6 4 3 3 3" xfId="10631" xr:uid="{00000000-0005-0000-0000-0000F1900000}"/>
    <cellStyle name="Normal 7 6 4 3 3 3 2" xfId="40965" xr:uid="{00000000-0005-0000-0000-0000F2900000}"/>
    <cellStyle name="Normal 7 6 4 3 3 3 3" xfId="25732" xr:uid="{00000000-0005-0000-0000-0000F3900000}"/>
    <cellStyle name="Normal 7 6 4 3 3 4" xfId="35952" xr:uid="{00000000-0005-0000-0000-0000F4900000}"/>
    <cellStyle name="Normal 7 6 4 3 3 5" xfId="20719" xr:uid="{00000000-0005-0000-0000-0000F5900000}"/>
    <cellStyle name="Normal 7 6 4 3 4" xfId="12309" xr:uid="{00000000-0005-0000-0000-0000F6900000}"/>
    <cellStyle name="Normal 7 6 4 3 4 2" xfId="42640" xr:uid="{00000000-0005-0000-0000-0000F7900000}"/>
    <cellStyle name="Normal 7 6 4 3 4 3" xfId="27407" xr:uid="{00000000-0005-0000-0000-0000F8900000}"/>
    <cellStyle name="Normal 7 6 4 3 5" xfId="7288" xr:uid="{00000000-0005-0000-0000-0000F9900000}"/>
    <cellStyle name="Normal 7 6 4 3 5 2" xfId="37623" xr:uid="{00000000-0005-0000-0000-0000FA900000}"/>
    <cellStyle name="Normal 7 6 4 3 5 3" xfId="22390" xr:uid="{00000000-0005-0000-0000-0000FB900000}"/>
    <cellStyle name="Normal 7 6 4 3 6" xfId="32611" xr:uid="{00000000-0005-0000-0000-0000FC900000}"/>
    <cellStyle name="Normal 7 6 4 3 7" xfId="17377" xr:uid="{00000000-0005-0000-0000-0000FD900000}"/>
    <cellStyle name="Normal 7 6 4 4" xfId="3070" xr:uid="{00000000-0005-0000-0000-0000FE900000}"/>
    <cellStyle name="Normal 7 6 4 4 2" xfId="13144" xr:uid="{00000000-0005-0000-0000-0000FF900000}"/>
    <cellStyle name="Normal 7 6 4 4 2 2" xfId="43475" xr:uid="{00000000-0005-0000-0000-000000910000}"/>
    <cellStyle name="Normal 7 6 4 4 2 3" xfId="28242" xr:uid="{00000000-0005-0000-0000-000001910000}"/>
    <cellStyle name="Normal 7 6 4 4 3" xfId="8124" xr:uid="{00000000-0005-0000-0000-000002910000}"/>
    <cellStyle name="Normal 7 6 4 4 3 2" xfId="38458" xr:uid="{00000000-0005-0000-0000-000003910000}"/>
    <cellStyle name="Normal 7 6 4 4 3 3" xfId="23225" xr:uid="{00000000-0005-0000-0000-000004910000}"/>
    <cellStyle name="Normal 7 6 4 4 4" xfId="33445" xr:uid="{00000000-0005-0000-0000-000005910000}"/>
    <cellStyle name="Normal 7 6 4 4 5" xfId="18212" xr:uid="{00000000-0005-0000-0000-000006910000}"/>
    <cellStyle name="Normal 7 6 4 5" xfId="4763" xr:uid="{00000000-0005-0000-0000-000007910000}"/>
    <cellStyle name="Normal 7 6 4 5 2" xfId="14815" xr:uid="{00000000-0005-0000-0000-000008910000}"/>
    <cellStyle name="Normal 7 6 4 5 2 2" xfId="45146" xr:uid="{00000000-0005-0000-0000-000009910000}"/>
    <cellStyle name="Normal 7 6 4 5 2 3" xfId="29913" xr:uid="{00000000-0005-0000-0000-00000A910000}"/>
    <cellStyle name="Normal 7 6 4 5 3" xfId="9795" xr:uid="{00000000-0005-0000-0000-00000B910000}"/>
    <cellStyle name="Normal 7 6 4 5 3 2" xfId="40129" xr:uid="{00000000-0005-0000-0000-00000C910000}"/>
    <cellStyle name="Normal 7 6 4 5 3 3" xfId="24896" xr:uid="{00000000-0005-0000-0000-00000D910000}"/>
    <cellStyle name="Normal 7 6 4 5 4" xfId="35116" xr:uid="{00000000-0005-0000-0000-00000E910000}"/>
    <cellStyle name="Normal 7 6 4 5 5" xfId="19883" xr:uid="{00000000-0005-0000-0000-00000F910000}"/>
    <cellStyle name="Normal 7 6 4 6" xfId="11473" xr:uid="{00000000-0005-0000-0000-000010910000}"/>
    <cellStyle name="Normal 7 6 4 6 2" xfId="41804" xr:uid="{00000000-0005-0000-0000-000011910000}"/>
    <cellStyle name="Normal 7 6 4 6 3" xfId="26571" xr:uid="{00000000-0005-0000-0000-000012910000}"/>
    <cellStyle name="Normal 7 6 4 7" xfId="6452" xr:uid="{00000000-0005-0000-0000-000013910000}"/>
    <cellStyle name="Normal 7 6 4 7 2" xfId="36787" xr:uid="{00000000-0005-0000-0000-000014910000}"/>
    <cellStyle name="Normal 7 6 4 7 3" xfId="21554" xr:uid="{00000000-0005-0000-0000-000015910000}"/>
    <cellStyle name="Normal 7 6 4 8" xfId="31775" xr:uid="{00000000-0005-0000-0000-000016910000}"/>
    <cellStyle name="Normal 7 6 4 9" xfId="16541" xr:uid="{00000000-0005-0000-0000-000017910000}"/>
    <cellStyle name="Normal 7 6 5" xfId="1586" xr:uid="{00000000-0005-0000-0000-000018910000}"/>
    <cellStyle name="Normal 7 6 5 2" xfId="2427" xr:uid="{00000000-0005-0000-0000-000019910000}"/>
    <cellStyle name="Normal 7 6 5 2 2" xfId="4117" xr:uid="{00000000-0005-0000-0000-00001A910000}"/>
    <cellStyle name="Normal 7 6 5 2 2 2" xfId="14190" xr:uid="{00000000-0005-0000-0000-00001B910000}"/>
    <cellStyle name="Normal 7 6 5 2 2 2 2" xfId="44521" xr:uid="{00000000-0005-0000-0000-00001C910000}"/>
    <cellStyle name="Normal 7 6 5 2 2 2 3" xfId="29288" xr:uid="{00000000-0005-0000-0000-00001D910000}"/>
    <cellStyle name="Normal 7 6 5 2 2 3" xfId="9170" xr:uid="{00000000-0005-0000-0000-00001E910000}"/>
    <cellStyle name="Normal 7 6 5 2 2 3 2" xfId="39504" xr:uid="{00000000-0005-0000-0000-00001F910000}"/>
    <cellStyle name="Normal 7 6 5 2 2 3 3" xfId="24271" xr:uid="{00000000-0005-0000-0000-000020910000}"/>
    <cellStyle name="Normal 7 6 5 2 2 4" xfId="34491" xr:uid="{00000000-0005-0000-0000-000021910000}"/>
    <cellStyle name="Normal 7 6 5 2 2 5" xfId="19258" xr:uid="{00000000-0005-0000-0000-000022910000}"/>
    <cellStyle name="Normal 7 6 5 2 3" xfId="5809" xr:uid="{00000000-0005-0000-0000-000023910000}"/>
    <cellStyle name="Normal 7 6 5 2 3 2" xfId="15861" xr:uid="{00000000-0005-0000-0000-000024910000}"/>
    <cellStyle name="Normal 7 6 5 2 3 2 2" xfId="46192" xr:uid="{00000000-0005-0000-0000-000025910000}"/>
    <cellStyle name="Normal 7 6 5 2 3 2 3" xfId="30959" xr:uid="{00000000-0005-0000-0000-000026910000}"/>
    <cellStyle name="Normal 7 6 5 2 3 3" xfId="10841" xr:uid="{00000000-0005-0000-0000-000027910000}"/>
    <cellStyle name="Normal 7 6 5 2 3 3 2" xfId="41175" xr:uid="{00000000-0005-0000-0000-000028910000}"/>
    <cellStyle name="Normal 7 6 5 2 3 3 3" xfId="25942" xr:uid="{00000000-0005-0000-0000-000029910000}"/>
    <cellStyle name="Normal 7 6 5 2 3 4" xfId="36162" xr:uid="{00000000-0005-0000-0000-00002A910000}"/>
    <cellStyle name="Normal 7 6 5 2 3 5" xfId="20929" xr:uid="{00000000-0005-0000-0000-00002B910000}"/>
    <cellStyle name="Normal 7 6 5 2 4" xfId="12519" xr:uid="{00000000-0005-0000-0000-00002C910000}"/>
    <cellStyle name="Normal 7 6 5 2 4 2" xfId="42850" xr:uid="{00000000-0005-0000-0000-00002D910000}"/>
    <cellStyle name="Normal 7 6 5 2 4 3" xfId="27617" xr:uid="{00000000-0005-0000-0000-00002E910000}"/>
    <cellStyle name="Normal 7 6 5 2 5" xfId="7498" xr:uid="{00000000-0005-0000-0000-00002F910000}"/>
    <cellStyle name="Normal 7 6 5 2 5 2" xfId="37833" xr:uid="{00000000-0005-0000-0000-000030910000}"/>
    <cellStyle name="Normal 7 6 5 2 5 3" xfId="22600" xr:uid="{00000000-0005-0000-0000-000031910000}"/>
    <cellStyle name="Normal 7 6 5 2 6" xfId="32821" xr:uid="{00000000-0005-0000-0000-000032910000}"/>
    <cellStyle name="Normal 7 6 5 2 7" xfId="17587" xr:uid="{00000000-0005-0000-0000-000033910000}"/>
    <cellStyle name="Normal 7 6 5 3" xfId="3280" xr:uid="{00000000-0005-0000-0000-000034910000}"/>
    <cellStyle name="Normal 7 6 5 3 2" xfId="13354" xr:uid="{00000000-0005-0000-0000-000035910000}"/>
    <cellStyle name="Normal 7 6 5 3 2 2" xfId="43685" xr:uid="{00000000-0005-0000-0000-000036910000}"/>
    <cellStyle name="Normal 7 6 5 3 2 3" xfId="28452" xr:uid="{00000000-0005-0000-0000-000037910000}"/>
    <cellStyle name="Normal 7 6 5 3 3" xfId="8334" xr:uid="{00000000-0005-0000-0000-000038910000}"/>
    <cellStyle name="Normal 7 6 5 3 3 2" xfId="38668" xr:uid="{00000000-0005-0000-0000-000039910000}"/>
    <cellStyle name="Normal 7 6 5 3 3 3" xfId="23435" xr:uid="{00000000-0005-0000-0000-00003A910000}"/>
    <cellStyle name="Normal 7 6 5 3 4" xfId="33655" xr:uid="{00000000-0005-0000-0000-00003B910000}"/>
    <cellStyle name="Normal 7 6 5 3 5" xfId="18422" xr:uid="{00000000-0005-0000-0000-00003C910000}"/>
    <cellStyle name="Normal 7 6 5 4" xfId="4973" xr:uid="{00000000-0005-0000-0000-00003D910000}"/>
    <cellStyle name="Normal 7 6 5 4 2" xfId="15025" xr:uid="{00000000-0005-0000-0000-00003E910000}"/>
    <cellStyle name="Normal 7 6 5 4 2 2" xfId="45356" xr:uid="{00000000-0005-0000-0000-00003F910000}"/>
    <cellStyle name="Normal 7 6 5 4 2 3" xfId="30123" xr:uid="{00000000-0005-0000-0000-000040910000}"/>
    <cellStyle name="Normal 7 6 5 4 3" xfId="10005" xr:uid="{00000000-0005-0000-0000-000041910000}"/>
    <cellStyle name="Normal 7 6 5 4 3 2" xfId="40339" xr:uid="{00000000-0005-0000-0000-000042910000}"/>
    <cellStyle name="Normal 7 6 5 4 3 3" xfId="25106" xr:uid="{00000000-0005-0000-0000-000043910000}"/>
    <cellStyle name="Normal 7 6 5 4 4" xfId="35326" xr:uid="{00000000-0005-0000-0000-000044910000}"/>
    <cellStyle name="Normal 7 6 5 4 5" xfId="20093" xr:uid="{00000000-0005-0000-0000-000045910000}"/>
    <cellStyle name="Normal 7 6 5 5" xfId="11683" xr:uid="{00000000-0005-0000-0000-000046910000}"/>
    <cellStyle name="Normal 7 6 5 5 2" xfId="42014" xr:uid="{00000000-0005-0000-0000-000047910000}"/>
    <cellStyle name="Normal 7 6 5 5 3" xfId="26781" xr:uid="{00000000-0005-0000-0000-000048910000}"/>
    <cellStyle name="Normal 7 6 5 6" xfId="6662" xr:uid="{00000000-0005-0000-0000-000049910000}"/>
    <cellStyle name="Normal 7 6 5 6 2" xfId="36997" xr:uid="{00000000-0005-0000-0000-00004A910000}"/>
    <cellStyle name="Normal 7 6 5 6 3" xfId="21764" xr:uid="{00000000-0005-0000-0000-00004B910000}"/>
    <cellStyle name="Normal 7 6 5 7" xfId="31985" xr:uid="{00000000-0005-0000-0000-00004C910000}"/>
    <cellStyle name="Normal 7 6 5 8" xfId="16751" xr:uid="{00000000-0005-0000-0000-00004D910000}"/>
    <cellStyle name="Normal 7 6 6" xfId="2007" xr:uid="{00000000-0005-0000-0000-00004E910000}"/>
    <cellStyle name="Normal 7 6 6 2" xfId="3699" xr:uid="{00000000-0005-0000-0000-00004F910000}"/>
    <cellStyle name="Normal 7 6 6 2 2" xfId="13772" xr:uid="{00000000-0005-0000-0000-000050910000}"/>
    <cellStyle name="Normal 7 6 6 2 2 2" xfId="44103" xr:uid="{00000000-0005-0000-0000-000051910000}"/>
    <cellStyle name="Normal 7 6 6 2 2 3" xfId="28870" xr:uid="{00000000-0005-0000-0000-000052910000}"/>
    <cellStyle name="Normal 7 6 6 2 3" xfId="8752" xr:uid="{00000000-0005-0000-0000-000053910000}"/>
    <cellStyle name="Normal 7 6 6 2 3 2" xfId="39086" xr:uid="{00000000-0005-0000-0000-000054910000}"/>
    <cellStyle name="Normal 7 6 6 2 3 3" xfId="23853" xr:uid="{00000000-0005-0000-0000-000055910000}"/>
    <cellStyle name="Normal 7 6 6 2 4" xfId="34073" xr:uid="{00000000-0005-0000-0000-000056910000}"/>
    <cellStyle name="Normal 7 6 6 2 5" xfId="18840" xr:uid="{00000000-0005-0000-0000-000057910000}"/>
    <cellStyle name="Normal 7 6 6 3" xfId="5391" xr:uid="{00000000-0005-0000-0000-000058910000}"/>
    <cellStyle name="Normal 7 6 6 3 2" xfId="15443" xr:uid="{00000000-0005-0000-0000-000059910000}"/>
    <cellStyle name="Normal 7 6 6 3 2 2" xfId="45774" xr:uid="{00000000-0005-0000-0000-00005A910000}"/>
    <cellStyle name="Normal 7 6 6 3 2 3" xfId="30541" xr:uid="{00000000-0005-0000-0000-00005B910000}"/>
    <cellStyle name="Normal 7 6 6 3 3" xfId="10423" xr:uid="{00000000-0005-0000-0000-00005C910000}"/>
    <cellStyle name="Normal 7 6 6 3 3 2" xfId="40757" xr:uid="{00000000-0005-0000-0000-00005D910000}"/>
    <cellStyle name="Normal 7 6 6 3 3 3" xfId="25524" xr:uid="{00000000-0005-0000-0000-00005E910000}"/>
    <cellStyle name="Normal 7 6 6 3 4" xfId="35744" xr:uid="{00000000-0005-0000-0000-00005F910000}"/>
    <cellStyle name="Normal 7 6 6 3 5" xfId="20511" xr:uid="{00000000-0005-0000-0000-000060910000}"/>
    <cellStyle name="Normal 7 6 6 4" xfId="12101" xr:uid="{00000000-0005-0000-0000-000061910000}"/>
    <cellStyle name="Normal 7 6 6 4 2" xfId="42432" xr:uid="{00000000-0005-0000-0000-000062910000}"/>
    <cellStyle name="Normal 7 6 6 4 3" xfId="27199" xr:uid="{00000000-0005-0000-0000-000063910000}"/>
    <cellStyle name="Normal 7 6 6 5" xfId="7080" xr:uid="{00000000-0005-0000-0000-000064910000}"/>
    <cellStyle name="Normal 7 6 6 5 2" xfId="37415" xr:uid="{00000000-0005-0000-0000-000065910000}"/>
    <cellStyle name="Normal 7 6 6 5 3" xfId="22182" xr:uid="{00000000-0005-0000-0000-000066910000}"/>
    <cellStyle name="Normal 7 6 6 6" xfId="32403" xr:uid="{00000000-0005-0000-0000-000067910000}"/>
    <cellStyle name="Normal 7 6 6 7" xfId="17169" xr:uid="{00000000-0005-0000-0000-000068910000}"/>
    <cellStyle name="Normal 7 6 7" xfId="2859" xr:uid="{00000000-0005-0000-0000-000069910000}"/>
    <cellStyle name="Normal 7 6 7 2" xfId="12936" xr:uid="{00000000-0005-0000-0000-00006A910000}"/>
    <cellStyle name="Normal 7 6 7 2 2" xfId="43267" xr:uid="{00000000-0005-0000-0000-00006B910000}"/>
    <cellStyle name="Normal 7 6 7 2 3" xfId="28034" xr:uid="{00000000-0005-0000-0000-00006C910000}"/>
    <cellStyle name="Normal 7 6 7 3" xfId="7916" xr:uid="{00000000-0005-0000-0000-00006D910000}"/>
    <cellStyle name="Normal 7 6 7 3 2" xfId="38250" xr:uid="{00000000-0005-0000-0000-00006E910000}"/>
    <cellStyle name="Normal 7 6 7 3 3" xfId="23017" xr:uid="{00000000-0005-0000-0000-00006F910000}"/>
    <cellStyle name="Normal 7 6 7 4" xfId="33237" xr:uid="{00000000-0005-0000-0000-000070910000}"/>
    <cellStyle name="Normal 7 6 7 5" xfId="18004" xr:uid="{00000000-0005-0000-0000-000071910000}"/>
    <cellStyle name="Normal 7 6 8" xfId="4553" xr:uid="{00000000-0005-0000-0000-000072910000}"/>
    <cellStyle name="Normal 7 6 8 2" xfId="14607" xr:uid="{00000000-0005-0000-0000-000073910000}"/>
    <cellStyle name="Normal 7 6 8 2 2" xfId="44938" xr:uid="{00000000-0005-0000-0000-000074910000}"/>
    <cellStyle name="Normal 7 6 8 2 3" xfId="29705" xr:uid="{00000000-0005-0000-0000-000075910000}"/>
    <cellStyle name="Normal 7 6 8 3" xfId="9587" xr:uid="{00000000-0005-0000-0000-000076910000}"/>
    <cellStyle name="Normal 7 6 8 3 2" xfId="39921" xr:uid="{00000000-0005-0000-0000-000077910000}"/>
    <cellStyle name="Normal 7 6 8 3 3" xfId="24688" xr:uid="{00000000-0005-0000-0000-000078910000}"/>
    <cellStyle name="Normal 7 6 8 4" xfId="34908" xr:uid="{00000000-0005-0000-0000-000079910000}"/>
    <cellStyle name="Normal 7 6 8 5" xfId="19675" xr:uid="{00000000-0005-0000-0000-00007A910000}"/>
    <cellStyle name="Normal 7 6 9" xfId="11263" xr:uid="{00000000-0005-0000-0000-00007B910000}"/>
    <cellStyle name="Normal 7 6 9 2" xfId="41596" xr:uid="{00000000-0005-0000-0000-00007C910000}"/>
    <cellStyle name="Normal 7 6 9 3" xfId="26363" xr:uid="{00000000-0005-0000-0000-00007D910000}"/>
    <cellStyle name="Normal 7 7" xfId="905" xr:uid="{00000000-0005-0000-0000-00007E910000}"/>
    <cellStyle name="Normal 7 8" xfId="899" xr:uid="{00000000-0005-0000-0000-00007F910000}"/>
    <cellStyle name="Normal 7 9" xfId="367" xr:uid="{00000000-0005-0000-0000-000080910000}"/>
    <cellStyle name="Normal 70" xfId="906" xr:uid="{00000000-0005-0000-0000-000081910000}"/>
    <cellStyle name="Normal 71" xfId="907" xr:uid="{00000000-0005-0000-0000-000082910000}"/>
    <cellStyle name="Normal 71 10" xfId="6243" xr:uid="{00000000-0005-0000-0000-000083910000}"/>
    <cellStyle name="Normal 71 10 2" xfId="36580" xr:uid="{00000000-0005-0000-0000-000084910000}"/>
    <cellStyle name="Normal 71 10 3" xfId="21347" xr:uid="{00000000-0005-0000-0000-000085910000}"/>
    <cellStyle name="Normal 71 11" xfId="31571" xr:uid="{00000000-0005-0000-0000-000086910000}"/>
    <cellStyle name="Normal 71 12" xfId="16332" xr:uid="{00000000-0005-0000-0000-000087910000}"/>
    <cellStyle name="Normal 71 2" xfId="1207" xr:uid="{00000000-0005-0000-0000-000088910000}"/>
    <cellStyle name="Normal 71 2 10" xfId="31622" xr:uid="{00000000-0005-0000-0000-000089910000}"/>
    <cellStyle name="Normal 71 2 11" xfId="16386" xr:uid="{00000000-0005-0000-0000-00008A910000}"/>
    <cellStyle name="Normal 71 2 2" xfId="1315" xr:uid="{00000000-0005-0000-0000-00008B910000}"/>
    <cellStyle name="Normal 71 2 2 10" xfId="16490" xr:uid="{00000000-0005-0000-0000-00008C910000}"/>
    <cellStyle name="Normal 71 2 2 2" xfId="1532" xr:uid="{00000000-0005-0000-0000-00008D910000}"/>
    <cellStyle name="Normal 71 2 2 2 2" xfId="1953" xr:uid="{00000000-0005-0000-0000-00008E910000}"/>
    <cellStyle name="Normal 71 2 2 2 2 2" xfId="2792" xr:uid="{00000000-0005-0000-0000-00008F910000}"/>
    <cellStyle name="Normal 71 2 2 2 2 2 2" xfId="4482" xr:uid="{00000000-0005-0000-0000-000090910000}"/>
    <cellStyle name="Normal 71 2 2 2 2 2 2 2" xfId="14555" xr:uid="{00000000-0005-0000-0000-000091910000}"/>
    <cellStyle name="Normal 71 2 2 2 2 2 2 2 2" xfId="44886" xr:uid="{00000000-0005-0000-0000-000092910000}"/>
    <cellStyle name="Normal 71 2 2 2 2 2 2 2 3" xfId="29653" xr:uid="{00000000-0005-0000-0000-000093910000}"/>
    <cellStyle name="Normal 71 2 2 2 2 2 2 3" xfId="9535" xr:uid="{00000000-0005-0000-0000-000094910000}"/>
    <cellStyle name="Normal 71 2 2 2 2 2 2 3 2" xfId="39869" xr:uid="{00000000-0005-0000-0000-000095910000}"/>
    <cellStyle name="Normal 71 2 2 2 2 2 2 3 3" xfId="24636" xr:uid="{00000000-0005-0000-0000-000096910000}"/>
    <cellStyle name="Normal 71 2 2 2 2 2 2 4" xfId="34856" xr:uid="{00000000-0005-0000-0000-000097910000}"/>
    <cellStyle name="Normal 71 2 2 2 2 2 2 5" xfId="19623" xr:uid="{00000000-0005-0000-0000-000098910000}"/>
    <cellStyle name="Normal 71 2 2 2 2 2 3" xfId="6174" xr:uid="{00000000-0005-0000-0000-000099910000}"/>
    <cellStyle name="Normal 71 2 2 2 2 2 3 2" xfId="16226" xr:uid="{00000000-0005-0000-0000-00009A910000}"/>
    <cellStyle name="Normal 71 2 2 2 2 2 3 2 2" xfId="46557" xr:uid="{00000000-0005-0000-0000-00009B910000}"/>
    <cellStyle name="Normal 71 2 2 2 2 2 3 2 3" xfId="31324" xr:uid="{00000000-0005-0000-0000-00009C910000}"/>
    <cellStyle name="Normal 71 2 2 2 2 2 3 3" xfId="11206" xr:uid="{00000000-0005-0000-0000-00009D910000}"/>
    <cellStyle name="Normal 71 2 2 2 2 2 3 3 2" xfId="41540" xr:uid="{00000000-0005-0000-0000-00009E910000}"/>
    <cellStyle name="Normal 71 2 2 2 2 2 3 3 3" xfId="26307" xr:uid="{00000000-0005-0000-0000-00009F910000}"/>
    <cellStyle name="Normal 71 2 2 2 2 2 3 4" xfId="36527" xr:uid="{00000000-0005-0000-0000-0000A0910000}"/>
    <cellStyle name="Normal 71 2 2 2 2 2 3 5" xfId="21294" xr:uid="{00000000-0005-0000-0000-0000A1910000}"/>
    <cellStyle name="Normal 71 2 2 2 2 2 4" xfId="12884" xr:uid="{00000000-0005-0000-0000-0000A2910000}"/>
    <cellStyle name="Normal 71 2 2 2 2 2 4 2" xfId="43215" xr:uid="{00000000-0005-0000-0000-0000A3910000}"/>
    <cellStyle name="Normal 71 2 2 2 2 2 4 3" xfId="27982" xr:uid="{00000000-0005-0000-0000-0000A4910000}"/>
    <cellStyle name="Normal 71 2 2 2 2 2 5" xfId="7863" xr:uid="{00000000-0005-0000-0000-0000A5910000}"/>
    <cellStyle name="Normal 71 2 2 2 2 2 5 2" xfId="38198" xr:uid="{00000000-0005-0000-0000-0000A6910000}"/>
    <cellStyle name="Normal 71 2 2 2 2 2 5 3" xfId="22965" xr:uid="{00000000-0005-0000-0000-0000A7910000}"/>
    <cellStyle name="Normal 71 2 2 2 2 2 6" xfId="33186" xr:uid="{00000000-0005-0000-0000-0000A8910000}"/>
    <cellStyle name="Normal 71 2 2 2 2 2 7" xfId="17952" xr:uid="{00000000-0005-0000-0000-0000A9910000}"/>
    <cellStyle name="Normal 71 2 2 2 2 3" xfId="3645" xr:uid="{00000000-0005-0000-0000-0000AA910000}"/>
    <cellStyle name="Normal 71 2 2 2 2 3 2" xfId="13719" xr:uid="{00000000-0005-0000-0000-0000AB910000}"/>
    <cellStyle name="Normal 71 2 2 2 2 3 2 2" xfId="44050" xr:uid="{00000000-0005-0000-0000-0000AC910000}"/>
    <cellStyle name="Normal 71 2 2 2 2 3 2 3" xfId="28817" xr:uid="{00000000-0005-0000-0000-0000AD910000}"/>
    <cellStyle name="Normal 71 2 2 2 2 3 3" xfId="8699" xr:uid="{00000000-0005-0000-0000-0000AE910000}"/>
    <cellStyle name="Normal 71 2 2 2 2 3 3 2" xfId="39033" xr:uid="{00000000-0005-0000-0000-0000AF910000}"/>
    <cellStyle name="Normal 71 2 2 2 2 3 3 3" xfId="23800" xr:uid="{00000000-0005-0000-0000-0000B0910000}"/>
    <cellStyle name="Normal 71 2 2 2 2 3 4" xfId="34020" xr:uid="{00000000-0005-0000-0000-0000B1910000}"/>
    <cellStyle name="Normal 71 2 2 2 2 3 5" xfId="18787" xr:uid="{00000000-0005-0000-0000-0000B2910000}"/>
    <cellStyle name="Normal 71 2 2 2 2 4" xfId="5338" xr:uid="{00000000-0005-0000-0000-0000B3910000}"/>
    <cellStyle name="Normal 71 2 2 2 2 4 2" xfId="15390" xr:uid="{00000000-0005-0000-0000-0000B4910000}"/>
    <cellStyle name="Normal 71 2 2 2 2 4 2 2" xfId="45721" xr:uid="{00000000-0005-0000-0000-0000B5910000}"/>
    <cellStyle name="Normal 71 2 2 2 2 4 2 3" xfId="30488" xr:uid="{00000000-0005-0000-0000-0000B6910000}"/>
    <cellStyle name="Normal 71 2 2 2 2 4 3" xfId="10370" xr:uid="{00000000-0005-0000-0000-0000B7910000}"/>
    <cellStyle name="Normal 71 2 2 2 2 4 3 2" xfId="40704" xr:uid="{00000000-0005-0000-0000-0000B8910000}"/>
    <cellStyle name="Normal 71 2 2 2 2 4 3 3" xfId="25471" xr:uid="{00000000-0005-0000-0000-0000B9910000}"/>
    <cellStyle name="Normal 71 2 2 2 2 4 4" xfId="35691" xr:uid="{00000000-0005-0000-0000-0000BA910000}"/>
    <cellStyle name="Normal 71 2 2 2 2 4 5" xfId="20458" xr:uid="{00000000-0005-0000-0000-0000BB910000}"/>
    <cellStyle name="Normal 71 2 2 2 2 5" xfId="12048" xr:uid="{00000000-0005-0000-0000-0000BC910000}"/>
    <cellStyle name="Normal 71 2 2 2 2 5 2" xfId="42379" xr:uid="{00000000-0005-0000-0000-0000BD910000}"/>
    <cellStyle name="Normal 71 2 2 2 2 5 3" xfId="27146" xr:uid="{00000000-0005-0000-0000-0000BE910000}"/>
    <cellStyle name="Normal 71 2 2 2 2 6" xfId="7027" xr:uid="{00000000-0005-0000-0000-0000BF910000}"/>
    <cellStyle name="Normal 71 2 2 2 2 6 2" xfId="37362" xr:uid="{00000000-0005-0000-0000-0000C0910000}"/>
    <cellStyle name="Normal 71 2 2 2 2 6 3" xfId="22129" xr:uid="{00000000-0005-0000-0000-0000C1910000}"/>
    <cellStyle name="Normal 71 2 2 2 2 7" xfId="32350" xr:uid="{00000000-0005-0000-0000-0000C2910000}"/>
    <cellStyle name="Normal 71 2 2 2 2 8" xfId="17116" xr:uid="{00000000-0005-0000-0000-0000C3910000}"/>
    <cellStyle name="Normal 71 2 2 2 3" xfId="2374" xr:uid="{00000000-0005-0000-0000-0000C4910000}"/>
    <cellStyle name="Normal 71 2 2 2 3 2" xfId="4064" xr:uid="{00000000-0005-0000-0000-0000C5910000}"/>
    <cellStyle name="Normal 71 2 2 2 3 2 2" xfId="14137" xr:uid="{00000000-0005-0000-0000-0000C6910000}"/>
    <cellStyle name="Normal 71 2 2 2 3 2 2 2" xfId="44468" xr:uid="{00000000-0005-0000-0000-0000C7910000}"/>
    <cellStyle name="Normal 71 2 2 2 3 2 2 3" xfId="29235" xr:uid="{00000000-0005-0000-0000-0000C8910000}"/>
    <cellStyle name="Normal 71 2 2 2 3 2 3" xfId="9117" xr:uid="{00000000-0005-0000-0000-0000C9910000}"/>
    <cellStyle name="Normal 71 2 2 2 3 2 3 2" xfId="39451" xr:uid="{00000000-0005-0000-0000-0000CA910000}"/>
    <cellStyle name="Normal 71 2 2 2 3 2 3 3" xfId="24218" xr:uid="{00000000-0005-0000-0000-0000CB910000}"/>
    <cellStyle name="Normal 71 2 2 2 3 2 4" xfId="34438" xr:uid="{00000000-0005-0000-0000-0000CC910000}"/>
    <cellStyle name="Normal 71 2 2 2 3 2 5" xfId="19205" xr:uid="{00000000-0005-0000-0000-0000CD910000}"/>
    <cellStyle name="Normal 71 2 2 2 3 3" xfId="5756" xr:uid="{00000000-0005-0000-0000-0000CE910000}"/>
    <cellStyle name="Normal 71 2 2 2 3 3 2" xfId="15808" xr:uid="{00000000-0005-0000-0000-0000CF910000}"/>
    <cellStyle name="Normal 71 2 2 2 3 3 2 2" xfId="46139" xr:uid="{00000000-0005-0000-0000-0000D0910000}"/>
    <cellStyle name="Normal 71 2 2 2 3 3 2 3" xfId="30906" xr:uid="{00000000-0005-0000-0000-0000D1910000}"/>
    <cellStyle name="Normal 71 2 2 2 3 3 3" xfId="10788" xr:uid="{00000000-0005-0000-0000-0000D2910000}"/>
    <cellStyle name="Normal 71 2 2 2 3 3 3 2" xfId="41122" xr:uid="{00000000-0005-0000-0000-0000D3910000}"/>
    <cellStyle name="Normal 71 2 2 2 3 3 3 3" xfId="25889" xr:uid="{00000000-0005-0000-0000-0000D4910000}"/>
    <cellStyle name="Normal 71 2 2 2 3 3 4" xfId="36109" xr:uid="{00000000-0005-0000-0000-0000D5910000}"/>
    <cellStyle name="Normal 71 2 2 2 3 3 5" xfId="20876" xr:uid="{00000000-0005-0000-0000-0000D6910000}"/>
    <cellStyle name="Normal 71 2 2 2 3 4" xfId="12466" xr:uid="{00000000-0005-0000-0000-0000D7910000}"/>
    <cellStyle name="Normal 71 2 2 2 3 4 2" xfId="42797" xr:uid="{00000000-0005-0000-0000-0000D8910000}"/>
    <cellStyle name="Normal 71 2 2 2 3 4 3" xfId="27564" xr:uid="{00000000-0005-0000-0000-0000D9910000}"/>
    <cellStyle name="Normal 71 2 2 2 3 5" xfId="7445" xr:uid="{00000000-0005-0000-0000-0000DA910000}"/>
    <cellStyle name="Normal 71 2 2 2 3 5 2" xfId="37780" xr:uid="{00000000-0005-0000-0000-0000DB910000}"/>
    <cellStyle name="Normal 71 2 2 2 3 5 3" xfId="22547" xr:uid="{00000000-0005-0000-0000-0000DC910000}"/>
    <cellStyle name="Normal 71 2 2 2 3 6" xfId="32768" xr:uid="{00000000-0005-0000-0000-0000DD910000}"/>
    <cellStyle name="Normal 71 2 2 2 3 7" xfId="17534" xr:uid="{00000000-0005-0000-0000-0000DE910000}"/>
    <cellStyle name="Normal 71 2 2 2 4" xfId="3227" xr:uid="{00000000-0005-0000-0000-0000DF910000}"/>
    <cellStyle name="Normal 71 2 2 2 4 2" xfId="13301" xr:uid="{00000000-0005-0000-0000-0000E0910000}"/>
    <cellStyle name="Normal 71 2 2 2 4 2 2" xfId="43632" xr:uid="{00000000-0005-0000-0000-0000E1910000}"/>
    <cellStyle name="Normal 71 2 2 2 4 2 3" xfId="28399" xr:uid="{00000000-0005-0000-0000-0000E2910000}"/>
    <cellStyle name="Normal 71 2 2 2 4 3" xfId="8281" xr:uid="{00000000-0005-0000-0000-0000E3910000}"/>
    <cellStyle name="Normal 71 2 2 2 4 3 2" xfId="38615" xr:uid="{00000000-0005-0000-0000-0000E4910000}"/>
    <cellStyle name="Normal 71 2 2 2 4 3 3" xfId="23382" xr:uid="{00000000-0005-0000-0000-0000E5910000}"/>
    <cellStyle name="Normal 71 2 2 2 4 4" xfId="33602" xr:uid="{00000000-0005-0000-0000-0000E6910000}"/>
    <cellStyle name="Normal 71 2 2 2 4 5" xfId="18369" xr:uid="{00000000-0005-0000-0000-0000E7910000}"/>
    <cellStyle name="Normal 71 2 2 2 5" xfId="4920" xr:uid="{00000000-0005-0000-0000-0000E8910000}"/>
    <cellStyle name="Normal 71 2 2 2 5 2" xfId="14972" xr:uid="{00000000-0005-0000-0000-0000E9910000}"/>
    <cellStyle name="Normal 71 2 2 2 5 2 2" xfId="45303" xr:uid="{00000000-0005-0000-0000-0000EA910000}"/>
    <cellStyle name="Normal 71 2 2 2 5 2 3" xfId="30070" xr:uid="{00000000-0005-0000-0000-0000EB910000}"/>
    <cellStyle name="Normal 71 2 2 2 5 3" xfId="9952" xr:uid="{00000000-0005-0000-0000-0000EC910000}"/>
    <cellStyle name="Normal 71 2 2 2 5 3 2" xfId="40286" xr:uid="{00000000-0005-0000-0000-0000ED910000}"/>
    <cellStyle name="Normal 71 2 2 2 5 3 3" xfId="25053" xr:uid="{00000000-0005-0000-0000-0000EE910000}"/>
    <cellStyle name="Normal 71 2 2 2 5 4" xfId="35273" xr:uid="{00000000-0005-0000-0000-0000EF910000}"/>
    <cellStyle name="Normal 71 2 2 2 5 5" xfId="20040" xr:uid="{00000000-0005-0000-0000-0000F0910000}"/>
    <cellStyle name="Normal 71 2 2 2 6" xfId="11630" xr:uid="{00000000-0005-0000-0000-0000F1910000}"/>
    <cellStyle name="Normal 71 2 2 2 6 2" xfId="41961" xr:uid="{00000000-0005-0000-0000-0000F2910000}"/>
    <cellStyle name="Normal 71 2 2 2 6 3" xfId="26728" xr:uid="{00000000-0005-0000-0000-0000F3910000}"/>
    <cellStyle name="Normal 71 2 2 2 7" xfId="6609" xr:uid="{00000000-0005-0000-0000-0000F4910000}"/>
    <cellStyle name="Normal 71 2 2 2 7 2" xfId="36944" xr:uid="{00000000-0005-0000-0000-0000F5910000}"/>
    <cellStyle name="Normal 71 2 2 2 7 3" xfId="21711" xr:uid="{00000000-0005-0000-0000-0000F6910000}"/>
    <cellStyle name="Normal 71 2 2 2 8" xfId="31932" xr:uid="{00000000-0005-0000-0000-0000F7910000}"/>
    <cellStyle name="Normal 71 2 2 2 9" xfId="16698" xr:uid="{00000000-0005-0000-0000-0000F8910000}"/>
    <cellStyle name="Normal 71 2 2 3" xfId="1745" xr:uid="{00000000-0005-0000-0000-0000F9910000}"/>
    <cellStyle name="Normal 71 2 2 3 2" xfId="2584" xr:uid="{00000000-0005-0000-0000-0000FA910000}"/>
    <cellStyle name="Normal 71 2 2 3 2 2" xfId="4274" xr:uid="{00000000-0005-0000-0000-0000FB910000}"/>
    <cellStyle name="Normal 71 2 2 3 2 2 2" xfId="14347" xr:uid="{00000000-0005-0000-0000-0000FC910000}"/>
    <cellStyle name="Normal 71 2 2 3 2 2 2 2" xfId="44678" xr:uid="{00000000-0005-0000-0000-0000FD910000}"/>
    <cellStyle name="Normal 71 2 2 3 2 2 2 3" xfId="29445" xr:uid="{00000000-0005-0000-0000-0000FE910000}"/>
    <cellStyle name="Normal 71 2 2 3 2 2 3" xfId="9327" xr:uid="{00000000-0005-0000-0000-0000FF910000}"/>
    <cellStyle name="Normal 71 2 2 3 2 2 3 2" xfId="39661" xr:uid="{00000000-0005-0000-0000-000000920000}"/>
    <cellStyle name="Normal 71 2 2 3 2 2 3 3" xfId="24428" xr:uid="{00000000-0005-0000-0000-000001920000}"/>
    <cellStyle name="Normal 71 2 2 3 2 2 4" xfId="34648" xr:uid="{00000000-0005-0000-0000-000002920000}"/>
    <cellStyle name="Normal 71 2 2 3 2 2 5" xfId="19415" xr:uid="{00000000-0005-0000-0000-000003920000}"/>
    <cellStyle name="Normal 71 2 2 3 2 3" xfId="5966" xr:uid="{00000000-0005-0000-0000-000004920000}"/>
    <cellStyle name="Normal 71 2 2 3 2 3 2" xfId="16018" xr:uid="{00000000-0005-0000-0000-000005920000}"/>
    <cellStyle name="Normal 71 2 2 3 2 3 2 2" xfId="46349" xr:uid="{00000000-0005-0000-0000-000006920000}"/>
    <cellStyle name="Normal 71 2 2 3 2 3 2 3" xfId="31116" xr:uid="{00000000-0005-0000-0000-000007920000}"/>
    <cellStyle name="Normal 71 2 2 3 2 3 3" xfId="10998" xr:uid="{00000000-0005-0000-0000-000008920000}"/>
    <cellStyle name="Normal 71 2 2 3 2 3 3 2" xfId="41332" xr:uid="{00000000-0005-0000-0000-000009920000}"/>
    <cellStyle name="Normal 71 2 2 3 2 3 3 3" xfId="26099" xr:uid="{00000000-0005-0000-0000-00000A920000}"/>
    <cellStyle name="Normal 71 2 2 3 2 3 4" xfId="36319" xr:uid="{00000000-0005-0000-0000-00000B920000}"/>
    <cellStyle name="Normal 71 2 2 3 2 3 5" xfId="21086" xr:uid="{00000000-0005-0000-0000-00000C920000}"/>
    <cellStyle name="Normal 71 2 2 3 2 4" xfId="12676" xr:uid="{00000000-0005-0000-0000-00000D920000}"/>
    <cellStyle name="Normal 71 2 2 3 2 4 2" xfId="43007" xr:uid="{00000000-0005-0000-0000-00000E920000}"/>
    <cellStyle name="Normal 71 2 2 3 2 4 3" xfId="27774" xr:uid="{00000000-0005-0000-0000-00000F920000}"/>
    <cellStyle name="Normal 71 2 2 3 2 5" xfId="7655" xr:uid="{00000000-0005-0000-0000-000010920000}"/>
    <cellStyle name="Normal 71 2 2 3 2 5 2" xfId="37990" xr:uid="{00000000-0005-0000-0000-000011920000}"/>
    <cellStyle name="Normal 71 2 2 3 2 5 3" xfId="22757" xr:uid="{00000000-0005-0000-0000-000012920000}"/>
    <cellStyle name="Normal 71 2 2 3 2 6" xfId="32978" xr:uid="{00000000-0005-0000-0000-000013920000}"/>
    <cellStyle name="Normal 71 2 2 3 2 7" xfId="17744" xr:uid="{00000000-0005-0000-0000-000014920000}"/>
    <cellStyle name="Normal 71 2 2 3 3" xfId="3437" xr:uid="{00000000-0005-0000-0000-000015920000}"/>
    <cellStyle name="Normal 71 2 2 3 3 2" xfId="13511" xr:uid="{00000000-0005-0000-0000-000016920000}"/>
    <cellStyle name="Normal 71 2 2 3 3 2 2" xfId="43842" xr:uid="{00000000-0005-0000-0000-000017920000}"/>
    <cellStyle name="Normal 71 2 2 3 3 2 3" xfId="28609" xr:uid="{00000000-0005-0000-0000-000018920000}"/>
    <cellStyle name="Normal 71 2 2 3 3 3" xfId="8491" xr:uid="{00000000-0005-0000-0000-000019920000}"/>
    <cellStyle name="Normal 71 2 2 3 3 3 2" xfId="38825" xr:uid="{00000000-0005-0000-0000-00001A920000}"/>
    <cellStyle name="Normal 71 2 2 3 3 3 3" xfId="23592" xr:uid="{00000000-0005-0000-0000-00001B920000}"/>
    <cellStyle name="Normal 71 2 2 3 3 4" xfId="33812" xr:uid="{00000000-0005-0000-0000-00001C920000}"/>
    <cellStyle name="Normal 71 2 2 3 3 5" xfId="18579" xr:uid="{00000000-0005-0000-0000-00001D920000}"/>
    <cellStyle name="Normal 71 2 2 3 4" xfId="5130" xr:uid="{00000000-0005-0000-0000-00001E920000}"/>
    <cellStyle name="Normal 71 2 2 3 4 2" xfId="15182" xr:uid="{00000000-0005-0000-0000-00001F920000}"/>
    <cellStyle name="Normal 71 2 2 3 4 2 2" xfId="45513" xr:uid="{00000000-0005-0000-0000-000020920000}"/>
    <cellStyle name="Normal 71 2 2 3 4 2 3" xfId="30280" xr:uid="{00000000-0005-0000-0000-000021920000}"/>
    <cellStyle name="Normal 71 2 2 3 4 3" xfId="10162" xr:uid="{00000000-0005-0000-0000-000022920000}"/>
    <cellStyle name="Normal 71 2 2 3 4 3 2" xfId="40496" xr:uid="{00000000-0005-0000-0000-000023920000}"/>
    <cellStyle name="Normal 71 2 2 3 4 3 3" xfId="25263" xr:uid="{00000000-0005-0000-0000-000024920000}"/>
    <cellStyle name="Normal 71 2 2 3 4 4" xfId="35483" xr:uid="{00000000-0005-0000-0000-000025920000}"/>
    <cellStyle name="Normal 71 2 2 3 4 5" xfId="20250" xr:uid="{00000000-0005-0000-0000-000026920000}"/>
    <cellStyle name="Normal 71 2 2 3 5" xfId="11840" xr:uid="{00000000-0005-0000-0000-000027920000}"/>
    <cellStyle name="Normal 71 2 2 3 5 2" xfId="42171" xr:uid="{00000000-0005-0000-0000-000028920000}"/>
    <cellStyle name="Normal 71 2 2 3 5 3" xfId="26938" xr:uid="{00000000-0005-0000-0000-000029920000}"/>
    <cellStyle name="Normal 71 2 2 3 6" xfId="6819" xr:uid="{00000000-0005-0000-0000-00002A920000}"/>
    <cellStyle name="Normal 71 2 2 3 6 2" xfId="37154" xr:uid="{00000000-0005-0000-0000-00002B920000}"/>
    <cellStyle name="Normal 71 2 2 3 6 3" xfId="21921" xr:uid="{00000000-0005-0000-0000-00002C920000}"/>
    <cellStyle name="Normal 71 2 2 3 7" xfId="32142" xr:uid="{00000000-0005-0000-0000-00002D920000}"/>
    <cellStyle name="Normal 71 2 2 3 8" xfId="16908" xr:uid="{00000000-0005-0000-0000-00002E920000}"/>
    <cellStyle name="Normal 71 2 2 4" xfId="2166" xr:uid="{00000000-0005-0000-0000-00002F920000}"/>
    <cellStyle name="Normal 71 2 2 4 2" xfId="3856" xr:uid="{00000000-0005-0000-0000-000030920000}"/>
    <cellStyle name="Normal 71 2 2 4 2 2" xfId="13929" xr:uid="{00000000-0005-0000-0000-000031920000}"/>
    <cellStyle name="Normal 71 2 2 4 2 2 2" xfId="44260" xr:uid="{00000000-0005-0000-0000-000032920000}"/>
    <cellStyle name="Normal 71 2 2 4 2 2 3" xfId="29027" xr:uid="{00000000-0005-0000-0000-000033920000}"/>
    <cellStyle name="Normal 71 2 2 4 2 3" xfId="8909" xr:uid="{00000000-0005-0000-0000-000034920000}"/>
    <cellStyle name="Normal 71 2 2 4 2 3 2" xfId="39243" xr:uid="{00000000-0005-0000-0000-000035920000}"/>
    <cellStyle name="Normal 71 2 2 4 2 3 3" xfId="24010" xr:uid="{00000000-0005-0000-0000-000036920000}"/>
    <cellStyle name="Normal 71 2 2 4 2 4" xfId="34230" xr:uid="{00000000-0005-0000-0000-000037920000}"/>
    <cellStyle name="Normal 71 2 2 4 2 5" xfId="18997" xr:uid="{00000000-0005-0000-0000-000038920000}"/>
    <cellStyle name="Normal 71 2 2 4 3" xfId="5548" xr:uid="{00000000-0005-0000-0000-000039920000}"/>
    <cellStyle name="Normal 71 2 2 4 3 2" xfId="15600" xr:uid="{00000000-0005-0000-0000-00003A920000}"/>
    <cellStyle name="Normal 71 2 2 4 3 2 2" xfId="45931" xr:uid="{00000000-0005-0000-0000-00003B920000}"/>
    <cellStyle name="Normal 71 2 2 4 3 2 3" xfId="30698" xr:uid="{00000000-0005-0000-0000-00003C920000}"/>
    <cellStyle name="Normal 71 2 2 4 3 3" xfId="10580" xr:uid="{00000000-0005-0000-0000-00003D920000}"/>
    <cellStyle name="Normal 71 2 2 4 3 3 2" xfId="40914" xr:uid="{00000000-0005-0000-0000-00003E920000}"/>
    <cellStyle name="Normal 71 2 2 4 3 3 3" xfId="25681" xr:uid="{00000000-0005-0000-0000-00003F920000}"/>
    <cellStyle name="Normal 71 2 2 4 3 4" xfId="35901" xr:uid="{00000000-0005-0000-0000-000040920000}"/>
    <cellStyle name="Normal 71 2 2 4 3 5" xfId="20668" xr:uid="{00000000-0005-0000-0000-000041920000}"/>
    <cellStyle name="Normal 71 2 2 4 4" xfId="12258" xr:uid="{00000000-0005-0000-0000-000042920000}"/>
    <cellStyle name="Normal 71 2 2 4 4 2" xfId="42589" xr:uid="{00000000-0005-0000-0000-000043920000}"/>
    <cellStyle name="Normal 71 2 2 4 4 3" xfId="27356" xr:uid="{00000000-0005-0000-0000-000044920000}"/>
    <cellStyle name="Normal 71 2 2 4 5" xfId="7237" xr:uid="{00000000-0005-0000-0000-000045920000}"/>
    <cellStyle name="Normal 71 2 2 4 5 2" xfId="37572" xr:uid="{00000000-0005-0000-0000-000046920000}"/>
    <cellStyle name="Normal 71 2 2 4 5 3" xfId="22339" xr:uid="{00000000-0005-0000-0000-000047920000}"/>
    <cellStyle name="Normal 71 2 2 4 6" xfId="32560" xr:uid="{00000000-0005-0000-0000-000048920000}"/>
    <cellStyle name="Normal 71 2 2 4 7" xfId="17326" xr:uid="{00000000-0005-0000-0000-000049920000}"/>
    <cellStyle name="Normal 71 2 2 5" xfId="3019" xr:uid="{00000000-0005-0000-0000-00004A920000}"/>
    <cellStyle name="Normal 71 2 2 5 2" xfId="13093" xr:uid="{00000000-0005-0000-0000-00004B920000}"/>
    <cellStyle name="Normal 71 2 2 5 2 2" xfId="43424" xr:uid="{00000000-0005-0000-0000-00004C920000}"/>
    <cellStyle name="Normal 71 2 2 5 2 3" xfId="28191" xr:uid="{00000000-0005-0000-0000-00004D920000}"/>
    <cellStyle name="Normal 71 2 2 5 3" xfId="8073" xr:uid="{00000000-0005-0000-0000-00004E920000}"/>
    <cellStyle name="Normal 71 2 2 5 3 2" xfId="38407" xr:uid="{00000000-0005-0000-0000-00004F920000}"/>
    <cellStyle name="Normal 71 2 2 5 3 3" xfId="23174" xr:uid="{00000000-0005-0000-0000-000050920000}"/>
    <cellStyle name="Normal 71 2 2 5 4" xfId="33394" xr:uid="{00000000-0005-0000-0000-000051920000}"/>
    <cellStyle name="Normal 71 2 2 5 5" xfId="18161" xr:uid="{00000000-0005-0000-0000-000052920000}"/>
    <cellStyle name="Normal 71 2 2 6" xfId="4712" xr:uid="{00000000-0005-0000-0000-000053920000}"/>
    <cellStyle name="Normal 71 2 2 6 2" xfId="14764" xr:uid="{00000000-0005-0000-0000-000054920000}"/>
    <cellStyle name="Normal 71 2 2 6 2 2" xfId="45095" xr:uid="{00000000-0005-0000-0000-000055920000}"/>
    <cellStyle name="Normal 71 2 2 6 2 3" xfId="29862" xr:uid="{00000000-0005-0000-0000-000056920000}"/>
    <cellStyle name="Normal 71 2 2 6 3" xfId="9744" xr:uid="{00000000-0005-0000-0000-000057920000}"/>
    <cellStyle name="Normal 71 2 2 6 3 2" xfId="40078" xr:uid="{00000000-0005-0000-0000-000058920000}"/>
    <cellStyle name="Normal 71 2 2 6 3 3" xfId="24845" xr:uid="{00000000-0005-0000-0000-000059920000}"/>
    <cellStyle name="Normal 71 2 2 6 4" xfId="35065" xr:uid="{00000000-0005-0000-0000-00005A920000}"/>
    <cellStyle name="Normal 71 2 2 6 5" xfId="19832" xr:uid="{00000000-0005-0000-0000-00005B920000}"/>
    <cellStyle name="Normal 71 2 2 7" xfId="11422" xr:uid="{00000000-0005-0000-0000-00005C920000}"/>
    <cellStyle name="Normal 71 2 2 7 2" xfId="41753" xr:uid="{00000000-0005-0000-0000-00005D920000}"/>
    <cellStyle name="Normal 71 2 2 7 3" xfId="26520" xr:uid="{00000000-0005-0000-0000-00005E920000}"/>
    <cellStyle name="Normal 71 2 2 8" xfId="6401" xr:uid="{00000000-0005-0000-0000-00005F920000}"/>
    <cellStyle name="Normal 71 2 2 8 2" xfId="36736" xr:uid="{00000000-0005-0000-0000-000060920000}"/>
    <cellStyle name="Normal 71 2 2 8 3" xfId="21503" xr:uid="{00000000-0005-0000-0000-000061920000}"/>
    <cellStyle name="Normal 71 2 2 9" xfId="31724" xr:uid="{00000000-0005-0000-0000-000062920000}"/>
    <cellStyle name="Normal 71 2 3" xfId="1428" xr:uid="{00000000-0005-0000-0000-000063920000}"/>
    <cellStyle name="Normal 71 2 3 2" xfId="1849" xr:uid="{00000000-0005-0000-0000-000064920000}"/>
    <cellStyle name="Normal 71 2 3 2 2" xfId="2688" xr:uid="{00000000-0005-0000-0000-000065920000}"/>
    <cellStyle name="Normal 71 2 3 2 2 2" xfId="4378" xr:uid="{00000000-0005-0000-0000-000066920000}"/>
    <cellStyle name="Normal 71 2 3 2 2 2 2" xfId="14451" xr:uid="{00000000-0005-0000-0000-000067920000}"/>
    <cellStyle name="Normal 71 2 3 2 2 2 2 2" xfId="44782" xr:uid="{00000000-0005-0000-0000-000068920000}"/>
    <cellStyle name="Normal 71 2 3 2 2 2 2 3" xfId="29549" xr:uid="{00000000-0005-0000-0000-000069920000}"/>
    <cellStyle name="Normal 71 2 3 2 2 2 3" xfId="9431" xr:uid="{00000000-0005-0000-0000-00006A920000}"/>
    <cellStyle name="Normal 71 2 3 2 2 2 3 2" xfId="39765" xr:uid="{00000000-0005-0000-0000-00006B920000}"/>
    <cellStyle name="Normal 71 2 3 2 2 2 3 3" xfId="24532" xr:uid="{00000000-0005-0000-0000-00006C920000}"/>
    <cellStyle name="Normal 71 2 3 2 2 2 4" xfId="34752" xr:uid="{00000000-0005-0000-0000-00006D920000}"/>
    <cellStyle name="Normal 71 2 3 2 2 2 5" xfId="19519" xr:uid="{00000000-0005-0000-0000-00006E920000}"/>
    <cellStyle name="Normal 71 2 3 2 2 3" xfId="6070" xr:uid="{00000000-0005-0000-0000-00006F920000}"/>
    <cellStyle name="Normal 71 2 3 2 2 3 2" xfId="16122" xr:uid="{00000000-0005-0000-0000-000070920000}"/>
    <cellStyle name="Normal 71 2 3 2 2 3 2 2" xfId="46453" xr:uid="{00000000-0005-0000-0000-000071920000}"/>
    <cellStyle name="Normal 71 2 3 2 2 3 2 3" xfId="31220" xr:uid="{00000000-0005-0000-0000-000072920000}"/>
    <cellStyle name="Normal 71 2 3 2 2 3 3" xfId="11102" xr:uid="{00000000-0005-0000-0000-000073920000}"/>
    <cellStyle name="Normal 71 2 3 2 2 3 3 2" xfId="41436" xr:uid="{00000000-0005-0000-0000-000074920000}"/>
    <cellStyle name="Normal 71 2 3 2 2 3 3 3" xfId="26203" xr:uid="{00000000-0005-0000-0000-000075920000}"/>
    <cellStyle name="Normal 71 2 3 2 2 3 4" xfId="36423" xr:uid="{00000000-0005-0000-0000-000076920000}"/>
    <cellStyle name="Normal 71 2 3 2 2 3 5" xfId="21190" xr:uid="{00000000-0005-0000-0000-000077920000}"/>
    <cellStyle name="Normal 71 2 3 2 2 4" xfId="12780" xr:uid="{00000000-0005-0000-0000-000078920000}"/>
    <cellStyle name="Normal 71 2 3 2 2 4 2" xfId="43111" xr:uid="{00000000-0005-0000-0000-000079920000}"/>
    <cellStyle name="Normal 71 2 3 2 2 4 3" xfId="27878" xr:uid="{00000000-0005-0000-0000-00007A920000}"/>
    <cellStyle name="Normal 71 2 3 2 2 5" xfId="7759" xr:uid="{00000000-0005-0000-0000-00007B920000}"/>
    <cellStyle name="Normal 71 2 3 2 2 5 2" xfId="38094" xr:uid="{00000000-0005-0000-0000-00007C920000}"/>
    <cellStyle name="Normal 71 2 3 2 2 5 3" xfId="22861" xr:uid="{00000000-0005-0000-0000-00007D920000}"/>
    <cellStyle name="Normal 71 2 3 2 2 6" xfId="33082" xr:uid="{00000000-0005-0000-0000-00007E920000}"/>
    <cellStyle name="Normal 71 2 3 2 2 7" xfId="17848" xr:uid="{00000000-0005-0000-0000-00007F920000}"/>
    <cellStyle name="Normal 71 2 3 2 3" xfId="3541" xr:uid="{00000000-0005-0000-0000-000080920000}"/>
    <cellStyle name="Normal 71 2 3 2 3 2" xfId="13615" xr:uid="{00000000-0005-0000-0000-000081920000}"/>
    <cellStyle name="Normal 71 2 3 2 3 2 2" xfId="43946" xr:uid="{00000000-0005-0000-0000-000082920000}"/>
    <cellStyle name="Normal 71 2 3 2 3 2 3" xfId="28713" xr:uid="{00000000-0005-0000-0000-000083920000}"/>
    <cellStyle name="Normal 71 2 3 2 3 3" xfId="8595" xr:uid="{00000000-0005-0000-0000-000084920000}"/>
    <cellStyle name="Normal 71 2 3 2 3 3 2" xfId="38929" xr:uid="{00000000-0005-0000-0000-000085920000}"/>
    <cellStyle name="Normal 71 2 3 2 3 3 3" xfId="23696" xr:uid="{00000000-0005-0000-0000-000086920000}"/>
    <cellStyle name="Normal 71 2 3 2 3 4" xfId="33916" xr:uid="{00000000-0005-0000-0000-000087920000}"/>
    <cellStyle name="Normal 71 2 3 2 3 5" xfId="18683" xr:uid="{00000000-0005-0000-0000-000088920000}"/>
    <cellStyle name="Normal 71 2 3 2 4" xfId="5234" xr:uid="{00000000-0005-0000-0000-000089920000}"/>
    <cellStyle name="Normal 71 2 3 2 4 2" xfId="15286" xr:uid="{00000000-0005-0000-0000-00008A920000}"/>
    <cellStyle name="Normal 71 2 3 2 4 2 2" xfId="45617" xr:uid="{00000000-0005-0000-0000-00008B920000}"/>
    <cellStyle name="Normal 71 2 3 2 4 2 3" xfId="30384" xr:uid="{00000000-0005-0000-0000-00008C920000}"/>
    <cellStyle name="Normal 71 2 3 2 4 3" xfId="10266" xr:uid="{00000000-0005-0000-0000-00008D920000}"/>
    <cellStyle name="Normal 71 2 3 2 4 3 2" xfId="40600" xr:uid="{00000000-0005-0000-0000-00008E920000}"/>
    <cellStyle name="Normal 71 2 3 2 4 3 3" xfId="25367" xr:uid="{00000000-0005-0000-0000-00008F920000}"/>
    <cellStyle name="Normal 71 2 3 2 4 4" xfId="35587" xr:uid="{00000000-0005-0000-0000-000090920000}"/>
    <cellStyle name="Normal 71 2 3 2 4 5" xfId="20354" xr:uid="{00000000-0005-0000-0000-000091920000}"/>
    <cellStyle name="Normal 71 2 3 2 5" xfId="11944" xr:uid="{00000000-0005-0000-0000-000092920000}"/>
    <cellStyle name="Normal 71 2 3 2 5 2" xfId="42275" xr:uid="{00000000-0005-0000-0000-000093920000}"/>
    <cellStyle name="Normal 71 2 3 2 5 3" xfId="27042" xr:uid="{00000000-0005-0000-0000-000094920000}"/>
    <cellStyle name="Normal 71 2 3 2 6" xfId="6923" xr:uid="{00000000-0005-0000-0000-000095920000}"/>
    <cellStyle name="Normal 71 2 3 2 6 2" xfId="37258" xr:uid="{00000000-0005-0000-0000-000096920000}"/>
    <cellStyle name="Normal 71 2 3 2 6 3" xfId="22025" xr:uid="{00000000-0005-0000-0000-000097920000}"/>
    <cellStyle name="Normal 71 2 3 2 7" xfId="32246" xr:uid="{00000000-0005-0000-0000-000098920000}"/>
    <cellStyle name="Normal 71 2 3 2 8" xfId="17012" xr:uid="{00000000-0005-0000-0000-000099920000}"/>
    <cellStyle name="Normal 71 2 3 3" xfId="2270" xr:uid="{00000000-0005-0000-0000-00009A920000}"/>
    <cellStyle name="Normal 71 2 3 3 2" xfId="3960" xr:uid="{00000000-0005-0000-0000-00009B920000}"/>
    <cellStyle name="Normal 71 2 3 3 2 2" xfId="14033" xr:uid="{00000000-0005-0000-0000-00009C920000}"/>
    <cellStyle name="Normal 71 2 3 3 2 2 2" xfId="44364" xr:uid="{00000000-0005-0000-0000-00009D920000}"/>
    <cellStyle name="Normal 71 2 3 3 2 2 3" xfId="29131" xr:uid="{00000000-0005-0000-0000-00009E920000}"/>
    <cellStyle name="Normal 71 2 3 3 2 3" xfId="9013" xr:uid="{00000000-0005-0000-0000-00009F920000}"/>
    <cellStyle name="Normal 71 2 3 3 2 3 2" xfId="39347" xr:uid="{00000000-0005-0000-0000-0000A0920000}"/>
    <cellStyle name="Normal 71 2 3 3 2 3 3" xfId="24114" xr:uid="{00000000-0005-0000-0000-0000A1920000}"/>
    <cellStyle name="Normal 71 2 3 3 2 4" xfId="34334" xr:uid="{00000000-0005-0000-0000-0000A2920000}"/>
    <cellStyle name="Normal 71 2 3 3 2 5" xfId="19101" xr:uid="{00000000-0005-0000-0000-0000A3920000}"/>
    <cellStyle name="Normal 71 2 3 3 3" xfId="5652" xr:uid="{00000000-0005-0000-0000-0000A4920000}"/>
    <cellStyle name="Normal 71 2 3 3 3 2" xfId="15704" xr:uid="{00000000-0005-0000-0000-0000A5920000}"/>
    <cellStyle name="Normal 71 2 3 3 3 2 2" xfId="46035" xr:uid="{00000000-0005-0000-0000-0000A6920000}"/>
    <cellStyle name="Normal 71 2 3 3 3 2 3" xfId="30802" xr:uid="{00000000-0005-0000-0000-0000A7920000}"/>
    <cellStyle name="Normal 71 2 3 3 3 3" xfId="10684" xr:uid="{00000000-0005-0000-0000-0000A8920000}"/>
    <cellStyle name="Normal 71 2 3 3 3 3 2" xfId="41018" xr:uid="{00000000-0005-0000-0000-0000A9920000}"/>
    <cellStyle name="Normal 71 2 3 3 3 3 3" xfId="25785" xr:uid="{00000000-0005-0000-0000-0000AA920000}"/>
    <cellStyle name="Normal 71 2 3 3 3 4" xfId="36005" xr:uid="{00000000-0005-0000-0000-0000AB920000}"/>
    <cellStyle name="Normal 71 2 3 3 3 5" xfId="20772" xr:uid="{00000000-0005-0000-0000-0000AC920000}"/>
    <cellStyle name="Normal 71 2 3 3 4" xfId="12362" xr:uid="{00000000-0005-0000-0000-0000AD920000}"/>
    <cellStyle name="Normal 71 2 3 3 4 2" xfId="42693" xr:uid="{00000000-0005-0000-0000-0000AE920000}"/>
    <cellStyle name="Normal 71 2 3 3 4 3" xfId="27460" xr:uid="{00000000-0005-0000-0000-0000AF920000}"/>
    <cellStyle name="Normal 71 2 3 3 5" xfId="7341" xr:uid="{00000000-0005-0000-0000-0000B0920000}"/>
    <cellStyle name="Normal 71 2 3 3 5 2" xfId="37676" xr:uid="{00000000-0005-0000-0000-0000B1920000}"/>
    <cellStyle name="Normal 71 2 3 3 5 3" xfId="22443" xr:uid="{00000000-0005-0000-0000-0000B2920000}"/>
    <cellStyle name="Normal 71 2 3 3 6" xfId="32664" xr:uid="{00000000-0005-0000-0000-0000B3920000}"/>
    <cellStyle name="Normal 71 2 3 3 7" xfId="17430" xr:uid="{00000000-0005-0000-0000-0000B4920000}"/>
    <cellStyle name="Normal 71 2 3 4" xfId="3123" xr:uid="{00000000-0005-0000-0000-0000B5920000}"/>
    <cellStyle name="Normal 71 2 3 4 2" xfId="13197" xr:uid="{00000000-0005-0000-0000-0000B6920000}"/>
    <cellStyle name="Normal 71 2 3 4 2 2" xfId="43528" xr:uid="{00000000-0005-0000-0000-0000B7920000}"/>
    <cellStyle name="Normal 71 2 3 4 2 3" xfId="28295" xr:uid="{00000000-0005-0000-0000-0000B8920000}"/>
    <cellStyle name="Normal 71 2 3 4 3" xfId="8177" xr:uid="{00000000-0005-0000-0000-0000B9920000}"/>
    <cellStyle name="Normal 71 2 3 4 3 2" xfId="38511" xr:uid="{00000000-0005-0000-0000-0000BA920000}"/>
    <cellStyle name="Normal 71 2 3 4 3 3" xfId="23278" xr:uid="{00000000-0005-0000-0000-0000BB920000}"/>
    <cellStyle name="Normal 71 2 3 4 4" xfId="33498" xr:uid="{00000000-0005-0000-0000-0000BC920000}"/>
    <cellStyle name="Normal 71 2 3 4 5" xfId="18265" xr:uid="{00000000-0005-0000-0000-0000BD920000}"/>
    <cellStyle name="Normal 71 2 3 5" xfId="4816" xr:uid="{00000000-0005-0000-0000-0000BE920000}"/>
    <cellStyle name="Normal 71 2 3 5 2" xfId="14868" xr:uid="{00000000-0005-0000-0000-0000BF920000}"/>
    <cellStyle name="Normal 71 2 3 5 2 2" xfId="45199" xr:uid="{00000000-0005-0000-0000-0000C0920000}"/>
    <cellStyle name="Normal 71 2 3 5 2 3" xfId="29966" xr:uid="{00000000-0005-0000-0000-0000C1920000}"/>
    <cellStyle name="Normal 71 2 3 5 3" xfId="9848" xr:uid="{00000000-0005-0000-0000-0000C2920000}"/>
    <cellStyle name="Normal 71 2 3 5 3 2" xfId="40182" xr:uid="{00000000-0005-0000-0000-0000C3920000}"/>
    <cellStyle name="Normal 71 2 3 5 3 3" xfId="24949" xr:uid="{00000000-0005-0000-0000-0000C4920000}"/>
    <cellStyle name="Normal 71 2 3 5 4" xfId="35169" xr:uid="{00000000-0005-0000-0000-0000C5920000}"/>
    <cellStyle name="Normal 71 2 3 5 5" xfId="19936" xr:uid="{00000000-0005-0000-0000-0000C6920000}"/>
    <cellStyle name="Normal 71 2 3 6" xfId="11526" xr:uid="{00000000-0005-0000-0000-0000C7920000}"/>
    <cellStyle name="Normal 71 2 3 6 2" xfId="41857" xr:uid="{00000000-0005-0000-0000-0000C8920000}"/>
    <cellStyle name="Normal 71 2 3 6 3" xfId="26624" xr:uid="{00000000-0005-0000-0000-0000C9920000}"/>
    <cellStyle name="Normal 71 2 3 7" xfId="6505" xr:uid="{00000000-0005-0000-0000-0000CA920000}"/>
    <cellStyle name="Normal 71 2 3 7 2" xfId="36840" xr:uid="{00000000-0005-0000-0000-0000CB920000}"/>
    <cellStyle name="Normal 71 2 3 7 3" xfId="21607" xr:uid="{00000000-0005-0000-0000-0000CC920000}"/>
    <cellStyle name="Normal 71 2 3 8" xfId="31828" xr:uid="{00000000-0005-0000-0000-0000CD920000}"/>
    <cellStyle name="Normal 71 2 3 9" xfId="16594" xr:uid="{00000000-0005-0000-0000-0000CE920000}"/>
    <cellStyle name="Normal 71 2 4" xfId="1641" xr:uid="{00000000-0005-0000-0000-0000CF920000}"/>
    <cellStyle name="Normal 71 2 4 2" xfId="2480" xr:uid="{00000000-0005-0000-0000-0000D0920000}"/>
    <cellStyle name="Normal 71 2 4 2 2" xfId="4170" xr:uid="{00000000-0005-0000-0000-0000D1920000}"/>
    <cellStyle name="Normal 71 2 4 2 2 2" xfId="14243" xr:uid="{00000000-0005-0000-0000-0000D2920000}"/>
    <cellStyle name="Normal 71 2 4 2 2 2 2" xfId="44574" xr:uid="{00000000-0005-0000-0000-0000D3920000}"/>
    <cellStyle name="Normal 71 2 4 2 2 2 3" xfId="29341" xr:uid="{00000000-0005-0000-0000-0000D4920000}"/>
    <cellStyle name="Normal 71 2 4 2 2 3" xfId="9223" xr:uid="{00000000-0005-0000-0000-0000D5920000}"/>
    <cellStyle name="Normal 71 2 4 2 2 3 2" xfId="39557" xr:uid="{00000000-0005-0000-0000-0000D6920000}"/>
    <cellStyle name="Normal 71 2 4 2 2 3 3" xfId="24324" xr:uid="{00000000-0005-0000-0000-0000D7920000}"/>
    <cellStyle name="Normal 71 2 4 2 2 4" xfId="34544" xr:uid="{00000000-0005-0000-0000-0000D8920000}"/>
    <cellStyle name="Normal 71 2 4 2 2 5" xfId="19311" xr:uid="{00000000-0005-0000-0000-0000D9920000}"/>
    <cellStyle name="Normal 71 2 4 2 3" xfId="5862" xr:uid="{00000000-0005-0000-0000-0000DA920000}"/>
    <cellStyle name="Normal 71 2 4 2 3 2" xfId="15914" xr:uid="{00000000-0005-0000-0000-0000DB920000}"/>
    <cellStyle name="Normal 71 2 4 2 3 2 2" xfId="46245" xr:uid="{00000000-0005-0000-0000-0000DC920000}"/>
    <cellStyle name="Normal 71 2 4 2 3 2 3" xfId="31012" xr:uid="{00000000-0005-0000-0000-0000DD920000}"/>
    <cellStyle name="Normal 71 2 4 2 3 3" xfId="10894" xr:uid="{00000000-0005-0000-0000-0000DE920000}"/>
    <cellStyle name="Normal 71 2 4 2 3 3 2" xfId="41228" xr:uid="{00000000-0005-0000-0000-0000DF920000}"/>
    <cellStyle name="Normal 71 2 4 2 3 3 3" xfId="25995" xr:uid="{00000000-0005-0000-0000-0000E0920000}"/>
    <cellStyle name="Normal 71 2 4 2 3 4" xfId="36215" xr:uid="{00000000-0005-0000-0000-0000E1920000}"/>
    <cellStyle name="Normal 71 2 4 2 3 5" xfId="20982" xr:uid="{00000000-0005-0000-0000-0000E2920000}"/>
    <cellStyle name="Normal 71 2 4 2 4" xfId="12572" xr:uid="{00000000-0005-0000-0000-0000E3920000}"/>
    <cellStyle name="Normal 71 2 4 2 4 2" xfId="42903" xr:uid="{00000000-0005-0000-0000-0000E4920000}"/>
    <cellStyle name="Normal 71 2 4 2 4 3" xfId="27670" xr:uid="{00000000-0005-0000-0000-0000E5920000}"/>
    <cellStyle name="Normal 71 2 4 2 5" xfId="7551" xr:uid="{00000000-0005-0000-0000-0000E6920000}"/>
    <cellStyle name="Normal 71 2 4 2 5 2" xfId="37886" xr:uid="{00000000-0005-0000-0000-0000E7920000}"/>
    <cellStyle name="Normal 71 2 4 2 5 3" xfId="22653" xr:uid="{00000000-0005-0000-0000-0000E8920000}"/>
    <cellStyle name="Normal 71 2 4 2 6" xfId="32874" xr:uid="{00000000-0005-0000-0000-0000E9920000}"/>
    <cellStyle name="Normal 71 2 4 2 7" xfId="17640" xr:uid="{00000000-0005-0000-0000-0000EA920000}"/>
    <cellStyle name="Normal 71 2 4 3" xfId="3333" xr:uid="{00000000-0005-0000-0000-0000EB920000}"/>
    <cellStyle name="Normal 71 2 4 3 2" xfId="13407" xr:uid="{00000000-0005-0000-0000-0000EC920000}"/>
    <cellStyle name="Normal 71 2 4 3 2 2" xfId="43738" xr:uid="{00000000-0005-0000-0000-0000ED920000}"/>
    <cellStyle name="Normal 71 2 4 3 2 3" xfId="28505" xr:uid="{00000000-0005-0000-0000-0000EE920000}"/>
    <cellStyle name="Normal 71 2 4 3 3" xfId="8387" xr:uid="{00000000-0005-0000-0000-0000EF920000}"/>
    <cellStyle name="Normal 71 2 4 3 3 2" xfId="38721" xr:uid="{00000000-0005-0000-0000-0000F0920000}"/>
    <cellStyle name="Normal 71 2 4 3 3 3" xfId="23488" xr:uid="{00000000-0005-0000-0000-0000F1920000}"/>
    <cellStyle name="Normal 71 2 4 3 4" xfId="33708" xr:uid="{00000000-0005-0000-0000-0000F2920000}"/>
    <cellStyle name="Normal 71 2 4 3 5" xfId="18475" xr:uid="{00000000-0005-0000-0000-0000F3920000}"/>
    <cellStyle name="Normal 71 2 4 4" xfId="5026" xr:uid="{00000000-0005-0000-0000-0000F4920000}"/>
    <cellStyle name="Normal 71 2 4 4 2" xfId="15078" xr:uid="{00000000-0005-0000-0000-0000F5920000}"/>
    <cellStyle name="Normal 71 2 4 4 2 2" xfId="45409" xr:uid="{00000000-0005-0000-0000-0000F6920000}"/>
    <cellStyle name="Normal 71 2 4 4 2 3" xfId="30176" xr:uid="{00000000-0005-0000-0000-0000F7920000}"/>
    <cellStyle name="Normal 71 2 4 4 3" xfId="10058" xr:uid="{00000000-0005-0000-0000-0000F8920000}"/>
    <cellStyle name="Normal 71 2 4 4 3 2" xfId="40392" xr:uid="{00000000-0005-0000-0000-0000F9920000}"/>
    <cellStyle name="Normal 71 2 4 4 3 3" xfId="25159" xr:uid="{00000000-0005-0000-0000-0000FA920000}"/>
    <cellStyle name="Normal 71 2 4 4 4" xfId="35379" xr:uid="{00000000-0005-0000-0000-0000FB920000}"/>
    <cellStyle name="Normal 71 2 4 4 5" xfId="20146" xr:uid="{00000000-0005-0000-0000-0000FC920000}"/>
    <cellStyle name="Normal 71 2 4 5" xfId="11736" xr:uid="{00000000-0005-0000-0000-0000FD920000}"/>
    <cellStyle name="Normal 71 2 4 5 2" xfId="42067" xr:uid="{00000000-0005-0000-0000-0000FE920000}"/>
    <cellStyle name="Normal 71 2 4 5 3" xfId="26834" xr:uid="{00000000-0005-0000-0000-0000FF920000}"/>
    <cellStyle name="Normal 71 2 4 6" xfId="6715" xr:uid="{00000000-0005-0000-0000-000000930000}"/>
    <cellStyle name="Normal 71 2 4 6 2" xfId="37050" xr:uid="{00000000-0005-0000-0000-000001930000}"/>
    <cellStyle name="Normal 71 2 4 6 3" xfId="21817" xr:uid="{00000000-0005-0000-0000-000002930000}"/>
    <cellStyle name="Normal 71 2 4 7" xfId="32038" xr:uid="{00000000-0005-0000-0000-000003930000}"/>
    <cellStyle name="Normal 71 2 4 8" xfId="16804" xr:uid="{00000000-0005-0000-0000-000004930000}"/>
    <cellStyle name="Normal 71 2 5" xfId="2062" xr:uid="{00000000-0005-0000-0000-000005930000}"/>
    <cellStyle name="Normal 71 2 5 2" xfId="3752" xr:uid="{00000000-0005-0000-0000-000006930000}"/>
    <cellStyle name="Normal 71 2 5 2 2" xfId="13825" xr:uid="{00000000-0005-0000-0000-000007930000}"/>
    <cellStyle name="Normal 71 2 5 2 2 2" xfId="44156" xr:uid="{00000000-0005-0000-0000-000008930000}"/>
    <cellStyle name="Normal 71 2 5 2 2 3" xfId="28923" xr:uid="{00000000-0005-0000-0000-000009930000}"/>
    <cellStyle name="Normal 71 2 5 2 3" xfId="8805" xr:uid="{00000000-0005-0000-0000-00000A930000}"/>
    <cellStyle name="Normal 71 2 5 2 3 2" xfId="39139" xr:uid="{00000000-0005-0000-0000-00000B930000}"/>
    <cellStyle name="Normal 71 2 5 2 3 3" xfId="23906" xr:uid="{00000000-0005-0000-0000-00000C930000}"/>
    <cellStyle name="Normal 71 2 5 2 4" xfId="34126" xr:uid="{00000000-0005-0000-0000-00000D930000}"/>
    <cellStyle name="Normal 71 2 5 2 5" xfId="18893" xr:uid="{00000000-0005-0000-0000-00000E930000}"/>
    <cellStyle name="Normal 71 2 5 3" xfId="5444" xr:uid="{00000000-0005-0000-0000-00000F930000}"/>
    <cellStyle name="Normal 71 2 5 3 2" xfId="15496" xr:uid="{00000000-0005-0000-0000-000010930000}"/>
    <cellStyle name="Normal 71 2 5 3 2 2" xfId="45827" xr:uid="{00000000-0005-0000-0000-000011930000}"/>
    <cellStyle name="Normal 71 2 5 3 2 3" xfId="30594" xr:uid="{00000000-0005-0000-0000-000012930000}"/>
    <cellStyle name="Normal 71 2 5 3 3" xfId="10476" xr:uid="{00000000-0005-0000-0000-000013930000}"/>
    <cellStyle name="Normal 71 2 5 3 3 2" xfId="40810" xr:uid="{00000000-0005-0000-0000-000014930000}"/>
    <cellStyle name="Normal 71 2 5 3 3 3" xfId="25577" xr:uid="{00000000-0005-0000-0000-000015930000}"/>
    <cellStyle name="Normal 71 2 5 3 4" xfId="35797" xr:uid="{00000000-0005-0000-0000-000016930000}"/>
    <cellStyle name="Normal 71 2 5 3 5" xfId="20564" xr:uid="{00000000-0005-0000-0000-000017930000}"/>
    <cellStyle name="Normal 71 2 5 4" xfId="12154" xr:uid="{00000000-0005-0000-0000-000018930000}"/>
    <cellStyle name="Normal 71 2 5 4 2" xfId="42485" xr:uid="{00000000-0005-0000-0000-000019930000}"/>
    <cellStyle name="Normal 71 2 5 4 3" xfId="27252" xr:uid="{00000000-0005-0000-0000-00001A930000}"/>
    <cellStyle name="Normal 71 2 5 5" xfId="7133" xr:uid="{00000000-0005-0000-0000-00001B930000}"/>
    <cellStyle name="Normal 71 2 5 5 2" xfId="37468" xr:uid="{00000000-0005-0000-0000-00001C930000}"/>
    <cellStyle name="Normal 71 2 5 5 3" xfId="22235" xr:uid="{00000000-0005-0000-0000-00001D930000}"/>
    <cellStyle name="Normal 71 2 5 6" xfId="32456" xr:uid="{00000000-0005-0000-0000-00001E930000}"/>
    <cellStyle name="Normal 71 2 5 7" xfId="17222" xr:uid="{00000000-0005-0000-0000-00001F930000}"/>
    <cellStyle name="Normal 71 2 6" xfId="2915" xr:uid="{00000000-0005-0000-0000-000020930000}"/>
    <cellStyle name="Normal 71 2 6 2" xfId="12989" xr:uid="{00000000-0005-0000-0000-000021930000}"/>
    <cellStyle name="Normal 71 2 6 2 2" xfId="43320" xr:uid="{00000000-0005-0000-0000-000022930000}"/>
    <cellStyle name="Normal 71 2 6 2 3" xfId="28087" xr:uid="{00000000-0005-0000-0000-000023930000}"/>
    <cellStyle name="Normal 71 2 6 3" xfId="7969" xr:uid="{00000000-0005-0000-0000-000024930000}"/>
    <cellStyle name="Normal 71 2 6 3 2" xfId="38303" xr:uid="{00000000-0005-0000-0000-000025930000}"/>
    <cellStyle name="Normal 71 2 6 3 3" xfId="23070" xr:uid="{00000000-0005-0000-0000-000026930000}"/>
    <cellStyle name="Normal 71 2 6 4" xfId="33290" xr:uid="{00000000-0005-0000-0000-000027930000}"/>
    <cellStyle name="Normal 71 2 6 5" xfId="18057" xr:uid="{00000000-0005-0000-0000-000028930000}"/>
    <cellStyle name="Normal 71 2 7" xfId="4608" xr:uid="{00000000-0005-0000-0000-000029930000}"/>
    <cellStyle name="Normal 71 2 7 2" xfId="14660" xr:uid="{00000000-0005-0000-0000-00002A930000}"/>
    <cellStyle name="Normal 71 2 7 2 2" xfId="44991" xr:uid="{00000000-0005-0000-0000-00002B930000}"/>
    <cellStyle name="Normal 71 2 7 2 3" xfId="29758" xr:uid="{00000000-0005-0000-0000-00002C930000}"/>
    <cellStyle name="Normal 71 2 7 3" xfId="9640" xr:uid="{00000000-0005-0000-0000-00002D930000}"/>
    <cellStyle name="Normal 71 2 7 3 2" xfId="39974" xr:uid="{00000000-0005-0000-0000-00002E930000}"/>
    <cellStyle name="Normal 71 2 7 3 3" xfId="24741" xr:uid="{00000000-0005-0000-0000-00002F930000}"/>
    <cellStyle name="Normal 71 2 7 4" xfId="34961" xr:uid="{00000000-0005-0000-0000-000030930000}"/>
    <cellStyle name="Normal 71 2 7 5" xfId="19728" xr:uid="{00000000-0005-0000-0000-000031930000}"/>
    <cellStyle name="Normal 71 2 8" xfId="11318" xr:uid="{00000000-0005-0000-0000-000032930000}"/>
    <cellStyle name="Normal 71 2 8 2" xfId="41649" xr:uid="{00000000-0005-0000-0000-000033930000}"/>
    <cellStyle name="Normal 71 2 8 3" xfId="26416" xr:uid="{00000000-0005-0000-0000-000034930000}"/>
    <cellStyle name="Normal 71 2 9" xfId="6297" xr:uid="{00000000-0005-0000-0000-000035930000}"/>
    <cellStyle name="Normal 71 2 9 2" xfId="36632" xr:uid="{00000000-0005-0000-0000-000036930000}"/>
    <cellStyle name="Normal 71 2 9 3" xfId="21399" xr:uid="{00000000-0005-0000-0000-000037930000}"/>
    <cellStyle name="Normal 71 3" xfId="1261" xr:uid="{00000000-0005-0000-0000-000038930000}"/>
    <cellStyle name="Normal 71 3 10" xfId="16438" xr:uid="{00000000-0005-0000-0000-000039930000}"/>
    <cellStyle name="Normal 71 3 2" xfId="1480" xr:uid="{00000000-0005-0000-0000-00003A930000}"/>
    <cellStyle name="Normal 71 3 2 2" xfId="1901" xr:uid="{00000000-0005-0000-0000-00003B930000}"/>
    <cellStyle name="Normal 71 3 2 2 2" xfId="2740" xr:uid="{00000000-0005-0000-0000-00003C930000}"/>
    <cellStyle name="Normal 71 3 2 2 2 2" xfId="4430" xr:uid="{00000000-0005-0000-0000-00003D930000}"/>
    <cellStyle name="Normal 71 3 2 2 2 2 2" xfId="14503" xr:uid="{00000000-0005-0000-0000-00003E930000}"/>
    <cellStyle name="Normal 71 3 2 2 2 2 2 2" xfId="44834" xr:uid="{00000000-0005-0000-0000-00003F930000}"/>
    <cellStyle name="Normal 71 3 2 2 2 2 2 3" xfId="29601" xr:uid="{00000000-0005-0000-0000-000040930000}"/>
    <cellStyle name="Normal 71 3 2 2 2 2 3" xfId="9483" xr:uid="{00000000-0005-0000-0000-000041930000}"/>
    <cellStyle name="Normal 71 3 2 2 2 2 3 2" xfId="39817" xr:uid="{00000000-0005-0000-0000-000042930000}"/>
    <cellStyle name="Normal 71 3 2 2 2 2 3 3" xfId="24584" xr:uid="{00000000-0005-0000-0000-000043930000}"/>
    <cellStyle name="Normal 71 3 2 2 2 2 4" xfId="34804" xr:uid="{00000000-0005-0000-0000-000044930000}"/>
    <cellStyle name="Normal 71 3 2 2 2 2 5" xfId="19571" xr:uid="{00000000-0005-0000-0000-000045930000}"/>
    <cellStyle name="Normal 71 3 2 2 2 3" xfId="6122" xr:uid="{00000000-0005-0000-0000-000046930000}"/>
    <cellStyle name="Normal 71 3 2 2 2 3 2" xfId="16174" xr:uid="{00000000-0005-0000-0000-000047930000}"/>
    <cellStyle name="Normal 71 3 2 2 2 3 2 2" xfId="46505" xr:uid="{00000000-0005-0000-0000-000048930000}"/>
    <cellStyle name="Normal 71 3 2 2 2 3 2 3" xfId="31272" xr:uid="{00000000-0005-0000-0000-000049930000}"/>
    <cellStyle name="Normal 71 3 2 2 2 3 3" xfId="11154" xr:uid="{00000000-0005-0000-0000-00004A930000}"/>
    <cellStyle name="Normal 71 3 2 2 2 3 3 2" xfId="41488" xr:uid="{00000000-0005-0000-0000-00004B930000}"/>
    <cellStyle name="Normal 71 3 2 2 2 3 3 3" xfId="26255" xr:uid="{00000000-0005-0000-0000-00004C930000}"/>
    <cellStyle name="Normal 71 3 2 2 2 3 4" xfId="36475" xr:uid="{00000000-0005-0000-0000-00004D930000}"/>
    <cellStyle name="Normal 71 3 2 2 2 3 5" xfId="21242" xr:uid="{00000000-0005-0000-0000-00004E930000}"/>
    <cellStyle name="Normal 71 3 2 2 2 4" xfId="12832" xr:uid="{00000000-0005-0000-0000-00004F930000}"/>
    <cellStyle name="Normal 71 3 2 2 2 4 2" xfId="43163" xr:uid="{00000000-0005-0000-0000-000050930000}"/>
    <cellStyle name="Normal 71 3 2 2 2 4 3" xfId="27930" xr:uid="{00000000-0005-0000-0000-000051930000}"/>
    <cellStyle name="Normal 71 3 2 2 2 5" xfId="7811" xr:uid="{00000000-0005-0000-0000-000052930000}"/>
    <cellStyle name="Normal 71 3 2 2 2 5 2" xfId="38146" xr:uid="{00000000-0005-0000-0000-000053930000}"/>
    <cellStyle name="Normal 71 3 2 2 2 5 3" xfId="22913" xr:uid="{00000000-0005-0000-0000-000054930000}"/>
    <cellStyle name="Normal 71 3 2 2 2 6" xfId="33134" xr:uid="{00000000-0005-0000-0000-000055930000}"/>
    <cellStyle name="Normal 71 3 2 2 2 7" xfId="17900" xr:uid="{00000000-0005-0000-0000-000056930000}"/>
    <cellStyle name="Normal 71 3 2 2 3" xfId="3593" xr:uid="{00000000-0005-0000-0000-000057930000}"/>
    <cellStyle name="Normal 71 3 2 2 3 2" xfId="13667" xr:uid="{00000000-0005-0000-0000-000058930000}"/>
    <cellStyle name="Normal 71 3 2 2 3 2 2" xfId="43998" xr:uid="{00000000-0005-0000-0000-000059930000}"/>
    <cellStyle name="Normal 71 3 2 2 3 2 3" xfId="28765" xr:uid="{00000000-0005-0000-0000-00005A930000}"/>
    <cellStyle name="Normal 71 3 2 2 3 3" xfId="8647" xr:uid="{00000000-0005-0000-0000-00005B930000}"/>
    <cellStyle name="Normal 71 3 2 2 3 3 2" xfId="38981" xr:uid="{00000000-0005-0000-0000-00005C930000}"/>
    <cellStyle name="Normal 71 3 2 2 3 3 3" xfId="23748" xr:uid="{00000000-0005-0000-0000-00005D930000}"/>
    <cellStyle name="Normal 71 3 2 2 3 4" xfId="33968" xr:uid="{00000000-0005-0000-0000-00005E930000}"/>
    <cellStyle name="Normal 71 3 2 2 3 5" xfId="18735" xr:uid="{00000000-0005-0000-0000-00005F930000}"/>
    <cellStyle name="Normal 71 3 2 2 4" xfId="5286" xr:uid="{00000000-0005-0000-0000-000060930000}"/>
    <cellStyle name="Normal 71 3 2 2 4 2" xfId="15338" xr:uid="{00000000-0005-0000-0000-000061930000}"/>
    <cellStyle name="Normal 71 3 2 2 4 2 2" xfId="45669" xr:uid="{00000000-0005-0000-0000-000062930000}"/>
    <cellStyle name="Normal 71 3 2 2 4 2 3" xfId="30436" xr:uid="{00000000-0005-0000-0000-000063930000}"/>
    <cellStyle name="Normal 71 3 2 2 4 3" xfId="10318" xr:uid="{00000000-0005-0000-0000-000064930000}"/>
    <cellStyle name="Normal 71 3 2 2 4 3 2" xfId="40652" xr:uid="{00000000-0005-0000-0000-000065930000}"/>
    <cellStyle name="Normal 71 3 2 2 4 3 3" xfId="25419" xr:uid="{00000000-0005-0000-0000-000066930000}"/>
    <cellStyle name="Normal 71 3 2 2 4 4" xfId="35639" xr:uid="{00000000-0005-0000-0000-000067930000}"/>
    <cellStyle name="Normal 71 3 2 2 4 5" xfId="20406" xr:uid="{00000000-0005-0000-0000-000068930000}"/>
    <cellStyle name="Normal 71 3 2 2 5" xfId="11996" xr:uid="{00000000-0005-0000-0000-000069930000}"/>
    <cellStyle name="Normal 71 3 2 2 5 2" xfId="42327" xr:uid="{00000000-0005-0000-0000-00006A930000}"/>
    <cellStyle name="Normal 71 3 2 2 5 3" xfId="27094" xr:uid="{00000000-0005-0000-0000-00006B930000}"/>
    <cellStyle name="Normal 71 3 2 2 6" xfId="6975" xr:uid="{00000000-0005-0000-0000-00006C930000}"/>
    <cellStyle name="Normal 71 3 2 2 6 2" xfId="37310" xr:uid="{00000000-0005-0000-0000-00006D930000}"/>
    <cellStyle name="Normal 71 3 2 2 6 3" xfId="22077" xr:uid="{00000000-0005-0000-0000-00006E930000}"/>
    <cellStyle name="Normal 71 3 2 2 7" xfId="32298" xr:uid="{00000000-0005-0000-0000-00006F930000}"/>
    <cellStyle name="Normal 71 3 2 2 8" xfId="17064" xr:uid="{00000000-0005-0000-0000-000070930000}"/>
    <cellStyle name="Normal 71 3 2 3" xfId="2322" xr:uid="{00000000-0005-0000-0000-000071930000}"/>
    <cellStyle name="Normal 71 3 2 3 2" xfId="4012" xr:uid="{00000000-0005-0000-0000-000072930000}"/>
    <cellStyle name="Normal 71 3 2 3 2 2" xfId="14085" xr:uid="{00000000-0005-0000-0000-000073930000}"/>
    <cellStyle name="Normal 71 3 2 3 2 2 2" xfId="44416" xr:uid="{00000000-0005-0000-0000-000074930000}"/>
    <cellStyle name="Normal 71 3 2 3 2 2 3" xfId="29183" xr:uid="{00000000-0005-0000-0000-000075930000}"/>
    <cellStyle name="Normal 71 3 2 3 2 3" xfId="9065" xr:uid="{00000000-0005-0000-0000-000076930000}"/>
    <cellStyle name="Normal 71 3 2 3 2 3 2" xfId="39399" xr:uid="{00000000-0005-0000-0000-000077930000}"/>
    <cellStyle name="Normal 71 3 2 3 2 3 3" xfId="24166" xr:uid="{00000000-0005-0000-0000-000078930000}"/>
    <cellStyle name="Normal 71 3 2 3 2 4" xfId="34386" xr:uid="{00000000-0005-0000-0000-000079930000}"/>
    <cellStyle name="Normal 71 3 2 3 2 5" xfId="19153" xr:uid="{00000000-0005-0000-0000-00007A930000}"/>
    <cellStyle name="Normal 71 3 2 3 3" xfId="5704" xr:uid="{00000000-0005-0000-0000-00007B930000}"/>
    <cellStyle name="Normal 71 3 2 3 3 2" xfId="15756" xr:uid="{00000000-0005-0000-0000-00007C930000}"/>
    <cellStyle name="Normal 71 3 2 3 3 2 2" xfId="46087" xr:uid="{00000000-0005-0000-0000-00007D930000}"/>
    <cellStyle name="Normal 71 3 2 3 3 2 3" xfId="30854" xr:uid="{00000000-0005-0000-0000-00007E930000}"/>
    <cellStyle name="Normal 71 3 2 3 3 3" xfId="10736" xr:uid="{00000000-0005-0000-0000-00007F930000}"/>
    <cellStyle name="Normal 71 3 2 3 3 3 2" xfId="41070" xr:uid="{00000000-0005-0000-0000-000080930000}"/>
    <cellStyle name="Normal 71 3 2 3 3 3 3" xfId="25837" xr:uid="{00000000-0005-0000-0000-000081930000}"/>
    <cellStyle name="Normal 71 3 2 3 3 4" xfId="36057" xr:uid="{00000000-0005-0000-0000-000082930000}"/>
    <cellStyle name="Normal 71 3 2 3 3 5" xfId="20824" xr:uid="{00000000-0005-0000-0000-000083930000}"/>
    <cellStyle name="Normal 71 3 2 3 4" xfId="12414" xr:uid="{00000000-0005-0000-0000-000084930000}"/>
    <cellStyle name="Normal 71 3 2 3 4 2" xfId="42745" xr:uid="{00000000-0005-0000-0000-000085930000}"/>
    <cellStyle name="Normal 71 3 2 3 4 3" xfId="27512" xr:uid="{00000000-0005-0000-0000-000086930000}"/>
    <cellStyle name="Normal 71 3 2 3 5" xfId="7393" xr:uid="{00000000-0005-0000-0000-000087930000}"/>
    <cellStyle name="Normal 71 3 2 3 5 2" xfId="37728" xr:uid="{00000000-0005-0000-0000-000088930000}"/>
    <cellStyle name="Normal 71 3 2 3 5 3" xfId="22495" xr:uid="{00000000-0005-0000-0000-000089930000}"/>
    <cellStyle name="Normal 71 3 2 3 6" xfId="32716" xr:uid="{00000000-0005-0000-0000-00008A930000}"/>
    <cellStyle name="Normal 71 3 2 3 7" xfId="17482" xr:uid="{00000000-0005-0000-0000-00008B930000}"/>
    <cellStyle name="Normal 71 3 2 4" xfId="3175" xr:uid="{00000000-0005-0000-0000-00008C930000}"/>
    <cellStyle name="Normal 71 3 2 4 2" xfId="13249" xr:uid="{00000000-0005-0000-0000-00008D930000}"/>
    <cellStyle name="Normal 71 3 2 4 2 2" xfId="43580" xr:uid="{00000000-0005-0000-0000-00008E930000}"/>
    <cellStyle name="Normal 71 3 2 4 2 3" xfId="28347" xr:uid="{00000000-0005-0000-0000-00008F930000}"/>
    <cellStyle name="Normal 71 3 2 4 3" xfId="8229" xr:uid="{00000000-0005-0000-0000-000090930000}"/>
    <cellStyle name="Normal 71 3 2 4 3 2" xfId="38563" xr:uid="{00000000-0005-0000-0000-000091930000}"/>
    <cellStyle name="Normal 71 3 2 4 3 3" xfId="23330" xr:uid="{00000000-0005-0000-0000-000092930000}"/>
    <cellStyle name="Normal 71 3 2 4 4" xfId="33550" xr:uid="{00000000-0005-0000-0000-000093930000}"/>
    <cellStyle name="Normal 71 3 2 4 5" xfId="18317" xr:uid="{00000000-0005-0000-0000-000094930000}"/>
    <cellStyle name="Normal 71 3 2 5" xfId="4868" xr:uid="{00000000-0005-0000-0000-000095930000}"/>
    <cellStyle name="Normal 71 3 2 5 2" xfId="14920" xr:uid="{00000000-0005-0000-0000-000096930000}"/>
    <cellStyle name="Normal 71 3 2 5 2 2" xfId="45251" xr:uid="{00000000-0005-0000-0000-000097930000}"/>
    <cellStyle name="Normal 71 3 2 5 2 3" xfId="30018" xr:uid="{00000000-0005-0000-0000-000098930000}"/>
    <cellStyle name="Normal 71 3 2 5 3" xfId="9900" xr:uid="{00000000-0005-0000-0000-000099930000}"/>
    <cellStyle name="Normal 71 3 2 5 3 2" xfId="40234" xr:uid="{00000000-0005-0000-0000-00009A930000}"/>
    <cellStyle name="Normal 71 3 2 5 3 3" xfId="25001" xr:uid="{00000000-0005-0000-0000-00009B930000}"/>
    <cellStyle name="Normal 71 3 2 5 4" xfId="35221" xr:uid="{00000000-0005-0000-0000-00009C930000}"/>
    <cellStyle name="Normal 71 3 2 5 5" xfId="19988" xr:uid="{00000000-0005-0000-0000-00009D930000}"/>
    <cellStyle name="Normal 71 3 2 6" xfId="11578" xr:uid="{00000000-0005-0000-0000-00009E930000}"/>
    <cellStyle name="Normal 71 3 2 6 2" xfId="41909" xr:uid="{00000000-0005-0000-0000-00009F930000}"/>
    <cellStyle name="Normal 71 3 2 6 3" xfId="26676" xr:uid="{00000000-0005-0000-0000-0000A0930000}"/>
    <cellStyle name="Normal 71 3 2 7" xfId="6557" xr:uid="{00000000-0005-0000-0000-0000A1930000}"/>
    <cellStyle name="Normal 71 3 2 7 2" xfId="36892" xr:uid="{00000000-0005-0000-0000-0000A2930000}"/>
    <cellStyle name="Normal 71 3 2 7 3" xfId="21659" xr:uid="{00000000-0005-0000-0000-0000A3930000}"/>
    <cellStyle name="Normal 71 3 2 8" xfId="31880" xr:uid="{00000000-0005-0000-0000-0000A4930000}"/>
    <cellStyle name="Normal 71 3 2 9" xfId="16646" xr:uid="{00000000-0005-0000-0000-0000A5930000}"/>
    <cellStyle name="Normal 71 3 3" xfId="1693" xr:uid="{00000000-0005-0000-0000-0000A6930000}"/>
    <cellStyle name="Normal 71 3 3 2" xfId="2532" xr:uid="{00000000-0005-0000-0000-0000A7930000}"/>
    <cellStyle name="Normal 71 3 3 2 2" xfId="4222" xr:uid="{00000000-0005-0000-0000-0000A8930000}"/>
    <cellStyle name="Normal 71 3 3 2 2 2" xfId="14295" xr:uid="{00000000-0005-0000-0000-0000A9930000}"/>
    <cellStyle name="Normal 71 3 3 2 2 2 2" xfId="44626" xr:uid="{00000000-0005-0000-0000-0000AA930000}"/>
    <cellStyle name="Normal 71 3 3 2 2 2 3" xfId="29393" xr:uid="{00000000-0005-0000-0000-0000AB930000}"/>
    <cellStyle name="Normal 71 3 3 2 2 3" xfId="9275" xr:uid="{00000000-0005-0000-0000-0000AC930000}"/>
    <cellStyle name="Normal 71 3 3 2 2 3 2" xfId="39609" xr:uid="{00000000-0005-0000-0000-0000AD930000}"/>
    <cellStyle name="Normal 71 3 3 2 2 3 3" xfId="24376" xr:uid="{00000000-0005-0000-0000-0000AE930000}"/>
    <cellStyle name="Normal 71 3 3 2 2 4" xfId="34596" xr:uid="{00000000-0005-0000-0000-0000AF930000}"/>
    <cellStyle name="Normal 71 3 3 2 2 5" xfId="19363" xr:uid="{00000000-0005-0000-0000-0000B0930000}"/>
    <cellStyle name="Normal 71 3 3 2 3" xfId="5914" xr:uid="{00000000-0005-0000-0000-0000B1930000}"/>
    <cellStyle name="Normal 71 3 3 2 3 2" xfId="15966" xr:uid="{00000000-0005-0000-0000-0000B2930000}"/>
    <cellStyle name="Normal 71 3 3 2 3 2 2" xfId="46297" xr:uid="{00000000-0005-0000-0000-0000B3930000}"/>
    <cellStyle name="Normal 71 3 3 2 3 2 3" xfId="31064" xr:uid="{00000000-0005-0000-0000-0000B4930000}"/>
    <cellStyle name="Normal 71 3 3 2 3 3" xfId="10946" xr:uid="{00000000-0005-0000-0000-0000B5930000}"/>
    <cellStyle name="Normal 71 3 3 2 3 3 2" xfId="41280" xr:uid="{00000000-0005-0000-0000-0000B6930000}"/>
    <cellStyle name="Normal 71 3 3 2 3 3 3" xfId="26047" xr:uid="{00000000-0005-0000-0000-0000B7930000}"/>
    <cellStyle name="Normal 71 3 3 2 3 4" xfId="36267" xr:uid="{00000000-0005-0000-0000-0000B8930000}"/>
    <cellStyle name="Normal 71 3 3 2 3 5" xfId="21034" xr:uid="{00000000-0005-0000-0000-0000B9930000}"/>
    <cellStyle name="Normal 71 3 3 2 4" xfId="12624" xr:uid="{00000000-0005-0000-0000-0000BA930000}"/>
    <cellStyle name="Normal 71 3 3 2 4 2" xfId="42955" xr:uid="{00000000-0005-0000-0000-0000BB930000}"/>
    <cellStyle name="Normal 71 3 3 2 4 3" xfId="27722" xr:uid="{00000000-0005-0000-0000-0000BC930000}"/>
    <cellStyle name="Normal 71 3 3 2 5" xfId="7603" xr:uid="{00000000-0005-0000-0000-0000BD930000}"/>
    <cellStyle name="Normal 71 3 3 2 5 2" xfId="37938" xr:uid="{00000000-0005-0000-0000-0000BE930000}"/>
    <cellStyle name="Normal 71 3 3 2 5 3" xfId="22705" xr:uid="{00000000-0005-0000-0000-0000BF930000}"/>
    <cellStyle name="Normal 71 3 3 2 6" xfId="32926" xr:uid="{00000000-0005-0000-0000-0000C0930000}"/>
    <cellStyle name="Normal 71 3 3 2 7" xfId="17692" xr:uid="{00000000-0005-0000-0000-0000C1930000}"/>
    <cellStyle name="Normal 71 3 3 3" xfId="3385" xr:uid="{00000000-0005-0000-0000-0000C2930000}"/>
    <cellStyle name="Normal 71 3 3 3 2" xfId="13459" xr:uid="{00000000-0005-0000-0000-0000C3930000}"/>
    <cellStyle name="Normal 71 3 3 3 2 2" xfId="43790" xr:uid="{00000000-0005-0000-0000-0000C4930000}"/>
    <cellStyle name="Normal 71 3 3 3 2 3" xfId="28557" xr:uid="{00000000-0005-0000-0000-0000C5930000}"/>
    <cellStyle name="Normal 71 3 3 3 3" xfId="8439" xr:uid="{00000000-0005-0000-0000-0000C6930000}"/>
    <cellStyle name="Normal 71 3 3 3 3 2" xfId="38773" xr:uid="{00000000-0005-0000-0000-0000C7930000}"/>
    <cellStyle name="Normal 71 3 3 3 3 3" xfId="23540" xr:uid="{00000000-0005-0000-0000-0000C8930000}"/>
    <cellStyle name="Normal 71 3 3 3 4" xfId="33760" xr:uid="{00000000-0005-0000-0000-0000C9930000}"/>
    <cellStyle name="Normal 71 3 3 3 5" xfId="18527" xr:uid="{00000000-0005-0000-0000-0000CA930000}"/>
    <cellStyle name="Normal 71 3 3 4" xfId="5078" xr:uid="{00000000-0005-0000-0000-0000CB930000}"/>
    <cellStyle name="Normal 71 3 3 4 2" xfId="15130" xr:uid="{00000000-0005-0000-0000-0000CC930000}"/>
    <cellStyle name="Normal 71 3 3 4 2 2" xfId="45461" xr:uid="{00000000-0005-0000-0000-0000CD930000}"/>
    <cellStyle name="Normal 71 3 3 4 2 3" xfId="30228" xr:uid="{00000000-0005-0000-0000-0000CE930000}"/>
    <cellStyle name="Normal 71 3 3 4 3" xfId="10110" xr:uid="{00000000-0005-0000-0000-0000CF930000}"/>
    <cellStyle name="Normal 71 3 3 4 3 2" xfId="40444" xr:uid="{00000000-0005-0000-0000-0000D0930000}"/>
    <cellStyle name="Normal 71 3 3 4 3 3" xfId="25211" xr:uid="{00000000-0005-0000-0000-0000D1930000}"/>
    <cellStyle name="Normal 71 3 3 4 4" xfId="35431" xr:uid="{00000000-0005-0000-0000-0000D2930000}"/>
    <cellStyle name="Normal 71 3 3 4 5" xfId="20198" xr:uid="{00000000-0005-0000-0000-0000D3930000}"/>
    <cellStyle name="Normal 71 3 3 5" xfId="11788" xr:uid="{00000000-0005-0000-0000-0000D4930000}"/>
    <cellStyle name="Normal 71 3 3 5 2" xfId="42119" xr:uid="{00000000-0005-0000-0000-0000D5930000}"/>
    <cellStyle name="Normal 71 3 3 5 3" xfId="26886" xr:uid="{00000000-0005-0000-0000-0000D6930000}"/>
    <cellStyle name="Normal 71 3 3 6" xfId="6767" xr:uid="{00000000-0005-0000-0000-0000D7930000}"/>
    <cellStyle name="Normal 71 3 3 6 2" xfId="37102" xr:uid="{00000000-0005-0000-0000-0000D8930000}"/>
    <cellStyle name="Normal 71 3 3 6 3" xfId="21869" xr:uid="{00000000-0005-0000-0000-0000D9930000}"/>
    <cellStyle name="Normal 71 3 3 7" xfId="32090" xr:uid="{00000000-0005-0000-0000-0000DA930000}"/>
    <cellStyle name="Normal 71 3 3 8" xfId="16856" xr:uid="{00000000-0005-0000-0000-0000DB930000}"/>
    <cellStyle name="Normal 71 3 4" xfId="2114" xr:uid="{00000000-0005-0000-0000-0000DC930000}"/>
    <cellStyle name="Normal 71 3 4 2" xfId="3804" xr:uid="{00000000-0005-0000-0000-0000DD930000}"/>
    <cellStyle name="Normal 71 3 4 2 2" xfId="13877" xr:uid="{00000000-0005-0000-0000-0000DE930000}"/>
    <cellStyle name="Normal 71 3 4 2 2 2" xfId="44208" xr:uid="{00000000-0005-0000-0000-0000DF930000}"/>
    <cellStyle name="Normal 71 3 4 2 2 3" xfId="28975" xr:uid="{00000000-0005-0000-0000-0000E0930000}"/>
    <cellStyle name="Normal 71 3 4 2 3" xfId="8857" xr:uid="{00000000-0005-0000-0000-0000E1930000}"/>
    <cellStyle name="Normal 71 3 4 2 3 2" xfId="39191" xr:uid="{00000000-0005-0000-0000-0000E2930000}"/>
    <cellStyle name="Normal 71 3 4 2 3 3" xfId="23958" xr:uid="{00000000-0005-0000-0000-0000E3930000}"/>
    <cellStyle name="Normal 71 3 4 2 4" xfId="34178" xr:uid="{00000000-0005-0000-0000-0000E4930000}"/>
    <cellStyle name="Normal 71 3 4 2 5" xfId="18945" xr:uid="{00000000-0005-0000-0000-0000E5930000}"/>
    <cellStyle name="Normal 71 3 4 3" xfId="5496" xr:uid="{00000000-0005-0000-0000-0000E6930000}"/>
    <cellStyle name="Normal 71 3 4 3 2" xfId="15548" xr:uid="{00000000-0005-0000-0000-0000E7930000}"/>
    <cellStyle name="Normal 71 3 4 3 2 2" xfId="45879" xr:uid="{00000000-0005-0000-0000-0000E8930000}"/>
    <cellStyle name="Normal 71 3 4 3 2 3" xfId="30646" xr:uid="{00000000-0005-0000-0000-0000E9930000}"/>
    <cellStyle name="Normal 71 3 4 3 3" xfId="10528" xr:uid="{00000000-0005-0000-0000-0000EA930000}"/>
    <cellStyle name="Normal 71 3 4 3 3 2" xfId="40862" xr:uid="{00000000-0005-0000-0000-0000EB930000}"/>
    <cellStyle name="Normal 71 3 4 3 3 3" xfId="25629" xr:uid="{00000000-0005-0000-0000-0000EC930000}"/>
    <cellStyle name="Normal 71 3 4 3 4" xfId="35849" xr:uid="{00000000-0005-0000-0000-0000ED930000}"/>
    <cellStyle name="Normal 71 3 4 3 5" xfId="20616" xr:uid="{00000000-0005-0000-0000-0000EE930000}"/>
    <cellStyle name="Normal 71 3 4 4" xfId="12206" xr:uid="{00000000-0005-0000-0000-0000EF930000}"/>
    <cellStyle name="Normal 71 3 4 4 2" xfId="42537" xr:uid="{00000000-0005-0000-0000-0000F0930000}"/>
    <cellStyle name="Normal 71 3 4 4 3" xfId="27304" xr:uid="{00000000-0005-0000-0000-0000F1930000}"/>
    <cellStyle name="Normal 71 3 4 5" xfId="7185" xr:uid="{00000000-0005-0000-0000-0000F2930000}"/>
    <cellStyle name="Normal 71 3 4 5 2" xfId="37520" xr:uid="{00000000-0005-0000-0000-0000F3930000}"/>
    <cellStyle name="Normal 71 3 4 5 3" xfId="22287" xr:uid="{00000000-0005-0000-0000-0000F4930000}"/>
    <cellStyle name="Normal 71 3 4 6" xfId="32508" xr:uid="{00000000-0005-0000-0000-0000F5930000}"/>
    <cellStyle name="Normal 71 3 4 7" xfId="17274" xr:uid="{00000000-0005-0000-0000-0000F6930000}"/>
    <cellStyle name="Normal 71 3 5" xfId="2967" xr:uid="{00000000-0005-0000-0000-0000F7930000}"/>
    <cellStyle name="Normal 71 3 5 2" xfId="13041" xr:uid="{00000000-0005-0000-0000-0000F8930000}"/>
    <cellStyle name="Normal 71 3 5 2 2" xfId="43372" xr:uid="{00000000-0005-0000-0000-0000F9930000}"/>
    <cellStyle name="Normal 71 3 5 2 3" xfId="28139" xr:uid="{00000000-0005-0000-0000-0000FA930000}"/>
    <cellStyle name="Normal 71 3 5 3" xfId="8021" xr:uid="{00000000-0005-0000-0000-0000FB930000}"/>
    <cellStyle name="Normal 71 3 5 3 2" xfId="38355" xr:uid="{00000000-0005-0000-0000-0000FC930000}"/>
    <cellStyle name="Normal 71 3 5 3 3" xfId="23122" xr:uid="{00000000-0005-0000-0000-0000FD930000}"/>
    <cellStyle name="Normal 71 3 5 4" xfId="33342" xr:uid="{00000000-0005-0000-0000-0000FE930000}"/>
    <cellStyle name="Normal 71 3 5 5" xfId="18109" xr:uid="{00000000-0005-0000-0000-0000FF930000}"/>
    <cellStyle name="Normal 71 3 6" xfId="4660" xr:uid="{00000000-0005-0000-0000-000000940000}"/>
    <cellStyle name="Normal 71 3 6 2" xfId="14712" xr:uid="{00000000-0005-0000-0000-000001940000}"/>
    <cellStyle name="Normal 71 3 6 2 2" xfId="45043" xr:uid="{00000000-0005-0000-0000-000002940000}"/>
    <cellStyle name="Normal 71 3 6 2 3" xfId="29810" xr:uid="{00000000-0005-0000-0000-000003940000}"/>
    <cellStyle name="Normal 71 3 6 3" xfId="9692" xr:uid="{00000000-0005-0000-0000-000004940000}"/>
    <cellStyle name="Normal 71 3 6 3 2" xfId="40026" xr:uid="{00000000-0005-0000-0000-000005940000}"/>
    <cellStyle name="Normal 71 3 6 3 3" xfId="24793" xr:uid="{00000000-0005-0000-0000-000006940000}"/>
    <cellStyle name="Normal 71 3 6 4" xfId="35013" xr:uid="{00000000-0005-0000-0000-000007940000}"/>
    <cellStyle name="Normal 71 3 6 5" xfId="19780" xr:uid="{00000000-0005-0000-0000-000008940000}"/>
    <cellStyle name="Normal 71 3 7" xfId="11370" xr:uid="{00000000-0005-0000-0000-000009940000}"/>
    <cellStyle name="Normal 71 3 7 2" xfId="41701" xr:uid="{00000000-0005-0000-0000-00000A940000}"/>
    <cellStyle name="Normal 71 3 7 3" xfId="26468" xr:uid="{00000000-0005-0000-0000-00000B940000}"/>
    <cellStyle name="Normal 71 3 8" xfId="6349" xr:uid="{00000000-0005-0000-0000-00000C940000}"/>
    <cellStyle name="Normal 71 3 8 2" xfId="36684" xr:uid="{00000000-0005-0000-0000-00000D940000}"/>
    <cellStyle name="Normal 71 3 8 3" xfId="21451" xr:uid="{00000000-0005-0000-0000-00000E940000}"/>
    <cellStyle name="Normal 71 3 9" xfId="31673" xr:uid="{00000000-0005-0000-0000-00000F940000}"/>
    <cellStyle name="Normal 71 4" xfId="1374" xr:uid="{00000000-0005-0000-0000-000010940000}"/>
    <cellStyle name="Normal 71 4 2" xfId="1797" xr:uid="{00000000-0005-0000-0000-000011940000}"/>
    <cellStyle name="Normal 71 4 2 2" xfId="2636" xr:uid="{00000000-0005-0000-0000-000012940000}"/>
    <cellStyle name="Normal 71 4 2 2 2" xfId="4326" xr:uid="{00000000-0005-0000-0000-000013940000}"/>
    <cellStyle name="Normal 71 4 2 2 2 2" xfId="14399" xr:uid="{00000000-0005-0000-0000-000014940000}"/>
    <cellStyle name="Normal 71 4 2 2 2 2 2" xfId="44730" xr:uid="{00000000-0005-0000-0000-000015940000}"/>
    <cellStyle name="Normal 71 4 2 2 2 2 3" xfId="29497" xr:uid="{00000000-0005-0000-0000-000016940000}"/>
    <cellStyle name="Normal 71 4 2 2 2 3" xfId="9379" xr:uid="{00000000-0005-0000-0000-000017940000}"/>
    <cellStyle name="Normal 71 4 2 2 2 3 2" xfId="39713" xr:uid="{00000000-0005-0000-0000-000018940000}"/>
    <cellStyle name="Normal 71 4 2 2 2 3 3" xfId="24480" xr:uid="{00000000-0005-0000-0000-000019940000}"/>
    <cellStyle name="Normal 71 4 2 2 2 4" xfId="34700" xr:uid="{00000000-0005-0000-0000-00001A940000}"/>
    <cellStyle name="Normal 71 4 2 2 2 5" xfId="19467" xr:uid="{00000000-0005-0000-0000-00001B940000}"/>
    <cellStyle name="Normal 71 4 2 2 3" xfId="6018" xr:uid="{00000000-0005-0000-0000-00001C940000}"/>
    <cellStyle name="Normal 71 4 2 2 3 2" xfId="16070" xr:uid="{00000000-0005-0000-0000-00001D940000}"/>
    <cellStyle name="Normal 71 4 2 2 3 2 2" xfId="46401" xr:uid="{00000000-0005-0000-0000-00001E940000}"/>
    <cellStyle name="Normal 71 4 2 2 3 2 3" xfId="31168" xr:uid="{00000000-0005-0000-0000-00001F940000}"/>
    <cellStyle name="Normal 71 4 2 2 3 3" xfId="11050" xr:uid="{00000000-0005-0000-0000-000020940000}"/>
    <cellStyle name="Normal 71 4 2 2 3 3 2" xfId="41384" xr:uid="{00000000-0005-0000-0000-000021940000}"/>
    <cellStyle name="Normal 71 4 2 2 3 3 3" xfId="26151" xr:uid="{00000000-0005-0000-0000-000022940000}"/>
    <cellStyle name="Normal 71 4 2 2 3 4" xfId="36371" xr:uid="{00000000-0005-0000-0000-000023940000}"/>
    <cellStyle name="Normal 71 4 2 2 3 5" xfId="21138" xr:uid="{00000000-0005-0000-0000-000024940000}"/>
    <cellStyle name="Normal 71 4 2 2 4" xfId="12728" xr:uid="{00000000-0005-0000-0000-000025940000}"/>
    <cellStyle name="Normal 71 4 2 2 4 2" xfId="43059" xr:uid="{00000000-0005-0000-0000-000026940000}"/>
    <cellStyle name="Normal 71 4 2 2 4 3" xfId="27826" xr:uid="{00000000-0005-0000-0000-000027940000}"/>
    <cellStyle name="Normal 71 4 2 2 5" xfId="7707" xr:uid="{00000000-0005-0000-0000-000028940000}"/>
    <cellStyle name="Normal 71 4 2 2 5 2" xfId="38042" xr:uid="{00000000-0005-0000-0000-000029940000}"/>
    <cellStyle name="Normal 71 4 2 2 5 3" xfId="22809" xr:uid="{00000000-0005-0000-0000-00002A940000}"/>
    <cellStyle name="Normal 71 4 2 2 6" xfId="33030" xr:uid="{00000000-0005-0000-0000-00002B940000}"/>
    <cellStyle name="Normal 71 4 2 2 7" xfId="17796" xr:uid="{00000000-0005-0000-0000-00002C940000}"/>
    <cellStyle name="Normal 71 4 2 3" xfId="3489" xr:uid="{00000000-0005-0000-0000-00002D940000}"/>
    <cellStyle name="Normal 71 4 2 3 2" xfId="13563" xr:uid="{00000000-0005-0000-0000-00002E940000}"/>
    <cellStyle name="Normal 71 4 2 3 2 2" xfId="43894" xr:uid="{00000000-0005-0000-0000-00002F940000}"/>
    <cellStyle name="Normal 71 4 2 3 2 3" xfId="28661" xr:uid="{00000000-0005-0000-0000-000030940000}"/>
    <cellStyle name="Normal 71 4 2 3 3" xfId="8543" xr:uid="{00000000-0005-0000-0000-000031940000}"/>
    <cellStyle name="Normal 71 4 2 3 3 2" xfId="38877" xr:uid="{00000000-0005-0000-0000-000032940000}"/>
    <cellStyle name="Normal 71 4 2 3 3 3" xfId="23644" xr:uid="{00000000-0005-0000-0000-000033940000}"/>
    <cellStyle name="Normal 71 4 2 3 4" xfId="33864" xr:uid="{00000000-0005-0000-0000-000034940000}"/>
    <cellStyle name="Normal 71 4 2 3 5" xfId="18631" xr:uid="{00000000-0005-0000-0000-000035940000}"/>
    <cellStyle name="Normal 71 4 2 4" xfId="5182" xr:uid="{00000000-0005-0000-0000-000036940000}"/>
    <cellStyle name="Normal 71 4 2 4 2" xfId="15234" xr:uid="{00000000-0005-0000-0000-000037940000}"/>
    <cellStyle name="Normal 71 4 2 4 2 2" xfId="45565" xr:uid="{00000000-0005-0000-0000-000038940000}"/>
    <cellStyle name="Normal 71 4 2 4 2 3" xfId="30332" xr:uid="{00000000-0005-0000-0000-000039940000}"/>
    <cellStyle name="Normal 71 4 2 4 3" xfId="10214" xr:uid="{00000000-0005-0000-0000-00003A940000}"/>
    <cellStyle name="Normal 71 4 2 4 3 2" xfId="40548" xr:uid="{00000000-0005-0000-0000-00003B940000}"/>
    <cellStyle name="Normal 71 4 2 4 3 3" xfId="25315" xr:uid="{00000000-0005-0000-0000-00003C940000}"/>
    <cellStyle name="Normal 71 4 2 4 4" xfId="35535" xr:uid="{00000000-0005-0000-0000-00003D940000}"/>
    <cellStyle name="Normal 71 4 2 4 5" xfId="20302" xr:uid="{00000000-0005-0000-0000-00003E940000}"/>
    <cellStyle name="Normal 71 4 2 5" xfId="11892" xr:uid="{00000000-0005-0000-0000-00003F940000}"/>
    <cellStyle name="Normal 71 4 2 5 2" xfId="42223" xr:uid="{00000000-0005-0000-0000-000040940000}"/>
    <cellStyle name="Normal 71 4 2 5 3" xfId="26990" xr:uid="{00000000-0005-0000-0000-000041940000}"/>
    <cellStyle name="Normal 71 4 2 6" xfId="6871" xr:uid="{00000000-0005-0000-0000-000042940000}"/>
    <cellStyle name="Normal 71 4 2 6 2" xfId="37206" xr:uid="{00000000-0005-0000-0000-000043940000}"/>
    <cellStyle name="Normal 71 4 2 6 3" xfId="21973" xr:uid="{00000000-0005-0000-0000-000044940000}"/>
    <cellStyle name="Normal 71 4 2 7" xfId="32194" xr:uid="{00000000-0005-0000-0000-000045940000}"/>
    <cellStyle name="Normal 71 4 2 8" xfId="16960" xr:uid="{00000000-0005-0000-0000-000046940000}"/>
    <cellStyle name="Normal 71 4 3" xfId="2218" xr:uid="{00000000-0005-0000-0000-000047940000}"/>
    <cellStyle name="Normal 71 4 3 2" xfId="3908" xr:uid="{00000000-0005-0000-0000-000048940000}"/>
    <cellStyle name="Normal 71 4 3 2 2" xfId="13981" xr:uid="{00000000-0005-0000-0000-000049940000}"/>
    <cellStyle name="Normal 71 4 3 2 2 2" xfId="44312" xr:uid="{00000000-0005-0000-0000-00004A940000}"/>
    <cellStyle name="Normal 71 4 3 2 2 3" xfId="29079" xr:uid="{00000000-0005-0000-0000-00004B940000}"/>
    <cellStyle name="Normal 71 4 3 2 3" xfId="8961" xr:uid="{00000000-0005-0000-0000-00004C940000}"/>
    <cellStyle name="Normal 71 4 3 2 3 2" xfId="39295" xr:uid="{00000000-0005-0000-0000-00004D940000}"/>
    <cellStyle name="Normal 71 4 3 2 3 3" xfId="24062" xr:uid="{00000000-0005-0000-0000-00004E940000}"/>
    <cellStyle name="Normal 71 4 3 2 4" xfId="34282" xr:uid="{00000000-0005-0000-0000-00004F940000}"/>
    <cellStyle name="Normal 71 4 3 2 5" xfId="19049" xr:uid="{00000000-0005-0000-0000-000050940000}"/>
    <cellStyle name="Normal 71 4 3 3" xfId="5600" xr:uid="{00000000-0005-0000-0000-000051940000}"/>
    <cellStyle name="Normal 71 4 3 3 2" xfId="15652" xr:uid="{00000000-0005-0000-0000-000052940000}"/>
    <cellStyle name="Normal 71 4 3 3 2 2" xfId="45983" xr:uid="{00000000-0005-0000-0000-000053940000}"/>
    <cellStyle name="Normal 71 4 3 3 2 3" xfId="30750" xr:uid="{00000000-0005-0000-0000-000054940000}"/>
    <cellStyle name="Normal 71 4 3 3 3" xfId="10632" xr:uid="{00000000-0005-0000-0000-000055940000}"/>
    <cellStyle name="Normal 71 4 3 3 3 2" xfId="40966" xr:uid="{00000000-0005-0000-0000-000056940000}"/>
    <cellStyle name="Normal 71 4 3 3 3 3" xfId="25733" xr:uid="{00000000-0005-0000-0000-000057940000}"/>
    <cellStyle name="Normal 71 4 3 3 4" xfId="35953" xr:uid="{00000000-0005-0000-0000-000058940000}"/>
    <cellStyle name="Normal 71 4 3 3 5" xfId="20720" xr:uid="{00000000-0005-0000-0000-000059940000}"/>
    <cellStyle name="Normal 71 4 3 4" xfId="12310" xr:uid="{00000000-0005-0000-0000-00005A940000}"/>
    <cellStyle name="Normal 71 4 3 4 2" xfId="42641" xr:uid="{00000000-0005-0000-0000-00005B940000}"/>
    <cellStyle name="Normal 71 4 3 4 3" xfId="27408" xr:uid="{00000000-0005-0000-0000-00005C940000}"/>
    <cellStyle name="Normal 71 4 3 5" xfId="7289" xr:uid="{00000000-0005-0000-0000-00005D940000}"/>
    <cellStyle name="Normal 71 4 3 5 2" xfId="37624" xr:uid="{00000000-0005-0000-0000-00005E940000}"/>
    <cellStyle name="Normal 71 4 3 5 3" xfId="22391" xr:uid="{00000000-0005-0000-0000-00005F940000}"/>
    <cellStyle name="Normal 71 4 3 6" xfId="32612" xr:uid="{00000000-0005-0000-0000-000060940000}"/>
    <cellStyle name="Normal 71 4 3 7" xfId="17378" xr:uid="{00000000-0005-0000-0000-000061940000}"/>
    <cellStyle name="Normal 71 4 4" xfId="3071" xr:uid="{00000000-0005-0000-0000-000062940000}"/>
    <cellStyle name="Normal 71 4 4 2" xfId="13145" xr:uid="{00000000-0005-0000-0000-000063940000}"/>
    <cellStyle name="Normal 71 4 4 2 2" xfId="43476" xr:uid="{00000000-0005-0000-0000-000064940000}"/>
    <cellStyle name="Normal 71 4 4 2 3" xfId="28243" xr:uid="{00000000-0005-0000-0000-000065940000}"/>
    <cellStyle name="Normal 71 4 4 3" xfId="8125" xr:uid="{00000000-0005-0000-0000-000066940000}"/>
    <cellStyle name="Normal 71 4 4 3 2" xfId="38459" xr:uid="{00000000-0005-0000-0000-000067940000}"/>
    <cellStyle name="Normal 71 4 4 3 3" xfId="23226" xr:uid="{00000000-0005-0000-0000-000068940000}"/>
    <cellStyle name="Normal 71 4 4 4" xfId="33446" xr:uid="{00000000-0005-0000-0000-000069940000}"/>
    <cellStyle name="Normal 71 4 4 5" xfId="18213" xr:uid="{00000000-0005-0000-0000-00006A940000}"/>
    <cellStyle name="Normal 71 4 5" xfId="4764" xr:uid="{00000000-0005-0000-0000-00006B940000}"/>
    <cellStyle name="Normal 71 4 5 2" xfId="14816" xr:uid="{00000000-0005-0000-0000-00006C940000}"/>
    <cellStyle name="Normal 71 4 5 2 2" xfId="45147" xr:uid="{00000000-0005-0000-0000-00006D940000}"/>
    <cellStyle name="Normal 71 4 5 2 3" xfId="29914" xr:uid="{00000000-0005-0000-0000-00006E940000}"/>
    <cellStyle name="Normal 71 4 5 3" xfId="9796" xr:uid="{00000000-0005-0000-0000-00006F940000}"/>
    <cellStyle name="Normal 71 4 5 3 2" xfId="40130" xr:uid="{00000000-0005-0000-0000-000070940000}"/>
    <cellStyle name="Normal 71 4 5 3 3" xfId="24897" xr:uid="{00000000-0005-0000-0000-000071940000}"/>
    <cellStyle name="Normal 71 4 5 4" xfId="35117" xr:uid="{00000000-0005-0000-0000-000072940000}"/>
    <cellStyle name="Normal 71 4 5 5" xfId="19884" xr:uid="{00000000-0005-0000-0000-000073940000}"/>
    <cellStyle name="Normal 71 4 6" xfId="11474" xr:uid="{00000000-0005-0000-0000-000074940000}"/>
    <cellStyle name="Normal 71 4 6 2" xfId="41805" xr:uid="{00000000-0005-0000-0000-000075940000}"/>
    <cellStyle name="Normal 71 4 6 3" xfId="26572" xr:uid="{00000000-0005-0000-0000-000076940000}"/>
    <cellStyle name="Normal 71 4 7" xfId="6453" xr:uid="{00000000-0005-0000-0000-000077940000}"/>
    <cellStyle name="Normal 71 4 7 2" xfId="36788" xr:uid="{00000000-0005-0000-0000-000078940000}"/>
    <cellStyle name="Normal 71 4 7 3" xfId="21555" xr:uid="{00000000-0005-0000-0000-000079940000}"/>
    <cellStyle name="Normal 71 4 8" xfId="31776" xr:uid="{00000000-0005-0000-0000-00007A940000}"/>
    <cellStyle name="Normal 71 4 9" xfId="16542" xr:uid="{00000000-0005-0000-0000-00007B940000}"/>
    <cellStyle name="Normal 71 5" xfId="1587" xr:uid="{00000000-0005-0000-0000-00007C940000}"/>
    <cellStyle name="Normal 71 5 2" xfId="2428" xr:uid="{00000000-0005-0000-0000-00007D940000}"/>
    <cellStyle name="Normal 71 5 2 2" xfId="4118" xr:uid="{00000000-0005-0000-0000-00007E940000}"/>
    <cellStyle name="Normal 71 5 2 2 2" xfId="14191" xr:uid="{00000000-0005-0000-0000-00007F940000}"/>
    <cellStyle name="Normal 71 5 2 2 2 2" xfId="44522" xr:uid="{00000000-0005-0000-0000-000080940000}"/>
    <cellStyle name="Normal 71 5 2 2 2 3" xfId="29289" xr:uid="{00000000-0005-0000-0000-000081940000}"/>
    <cellStyle name="Normal 71 5 2 2 3" xfId="9171" xr:uid="{00000000-0005-0000-0000-000082940000}"/>
    <cellStyle name="Normal 71 5 2 2 3 2" xfId="39505" xr:uid="{00000000-0005-0000-0000-000083940000}"/>
    <cellStyle name="Normal 71 5 2 2 3 3" xfId="24272" xr:uid="{00000000-0005-0000-0000-000084940000}"/>
    <cellStyle name="Normal 71 5 2 2 4" xfId="34492" xr:uid="{00000000-0005-0000-0000-000085940000}"/>
    <cellStyle name="Normal 71 5 2 2 5" xfId="19259" xr:uid="{00000000-0005-0000-0000-000086940000}"/>
    <cellStyle name="Normal 71 5 2 3" xfId="5810" xr:uid="{00000000-0005-0000-0000-000087940000}"/>
    <cellStyle name="Normal 71 5 2 3 2" xfId="15862" xr:uid="{00000000-0005-0000-0000-000088940000}"/>
    <cellStyle name="Normal 71 5 2 3 2 2" xfId="46193" xr:uid="{00000000-0005-0000-0000-000089940000}"/>
    <cellStyle name="Normal 71 5 2 3 2 3" xfId="30960" xr:uid="{00000000-0005-0000-0000-00008A940000}"/>
    <cellStyle name="Normal 71 5 2 3 3" xfId="10842" xr:uid="{00000000-0005-0000-0000-00008B940000}"/>
    <cellStyle name="Normal 71 5 2 3 3 2" xfId="41176" xr:uid="{00000000-0005-0000-0000-00008C940000}"/>
    <cellStyle name="Normal 71 5 2 3 3 3" xfId="25943" xr:uid="{00000000-0005-0000-0000-00008D940000}"/>
    <cellStyle name="Normal 71 5 2 3 4" xfId="36163" xr:uid="{00000000-0005-0000-0000-00008E940000}"/>
    <cellStyle name="Normal 71 5 2 3 5" xfId="20930" xr:uid="{00000000-0005-0000-0000-00008F940000}"/>
    <cellStyle name="Normal 71 5 2 4" xfId="12520" xr:uid="{00000000-0005-0000-0000-000090940000}"/>
    <cellStyle name="Normal 71 5 2 4 2" xfId="42851" xr:uid="{00000000-0005-0000-0000-000091940000}"/>
    <cellStyle name="Normal 71 5 2 4 3" xfId="27618" xr:uid="{00000000-0005-0000-0000-000092940000}"/>
    <cellStyle name="Normal 71 5 2 5" xfId="7499" xr:uid="{00000000-0005-0000-0000-000093940000}"/>
    <cellStyle name="Normal 71 5 2 5 2" xfId="37834" xr:uid="{00000000-0005-0000-0000-000094940000}"/>
    <cellStyle name="Normal 71 5 2 5 3" xfId="22601" xr:uid="{00000000-0005-0000-0000-000095940000}"/>
    <cellStyle name="Normal 71 5 2 6" xfId="32822" xr:uid="{00000000-0005-0000-0000-000096940000}"/>
    <cellStyle name="Normal 71 5 2 7" xfId="17588" xr:uid="{00000000-0005-0000-0000-000097940000}"/>
    <cellStyle name="Normal 71 5 3" xfId="3281" xr:uid="{00000000-0005-0000-0000-000098940000}"/>
    <cellStyle name="Normal 71 5 3 2" xfId="13355" xr:uid="{00000000-0005-0000-0000-000099940000}"/>
    <cellStyle name="Normal 71 5 3 2 2" xfId="43686" xr:uid="{00000000-0005-0000-0000-00009A940000}"/>
    <cellStyle name="Normal 71 5 3 2 3" xfId="28453" xr:uid="{00000000-0005-0000-0000-00009B940000}"/>
    <cellStyle name="Normal 71 5 3 3" xfId="8335" xr:uid="{00000000-0005-0000-0000-00009C940000}"/>
    <cellStyle name="Normal 71 5 3 3 2" xfId="38669" xr:uid="{00000000-0005-0000-0000-00009D940000}"/>
    <cellStyle name="Normal 71 5 3 3 3" xfId="23436" xr:uid="{00000000-0005-0000-0000-00009E940000}"/>
    <cellStyle name="Normal 71 5 3 4" xfId="33656" xr:uid="{00000000-0005-0000-0000-00009F940000}"/>
    <cellStyle name="Normal 71 5 3 5" xfId="18423" xr:uid="{00000000-0005-0000-0000-0000A0940000}"/>
    <cellStyle name="Normal 71 5 4" xfId="4974" xr:uid="{00000000-0005-0000-0000-0000A1940000}"/>
    <cellStyle name="Normal 71 5 4 2" xfId="15026" xr:uid="{00000000-0005-0000-0000-0000A2940000}"/>
    <cellStyle name="Normal 71 5 4 2 2" xfId="45357" xr:uid="{00000000-0005-0000-0000-0000A3940000}"/>
    <cellStyle name="Normal 71 5 4 2 3" xfId="30124" xr:uid="{00000000-0005-0000-0000-0000A4940000}"/>
    <cellStyle name="Normal 71 5 4 3" xfId="10006" xr:uid="{00000000-0005-0000-0000-0000A5940000}"/>
    <cellStyle name="Normal 71 5 4 3 2" xfId="40340" xr:uid="{00000000-0005-0000-0000-0000A6940000}"/>
    <cellStyle name="Normal 71 5 4 3 3" xfId="25107" xr:uid="{00000000-0005-0000-0000-0000A7940000}"/>
    <cellStyle name="Normal 71 5 4 4" xfId="35327" xr:uid="{00000000-0005-0000-0000-0000A8940000}"/>
    <cellStyle name="Normal 71 5 4 5" xfId="20094" xr:uid="{00000000-0005-0000-0000-0000A9940000}"/>
    <cellStyle name="Normal 71 5 5" xfId="11684" xr:uid="{00000000-0005-0000-0000-0000AA940000}"/>
    <cellStyle name="Normal 71 5 5 2" xfId="42015" xr:uid="{00000000-0005-0000-0000-0000AB940000}"/>
    <cellStyle name="Normal 71 5 5 3" xfId="26782" xr:uid="{00000000-0005-0000-0000-0000AC940000}"/>
    <cellStyle name="Normal 71 5 6" xfId="6663" xr:uid="{00000000-0005-0000-0000-0000AD940000}"/>
    <cellStyle name="Normal 71 5 6 2" xfId="36998" xr:uid="{00000000-0005-0000-0000-0000AE940000}"/>
    <cellStyle name="Normal 71 5 6 3" xfId="21765" xr:uid="{00000000-0005-0000-0000-0000AF940000}"/>
    <cellStyle name="Normal 71 5 7" xfId="31986" xr:uid="{00000000-0005-0000-0000-0000B0940000}"/>
    <cellStyle name="Normal 71 5 8" xfId="16752" xr:uid="{00000000-0005-0000-0000-0000B1940000}"/>
    <cellStyle name="Normal 71 6" xfId="2008" xr:uid="{00000000-0005-0000-0000-0000B2940000}"/>
    <cellStyle name="Normal 71 6 2" xfId="3700" xr:uid="{00000000-0005-0000-0000-0000B3940000}"/>
    <cellStyle name="Normal 71 6 2 2" xfId="13773" xr:uid="{00000000-0005-0000-0000-0000B4940000}"/>
    <cellStyle name="Normal 71 6 2 2 2" xfId="44104" xr:uid="{00000000-0005-0000-0000-0000B5940000}"/>
    <cellStyle name="Normal 71 6 2 2 3" xfId="28871" xr:uid="{00000000-0005-0000-0000-0000B6940000}"/>
    <cellStyle name="Normal 71 6 2 3" xfId="8753" xr:uid="{00000000-0005-0000-0000-0000B7940000}"/>
    <cellStyle name="Normal 71 6 2 3 2" xfId="39087" xr:uid="{00000000-0005-0000-0000-0000B8940000}"/>
    <cellStyle name="Normal 71 6 2 3 3" xfId="23854" xr:uid="{00000000-0005-0000-0000-0000B9940000}"/>
    <cellStyle name="Normal 71 6 2 4" xfId="34074" xr:uid="{00000000-0005-0000-0000-0000BA940000}"/>
    <cellStyle name="Normal 71 6 2 5" xfId="18841" xr:uid="{00000000-0005-0000-0000-0000BB940000}"/>
    <cellStyle name="Normal 71 6 3" xfId="5392" xr:uid="{00000000-0005-0000-0000-0000BC940000}"/>
    <cellStyle name="Normal 71 6 3 2" xfId="15444" xr:uid="{00000000-0005-0000-0000-0000BD940000}"/>
    <cellStyle name="Normal 71 6 3 2 2" xfId="45775" xr:uid="{00000000-0005-0000-0000-0000BE940000}"/>
    <cellStyle name="Normal 71 6 3 2 3" xfId="30542" xr:uid="{00000000-0005-0000-0000-0000BF940000}"/>
    <cellStyle name="Normal 71 6 3 3" xfId="10424" xr:uid="{00000000-0005-0000-0000-0000C0940000}"/>
    <cellStyle name="Normal 71 6 3 3 2" xfId="40758" xr:uid="{00000000-0005-0000-0000-0000C1940000}"/>
    <cellStyle name="Normal 71 6 3 3 3" xfId="25525" xr:uid="{00000000-0005-0000-0000-0000C2940000}"/>
    <cellStyle name="Normal 71 6 3 4" xfId="35745" xr:uid="{00000000-0005-0000-0000-0000C3940000}"/>
    <cellStyle name="Normal 71 6 3 5" xfId="20512" xr:uid="{00000000-0005-0000-0000-0000C4940000}"/>
    <cellStyle name="Normal 71 6 4" xfId="12102" xr:uid="{00000000-0005-0000-0000-0000C5940000}"/>
    <cellStyle name="Normal 71 6 4 2" xfId="42433" xr:uid="{00000000-0005-0000-0000-0000C6940000}"/>
    <cellStyle name="Normal 71 6 4 3" xfId="27200" xr:uid="{00000000-0005-0000-0000-0000C7940000}"/>
    <cellStyle name="Normal 71 6 5" xfId="7081" xr:uid="{00000000-0005-0000-0000-0000C8940000}"/>
    <cellStyle name="Normal 71 6 5 2" xfId="37416" xr:uid="{00000000-0005-0000-0000-0000C9940000}"/>
    <cellStyle name="Normal 71 6 5 3" xfId="22183" xr:uid="{00000000-0005-0000-0000-0000CA940000}"/>
    <cellStyle name="Normal 71 6 6" xfId="32404" xr:uid="{00000000-0005-0000-0000-0000CB940000}"/>
    <cellStyle name="Normal 71 6 7" xfId="17170" xr:uid="{00000000-0005-0000-0000-0000CC940000}"/>
    <cellStyle name="Normal 71 7" xfId="2860" xr:uid="{00000000-0005-0000-0000-0000CD940000}"/>
    <cellStyle name="Normal 71 7 2" xfId="12937" xr:uid="{00000000-0005-0000-0000-0000CE940000}"/>
    <cellStyle name="Normal 71 7 2 2" xfId="43268" xr:uid="{00000000-0005-0000-0000-0000CF940000}"/>
    <cellStyle name="Normal 71 7 2 3" xfId="28035" xr:uid="{00000000-0005-0000-0000-0000D0940000}"/>
    <cellStyle name="Normal 71 7 3" xfId="7917" xr:uid="{00000000-0005-0000-0000-0000D1940000}"/>
    <cellStyle name="Normal 71 7 3 2" xfId="38251" xr:uid="{00000000-0005-0000-0000-0000D2940000}"/>
    <cellStyle name="Normal 71 7 3 3" xfId="23018" xr:uid="{00000000-0005-0000-0000-0000D3940000}"/>
    <cellStyle name="Normal 71 7 4" xfId="33238" xr:uid="{00000000-0005-0000-0000-0000D4940000}"/>
    <cellStyle name="Normal 71 7 5" xfId="18005" xr:uid="{00000000-0005-0000-0000-0000D5940000}"/>
    <cellStyle name="Normal 71 8" xfId="4554" xr:uid="{00000000-0005-0000-0000-0000D6940000}"/>
    <cellStyle name="Normal 71 8 2" xfId="14608" xr:uid="{00000000-0005-0000-0000-0000D7940000}"/>
    <cellStyle name="Normal 71 8 2 2" xfId="44939" xr:uid="{00000000-0005-0000-0000-0000D8940000}"/>
    <cellStyle name="Normal 71 8 2 3" xfId="29706" xr:uid="{00000000-0005-0000-0000-0000D9940000}"/>
    <cellStyle name="Normal 71 8 3" xfId="9588" xr:uid="{00000000-0005-0000-0000-0000DA940000}"/>
    <cellStyle name="Normal 71 8 3 2" xfId="39922" xr:uid="{00000000-0005-0000-0000-0000DB940000}"/>
    <cellStyle name="Normal 71 8 3 3" xfId="24689" xr:uid="{00000000-0005-0000-0000-0000DC940000}"/>
    <cellStyle name="Normal 71 8 4" xfId="34909" xr:uid="{00000000-0005-0000-0000-0000DD940000}"/>
    <cellStyle name="Normal 71 8 5" xfId="19676" xr:uid="{00000000-0005-0000-0000-0000DE940000}"/>
    <cellStyle name="Normal 71 9" xfId="11264" xr:uid="{00000000-0005-0000-0000-0000DF940000}"/>
    <cellStyle name="Normal 71 9 2" xfId="41597" xr:uid="{00000000-0005-0000-0000-0000E0940000}"/>
    <cellStyle name="Normal 71 9 3" xfId="26364" xr:uid="{00000000-0005-0000-0000-0000E1940000}"/>
    <cellStyle name="Normal 72" xfId="908" xr:uid="{00000000-0005-0000-0000-0000E2940000}"/>
    <cellStyle name="Normal 72 10" xfId="6244" xr:uid="{00000000-0005-0000-0000-0000E3940000}"/>
    <cellStyle name="Normal 72 10 2" xfId="36581" xr:uid="{00000000-0005-0000-0000-0000E4940000}"/>
    <cellStyle name="Normal 72 10 3" xfId="21348" xr:uid="{00000000-0005-0000-0000-0000E5940000}"/>
    <cellStyle name="Normal 72 11" xfId="31572" xr:uid="{00000000-0005-0000-0000-0000E6940000}"/>
    <cellStyle name="Normal 72 12" xfId="16333" xr:uid="{00000000-0005-0000-0000-0000E7940000}"/>
    <cellStyle name="Normal 72 2" xfId="1208" xr:uid="{00000000-0005-0000-0000-0000E8940000}"/>
    <cellStyle name="Normal 72 2 10" xfId="31623" xr:uid="{00000000-0005-0000-0000-0000E9940000}"/>
    <cellStyle name="Normal 72 2 11" xfId="16387" xr:uid="{00000000-0005-0000-0000-0000EA940000}"/>
    <cellStyle name="Normal 72 2 2" xfId="1316" xr:uid="{00000000-0005-0000-0000-0000EB940000}"/>
    <cellStyle name="Normal 72 2 2 10" xfId="16491" xr:uid="{00000000-0005-0000-0000-0000EC940000}"/>
    <cellStyle name="Normal 72 2 2 2" xfId="1533" xr:uid="{00000000-0005-0000-0000-0000ED940000}"/>
    <cellStyle name="Normal 72 2 2 2 2" xfId="1954" xr:uid="{00000000-0005-0000-0000-0000EE940000}"/>
    <cellStyle name="Normal 72 2 2 2 2 2" xfId="2793" xr:uid="{00000000-0005-0000-0000-0000EF940000}"/>
    <cellStyle name="Normal 72 2 2 2 2 2 2" xfId="4483" xr:uid="{00000000-0005-0000-0000-0000F0940000}"/>
    <cellStyle name="Normal 72 2 2 2 2 2 2 2" xfId="14556" xr:uid="{00000000-0005-0000-0000-0000F1940000}"/>
    <cellStyle name="Normal 72 2 2 2 2 2 2 2 2" xfId="44887" xr:uid="{00000000-0005-0000-0000-0000F2940000}"/>
    <cellStyle name="Normal 72 2 2 2 2 2 2 2 3" xfId="29654" xr:uid="{00000000-0005-0000-0000-0000F3940000}"/>
    <cellStyle name="Normal 72 2 2 2 2 2 2 3" xfId="9536" xr:uid="{00000000-0005-0000-0000-0000F4940000}"/>
    <cellStyle name="Normal 72 2 2 2 2 2 2 3 2" xfId="39870" xr:uid="{00000000-0005-0000-0000-0000F5940000}"/>
    <cellStyle name="Normal 72 2 2 2 2 2 2 3 3" xfId="24637" xr:uid="{00000000-0005-0000-0000-0000F6940000}"/>
    <cellStyle name="Normal 72 2 2 2 2 2 2 4" xfId="34857" xr:uid="{00000000-0005-0000-0000-0000F7940000}"/>
    <cellStyle name="Normal 72 2 2 2 2 2 2 5" xfId="19624" xr:uid="{00000000-0005-0000-0000-0000F8940000}"/>
    <cellStyle name="Normal 72 2 2 2 2 2 3" xfId="6175" xr:uid="{00000000-0005-0000-0000-0000F9940000}"/>
    <cellStyle name="Normal 72 2 2 2 2 2 3 2" xfId="16227" xr:uid="{00000000-0005-0000-0000-0000FA940000}"/>
    <cellStyle name="Normal 72 2 2 2 2 2 3 2 2" xfId="46558" xr:uid="{00000000-0005-0000-0000-0000FB940000}"/>
    <cellStyle name="Normal 72 2 2 2 2 2 3 2 3" xfId="31325" xr:uid="{00000000-0005-0000-0000-0000FC940000}"/>
    <cellStyle name="Normal 72 2 2 2 2 2 3 3" xfId="11207" xr:uid="{00000000-0005-0000-0000-0000FD940000}"/>
    <cellStyle name="Normal 72 2 2 2 2 2 3 3 2" xfId="41541" xr:uid="{00000000-0005-0000-0000-0000FE940000}"/>
    <cellStyle name="Normal 72 2 2 2 2 2 3 3 3" xfId="26308" xr:uid="{00000000-0005-0000-0000-0000FF940000}"/>
    <cellStyle name="Normal 72 2 2 2 2 2 3 4" xfId="36528" xr:uid="{00000000-0005-0000-0000-000000950000}"/>
    <cellStyle name="Normal 72 2 2 2 2 2 3 5" xfId="21295" xr:uid="{00000000-0005-0000-0000-000001950000}"/>
    <cellStyle name="Normal 72 2 2 2 2 2 4" xfId="12885" xr:uid="{00000000-0005-0000-0000-000002950000}"/>
    <cellStyle name="Normal 72 2 2 2 2 2 4 2" xfId="43216" xr:uid="{00000000-0005-0000-0000-000003950000}"/>
    <cellStyle name="Normal 72 2 2 2 2 2 4 3" xfId="27983" xr:uid="{00000000-0005-0000-0000-000004950000}"/>
    <cellStyle name="Normal 72 2 2 2 2 2 5" xfId="7864" xr:uid="{00000000-0005-0000-0000-000005950000}"/>
    <cellStyle name="Normal 72 2 2 2 2 2 5 2" xfId="38199" xr:uid="{00000000-0005-0000-0000-000006950000}"/>
    <cellStyle name="Normal 72 2 2 2 2 2 5 3" xfId="22966" xr:uid="{00000000-0005-0000-0000-000007950000}"/>
    <cellStyle name="Normal 72 2 2 2 2 2 6" xfId="33187" xr:uid="{00000000-0005-0000-0000-000008950000}"/>
    <cellStyle name="Normal 72 2 2 2 2 2 7" xfId="17953" xr:uid="{00000000-0005-0000-0000-000009950000}"/>
    <cellStyle name="Normal 72 2 2 2 2 3" xfId="3646" xr:uid="{00000000-0005-0000-0000-00000A950000}"/>
    <cellStyle name="Normal 72 2 2 2 2 3 2" xfId="13720" xr:uid="{00000000-0005-0000-0000-00000B950000}"/>
    <cellStyle name="Normal 72 2 2 2 2 3 2 2" xfId="44051" xr:uid="{00000000-0005-0000-0000-00000C950000}"/>
    <cellStyle name="Normal 72 2 2 2 2 3 2 3" xfId="28818" xr:uid="{00000000-0005-0000-0000-00000D950000}"/>
    <cellStyle name="Normal 72 2 2 2 2 3 3" xfId="8700" xr:uid="{00000000-0005-0000-0000-00000E950000}"/>
    <cellStyle name="Normal 72 2 2 2 2 3 3 2" xfId="39034" xr:uid="{00000000-0005-0000-0000-00000F950000}"/>
    <cellStyle name="Normal 72 2 2 2 2 3 3 3" xfId="23801" xr:uid="{00000000-0005-0000-0000-000010950000}"/>
    <cellStyle name="Normal 72 2 2 2 2 3 4" xfId="34021" xr:uid="{00000000-0005-0000-0000-000011950000}"/>
    <cellStyle name="Normal 72 2 2 2 2 3 5" xfId="18788" xr:uid="{00000000-0005-0000-0000-000012950000}"/>
    <cellStyle name="Normal 72 2 2 2 2 4" xfId="5339" xr:uid="{00000000-0005-0000-0000-000013950000}"/>
    <cellStyle name="Normal 72 2 2 2 2 4 2" xfId="15391" xr:uid="{00000000-0005-0000-0000-000014950000}"/>
    <cellStyle name="Normal 72 2 2 2 2 4 2 2" xfId="45722" xr:uid="{00000000-0005-0000-0000-000015950000}"/>
    <cellStyle name="Normal 72 2 2 2 2 4 2 3" xfId="30489" xr:uid="{00000000-0005-0000-0000-000016950000}"/>
    <cellStyle name="Normal 72 2 2 2 2 4 3" xfId="10371" xr:uid="{00000000-0005-0000-0000-000017950000}"/>
    <cellStyle name="Normal 72 2 2 2 2 4 3 2" xfId="40705" xr:uid="{00000000-0005-0000-0000-000018950000}"/>
    <cellStyle name="Normal 72 2 2 2 2 4 3 3" xfId="25472" xr:uid="{00000000-0005-0000-0000-000019950000}"/>
    <cellStyle name="Normal 72 2 2 2 2 4 4" xfId="35692" xr:uid="{00000000-0005-0000-0000-00001A950000}"/>
    <cellStyle name="Normal 72 2 2 2 2 4 5" xfId="20459" xr:uid="{00000000-0005-0000-0000-00001B950000}"/>
    <cellStyle name="Normal 72 2 2 2 2 5" xfId="12049" xr:uid="{00000000-0005-0000-0000-00001C950000}"/>
    <cellStyle name="Normal 72 2 2 2 2 5 2" xfId="42380" xr:uid="{00000000-0005-0000-0000-00001D950000}"/>
    <cellStyle name="Normal 72 2 2 2 2 5 3" xfId="27147" xr:uid="{00000000-0005-0000-0000-00001E950000}"/>
    <cellStyle name="Normal 72 2 2 2 2 6" xfId="7028" xr:uid="{00000000-0005-0000-0000-00001F950000}"/>
    <cellStyle name="Normal 72 2 2 2 2 6 2" xfId="37363" xr:uid="{00000000-0005-0000-0000-000020950000}"/>
    <cellStyle name="Normal 72 2 2 2 2 6 3" xfId="22130" xr:uid="{00000000-0005-0000-0000-000021950000}"/>
    <cellStyle name="Normal 72 2 2 2 2 7" xfId="32351" xr:uid="{00000000-0005-0000-0000-000022950000}"/>
    <cellStyle name="Normal 72 2 2 2 2 8" xfId="17117" xr:uid="{00000000-0005-0000-0000-000023950000}"/>
    <cellStyle name="Normal 72 2 2 2 3" xfId="2375" xr:uid="{00000000-0005-0000-0000-000024950000}"/>
    <cellStyle name="Normal 72 2 2 2 3 2" xfId="4065" xr:uid="{00000000-0005-0000-0000-000025950000}"/>
    <cellStyle name="Normal 72 2 2 2 3 2 2" xfId="14138" xr:uid="{00000000-0005-0000-0000-000026950000}"/>
    <cellStyle name="Normal 72 2 2 2 3 2 2 2" xfId="44469" xr:uid="{00000000-0005-0000-0000-000027950000}"/>
    <cellStyle name="Normal 72 2 2 2 3 2 2 3" xfId="29236" xr:uid="{00000000-0005-0000-0000-000028950000}"/>
    <cellStyle name="Normal 72 2 2 2 3 2 3" xfId="9118" xr:uid="{00000000-0005-0000-0000-000029950000}"/>
    <cellStyle name="Normal 72 2 2 2 3 2 3 2" xfId="39452" xr:uid="{00000000-0005-0000-0000-00002A950000}"/>
    <cellStyle name="Normal 72 2 2 2 3 2 3 3" xfId="24219" xr:uid="{00000000-0005-0000-0000-00002B950000}"/>
    <cellStyle name="Normal 72 2 2 2 3 2 4" xfId="34439" xr:uid="{00000000-0005-0000-0000-00002C950000}"/>
    <cellStyle name="Normal 72 2 2 2 3 2 5" xfId="19206" xr:uid="{00000000-0005-0000-0000-00002D950000}"/>
    <cellStyle name="Normal 72 2 2 2 3 3" xfId="5757" xr:uid="{00000000-0005-0000-0000-00002E950000}"/>
    <cellStyle name="Normal 72 2 2 2 3 3 2" xfId="15809" xr:uid="{00000000-0005-0000-0000-00002F950000}"/>
    <cellStyle name="Normal 72 2 2 2 3 3 2 2" xfId="46140" xr:uid="{00000000-0005-0000-0000-000030950000}"/>
    <cellStyle name="Normal 72 2 2 2 3 3 2 3" xfId="30907" xr:uid="{00000000-0005-0000-0000-000031950000}"/>
    <cellStyle name="Normal 72 2 2 2 3 3 3" xfId="10789" xr:uid="{00000000-0005-0000-0000-000032950000}"/>
    <cellStyle name="Normal 72 2 2 2 3 3 3 2" xfId="41123" xr:uid="{00000000-0005-0000-0000-000033950000}"/>
    <cellStyle name="Normal 72 2 2 2 3 3 3 3" xfId="25890" xr:uid="{00000000-0005-0000-0000-000034950000}"/>
    <cellStyle name="Normal 72 2 2 2 3 3 4" xfId="36110" xr:uid="{00000000-0005-0000-0000-000035950000}"/>
    <cellStyle name="Normal 72 2 2 2 3 3 5" xfId="20877" xr:uid="{00000000-0005-0000-0000-000036950000}"/>
    <cellStyle name="Normal 72 2 2 2 3 4" xfId="12467" xr:uid="{00000000-0005-0000-0000-000037950000}"/>
    <cellStyle name="Normal 72 2 2 2 3 4 2" xfId="42798" xr:uid="{00000000-0005-0000-0000-000038950000}"/>
    <cellStyle name="Normal 72 2 2 2 3 4 3" xfId="27565" xr:uid="{00000000-0005-0000-0000-000039950000}"/>
    <cellStyle name="Normal 72 2 2 2 3 5" xfId="7446" xr:uid="{00000000-0005-0000-0000-00003A950000}"/>
    <cellStyle name="Normal 72 2 2 2 3 5 2" xfId="37781" xr:uid="{00000000-0005-0000-0000-00003B950000}"/>
    <cellStyle name="Normal 72 2 2 2 3 5 3" xfId="22548" xr:uid="{00000000-0005-0000-0000-00003C950000}"/>
    <cellStyle name="Normal 72 2 2 2 3 6" xfId="32769" xr:uid="{00000000-0005-0000-0000-00003D950000}"/>
    <cellStyle name="Normal 72 2 2 2 3 7" xfId="17535" xr:uid="{00000000-0005-0000-0000-00003E950000}"/>
    <cellStyle name="Normal 72 2 2 2 4" xfId="3228" xr:uid="{00000000-0005-0000-0000-00003F950000}"/>
    <cellStyle name="Normal 72 2 2 2 4 2" xfId="13302" xr:uid="{00000000-0005-0000-0000-000040950000}"/>
    <cellStyle name="Normal 72 2 2 2 4 2 2" xfId="43633" xr:uid="{00000000-0005-0000-0000-000041950000}"/>
    <cellStyle name="Normal 72 2 2 2 4 2 3" xfId="28400" xr:uid="{00000000-0005-0000-0000-000042950000}"/>
    <cellStyle name="Normal 72 2 2 2 4 3" xfId="8282" xr:uid="{00000000-0005-0000-0000-000043950000}"/>
    <cellStyle name="Normal 72 2 2 2 4 3 2" xfId="38616" xr:uid="{00000000-0005-0000-0000-000044950000}"/>
    <cellStyle name="Normal 72 2 2 2 4 3 3" xfId="23383" xr:uid="{00000000-0005-0000-0000-000045950000}"/>
    <cellStyle name="Normal 72 2 2 2 4 4" xfId="33603" xr:uid="{00000000-0005-0000-0000-000046950000}"/>
    <cellStyle name="Normal 72 2 2 2 4 5" xfId="18370" xr:uid="{00000000-0005-0000-0000-000047950000}"/>
    <cellStyle name="Normal 72 2 2 2 5" xfId="4921" xr:uid="{00000000-0005-0000-0000-000048950000}"/>
    <cellStyle name="Normal 72 2 2 2 5 2" xfId="14973" xr:uid="{00000000-0005-0000-0000-000049950000}"/>
    <cellStyle name="Normal 72 2 2 2 5 2 2" xfId="45304" xr:uid="{00000000-0005-0000-0000-00004A950000}"/>
    <cellStyle name="Normal 72 2 2 2 5 2 3" xfId="30071" xr:uid="{00000000-0005-0000-0000-00004B950000}"/>
    <cellStyle name="Normal 72 2 2 2 5 3" xfId="9953" xr:uid="{00000000-0005-0000-0000-00004C950000}"/>
    <cellStyle name="Normal 72 2 2 2 5 3 2" xfId="40287" xr:uid="{00000000-0005-0000-0000-00004D950000}"/>
    <cellStyle name="Normal 72 2 2 2 5 3 3" xfId="25054" xr:uid="{00000000-0005-0000-0000-00004E950000}"/>
    <cellStyle name="Normal 72 2 2 2 5 4" xfId="35274" xr:uid="{00000000-0005-0000-0000-00004F950000}"/>
    <cellStyle name="Normal 72 2 2 2 5 5" xfId="20041" xr:uid="{00000000-0005-0000-0000-000050950000}"/>
    <cellStyle name="Normal 72 2 2 2 6" xfId="11631" xr:uid="{00000000-0005-0000-0000-000051950000}"/>
    <cellStyle name="Normal 72 2 2 2 6 2" xfId="41962" xr:uid="{00000000-0005-0000-0000-000052950000}"/>
    <cellStyle name="Normal 72 2 2 2 6 3" xfId="26729" xr:uid="{00000000-0005-0000-0000-000053950000}"/>
    <cellStyle name="Normal 72 2 2 2 7" xfId="6610" xr:uid="{00000000-0005-0000-0000-000054950000}"/>
    <cellStyle name="Normal 72 2 2 2 7 2" xfId="36945" xr:uid="{00000000-0005-0000-0000-000055950000}"/>
    <cellStyle name="Normal 72 2 2 2 7 3" xfId="21712" xr:uid="{00000000-0005-0000-0000-000056950000}"/>
    <cellStyle name="Normal 72 2 2 2 8" xfId="31933" xr:uid="{00000000-0005-0000-0000-000057950000}"/>
    <cellStyle name="Normal 72 2 2 2 9" xfId="16699" xr:uid="{00000000-0005-0000-0000-000058950000}"/>
    <cellStyle name="Normal 72 2 2 3" xfId="1746" xr:uid="{00000000-0005-0000-0000-000059950000}"/>
    <cellStyle name="Normal 72 2 2 3 2" xfId="2585" xr:uid="{00000000-0005-0000-0000-00005A950000}"/>
    <cellStyle name="Normal 72 2 2 3 2 2" xfId="4275" xr:uid="{00000000-0005-0000-0000-00005B950000}"/>
    <cellStyle name="Normal 72 2 2 3 2 2 2" xfId="14348" xr:uid="{00000000-0005-0000-0000-00005C950000}"/>
    <cellStyle name="Normal 72 2 2 3 2 2 2 2" xfId="44679" xr:uid="{00000000-0005-0000-0000-00005D950000}"/>
    <cellStyle name="Normal 72 2 2 3 2 2 2 3" xfId="29446" xr:uid="{00000000-0005-0000-0000-00005E950000}"/>
    <cellStyle name="Normal 72 2 2 3 2 2 3" xfId="9328" xr:uid="{00000000-0005-0000-0000-00005F950000}"/>
    <cellStyle name="Normal 72 2 2 3 2 2 3 2" xfId="39662" xr:uid="{00000000-0005-0000-0000-000060950000}"/>
    <cellStyle name="Normal 72 2 2 3 2 2 3 3" xfId="24429" xr:uid="{00000000-0005-0000-0000-000061950000}"/>
    <cellStyle name="Normal 72 2 2 3 2 2 4" xfId="34649" xr:uid="{00000000-0005-0000-0000-000062950000}"/>
    <cellStyle name="Normal 72 2 2 3 2 2 5" xfId="19416" xr:uid="{00000000-0005-0000-0000-000063950000}"/>
    <cellStyle name="Normal 72 2 2 3 2 3" xfId="5967" xr:uid="{00000000-0005-0000-0000-000064950000}"/>
    <cellStyle name="Normal 72 2 2 3 2 3 2" xfId="16019" xr:uid="{00000000-0005-0000-0000-000065950000}"/>
    <cellStyle name="Normal 72 2 2 3 2 3 2 2" xfId="46350" xr:uid="{00000000-0005-0000-0000-000066950000}"/>
    <cellStyle name="Normal 72 2 2 3 2 3 2 3" xfId="31117" xr:uid="{00000000-0005-0000-0000-000067950000}"/>
    <cellStyle name="Normal 72 2 2 3 2 3 3" xfId="10999" xr:uid="{00000000-0005-0000-0000-000068950000}"/>
    <cellStyle name="Normal 72 2 2 3 2 3 3 2" xfId="41333" xr:uid="{00000000-0005-0000-0000-000069950000}"/>
    <cellStyle name="Normal 72 2 2 3 2 3 3 3" xfId="26100" xr:uid="{00000000-0005-0000-0000-00006A950000}"/>
    <cellStyle name="Normal 72 2 2 3 2 3 4" xfId="36320" xr:uid="{00000000-0005-0000-0000-00006B950000}"/>
    <cellStyle name="Normal 72 2 2 3 2 3 5" xfId="21087" xr:uid="{00000000-0005-0000-0000-00006C950000}"/>
    <cellStyle name="Normal 72 2 2 3 2 4" xfId="12677" xr:uid="{00000000-0005-0000-0000-00006D950000}"/>
    <cellStyle name="Normal 72 2 2 3 2 4 2" xfId="43008" xr:uid="{00000000-0005-0000-0000-00006E950000}"/>
    <cellStyle name="Normal 72 2 2 3 2 4 3" xfId="27775" xr:uid="{00000000-0005-0000-0000-00006F950000}"/>
    <cellStyle name="Normal 72 2 2 3 2 5" xfId="7656" xr:uid="{00000000-0005-0000-0000-000070950000}"/>
    <cellStyle name="Normal 72 2 2 3 2 5 2" xfId="37991" xr:uid="{00000000-0005-0000-0000-000071950000}"/>
    <cellStyle name="Normal 72 2 2 3 2 5 3" xfId="22758" xr:uid="{00000000-0005-0000-0000-000072950000}"/>
    <cellStyle name="Normal 72 2 2 3 2 6" xfId="32979" xr:uid="{00000000-0005-0000-0000-000073950000}"/>
    <cellStyle name="Normal 72 2 2 3 2 7" xfId="17745" xr:uid="{00000000-0005-0000-0000-000074950000}"/>
    <cellStyle name="Normal 72 2 2 3 3" xfId="3438" xr:uid="{00000000-0005-0000-0000-000075950000}"/>
    <cellStyle name="Normal 72 2 2 3 3 2" xfId="13512" xr:uid="{00000000-0005-0000-0000-000076950000}"/>
    <cellStyle name="Normal 72 2 2 3 3 2 2" xfId="43843" xr:uid="{00000000-0005-0000-0000-000077950000}"/>
    <cellStyle name="Normal 72 2 2 3 3 2 3" xfId="28610" xr:uid="{00000000-0005-0000-0000-000078950000}"/>
    <cellStyle name="Normal 72 2 2 3 3 3" xfId="8492" xr:uid="{00000000-0005-0000-0000-000079950000}"/>
    <cellStyle name="Normal 72 2 2 3 3 3 2" xfId="38826" xr:uid="{00000000-0005-0000-0000-00007A950000}"/>
    <cellStyle name="Normal 72 2 2 3 3 3 3" xfId="23593" xr:uid="{00000000-0005-0000-0000-00007B950000}"/>
    <cellStyle name="Normal 72 2 2 3 3 4" xfId="33813" xr:uid="{00000000-0005-0000-0000-00007C950000}"/>
    <cellStyle name="Normal 72 2 2 3 3 5" xfId="18580" xr:uid="{00000000-0005-0000-0000-00007D950000}"/>
    <cellStyle name="Normal 72 2 2 3 4" xfId="5131" xr:uid="{00000000-0005-0000-0000-00007E950000}"/>
    <cellStyle name="Normal 72 2 2 3 4 2" xfId="15183" xr:uid="{00000000-0005-0000-0000-00007F950000}"/>
    <cellStyle name="Normal 72 2 2 3 4 2 2" xfId="45514" xr:uid="{00000000-0005-0000-0000-000080950000}"/>
    <cellStyle name="Normal 72 2 2 3 4 2 3" xfId="30281" xr:uid="{00000000-0005-0000-0000-000081950000}"/>
    <cellStyle name="Normal 72 2 2 3 4 3" xfId="10163" xr:uid="{00000000-0005-0000-0000-000082950000}"/>
    <cellStyle name="Normal 72 2 2 3 4 3 2" xfId="40497" xr:uid="{00000000-0005-0000-0000-000083950000}"/>
    <cellStyle name="Normal 72 2 2 3 4 3 3" xfId="25264" xr:uid="{00000000-0005-0000-0000-000084950000}"/>
    <cellStyle name="Normal 72 2 2 3 4 4" xfId="35484" xr:uid="{00000000-0005-0000-0000-000085950000}"/>
    <cellStyle name="Normal 72 2 2 3 4 5" xfId="20251" xr:uid="{00000000-0005-0000-0000-000086950000}"/>
    <cellStyle name="Normal 72 2 2 3 5" xfId="11841" xr:uid="{00000000-0005-0000-0000-000087950000}"/>
    <cellStyle name="Normal 72 2 2 3 5 2" xfId="42172" xr:uid="{00000000-0005-0000-0000-000088950000}"/>
    <cellStyle name="Normal 72 2 2 3 5 3" xfId="26939" xr:uid="{00000000-0005-0000-0000-000089950000}"/>
    <cellStyle name="Normal 72 2 2 3 6" xfId="6820" xr:uid="{00000000-0005-0000-0000-00008A950000}"/>
    <cellStyle name="Normal 72 2 2 3 6 2" xfId="37155" xr:uid="{00000000-0005-0000-0000-00008B950000}"/>
    <cellStyle name="Normal 72 2 2 3 6 3" xfId="21922" xr:uid="{00000000-0005-0000-0000-00008C950000}"/>
    <cellStyle name="Normal 72 2 2 3 7" xfId="32143" xr:uid="{00000000-0005-0000-0000-00008D950000}"/>
    <cellStyle name="Normal 72 2 2 3 8" xfId="16909" xr:uid="{00000000-0005-0000-0000-00008E950000}"/>
    <cellStyle name="Normal 72 2 2 4" xfId="2167" xr:uid="{00000000-0005-0000-0000-00008F950000}"/>
    <cellStyle name="Normal 72 2 2 4 2" xfId="3857" xr:uid="{00000000-0005-0000-0000-000090950000}"/>
    <cellStyle name="Normal 72 2 2 4 2 2" xfId="13930" xr:uid="{00000000-0005-0000-0000-000091950000}"/>
    <cellStyle name="Normal 72 2 2 4 2 2 2" xfId="44261" xr:uid="{00000000-0005-0000-0000-000092950000}"/>
    <cellStyle name="Normal 72 2 2 4 2 2 3" xfId="29028" xr:uid="{00000000-0005-0000-0000-000093950000}"/>
    <cellStyle name="Normal 72 2 2 4 2 3" xfId="8910" xr:uid="{00000000-0005-0000-0000-000094950000}"/>
    <cellStyle name="Normal 72 2 2 4 2 3 2" xfId="39244" xr:uid="{00000000-0005-0000-0000-000095950000}"/>
    <cellStyle name="Normal 72 2 2 4 2 3 3" xfId="24011" xr:uid="{00000000-0005-0000-0000-000096950000}"/>
    <cellStyle name="Normal 72 2 2 4 2 4" xfId="34231" xr:uid="{00000000-0005-0000-0000-000097950000}"/>
    <cellStyle name="Normal 72 2 2 4 2 5" xfId="18998" xr:uid="{00000000-0005-0000-0000-000098950000}"/>
    <cellStyle name="Normal 72 2 2 4 3" xfId="5549" xr:uid="{00000000-0005-0000-0000-000099950000}"/>
    <cellStyle name="Normal 72 2 2 4 3 2" xfId="15601" xr:uid="{00000000-0005-0000-0000-00009A950000}"/>
    <cellStyle name="Normal 72 2 2 4 3 2 2" xfId="45932" xr:uid="{00000000-0005-0000-0000-00009B950000}"/>
    <cellStyle name="Normal 72 2 2 4 3 2 3" xfId="30699" xr:uid="{00000000-0005-0000-0000-00009C950000}"/>
    <cellStyle name="Normal 72 2 2 4 3 3" xfId="10581" xr:uid="{00000000-0005-0000-0000-00009D950000}"/>
    <cellStyle name="Normal 72 2 2 4 3 3 2" xfId="40915" xr:uid="{00000000-0005-0000-0000-00009E950000}"/>
    <cellStyle name="Normal 72 2 2 4 3 3 3" xfId="25682" xr:uid="{00000000-0005-0000-0000-00009F950000}"/>
    <cellStyle name="Normal 72 2 2 4 3 4" xfId="35902" xr:uid="{00000000-0005-0000-0000-0000A0950000}"/>
    <cellStyle name="Normal 72 2 2 4 3 5" xfId="20669" xr:uid="{00000000-0005-0000-0000-0000A1950000}"/>
    <cellStyle name="Normal 72 2 2 4 4" xfId="12259" xr:uid="{00000000-0005-0000-0000-0000A2950000}"/>
    <cellStyle name="Normal 72 2 2 4 4 2" xfId="42590" xr:uid="{00000000-0005-0000-0000-0000A3950000}"/>
    <cellStyle name="Normal 72 2 2 4 4 3" xfId="27357" xr:uid="{00000000-0005-0000-0000-0000A4950000}"/>
    <cellStyle name="Normal 72 2 2 4 5" xfId="7238" xr:uid="{00000000-0005-0000-0000-0000A5950000}"/>
    <cellStyle name="Normal 72 2 2 4 5 2" xfId="37573" xr:uid="{00000000-0005-0000-0000-0000A6950000}"/>
    <cellStyle name="Normal 72 2 2 4 5 3" xfId="22340" xr:uid="{00000000-0005-0000-0000-0000A7950000}"/>
    <cellStyle name="Normal 72 2 2 4 6" xfId="32561" xr:uid="{00000000-0005-0000-0000-0000A8950000}"/>
    <cellStyle name="Normal 72 2 2 4 7" xfId="17327" xr:uid="{00000000-0005-0000-0000-0000A9950000}"/>
    <cellStyle name="Normal 72 2 2 5" xfId="3020" xr:uid="{00000000-0005-0000-0000-0000AA950000}"/>
    <cellStyle name="Normal 72 2 2 5 2" xfId="13094" xr:uid="{00000000-0005-0000-0000-0000AB950000}"/>
    <cellStyle name="Normal 72 2 2 5 2 2" xfId="43425" xr:uid="{00000000-0005-0000-0000-0000AC950000}"/>
    <cellStyle name="Normal 72 2 2 5 2 3" xfId="28192" xr:uid="{00000000-0005-0000-0000-0000AD950000}"/>
    <cellStyle name="Normal 72 2 2 5 3" xfId="8074" xr:uid="{00000000-0005-0000-0000-0000AE950000}"/>
    <cellStyle name="Normal 72 2 2 5 3 2" xfId="38408" xr:uid="{00000000-0005-0000-0000-0000AF950000}"/>
    <cellStyle name="Normal 72 2 2 5 3 3" xfId="23175" xr:uid="{00000000-0005-0000-0000-0000B0950000}"/>
    <cellStyle name="Normal 72 2 2 5 4" xfId="33395" xr:uid="{00000000-0005-0000-0000-0000B1950000}"/>
    <cellStyle name="Normal 72 2 2 5 5" xfId="18162" xr:uid="{00000000-0005-0000-0000-0000B2950000}"/>
    <cellStyle name="Normal 72 2 2 6" xfId="4713" xr:uid="{00000000-0005-0000-0000-0000B3950000}"/>
    <cellStyle name="Normal 72 2 2 6 2" xfId="14765" xr:uid="{00000000-0005-0000-0000-0000B4950000}"/>
    <cellStyle name="Normal 72 2 2 6 2 2" xfId="45096" xr:uid="{00000000-0005-0000-0000-0000B5950000}"/>
    <cellStyle name="Normal 72 2 2 6 2 3" xfId="29863" xr:uid="{00000000-0005-0000-0000-0000B6950000}"/>
    <cellStyle name="Normal 72 2 2 6 3" xfId="9745" xr:uid="{00000000-0005-0000-0000-0000B7950000}"/>
    <cellStyle name="Normal 72 2 2 6 3 2" xfId="40079" xr:uid="{00000000-0005-0000-0000-0000B8950000}"/>
    <cellStyle name="Normal 72 2 2 6 3 3" xfId="24846" xr:uid="{00000000-0005-0000-0000-0000B9950000}"/>
    <cellStyle name="Normal 72 2 2 6 4" xfId="35066" xr:uid="{00000000-0005-0000-0000-0000BA950000}"/>
    <cellStyle name="Normal 72 2 2 6 5" xfId="19833" xr:uid="{00000000-0005-0000-0000-0000BB950000}"/>
    <cellStyle name="Normal 72 2 2 7" xfId="11423" xr:uid="{00000000-0005-0000-0000-0000BC950000}"/>
    <cellStyle name="Normal 72 2 2 7 2" xfId="41754" xr:uid="{00000000-0005-0000-0000-0000BD950000}"/>
    <cellStyle name="Normal 72 2 2 7 3" xfId="26521" xr:uid="{00000000-0005-0000-0000-0000BE950000}"/>
    <cellStyle name="Normal 72 2 2 8" xfId="6402" xr:uid="{00000000-0005-0000-0000-0000BF950000}"/>
    <cellStyle name="Normal 72 2 2 8 2" xfId="36737" xr:uid="{00000000-0005-0000-0000-0000C0950000}"/>
    <cellStyle name="Normal 72 2 2 8 3" xfId="21504" xr:uid="{00000000-0005-0000-0000-0000C1950000}"/>
    <cellStyle name="Normal 72 2 2 9" xfId="31725" xr:uid="{00000000-0005-0000-0000-0000C2950000}"/>
    <cellStyle name="Normal 72 2 3" xfId="1429" xr:uid="{00000000-0005-0000-0000-0000C3950000}"/>
    <cellStyle name="Normal 72 2 3 2" xfId="1850" xr:uid="{00000000-0005-0000-0000-0000C4950000}"/>
    <cellStyle name="Normal 72 2 3 2 2" xfId="2689" xr:uid="{00000000-0005-0000-0000-0000C5950000}"/>
    <cellStyle name="Normal 72 2 3 2 2 2" xfId="4379" xr:uid="{00000000-0005-0000-0000-0000C6950000}"/>
    <cellStyle name="Normal 72 2 3 2 2 2 2" xfId="14452" xr:uid="{00000000-0005-0000-0000-0000C7950000}"/>
    <cellStyle name="Normal 72 2 3 2 2 2 2 2" xfId="44783" xr:uid="{00000000-0005-0000-0000-0000C8950000}"/>
    <cellStyle name="Normal 72 2 3 2 2 2 2 3" xfId="29550" xr:uid="{00000000-0005-0000-0000-0000C9950000}"/>
    <cellStyle name="Normal 72 2 3 2 2 2 3" xfId="9432" xr:uid="{00000000-0005-0000-0000-0000CA950000}"/>
    <cellStyle name="Normal 72 2 3 2 2 2 3 2" xfId="39766" xr:uid="{00000000-0005-0000-0000-0000CB950000}"/>
    <cellStyle name="Normal 72 2 3 2 2 2 3 3" xfId="24533" xr:uid="{00000000-0005-0000-0000-0000CC950000}"/>
    <cellStyle name="Normal 72 2 3 2 2 2 4" xfId="34753" xr:uid="{00000000-0005-0000-0000-0000CD950000}"/>
    <cellStyle name="Normal 72 2 3 2 2 2 5" xfId="19520" xr:uid="{00000000-0005-0000-0000-0000CE950000}"/>
    <cellStyle name="Normal 72 2 3 2 2 3" xfId="6071" xr:uid="{00000000-0005-0000-0000-0000CF950000}"/>
    <cellStyle name="Normal 72 2 3 2 2 3 2" xfId="16123" xr:uid="{00000000-0005-0000-0000-0000D0950000}"/>
    <cellStyle name="Normal 72 2 3 2 2 3 2 2" xfId="46454" xr:uid="{00000000-0005-0000-0000-0000D1950000}"/>
    <cellStyle name="Normal 72 2 3 2 2 3 2 3" xfId="31221" xr:uid="{00000000-0005-0000-0000-0000D2950000}"/>
    <cellStyle name="Normal 72 2 3 2 2 3 3" xfId="11103" xr:uid="{00000000-0005-0000-0000-0000D3950000}"/>
    <cellStyle name="Normal 72 2 3 2 2 3 3 2" xfId="41437" xr:uid="{00000000-0005-0000-0000-0000D4950000}"/>
    <cellStyle name="Normal 72 2 3 2 2 3 3 3" xfId="26204" xr:uid="{00000000-0005-0000-0000-0000D5950000}"/>
    <cellStyle name="Normal 72 2 3 2 2 3 4" xfId="36424" xr:uid="{00000000-0005-0000-0000-0000D6950000}"/>
    <cellStyle name="Normal 72 2 3 2 2 3 5" xfId="21191" xr:uid="{00000000-0005-0000-0000-0000D7950000}"/>
    <cellStyle name="Normal 72 2 3 2 2 4" xfId="12781" xr:uid="{00000000-0005-0000-0000-0000D8950000}"/>
    <cellStyle name="Normal 72 2 3 2 2 4 2" xfId="43112" xr:uid="{00000000-0005-0000-0000-0000D9950000}"/>
    <cellStyle name="Normal 72 2 3 2 2 4 3" xfId="27879" xr:uid="{00000000-0005-0000-0000-0000DA950000}"/>
    <cellStyle name="Normal 72 2 3 2 2 5" xfId="7760" xr:uid="{00000000-0005-0000-0000-0000DB950000}"/>
    <cellStyle name="Normal 72 2 3 2 2 5 2" xfId="38095" xr:uid="{00000000-0005-0000-0000-0000DC950000}"/>
    <cellStyle name="Normal 72 2 3 2 2 5 3" xfId="22862" xr:uid="{00000000-0005-0000-0000-0000DD950000}"/>
    <cellStyle name="Normal 72 2 3 2 2 6" xfId="33083" xr:uid="{00000000-0005-0000-0000-0000DE950000}"/>
    <cellStyle name="Normal 72 2 3 2 2 7" xfId="17849" xr:uid="{00000000-0005-0000-0000-0000DF950000}"/>
    <cellStyle name="Normal 72 2 3 2 3" xfId="3542" xr:uid="{00000000-0005-0000-0000-0000E0950000}"/>
    <cellStyle name="Normal 72 2 3 2 3 2" xfId="13616" xr:uid="{00000000-0005-0000-0000-0000E1950000}"/>
    <cellStyle name="Normal 72 2 3 2 3 2 2" xfId="43947" xr:uid="{00000000-0005-0000-0000-0000E2950000}"/>
    <cellStyle name="Normal 72 2 3 2 3 2 3" xfId="28714" xr:uid="{00000000-0005-0000-0000-0000E3950000}"/>
    <cellStyle name="Normal 72 2 3 2 3 3" xfId="8596" xr:uid="{00000000-0005-0000-0000-0000E4950000}"/>
    <cellStyle name="Normal 72 2 3 2 3 3 2" xfId="38930" xr:uid="{00000000-0005-0000-0000-0000E5950000}"/>
    <cellStyle name="Normal 72 2 3 2 3 3 3" xfId="23697" xr:uid="{00000000-0005-0000-0000-0000E6950000}"/>
    <cellStyle name="Normal 72 2 3 2 3 4" xfId="33917" xr:uid="{00000000-0005-0000-0000-0000E7950000}"/>
    <cellStyle name="Normal 72 2 3 2 3 5" xfId="18684" xr:uid="{00000000-0005-0000-0000-0000E8950000}"/>
    <cellStyle name="Normal 72 2 3 2 4" xfId="5235" xr:uid="{00000000-0005-0000-0000-0000E9950000}"/>
    <cellStyle name="Normal 72 2 3 2 4 2" xfId="15287" xr:uid="{00000000-0005-0000-0000-0000EA950000}"/>
    <cellStyle name="Normal 72 2 3 2 4 2 2" xfId="45618" xr:uid="{00000000-0005-0000-0000-0000EB950000}"/>
    <cellStyle name="Normal 72 2 3 2 4 2 3" xfId="30385" xr:uid="{00000000-0005-0000-0000-0000EC950000}"/>
    <cellStyle name="Normal 72 2 3 2 4 3" xfId="10267" xr:uid="{00000000-0005-0000-0000-0000ED950000}"/>
    <cellStyle name="Normal 72 2 3 2 4 3 2" xfId="40601" xr:uid="{00000000-0005-0000-0000-0000EE950000}"/>
    <cellStyle name="Normal 72 2 3 2 4 3 3" xfId="25368" xr:uid="{00000000-0005-0000-0000-0000EF950000}"/>
    <cellStyle name="Normal 72 2 3 2 4 4" xfId="35588" xr:uid="{00000000-0005-0000-0000-0000F0950000}"/>
    <cellStyle name="Normal 72 2 3 2 4 5" xfId="20355" xr:uid="{00000000-0005-0000-0000-0000F1950000}"/>
    <cellStyle name="Normal 72 2 3 2 5" xfId="11945" xr:uid="{00000000-0005-0000-0000-0000F2950000}"/>
    <cellStyle name="Normal 72 2 3 2 5 2" xfId="42276" xr:uid="{00000000-0005-0000-0000-0000F3950000}"/>
    <cellStyle name="Normal 72 2 3 2 5 3" xfId="27043" xr:uid="{00000000-0005-0000-0000-0000F4950000}"/>
    <cellStyle name="Normal 72 2 3 2 6" xfId="6924" xr:uid="{00000000-0005-0000-0000-0000F5950000}"/>
    <cellStyle name="Normal 72 2 3 2 6 2" xfId="37259" xr:uid="{00000000-0005-0000-0000-0000F6950000}"/>
    <cellStyle name="Normal 72 2 3 2 6 3" xfId="22026" xr:uid="{00000000-0005-0000-0000-0000F7950000}"/>
    <cellStyle name="Normal 72 2 3 2 7" xfId="32247" xr:uid="{00000000-0005-0000-0000-0000F8950000}"/>
    <cellStyle name="Normal 72 2 3 2 8" xfId="17013" xr:uid="{00000000-0005-0000-0000-0000F9950000}"/>
    <cellStyle name="Normal 72 2 3 3" xfId="2271" xr:uid="{00000000-0005-0000-0000-0000FA950000}"/>
    <cellStyle name="Normal 72 2 3 3 2" xfId="3961" xr:uid="{00000000-0005-0000-0000-0000FB950000}"/>
    <cellStyle name="Normal 72 2 3 3 2 2" xfId="14034" xr:uid="{00000000-0005-0000-0000-0000FC950000}"/>
    <cellStyle name="Normal 72 2 3 3 2 2 2" xfId="44365" xr:uid="{00000000-0005-0000-0000-0000FD950000}"/>
    <cellStyle name="Normal 72 2 3 3 2 2 3" xfId="29132" xr:uid="{00000000-0005-0000-0000-0000FE950000}"/>
    <cellStyle name="Normal 72 2 3 3 2 3" xfId="9014" xr:uid="{00000000-0005-0000-0000-0000FF950000}"/>
    <cellStyle name="Normal 72 2 3 3 2 3 2" xfId="39348" xr:uid="{00000000-0005-0000-0000-000000960000}"/>
    <cellStyle name="Normal 72 2 3 3 2 3 3" xfId="24115" xr:uid="{00000000-0005-0000-0000-000001960000}"/>
    <cellStyle name="Normal 72 2 3 3 2 4" xfId="34335" xr:uid="{00000000-0005-0000-0000-000002960000}"/>
    <cellStyle name="Normal 72 2 3 3 2 5" xfId="19102" xr:uid="{00000000-0005-0000-0000-000003960000}"/>
    <cellStyle name="Normal 72 2 3 3 3" xfId="5653" xr:uid="{00000000-0005-0000-0000-000004960000}"/>
    <cellStyle name="Normal 72 2 3 3 3 2" xfId="15705" xr:uid="{00000000-0005-0000-0000-000005960000}"/>
    <cellStyle name="Normal 72 2 3 3 3 2 2" xfId="46036" xr:uid="{00000000-0005-0000-0000-000006960000}"/>
    <cellStyle name="Normal 72 2 3 3 3 2 3" xfId="30803" xr:uid="{00000000-0005-0000-0000-000007960000}"/>
    <cellStyle name="Normal 72 2 3 3 3 3" xfId="10685" xr:uid="{00000000-0005-0000-0000-000008960000}"/>
    <cellStyle name="Normal 72 2 3 3 3 3 2" xfId="41019" xr:uid="{00000000-0005-0000-0000-000009960000}"/>
    <cellStyle name="Normal 72 2 3 3 3 3 3" xfId="25786" xr:uid="{00000000-0005-0000-0000-00000A960000}"/>
    <cellStyle name="Normal 72 2 3 3 3 4" xfId="36006" xr:uid="{00000000-0005-0000-0000-00000B960000}"/>
    <cellStyle name="Normal 72 2 3 3 3 5" xfId="20773" xr:uid="{00000000-0005-0000-0000-00000C960000}"/>
    <cellStyle name="Normal 72 2 3 3 4" xfId="12363" xr:uid="{00000000-0005-0000-0000-00000D960000}"/>
    <cellStyle name="Normal 72 2 3 3 4 2" xfId="42694" xr:uid="{00000000-0005-0000-0000-00000E960000}"/>
    <cellStyle name="Normal 72 2 3 3 4 3" xfId="27461" xr:uid="{00000000-0005-0000-0000-00000F960000}"/>
    <cellStyle name="Normal 72 2 3 3 5" xfId="7342" xr:uid="{00000000-0005-0000-0000-000010960000}"/>
    <cellStyle name="Normal 72 2 3 3 5 2" xfId="37677" xr:uid="{00000000-0005-0000-0000-000011960000}"/>
    <cellStyle name="Normal 72 2 3 3 5 3" xfId="22444" xr:uid="{00000000-0005-0000-0000-000012960000}"/>
    <cellStyle name="Normal 72 2 3 3 6" xfId="32665" xr:uid="{00000000-0005-0000-0000-000013960000}"/>
    <cellStyle name="Normal 72 2 3 3 7" xfId="17431" xr:uid="{00000000-0005-0000-0000-000014960000}"/>
    <cellStyle name="Normal 72 2 3 4" xfId="3124" xr:uid="{00000000-0005-0000-0000-000015960000}"/>
    <cellStyle name="Normal 72 2 3 4 2" xfId="13198" xr:uid="{00000000-0005-0000-0000-000016960000}"/>
    <cellStyle name="Normal 72 2 3 4 2 2" xfId="43529" xr:uid="{00000000-0005-0000-0000-000017960000}"/>
    <cellStyle name="Normal 72 2 3 4 2 3" xfId="28296" xr:uid="{00000000-0005-0000-0000-000018960000}"/>
    <cellStyle name="Normal 72 2 3 4 3" xfId="8178" xr:uid="{00000000-0005-0000-0000-000019960000}"/>
    <cellStyle name="Normal 72 2 3 4 3 2" xfId="38512" xr:uid="{00000000-0005-0000-0000-00001A960000}"/>
    <cellStyle name="Normal 72 2 3 4 3 3" xfId="23279" xr:uid="{00000000-0005-0000-0000-00001B960000}"/>
    <cellStyle name="Normal 72 2 3 4 4" xfId="33499" xr:uid="{00000000-0005-0000-0000-00001C960000}"/>
    <cellStyle name="Normal 72 2 3 4 5" xfId="18266" xr:uid="{00000000-0005-0000-0000-00001D960000}"/>
    <cellStyle name="Normal 72 2 3 5" xfId="4817" xr:uid="{00000000-0005-0000-0000-00001E960000}"/>
    <cellStyle name="Normal 72 2 3 5 2" xfId="14869" xr:uid="{00000000-0005-0000-0000-00001F960000}"/>
    <cellStyle name="Normal 72 2 3 5 2 2" xfId="45200" xr:uid="{00000000-0005-0000-0000-000020960000}"/>
    <cellStyle name="Normal 72 2 3 5 2 3" xfId="29967" xr:uid="{00000000-0005-0000-0000-000021960000}"/>
    <cellStyle name="Normal 72 2 3 5 3" xfId="9849" xr:uid="{00000000-0005-0000-0000-000022960000}"/>
    <cellStyle name="Normal 72 2 3 5 3 2" xfId="40183" xr:uid="{00000000-0005-0000-0000-000023960000}"/>
    <cellStyle name="Normal 72 2 3 5 3 3" xfId="24950" xr:uid="{00000000-0005-0000-0000-000024960000}"/>
    <cellStyle name="Normal 72 2 3 5 4" xfId="35170" xr:uid="{00000000-0005-0000-0000-000025960000}"/>
    <cellStyle name="Normal 72 2 3 5 5" xfId="19937" xr:uid="{00000000-0005-0000-0000-000026960000}"/>
    <cellStyle name="Normal 72 2 3 6" xfId="11527" xr:uid="{00000000-0005-0000-0000-000027960000}"/>
    <cellStyle name="Normal 72 2 3 6 2" xfId="41858" xr:uid="{00000000-0005-0000-0000-000028960000}"/>
    <cellStyle name="Normal 72 2 3 6 3" xfId="26625" xr:uid="{00000000-0005-0000-0000-000029960000}"/>
    <cellStyle name="Normal 72 2 3 7" xfId="6506" xr:uid="{00000000-0005-0000-0000-00002A960000}"/>
    <cellStyle name="Normal 72 2 3 7 2" xfId="36841" xr:uid="{00000000-0005-0000-0000-00002B960000}"/>
    <cellStyle name="Normal 72 2 3 7 3" xfId="21608" xr:uid="{00000000-0005-0000-0000-00002C960000}"/>
    <cellStyle name="Normal 72 2 3 8" xfId="31829" xr:uid="{00000000-0005-0000-0000-00002D960000}"/>
    <cellStyle name="Normal 72 2 3 9" xfId="16595" xr:uid="{00000000-0005-0000-0000-00002E960000}"/>
    <cellStyle name="Normal 72 2 4" xfId="1642" xr:uid="{00000000-0005-0000-0000-00002F960000}"/>
    <cellStyle name="Normal 72 2 4 2" xfId="2481" xr:uid="{00000000-0005-0000-0000-000030960000}"/>
    <cellStyle name="Normal 72 2 4 2 2" xfId="4171" xr:uid="{00000000-0005-0000-0000-000031960000}"/>
    <cellStyle name="Normal 72 2 4 2 2 2" xfId="14244" xr:uid="{00000000-0005-0000-0000-000032960000}"/>
    <cellStyle name="Normal 72 2 4 2 2 2 2" xfId="44575" xr:uid="{00000000-0005-0000-0000-000033960000}"/>
    <cellStyle name="Normal 72 2 4 2 2 2 3" xfId="29342" xr:uid="{00000000-0005-0000-0000-000034960000}"/>
    <cellStyle name="Normal 72 2 4 2 2 3" xfId="9224" xr:uid="{00000000-0005-0000-0000-000035960000}"/>
    <cellStyle name="Normal 72 2 4 2 2 3 2" xfId="39558" xr:uid="{00000000-0005-0000-0000-000036960000}"/>
    <cellStyle name="Normal 72 2 4 2 2 3 3" xfId="24325" xr:uid="{00000000-0005-0000-0000-000037960000}"/>
    <cellStyle name="Normal 72 2 4 2 2 4" xfId="34545" xr:uid="{00000000-0005-0000-0000-000038960000}"/>
    <cellStyle name="Normal 72 2 4 2 2 5" xfId="19312" xr:uid="{00000000-0005-0000-0000-000039960000}"/>
    <cellStyle name="Normal 72 2 4 2 3" xfId="5863" xr:uid="{00000000-0005-0000-0000-00003A960000}"/>
    <cellStyle name="Normal 72 2 4 2 3 2" xfId="15915" xr:uid="{00000000-0005-0000-0000-00003B960000}"/>
    <cellStyle name="Normal 72 2 4 2 3 2 2" xfId="46246" xr:uid="{00000000-0005-0000-0000-00003C960000}"/>
    <cellStyle name="Normal 72 2 4 2 3 2 3" xfId="31013" xr:uid="{00000000-0005-0000-0000-00003D960000}"/>
    <cellStyle name="Normal 72 2 4 2 3 3" xfId="10895" xr:uid="{00000000-0005-0000-0000-00003E960000}"/>
    <cellStyle name="Normal 72 2 4 2 3 3 2" xfId="41229" xr:uid="{00000000-0005-0000-0000-00003F960000}"/>
    <cellStyle name="Normal 72 2 4 2 3 3 3" xfId="25996" xr:uid="{00000000-0005-0000-0000-000040960000}"/>
    <cellStyle name="Normal 72 2 4 2 3 4" xfId="36216" xr:uid="{00000000-0005-0000-0000-000041960000}"/>
    <cellStyle name="Normal 72 2 4 2 3 5" xfId="20983" xr:uid="{00000000-0005-0000-0000-000042960000}"/>
    <cellStyle name="Normal 72 2 4 2 4" xfId="12573" xr:uid="{00000000-0005-0000-0000-000043960000}"/>
    <cellStyle name="Normal 72 2 4 2 4 2" xfId="42904" xr:uid="{00000000-0005-0000-0000-000044960000}"/>
    <cellStyle name="Normal 72 2 4 2 4 3" xfId="27671" xr:uid="{00000000-0005-0000-0000-000045960000}"/>
    <cellStyle name="Normal 72 2 4 2 5" xfId="7552" xr:uid="{00000000-0005-0000-0000-000046960000}"/>
    <cellStyle name="Normal 72 2 4 2 5 2" xfId="37887" xr:uid="{00000000-0005-0000-0000-000047960000}"/>
    <cellStyle name="Normal 72 2 4 2 5 3" xfId="22654" xr:uid="{00000000-0005-0000-0000-000048960000}"/>
    <cellStyle name="Normal 72 2 4 2 6" xfId="32875" xr:uid="{00000000-0005-0000-0000-000049960000}"/>
    <cellStyle name="Normal 72 2 4 2 7" xfId="17641" xr:uid="{00000000-0005-0000-0000-00004A960000}"/>
    <cellStyle name="Normal 72 2 4 3" xfId="3334" xr:uid="{00000000-0005-0000-0000-00004B960000}"/>
    <cellStyle name="Normal 72 2 4 3 2" xfId="13408" xr:uid="{00000000-0005-0000-0000-00004C960000}"/>
    <cellStyle name="Normal 72 2 4 3 2 2" xfId="43739" xr:uid="{00000000-0005-0000-0000-00004D960000}"/>
    <cellStyle name="Normal 72 2 4 3 2 3" xfId="28506" xr:uid="{00000000-0005-0000-0000-00004E960000}"/>
    <cellStyle name="Normal 72 2 4 3 3" xfId="8388" xr:uid="{00000000-0005-0000-0000-00004F960000}"/>
    <cellStyle name="Normal 72 2 4 3 3 2" xfId="38722" xr:uid="{00000000-0005-0000-0000-000050960000}"/>
    <cellStyle name="Normal 72 2 4 3 3 3" xfId="23489" xr:uid="{00000000-0005-0000-0000-000051960000}"/>
    <cellStyle name="Normal 72 2 4 3 4" xfId="33709" xr:uid="{00000000-0005-0000-0000-000052960000}"/>
    <cellStyle name="Normal 72 2 4 3 5" xfId="18476" xr:uid="{00000000-0005-0000-0000-000053960000}"/>
    <cellStyle name="Normal 72 2 4 4" xfId="5027" xr:uid="{00000000-0005-0000-0000-000054960000}"/>
    <cellStyle name="Normal 72 2 4 4 2" xfId="15079" xr:uid="{00000000-0005-0000-0000-000055960000}"/>
    <cellStyle name="Normal 72 2 4 4 2 2" xfId="45410" xr:uid="{00000000-0005-0000-0000-000056960000}"/>
    <cellStyle name="Normal 72 2 4 4 2 3" xfId="30177" xr:uid="{00000000-0005-0000-0000-000057960000}"/>
    <cellStyle name="Normal 72 2 4 4 3" xfId="10059" xr:uid="{00000000-0005-0000-0000-000058960000}"/>
    <cellStyle name="Normal 72 2 4 4 3 2" xfId="40393" xr:uid="{00000000-0005-0000-0000-000059960000}"/>
    <cellStyle name="Normal 72 2 4 4 3 3" xfId="25160" xr:uid="{00000000-0005-0000-0000-00005A960000}"/>
    <cellStyle name="Normal 72 2 4 4 4" xfId="35380" xr:uid="{00000000-0005-0000-0000-00005B960000}"/>
    <cellStyle name="Normal 72 2 4 4 5" xfId="20147" xr:uid="{00000000-0005-0000-0000-00005C960000}"/>
    <cellStyle name="Normal 72 2 4 5" xfId="11737" xr:uid="{00000000-0005-0000-0000-00005D960000}"/>
    <cellStyle name="Normal 72 2 4 5 2" xfId="42068" xr:uid="{00000000-0005-0000-0000-00005E960000}"/>
    <cellStyle name="Normal 72 2 4 5 3" xfId="26835" xr:uid="{00000000-0005-0000-0000-00005F960000}"/>
    <cellStyle name="Normal 72 2 4 6" xfId="6716" xr:uid="{00000000-0005-0000-0000-000060960000}"/>
    <cellStyle name="Normal 72 2 4 6 2" xfId="37051" xr:uid="{00000000-0005-0000-0000-000061960000}"/>
    <cellStyle name="Normal 72 2 4 6 3" xfId="21818" xr:uid="{00000000-0005-0000-0000-000062960000}"/>
    <cellStyle name="Normal 72 2 4 7" xfId="32039" xr:uid="{00000000-0005-0000-0000-000063960000}"/>
    <cellStyle name="Normal 72 2 4 8" xfId="16805" xr:uid="{00000000-0005-0000-0000-000064960000}"/>
    <cellStyle name="Normal 72 2 5" xfId="2063" xr:uid="{00000000-0005-0000-0000-000065960000}"/>
    <cellStyle name="Normal 72 2 5 2" xfId="3753" xr:uid="{00000000-0005-0000-0000-000066960000}"/>
    <cellStyle name="Normal 72 2 5 2 2" xfId="13826" xr:uid="{00000000-0005-0000-0000-000067960000}"/>
    <cellStyle name="Normal 72 2 5 2 2 2" xfId="44157" xr:uid="{00000000-0005-0000-0000-000068960000}"/>
    <cellStyle name="Normal 72 2 5 2 2 3" xfId="28924" xr:uid="{00000000-0005-0000-0000-000069960000}"/>
    <cellStyle name="Normal 72 2 5 2 3" xfId="8806" xr:uid="{00000000-0005-0000-0000-00006A960000}"/>
    <cellStyle name="Normal 72 2 5 2 3 2" xfId="39140" xr:uid="{00000000-0005-0000-0000-00006B960000}"/>
    <cellStyle name="Normal 72 2 5 2 3 3" xfId="23907" xr:uid="{00000000-0005-0000-0000-00006C960000}"/>
    <cellStyle name="Normal 72 2 5 2 4" xfId="34127" xr:uid="{00000000-0005-0000-0000-00006D960000}"/>
    <cellStyle name="Normal 72 2 5 2 5" xfId="18894" xr:uid="{00000000-0005-0000-0000-00006E960000}"/>
    <cellStyle name="Normal 72 2 5 3" xfId="5445" xr:uid="{00000000-0005-0000-0000-00006F960000}"/>
    <cellStyle name="Normal 72 2 5 3 2" xfId="15497" xr:uid="{00000000-0005-0000-0000-000070960000}"/>
    <cellStyle name="Normal 72 2 5 3 2 2" xfId="45828" xr:uid="{00000000-0005-0000-0000-000071960000}"/>
    <cellStyle name="Normal 72 2 5 3 2 3" xfId="30595" xr:uid="{00000000-0005-0000-0000-000072960000}"/>
    <cellStyle name="Normal 72 2 5 3 3" xfId="10477" xr:uid="{00000000-0005-0000-0000-000073960000}"/>
    <cellStyle name="Normal 72 2 5 3 3 2" xfId="40811" xr:uid="{00000000-0005-0000-0000-000074960000}"/>
    <cellStyle name="Normal 72 2 5 3 3 3" xfId="25578" xr:uid="{00000000-0005-0000-0000-000075960000}"/>
    <cellStyle name="Normal 72 2 5 3 4" xfId="35798" xr:uid="{00000000-0005-0000-0000-000076960000}"/>
    <cellStyle name="Normal 72 2 5 3 5" xfId="20565" xr:uid="{00000000-0005-0000-0000-000077960000}"/>
    <cellStyle name="Normal 72 2 5 4" xfId="12155" xr:uid="{00000000-0005-0000-0000-000078960000}"/>
    <cellStyle name="Normal 72 2 5 4 2" xfId="42486" xr:uid="{00000000-0005-0000-0000-000079960000}"/>
    <cellStyle name="Normal 72 2 5 4 3" xfId="27253" xr:uid="{00000000-0005-0000-0000-00007A960000}"/>
    <cellStyle name="Normal 72 2 5 5" xfId="7134" xr:uid="{00000000-0005-0000-0000-00007B960000}"/>
    <cellStyle name="Normal 72 2 5 5 2" xfId="37469" xr:uid="{00000000-0005-0000-0000-00007C960000}"/>
    <cellStyle name="Normal 72 2 5 5 3" xfId="22236" xr:uid="{00000000-0005-0000-0000-00007D960000}"/>
    <cellStyle name="Normal 72 2 5 6" xfId="32457" xr:uid="{00000000-0005-0000-0000-00007E960000}"/>
    <cellStyle name="Normal 72 2 5 7" xfId="17223" xr:uid="{00000000-0005-0000-0000-00007F960000}"/>
    <cellStyle name="Normal 72 2 6" xfId="2916" xr:uid="{00000000-0005-0000-0000-000080960000}"/>
    <cellStyle name="Normal 72 2 6 2" xfId="12990" xr:uid="{00000000-0005-0000-0000-000081960000}"/>
    <cellStyle name="Normal 72 2 6 2 2" xfId="43321" xr:uid="{00000000-0005-0000-0000-000082960000}"/>
    <cellStyle name="Normal 72 2 6 2 3" xfId="28088" xr:uid="{00000000-0005-0000-0000-000083960000}"/>
    <cellStyle name="Normal 72 2 6 3" xfId="7970" xr:uid="{00000000-0005-0000-0000-000084960000}"/>
    <cellStyle name="Normal 72 2 6 3 2" xfId="38304" xr:uid="{00000000-0005-0000-0000-000085960000}"/>
    <cellStyle name="Normal 72 2 6 3 3" xfId="23071" xr:uid="{00000000-0005-0000-0000-000086960000}"/>
    <cellStyle name="Normal 72 2 6 4" xfId="33291" xr:uid="{00000000-0005-0000-0000-000087960000}"/>
    <cellStyle name="Normal 72 2 6 5" xfId="18058" xr:uid="{00000000-0005-0000-0000-000088960000}"/>
    <cellStyle name="Normal 72 2 7" xfId="4609" xr:uid="{00000000-0005-0000-0000-000089960000}"/>
    <cellStyle name="Normal 72 2 7 2" xfId="14661" xr:uid="{00000000-0005-0000-0000-00008A960000}"/>
    <cellStyle name="Normal 72 2 7 2 2" xfId="44992" xr:uid="{00000000-0005-0000-0000-00008B960000}"/>
    <cellStyle name="Normal 72 2 7 2 3" xfId="29759" xr:uid="{00000000-0005-0000-0000-00008C960000}"/>
    <cellStyle name="Normal 72 2 7 3" xfId="9641" xr:uid="{00000000-0005-0000-0000-00008D960000}"/>
    <cellStyle name="Normal 72 2 7 3 2" xfId="39975" xr:uid="{00000000-0005-0000-0000-00008E960000}"/>
    <cellStyle name="Normal 72 2 7 3 3" xfId="24742" xr:uid="{00000000-0005-0000-0000-00008F960000}"/>
    <cellStyle name="Normal 72 2 7 4" xfId="34962" xr:uid="{00000000-0005-0000-0000-000090960000}"/>
    <cellStyle name="Normal 72 2 7 5" xfId="19729" xr:uid="{00000000-0005-0000-0000-000091960000}"/>
    <cellStyle name="Normal 72 2 8" xfId="11319" xr:uid="{00000000-0005-0000-0000-000092960000}"/>
    <cellStyle name="Normal 72 2 8 2" xfId="41650" xr:uid="{00000000-0005-0000-0000-000093960000}"/>
    <cellStyle name="Normal 72 2 8 3" xfId="26417" xr:uid="{00000000-0005-0000-0000-000094960000}"/>
    <cellStyle name="Normal 72 2 9" xfId="6298" xr:uid="{00000000-0005-0000-0000-000095960000}"/>
    <cellStyle name="Normal 72 2 9 2" xfId="36633" xr:uid="{00000000-0005-0000-0000-000096960000}"/>
    <cellStyle name="Normal 72 2 9 3" xfId="21400" xr:uid="{00000000-0005-0000-0000-000097960000}"/>
    <cellStyle name="Normal 72 3" xfId="1262" xr:uid="{00000000-0005-0000-0000-000098960000}"/>
    <cellStyle name="Normal 72 3 10" xfId="16439" xr:uid="{00000000-0005-0000-0000-000099960000}"/>
    <cellStyle name="Normal 72 3 2" xfId="1481" xr:uid="{00000000-0005-0000-0000-00009A960000}"/>
    <cellStyle name="Normal 72 3 2 2" xfId="1902" xr:uid="{00000000-0005-0000-0000-00009B960000}"/>
    <cellStyle name="Normal 72 3 2 2 2" xfId="2741" xr:uid="{00000000-0005-0000-0000-00009C960000}"/>
    <cellStyle name="Normal 72 3 2 2 2 2" xfId="4431" xr:uid="{00000000-0005-0000-0000-00009D960000}"/>
    <cellStyle name="Normal 72 3 2 2 2 2 2" xfId="14504" xr:uid="{00000000-0005-0000-0000-00009E960000}"/>
    <cellStyle name="Normal 72 3 2 2 2 2 2 2" xfId="44835" xr:uid="{00000000-0005-0000-0000-00009F960000}"/>
    <cellStyle name="Normal 72 3 2 2 2 2 2 3" xfId="29602" xr:uid="{00000000-0005-0000-0000-0000A0960000}"/>
    <cellStyle name="Normal 72 3 2 2 2 2 3" xfId="9484" xr:uid="{00000000-0005-0000-0000-0000A1960000}"/>
    <cellStyle name="Normal 72 3 2 2 2 2 3 2" xfId="39818" xr:uid="{00000000-0005-0000-0000-0000A2960000}"/>
    <cellStyle name="Normal 72 3 2 2 2 2 3 3" xfId="24585" xr:uid="{00000000-0005-0000-0000-0000A3960000}"/>
    <cellStyle name="Normal 72 3 2 2 2 2 4" xfId="34805" xr:uid="{00000000-0005-0000-0000-0000A4960000}"/>
    <cellStyle name="Normal 72 3 2 2 2 2 5" xfId="19572" xr:uid="{00000000-0005-0000-0000-0000A5960000}"/>
    <cellStyle name="Normal 72 3 2 2 2 3" xfId="6123" xr:uid="{00000000-0005-0000-0000-0000A6960000}"/>
    <cellStyle name="Normal 72 3 2 2 2 3 2" xfId="16175" xr:uid="{00000000-0005-0000-0000-0000A7960000}"/>
    <cellStyle name="Normal 72 3 2 2 2 3 2 2" xfId="46506" xr:uid="{00000000-0005-0000-0000-0000A8960000}"/>
    <cellStyle name="Normal 72 3 2 2 2 3 2 3" xfId="31273" xr:uid="{00000000-0005-0000-0000-0000A9960000}"/>
    <cellStyle name="Normal 72 3 2 2 2 3 3" xfId="11155" xr:uid="{00000000-0005-0000-0000-0000AA960000}"/>
    <cellStyle name="Normal 72 3 2 2 2 3 3 2" xfId="41489" xr:uid="{00000000-0005-0000-0000-0000AB960000}"/>
    <cellStyle name="Normal 72 3 2 2 2 3 3 3" xfId="26256" xr:uid="{00000000-0005-0000-0000-0000AC960000}"/>
    <cellStyle name="Normal 72 3 2 2 2 3 4" xfId="36476" xr:uid="{00000000-0005-0000-0000-0000AD960000}"/>
    <cellStyle name="Normal 72 3 2 2 2 3 5" xfId="21243" xr:uid="{00000000-0005-0000-0000-0000AE960000}"/>
    <cellStyle name="Normal 72 3 2 2 2 4" xfId="12833" xr:uid="{00000000-0005-0000-0000-0000AF960000}"/>
    <cellStyle name="Normal 72 3 2 2 2 4 2" xfId="43164" xr:uid="{00000000-0005-0000-0000-0000B0960000}"/>
    <cellStyle name="Normal 72 3 2 2 2 4 3" xfId="27931" xr:uid="{00000000-0005-0000-0000-0000B1960000}"/>
    <cellStyle name="Normal 72 3 2 2 2 5" xfId="7812" xr:uid="{00000000-0005-0000-0000-0000B2960000}"/>
    <cellStyle name="Normal 72 3 2 2 2 5 2" xfId="38147" xr:uid="{00000000-0005-0000-0000-0000B3960000}"/>
    <cellStyle name="Normal 72 3 2 2 2 5 3" xfId="22914" xr:uid="{00000000-0005-0000-0000-0000B4960000}"/>
    <cellStyle name="Normal 72 3 2 2 2 6" xfId="33135" xr:uid="{00000000-0005-0000-0000-0000B5960000}"/>
    <cellStyle name="Normal 72 3 2 2 2 7" xfId="17901" xr:uid="{00000000-0005-0000-0000-0000B6960000}"/>
    <cellStyle name="Normal 72 3 2 2 3" xfId="3594" xr:uid="{00000000-0005-0000-0000-0000B7960000}"/>
    <cellStyle name="Normal 72 3 2 2 3 2" xfId="13668" xr:uid="{00000000-0005-0000-0000-0000B8960000}"/>
    <cellStyle name="Normal 72 3 2 2 3 2 2" xfId="43999" xr:uid="{00000000-0005-0000-0000-0000B9960000}"/>
    <cellStyle name="Normal 72 3 2 2 3 2 3" xfId="28766" xr:uid="{00000000-0005-0000-0000-0000BA960000}"/>
    <cellStyle name="Normal 72 3 2 2 3 3" xfId="8648" xr:uid="{00000000-0005-0000-0000-0000BB960000}"/>
    <cellStyle name="Normal 72 3 2 2 3 3 2" xfId="38982" xr:uid="{00000000-0005-0000-0000-0000BC960000}"/>
    <cellStyle name="Normal 72 3 2 2 3 3 3" xfId="23749" xr:uid="{00000000-0005-0000-0000-0000BD960000}"/>
    <cellStyle name="Normal 72 3 2 2 3 4" xfId="33969" xr:uid="{00000000-0005-0000-0000-0000BE960000}"/>
    <cellStyle name="Normal 72 3 2 2 3 5" xfId="18736" xr:uid="{00000000-0005-0000-0000-0000BF960000}"/>
    <cellStyle name="Normal 72 3 2 2 4" xfId="5287" xr:uid="{00000000-0005-0000-0000-0000C0960000}"/>
    <cellStyle name="Normal 72 3 2 2 4 2" xfId="15339" xr:uid="{00000000-0005-0000-0000-0000C1960000}"/>
    <cellStyle name="Normal 72 3 2 2 4 2 2" xfId="45670" xr:uid="{00000000-0005-0000-0000-0000C2960000}"/>
    <cellStyle name="Normal 72 3 2 2 4 2 3" xfId="30437" xr:uid="{00000000-0005-0000-0000-0000C3960000}"/>
    <cellStyle name="Normal 72 3 2 2 4 3" xfId="10319" xr:uid="{00000000-0005-0000-0000-0000C4960000}"/>
    <cellStyle name="Normal 72 3 2 2 4 3 2" xfId="40653" xr:uid="{00000000-0005-0000-0000-0000C5960000}"/>
    <cellStyle name="Normal 72 3 2 2 4 3 3" xfId="25420" xr:uid="{00000000-0005-0000-0000-0000C6960000}"/>
    <cellStyle name="Normal 72 3 2 2 4 4" xfId="35640" xr:uid="{00000000-0005-0000-0000-0000C7960000}"/>
    <cellStyle name="Normal 72 3 2 2 4 5" xfId="20407" xr:uid="{00000000-0005-0000-0000-0000C8960000}"/>
    <cellStyle name="Normal 72 3 2 2 5" xfId="11997" xr:uid="{00000000-0005-0000-0000-0000C9960000}"/>
    <cellStyle name="Normal 72 3 2 2 5 2" xfId="42328" xr:uid="{00000000-0005-0000-0000-0000CA960000}"/>
    <cellStyle name="Normal 72 3 2 2 5 3" xfId="27095" xr:uid="{00000000-0005-0000-0000-0000CB960000}"/>
    <cellStyle name="Normal 72 3 2 2 6" xfId="6976" xr:uid="{00000000-0005-0000-0000-0000CC960000}"/>
    <cellStyle name="Normal 72 3 2 2 6 2" xfId="37311" xr:uid="{00000000-0005-0000-0000-0000CD960000}"/>
    <cellStyle name="Normal 72 3 2 2 6 3" xfId="22078" xr:uid="{00000000-0005-0000-0000-0000CE960000}"/>
    <cellStyle name="Normal 72 3 2 2 7" xfId="32299" xr:uid="{00000000-0005-0000-0000-0000CF960000}"/>
    <cellStyle name="Normal 72 3 2 2 8" xfId="17065" xr:uid="{00000000-0005-0000-0000-0000D0960000}"/>
    <cellStyle name="Normal 72 3 2 3" xfId="2323" xr:uid="{00000000-0005-0000-0000-0000D1960000}"/>
    <cellStyle name="Normal 72 3 2 3 2" xfId="4013" xr:uid="{00000000-0005-0000-0000-0000D2960000}"/>
    <cellStyle name="Normal 72 3 2 3 2 2" xfId="14086" xr:uid="{00000000-0005-0000-0000-0000D3960000}"/>
    <cellStyle name="Normal 72 3 2 3 2 2 2" xfId="44417" xr:uid="{00000000-0005-0000-0000-0000D4960000}"/>
    <cellStyle name="Normal 72 3 2 3 2 2 3" xfId="29184" xr:uid="{00000000-0005-0000-0000-0000D5960000}"/>
    <cellStyle name="Normal 72 3 2 3 2 3" xfId="9066" xr:uid="{00000000-0005-0000-0000-0000D6960000}"/>
    <cellStyle name="Normal 72 3 2 3 2 3 2" xfId="39400" xr:uid="{00000000-0005-0000-0000-0000D7960000}"/>
    <cellStyle name="Normal 72 3 2 3 2 3 3" xfId="24167" xr:uid="{00000000-0005-0000-0000-0000D8960000}"/>
    <cellStyle name="Normal 72 3 2 3 2 4" xfId="34387" xr:uid="{00000000-0005-0000-0000-0000D9960000}"/>
    <cellStyle name="Normal 72 3 2 3 2 5" xfId="19154" xr:uid="{00000000-0005-0000-0000-0000DA960000}"/>
    <cellStyle name="Normal 72 3 2 3 3" xfId="5705" xr:uid="{00000000-0005-0000-0000-0000DB960000}"/>
    <cellStyle name="Normal 72 3 2 3 3 2" xfId="15757" xr:uid="{00000000-0005-0000-0000-0000DC960000}"/>
    <cellStyle name="Normal 72 3 2 3 3 2 2" xfId="46088" xr:uid="{00000000-0005-0000-0000-0000DD960000}"/>
    <cellStyle name="Normal 72 3 2 3 3 2 3" xfId="30855" xr:uid="{00000000-0005-0000-0000-0000DE960000}"/>
    <cellStyle name="Normal 72 3 2 3 3 3" xfId="10737" xr:uid="{00000000-0005-0000-0000-0000DF960000}"/>
    <cellStyle name="Normal 72 3 2 3 3 3 2" xfId="41071" xr:uid="{00000000-0005-0000-0000-0000E0960000}"/>
    <cellStyle name="Normal 72 3 2 3 3 3 3" xfId="25838" xr:uid="{00000000-0005-0000-0000-0000E1960000}"/>
    <cellStyle name="Normal 72 3 2 3 3 4" xfId="36058" xr:uid="{00000000-0005-0000-0000-0000E2960000}"/>
    <cellStyle name="Normal 72 3 2 3 3 5" xfId="20825" xr:uid="{00000000-0005-0000-0000-0000E3960000}"/>
    <cellStyle name="Normal 72 3 2 3 4" xfId="12415" xr:uid="{00000000-0005-0000-0000-0000E4960000}"/>
    <cellStyle name="Normal 72 3 2 3 4 2" xfId="42746" xr:uid="{00000000-0005-0000-0000-0000E5960000}"/>
    <cellStyle name="Normal 72 3 2 3 4 3" xfId="27513" xr:uid="{00000000-0005-0000-0000-0000E6960000}"/>
    <cellStyle name="Normal 72 3 2 3 5" xfId="7394" xr:uid="{00000000-0005-0000-0000-0000E7960000}"/>
    <cellStyle name="Normal 72 3 2 3 5 2" xfId="37729" xr:uid="{00000000-0005-0000-0000-0000E8960000}"/>
    <cellStyle name="Normal 72 3 2 3 5 3" xfId="22496" xr:uid="{00000000-0005-0000-0000-0000E9960000}"/>
    <cellStyle name="Normal 72 3 2 3 6" xfId="32717" xr:uid="{00000000-0005-0000-0000-0000EA960000}"/>
    <cellStyle name="Normal 72 3 2 3 7" xfId="17483" xr:uid="{00000000-0005-0000-0000-0000EB960000}"/>
    <cellStyle name="Normal 72 3 2 4" xfId="3176" xr:uid="{00000000-0005-0000-0000-0000EC960000}"/>
    <cellStyle name="Normal 72 3 2 4 2" xfId="13250" xr:uid="{00000000-0005-0000-0000-0000ED960000}"/>
    <cellStyle name="Normal 72 3 2 4 2 2" xfId="43581" xr:uid="{00000000-0005-0000-0000-0000EE960000}"/>
    <cellStyle name="Normal 72 3 2 4 2 3" xfId="28348" xr:uid="{00000000-0005-0000-0000-0000EF960000}"/>
    <cellStyle name="Normal 72 3 2 4 3" xfId="8230" xr:uid="{00000000-0005-0000-0000-0000F0960000}"/>
    <cellStyle name="Normal 72 3 2 4 3 2" xfId="38564" xr:uid="{00000000-0005-0000-0000-0000F1960000}"/>
    <cellStyle name="Normal 72 3 2 4 3 3" xfId="23331" xr:uid="{00000000-0005-0000-0000-0000F2960000}"/>
    <cellStyle name="Normal 72 3 2 4 4" xfId="33551" xr:uid="{00000000-0005-0000-0000-0000F3960000}"/>
    <cellStyle name="Normal 72 3 2 4 5" xfId="18318" xr:uid="{00000000-0005-0000-0000-0000F4960000}"/>
    <cellStyle name="Normal 72 3 2 5" xfId="4869" xr:uid="{00000000-0005-0000-0000-0000F5960000}"/>
    <cellStyle name="Normal 72 3 2 5 2" xfId="14921" xr:uid="{00000000-0005-0000-0000-0000F6960000}"/>
    <cellStyle name="Normal 72 3 2 5 2 2" xfId="45252" xr:uid="{00000000-0005-0000-0000-0000F7960000}"/>
    <cellStyle name="Normal 72 3 2 5 2 3" xfId="30019" xr:uid="{00000000-0005-0000-0000-0000F8960000}"/>
    <cellStyle name="Normal 72 3 2 5 3" xfId="9901" xr:uid="{00000000-0005-0000-0000-0000F9960000}"/>
    <cellStyle name="Normal 72 3 2 5 3 2" xfId="40235" xr:uid="{00000000-0005-0000-0000-0000FA960000}"/>
    <cellStyle name="Normal 72 3 2 5 3 3" xfId="25002" xr:uid="{00000000-0005-0000-0000-0000FB960000}"/>
    <cellStyle name="Normal 72 3 2 5 4" xfId="35222" xr:uid="{00000000-0005-0000-0000-0000FC960000}"/>
    <cellStyle name="Normal 72 3 2 5 5" xfId="19989" xr:uid="{00000000-0005-0000-0000-0000FD960000}"/>
    <cellStyle name="Normal 72 3 2 6" xfId="11579" xr:uid="{00000000-0005-0000-0000-0000FE960000}"/>
    <cellStyle name="Normal 72 3 2 6 2" xfId="41910" xr:uid="{00000000-0005-0000-0000-0000FF960000}"/>
    <cellStyle name="Normal 72 3 2 6 3" xfId="26677" xr:uid="{00000000-0005-0000-0000-000000970000}"/>
    <cellStyle name="Normal 72 3 2 7" xfId="6558" xr:uid="{00000000-0005-0000-0000-000001970000}"/>
    <cellStyle name="Normal 72 3 2 7 2" xfId="36893" xr:uid="{00000000-0005-0000-0000-000002970000}"/>
    <cellStyle name="Normal 72 3 2 7 3" xfId="21660" xr:uid="{00000000-0005-0000-0000-000003970000}"/>
    <cellStyle name="Normal 72 3 2 8" xfId="31881" xr:uid="{00000000-0005-0000-0000-000004970000}"/>
    <cellStyle name="Normal 72 3 2 9" xfId="16647" xr:uid="{00000000-0005-0000-0000-000005970000}"/>
    <cellStyle name="Normal 72 3 3" xfId="1694" xr:uid="{00000000-0005-0000-0000-000006970000}"/>
    <cellStyle name="Normal 72 3 3 2" xfId="2533" xr:uid="{00000000-0005-0000-0000-000007970000}"/>
    <cellStyle name="Normal 72 3 3 2 2" xfId="4223" xr:uid="{00000000-0005-0000-0000-000008970000}"/>
    <cellStyle name="Normal 72 3 3 2 2 2" xfId="14296" xr:uid="{00000000-0005-0000-0000-000009970000}"/>
    <cellStyle name="Normal 72 3 3 2 2 2 2" xfId="44627" xr:uid="{00000000-0005-0000-0000-00000A970000}"/>
    <cellStyle name="Normal 72 3 3 2 2 2 3" xfId="29394" xr:uid="{00000000-0005-0000-0000-00000B970000}"/>
    <cellStyle name="Normal 72 3 3 2 2 3" xfId="9276" xr:uid="{00000000-0005-0000-0000-00000C970000}"/>
    <cellStyle name="Normal 72 3 3 2 2 3 2" xfId="39610" xr:uid="{00000000-0005-0000-0000-00000D970000}"/>
    <cellStyle name="Normal 72 3 3 2 2 3 3" xfId="24377" xr:uid="{00000000-0005-0000-0000-00000E970000}"/>
    <cellStyle name="Normal 72 3 3 2 2 4" xfId="34597" xr:uid="{00000000-0005-0000-0000-00000F970000}"/>
    <cellStyle name="Normal 72 3 3 2 2 5" xfId="19364" xr:uid="{00000000-0005-0000-0000-000010970000}"/>
    <cellStyle name="Normal 72 3 3 2 3" xfId="5915" xr:uid="{00000000-0005-0000-0000-000011970000}"/>
    <cellStyle name="Normal 72 3 3 2 3 2" xfId="15967" xr:uid="{00000000-0005-0000-0000-000012970000}"/>
    <cellStyle name="Normal 72 3 3 2 3 2 2" xfId="46298" xr:uid="{00000000-0005-0000-0000-000013970000}"/>
    <cellStyle name="Normal 72 3 3 2 3 2 3" xfId="31065" xr:uid="{00000000-0005-0000-0000-000014970000}"/>
    <cellStyle name="Normal 72 3 3 2 3 3" xfId="10947" xr:uid="{00000000-0005-0000-0000-000015970000}"/>
    <cellStyle name="Normal 72 3 3 2 3 3 2" xfId="41281" xr:uid="{00000000-0005-0000-0000-000016970000}"/>
    <cellStyle name="Normal 72 3 3 2 3 3 3" xfId="26048" xr:uid="{00000000-0005-0000-0000-000017970000}"/>
    <cellStyle name="Normal 72 3 3 2 3 4" xfId="36268" xr:uid="{00000000-0005-0000-0000-000018970000}"/>
    <cellStyle name="Normal 72 3 3 2 3 5" xfId="21035" xr:uid="{00000000-0005-0000-0000-000019970000}"/>
    <cellStyle name="Normal 72 3 3 2 4" xfId="12625" xr:uid="{00000000-0005-0000-0000-00001A970000}"/>
    <cellStyle name="Normal 72 3 3 2 4 2" xfId="42956" xr:uid="{00000000-0005-0000-0000-00001B970000}"/>
    <cellStyle name="Normal 72 3 3 2 4 3" xfId="27723" xr:uid="{00000000-0005-0000-0000-00001C970000}"/>
    <cellStyle name="Normal 72 3 3 2 5" xfId="7604" xr:uid="{00000000-0005-0000-0000-00001D970000}"/>
    <cellStyle name="Normal 72 3 3 2 5 2" xfId="37939" xr:uid="{00000000-0005-0000-0000-00001E970000}"/>
    <cellStyle name="Normal 72 3 3 2 5 3" xfId="22706" xr:uid="{00000000-0005-0000-0000-00001F970000}"/>
    <cellStyle name="Normal 72 3 3 2 6" xfId="32927" xr:uid="{00000000-0005-0000-0000-000020970000}"/>
    <cellStyle name="Normal 72 3 3 2 7" xfId="17693" xr:uid="{00000000-0005-0000-0000-000021970000}"/>
    <cellStyle name="Normal 72 3 3 3" xfId="3386" xr:uid="{00000000-0005-0000-0000-000022970000}"/>
    <cellStyle name="Normal 72 3 3 3 2" xfId="13460" xr:uid="{00000000-0005-0000-0000-000023970000}"/>
    <cellStyle name="Normal 72 3 3 3 2 2" xfId="43791" xr:uid="{00000000-0005-0000-0000-000024970000}"/>
    <cellStyle name="Normal 72 3 3 3 2 3" xfId="28558" xr:uid="{00000000-0005-0000-0000-000025970000}"/>
    <cellStyle name="Normal 72 3 3 3 3" xfId="8440" xr:uid="{00000000-0005-0000-0000-000026970000}"/>
    <cellStyle name="Normal 72 3 3 3 3 2" xfId="38774" xr:uid="{00000000-0005-0000-0000-000027970000}"/>
    <cellStyle name="Normal 72 3 3 3 3 3" xfId="23541" xr:uid="{00000000-0005-0000-0000-000028970000}"/>
    <cellStyle name="Normal 72 3 3 3 4" xfId="33761" xr:uid="{00000000-0005-0000-0000-000029970000}"/>
    <cellStyle name="Normal 72 3 3 3 5" xfId="18528" xr:uid="{00000000-0005-0000-0000-00002A970000}"/>
    <cellStyle name="Normal 72 3 3 4" xfId="5079" xr:uid="{00000000-0005-0000-0000-00002B970000}"/>
    <cellStyle name="Normal 72 3 3 4 2" xfId="15131" xr:uid="{00000000-0005-0000-0000-00002C970000}"/>
    <cellStyle name="Normal 72 3 3 4 2 2" xfId="45462" xr:uid="{00000000-0005-0000-0000-00002D970000}"/>
    <cellStyle name="Normal 72 3 3 4 2 3" xfId="30229" xr:uid="{00000000-0005-0000-0000-00002E970000}"/>
    <cellStyle name="Normal 72 3 3 4 3" xfId="10111" xr:uid="{00000000-0005-0000-0000-00002F970000}"/>
    <cellStyle name="Normal 72 3 3 4 3 2" xfId="40445" xr:uid="{00000000-0005-0000-0000-000030970000}"/>
    <cellStyle name="Normal 72 3 3 4 3 3" xfId="25212" xr:uid="{00000000-0005-0000-0000-000031970000}"/>
    <cellStyle name="Normal 72 3 3 4 4" xfId="35432" xr:uid="{00000000-0005-0000-0000-000032970000}"/>
    <cellStyle name="Normal 72 3 3 4 5" xfId="20199" xr:uid="{00000000-0005-0000-0000-000033970000}"/>
    <cellStyle name="Normal 72 3 3 5" xfId="11789" xr:uid="{00000000-0005-0000-0000-000034970000}"/>
    <cellStyle name="Normal 72 3 3 5 2" xfId="42120" xr:uid="{00000000-0005-0000-0000-000035970000}"/>
    <cellStyle name="Normal 72 3 3 5 3" xfId="26887" xr:uid="{00000000-0005-0000-0000-000036970000}"/>
    <cellStyle name="Normal 72 3 3 6" xfId="6768" xr:uid="{00000000-0005-0000-0000-000037970000}"/>
    <cellStyle name="Normal 72 3 3 6 2" xfId="37103" xr:uid="{00000000-0005-0000-0000-000038970000}"/>
    <cellStyle name="Normal 72 3 3 6 3" xfId="21870" xr:uid="{00000000-0005-0000-0000-000039970000}"/>
    <cellStyle name="Normal 72 3 3 7" xfId="32091" xr:uid="{00000000-0005-0000-0000-00003A970000}"/>
    <cellStyle name="Normal 72 3 3 8" xfId="16857" xr:uid="{00000000-0005-0000-0000-00003B970000}"/>
    <cellStyle name="Normal 72 3 4" xfId="2115" xr:uid="{00000000-0005-0000-0000-00003C970000}"/>
    <cellStyle name="Normal 72 3 4 2" xfId="3805" xr:uid="{00000000-0005-0000-0000-00003D970000}"/>
    <cellStyle name="Normal 72 3 4 2 2" xfId="13878" xr:uid="{00000000-0005-0000-0000-00003E970000}"/>
    <cellStyle name="Normal 72 3 4 2 2 2" xfId="44209" xr:uid="{00000000-0005-0000-0000-00003F970000}"/>
    <cellStyle name="Normal 72 3 4 2 2 3" xfId="28976" xr:uid="{00000000-0005-0000-0000-000040970000}"/>
    <cellStyle name="Normal 72 3 4 2 3" xfId="8858" xr:uid="{00000000-0005-0000-0000-000041970000}"/>
    <cellStyle name="Normal 72 3 4 2 3 2" xfId="39192" xr:uid="{00000000-0005-0000-0000-000042970000}"/>
    <cellStyle name="Normal 72 3 4 2 3 3" xfId="23959" xr:uid="{00000000-0005-0000-0000-000043970000}"/>
    <cellStyle name="Normal 72 3 4 2 4" xfId="34179" xr:uid="{00000000-0005-0000-0000-000044970000}"/>
    <cellStyle name="Normal 72 3 4 2 5" xfId="18946" xr:uid="{00000000-0005-0000-0000-000045970000}"/>
    <cellStyle name="Normal 72 3 4 3" xfId="5497" xr:uid="{00000000-0005-0000-0000-000046970000}"/>
    <cellStyle name="Normal 72 3 4 3 2" xfId="15549" xr:uid="{00000000-0005-0000-0000-000047970000}"/>
    <cellStyle name="Normal 72 3 4 3 2 2" xfId="45880" xr:uid="{00000000-0005-0000-0000-000048970000}"/>
    <cellStyle name="Normal 72 3 4 3 2 3" xfId="30647" xr:uid="{00000000-0005-0000-0000-000049970000}"/>
    <cellStyle name="Normal 72 3 4 3 3" xfId="10529" xr:uid="{00000000-0005-0000-0000-00004A970000}"/>
    <cellStyle name="Normal 72 3 4 3 3 2" xfId="40863" xr:uid="{00000000-0005-0000-0000-00004B970000}"/>
    <cellStyle name="Normal 72 3 4 3 3 3" xfId="25630" xr:uid="{00000000-0005-0000-0000-00004C970000}"/>
    <cellStyle name="Normal 72 3 4 3 4" xfId="35850" xr:uid="{00000000-0005-0000-0000-00004D970000}"/>
    <cellStyle name="Normal 72 3 4 3 5" xfId="20617" xr:uid="{00000000-0005-0000-0000-00004E970000}"/>
    <cellStyle name="Normal 72 3 4 4" xfId="12207" xr:uid="{00000000-0005-0000-0000-00004F970000}"/>
    <cellStyle name="Normal 72 3 4 4 2" xfId="42538" xr:uid="{00000000-0005-0000-0000-000050970000}"/>
    <cellStyle name="Normal 72 3 4 4 3" xfId="27305" xr:uid="{00000000-0005-0000-0000-000051970000}"/>
    <cellStyle name="Normal 72 3 4 5" xfId="7186" xr:uid="{00000000-0005-0000-0000-000052970000}"/>
    <cellStyle name="Normal 72 3 4 5 2" xfId="37521" xr:uid="{00000000-0005-0000-0000-000053970000}"/>
    <cellStyle name="Normal 72 3 4 5 3" xfId="22288" xr:uid="{00000000-0005-0000-0000-000054970000}"/>
    <cellStyle name="Normal 72 3 4 6" xfId="32509" xr:uid="{00000000-0005-0000-0000-000055970000}"/>
    <cellStyle name="Normal 72 3 4 7" xfId="17275" xr:uid="{00000000-0005-0000-0000-000056970000}"/>
    <cellStyle name="Normal 72 3 5" xfId="2968" xr:uid="{00000000-0005-0000-0000-000057970000}"/>
    <cellStyle name="Normal 72 3 5 2" xfId="13042" xr:uid="{00000000-0005-0000-0000-000058970000}"/>
    <cellStyle name="Normal 72 3 5 2 2" xfId="43373" xr:uid="{00000000-0005-0000-0000-000059970000}"/>
    <cellStyle name="Normal 72 3 5 2 3" xfId="28140" xr:uid="{00000000-0005-0000-0000-00005A970000}"/>
    <cellStyle name="Normal 72 3 5 3" xfId="8022" xr:uid="{00000000-0005-0000-0000-00005B970000}"/>
    <cellStyle name="Normal 72 3 5 3 2" xfId="38356" xr:uid="{00000000-0005-0000-0000-00005C970000}"/>
    <cellStyle name="Normal 72 3 5 3 3" xfId="23123" xr:uid="{00000000-0005-0000-0000-00005D970000}"/>
    <cellStyle name="Normal 72 3 5 4" xfId="33343" xr:uid="{00000000-0005-0000-0000-00005E970000}"/>
    <cellStyle name="Normal 72 3 5 5" xfId="18110" xr:uid="{00000000-0005-0000-0000-00005F970000}"/>
    <cellStyle name="Normal 72 3 6" xfId="4661" xr:uid="{00000000-0005-0000-0000-000060970000}"/>
    <cellStyle name="Normal 72 3 6 2" xfId="14713" xr:uid="{00000000-0005-0000-0000-000061970000}"/>
    <cellStyle name="Normal 72 3 6 2 2" xfId="45044" xr:uid="{00000000-0005-0000-0000-000062970000}"/>
    <cellStyle name="Normal 72 3 6 2 3" xfId="29811" xr:uid="{00000000-0005-0000-0000-000063970000}"/>
    <cellStyle name="Normal 72 3 6 3" xfId="9693" xr:uid="{00000000-0005-0000-0000-000064970000}"/>
    <cellStyle name="Normal 72 3 6 3 2" xfId="40027" xr:uid="{00000000-0005-0000-0000-000065970000}"/>
    <cellStyle name="Normal 72 3 6 3 3" xfId="24794" xr:uid="{00000000-0005-0000-0000-000066970000}"/>
    <cellStyle name="Normal 72 3 6 4" xfId="35014" xr:uid="{00000000-0005-0000-0000-000067970000}"/>
    <cellStyle name="Normal 72 3 6 5" xfId="19781" xr:uid="{00000000-0005-0000-0000-000068970000}"/>
    <cellStyle name="Normal 72 3 7" xfId="11371" xr:uid="{00000000-0005-0000-0000-000069970000}"/>
    <cellStyle name="Normal 72 3 7 2" xfId="41702" xr:uid="{00000000-0005-0000-0000-00006A970000}"/>
    <cellStyle name="Normal 72 3 7 3" xfId="26469" xr:uid="{00000000-0005-0000-0000-00006B970000}"/>
    <cellStyle name="Normal 72 3 8" xfId="6350" xr:uid="{00000000-0005-0000-0000-00006C970000}"/>
    <cellStyle name="Normal 72 3 8 2" xfId="36685" xr:uid="{00000000-0005-0000-0000-00006D970000}"/>
    <cellStyle name="Normal 72 3 8 3" xfId="21452" xr:uid="{00000000-0005-0000-0000-00006E970000}"/>
    <cellStyle name="Normal 72 3 9" xfId="31674" xr:uid="{00000000-0005-0000-0000-00006F970000}"/>
    <cellStyle name="Normal 72 4" xfId="1375" xr:uid="{00000000-0005-0000-0000-000070970000}"/>
    <cellStyle name="Normal 72 4 2" xfId="1798" xr:uid="{00000000-0005-0000-0000-000071970000}"/>
    <cellStyle name="Normal 72 4 2 2" xfId="2637" xr:uid="{00000000-0005-0000-0000-000072970000}"/>
    <cellStyle name="Normal 72 4 2 2 2" xfId="4327" xr:uid="{00000000-0005-0000-0000-000073970000}"/>
    <cellStyle name="Normal 72 4 2 2 2 2" xfId="14400" xr:uid="{00000000-0005-0000-0000-000074970000}"/>
    <cellStyle name="Normal 72 4 2 2 2 2 2" xfId="44731" xr:uid="{00000000-0005-0000-0000-000075970000}"/>
    <cellStyle name="Normal 72 4 2 2 2 2 3" xfId="29498" xr:uid="{00000000-0005-0000-0000-000076970000}"/>
    <cellStyle name="Normal 72 4 2 2 2 3" xfId="9380" xr:uid="{00000000-0005-0000-0000-000077970000}"/>
    <cellStyle name="Normal 72 4 2 2 2 3 2" xfId="39714" xr:uid="{00000000-0005-0000-0000-000078970000}"/>
    <cellStyle name="Normal 72 4 2 2 2 3 3" xfId="24481" xr:uid="{00000000-0005-0000-0000-000079970000}"/>
    <cellStyle name="Normal 72 4 2 2 2 4" xfId="34701" xr:uid="{00000000-0005-0000-0000-00007A970000}"/>
    <cellStyle name="Normal 72 4 2 2 2 5" xfId="19468" xr:uid="{00000000-0005-0000-0000-00007B970000}"/>
    <cellStyle name="Normal 72 4 2 2 3" xfId="6019" xr:uid="{00000000-0005-0000-0000-00007C970000}"/>
    <cellStyle name="Normal 72 4 2 2 3 2" xfId="16071" xr:uid="{00000000-0005-0000-0000-00007D970000}"/>
    <cellStyle name="Normal 72 4 2 2 3 2 2" xfId="46402" xr:uid="{00000000-0005-0000-0000-00007E970000}"/>
    <cellStyle name="Normal 72 4 2 2 3 2 3" xfId="31169" xr:uid="{00000000-0005-0000-0000-00007F970000}"/>
    <cellStyle name="Normal 72 4 2 2 3 3" xfId="11051" xr:uid="{00000000-0005-0000-0000-000080970000}"/>
    <cellStyle name="Normal 72 4 2 2 3 3 2" xfId="41385" xr:uid="{00000000-0005-0000-0000-000081970000}"/>
    <cellStyle name="Normal 72 4 2 2 3 3 3" xfId="26152" xr:uid="{00000000-0005-0000-0000-000082970000}"/>
    <cellStyle name="Normal 72 4 2 2 3 4" xfId="36372" xr:uid="{00000000-0005-0000-0000-000083970000}"/>
    <cellStyle name="Normal 72 4 2 2 3 5" xfId="21139" xr:uid="{00000000-0005-0000-0000-000084970000}"/>
    <cellStyle name="Normal 72 4 2 2 4" xfId="12729" xr:uid="{00000000-0005-0000-0000-000085970000}"/>
    <cellStyle name="Normal 72 4 2 2 4 2" xfId="43060" xr:uid="{00000000-0005-0000-0000-000086970000}"/>
    <cellStyle name="Normal 72 4 2 2 4 3" xfId="27827" xr:uid="{00000000-0005-0000-0000-000087970000}"/>
    <cellStyle name="Normal 72 4 2 2 5" xfId="7708" xr:uid="{00000000-0005-0000-0000-000088970000}"/>
    <cellStyle name="Normal 72 4 2 2 5 2" xfId="38043" xr:uid="{00000000-0005-0000-0000-000089970000}"/>
    <cellStyle name="Normal 72 4 2 2 5 3" xfId="22810" xr:uid="{00000000-0005-0000-0000-00008A970000}"/>
    <cellStyle name="Normal 72 4 2 2 6" xfId="33031" xr:uid="{00000000-0005-0000-0000-00008B970000}"/>
    <cellStyle name="Normal 72 4 2 2 7" xfId="17797" xr:uid="{00000000-0005-0000-0000-00008C970000}"/>
    <cellStyle name="Normal 72 4 2 3" xfId="3490" xr:uid="{00000000-0005-0000-0000-00008D970000}"/>
    <cellStyle name="Normal 72 4 2 3 2" xfId="13564" xr:uid="{00000000-0005-0000-0000-00008E970000}"/>
    <cellStyle name="Normal 72 4 2 3 2 2" xfId="43895" xr:uid="{00000000-0005-0000-0000-00008F970000}"/>
    <cellStyle name="Normal 72 4 2 3 2 3" xfId="28662" xr:uid="{00000000-0005-0000-0000-000090970000}"/>
    <cellStyle name="Normal 72 4 2 3 3" xfId="8544" xr:uid="{00000000-0005-0000-0000-000091970000}"/>
    <cellStyle name="Normal 72 4 2 3 3 2" xfId="38878" xr:uid="{00000000-0005-0000-0000-000092970000}"/>
    <cellStyle name="Normal 72 4 2 3 3 3" xfId="23645" xr:uid="{00000000-0005-0000-0000-000093970000}"/>
    <cellStyle name="Normal 72 4 2 3 4" xfId="33865" xr:uid="{00000000-0005-0000-0000-000094970000}"/>
    <cellStyle name="Normal 72 4 2 3 5" xfId="18632" xr:uid="{00000000-0005-0000-0000-000095970000}"/>
    <cellStyle name="Normal 72 4 2 4" xfId="5183" xr:uid="{00000000-0005-0000-0000-000096970000}"/>
    <cellStyle name="Normal 72 4 2 4 2" xfId="15235" xr:uid="{00000000-0005-0000-0000-000097970000}"/>
    <cellStyle name="Normal 72 4 2 4 2 2" xfId="45566" xr:uid="{00000000-0005-0000-0000-000098970000}"/>
    <cellStyle name="Normal 72 4 2 4 2 3" xfId="30333" xr:uid="{00000000-0005-0000-0000-000099970000}"/>
    <cellStyle name="Normal 72 4 2 4 3" xfId="10215" xr:uid="{00000000-0005-0000-0000-00009A970000}"/>
    <cellStyle name="Normal 72 4 2 4 3 2" xfId="40549" xr:uid="{00000000-0005-0000-0000-00009B970000}"/>
    <cellStyle name="Normal 72 4 2 4 3 3" xfId="25316" xr:uid="{00000000-0005-0000-0000-00009C970000}"/>
    <cellStyle name="Normal 72 4 2 4 4" xfId="35536" xr:uid="{00000000-0005-0000-0000-00009D970000}"/>
    <cellStyle name="Normal 72 4 2 4 5" xfId="20303" xr:uid="{00000000-0005-0000-0000-00009E970000}"/>
    <cellStyle name="Normal 72 4 2 5" xfId="11893" xr:uid="{00000000-0005-0000-0000-00009F970000}"/>
    <cellStyle name="Normal 72 4 2 5 2" xfId="42224" xr:uid="{00000000-0005-0000-0000-0000A0970000}"/>
    <cellStyle name="Normal 72 4 2 5 3" xfId="26991" xr:uid="{00000000-0005-0000-0000-0000A1970000}"/>
    <cellStyle name="Normal 72 4 2 6" xfId="6872" xr:uid="{00000000-0005-0000-0000-0000A2970000}"/>
    <cellStyle name="Normal 72 4 2 6 2" xfId="37207" xr:uid="{00000000-0005-0000-0000-0000A3970000}"/>
    <cellStyle name="Normal 72 4 2 6 3" xfId="21974" xr:uid="{00000000-0005-0000-0000-0000A4970000}"/>
    <cellStyle name="Normal 72 4 2 7" xfId="32195" xr:uid="{00000000-0005-0000-0000-0000A5970000}"/>
    <cellStyle name="Normal 72 4 2 8" xfId="16961" xr:uid="{00000000-0005-0000-0000-0000A6970000}"/>
    <cellStyle name="Normal 72 4 3" xfId="2219" xr:uid="{00000000-0005-0000-0000-0000A7970000}"/>
    <cellStyle name="Normal 72 4 3 2" xfId="3909" xr:uid="{00000000-0005-0000-0000-0000A8970000}"/>
    <cellStyle name="Normal 72 4 3 2 2" xfId="13982" xr:uid="{00000000-0005-0000-0000-0000A9970000}"/>
    <cellStyle name="Normal 72 4 3 2 2 2" xfId="44313" xr:uid="{00000000-0005-0000-0000-0000AA970000}"/>
    <cellStyle name="Normal 72 4 3 2 2 3" xfId="29080" xr:uid="{00000000-0005-0000-0000-0000AB970000}"/>
    <cellStyle name="Normal 72 4 3 2 3" xfId="8962" xr:uid="{00000000-0005-0000-0000-0000AC970000}"/>
    <cellStyle name="Normal 72 4 3 2 3 2" xfId="39296" xr:uid="{00000000-0005-0000-0000-0000AD970000}"/>
    <cellStyle name="Normal 72 4 3 2 3 3" xfId="24063" xr:uid="{00000000-0005-0000-0000-0000AE970000}"/>
    <cellStyle name="Normal 72 4 3 2 4" xfId="34283" xr:uid="{00000000-0005-0000-0000-0000AF970000}"/>
    <cellStyle name="Normal 72 4 3 2 5" xfId="19050" xr:uid="{00000000-0005-0000-0000-0000B0970000}"/>
    <cellStyle name="Normal 72 4 3 3" xfId="5601" xr:uid="{00000000-0005-0000-0000-0000B1970000}"/>
    <cellStyle name="Normal 72 4 3 3 2" xfId="15653" xr:uid="{00000000-0005-0000-0000-0000B2970000}"/>
    <cellStyle name="Normal 72 4 3 3 2 2" xfId="45984" xr:uid="{00000000-0005-0000-0000-0000B3970000}"/>
    <cellStyle name="Normal 72 4 3 3 2 3" xfId="30751" xr:uid="{00000000-0005-0000-0000-0000B4970000}"/>
    <cellStyle name="Normal 72 4 3 3 3" xfId="10633" xr:uid="{00000000-0005-0000-0000-0000B5970000}"/>
    <cellStyle name="Normal 72 4 3 3 3 2" xfId="40967" xr:uid="{00000000-0005-0000-0000-0000B6970000}"/>
    <cellStyle name="Normal 72 4 3 3 3 3" xfId="25734" xr:uid="{00000000-0005-0000-0000-0000B7970000}"/>
    <cellStyle name="Normal 72 4 3 3 4" xfId="35954" xr:uid="{00000000-0005-0000-0000-0000B8970000}"/>
    <cellStyle name="Normal 72 4 3 3 5" xfId="20721" xr:uid="{00000000-0005-0000-0000-0000B9970000}"/>
    <cellStyle name="Normal 72 4 3 4" xfId="12311" xr:uid="{00000000-0005-0000-0000-0000BA970000}"/>
    <cellStyle name="Normal 72 4 3 4 2" xfId="42642" xr:uid="{00000000-0005-0000-0000-0000BB970000}"/>
    <cellStyle name="Normal 72 4 3 4 3" xfId="27409" xr:uid="{00000000-0005-0000-0000-0000BC970000}"/>
    <cellStyle name="Normal 72 4 3 5" xfId="7290" xr:uid="{00000000-0005-0000-0000-0000BD970000}"/>
    <cellStyle name="Normal 72 4 3 5 2" xfId="37625" xr:uid="{00000000-0005-0000-0000-0000BE970000}"/>
    <cellStyle name="Normal 72 4 3 5 3" xfId="22392" xr:uid="{00000000-0005-0000-0000-0000BF970000}"/>
    <cellStyle name="Normal 72 4 3 6" xfId="32613" xr:uid="{00000000-0005-0000-0000-0000C0970000}"/>
    <cellStyle name="Normal 72 4 3 7" xfId="17379" xr:uid="{00000000-0005-0000-0000-0000C1970000}"/>
    <cellStyle name="Normal 72 4 4" xfId="3072" xr:uid="{00000000-0005-0000-0000-0000C2970000}"/>
    <cellStyle name="Normal 72 4 4 2" xfId="13146" xr:uid="{00000000-0005-0000-0000-0000C3970000}"/>
    <cellStyle name="Normal 72 4 4 2 2" xfId="43477" xr:uid="{00000000-0005-0000-0000-0000C4970000}"/>
    <cellStyle name="Normal 72 4 4 2 3" xfId="28244" xr:uid="{00000000-0005-0000-0000-0000C5970000}"/>
    <cellStyle name="Normal 72 4 4 3" xfId="8126" xr:uid="{00000000-0005-0000-0000-0000C6970000}"/>
    <cellStyle name="Normal 72 4 4 3 2" xfId="38460" xr:uid="{00000000-0005-0000-0000-0000C7970000}"/>
    <cellStyle name="Normal 72 4 4 3 3" xfId="23227" xr:uid="{00000000-0005-0000-0000-0000C8970000}"/>
    <cellStyle name="Normal 72 4 4 4" xfId="33447" xr:uid="{00000000-0005-0000-0000-0000C9970000}"/>
    <cellStyle name="Normal 72 4 4 5" xfId="18214" xr:uid="{00000000-0005-0000-0000-0000CA970000}"/>
    <cellStyle name="Normal 72 4 5" xfId="4765" xr:uid="{00000000-0005-0000-0000-0000CB970000}"/>
    <cellStyle name="Normal 72 4 5 2" xfId="14817" xr:uid="{00000000-0005-0000-0000-0000CC970000}"/>
    <cellStyle name="Normal 72 4 5 2 2" xfId="45148" xr:uid="{00000000-0005-0000-0000-0000CD970000}"/>
    <cellStyle name="Normal 72 4 5 2 3" xfId="29915" xr:uid="{00000000-0005-0000-0000-0000CE970000}"/>
    <cellStyle name="Normal 72 4 5 3" xfId="9797" xr:uid="{00000000-0005-0000-0000-0000CF970000}"/>
    <cellStyle name="Normal 72 4 5 3 2" xfId="40131" xr:uid="{00000000-0005-0000-0000-0000D0970000}"/>
    <cellStyle name="Normal 72 4 5 3 3" xfId="24898" xr:uid="{00000000-0005-0000-0000-0000D1970000}"/>
    <cellStyle name="Normal 72 4 5 4" xfId="35118" xr:uid="{00000000-0005-0000-0000-0000D2970000}"/>
    <cellStyle name="Normal 72 4 5 5" xfId="19885" xr:uid="{00000000-0005-0000-0000-0000D3970000}"/>
    <cellStyle name="Normal 72 4 6" xfId="11475" xr:uid="{00000000-0005-0000-0000-0000D4970000}"/>
    <cellStyle name="Normal 72 4 6 2" xfId="41806" xr:uid="{00000000-0005-0000-0000-0000D5970000}"/>
    <cellStyle name="Normal 72 4 6 3" xfId="26573" xr:uid="{00000000-0005-0000-0000-0000D6970000}"/>
    <cellStyle name="Normal 72 4 7" xfId="6454" xr:uid="{00000000-0005-0000-0000-0000D7970000}"/>
    <cellStyle name="Normal 72 4 7 2" xfId="36789" xr:uid="{00000000-0005-0000-0000-0000D8970000}"/>
    <cellStyle name="Normal 72 4 7 3" xfId="21556" xr:uid="{00000000-0005-0000-0000-0000D9970000}"/>
    <cellStyle name="Normal 72 4 8" xfId="31777" xr:uid="{00000000-0005-0000-0000-0000DA970000}"/>
    <cellStyle name="Normal 72 4 9" xfId="16543" xr:uid="{00000000-0005-0000-0000-0000DB970000}"/>
    <cellStyle name="Normal 72 5" xfId="1588" xr:uid="{00000000-0005-0000-0000-0000DC970000}"/>
    <cellStyle name="Normal 72 5 2" xfId="2429" xr:uid="{00000000-0005-0000-0000-0000DD970000}"/>
    <cellStyle name="Normal 72 5 2 2" xfId="4119" xr:uid="{00000000-0005-0000-0000-0000DE970000}"/>
    <cellStyle name="Normal 72 5 2 2 2" xfId="14192" xr:uid="{00000000-0005-0000-0000-0000DF970000}"/>
    <cellStyle name="Normal 72 5 2 2 2 2" xfId="44523" xr:uid="{00000000-0005-0000-0000-0000E0970000}"/>
    <cellStyle name="Normal 72 5 2 2 2 3" xfId="29290" xr:uid="{00000000-0005-0000-0000-0000E1970000}"/>
    <cellStyle name="Normal 72 5 2 2 3" xfId="9172" xr:uid="{00000000-0005-0000-0000-0000E2970000}"/>
    <cellStyle name="Normal 72 5 2 2 3 2" xfId="39506" xr:uid="{00000000-0005-0000-0000-0000E3970000}"/>
    <cellStyle name="Normal 72 5 2 2 3 3" xfId="24273" xr:uid="{00000000-0005-0000-0000-0000E4970000}"/>
    <cellStyle name="Normal 72 5 2 2 4" xfId="34493" xr:uid="{00000000-0005-0000-0000-0000E5970000}"/>
    <cellStyle name="Normal 72 5 2 2 5" xfId="19260" xr:uid="{00000000-0005-0000-0000-0000E6970000}"/>
    <cellStyle name="Normal 72 5 2 3" xfId="5811" xr:uid="{00000000-0005-0000-0000-0000E7970000}"/>
    <cellStyle name="Normal 72 5 2 3 2" xfId="15863" xr:uid="{00000000-0005-0000-0000-0000E8970000}"/>
    <cellStyle name="Normal 72 5 2 3 2 2" xfId="46194" xr:uid="{00000000-0005-0000-0000-0000E9970000}"/>
    <cellStyle name="Normal 72 5 2 3 2 3" xfId="30961" xr:uid="{00000000-0005-0000-0000-0000EA970000}"/>
    <cellStyle name="Normal 72 5 2 3 3" xfId="10843" xr:uid="{00000000-0005-0000-0000-0000EB970000}"/>
    <cellStyle name="Normal 72 5 2 3 3 2" xfId="41177" xr:uid="{00000000-0005-0000-0000-0000EC970000}"/>
    <cellStyle name="Normal 72 5 2 3 3 3" xfId="25944" xr:uid="{00000000-0005-0000-0000-0000ED970000}"/>
    <cellStyle name="Normal 72 5 2 3 4" xfId="36164" xr:uid="{00000000-0005-0000-0000-0000EE970000}"/>
    <cellStyle name="Normal 72 5 2 3 5" xfId="20931" xr:uid="{00000000-0005-0000-0000-0000EF970000}"/>
    <cellStyle name="Normal 72 5 2 4" xfId="12521" xr:uid="{00000000-0005-0000-0000-0000F0970000}"/>
    <cellStyle name="Normal 72 5 2 4 2" xfId="42852" xr:uid="{00000000-0005-0000-0000-0000F1970000}"/>
    <cellStyle name="Normal 72 5 2 4 3" xfId="27619" xr:uid="{00000000-0005-0000-0000-0000F2970000}"/>
    <cellStyle name="Normal 72 5 2 5" xfId="7500" xr:uid="{00000000-0005-0000-0000-0000F3970000}"/>
    <cellStyle name="Normal 72 5 2 5 2" xfId="37835" xr:uid="{00000000-0005-0000-0000-0000F4970000}"/>
    <cellStyle name="Normal 72 5 2 5 3" xfId="22602" xr:uid="{00000000-0005-0000-0000-0000F5970000}"/>
    <cellStyle name="Normal 72 5 2 6" xfId="32823" xr:uid="{00000000-0005-0000-0000-0000F6970000}"/>
    <cellStyle name="Normal 72 5 2 7" xfId="17589" xr:uid="{00000000-0005-0000-0000-0000F7970000}"/>
    <cellStyle name="Normal 72 5 3" xfId="3282" xr:uid="{00000000-0005-0000-0000-0000F8970000}"/>
    <cellStyle name="Normal 72 5 3 2" xfId="13356" xr:uid="{00000000-0005-0000-0000-0000F9970000}"/>
    <cellStyle name="Normal 72 5 3 2 2" xfId="43687" xr:uid="{00000000-0005-0000-0000-0000FA970000}"/>
    <cellStyle name="Normal 72 5 3 2 3" xfId="28454" xr:uid="{00000000-0005-0000-0000-0000FB970000}"/>
    <cellStyle name="Normal 72 5 3 3" xfId="8336" xr:uid="{00000000-0005-0000-0000-0000FC970000}"/>
    <cellStyle name="Normal 72 5 3 3 2" xfId="38670" xr:uid="{00000000-0005-0000-0000-0000FD970000}"/>
    <cellStyle name="Normal 72 5 3 3 3" xfId="23437" xr:uid="{00000000-0005-0000-0000-0000FE970000}"/>
    <cellStyle name="Normal 72 5 3 4" xfId="33657" xr:uid="{00000000-0005-0000-0000-0000FF970000}"/>
    <cellStyle name="Normal 72 5 3 5" xfId="18424" xr:uid="{00000000-0005-0000-0000-000000980000}"/>
    <cellStyle name="Normal 72 5 4" xfId="4975" xr:uid="{00000000-0005-0000-0000-000001980000}"/>
    <cellStyle name="Normal 72 5 4 2" xfId="15027" xr:uid="{00000000-0005-0000-0000-000002980000}"/>
    <cellStyle name="Normal 72 5 4 2 2" xfId="45358" xr:uid="{00000000-0005-0000-0000-000003980000}"/>
    <cellStyle name="Normal 72 5 4 2 3" xfId="30125" xr:uid="{00000000-0005-0000-0000-000004980000}"/>
    <cellStyle name="Normal 72 5 4 3" xfId="10007" xr:uid="{00000000-0005-0000-0000-000005980000}"/>
    <cellStyle name="Normal 72 5 4 3 2" xfId="40341" xr:uid="{00000000-0005-0000-0000-000006980000}"/>
    <cellStyle name="Normal 72 5 4 3 3" xfId="25108" xr:uid="{00000000-0005-0000-0000-000007980000}"/>
    <cellStyle name="Normal 72 5 4 4" xfId="35328" xr:uid="{00000000-0005-0000-0000-000008980000}"/>
    <cellStyle name="Normal 72 5 4 5" xfId="20095" xr:uid="{00000000-0005-0000-0000-000009980000}"/>
    <cellStyle name="Normal 72 5 5" xfId="11685" xr:uid="{00000000-0005-0000-0000-00000A980000}"/>
    <cellStyle name="Normal 72 5 5 2" xfId="42016" xr:uid="{00000000-0005-0000-0000-00000B980000}"/>
    <cellStyle name="Normal 72 5 5 3" xfId="26783" xr:uid="{00000000-0005-0000-0000-00000C980000}"/>
    <cellStyle name="Normal 72 5 6" xfId="6664" xr:uid="{00000000-0005-0000-0000-00000D980000}"/>
    <cellStyle name="Normal 72 5 6 2" xfId="36999" xr:uid="{00000000-0005-0000-0000-00000E980000}"/>
    <cellStyle name="Normal 72 5 6 3" xfId="21766" xr:uid="{00000000-0005-0000-0000-00000F980000}"/>
    <cellStyle name="Normal 72 5 7" xfId="31987" xr:uid="{00000000-0005-0000-0000-000010980000}"/>
    <cellStyle name="Normal 72 5 8" xfId="16753" xr:uid="{00000000-0005-0000-0000-000011980000}"/>
    <cellStyle name="Normal 72 6" xfId="2009" xr:uid="{00000000-0005-0000-0000-000012980000}"/>
    <cellStyle name="Normal 72 6 2" xfId="3701" xr:uid="{00000000-0005-0000-0000-000013980000}"/>
    <cellStyle name="Normal 72 6 2 2" xfId="13774" xr:uid="{00000000-0005-0000-0000-000014980000}"/>
    <cellStyle name="Normal 72 6 2 2 2" xfId="44105" xr:uid="{00000000-0005-0000-0000-000015980000}"/>
    <cellStyle name="Normal 72 6 2 2 3" xfId="28872" xr:uid="{00000000-0005-0000-0000-000016980000}"/>
    <cellStyle name="Normal 72 6 2 3" xfId="8754" xr:uid="{00000000-0005-0000-0000-000017980000}"/>
    <cellStyle name="Normal 72 6 2 3 2" xfId="39088" xr:uid="{00000000-0005-0000-0000-000018980000}"/>
    <cellStyle name="Normal 72 6 2 3 3" xfId="23855" xr:uid="{00000000-0005-0000-0000-000019980000}"/>
    <cellStyle name="Normal 72 6 2 4" xfId="34075" xr:uid="{00000000-0005-0000-0000-00001A980000}"/>
    <cellStyle name="Normal 72 6 2 5" xfId="18842" xr:uid="{00000000-0005-0000-0000-00001B980000}"/>
    <cellStyle name="Normal 72 6 3" xfId="5393" xr:uid="{00000000-0005-0000-0000-00001C980000}"/>
    <cellStyle name="Normal 72 6 3 2" xfId="15445" xr:uid="{00000000-0005-0000-0000-00001D980000}"/>
    <cellStyle name="Normal 72 6 3 2 2" xfId="45776" xr:uid="{00000000-0005-0000-0000-00001E980000}"/>
    <cellStyle name="Normal 72 6 3 2 3" xfId="30543" xr:uid="{00000000-0005-0000-0000-00001F980000}"/>
    <cellStyle name="Normal 72 6 3 3" xfId="10425" xr:uid="{00000000-0005-0000-0000-000020980000}"/>
    <cellStyle name="Normal 72 6 3 3 2" xfId="40759" xr:uid="{00000000-0005-0000-0000-000021980000}"/>
    <cellStyle name="Normal 72 6 3 3 3" xfId="25526" xr:uid="{00000000-0005-0000-0000-000022980000}"/>
    <cellStyle name="Normal 72 6 3 4" xfId="35746" xr:uid="{00000000-0005-0000-0000-000023980000}"/>
    <cellStyle name="Normal 72 6 3 5" xfId="20513" xr:uid="{00000000-0005-0000-0000-000024980000}"/>
    <cellStyle name="Normal 72 6 4" xfId="12103" xr:uid="{00000000-0005-0000-0000-000025980000}"/>
    <cellStyle name="Normal 72 6 4 2" xfId="42434" xr:uid="{00000000-0005-0000-0000-000026980000}"/>
    <cellStyle name="Normal 72 6 4 3" xfId="27201" xr:uid="{00000000-0005-0000-0000-000027980000}"/>
    <cellStyle name="Normal 72 6 5" xfId="7082" xr:uid="{00000000-0005-0000-0000-000028980000}"/>
    <cellStyle name="Normal 72 6 5 2" xfId="37417" xr:uid="{00000000-0005-0000-0000-000029980000}"/>
    <cellStyle name="Normal 72 6 5 3" xfId="22184" xr:uid="{00000000-0005-0000-0000-00002A980000}"/>
    <cellStyle name="Normal 72 6 6" xfId="32405" xr:uid="{00000000-0005-0000-0000-00002B980000}"/>
    <cellStyle name="Normal 72 6 7" xfId="17171" xr:uid="{00000000-0005-0000-0000-00002C980000}"/>
    <cellStyle name="Normal 72 7" xfId="2861" xr:uid="{00000000-0005-0000-0000-00002D980000}"/>
    <cellStyle name="Normal 72 7 2" xfId="12938" xr:uid="{00000000-0005-0000-0000-00002E980000}"/>
    <cellStyle name="Normal 72 7 2 2" xfId="43269" xr:uid="{00000000-0005-0000-0000-00002F980000}"/>
    <cellStyle name="Normal 72 7 2 3" xfId="28036" xr:uid="{00000000-0005-0000-0000-000030980000}"/>
    <cellStyle name="Normal 72 7 3" xfId="7918" xr:uid="{00000000-0005-0000-0000-000031980000}"/>
    <cellStyle name="Normal 72 7 3 2" xfId="38252" xr:uid="{00000000-0005-0000-0000-000032980000}"/>
    <cellStyle name="Normal 72 7 3 3" xfId="23019" xr:uid="{00000000-0005-0000-0000-000033980000}"/>
    <cellStyle name="Normal 72 7 4" xfId="33239" xr:uid="{00000000-0005-0000-0000-000034980000}"/>
    <cellStyle name="Normal 72 7 5" xfId="18006" xr:uid="{00000000-0005-0000-0000-000035980000}"/>
    <cellStyle name="Normal 72 8" xfId="4555" xr:uid="{00000000-0005-0000-0000-000036980000}"/>
    <cellStyle name="Normal 72 8 2" xfId="14609" xr:uid="{00000000-0005-0000-0000-000037980000}"/>
    <cellStyle name="Normal 72 8 2 2" xfId="44940" xr:uid="{00000000-0005-0000-0000-000038980000}"/>
    <cellStyle name="Normal 72 8 2 3" xfId="29707" xr:uid="{00000000-0005-0000-0000-000039980000}"/>
    <cellStyle name="Normal 72 8 3" xfId="9589" xr:uid="{00000000-0005-0000-0000-00003A980000}"/>
    <cellStyle name="Normal 72 8 3 2" xfId="39923" xr:uid="{00000000-0005-0000-0000-00003B980000}"/>
    <cellStyle name="Normal 72 8 3 3" xfId="24690" xr:uid="{00000000-0005-0000-0000-00003C980000}"/>
    <cellStyle name="Normal 72 8 4" xfId="34910" xr:uid="{00000000-0005-0000-0000-00003D980000}"/>
    <cellStyle name="Normal 72 8 5" xfId="19677" xr:uid="{00000000-0005-0000-0000-00003E980000}"/>
    <cellStyle name="Normal 72 9" xfId="11265" xr:uid="{00000000-0005-0000-0000-00003F980000}"/>
    <cellStyle name="Normal 72 9 2" xfId="41598" xr:uid="{00000000-0005-0000-0000-000040980000}"/>
    <cellStyle name="Normal 72 9 3" xfId="26365" xr:uid="{00000000-0005-0000-0000-000041980000}"/>
    <cellStyle name="Normal 73" xfId="909" xr:uid="{00000000-0005-0000-0000-000042980000}"/>
    <cellStyle name="Normal 73 10" xfId="6245" xr:uid="{00000000-0005-0000-0000-000043980000}"/>
    <cellStyle name="Normal 73 10 2" xfId="36582" xr:uid="{00000000-0005-0000-0000-000044980000}"/>
    <cellStyle name="Normal 73 10 3" xfId="21349" xr:uid="{00000000-0005-0000-0000-000045980000}"/>
    <cellStyle name="Normal 73 11" xfId="31573" xr:uid="{00000000-0005-0000-0000-000046980000}"/>
    <cellStyle name="Normal 73 12" xfId="16334" xr:uid="{00000000-0005-0000-0000-000047980000}"/>
    <cellStyle name="Normal 73 2" xfId="1209" xr:uid="{00000000-0005-0000-0000-000048980000}"/>
    <cellStyle name="Normal 73 2 10" xfId="31624" xr:uid="{00000000-0005-0000-0000-000049980000}"/>
    <cellStyle name="Normal 73 2 11" xfId="16388" xr:uid="{00000000-0005-0000-0000-00004A980000}"/>
    <cellStyle name="Normal 73 2 2" xfId="1317" xr:uid="{00000000-0005-0000-0000-00004B980000}"/>
    <cellStyle name="Normal 73 2 2 10" xfId="16492" xr:uid="{00000000-0005-0000-0000-00004C980000}"/>
    <cellStyle name="Normal 73 2 2 2" xfId="1534" xr:uid="{00000000-0005-0000-0000-00004D980000}"/>
    <cellStyle name="Normal 73 2 2 2 2" xfId="1955" xr:uid="{00000000-0005-0000-0000-00004E980000}"/>
    <cellStyle name="Normal 73 2 2 2 2 2" xfId="2794" xr:uid="{00000000-0005-0000-0000-00004F980000}"/>
    <cellStyle name="Normal 73 2 2 2 2 2 2" xfId="4484" xr:uid="{00000000-0005-0000-0000-000050980000}"/>
    <cellStyle name="Normal 73 2 2 2 2 2 2 2" xfId="14557" xr:uid="{00000000-0005-0000-0000-000051980000}"/>
    <cellStyle name="Normal 73 2 2 2 2 2 2 2 2" xfId="44888" xr:uid="{00000000-0005-0000-0000-000052980000}"/>
    <cellStyle name="Normal 73 2 2 2 2 2 2 2 3" xfId="29655" xr:uid="{00000000-0005-0000-0000-000053980000}"/>
    <cellStyle name="Normal 73 2 2 2 2 2 2 3" xfId="9537" xr:uid="{00000000-0005-0000-0000-000054980000}"/>
    <cellStyle name="Normal 73 2 2 2 2 2 2 3 2" xfId="39871" xr:uid="{00000000-0005-0000-0000-000055980000}"/>
    <cellStyle name="Normal 73 2 2 2 2 2 2 3 3" xfId="24638" xr:uid="{00000000-0005-0000-0000-000056980000}"/>
    <cellStyle name="Normal 73 2 2 2 2 2 2 4" xfId="34858" xr:uid="{00000000-0005-0000-0000-000057980000}"/>
    <cellStyle name="Normal 73 2 2 2 2 2 2 5" xfId="19625" xr:uid="{00000000-0005-0000-0000-000058980000}"/>
    <cellStyle name="Normal 73 2 2 2 2 2 3" xfId="6176" xr:uid="{00000000-0005-0000-0000-000059980000}"/>
    <cellStyle name="Normal 73 2 2 2 2 2 3 2" xfId="16228" xr:uid="{00000000-0005-0000-0000-00005A980000}"/>
    <cellStyle name="Normal 73 2 2 2 2 2 3 2 2" xfId="46559" xr:uid="{00000000-0005-0000-0000-00005B980000}"/>
    <cellStyle name="Normal 73 2 2 2 2 2 3 2 3" xfId="31326" xr:uid="{00000000-0005-0000-0000-00005C980000}"/>
    <cellStyle name="Normal 73 2 2 2 2 2 3 3" xfId="11208" xr:uid="{00000000-0005-0000-0000-00005D980000}"/>
    <cellStyle name="Normal 73 2 2 2 2 2 3 3 2" xfId="41542" xr:uid="{00000000-0005-0000-0000-00005E980000}"/>
    <cellStyle name="Normal 73 2 2 2 2 2 3 3 3" xfId="26309" xr:uid="{00000000-0005-0000-0000-00005F980000}"/>
    <cellStyle name="Normal 73 2 2 2 2 2 3 4" xfId="36529" xr:uid="{00000000-0005-0000-0000-000060980000}"/>
    <cellStyle name="Normal 73 2 2 2 2 2 3 5" xfId="21296" xr:uid="{00000000-0005-0000-0000-000061980000}"/>
    <cellStyle name="Normal 73 2 2 2 2 2 4" xfId="12886" xr:uid="{00000000-0005-0000-0000-000062980000}"/>
    <cellStyle name="Normal 73 2 2 2 2 2 4 2" xfId="43217" xr:uid="{00000000-0005-0000-0000-000063980000}"/>
    <cellStyle name="Normal 73 2 2 2 2 2 4 3" xfId="27984" xr:uid="{00000000-0005-0000-0000-000064980000}"/>
    <cellStyle name="Normal 73 2 2 2 2 2 5" xfId="7865" xr:uid="{00000000-0005-0000-0000-000065980000}"/>
    <cellStyle name="Normal 73 2 2 2 2 2 5 2" xfId="38200" xr:uid="{00000000-0005-0000-0000-000066980000}"/>
    <cellStyle name="Normal 73 2 2 2 2 2 5 3" xfId="22967" xr:uid="{00000000-0005-0000-0000-000067980000}"/>
    <cellStyle name="Normal 73 2 2 2 2 2 6" xfId="33188" xr:uid="{00000000-0005-0000-0000-000068980000}"/>
    <cellStyle name="Normal 73 2 2 2 2 2 7" xfId="17954" xr:uid="{00000000-0005-0000-0000-000069980000}"/>
    <cellStyle name="Normal 73 2 2 2 2 3" xfId="3647" xr:uid="{00000000-0005-0000-0000-00006A980000}"/>
    <cellStyle name="Normal 73 2 2 2 2 3 2" xfId="13721" xr:uid="{00000000-0005-0000-0000-00006B980000}"/>
    <cellStyle name="Normal 73 2 2 2 2 3 2 2" xfId="44052" xr:uid="{00000000-0005-0000-0000-00006C980000}"/>
    <cellStyle name="Normal 73 2 2 2 2 3 2 3" xfId="28819" xr:uid="{00000000-0005-0000-0000-00006D980000}"/>
    <cellStyle name="Normal 73 2 2 2 2 3 3" xfId="8701" xr:uid="{00000000-0005-0000-0000-00006E980000}"/>
    <cellStyle name="Normal 73 2 2 2 2 3 3 2" xfId="39035" xr:uid="{00000000-0005-0000-0000-00006F980000}"/>
    <cellStyle name="Normal 73 2 2 2 2 3 3 3" xfId="23802" xr:uid="{00000000-0005-0000-0000-000070980000}"/>
    <cellStyle name="Normal 73 2 2 2 2 3 4" xfId="34022" xr:uid="{00000000-0005-0000-0000-000071980000}"/>
    <cellStyle name="Normal 73 2 2 2 2 3 5" xfId="18789" xr:uid="{00000000-0005-0000-0000-000072980000}"/>
    <cellStyle name="Normal 73 2 2 2 2 4" xfId="5340" xr:uid="{00000000-0005-0000-0000-000073980000}"/>
    <cellStyle name="Normal 73 2 2 2 2 4 2" xfId="15392" xr:uid="{00000000-0005-0000-0000-000074980000}"/>
    <cellStyle name="Normal 73 2 2 2 2 4 2 2" xfId="45723" xr:uid="{00000000-0005-0000-0000-000075980000}"/>
    <cellStyle name="Normal 73 2 2 2 2 4 2 3" xfId="30490" xr:uid="{00000000-0005-0000-0000-000076980000}"/>
    <cellStyle name="Normal 73 2 2 2 2 4 3" xfId="10372" xr:uid="{00000000-0005-0000-0000-000077980000}"/>
    <cellStyle name="Normal 73 2 2 2 2 4 3 2" xfId="40706" xr:uid="{00000000-0005-0000-0000-000078980000}"/>
    <cellStyle name="Normal 73 2 2 2 2 4 3 3" xfId="25473" xr:uid="{00000000-0005-0000-0000-000079980000}"/>
    <cellStyle name="Normal 73 2 2 2 2 4 4" xfId="35693" xr:uid="{00000000-0005-0000-0000-00007A980000}"/>
    <cellStyle name="Normal 73 2 2 2 2 4 5" xfId="20460" xr:uid="{00000000-0005-0000-0000-00007B980000}"/>
    <cellStyle name="Normal 73 2 2 2 2 5" xfId="12050" xr:uid="{00000000-0005-0000-0000-00007C980000}"/>
    <cellStyle name="Normal 73 2 2 2 2 5 2" xfId="42381" xr:uid="{00000000-0005-0000-0000-00007D980000}"/>
    <cellStyle name="Normal 73 2 2 2 2 5 3" xfId="27148" xr:uid="{00000000-0005-0000-0000-00007E980000}"/>
    <cellStyle name="Normal 73 2 2 2 2 6" xfId="7029" xr:uid="{00000000-0005-0000-0000-00007F980000}"/>
    <cellStyle name="Normal 73 2 2 2 2 6 2" xfId="37364" xr:uid="{00000000-0005-0000-0000-000080980000}"/>
    <cellStyle name="Normal 73 2 2 2 2 6 3" xfId="22131" xr:uid="{00000000-0005-0000-0000-000081980000}"/>
    <cellStyle name="Normal 73 2 2 2 2 7" xfId="32352" xr:uid="{00000000-0005-0000-0000-000082980000}"/>
    <cellStyle name="Normal 73 2 2 2 2 8" xfId="17118" xr:uid="{00000000-0005-0000-0000-000083980000}"/>
    <cellStyle name="Normal 73 2 2 2 3" xfId="2376" xr:uid="{00000000-0005-0000-0000-000084980000}"/>
    <cellStyle name="Normal 73 2 2 2 3 2" xfId="4066" xr:uid="{00000000-0005-0000-0000-000085980000}"/>
    <cellStyle name="Normal 73 2 2 2 3 2 2" xfId="14139" xr:uid="{00000000-0005-0000-0000-000086980000}"/>
    <cellStyle name="Normal 73 2 2 2 3 2 2 2" xfId="44470" xr:uid="{00000000-0005-0000-0000-000087980000}"/>
    <cellStyle name="Normal 73 2 2 2 3 2 2 3" xfId="29237" xr:uid="{00000000-0005-0000-0000-000088980000}"/>
    <cellStyle name="Normal 73 2 2 2 3 2 3" xfId="9119" xr:uid="{00000000-0005-0000-0000-000089980000}"/>
    <cellStyle name="Normal 73 2 2 2 3 2 3 2" xfId="39453" xr:uid="{00000000-0005-0000-0000-00008A980000}"/>
    <cellStyle name="Normal 73 2 2 2 3 2 3 3" xfId="24220" xr:uid="{00000000-0005-0000-0000-00008B980000}"/>
    <cellStyle name="Normal 73 2 2 2 3 2 4" xfId="34440" xr:uid="{00000000-0005-0000-0000-00008C980000}"/>
    <cellStyle name="Normal 73 2 2 2 3 2 5" xfId="19207" xr:uid="{00000000-0005-0000-0000-00008D980000}"/>
    <cellStyle name="Normal 73 2 2 2 3 3" xfId="5758" xr:uid="{00000000-0005-0000-0000-00008E980000}"/>
    <cellStyle name="Normal 73 2 2 2 3 3 2" xfId="15810" xr:uid="{00000000-0005-0000-0000-00008F980000}"/>
    <cellStyle name="Normal 73 2 2 2 3 3 2 2" xfId="46141" xr:uid="{00000000-0005-0000-0000-000090980000}"/>
    <cellStyle name="Normal 73 2 2 2 3 3 2 3" xfId="30908" xr:uid="{00000000-0005-0000-0000-000091980000}"/>
    <cellStyle name="Normal 73 2 2 2 3 3 3" xfId="10790" xr:uid="{00000000-0005-0000-0000-000092980000}"/>
    <cellStyle name="Normal 73 2 2 2 3 3 3 2" xfId="41124" xr:uid="{00000000-0005-0000-0000-000093980000}"/>
    <cellStyle name="Normal 73 2 2 2 3 3 3 3" xfId="25891" xr:uid="{00000000-0005-0000-0000-000094980000}"/>
    <cellStyle name="Normal 73 2 2 2 3 3 4" xfId="36111" xr:uid="{00000000-0005-0000-0000-000095980000}"/>
    <cellStyle name="Normal 73 2 2 2 3 3 5" xfId="20878" xr:uid="{00000000-0005-0000-0000-000096980000}"/>
    <cellStyle name="Normal 73 2 2 2 3 4" xfId="12468" xr:uid="{00000000-0005-0000-0000-000097980000}"/>
    <cellStyle name="Normal 73 2 2 2 3 4 2" xfId="42799" xr:uid="{00000000-0005-0000-0000-000098980000}"/>
    <cellStyle name="Normal 73 2 2 2 3 4 3" xfId="27566" xr:uid="{00000000-0005-0000-0000-000099980000}"/>
    <cellStyle name="Normal 73 2 2 2 3 5" xfId="7447" xr:uid="{00000000-0005-0000-0000-00009A980000}"/>
    <cellStyle name="Normal 73 2 2 2 3 5 2" xfId="37782" xr:uid="{00000000-0005-0000-0000-00009B980000}"/>
    <cellStyle name="Normal 73 2 2 2 3 5 3" xfId="22549" xr:uid="{00000000-0005-0000-0000-00009C980000}"/>
    <cellStyle name="Normal 73 2 2 2 3 6" xfId="32770" xr:uid="{00000000-0005-0000-0000-00009D980000}"/>
    <cellStyle name="Normal 73 2 2 2 3 7" xfId="17536" xr:uid="{00000000-0005-0000-0000-00009E980000}"/>
    <cellStyle name="Normal 73 2 2 2 4" xfId="3229" xr:uid="{00000000-0005-0000-0000-00009F980000}"/>
    <cellStyle name="Normal 73 2 2 2 4 2" xfId="13303" xr:uid="{00000000-0005-0000-0000-0000A0980000}"/>
    <cellStyle name="Normal 73 2 2 2 4 2 2" xfId="43634" xr:uid="{00000000-0005-0000-0000-0000A1980000}"/>
    <cellStyle name="Normal 73 2 2 2 4 2 3" xfId="28401" xr:uid="{00000000-0005-0000-0000-0000A2980000}"/>
    <cellStyle name="Normal 73 2 2 2 4 3" xfId="8283" xr:uid="{00000000-0005-0000-0000-0000A3980000}"/>
    <cellStyle name="Normal 73 2 2 2 4 3 2" xfId="38617" xr:uid="{00000000-0005-0000-0000-0000A4980000}"/>
    <cellStyle name="Normal 73 2 2 2 4 3 3" xfId="23384" xr:uid="{00000000-0005-0000-0000-0000A5980000}"/>
    <cellStyle name="Normal 73 2 2 2 4 4" xfId="33604" xr:uid="{00000000-0005-0000-0000-0000A6980000}"/>
    <cellStyle name="Normal 73 2 2 2 4 5" xfId="18371" xr:uid="{00000000-0005-0000-0000-0000A7980000}"/>
    <cellStyle name="Normal 73 2 2 2 5" xfId="4922" xr:uid="{00000000-0005-0000-0000-0000A8980000}"/>
    <cellStyle name="Normal 73 2 2 2 5 2" xfId="14974" xr:uid="{00000000-0005-0000-0000-0000A9980000}"/>
    <cellStyle name="Normal 73 2 2 2 5 2 2" xfId="45305" xr:uid="{00000000-0005-0000-0000-0000AA980000}"/>
    <cellStyle name="Normal 73 2 2 2 5 2 3" xfId="30072" xr:uid="{00000000-0005-0000-0000-0000AB980000}"/>
    <cellStyle name="Normal 73 2 2 2 5 3" xfId="9954" xr:uid="{00000000-0005-0000-0000-0000AC980000}"/>
    <cellStyle name="Normal 73 2 2 2 5 3 2" xfId="40288" xr:uid="{00000000-0005-0000-0000-0000AD980000}"/>
    <cellStyle name="Normal 73 2 2 2 5 3 3" xfId="25055" xr:uid="{00000000-0005-0000-0000-0000AE980000}"/>
    <cellStyle name="Normal 73 2 2 2 5 4" xfId="35275" xr:uid="{00000000-0005-0000-0000-0000AF980000}"/>
    <cellStyle name="Normal 73 2 2 2 5 5" xfId="20042" xr:uid="{00000000-0005-0000-0000-0000B0980000}"/>
    <cellStyle name="Normal 73 2 2 2 6" xfId="11632" xr:uid="{00000000-0005-0000-0000-0000B1980000}"/>
    <cellStyle name="Normal 73 2 2 2 6 2" xfId="41963" xr:uid="{00000000-0005-0000-0000-0000B2980000}"/>
    <cellStyle name="Normal 73 2 2 2 6 3" xfId="26730" xr:uid="{00000000-0005-0000-0000-0000B3980000}"/>
    <cellStyle name="Normal 73 2 2 2 7" xfId="6611" xr:uid="{00000000-0005-0000-0000-0000B4980000}"/>
    <cellStyle name="Normal 73 2 2 2 7 2" xfId="36946" xr:uid="{00000000-0005-0000-0000-0000B5980000}"/>
    <cellStyle name="Normal 73 2 2 2 7 3" xfId="21713" xr:uid="{00000000-0005-0000-0000-0000B6980000}"/>
    <cellStyle name="Normal 73 2 2 2 8" xfId="31934" xr:uid="{00000000-0005-0000-0000-0000B7980000}"/>
    <cellStyle name="Normal 73 2 2 2 9" xfId="16700" xr:uid="{00000000-0005-0000-0000-0000B8980000}"/>
    <cellStyle name="Normal 73 2 2 3" xfId="1747" xr:uid="{00000000-0005-0000-0000-0000B9980000}"/>
    <cellStyle name="Normal 73 2 2 3 2" xfId="2586" xr:uid="{00000000-0005-0000-0000-0000BA980000}"/>
    <cellStyle name="Normal 73 2 2 3 2 2" xfId="4276" xr:uid="{00000000-0005-0000-0000-0000BB980000}"/>
    <cellStyle name="Normal 73 2 2 3 2 2 2" xfId="14349" xr:uid="{00000000-0005-0000-0000-0000BC980000}"/>
    <cellStyle name="Normal 73 2 2 3 2 2 2 2" xfId="44680" xr:uid="{00000000-0005-0000-0000-0000BD980000}"/>
    <cellStyle name="Normal 73 2 2 3 2 2 2 3" xfId="29447" xr:uid="{00000000-0005-0000-0000-0000BE980000}"/>
    <cellStyle name="Normal 73 2 2 3 2 2 3" xfId="9329" xr:uid="{00000000-0005-0000-0000-0000BF980000}"/>
    <cellStyle name="Normal 73 2 2 3 2 2 3 2" xfId="39663" xr:uid="{00000000-0005-0000-0000-0000C0980000}"/>
    <cellStyle name="Normal 73 2 2 3 2 2 3 3" xfId="24430" xr:uid="{00000000-0005-0000-0000-0000C1980000}"/>
    <cellStyle name="Normal 73 2 2 3 2 2 4" xfId="34650" xr:uid="{00000000-0005-0000-0000-0000C2980000}"/>
    <cellStyle name="Normal 73 2 2 3 2 2 5" xfId="19417" xr:uid="{00000000-0005-0000-0000-0000C3980000}"/>
    <cellStyle name="Normal 73 2 2 3 2 3" xfId="5968" xr:uid="{00000000-0005-0000-0000-0000C4980000}"/>
    <cellStyle name="Normal 73 2 2 3 2 3 2" xfId="16020" xr:uid="{00000000-0005-0000-0000-0000C5980000}"/>
    <cellStyle name="Normal 73 2 2 3 2 3 2 2" xfId="46351" xr:uid="{00000000-0005-0000-0000-0000C6980000}"/>
    <cellStyle name="Normal 73 2 2 3 2 3 2 3" xfId="31118" xr:uid="{00000000-0005-0000-0000-0000C7980000}"/>
    <cellStyle name="Normal 73 2 2 3 2 3 3" xfId="11000" xr:uid="{00000000-0005-0000-0000-0000C8980000}"/>
    <cellStyle name="Normal 73 2 2 3 2 3 3 2" xfId="41334" xr:uid="{00000000-0005-0000-0000-0000C9980000}"/>
    <cellStyle name="Normal 73 2 2 3 2 3 3 3" xfId="26101" xr:uid="{00000000-0005-0000-0000-0000CA980000}"/>
    <cellStyle name="Normal 73 2 2 3 2 3 4" xfId="36321" xr:uid="{00000000-0005-0000-0000-0000CB980000}"/>
    <cellStyle name="Normal 73 2 2 3 2 3 5" xfId="21088" xr:uid="{00000000-0005-0000-0000-0000CC980000}"/>
    <cellStyle name="Normal 73 2 2 3 2 4" xfId="12678" xr:uid="{00000000-0005-0000-0000-0000CD980000}"/>
    <cellStyle name="Normal 73 2 2 3 2 4 2" xfId="43009" xr:uid="{00000000-0005-0000-0000-0000CE980000}"/>
    <cellStyle name="Normal 73 2 2 3 2 4 3" xfId="27776" xr:uid="{00000000-0005-0000-0000-0000CF980000}"/>
    <cellStyle name="Normal 73 2 2 3 2 5" xfId="7657" xr:uid="{00000000-0005-0000-0000-0000D0980000}"/>
    <cellStyle name="Normal 73 2 2 3 2 5 2" xfId="37992" xr:uid="{00000000-0005-0000-0000-0000D1980000}"/>
    <cellStyle name="Normal 73 2 2 3 2 5 3" xfId="22759" xr:uid="{00000000-0005-0000-0000-0000D2980000}"/>
    <cellStyle name="Normal 73 2 2 3 2 6" xfId="32980" xr:uid="{00000000-0005-0000-0000-0000D3980000}"/>
    <cellStyle name="Normal 73 2 2 3 2 7" xfId="17746" xr:uid="{00000000-0005-0000-0000-0000D4980000}"/>
    <cellStyle name="Normal 73 2 2 3 3" xfId="3439" xr:uid="{00000000-0005-0000-0000-0000D5980000}"/>
    <cellStyle name="Normal 73 2 2 3 3 2" xfId="13513" xr:uid="{00000000-0005-0000-0000-0000D6980000}"/>
    <cellStyle name="Normal 73 2 2 3 3 2 2" xfId="43844" xr:uid="{00000000-0005-0000-0000-0000D7980000}"/>
    <cellStyle name="Normal 73 2 2 3 3 2 3" xfId="28611" xr:uid="{00000000-0005-0000-0000-0000D8980000}"/>
    <cellStyle name="Normal 73 2 2 3 3 3" xfId="8493" xr:uid="{00000000-0005-0000-0000-0000D9980000}"/>
    <cellStyle name="Normal 73 2 2 3 3 3 2" xfId="38827" xr:uid="{00000000-0005-0000-0000-0000DA980000}"/>
    <cellStyle name="Normal 73 2 2 3 3 3 3" xfId="23594" xr:uid="{00000000-0005-0000-0000-0000DB980000}"/>
    <cellStyle name="Normal 73 2 2 3 3 4" xfId="33814" xr:uid="{00000000-0005-0000-0000-0000DC980000}"/>
    <cellStyle name="Normal 73 2 2 3 3 5" xfId="18581" xr:uid="{00000000-0005-0000-0000-0000DD980000}"/>
    <cellStyle name="Normal 73 2 2 3 4" xfId="5132" xr:uid="{00000000-0005-0000-0000-0000DE980000}"/>
    <cellStyle name="Normal 73 2 2 3 4 2" xfId="15184" xr:uid="{00000000-0005-0000-0000-0000DF980000}"/>
    <cellStyle name="Normal 73 2 2 3 4 2 2" xfId="45515" xr:uid="{00000000-0005-0000-0000-0000E0980000}"/>
    <cellStyle name="Normal 73 2 2 3 4 2 3" xfId="30282" xr:uid="{00000000-0005-0000-0000-0000E1980000}"/>
    <cellStyle name="Normal 73 2 2 3 4 3" xfId="10164" xr:uid="{00000000-0005-0000-0000-0000E2980000}"/>
    <cellStyle name="Normal 73 2 2 3 4 3 2" xfId="40498" xr:uid="{00000000-0005-0000-0000-0000E3980000}"/>
    <cellStyle name="Normal 73 2 2 3 4 3 3" xfId="25265" xr:uid="{00000000-0005-0000-0000-0000E4980000}"/>
    <cellStyle name="Normal 73 2 2 3 4 4" xfId="35485" xr:uid="{00000000-0005-0000-0000-0000E5980000}"/>
    <cellStyle name="Normal 73 2 2 3 4 5" xfId="20252" xr:uid="{00000000-0005-0000-0000-0000E6980000}"/>
    <cellStyle name="Normal 73 2 2 3 5" xfId="11842" xr:uid="{00000000-0005-0000-0000-0000E7980000}"/>
    <cellStyle name="Normal 73 2 2 3 5 2" xfId="42173" xr:uid="{00000000-0005-0000-0000-0000E8980000}"/>
    <cellStyle name="Normal 73 2 2 3 5 3" xfId="26940" xr:uid="{00000000-0005-0000-0000-0000E9980000}"/>
    <cellStyle name="Normal 73 2 2 3 6" xfId="6821" xr:uid="{00000000-0005-0000-0000-0000EA980000}"/>
    <cellStyle name="Normal 73 2 2 3 6 2" xfId="37156" xr:uid="{00000000-0005-0000-0000-0000EB980000}"/>
    <cellStyle name="Normal 73 2 2 3 6 3" xfId="21923" xr:uid="{00000000-0005-0000-0000-0000EC980000}"/>
    <cellStyle name="Normal 73 2 2 3 7" xfId="32144" xr:uid="{00000000-0005-0000-0000-0000ED980000}"/>
    <cellStyle name="Normal 73 2 2 3 8" xfId="16910" xr:uid="{00000000-0005-0000-0000-0000EE980000}"/>
    <cellStyle name="Normal 73 2 2 4" xfId="2168" xr:uid="{00000000-0005-0000-0000-0000EF980000}"/>
    <cellStyle name="Normal 73 2 2 4 2" xfId="3858" xr:uid="{00000000-0005-0000-0000-0000F0980000}"/>
    <cellStyle name="Normal 73 2 2 4 2 2" xfId="13931" xr:uid="{00000000-0005-0000-0000-0000F1980000}"/>
    <cellStyle name="Normal 73 2 2 4 2 2 2" xfId="44262" xr:uid="{00000000-0005-0000-0000-0000F2980000}"/>
    <cellStyle name="Normal 73 2 2 4 2 2 3" xfId="29029" xr:uid="{00000000-0005-0000-0000-0000F3980000}"/>
    <cellStyle name="Normal 73 2 2 4 2 3" xfId="8911" xr:uid="{00000000-0005-0000-0000-0000F4980000}"/>
    <cellStyle name="Normal 73 2 2 4 2 3 2" xfId="39245" xr:uid="{00000000-0005-0000-0000-0000F5980000}"/>
    <cellStyle name="Normal 73 2 2 4 2 3 3" xfId="24012" xr:uid="{00000000-0005-0000-0000-0000F6980000}"/>
    <cellStyle name="Normal 73 2 2 4 2 4" xfId="34232" xr:uid="{00000000-0005-0000-0000-0000F7980000}"/>
    <cellStyle name="Normal 73 2 2 4 2 5" xfId="18999" xr:uid="{00000000-0005-0000-0000-0000F8980000}"/>
    <cellStyle name="Normal 73 2 2 4 3" xfId="5550" xr:uid="{00000000-0005-0000-0000-0000F9980000}"/>
    <cellStyle name="Normal 73 2 2 4 3 2" xfId="15602" xr:uid="{00000000-0005-0000-0000-0000FA980000}"/>
    <cellStyle name="Normal 73 2 2 4 3 2 2" xfId="45933" xr:uid="{00000000-0005-0000-0000-0000FB980000}"/>
    <cellStyle name="Normal 73 2 2 4 3 2 3" xfId="30700" xr:uid="{00000000-0005-0000-0000-0000FC980000}"/>
    <cellStyle name="Normal 73 2 2 4 3 3" xfId="10582" xr:uid="{00000000-0005-0000-0000-0000FD980000}"/>
    <cellStyle name="Normal 73 2 2 4 3 3 2" xfId="40916" xr:uid="{00000000-0005-0000-0000-0000FE980000}"/>
    <cellStyle name="Normal 73 2 2 4 3 3 3" xfId="25683" xr:uid="{00000000-0005-0000-0000-0000FF980000}"/>
    <cellStyle name="Normal 73 2 2 4 3 4" xfId="35903" xr:uid="{00000000-0005-0000-0000-000000990000}"/>
    <cellStyle name="Normal 73 2 2 4 3 5" xfId="20670" xr:uid="{00000000-0005-0000-0000-000001990000}"/>
    <cellStyle name="Normal 73 2 2 4 4" xfId="12260" xr:uid="{00000000-0005-0000-0000-000002990000}"/>
    <cellStyle name="Normal 73 2 2 4 4 2" xfId="42591" xr:uid="{00000000-0005-0000-0000-000003990000}"/>
    <cellStyle name="Normal 73 2 2 4 4 3" xfId="27358" xr:uid="{00000000-0005-0000-0000-000004990000}"/>
    <cellStyle name="Normal 73 2 2 4 5" xfId="7239" xr:uid="{00000000-0005-0000-0000-000005990000}"/>
    <cellStyle name="Normal 73 2 2 4 5 2" xfId="37574" xr:uid="{00000000-0005-0000-0000-000006990000}"/>
    <cellStyle name="Normal 73 2 2 4 5 3" xfId="22341" xr:uid="{00000000-0005-0000-0000-000007990000}"/>
    <cellStyle name="Normal 73 2 2 4 6" xfId="32562" xr:uid="{00000000-0005-0000-0000-000008990000}"/>
    <cellStyle name="Normal 73 2 2 4 7" xfId="17328" xr:uid="{00000000-0005-0000-0000-000009990000}"/>
    <cellStyle name="Normal 73 2 2 5" xfId="3021" xr:uid="{00000000-0005-0000-0000-00000A990000}"/>
    <cellStyle name="Normal 73 2 2 5 2" xfId="13095" xr:uid="{00000000-0005-0000-0000-00000B990000}"/>
    <cellStyle name="Normal 73 2 2 5 2 2" xfId="43426" xr:uid="{00000000-0005-0000-0000-00000C990000}"/>
    <cellStyle name="Normal 73 2 2 5 2 3" xfId="28193" xr:uid="{00000000-0005-0000-0000-00000D990000}"/>
    <cellStyle name="Normal 73 2 2 5 3" xfId="8075" xr:uid="{00000000-0005-0000-0000-00000E990000}"/>
    <cellStyle name="Normal 73 2 2 5 3 2" xfId="38409" xr:uid="{00000000-0005-0000-0000-00000F990000}"/>
    <cellStyle name="Normal 73 2 2 5 3 3" xfId="23176" xr:uid="{00000000-0005-0000-0000-000010990000}"/>
    <cellStyle name="Normal 73 2 2 5 4" xfId="33396" xr:uid="{00000000-0005-0000-0000-000011990000}"/>
    <cellStyle name="Normal 73 2 2 5 5" xfId="18163" xr:uid="{00000000-0005-0000-0000-000012990000}"/>
    <cellStyle name="Normal 73 2 2 6" xfId="4714" xr:uid="{00000000-0005-0000-0000-000013990000}"/>
    <cellStyle name="Normal 73 2 2 6 2" xfId="14766" xr:uid="{00000000-0005-0000-0000-000014990000}"/>
    <cellStyle name="Normal 73 2 2 6 2 2" xfId="45097" xr:uid="{00000000-0005-0000-0000-000015990000}"/>
    <cellStyle name="Normal 73 2 2 6 2 3" xfId="29864" xr:uid="{00000000-0005-0000-0000-000016990000}"/>
    <cellStyle name="Normal 73 2 2 6 3" xfId="9746" xr:uid="{00000000-0005-0000-0000-000017990000}"/>
    <cellStyle name="Normal 73 2 2 6 3 2" xfId="40080" xr:uid="{00000000-0005-0000-0000-000018990000}"/>
    <cellStyle name="Normal 73 2 2 6 3 3" xfId="24847" xr:uid="{00000000-0005-0000-0000-000019990000}"/>
    <cellStyle name="Normal 73 2 2 6 4" xfId="35067" xr:uid="{00000000-0005-0000-0000-00001A990000}"/>
    <cellStyle name="Normal 73 2 2 6 5" xfId="19834" xr:uid="{00000000-0005-0000-0000-00001B990000}"/>
    <cellStyle name="Normal 73 2 2 7" xfId="11424" xr:uid="{00000000-0005-0000-0000-00001C990000}"/>
    <cellStyle name="Normal 73 2 2 7 2" xfId="41755" xr:uid="{00000000-0005-0000-0000-00001D990000}"/>
    <cellStyle name="Normal 73 2 2 7 3" xfId="26522" xr:uid="{00000000-0005-0000-0000-00001E990000}"/>
    <cellStyle name="Normal 73 2 2 8" xfId="6403" xr:uid="{00000000-0005-0000-0000-00001F990000}"/>
    <cellStyle name="Normal 73 2 2 8 2" xfId="36738" xr:uid="{00000000-0005-0000-0000-000020990000}"/>
    <cellStyle name="Normal 73 2 2 8 3" xfId="21505" xr:uid="{00000000-0005-0000-0000-000021990000}"/>
    <cellStyle name="Normal 73 2 2 9" xfId="31726" xr:uid="{00000000-0005-0000-0000-000022990000}"/>
    <cellStyle name="Normal 73 2 3" xfId="1430" xr:uid="{00000000-0005-0000-0000-000023990000}"/>
    <cellStyle name="Normal 73 2 3 2" xfId="1851" xr:uid="{00000000-0005-0000-0000-000024990000}"/>
    <cellStyle name="Normal 73 2 3 2 2" xfId="2690" xr:uid="{00000000-0005-0000-0000-000025990000}"/>
    <cellStyle name="Normal 73 2 3 2 2 2" xfId="4380" xr:uid="{00000000-0005-0000-0000-000026990000}"/>
    <cellStyle name="Normal 73 2 3 2 2 2 2" xfId="14453" xr:uid="{00000000-0005-0000-0000-000027990000}"/>
    <cellStyle name="Normal 73 2 3 2 2 2 2 2" xfId="44784" xr:uid="{00000000-0005-0000-0000-000028990000}"/>
    <cellStyle name="Normal 73 2 3 2 2 2 2 3" xfId="29551" xr:uid="{00000000-0005-0000-0000-000029990000}"/>
    <cellStyle name="Normal 73 2 3 2 2 2 3" xfId="9433" xr:uid="{00000000-0005-0000-0000-00002A990000}"/>
    <cellStyle name="Normal 73 2 3 2 2 2 3 2" xfId="39767" xr:uid="{00000000-0005-0000-0000-00002B990000}"/>
    <cellStyle name="Normal 73 2 3 2 2 2 3 3" xfId="24534" xr:uid="{00000000-0005-0000-0000-00002C990000}"/>
    <cellStyle name="Normal 73 2 3 2 2 2 4" xfId="34754" xr:uid="{00000000-0005-0000-0000-00002D990000}"/>
    <cellStyle name="Normal 73 2 3 2 2 2 5" xfId="19521" xr:uid="{00000000-0005-0000-0000-00002E990000}"/>
    <cellStyle name="Normal 73 2 3 2 2 3" xfId="6072" xr:uid="{00000000-0005-0000-0000-00002F990000}"/>
    <cellStyle name="Normal 73 2 3 2 2 3 2" xfId="16124" xr:uid="{00000000-0005-0000-0000-000030990000}"/>
    <cellStyle name="Normal 73 2 3 2 2 3 2 2" xfId="46455" xr:uid="{00000000-0005-0000-0000-000031990000}"/>
    <cellStyle name="Normal 73 2 3 2 2 3 2 3" xfId="31222" xr:uid="{00000000-0005-0000-0000-000032990000}"/>
    <cellStyle name="Normal 73 2 3 2 2 3 3" xfId="11104" xr:uid="{00000000-0005-0000-0000-000033990000}"/>
    <cellStyle name="Normal 73 2 3 2 2 3 3 2" xfId="41438" xr:uid="{00000000-0005-0000-0000-000034990000}"/>
    <cellStyle name="Normal 73 2 3 2 2 3 3 3" xfId="26205" xr:uid="{00000000-0005-0000-0000-000035990000}"/>
    <cellStyle name="Normal 73 2 3 2 2 3 4" xfId="36425" xr:uid="{00000000-0005-0000-0000-000036990000}"/>
    <cellStyle name="Normal 73 2 3 2 2 3 5" xfId="21192" xr:uid="{00000000-0005-0000-0000-000037990000}"/>
    <cellStyle name="Normal 73 2 3 2 2 4" xfId="12782" xr:uid="{00000000-0005-0000-0000-000038990000}"/>
    <cellStyle name="Normal 73 2 3 2 2 4 2" xfId="43113" xr:uid="{00000000-0005-0000-0000-000039990000}"/>
    <cellStyle name="Normal 73 2 3 2 2 4 3" xfId="27880" xr:uid="{00000000-0005-0000-0000-00003A990000}"/>
    <cellStyle name="Normal 73 2 3 2 2 5" xfId="7761" xr:uid="{00000000-0005-0000-0000-00003B990000}"/>
    <cellStyle name="Normal 73 2 3 2 2 5 2" xfId="38096" xr:uid="{00000000-0005-0000-0000-00003C990000}"/>
    <cellStyle name="Normal 73 2 3 2 2 5 3" xfId="22863" xr:uid="{00000000-0005-0000-0000-00003D990000}"/>
    <cellStyle name="Normal 73 2 3 2 2 6" xfId="33084" xr:uid="{00000000-0005-0000-0000-00003E990000}"/>
    <cellStyle name="Normal 73 2 3 2 2 7" xfId="17850" xr:uid="{00000000-0005-0000-0000-00003F990000}"/>
    <cellStyle name="Normal 73 2 3 2 3" xfId="3543" xr:uid="{00000000-0005-0000-0000-000040990000}"/>
    <cellStyle name="Normal 73 2 3 2 3 2" xfId="13617" xr:uid="{00000000-0005-0000-0000-000041990000}"/>
    <cellStyle name="Normal 73 2 3 2 3 2 2" xfId="43948" xr:uid="{00000000-0005-0000-0000-000042990000}"/>
    <cellStyle name="Normal 73 2 3 2 3 2 3" xfId="28715" xr:uid="{00000000-0005-0000-0000-000043990000}"/>
    <cellStyle name="Normal 73 2 3 2 3 3" xfId="8597" xr:uid="{00000000-0005-0000-0000-000044990000}"/>
    <cellStyle name="Normal 73 2 3 2 3 3 2" xfId="38931" xr:uid="{00000000-0005-0000-0000-000045990000}"/>
    <cellStyle name="Normal 73 2 3 2 3 3 3" xfId="23698" xr:uid="{00000000-0005-0000-0000-000046990000}"/>
    <cellStyle name="Normal 73 2 3 2 3 4" xfId="33918" xr:uid="{00000000-0005-0000-0000-000047990000}"/>
    <cellStyle name="Normal 73 2 3 2 3 5" xfId="18685" xr:uid="{00000000-0005-0000-0000-000048990000}"/>
    <cellStyle name="Normal 73 2 3 2 4" xfId="5236" xr:uid="{00000000-0005-0000-0000-000049990000}"/>
    <cellStyle name="Normal 73 2 3 2 4 2" xfId="15288" xr:uid="{00000000-0005-0000-0000-00004A990000}"/>
    <cellStyle name="Normal 73 2 3 2 4 2 2" xfId="45619" xr:uid="{00000000-0005-0000-0000-00004B990000}"/>
    <cellStyle name="Normal 73 2 3 2 4 2 3" xfId="30386" xr:uid="{00000000-0005-0000-0000-00004C990000}"/>
    <cellStyle name="Normal 73 2 3 2 4 3" xfId="10268" xr:uid="{00000000-0005-0000-0000-00004D990000}"/>
    <cellStyle name="Normal 73 2 3 2 4 3 2" xfId="40602" xr:uid="{00000000-0005-0000-0000-00004E990000}"/>
    <cellStyle name="Normal 73 2 3 2 4 3 3" xfId="25369" xr:uid="{00000000-0005-0000-0000-00004F990000}"/>
    <cellStyle name="Normal 73 2 3 2 4 4" xfId="35589" xr:uid="{00000000-0005-0000-0000-000050990000}"/>
    <cellStyle name="Normal 73 2 3 2 4 5" xfId="20356" xr:uid="{00000000-0005-0000-0000-000051990000}"/>
    <cellStyle name="Normal 73 2 3 2 5" xfId="11946" xr:uid="{00000000-0005-0000-0000-000052990000}"/>
    <cellStyle name="Normal 73 2 3 2 5 2" xfId="42277" xr:uid="{00000000-0005-0000-0000-000053990000}"/>
    <cellStyle name="Normal 73 2 3 2 5 3" xfId="27044" xr:uid="{00000000-0005-0000-0000-000054990000}"/>
    <cellStyle name="Normal 73 2 3 2 6" xfId="6925" xr:uid="{00000000-0005-0000-0000-000055990000}"/>
    <cellStyle name="Normal 73 2 3 2 6 2" xfId="37260" xr:uid="{00000000-0005-0000-0000-000056990000}"/>
    <cellStyle name="Normal 73 2 3 2 6 3" xfId="22027" xr:uid="{00000000-0005-0000-0000-000057990000}"/>
    <cellStyle name="Normal 73 2 3 2 7" xfId="32248" xr:uid="{00000000-0005-0000-0000-000058990000}"/>
    <cellStyle name="Normal 73 2 3 2 8" xfId="17014" xr:uid="{00000000-0005-0000-0000-000059990000}"/>
    <cellStyle name="Normal 73 2 3 3" xfId="2272" xr:uid="{00000000-0005-0000-0000-00005A990000}"/>
    <cellStyle name="Normal 73 2 3 3 2" xfId="3962" xr:uid="{00000000-0005-0000-0000-00005B990000}"/>
    <cellStyle name="Normal 73 2 3 3 2 2" xfId="14035" xr:uid="{00000000-0005-0000-0000-00005C990000}"/>
    <cellStyle name="Normal 73 2 3 3 2 2 2" xfId="44366" xr:uid="{00000000-0005-0000-0000-00005D990000}"/>
    <cellStyle name="Normal 73 2 3 3 2 2 3" xfId="29133" xr:uid="{00000000-0005-0000-0000-00005E990000}"/>
    <cellStyle name="Normal 73 2 3 3 2 3" xfId="9015" xr:uid="{00000000-0005-0000-0000-00005F990000}"/>
    <cellStyle name="Normal 73 2 3 3 2 3 2" xfId="39349" xr:uid="{00000000-0005-0000-0000-000060990000}"/>
    <cellStyle name="Normal 73 2 3 3 2 3 3" xfId="24116" xr:uid="{00000000-0005-0000-0000-000061990000}"/>
    <cellStyle name="Normal 73 2 3 3 2 4" xfId="34336" xr:uid="{00000000-0005-0000-0000-000062990000}"/>
    <cellStyle name="Normal 73 2 3 3 2 5" xfId="19103" xr:uid="{00000000-0005-0000-0000-000063990000}"/>
    <cellStyle name="Normal 73 2 3 3 3" xfId="5654" xr:uid="{00000000-0005-0000-0000-000064990000}"/>
    <cellStyle name="Normal 73 2 3 3 3 2" xfId="15706" xr:uid="{00000000-0005-0000-0000-000065990000}"/>
    <cellStyle name="Normal 73 2 3 3 3 2 2" xfId="46037" xr:uid="{00000000-0005-0000-0000-000066990000}"/>
    <cellStyle name="Normal 73 2 3 3 3 2 3" xfId="30804" xr:uid="{00000000-0005-0000-0000-000067990000}"/>
    <cellStyle name="Normal 73 2 3 3 3 3" xfId="10686" xr:uid="{00000000-0005-0000-0000-000068990000}"/>
    <cellStyle name="Normal 73 2 3 3 3 3 2" xfId="41020" xr:uid="{00000000-0005-0000-0000-000069990000}"/>
    <cellStyle name="Normal 73 2 3 3 3 3 3" xfId="25787" xr:uid="{00000000-0005-0000-0000-00006A990000}"/>
    <cellStyle name="Normal 73 2 3 3 3 4" xfId="36007" xr:uid="{00000000-0005-0000-0000-00006B990000}"/>
    <cellStyle name="Normal 73 2 3 3 3 5" xfId="20774" xr:uid="{00000000-0005-0000-0000-00006C990000}"/>
    <cellStyle name="Normal 73 2 3 3 4" xfId="12364" xr:uid="{00000000-0005-0000-0000-00006D990000}"/>
    <cellStyle name="Normal 73 2 3 3 4 2" xfId="42695" xr:uid="{00000000-0005-0000-0000-00006E990000}"/>
    <cellStyle name="Normal 73 2 3 3 4 3" xfId="27462" xr:uid="{00000000-0005-0000-0000-00006F990000}"/>
    <cellStyle name="Normal 73 2 3 3 5" xfId="7343" xr:uid="{00000000-0005-0000-0000-000070990000}"/>
    <cellStyle name="Normal 73 2 3 3 5 2" xfId="37678" xr:uid="{00000000-0005-0000-0000-000071990000}"/>
    <cellStyle name="Normal 73 2 3 3 5 3" xfId="22445" xr:uid="{00000000-0005-0000-0000-000072990000}"/>
    <cellStyle name="Normal 73 2 3 3 6" xfId="32666" xr:uid="{00000000-0005-0000-0000-000073990000}"/>
    <cellStyle name="Normal 73 2 3 3 7" xfId="17432" xr:uid="{00000000-0005-0000-0000-000074990000}"/>
    <cellStyle name="Normal 73 2 3 4" xfId="3125" xr:uid="{00000000-0005-0000-0000-000075990000}"/>
    <cellStyle name="Normal 73 2 3 4 2" xfId="13199" xr:uid="{00000000-0005-0000-0000-000076990000}"/>
    <cellStyle name="Normal 73 2 3 4 2 2" xfId="43530" xr:uid="{00000000-0005-0000-0000-000077990000}"/>
    <cellStyle name="Normal 73 2 3 4 2 3" xfId="28297" xr:uid="{00000000-0005-0000-0000-000078990000}"/>
    <cellStyle name="Normal 73 2 3 4 3" xfId="8179" xr:uid="{00000000-0005-0000-0000-000079990000}"/>
    <cellStyle name="Normal 73 2 3 4 3 2" xfId="38513" xr:uid="{00000000-0005-0000-0000-00007A990000}"/>
    <cellStyle name="Normal 73 2 3 4 3 3" xfId="23280" xr:uid="{00000000-0005-0000-0000-00007B990000}"/>
    <cellStyle name="Normal 73 2 3 4 4" xfId="33500" xr:uid="{00000000-0005-0000-0000-00007C990000}"/>
    <cellStyle name="Normal 73 2 3 4 5" xfId="18267" xr:uid="{00000000-0005-0000-0000-00007D990000}"/>
    <cellStyle name="Normal 73 2 3 5" xfId="4818" xr:uid="{00000000-0005-0000-0000-00007E990000}"/>
    <cellStyle name="Normal 73 2 3 5 2" xfId="14870" xr:uid="{00000000-0005-0000-0000-00007F990000}"/>
    <cellStyle name="Normal 73 2 3 5 2 2" xfId="45201" xr:uid="{00000000-0005-0000-0000-000080990000}"/>
    <cellStyle name="Normal 73 2 3 5 2 3" xfId="29968" xr:uid="{00000000-0005-0000-0000-000081990000}"/>
    <cellStyle name="Normal 73 2 3 5 3" xfId="9850" xr:uid="{00000000-0005-0000-0000-000082990000}"/>
    <cellStyle name="Normal 73 2 3 5 3 2" xfId="40184" xr:uid="{00000000-0005-0000-0000-000083990000}"/>
    <cellStyle name="Normal 73 2 3 5 3 3" xfId="24951" xr:uid="{00000000-0005-0000-0000-000084990000}"/>
    <cellStyle name="Normal 73 2 3 5 4" xfId="35171" xr:uid="{00000000-0005-0000-0000-000085990000}"/>
    <cellStyle name="Normal 73 2 3 5 5" xfId="19938" xr:uid="{00000000-0005-0000-0000-000086990000}"/>
    <cellStyle name="Normal 73 2 3 6" xfId="11528" xr:uid="{00000000-0005-0000-0000-000087990000}"/>
    <cellStyle name="Normal 73 2 3 6 2" xfId="41859" xr:uid="{00000000-0005-0000-0000-000088990000}"/>
    <cellStyle name="Normal 73 2 3 6 3" xfId="26626" xr:uid="{00000000-0005-0000-0000-000089990000}"/>
    <cellStyle name="Normal 73 2 3 7" xfId="6507" xr:uid="{00000000-0005-0000-0000-00008A990000}"/>
    <cellStyle name="Normal 73 2 3 7 2" xfId="36842" xr:uid="{00000000-0005-0000-0000-00008B990000}"/>
    <cellStyle name="Normal 73 2 3 7 3" xfId="21609" xr:uid="{00000000-0005-0000-0000-00008C990000}"/>
    <cellStyle name="Normal 73 2 3 8" xfId="31830" xr:uid="{00000000-0005-0000-0000-00008D990000}"/>
    <cellStyle name="Normal 73 2 3 9" xfId="16596" xr:uid="{00000000-0005-0000-0000-00008E990000}"/>
    <cellStyle name="Normal 73 2 4" xfId="1643" xr:uid="{00000000-0005-0000-0000-00008F990000}"/>
    <cellStyle name="Normal 73 2 4 2" xfId="2482" xr:uid="{00000000-0005-0000-0000-000090990000}"/>
    <cellStyle name="Normal 73 2 4 2 2" xfId="4172" xr:uid="{00000000-0005-0000-0000-000091990000}"/>
    <cellStyle name="Normal 73 2 4 2 2 2" xfId="14245" xr:uid="{00000000-0005-0000-0000-000092990000}"/>
    <cellStyle name="Normal 73 2 4 2 2 2 2" xfId="44576" xr:uid="{00000000-0005-0000-0000-000093990000}"/>
    <cellStyle name="Normal 73 2 4 2 2 2 3" xfId="29343" xr:uid="{00000000-0005-0000-0000-000094990000}"/>
    <cellStyle name="Normal 73 2 4 2 2 3" xfId="9225" xr:uid="{00000000-0005-0000-0000-000095990000}"/>
    <cellStyle name="Normal 73 2 4 2 2 3 2" xfId="39559" xr:uid="{00000000-0005-0000-0000-000096990000}"/>
    <cellStyle name="Normal 73 2 4 2 2 3 3" xfId="24326" xr:uid="{00000000-0005-0000-0000-000097990000}"/>
    <cellStyle name="Normal 73 2 4 2 2 4" xfId="34546" xr:uid="{00000000-0005-0000-0000-000098990000}"/>
    <cellStyle name="Normal 73 2 4 2 2 5" xfId="19313" xr:uid="{00000000-0005-0000-0000-000099990000}"/>
    <cellStyle name="Normal 73 2 4 2 3" xfId="5864" xr:uid="{00000000-0005-0000-0000-00009A990000}"/>
    <cellStyle name="Normal 73 2 4 2 3 2" xfId="15916" xr:uid="{00000000-0005-0000-0000-00009B990000}"/>
    <cellStyle name="Normal 73 2 4 2 3 2 2" xfId="46247" xr:uid="{00000000-0005-0000-0000-00009C990000}"/>
    <cellStyle name="Normal 73 2 4 2 3 2 3" xfId="31014" xr:uid="{00000000-0005-0000-0000-00009D990000}"/>
    <cellStyle name="Normal 73 2 4 2 3 3" xfId="10896" xr:uid="{00000000-0005-0000-0000-00009E990000}"/>
    <cellStyle name="Normal 73 2 4 2 3 3 2" xfId="41230" xr:uid="{00000000-0005-0000-0000-00009F990000}"/>
    <cellStyle name="Normal 73 2 4 2 3 3 3" xfId="25997" xr:uid="{00000000-0005-0000-0000-0000A0990000}"/>
    <cellStyle name="Normal 73 2 4 2 3 4" xfId="36217" xr:uid="{00000000-0005-0000-0000-0000A1990000}"/>
    <cellStyle name="Normal 73 2 4 2 3 5" xfId="20984" xr:uid="{00000000-0005-0000-0000-0000A2990000}"/>
    <cellStyle name="Normal 73 2 4 2 4" xfId="12574" xr:uid="{00000000-0005-0000-0000-0000A3990000}"/>
    <cellStyle name="Normal 73 2 4 2 4 2" xfId="42905" xr:uid="{00000000-0005-0000-0000-0000A4990000}"/>
    <cellStyle name="Normal 73 2 4 2 4 3" xfId="27672" xr:uid="{00000000-0005-0000-0000-0000A5990000}"/>
    <cellStyle name="Normal 73 2 4 2 5" xfId="7553" xr:uid="{00000000-0005-0000-0000-0000A6990000}"/>
    <cellStyle name="Normal 73 2 4 2 5 2" xfId="37888" xr:uid="{00000000-0005-0000-0000-0000A7990000}"/>
    <cellStyle name="Normal 73 2 4 2 5 3" xfId="22655" xr:uid="{00000000-0005-0000-0000-0000A8990000}"/>
    <cellStyle name="Normal 73 2 4 2 6" xfId="32876" xr:uid="{00000000-0005-0000-0000-0000A9990000}"/>
    <cellStyle name="Normal 73 2 4 2 7" xfId="17642" xr:uid="{00000000-0005-0000-0000-0000AA990000}"/>
    <cellStyle name="Normal 73 2 4 3" xfId="3335" xr:uid="{00000000-0005-0000-0000-0000AB990000}"/>
    <cellStyle name="Normal 73 2 4 3 2" xfId="13409" xr:uid="{00000000-0005-0000-0000-0000AC990000}"/>
    <cellStyle name="Normal 73 2 4 3 2 2" xfId="43740" xr:uid="{00000000-0005-0000-0000-0000AD990000}"/>
    <cellStyle name="Normal 73 2 4 3 2 3" xfId="28507" xr:uid="{00000000-0005-0000-0000-0000AE990000}"/>
    <cellStyle name="Normal 73 2 4 3 3" xfId="8389" xr:uid="{00000000-0005-0000-0000-0000AF990000}"/>
    <cellStyle name="Normal 73 2 4 3 3 2" xfId="38723" xr:uid="{00000000-0005-0000-0000-0000B0990000}"/>
    <cellStyle name="Normal 73 2 4 3 3 3" xfId="23490" xr:uid="{00000000-0005-0000-0000-0000B1990000}"/>
    <cellStyle name="Normal 73 2 4 3 4" xfId="33710" xr:uid="{00000000-0005-0000-0000-0000B2990000}"/>
    <cellStyle name="Normal 73 2 4 3 5" xfId="18477" xr:uid="{00000000-0005-0000-0000-0000B3990000}"/>
    <cellStyle name="Normal 73 2 4 4" xfId="5028" xr:uid="{00000000-0005-0000-0000-0000B4990000}"/>
    <cellStyle name="Normal 73 2 4 4 2" xfId="15080" xr:uid="{00000000-0005-0000-0000-0000B5990000}"/>
    <cellStyle name="Normal 73 2 4 4 2 2" xfId="45411" xr:uid="{00000000-0005-0000-0000-0000B6990000}"/>
    <cellStyle name="Normal 73 2 4 4 2 3" xfId="30178" xr:uid="{00000000-0005-0000-0000-0000B7990000}"/>
    <cellStyle name="Normal 73 2 4 4 3" xfId="10060" xr:uid="{00000000-0005-0000-0000-0000B8990000}"/>
    <cellStyle name="Normal 73 2 4 4 3 2" xfId="40394" xr:uid="{00000000-0005-0000-0000-0000B9990000}"/>
    <cellStyle name="Normal 73 2 4 4 3 3" xfId="25161" xr:uid="{00000000-0005-0000-0000-0000BA990000}"/>
    <cellStyle name="Normal 73 2 4 4 4" xfId="35381" xr:uid="{00000000-0005-0000-0000-0000BB990000}"/>
    <cellStyle name="Normal 73 2 4 4 5" xfId="20148" xr:uid="{00000000-0005-0000-0000-0000BC990000}"/>
    <cellStyle name="Normal 73 2 4 5" xfId="11738" xr:uid="{00000000-0005-0000-0000-0000BD990000}"/>
    <cellStyle name="Normal 73 2 4 5 2" xfId="42069" xr:uid="{00000000-0005-0000-0000-0000BE990000}"/>
    <cellStyle name="Normal 73 2 4 5 3" xfId="26836" xr:uid="{00000000-0005-0000-0000-0000BF990000}"/>
    <cellStyle name="Normal 73 2 4 6" xfId="6717" xr:uid="{00000000-0005-0000-0000-0000C0990000}"/>
    <cellStyle name="Normal 73 2 4 6 2" xfId="37052" xr:uid="{00000000-0005-0000-0000-0000C1990000}"/>
    <cellStyle name="Normal 73 2 4 6 3" xfId="21819" xr:uid="{00000000-0005-0000-0000-0000C2990000}"/>
    <cellStyle name="Normal 73 2 4 7" xfId="32040" xr:uid="{00000000-0005-0000-0000-0000C3990000}"/>
    <cellStyle name="Normal 73 2 4 8" xfId="16806" xr:uid="{00000000-0005-0000-0000-0000C4990000}"/>
    <cellStyle name="Normal 73 2 5" xfId="2064" xr:uid="{00000000-0005-0000-0000-0000C5990000}"/>
    <cellStyle name="Normal 73 2 5 2" xfId="3754" xr:uid="{00000000-0005-0000-0000-0000C6990000}"/>
    <cellStyle name="Normal 73 2 5 2 2" xfId="13827" xr:uid="{00000000-0005-0000-0000-0000C7990000}"/>
    <cellStyle name="Normal 73 2 5 2 2 2" xfId="44158" xr:uid="{00000000-0005-0000-0000-0000C8990000}"/>
    <cellStyle name="Normal 73 2 5 2 2 3" xfId="28925" xr:uid="{00000000-0005-0000-0000-0000C9990000}"/>
    <cellStyle name="Normal 73 2 5 2 3" xfId="8807" xr:uid="{00000000-0005-0000-0000-0000CA990000}"/>
    <cellStyle name="Normal 73 2 5 2 3 2" xfId="39141" xr:uid="{00000000-0005-0000-0000-0000CB990000}"/>
    <cellStyle name="Normal 73 2 5 2 3 3" xfId="23908" xr:uid="{00000000-0005-0000-0000-0000CC990000}"/>
    <cellStyle name="Normal 73 2 5 2 4" xfId="34128" xr:uid="{00000000-0005-0000-0000-0000CD990000}"/>
    <cellStyle name="Normal 73 2 5 2 5" xfId="18895" xr:uid="{00000000-0005-0000-0000-0000CE990000}"/>
    <cellStyle name="Normal 73 2 5 3" xfId="5446" xr:uid="{00000000-0005-0000-0000-0000CF990000}"/>
    <cellStyle name="Normal 73 2 5 3 2" xfId="15498" xr:uid="{00000000-0005-0000-0000-0000D0990000}"/>
    <cellStyle name="Normal 73 2 5 3 2 2" xfId="45829" xr:uid="{00000000-0005-0000-0000-0000D1990000}"/>
    <cellStyle name="Normal 73 2 5 3 2 3" xfId="30596" xr:uid="{00000000-0005-0000-0000-0000D2990000}"/>
    <cellStyle name="Normal 73 2 5 3 3" xfId="10478" xr:uid="{00000000-0005-0000-0000-0000D3990000}"/>
    <cellStyle name="Normal 73 2 5 3 3 2" xfId="40812" xr:uid="{00000000-0005-0000-0000-0000D4990000}"/>
    <cellStyle name="Normal 73 2 5 3 3 3" xfId="25579" xr:uid="{00000000-0005-0000-0000-0000D5990000}"/>
    <cellStyle name="Normal 73 2 5 3 4" xfId="35799" xr:uid="{00000000-0005-0000-0000-0000D6990000}"/>
    <cellStyle name="Normal 73 2 5 3 5" xfId="20566" xr:uid="{00000000-0005-0000-0000-0000D7990000}"/>
    <cellStyle name="Normal 73 2 5 4" xfId="12156" xr:uid="{00000000-0005-0000-0000-0000D8990000}"/>
    <cellStyle name="Normal 73 2 5 4 2" xfId="42487" xr:uid="{00000000-0005-0000-0000-0000D9990000}"/>
    <cellStyle name="Normal 73 2 5 4 3" xfId="27254" xr:uid="{00000000-0005-0000-0000-0000DA990000}"/>
    <cellStyle name="Normal 73 2 5 5" xfId="7135" xr:uid="{00000000-0005-0000-0000-0000DB990000}"/>
    <cellStyle name="Normal 73 2 5 5 2" xfId="37470" xr:uid="{00000000-0005-0000-0000-0000DC990000}"/>
    <cellStyle name="Normal 73 2 5 5 3" xfId="22237" xr:uid="{00000000-0005-0000-0000-0000DD990000}"/>
    <cellStyle name="Normal 73 2 5 6" xfId="32458" xr:uid="{00000000-0005-0000-0000-0000DE990000}"/>
    <cellStyle name="Normal 73 2 5 7" xfId="17224" xr:uid="{00000000-0005-0000-0000-0000DF990000}"/>
    <cellStyle name="Normal 73 2 6" xfId="2917" xr:uid="{00000000-0005-0000-0000-0000E0990000}"/>
    <cellStyle name="Normal 73 2 6 2" xfId="12991" xr:uid="{00000000-0005-0000-0000-0000E1990000}"/>
    <cellStyle name="Normal 73 2 6 2 2" xfId="43322" xr:uid="{00000000-0005-0000-0000-0000E2990000}"/>
    <cellStyle name="Normal 73 2 6 2 3" xfId="28089" xr:uid="{00000000-0005-0000-0000-0000E3990000}"/>
    <cellStyle name="Normal 73 2 6 3" xfId="7971" xr:uid="{00000000-0005-0000-0000-0000E4990000}"/>
    <cellStyle name="Normal 73 2 6 3 2" xfId="38305" xr:uid="{00000000-0005-0000-0000-0000E5990000}"/>
    <cellStyle name="Normal 73 2 6 3 3" xfId="23072" xr:uid="{00000000-0005-0000-0000-0000E6990000}"/>
    <cellStyle name="Normal 73 2 6 4" xfId="33292" xr:uid="{00000000-0005-0000-0000-0000E7990000}"/>
    <cellStyle name="Normal 73 2 6 5" xfId="18059" xr:uid="{00000000-0005-0000-0000-0000E8990000}"/>
    <cellStyle name="Normal 73 2 7" xfId="4610" xr:uid="{00000000-0005-0000-0000-0000E9990000}"/>
    <cellStyle name="Normal 73 2 7 2" xfId="14662" xr:uid="{00000000-0005-0000-0000-0000EA990000}"/>
    <cellStyle name="Normal 73 2 7 2 2" xfId="44993" xr:uid="{00000000-0005-0000-0000-0000EB990000}"/>
    <cellStyle name="Normal 73 2 7 2 3" xfId="29760" xr:uid="{00000000-0005-0000-0000-0000EC990000}"/>
    <cellStyle name="Normal 73 2 7 3" xfId="9642" xr:uid="{00000000-0005-0000-0000-0000ED990000}"/>
    <cellStyle name="Normal 73 2 7 3 2" xfId="39976" xr:uid="{00000000-0005-0000-0000-0000EE990000}"/>
    <cellStyle name="Normal 73 2 7 3 3" xfId="24743" xr:uid="{00000000-0005-0000-0000-0000EF990000}"/>
    <cellStyle name="Normal 73 2 7 4" xfId="34963" xr:uid="{00000000-0005-0000-0000-0000F0990000}"/>
    <cellStyle name="Normal 73 2 7 5" xfId="19730" xr:uid="{00000000-0005-0000-0000-0000F1990000}"/>
    <cellStyle name="Normal 73 2 8" xfId="11320" xr:uid="{00000000-0005-0000-0000-0000F2990000}"/>
    <cellStyle name="Normal 73 2 8 2" xfId="41651" xr:uid="{00000000-0005-0000-0000-0000F3990000}"/>
    <cellStyle name="Normal 73 2 8 3" xfId="26418" xr:uid="{00000000-0005-0000-0000-0000F4990000}"/>
    <cellStyle name="Normal 73 2 9" xfId="6299" xr:uid="{00000000-0005-0000-0000-0000F5990000}"/>
    <cellStyle name="Normal 73 2 9 2" xfId="36634" xr:uid="{00000000-0005-0000-0000-0000F6990000}"/>
    <cellStyle name="Normal 73 2 9 3" xfId="21401" xr:uid="{00000000-0005-0000-0000-0000F7990000}"/>
    <cellStyle name="Normal 73 3" xfId="1263" xr:uid="{00000000-0005-0000-0000-0000F8990000}"/>
    <cellStyle name="Normal 73 3 10" xfId="16440" xr:uid="{00000000-0005-0000-0000-0000F9990000}"/>
    <cellStyle name="Normal 73 3 2" xfId="1482" xr:uid="{00000000-0005-0000-0000-0000FA990000}"/>
    <cellStyle name="Normal 73 3 2 2" xfId="1903" xr:uid="{00000000-0005-0000-0000-0000FB990000}"/>
    <cellStyle name="Normal 73 3 2 2 2" xfId="2742" xr:uid="{00000000-0005-0000-0000-0000FC990000}"/>
    <cellStyle name="Normal 73 3 2 2 2 2" xfId="4432" xr:uid="{00000000-0005-0000-0000-0000FD990000}"/>
    <cellStyle name="Normal 73 3 2 2 2 2 2" xfId="14505" xr:uid="{00000000-0005-0000-0000-0000FE990000}"/>
    <cellStyle name="Normal 73 3 2 2 2 2 2 2" xfId="44836" xr:uid="{00000000-0005-0000-0000-0000FF990000}"/>
    <cellStyle name="Normal 73 3 2 2 2 2 2 3" xfId="29603" xr:uid="{00000000-0005-0000-0000-0000009A0000}"/>
    <cellStyle name="Normal 73 3 2 2 2 2 3" xfId="9485" xr:uid="{00000000-0005-0000-0000-0000019A0000}"/>
    <cellStyle name="Normal 73 3 2 2 2 2 3 2" xfId="39819" xr:uid="{00000000-0005-0000-0000-0000029A0000}"/>
    <cellStyle name="Normal 73 3 2 2 2 2 3 3" xfId="24586" xr:uid="{00000000-0005-0000-0000-0000039A0000}"/>
    <cellStyle name="Normal 73 3 2 2 2 2 4" xfId="34806" xr:uid="{00000000-0005-0000-0000-0000049A0000}"/>
    <cellStyle name="Normal 73 3 2 2 2 2 5" xfId="19573" xr:uid="{00000000-0005-0000-0000-0000059A0000}"/>
    <cellStyle name="Normal 73 3 2 2 2 3" xfId="6124" xr:uid="{00000000-0005-0000-0000-0000069A0000}"/>
    <cellStyle name="Normal 73 3 2 2 2 3 2" xfId="16176" xr:uid="{00000000-0005-0000-0000-0000079A0000}"/>
    <cellStyle name="Normal 73 3 2 2 2 3 2 2" xfId="46507" xr:uid="{00000000-0005-0000-0000-0000089A0000}"/>
    <cellStyle name="Normal 73 3 2 2 2 3 2 3" xfId="31274" xr:uid="{00000000-0005-0000-0000-0000099A0000}"/>
    <cellStyle name="Normal 73 3 2 2 2 3 3" xfId="11156" xr:uid="{00000000-0005-0000-0000-00000A9A0000}"/>
    <cellStyle name="Normal 73 3 2 2 2 3 3 2" xfId="41490" xr:uid="{00000000-0005-0000-0000-00000B9A0000}"/>
    <cellStyle name="Normal 73 3 2 2 2 3 3 3" xfId="26257" xr:uid="{00000000-0005-0000-0000-00000C9A0000}"/>
    <cellStyle name="Normal 73 3 2 2 2 3 4" xfId="36477" xr:uid="{00000000-0005-0000-0000-00000D9A0000}"/>
    <cellStyle name="Normal 73 3 2 2 2 3 5" xfId="21244" xr:uid="{00000000-0005-0000-0000-00000E9A0000}"/>
    <cellStyle name="Normal 73 3 2 2 2 4" xfId="12834" xr:uid="{00000000-0005-0000-0000-00000F9A0000}"/>
    <cellStyle name="Normal 73 3 2 2 2 4 2" xfId="43165" xr:uid="{00000000-0005-0000-0000-0000109A0000}"/>
    <cellStyle name="Normal 73 3 2 2 2 4 3" xfId="27932" xr:uid="{00000000-0005-0000-0000-0000119A0000}"/>
    <cellStyle name="Normal 73 3 2 2 2 5" xfId="7813" xr:uid="{00000000-0005-0000-0000-0000129A0000}"/>
    <cellStyle name="Normal 73 3 2 2 2 5 2" xfId="38148" xr:uid="{00000000-0005-0000-0000-0000139A0000}"/>
    <cellStyle name="Normal 73 3 2 2 2 5 3" xfId="22915" xr:uid="{00000000-0005-0000-0000-0000149A0000}"/>
    <cellStyle name="Normal 73 3 2 2 2 6" xfId="33136" xr:uid="{00000000-0005-0000-0000-0000159A0000}"/>
    <cellStyle name="Normal 73 3 2 2 2 7" xfId="17902" xr:uid="{00000000-0005-0000-0000-0000169A0000}"/>
    <cellStyle name="Normal 73 3 2 2 3" xfId="3595" xr:uid="{00000000-0005-0000-0000-0000179A0000}"/>
    <cellStyle name="Normal 73 3 2 2 3 2" xfId="13669" xr:uid="{00000000-0005-0000-0000-0000189A0000}"/>
    <cellStyle name="Normal 73 3 2 2 3 2 2" xfId="44000" xr:uid="{00000000-0005-0000-0000-0000199A0000}"/>
    <cellStyle name="Normal 73 3 2 2 3 2 3" xfId="28767" xr:uid="{00000000-0005-0000-0000-00001A9A0000}"/>
    <cellStyle name="Normal 73 3 2 2 3 3" xfId="8649" xr:uid="{00000000-0005-0000-0000-00001B9A0000}"/>
    <cellStyle name="Normal 73 3 2 2 3 3 2" xfId="38983" xr:uid="{00000000-0005-0000-0000-00001C9A0000}"/>
    <cellStyle name="Normal 73 3 2 2 3 3 3" xfId="23750" xr:uid="{00000000-0005-0000-0000-00001D9A0000}"/>
    <cellStyle name="Normal 73 3 2 2 3 4" xfId="33970" xr:uid="{00000000-0005-0000-0000-00001E9A0000}"/>
    <cellStyle name="Normal 73 3 2 2 3 5" xfId="18737" xr:uid="{00000000-0005-0000-0000-00001F9A0000}"/>
    <cellStyle name="Normal 73 3 2 2 4" xfId="5288" xr:uid="{00000000-0005-0000-0000-0000209A0000}"/>
    <cellStyle name="Normal 73 3 2 2 4 2" xfId="15340" xr:uid="{00000000-0005-0000-0000-0000219A0000}"/>
    <cellStyle name="Normal 73 3 2 2 4 2 2" xfId="45671" xr:uid="{00000000-0005-0000-0000-0000229A0000}"/>
    <cellStyle name="Normal 73 3 2 2 4 2 3" xfId="30438" xr:uid="{00000000-0005-0000-0000-0000239A0000}"/>
    <cellStyle name="Normal 73 3 2 2 4 3" xfId="10320" xr:uid="{00000000-0005-0000-0000-0000249A0000}"/>
    <cellStyle name="Normal 73 3 2 2 4 3 2" xfId="40654" xr:uid="{00000000-0005-0000-0000-0000259A0000}"/>
    <cellStyle name="Normal 73 3 2 2 4 3 3" xfId="25421" xr:uid="{00000000-0005-0000-0000-0000269A0000}"/>
    <cellStyle name="Normal 73 3 2 2 4 4" xfId="35641" xr:uid="{00000000-0005-0000-0000-0000279A0000}"/>
    <cellStyle name="Normal 73 3 2 2 4 5" xfId="20408" xr:uid="{00000000-0005-0000-0000-0000289A0000}"/>
    <cellStyle name="Normal 73 3 2 2 5" xfId="11998" xr:uid="{00000000-0005-0000-0000-0000299A0000}"/>
    <cellStyle name="Normal 73 3 2 2 5 2" xfId="42329" xr:uid="{00000000-0005-0000-0000-00002A9A0000}"/>
    <cellStyle name="Normal 73 3 2 2 5 3" xfId="27096" xr:uid="{00000000-0005-0000-0000-00002B9A0000}"/>
    <cellStyle name="Normal 73 3 2 2 6" xfId="6977" xr:uid="{00000000-0005-0000-0000-00002C9A0000}"/>
    <cellStyle name="Normal 73 3 2 2 6 2" xfId="37312" xr:uid="{00000000-0005-0000-0000-00002D9A0000}"/>
    <cellStyle name="Normal 73 3 2 2 6 3" xfId="22079" xr:uid="{00000000-0005-0000-0000-00002E9A0000}"/>
    <cellStyle name="Normal 73 3 2 2 7" xfId="32300" xr:uid="{00000000-0005-0000-0000-00002F9A0000}"/>
    <cellStyle name="Normal 73 3 2 2 8" xfId="17066" xr:uid="{00000000-0005-0000-0000-0000309A0000}"/>
    <cellStyle name="Normal 73 3 2 3" xfId="2324" xr:uid="{00000000-0005-0000-0000-0000319A0000}"/>
    <cellStyle name="Normal 73 3 2 3 2" xfId="4014" xr:uid="{00000000-0005-0000-0000-0000329A0000}"/>
    <cellStyle name="Normal 73 3 2 3 2 2" xfId="14087" xr:uid="{00000000-0005-0000-0000-0000339A0000}"/>
    <cellStyle name="Normal 73 3 2 3 2 2 2" xfId="44418" xr:uid="{00000000-0005-0000-0000-0000349A0000}"/>
    <cellStyle name="Normal 73 3 2 3 2 2 3" xfId="29185" xr:uid="{00000000-0005-0000-0000-0000359A0000}"/>
    <cellStyle name="Normal 73 3 2 3 2 3" xfId="9067" xr:uid="{00000000-0005-0000-0000-0000369A0000}"/>
    <cellStyle name="Normal 73 3 2 3 2 3 2" xfId="39401" xr:uid="{00000000-0005-0000-0000-0000379A0000}"/>
    <cellStyle name="Normal 73 3 2 3 2 3 3" xfId="24168" xr:uid="{00000000-0005-0000-0000-0000389A0000}"/>
    <cellStyle name="Normal 73 3 2 3 2 4" xfId="34388" xr:uid="{00000000-0005-0000-0000-0000399A0000}"/>
    <cellStyle name="Normal 73 3 2 3 2 5" xfId="19155" xr:uid="{00000000-0005-0000-0000-00003A9A0000}"/>
    <cellStyle name="Normal 73 3 2 3 3" xfId="5706" xr:uid="{00000000-0005-0000-0000-00003B9A0000}"/>
    <cellStyle name="Normal 73 3 2 3 3 2" xfId="15758" xr:uid="{00000000-0005-0000-0000-00003C9A0000}"/>
    <cellStyle name="Normal 73 3 2 3 3 2 2" xfId="46089" xr:uid="{00000000-0005-0000-0000-00003D9A0000}"/>
    <cellStyle name="Normal 73 3 2 3 3 2 3" xfId="30856" xr:uid="{00000000-0005-0000-0000-00003E9A0000}"/>
    <cellStyle name="Normal 73 3 2 3 3 3" xfId="10738" xr:uid="{00000000-0005-0000-0000-00003F9A0000}"/>
    <cellStyle name="Normal 73 3 2 3 3 3 2" xfId="41072" xr:uid="{00000000-0005-0000-0000-0000409A0000}"/>
    <cellStyle name="Normal 73 3 2 3 3 3 3" xfId="25839" xr:uid="{00000000-0005-0000-0000-0000419A0000}"/>
    <cellStyle name="Normal 73 3 2 3 3 4" xfId="36059" xr:uid="{00000000-0005-0000-0000-0000429A0000}"/>
    <cellStyle name="Normal 73 3 2 3 3 5" xfId="20826" xr:uid="{00000000-0005-0000-0000-0000439A0000}"/>
    <cellStyle name="Normal 73 3 2 3 4" xfId="12416" xr:uid="{00000000-0005-0000-0000-0000449A0000}"/>
    <cellStyle name="Normal 73 3 2 3 4 2" xfId="42747" xr:uid="{00000000-0005-0000-0000-0000459A0000}"/>
    <cellStyle name="Normal 73 3 2 3 4 3" xfId="27514" xr:uid="{00000000-0005-0000-0000-0000469A0000}"/>
    <cellStyle name="Normal 73 3 2 3 5" xfId="7395" xr:uid="{00000000-0005-0000-0000-0000479A0000}"/>
    <cellStyle name="Normal 73 3 2 3 5 2" xfId="37730" xr:uid="{00000000-0005-0000-0000-0000489A0000}"/>
    <cellStyle name="Normal 73 3 2 3 5 3" xfId="22497" xr:uid="{00000000-0005-0000-0000-0000499A0000}"/>
    <cellStyle name="Normal 73 3 2 3 6" xfId="32718" xr:uid="{00000000-0005-0000-0000-00004A9A0000}"/>
    <cellStyle name="Normal 73 3 2 3 7" xfId="17484" xr:uid="{00000000-0005-0000-0000-00004B9A0000}"/>
    <cellStyle name="Normal 73 3 2 4" xfId="3177" xr:uid="{00000000-0005-0000-0000-00004C9A0000}"/>
    <cellStyle name="Normal 73 3 2 4 2" xfId="13251" xr:uid="{00000000-0005-0000-0000-00004D9A0000}"/>
    <cellStyle name="Normal 73 3 2 4 2 2" xfId="43582" xr:uid="{00000000-0005-0000-0000-00004E9A0000}"/>
    <cellStyle name="Normal 73 3 2 4 2 3" xfId="28349" xr:uid="{00000000-0005-0000-0000-00004F9A0000}"/>
    <cellStyle name="Normal 73 3 2 4 3" xfId="8231" xr:uid="{00000000-0005-0000-0000-0000509A0000}"/>
    <cellStyle name="Normal 73 3 2 4 3 2" xfId="38565" xr:uid="{00000000-0005-0000-0000-0000519A0000}"/>
    <cellStyle name="Normal 73 3 2 4 3 3" xfId="23332" xr:uid="{00000000-0005-0000-0000-0000529A0000}"/>
    <cellStyle name="Normal 73 3 2 4 4" xfId="33552" xr:uid="{00000000-0005-0000-0000-0000539A0000}"/>
    <cellStyle name="Normal 73 3 2 4 5" xfId="18319" xr:uid="{00000000-0005-0000-0000-0000549A0000}"/>
    <cellStyle name="Normal 73 3 2 5" xfId="4870" xr:uid="{00000000-0005-0000-0000-0000559A0000}"/>
    <cellStyle name="Normal 73 3 2 5 2" xfId="14922" xr:uid="{00000000-0005-0000-0000-0000569A0000}"/>
    <cellStyle name="Normal 73 3 2 5 2 2" xfId="45253" xr:uid="{00000000-0005-0000-0000-0000579A0000}"/>
    <cellStyle name="Normal 73 3 2 5 2 3" xfId="30020" xr:uid="{00000000-0005-0000-0000-0000589A0000}"/>
    <cellStyle name="Normal 73 3 2 5 3" xfId="9902" xr:uid="{00000000-0005-0000-0000-0000599A0000}"/>
    <cellStyle name="Normal 73 3 2 5 3 2" xfId="40236" xr:uid="{00000000-0005-0000-0000-00005A9A0000}"/>
    <cellStyle name="Normal 73 3 2 5 3 3" xfId="25003" xr:uid="{00000000-0005-0000-0000-00005B9A0000}"/>
    <cellStyle name="Normal 73 3 2 5 4" xfId="35223" xr:uid="{00000000-0005-0000-0000-00005C9A0000}"/>
    <cellStyle name="Normal 73 3 2 5 5" xfId="19990" xr:uid="{00000000-0005-0000-0000-00005D9A0000}"/>
    <cellStyle name="Normal 73 3 2 6" xfId="11580" xr:uid="{00000000-0005-0000-0000-00005E9A0000}"/>
    <cellStyle name="Normal 73 3 2 6 2" xfId="41911" xr:uid="{00000000-0005-0000-0000-00005F9A0000}"/>
    <cellStyle name="Normal 73 3 2 6 3" xfId="26678" xr:uid="{00000000-0005-0000-0000-0000609A0000}"/>
    <cellStyle name="Normal 73 3 2 7" xfId="6559" xr:uid="{00000000-0005-0000-0000-0000619A0000}"/>
    <cellStyle name="Normal 73 3 2 7 2" xfId="36894" xr:uid="{00000000-0005-0000-0000-0000629A0000}"/>
    <cellStyle name="Normal 73 3 2 7 3" xfId="21661" xr:uid="{00000000-0005-0000-0000-0000639A0000}"/>
    <cellStyle name="Normal 73 3 2 8" xfId="31882" xr:uid="{00000000-0005-0000-0000-0000649A0000}"/>
    <cellStyle name="Normal 73 3 2 9" xfId="16648" xr:uid="{00000000-0005-0000-0000-0000659A0000}"/>
    <cellStyle name="Normal 73 3 3" xfId="1695" xr:uid="{00000000-0005-0000-0000-0000669A0000}"/>
    <cellStyle name="Normal 73 3 3 2" xfId="2534" xr:uid="{00000000-0005-0000-0000-0000679A0000}"/>
    <cellStyle name="Normal 73 3 3 2 2" xfId="4224" xr:uid="{00000000-0005-0000-0000-0000689A0000}"/>
    <cellStyle name="Normal 73 3 3 2 2 2" xfId="14297" xr:uid="{00000000-0005-0000-0000-0000699A0000}"/>
    <cellStyle name="Normal 73 3 3 2 2 2 2" xfId="44628" xr:uid="{00000000-0005-0000-0000-00006A9A0000}"/>
    <cellStyle name="Normal 73 3 3 2 2 2 3" xfId="29395" xr:uid="{00000000-0005-0000-0000-00006B9A0000}"/>
    <cellStyle name="Normal 73 3 3 2 2 3" xfId="9277" xr:uid="{00000000-0005-0000-0000-00006C9A0000}"/>
    <cellStyle name="Normal 73 3 3 2 2 3 2" xfId="39611" xr:uid="{00000000-0005-0000-0000-00006D9A0000}"/>
    <cellStyle name="Normal 73 3 3 2 2 3 3" xfId="24378" xr:uid="{00000000-0005-0000-0000-00006E9A0000}"/>
    <cellStyle name="Normal 73 3 3 2 2 4" xfId="34598" xr:uid="{00000000-0005-0000-0000-00006F9A0000}"/>
    <cellStyle name="Normal 73 3 3 2 2 5" xfId="19365" xr:uid="{00000000-0005-0000-0000-0000709A0000}"/>
    <cellStyle name="Normal 73 3 3 2 3" xfId="5916" xr:uid="{00000000-0005-0000-0000-0000719A0000}"/>
    <cellStyle name="Normal 73 3 3 2 3 2" xfId="15968" xr:uid="{00000000-0005-0000-0000-0000729A0000}"/>
    <cellStyle name="Normal 73 3 3 2 3 2 2" xfId="46299" xr:uid="{00000000-0005-0000-0000-0000739A0000}"/>
    <cellStyle name="Normal 73 3 3 2 3 2 3" xfId="31066" xr:uid="{00000000-0005-0000-0000-0000749A0000}"/>
    <cellStyle name="Normal 73 3 3 2 3 3" xfId="10948" xr:uid="{00000000-0005-0000-0000-0000759A0000}"/>
    <cellStyle name="Normal 73 3 3 2 3 3 2" xfId="41282" xr:uid="{00000000-0005-0000-0000-0000769A0000}"/>
    <cellStyle name="Normal 73 3 3 2 3 3 3" xfId="26049" xr:uid="{00000000-0005-0000-0000-0000779A0000}"/>
    <cellStyle name="Normal 73 3 3 2 3 4" xfId="36269" xr:uid="{00000000-0005-0000-0000-0000789A0000}"/>
    <cellStyle name="Normal 73 3 3 2 3 5" xfId="21036" xr:uid="{00000000-0005-0000-0000-0000799A0000}"/>
    <cellStyle name="Normal 73 3 3 2 4" xfId="12626" xr:uid="{00000000-0005-0000-0000-00007A9A0000}"/>
    <cellStyle name="Normal 73 3 3 2 4 2" xfId="42957" xr:uid="{00000000-0005-0000-0000-00007B9A0000}"/>
    <cellStyle name="Normal 73 3 3 2 4 3" xfId="27724" xr:uid="{00000000-0005-0000-0000-00007C9A0000}"/>
    <cellStyle name="Normal 73 3 3 2 5" xfId="7605" xr:uid="{00000000-0005-0000-0000-00007D9A0000}"/>
    <cellStyle name="Normal 73 3 3 2 5 2" xfId="37940" xr:uid="{00000000-0005-0000-0000-00007E9A0000}"/>
    <cellStyle name="Normal 73 3 3 2 5 3" xfId="22707" xr:uid="{00000000-0005-0000-0000-00007F9A0000}"/>
    <cellStyle name="Normal 73 3 3 2 6" xfId="32928" xr:uid="{00000000-0005-0000-0000-0000809A0000}"/>
    <cellStyle name="Normal 73 3 3 2 7" xfId="17694" xr:uid="{00000000-0005-0000-0000-0000819A0000}"/>
    <cellStyle name="Normal 73 3 3 3" xfId="3387" xr:uid="{00000000-0005-0000-0000-0000829A0000}"/>
    <cellStyle name="Normal 73 3 3 3 2" xfId="13461" xr:uid="{00000000-0005-0000-0000-0000839A0000}"/>
    <cellStyle name="Normal 73 3 3 3 2 2" xfId="43792" xr:uid="{00000000-0005-0000-0000-0000849A0000}"/>
    <cellStyle name="Normal 73 3 3 3 2 3" xfId="28559" xr:uid="{00000000-0005-0000-0000-0000859A0000}"/>
    <cellStyle name="Normal 73 3 3 3 3" xfId="8441" xr:uid="{00000000-0005-0000-0000-0000869A0000}"/>
    <cellStyle name="Normal 73 3 3 3 3 2" xfId="38775" xr:uid="{00000000-0005-0000-0000-0000879A0000}"/>
    <cellStyle name="Normal 73 3 3 3 3 3" xfId="23542" xr:uid="{00000000-0005-0000-0000-0000889A0000}"/>
    <cellStyle name="Normal 73 3 3 3 4" xfId="33762" xr:uid="{00000000-0005-0000-0000-0000899A0000}"/>
    <cellStyle name="Normal 73 3 3 3 5" xfId="18529" xr:uid="{00000000-0005-0000-0000-00008A9A0000}"/>
    <cellStyle name="Normal 73 3 3 4" xfId="5080" xr:uid="{00000000-0005-0000-0000-00008B9A0000}"/>
    <cellStyle name="Normal 73 3 3 4 2" xfId="15132" xr:uid="{00000000-0005-0000-0000-00008C9A0000}"/>
    <cellStyle name="Normal 73 3 3 4 2 2" xfId="45463" xr:uid="{00000000-0005-0000-0000-00008D9A0000}"/>
    <cellStyle name="Normal 73 3 3 4 2 3" xfId="30230" xr:uid="{00000000-0005-0000-0000-00008E9A0000}"/>
    <cellStyle name="Normal 73 3 3 4 3" xfId="10112" xr:uid="{00000000-0005-0000-0000-00008F9A0000}"/>
    <cellStyle name="Normal 73 3 3 4 3 2" xfId="40446" xr:uid="{00000000-0005-0000-0000-0000909A0000}"/>
    <cellStyle name="Normal 73 3 3 4 3 3" xfId="25213" xr:uid="{00000000-0005-0000-0000-0000919A0000}"/>
    <cellStyle name="Normal 73 3 3 4 4" xfId="35433" xr:uid="{00000000-0005-0000-0000-0000929A0000}"/>
    <cellStyle name="Normal 73 3 3 4 5" xfId="20200" xr:uid="{00000000-0005-0000-0000-0000939A0000}"/>
    <cellStyle name="Normal 73 3 3 5" xfId="11790" xr:uid="{00000000-0005-0000-0000-0000949A0000}"/>
    <cellStyle name="Normal 73 3 3 5 2" xfId="42121" xr:uid="{00000000-0005-0000-0000-0000959A0000}"/>
    <cellStyle name="Normal 73 3 3 5 3" xfId="26888" xr:uid="{00000000-0005-0000-0000-0000969A0000}"/>
    <cellStyle name="Normal 73 3 3 6" xfId="6769" xr:uid="{00000000-0005-0000-0000-0000979A0000}"/>
    <cellStyle name="Normal 73 3 3 6 2" xfId="37104" xr:uid="{00000000-0005-0000-0000-0000989A0000}"/>
    <cellStyle name="Normal 73 3 3 6 3" xfId="21871" xr:uid="{00000000-0005-0000-0000-0000999A0000}"/>
    <cellStyle name="Normal 73 3 3 7" xfId="32092" xr:uid="{00000000-0005-0000-0000-00009A9A0000}"/>
    <cellStyle name="Normal 73 3 3 8" xfId="16858" xr:uid="{00000000-0005-0000-0000-00009B9A0000}"/>
    <cellStyle name="Normal 73 3 4" xfId="2116" xr:uid="{00000000-0005-0000-0000-00009C9A0000}"/>
    <cellStyle name="Normal 73 3 4 2" xfId="3806" xr:uid="{00000000-0005-0000-0000-00009D9A0000}"/>
    <cellStyle name="Normal 73 3 4 2 2" xfId="13879" xr:uid="{00000000-0005-0000-0000-00009E9A0000}"/>
    <cellStyle name="Normal 73 3 4 2 2 2" xfId="44210" xr:uid="{00000000-0005-0000-0000-00009F9A0000}"/>
    <cellStyle name="Normal 73 3 4 2 2 3" xfId="28977" xr:uid="{00000000-0005-0000-0000-0000A09A0000}"/>
    <cellStyle name="Normal 73 3 4 2 3" xfId="8859" xr:uid="{00000000-0005-0000-0000-0000A19A0000}"/>
    <cellStyle name="Normal 73 3 4 2 3 2" xfId="39193" xr:uid="{00000000-0005-0000-0000-0000A29A0000}"/>
    <cellStyle name="Normal 73 3 4 2 3 3" xfId="23960" xr:uid="{00000000-0005-0000-0000-0000A39A0000}"/>
    <cellStyle name="Normal 73 3 4 2 4" xfId="34180" xr:uid="{00000000-0005-0000-0000-0000A49A0000}"/>
    <cellStyle name="Normal 73 3 4 2 5" xfId="18947" xr:uid="{00000000-0005-0000-0000-0000A59A0000}"/>
    <cellStyle name="Normal 73 3 4 3" xfId="5498" xr:uid="{00000000-0005-0000-0000-0000A69A0000}"/>
    <cellStyle name="Normal 73 3 4 3 2" xfId="15550" xr:uid="{00000000-0005-0000-0000-0000A79A0000}"/>
    <cellStyle name="Normal 73 3 4 3 2 2" xfId="45881" xr:uid="{00000000-0005-0000-0000-0000A89A0000}"/>
    <cellStyle name="Normal 73 3 4 3 2 3" xfId="30648" xr:uid="{00000000-0005-0000-0000-0000A99A0000}"/>
    <cellStyle name="Normal 73 3 4 3 3" xfId="10530" xr:uid="{00000000-0005-0000-0000-0000AA9A0000}"/>
    <cellStyle name="Normal 73 3 4 3 3 2" xfId="40864" xr:uid="{00000000-0005-0000-0000-0000AB9A0000}"/>
    <cellStyle name="Normal 73 3 4 3 3 3" xfId="25631" xr:uid="{00000000-0005-0000-0000-0000AC9A0000}"/>
    <cellStyle name="Normal 73 3 4 3 4" xfId="35851" xr:uid="{00000000-0005-0000-0000-0000AD9A0000}"/>
    <cellStyle name="Normal 73 3 4 3 5" xfId="20618" xr:uid="{00000000-0005-0000-0000-0000AE9A0000}"/>
    <cellStyle name="Normal 73 3 4 4" xfId="12208" xr:uid="{00000000-0005-0000-0000-0000AF9A0000}"/>
    <cellStyle name="Normal 73 3 4 4 2" xfId="42539" xr:uid="{00000000-0005-0000-0000-0000B09A0000}"/>
    <cellStyle name="Normal 73 3 4 4 3" xfId="27306" xr:uid="{00000000-0005-0000-0000-0000B19A0000}"/>
    <cellStyle name="Normal 73 3 4 5" xfId="7187" xr:uid="{00000000-0005-0000-0000-0000B29A0000}"/>
    <cellStyle name="Normal 73 3 4 5 2" xfId="37522" xr:uid="{00000000-0005-0000-0000-0000B39A0000}"/>
    <cellStyle name="Normal 73 3 4 5 3" xfId="22289" xr:uid="{00000000-0005-0000-0000-0000B49A0000}"/>
    <cellStyle name="Normal 73 3 4 6" xfId="32510" xr:uid="{00000000-0005-0000-0000-0000B59A0000}"/>
    <cellStyle name="Normal 73 3 4 7" xfId="17276" xr:uid="{00000000-0005-0000-0000-0000B69A0000}"/>
    <cellStyle name="Normal 73 3 5" xfId="2969" xr:uid="{00000000-0005-0000-0000-0000B79A0000}"/>
    <cellStyle name="Normal 73 3 5 2" xfId="13043" xr:uid="{00000000-0005-0000-0000-0000B89A0000}"/>
    <cellStyle name="Normal 73 3 5 2 2" xfId="43374" xr:uid="{00000000-0005-0000-0000-0000B99A0000}"/>
    <cellStyle name="Normal 73 3 5 2 3" xfId="28141" xr:uid="{00000000-0005-0000-0000-0000BA9A0000}"/>
    <cellStyle name="Normal 73 3 5 3" xfId="8023" xr:uid="{00000000-0005-0000-0000-0000BB9A0000}"/>
    <cellStyle name="Normal 73 3 5 3 2" xfId="38357" xr:uid="{00000000-0005-0000-0000-0000BC9A0000}"/>
    <cellStyle name="Normal 73 3 5 3 3" xfId="23124" xr:uid="{00000000-0005-0000-0000-0000BD9A0000}"/>
    <cellStyle name="Normal 73 3 5 4" xfId="33344" xr:uid="{00000000-0005-0000-0000-0000BE9A0000}"/>
    <cellStyle name="Normal 73 3 5 5" xfId="18111" xr:uid="{00000000-0005-0000-0000-0000BF9A0000}"/>
    <cellStyle name="Normal 73 3 6" xfId="4662" xr:uid="{00000000-0005-0000-0000-0000C09A0000}"/>
    <cellStyle name="Normal 73 3 6 2" xfId="14714" xr:uid="{00000000-0005-0000-0000-0000C19A0000}"/>
    <cellStyle name="Normal 73 3 6 2 2" xfId="45045" xr:uid="{00000000-0005-0000-0000-0000C29A0000}"/>
    <cellStyle name="Normal 73 3 6 2 3" xfId="29812" xr:uid="{00000000-0005-0000-0000-0000C39A0000}"/>
    <cellStyle name="Normal 73 3 6 3" xfId="9694" xr:uid="{00000000-0005-0000-0000-0000C49A0000}"/>
    <cellStyle name="Normal 73 3 6 3 2" xfId="40028" xr:uid="{00000000-0005-0000-0000-0000C59A0000}"/>
    <cellStyle name="Normal 73 3 6 3 3" xfId="24795" xr:uid="{00000000-0005-0000-0000-0000C69A0000}"/>
    <cellStyle name="Normal 73 3 6 4" xfId="35015" xr:uid="{00000000-0005-0000-0000-0000C79A0000}"/>
    <cellStyle name="Normal 73 3 6 5" xfId="19782" xr:uid="{00000000-0005-0000-0000-0000C89A0000}"/>
    <cellStyle name="Normal 73 3 7" xfId="11372" xr:uid="{00000000-0005-0000-0000-0000C99A0000}"/>
    <cellStyle name="Normal 73 3 7 2" xfId="41703" xr:uid="{00000000-0005-0000-0000-0000CA9A0000}"/>
    <cellStyle name="Normal 73 3 7 3" xfId="26470" xr:uid="{00000000-0005-0000-0000-0000CB9A0000}"/>
    <cellStyle name="Normal 73 3 8" xfId="6351" xr:uid="{00000000-0005-0000-0000-0000CC9A0000}"/>
    <cellStyle name="Normal 73 3 8 2" xfId="36686" xr:uid="{00000000-0005-0000-0000-0000CD9A0000}"/>
    <cellStyle name="Normal 73 3 8 3" xfId="21453" xr:uid="{00000000-0005-0000-0000-0000CE9A0000}"/>
    <cellStyle name="Normal 73 3 9" xfId="31675" xr:uid="{00000000-0005-0000-0000-0000CF9A0000}"/>
    <cellStyle name="Normal 73 4" xfId="1376" xr:uid="{00000000-0005-0000-0000-0000D09A0000}"/>
    <cellStyle name="Normal 73 4 2" xfId="1799" xr:uid="{00000000-0005-0000-0000-0000D19A0000}"/>
    <cellStyle name="Normal 73 4 2 2" xfId="2638" xr:uid="{00000000-0005-0000-0000-0000D29A0000}"/>
    <cellStyle name="Normal 73 4 2 2 2" xfId="4328" xr:uid="{00000000-0005-0000-0000-0000D39A0000}"/>
    <cellStyle name="Normal 73 4 2 2 2 2" xfId="14401" xr:uid="{00000000-0005-0000-0000-0000D49A0000}"/>
    <cellStyle name="Normal 73 4 2 2 2 2 2" xfId="44732" xr:uid="{00000000-0005-0000-0000-0000D59A0000}"/>
    <cellStyle name="Normal 73 4 2 2 2 2 3" xfId="29499" xr:uid="{00000000-0005-0000-0000-0000D69A0000}"/>
    <cellStyle name="Normal 73 4 2 2 2 3" xfId="9381" xr:uid="{00000000-0005-0000-0000-0000D79A0000}"/>
    <cellStyle name="Normal 73 4 2 2 2 3 2" xfId="39715" xr:uid="{00000000-0005-0000-0000-0000D89A0000}"/>
    <cellStyle name="Normal 73 4 2 2 2 3 3" xfId="24482" xr:uid="{00000000-0005-0000-0000-0000D99A0000}"/>
    <cellStyle name="Normal 73 4 2 2 2 4" xfId="34702" xr:uid="{00000000-0005-0000-0000-0000DA9A0000}"/>
    <cellStyle name="Normal 73 4 2 2 2 5" xfId="19469" xr:uid="{00000000-0005-0000-0000-0000DB9A0000}"/>
    <cellStyle name="Normal 73 4 2 2 3" xfId="6020" xr:uid="{00000000-0005-0000-0000-0000DC9A0000}"/>
    <cellStyle name="Normal 73 4 2 2 3 2" xfId="16072" xr:uid="{00000000-0005-0000-0000-0000DD9A0000}"/>
    <cellStyle name="Normal 73 4 2 2 3 2 2" xfId="46403" xr:uid="{00000000-0005-0000-0000-0000DE9A0000}"/>
    <cellStyle name="Normal 73 4 2 2 3 2 3" xfId="31170" xr:uid="{00000000-0005-0000-0000-0000DF9A0000}"/>
    <cellStyle name="Normal 73 4 2 2 3 3" xfId="11052" xr:uid="{00000000-0005-0000-0000-0000E09A0000}"/>
    <cellStyle name="Normal 73 4 2 2 3 3 2" xfId="41386" xr:uid="{00000000-0005-0000-0000-0000E19A0000}"/>
    <cellStyle name="Normal 73 4 2 2 3 3 3" xfId="26153" xr:uid="{00000000-0005-0000-0000-0000E29A0000}"/>
    <cellStyle name="Normal 73 4 2 2 3 4" xfId="36373" xr:uid="{00000000-0005-0000-0000-0000E39A0000}"/>
    <cellStyle name="Normal 73 4 2 2 3 5" xfId="21140" xr:uid="{00000000-0005-0000-0000-0000E49A0000}"/>
    <cellStyle name="Normal 73 4 2 2 4" xfId="12730" xr:uid="{00000000-0005-0000-0000-0000E59A0000}"/>
    <cellStyle name="Normal 73 4 2 2 4 2" xfId="43061" xr:uid="{00000000-0005-0000-0000-0000E69A0000}"/>
    <cellStyle name="Normal 73 4 2 2 4 3" xfId="27828" xr:uid="{00000000-0005-0000-0000-0000E79A0000}"/>
    <cellStyle name="Normal 73 4 2 2 5" xfId="7709" xr:uid="{00000000-0005-0000-0000-0000E89A0000}"/>
    <cellStyle name="Normal 73 4 2 2 5 2" xfId="38044" xr:uid="{00000000-0005-0000-0000-0000E99A0000}"/>
    <cellStyle name="Normal 73 4 2 2 5 3" xfId="22811" xr:uid="{00000000-0005-0000-0000-0000EA9A0000}"/>
    <cellStyle name="Normal 73 4 2 2 6" xfId="33032" xr:uid="{00000000-0005-0000-0000-0000EB9A0000}"/>
    <cellStyle name="Normal 73 4 2 2 7" xfId="17798" xr:uid="{00000000-0005-0000-0000-0000EC9A0000}"/>
    <cellStyle name="Normal 73 4 2 3" xfId="3491" xr:uid="{00000000-0005-0000-0000-0000ED9A0000}"/>
    <cellStyle name="Normal 73 4 2 3 2" xfId="13565" xr:uid="{00000000-0005-0000-0000-0000EE9A0000}"/>
    <cellStyle name="Normal 73 4 2 3 2 2" xfId="43896" xr:uid="{00000000-0005-0000-0000-0000EF9A0000}"/>
    <cellStyle name="Normal 73 4 2 3 2 3" xfId="28663" xr:uid="{00000000-0005-0000-0000-0000F09A0000}"/>
    <cellStyle name="Normal 73 4 2 3 3" xfId="8545" xr:uid="{00000000-0005-0000-0000-0000F19A0000}"/>
    <cellStyle name="Normal 73 4 2 3 3 2" xfId="38879" xr:uid="{00000000-0005-0000-0000-0000F29A0000}"/>
    <cellStyle name="Normal 73 4 2 3 3 3" xfId="23646" xr:uid="{00000000-0005-0000-0000-0000F39A0000}"/>
    <cellStyle name="Normal 73 4 2 3 4" xfId="33866" xr:uid="{00000000-0005-0000-0000-0000F49A0000}"/>
    <cellStyle name="Normal 73 4 2 3 5" xfId="18633" xr:uid="{00000000-0005-0000-0000-0000F59A0000}"/>
    <cellStyle name="Normal 73 4 2 4" xfId="5184" xr:uid="{00000000-0005-0000-0000-0000F69A0000}"/>
    <cellStyle name="Normal 73 4 2 4 2" xfId="15236" xr:uid="{00000000-0005-0000-0000-0000F79A0000}"/>
    <cellStyle name="Normal 73 4 2 4 2 2" xfId="45567" xr:uid="{00000000-0005-0000-0000-0000F89A0000}"/>
    <cellStyle name="Normal 73 4 2 4 2 3" xfId="30334" xr:uid="{00000000-0005-0000-0000-0000F99A0000}"/>
    <cellStyle name="Normal 73 4 2 4 3" xfId="10216" xr:uid="{00000000-0005-0000-0000-0000FA9A0000}"/>
    <cellStyle name="Normal 73 4 2 4 3 2" xfId="40550" xr:uid="{00000000-0005-0000-0000-0000FB9A0000}"/>
    <cellStyle name="Normal 73 4 2 4 3 3" xfId="25317" xr:uid="{00000000-0005-0000-0000-0000FC9A0000}"/>
    <cellStyle name="Normal 73 4 2 4 4" xfId="35537" xr:uid="{00000000-0005-0000-0000-0000FD9A0000}"/>
    <cellStyle name="Normal 73 4 2 4 5" xfId="20304" xr:uid="{00000000-0005-0000-0000-0000FE9A0000}"/>
    <cellStyle name="Normal 73 4 2 5" xfId="11894" xr:uid="{00000000-0005-0000-0000-0000FF9A0000}"/>
    <cellStyle name="Normal 73 4 2 5 2" xfId="42225" xr:uid="{00000000-0005-0000-0000-0000009B0000}"/>
    <cellStyle name="Normal 73 4 2 5 3" xfId="26992" xr:uid="{00000000-0005-0000-0000-0000019B0000}"/>
    <cellStyle name="Normal 73 4 2 6" xfId="6873" xr:uid="{00000000-0005-0000-0000-0000029B0000}"/>
    <cellStyle name="Normal 73 4 2 6 2" xfId="37208" xr:uid="{00000000-0005-0000-0000-0000039B0000}"/>
    <cellStyle name="Normal 73 4 2 6 3" xfId="21975" xr:uid="{00000000-0005-0000-0000-0000049B0000}"/>
    <cellStyle name="Normal 73 4 2 7" xfId="32196" xr:uid="{00000000-0005-0000-0000-0000059B0000}"/>
    <cellStyle name="Normal 73 4 2 8" xfId="16962" xr:uid="{00000000-0005-0000-0000-0000069B0000}"/>
    <cellStyle name="Normal 73 4 3" xfId="2220" xr:uid="{00000000-0005-0000-0000-0000079B0000}"/>
    <cellStyle name="Normal 73 4 3 2" xfId="3910" xr:uid="{00000000-0005-0000-0000-0000089B0000}"/>
    <cellStyle name="Normal 73 4 3 2 2" xfId="13983" xr:uid="{00000000-0005-0000-0000-0000099B0000}"/>
    <cellStyle name="Normal 73 4 3 2 2 2" xfId="44314" xr:uid="{00000000-0005-0000-0000-00000A9B0000}"/>
    <cellStyle name="Normal 73 4 3 2 2 3" xfId="29081" xr:uid="{00000000-0005-0000-0000-00000B9B0000}"/>
    <cellStyle name="Normal 73 4 3 2 3" xfId="8963" xr:uid="{00000000-0005-0000-0000-00000C9B0000}"/>
    <cellStyle name="Normal 73 4 3 2 3 2" xfId="39297" xr:uid="{00000000-0005-0000-0000-00000D9B0000}"/>
    <cellStyle name="Normal 73 4 3 2 3 3" xfId="24064" xr:uid="{00000000-0005-0000-0000-00000E9B0000}"/>
    <cellStyle name="Normal 73 4 3 2 4" xfId="34284" xr:uid="{00000000-0005-0000-0000-00000F9B0000}"/>
    <cellStyle name="Normal 73 4 3 2 5" xfId="19051" xr:uid="{00000000-0005-0000-0000-0000109B0000}"/>
    <cellStyle name="Normal 73 4 3 3" xfId="5602" xr:uid="{00000000-0005-0000-0000-0000119B0000}"/>
    <cellStyle name="Normal 73 4 3 3 2" xfId="15654" xr:uid="{00000000-0005-0000-0000-0000129B0000}"/>
    <cellStyle name="Normal 73 4 3 3 2 2" xfId="45985" xr:uid="{00000000-0005-0000-0000-0000139B0000}"/>
    <cellStyle name="Normal 73 4 3 3 2 3" xfId="30752" xr:uid="{00000000-0005-0000-0000-0000149B0000}"/>
    <cellStyle name="Normal 73 4 3 3 3" xfId="10634" xr:uid="{00000000-0005-0000-0000-0000159B0000}"/>
    <cellStyle name="Normal 73 4 3 3 3 2" xfId="40968" xr:uid="{00000000-0005-0000-0000-0000169B0000}"/>
    <cellStyle name="Normal 73 4 3 3 3 3" xfId="25735" xr:uid="{00000000-0005-0000-0000-0000179B0000}"/>
    <cellStyle name="Normal 73 4 3 3 4" xfId="35955" xr:uid="{00000000-0005-0000-0000-0000189B0000}"/>
    <cellStyle name="Normal 73 4 3 3 5" xfId="20722" xr:uid="{00000000-0005-0000-0000-0000199B0000}"/>
    <cellStyle name="Normal 73 4 3 4" xfId="12312" xr:uid="{00000000-0005-0000-0000-00001A9B0000}"/>
    <cellStyle name="Normal 73 4 3 4 2" xfId="42643" xr:uid="{00000000-0005-0000-0000-00001B9B0000}"/>
    <cellStyle name="Normal 73 4 3 4 3" xfId="27410" xr:uid="{00000000-0005-0000-0000-00001C9B0000}"/>
    <cellStyle name="Normal 73 4 3 5" xfId="7291" xr:uid="{00000000-0005-0000-0000-00001D9B0000}"/>
    <cellStyle name="Normal 73 4 3 5 2" xfId="37626" xr:uid="{00000000-0005-0000-0000-00001E9B0000}"/>
    <cellStyle name="Normal 73 4 3 5 3" xfId="22393" xr:uid="{00000000-0005-0000-0000-00001F9B0000}"/>
    <cellStyle name="Normal 73 4 3 6" xfId="32614" xr:uid="{00000000-0005-0000-0000-0000209B0000}"/>
    <cellStyle name="Normal 73 4 3 7" xfId="17380" xr:uid="{00000000-0005-0000-0000-0000219B0000}"/>
    <cellStyle name="Normal 73 4 4" xfId="3073" xr:uid="{00000000-0005-0000-0000-0000229B0000}"/>
    <cellStyle name="Normal 73 4 4 2" xfId="13147" xr:uid="{00000000-0005-0000-0000-0000239B0000}"/>
    <cellStyle name="Normal 73 4 4 2 2" xfId="43478" xr:uid="{00000000-0005-0000-0000-0000249B0000}"/>
    <cellStyle name="Normal 73 4 4 2 3" xfId="28245" xr:uid="{00000000-0005-0000-0000-0000259B0000}"/>
    <cellStyle name="Normal 73 4 4 3" xfId="8127" xr:uid="{00000000-0005-0000-0000-0000269B0000}"/>
    <cellStyle name="Normal 73 4 4 3 2" xfId="38461" xr:uid="{00000000-0005-0000-0000-0000279B0000}"/>
    <cellStyle name="Normal 73 4 4 3 3" xfId="23228" xr:uid="{00000000-0005-0000-0000-0000289B0000}"/>
    <cellStyle name="Normal 73 4 4 4" xfId="33448" xr:uid="{00000000-0005-0000-0000-0000299B0000}"/>
    <cellStyle name="Normal 73 4 4 5" xfId="18215" xr:uid="{00000000-0005-0000-0000-00002A9B0000}"/>
    <cellStyle name="Normal 73 4 5" xfId="4766" xr:uid="{00000000-0005-0000-0000-00002B9B0000}"/>
    <cellStyle name="Normal 73 4 5 2" xfId="14818" xr:uid="{00000000-0005-0000-0000-00002C9B0000}"/>
    <cellStyle name="Normal 73 4 5 2 2" xfId="45149" xr:uid="{00000000-0005-0000-0000-00002D9B0000}"/>
    <cellStyle name="Normal 73 4 5 2 3" xfId="29916" xr:uid="{00000000-0005-0000-0000-00002E9B0000}"/>
    <cellStyle name="Normal 73 4 5 3" xfId="9798" xr:uid="{00000000-0005-0000-0000-00002F9B0000}"/>
    <cellStyle name="Normal 73 4 5 3 2" xfId="40132" xr:uid="{00000000-0005-0000-0000-0000309B0000}"/>
    <cellStyle name="Normal 73 4 5 3 3" xfId="24899" xr:uid="{00000000-0005-0000-0000-0000319B0000}"/>
    <cellStyle name="Normal 73 4 5 4" xfId="35119" xr:uid="{00000000-0005-0000-0000-0000329B0000}"/>
    <cellStyle name="Normal 73 4 5 5" xfId="19886" xr:uid="{00000000-0005-0000-0000-0000339B0000}"/>
    <cellStyle name="Normal 73 4 6" xfId="11476" xr:uid="{00000000-0005-0000-0000-0000349B0000}"/>
    <cellStyle name="Normal 73 4 6 2" xfId="41807" xr:uid="{00000000-0005-0000-0000-0000359B0000}"/>
    <cellStyle name="Normal 73 4 6 3" xfId="26574" xr:uid="{00000000-0005-0000-0000-0000369B0000}"/>
    <cellStyle name="Normal 73 4 7" xfId="6455" xr:uid="{00000000-0005-0000-0000-0000379B0000}"/>
    <cellStyle name="Normal 73 4 7 2" xfId="36790" xr:uid="{00000000-0005-0000-0000-0000389B0000}"/>
    <cellStyle name="Normal 73 4 7 3" xfId="21557" xr:uid="{00000000-0005-0000-0000-0000399B0000}"/>
    <cellStyle name="Normal 73 4 8" xfId="31778" xr:uid="{00000000-0005-0000-0000-00003A9B0000}"/>
    <cellStyle name="Normal 73 4 9" xfId="16544" xr:uid="{00000000-0005-0000-0000-00003B9B0000}"/>
    <cellStyle name="Normal 73 5" xfId="1589" xr:uid="{00000000-0005-0000-0000-00003C9B0000}"/>
    <cellStyle name="Normal 73 5 2" xfId="2430" xr:uid="{00000000-0005-0000-0000-00003D9B0000}"/>
    <cellStyle name="Normal 73 5 2 2" xfId="4120" xr:uid="{00000000-0005-0000-0000-00003E9B0000}"/>
    <cellStyle name="Normal 73 5 2 2 2" xfId="14193" xr:uid="{00000000-0005-0000-0000-00003F9B0000}"/>
    <cellStyle name="Normal 73 5 2 2 2 2" xfId="44524" xr:uid="{00000000-0005-0000-0000-0000409B0000}"/>
    <cellStyle name="Normal 73 5 2 2 2 3" xfId="29291" xr:uid="{00000000-0005-0000-0000-0000419B0000}"/>
    <cellStyle name="Normal 73 5 2 2 3" xfId="9173" xr:uid="{00000000-0005-0000-0000-0000429B0000}"/>
    <cellStyle name="Normal 73 5 2 2 3 2" xfId="39507" xr:uid="{00000000-0005-0000-0000-0000439B0000}"/>
    <cellStyle name="Normal 73 5 2 2 3 3" xfId="24274" xr:uid="{00000000-0005-0000-0000-0000449B0000}"/>
    <cellStyle name="Normal 73 5 2 2 4" xfId="34494" xr:uid="{00000000-0005-0000-0000-0000459B0000}"/>
    <cellStyle name="Normal 73 5 2 2 5" xfId="19261" xr:uid="{00000000-0005-0000-0000-0000469B0000}"/>
    <cellStyle name="Normal 73 5 2 3" xfId="5812" xr:uid="{00000000-0005-0000-0000-0000479B0000}"/>
    <cellStyle name="Normal 73 5 2 3 2" xfId="15864" xr:uid="{00000000-0005-0000-0000-0000489B0000}"/>
    <cellStyle name="Normal 73 5 2 3 2 2" xfId="46195" xr:uid="{00000000-0005-0000-0000-0000499B0000}"/>
    <cellStyle name="Normal 73 5 2 3 2 3" xfId="30962" xr:uid="{00000000-0005-0000-0000-00004A9B0000}"/>
    <cellStyle name="Normal 73 5 2 3 3" xfId="10844" xr:uid="{00000000-0005-0000-0000-00004B9B0000}"/>
    <cellStyle name="Normal 73 5 2 3 3 2" xfId="41178" xr:uid="{00000000-0005-0000-0000-00004C9B0000}"/>
    <cellStyle name="Normal 73 5 2 3 3 3" xfId="25945" xr:uid="{00000000-0005-0000-0000-00004D9B0000}"/>
    <cellStyle name="Normal 73 5 2 3 4" xfId="36165" xr:uid="{00000000-0005-0000-0000-00004E9B0000}"/>
    <cellStyle name="Normal 73 5 2 3 5" xfId="20932" xr:uid="{00000000-0005-0000-0000-00004F9B0000}"/>
    <cellStyle name="Normal 73 5 2 4" xfId="12522" xr:uid="{00000000-0005-0000-0000-0000509B0000}"/>
    <cellStyle name="Normal 73 5 2 4 2" xfId="42853" xr:uid="{00000000-0005-0000-0000-0000519B0000}"/>
    <cellStyle name="Normal 73 5 2 4 3" xfId="27620" xr:uid="{00000000-0005-0000-0000-0000529B0000}"/>
    <cellStyle name="Normal 73 5 2 5" xfId="7501" xr:uid="{00000000-0005-0000-0000-0000539B0000}"/>
    <cellStyle name="Normal 73 5 2 5 2" xfId="37836" xr:uid="{00000000-0005-0000-0000-0000549B0000}"/>
    <cellStyle name="Normal 73 5 2 5 3" xfId="22603" xr:uid="{00000000-0005-0000-0000-0000559B0000}"/>
    <cellStyle name="Normal 73 5 2 6" xfId="32824" xr:uid="{00000000-0005-0000-0000-0000569B0000}"/>
    <cellStyle name="Normal 73 5 2 7" xfId="17590" xr:uid="{00000000-0005-0000-0000-0000579B0000}"/>
    <cellStyle name="Normal 73 5 3" xfId="3283" xr:uid="{00000000-0005-0000-0000-0000589B0000}"/>
    <cellStyle name="Normal 73 5 3 2" xfId="13357" xr:uid="{00000000-0005-0000-0000-0000599B0000}"/>
    <cellStyle name="Normal 73 5 3 2 2" xfId="43688" xr:uid="{00000000-0005-0000-0000-00005A9B0000}"/>
    <cellStyle name="Normal 73 5 3 2 3" xfId="28455" xr:uid="{00000000-0005-0000-0000-00005B9B0000}"/>
    <cellStyle name="Normal 73 5 3 3" xfId="8337" xr:uid="{00000000-0005-0000-0000-00005C9B0000}"/>
    <cellStyle name="Normal 73 5 3 3 2" xfId="38671" xr:uid="{00000000-0005-0000-0000-00005D9B0000}"/>
    <cellStyle name="Normal 73 5 3 3 3" xfId="23438" xr:uid="{00000000-0005-0000-0000-00005E9B0000}"/>
    <cellStyle name="Normal 73 5 3 4" xfId="33658" xr:uid="{00000000-0005-0000-0000-00005F9B0000}"/>
    <cellStyle name="Normal 73 5 3 5" xfId="18425" xr:uid="{00000000-0005-0000-0000-0000609B0000}"/>
    <cellStyle name="Normal 73 5 4" xfId="4976" xr:uid="{00000000-0005-0000-0000-0000619B0000}"/>
    <cellStyle name="Normal 73 5 4 2" xfId="15028" xr:uid="{00000000-0005-0000-0000-0000629B0000}"/>
    <cellStyle name="Normal 73 5 4 2 2" xfId="45359" xr:uid="{00000000-0005-0000-0000-0000639B0000}"/>
    <cellStyle name="Normal 73 5 4 2 3" xfId="30126" xr:uid="{00000000-0005-0000-0000-0000649B0000}"/>
    <cellStyle name="Normal 73 5 4 3" xfId="10008" xr:uid="{00000000-0005-0000-0000-0000659B0000}"/>
    <cellStyle name="Normal 73 5 4 3 2" xfId="40342" xr:uid="{00000000-0005-0000-0000-0000669B0000}"/>
    <cellStyle name="Normal 73 5 4 3 3" xfId="25109" xr:uid="{00000000-0005-0000-0000-0000679B0000}"/>
    <cellStyle name="Normal 73 5 4 4" xfId="35329" xr:uid="{00000000-0005-0000-0000-0000689B0000}"/>
    <cellStyle name="Normal 73 5 4 5" xfId="20096" xr:uid="{00000000-0005-0000-0000-0000699B0000}"/>
    <cellStyle name="Normal 73 5 5" xfId="11686" xr:uid="{00000000-0005-0000-0000-00006A9B0000}"/>
    <cellStyle name="Normal 73 5 5 2" xfId="42017" xr:uid="{00000000-0005-0000-0000-00006B9B0000}"/>
    <cellStyle name="Normal 73 5 5 3" xfId="26784" xr:uid="{00000000-0005-0000-0000-00006C9B0000}"/>
    <cellStyle name="Normal 73 5 6" xfId="6665" xr:uid="{00000000-0005-0000-0000-00006D9B0000}"/>
    <cellStyle name="Normal 73 5 6 2" xfId="37000" xr:uid="{00000000-0005-0000-0000-00006E9B0000}"/>
    <cellStyle name="Normal 73 5 6 3" xfId="21767" xr:uid="{00000000-0005-0000-0000-00006F9B0000}"/>
    <cellStyle name="Normal 73 5 7" xfId="31988" xr:uid="{00000000-0005-0000-0000-0000709B0000}"/>
    <cellStyle name="Normal 73 5 8" xfId="16754" xr:uid="{00000000-0005-0000-0000-0000719B0000}"/>
    <cellStyle name="Normal 73 6" xfId="2010" xr:uid="{00000000-0005-0000-0000-0000729B0000}"/>
    <cellStyle name="Normal 73 6 2" xfId="3702" xr:uid="{00000000-0005-0000-0000-0000739B0000}"/>
    <cellStyle name="Normal 73 6 2 2" xfId="13775" xr:uid="{00000000-0005-0000-0000-0000749B0000}"/>
    <cellStyle name="Normal 73 6 2 2 2" xfId="44106" xr:uid="{00000000-0005-0000-0000-0000759B0000}"/>
    <cellStyle name="Normal 73 6 2 2 3" xfId="28873" xr:uid="{00000000-0005-0000-0000-0000769B0000}"/>
    <cellStyle name="Normal 73 6 2 3" xfId="8755" xr:uid="{00000000-0005-0000-0000-0000779B0000}"/>
    <cellStyle name="Normal 73 6 2 3 2" xfId="39089" xr:uid="{00000000-0005-0000-0000-0000789B0000}"/>
    <cellStyle name="Normal 73 6 2 3 3" xfId="23856" xr:uid="{00000000-0005-0000-0000-0000799B0000}"/>
    <cellStyle name="Normal 73 6 2 4" xfId="34076" xr:uid="{00000000-0005-0000-0000-00007A9B0000}"/>
    <cellStyle name="Normal 73 6 2 5" xfId="18843" xr:uid="{00000000-0005-0000-0000-00007B9B0000}"/>
    <cellStyle name="Normal 73 6 3" xfId="5394" xr:uid="{00000000-0005-0000-0000-00007C9B0000}"/>
    <cellStyle name="Normal 73 6 3 2" xfId="15446" xr:uid="{00000000-0005-0000-0000-00007D9B0000}"/>
    <cellStyle name="Normal 73 6 3 2 2" xfId="45777" xr:uid="{00000000-0005-0000-0000-00007E9B0000}"/>
    <cellStyle name="Normal 73 6 3 2 3" xfId="30544" xr:uid="{00000000-0005-0000-0000-00007F9B0000}"/>
    <cellStyle name="Normal 73 6 3 3" xfId="10426" xr:uid="{00000000-0005-0000-0000-0000809B0000}"/>
    <cellStyle name="Normal 73 6 3 3 2" xfId="40760" xr:uid="{00000000-0005-0000-0000-0000819B0000}"/>
    <cellStyle name="Normal 73 6 3 3 3" xfId="25527" xr:uid="{00000000-0005-0000-0000-0000829B0000}"/>
    <cellStyle name="Normal 73 6 3 4" xfId="35747" xr:uid="{00000000-0005-0000-0000-0000839B0000}"/>
    <cellStyle name="Normal 73 6 3 5" xfId="20514" xr:uid="{00000000-0005-0000-0000-0000849B0000}"/>
    <cellStyle name="Normal 73 6 4" xfId="12104" xr:uid="{00000000-0005-0000-0000-0000859B0000}"/>
    <cellStyle name="Normal 73 6 4 2" xfId="42435" xr:uid="{00000000-0005-0000-0000-0000869B0000}"/>
    <cellStyle name="Normal 73 6 4 3" xfId="27202" xr:uid="{00000000-0005-0000-0000-0000879B0000}"/>
    <cellStyle name="Normal 73 6 5" xfId="7083" xr:uid="{00000000-0005-0000-0000-0000889B0000}"/>
    <cellStyle name="Normal 73 6 5 2" xfId="37418" xr:uid="{00000000-0005-0000-0000-0000899B0000}"/>
    <cellStyle name="Normal 73 6 5 3" xfId="22185" xr:uid="{00000000-0005-0000-0000-00008A9B0000}"/>
    <cellStyle name="Normal 73 6 6" xfId="32406" xr:uid="{00000000-0005-0000-0000-00008B9B0000}"/>
    <cellStyle name="Normal 73 6 7" xfId="17172" xr:uid="{00000000-0005-0000-0000-00008C9B0000}"/>
    <cellStyle name="Normal 73 7" xfId="2862" xr:uid="{00000000-0005-0000-0000-00008D9B0000}"/>
    <cellStyle name="Normal 73 7 2" xfId="12939" xr:uid="{00000000-0005-0000-0000-00008E9B0000}"/>
    <cellStyle name="Normal 73 7 2 2" xfId="43270" xr:uid="{00000000-0005-0000-0000-00008F9B0000}"/>
    <cellStyle name="Normal 73 7 2 3" xfId="28037" xr:uid="{00000000-0005-0000-0000-0000909B0000}"/>
    <cellStyle name="Normal 73 7 3" xfId="7919" xr:uid="{00000000-0005-0000-0000-0000919B0000}"/>
    <cellStyle name="Normal 73 7 3 2" xfId="38253" xr:uid="{00000000-0005-0000-0000-0000929B0000}"/>
    <cellStyle name="Normal 73 7 3 3" xfId="23020" xr:uid="{00000000-0005-0000-0000-0000939B0000}"/>
    <cellStyle name="Normal 73 7 4" xfId="33240" xr:uid="{00000000-0005-0000-0000-0000949B0000}"/>
    <cellStyle name="Normal 73 7 5" xfId="18007" xr:uid="{00000000-0005-0000-0000-0000959B0000}"/>
    <cellStyle name="Normal 73 8" xfId="4556" xr:uid="{00000000-0005-0000-0000-0000969B0000}"/>
    <cellStyle name="Normal 73 8 2" xfId="14610" xr:uid="{00000000-0005-0000-0000-0000979B0000}"/>
    <cellStyle name="Normal 73 8 2 2" xfId="44941" xr:uid="{00000000-0005-0000-0000-0000989B0000}"/>
    <cellStyle name="Normal 73 8 2 3" xfId="29708" xr:uid="{00000000-0005-0000-0000-0000999B0000}"/>
    <cellStyle name="Normal 73 8 3" xfId="9590" xr:uid="{00000000-0005-0000-0000-00009A9B0000}"/>
    <cellStyle name="Normal 73 8 3 2" xfId="39924" xr:uid="{00000000-0005-0000-0000-00009B9B0000}"/>
    <cellStyle name="Normal 73 8 3 3" xfId="24691" xr:uid="{00000000-0005-0000-0000-00009C9B0000}"/>
    <cellStyle name="Normal 73 8 4" xfId="34911" xr:uid="{00000000-0005-0000-0000-00009D9B0000}"/>
    <cellStyle name="Normal 73 8 5" xfId="19678" xr:uid="{00000000-0005-0000-0000-00009E9B0000}"/>
    <cellStyle name="Normal 73 9" xfId="11266" xr:uid="{00000000-0005-0000-0000-00009F9B0000}"/>
    <cellStyle name="Normal 73 9 2" xfId="41599" xr:uid="{00000000-0005-0000-0000-0000A09B0000}"/>
    <cellStyle name="Normal 73 9 3" xfId="26366" xr:uid="{00000000-0005-0000-0000-0000A19B0000}"/>
    <cellStyle name="Normal 74" xfId="910" xr:uid="{00000000-0005-0000-0000-0000A29B0000}"/>
    <cellStyle name="Normal 74 10" xfId="6246" xr:uid="{00000000-0005-0000-0000-0000A39B0000}"/>
    <cellStyle name="Normal 74 10 2" xfId="36583" xr:uid="{00000000-0005-0000-0000-0000A49B0000}"/>
    <cellStyle name="Normal 74 10 3" xfId="21350" xr:uid="{00000000-0005-0000-0000-0000A59B0000}"/>
    <cellStyle name="Normal 74 11" xfId="31574" xr:uid="{00000000-0005-0000-0000-0000A69B0000}"/>
    <cellStyle name="Normal 74 12" xfId="16335" xr:uid="{00000000-0005-0000-0000-0000A79B0000}"/>
    <cellStyle name="Normal 74 2" xfId="1210" xr:uid="{00000000-0005-0000-0000-0000A89B0000}"/>
    <cellStyle name="Normal 74 2 10" xfId="31625" xr:uid="{00000000-0005-0000-0000-0000A99B0000}"/>
    <cellStyle name="Normal 74 2 11" xfId="16389" xr:uid="{00000000-0005-0000-0000-0000AA9B0000}"/>
    <cellStyle name="Normal 74 2 2" xfId="1318" xr:uid="{00000000-0005-0000-0000-0000AB9B0000}"/>
    <cellStyle name="Normal 74 2 2 10" xfId="16493" xr:uid="{00000000-0005-0000-0000-0000AC9B0000}"/>
    <cellStyle name="Normal 74 2 2 2" xfId="1535" xr:uid="{00000000-0005-0000-0000-0000AD9B0000}"/>
    <cellStyle name="Normal 74 2 2 2 2" xfId="1956" xr:uid="{00000000-0005-0000-0000-0000AE9B0000}"/>
    <cellStyle name="Normal 74 2 2 2 2 2" xfId="2795" xr:uid="{00000000-0005-0000-0000-0000AF9B0000}"/>
    <cellStyle name="Normal 74 2 2 2 2 2 2" xfId="4485" xr:uid="{00000000-0005-0000-0000-0000B09B0000}"/>
    <cellStyle name="Normal 74 2 2 2 2 2 2 2" xfId="14558" xr:uid="{00000000-0005-0000-0000-0000B19B0000}"/>
    <cellStyle name="Normal 74 2 2 2 2 2 2 2 2" xfId="44889" xr:uid="{00000000-0005-0000-0000-0000B29B0000}"/>
    <cellStyle name="Normal 74 2 2 2 2 2 2 2 3" xfId="29656" xr:uid="{00000000-0005-0000-0000-0000B39B0000}"/>
    <cellStyle name="Normal 74 2 2 2 2 2 2 3" xfId="9538" xr:uid="{00000000-0005-0000-0000-0000B49B0000}"/>
    <cellStyle name="Normal 74 2 2 2 2 2 2 3 2" xfId="39872" xr:uid="{00000000-0005-0000-0000-0000B59B0000}"/>
    <cellStyle name="Normal 74 2 2 2 2 2 2 3 3" xfId="24639" xr:uid="{00000000-0005-0000-0000-0000B69B0000}"/>
    <cellStyle name="Normal 74 2 2 2 2 2 2 4" xfId="34859" xr:uid="{00000000-0005-0000-0000-0000B79B0000}"/>
    <cellStyle name="Normal 74 2 2 2 2 2 2 5" xfId="19626" xr:uid="{00000000-0005-0000-0000-0000B89B0000}"/>
    <cellStyle name="Normal 74 2 2 2 2 2 3" xfId="6177" xr:uid="{00000000-0005-0000-0000-0000B99B0000}"/>
    <cellStyle name="Normal 74 2 2 2 2 2 3 2" xfId="16229" xr:uid="{00000000-0005-0000-0000-0000BA9B0000}"/>
    <cellStyle name="Normal 74 2 2 2 2 2 3 2 2" xfId="46560" xr:uid="{00000000-0005-0000-0000-0000BB9B0000}"/>
    <cellStyle name="Normal 74 2 2 2 2 2 3 2 3" xfId="31327" xr:uid="{00000000-0005-0000-0000-0000BC9B0000}"/>
    <cellStyle name="Normal 74 2 2 2 2 2 3 3" xfId="11209" xr:uid="{00000000-0005-0000-0000-0000BD9B0000}"/>
    <cellStyle name="Normal 74 2 2 2 2 2 3 3 2" xfId="41543" xr:uid="{00000000-0005-0000-0000-0000BE9B0000}"/>
    <cellStyle name="Normal 74 2 2 2 2 2 3 3 3" xfId="26310" xr:uid="{00000000-0005-0000-0000-0000BF9B0000}"/>
    <cellStyle name="Normal 74 2 2 2 2 2 3 4" xfId="36530" xr:uid="{00000000-0005-0000-0000-0000C09B0000}"/>
    <cellStyle name="Normal 74 2 2 2 2 2 3 5" xfId="21297" xr:uid="{00000000-0005-0000-0000-0000C19B0000}"/>
    <cellStyle name="Normal 74 2 2 2 2 2 4" xfId="12887" xr:uid="{00000000-0005-0000-0000-0000C29B0000}"/>
    <cellStyle name="Normal 74 2 2 2 2 2 4 2" xfId="43218" xr:uid="{00000000-0005-0000-0000-0000C39B0000}"/>
    <cellStyle name="Normal 74 2 2 2 2 2 4 3" xfId="27985" xr:uid="{00000000-0005-0000-0000-0000C49B0000}"/>
    <cellStyle name="Normal 74 2 2 2 2 2 5" xfId="7866" xr:uid="{00000000-0005-0000-0000-0000C59B0000}"/>
    <cellStyle name="Normal 74 2 2 2 2 2 5 2" xfId="38201" xr:uid="{00000000-0005-0000-0000-0000C69B0000}"/>
    <cellStyle name="Normal 74 2 2 2 2 2 5 3" xfId="22968" xr:uid="{00000000-0005-0000-0000-0000C79B0000}"/>
    <cellStyle name="Normal 74 2 2 2 2 2 6" xfId="33189" xr:uid="{00000000-0005-0000-0000-0000C89B0000}"/>
    <cellStyle name="Normal 74 2 2 2 2 2 7" xfId="17955" xr:uid="{00000000-0005-0000-0000-0000C99B0000}"/>
    <cellStyle name="Normal 74 2 2 2 2 3" xfId="3648" xr:uid="{00000000-0005-0000-0000-0000CA9B0000}"/>
    <cellStyle name="Normal 74 2 2 2 2 3 2" xfId="13722" xr:uid="{00000000-0005-0000-0000-0000CB9B0000}"/>
    <cellStyle name="Normal 74 2 2 2 2 3 2 2" xfId="44053" xr:uid="{00000000-0005-0000-0000-0000CC9B0000}"/>
    <cellStyle name="Normal 74 2 2 2 2 3 2 3" xfId="28820" xr:uid="{00000000-0005-0000-0000-0000CD9B0000}"/>
    <cellStyle name="Normal 74 2 2 2 2 3 3" xfId="8702" xr:uid="{00000000-0005-0000-0000-0000CE9B0000}"/>
    <cellStyle name="Normal 74 2 2 2 2 3 3 2" xfId="39036" xr:uid="{00000000-0005-0000-0000-0000CF9B0000}"/>
    <cellStyle name="Normal 74 2 2 2 2 3 3 3" xfId="23803" xr:uid="{00000000-0005-0000-0000-0000D09B0000}"/>
    <cellStyle name="Normal 74 2 2 2 2 3 4" xfId="34023" xr:uid="{00000000-0005-0000-0000-0000D19B0000}"/>
    <cellStyle name="Normal 74 2 2 2 2 3 5" xfId="18790" xr:uid="{00000000-0005-0000-0000-0000D29B0000}"/>
    <cellStyle name="Normal 74 2 2 2 2 4" xfId="5341" xr:uid="{00000000-0005-0000-0000-0000D39B0000}"/>
    <cellStyle name="Normal 74 2 2 2 2 4 2" xfId="15393" xr:uid="{00000000-0005-0000-0000-0000D49B0000}"/>
    <cellStyle name="Normal 74 2 2 2 2 4 2 2" xfId="45724" xr:uid="{00000000-0005-0000-0000-0000D59B0000}"/>
    <cellStyle name="Normal 74 2 2 2 2 4 2 3" xfId="30491" xr:uid="{00000000-0005-0000-0000-0000D69B0000}"/>
    <cellStyle name="Normal 74 2 2 2 2 4 3" xfId="10373" xr:uid="{00000000-0005-0000-0000-0000D79B0000}"/>
    <cellStyle name="Normal 74 2 2 2 2 4 3 2" xfId="40707" xr:uid="{00000000-0005-0000-0000-0000D89B0000}"/>
    <cellStyle name="Normal 74 2 2 2 2 4 3 3" xfId="25474" xr:uid="{00000000-0005-0000-0000-0000D99B0000}"/>
    <cellStyle name="Normal 74 2 2 2 2 4 4" xfId="35694" xr:uid="{00000000-0005-0000-0000-0000DA9B0000}"/>
    <cellStyle name="Normal 74 2 2 2 2 4 5" xfId="20461" xr:uid="{00000000-0005-0000-0000-0000DB9B0000}"/>
    <cellStyle name="Normal 74 2 2 2 2 5" xfId="12051" xr:uid="{00000000-0005-0000-0000-0000DC9B0000}"/>
    <cellStyle name="Normal 74 2 2 2 2 5 2" xfId="42382" xr:uid="{00000000-0005-0000-0000-0000DD9B0000}"/>
    <cellStyle name="Normal 74 2 2 2 2 5 3" xfId="27149" xr:uid="{00000000-0005-0000-0000-0000DE9B0000}"/>
    <cellStyle name="Normal 74 2 2 2 2 6" xfId="7030" xr:uid="{00000000-0005-0000-0000-0000DF9B0000}"/>
    <cellStyle name="Normal 74 2 2 2 2 6 2" xfId="37365" xr:uid="{00000000-0005-0000-0000-0000E09B0000}"/>
    <cellStyle name="Normal 74 2 2 2 2 6 3" xfId="22132" xr:uid="{00000000-0005-0000-0000-0000E19B0000}"/>
    <cellStyle name="Normal 74 2 2 2 2 7" xfId="32353" xr:uid="{00000000-0005-0000-0000-0000E29B0000}"/>
    <cellStyle name="Normal 74 2 2 2 2 8" xfId="17119" xr:uid="{00000000-0005-0000-0000-0000E39B0000}"/>
    <cellStyle name="Normal 74 2 2 2 3" xfId="2377" xr:uid="{00000000-0005-0000-0000-0000E49B0000}"/>
    <cellStyle name="Normal 74 2 2 2 3 2" xfId="4067" xr:uid="{00000000-0005-0000-0000-0000E59B0000}"/>
    <cellStyle name="Normal 74 2 2 2 3 2 2" xfId="14140" xr:uid="{00000000-0005-0000-0000-0000E69B0000}"/>
    <cellStyle name="Normal 74 2 2 2 3 2 2 2" xfId="44471" xr:uid="{00000000-0005-0000-0000-0000E79B0000}"/>
    <cellStyle name="Normal 74 2 2 2 3 2 2 3" xfId="29238" xr:uid="{00000000-0005-0000-0000-0000E89B0000}"/>
    <cellStyle name="Normal 74 2 2 2 3 2 3" xfId="9120" xr:uid="{00000000-0005-0000-0000-0000E99B0000}"/>
    <cellStyle name="Normal 74 2 2 2 3 2 3 2" xfId="39454" xr:uid="{00000000-0005-0000-0000-0000EA9B0000}"/>
    <cellStyle name="Normal 74 2 2 2 3 2 3 3" xfId="24221" xr:uid="{00000000-0005-0000-0000-0000EB9B0000}"/>
    <cellStyle name="Normal 74 2 2 2 3 2 4" xfId="34441" xr:uid="{00000000-0005-0000-0000-0000EC9B0000}"/>
    <cellStyle name="Normal 74 2 2 2 3 2 5" xfId="19208" xr:uid="{00000000-0005-0000-0000-0000ED9B0000}"/>
    <cellStyle name="Normal 74 2 2 2 3 3" xfId="5759" xr:uid="{00000000-0005-0000-0000-0000EE9B0000}"/>
    <cellStyle name="Normal 74 2 2 2 3 3 2" xfId="15811" xr:uid="{00000000-0005-0000-0000-0000EF9B0000}"/>
    <cellStyle name="Normal 74 2 2 2 3 3 2 2" xfId="46142" xr:uid="{00000000-0005-0000-0000-0000F09B0000}"/>
    <cellStyle name="Normal 74 2 2 2 3 3 2 3" xfId="30909" xr:uid="{00000000-0005-0000-0000-0000F19B0000}"/>
    <cellStyle name="Normal 74 2 2 2 3 3 3" xfId="10791" xr:uid="{00000000-0005-0000-0000-0000F29B0000}"/>
    <cellStyle name="Normal 74 2 2 2 3 3 3 2" xfId="41125" xr:uid="{00000000-0005-0000-0000-0000F39B0000}"/>
    <cellStyle name="Normal 74 2 2 2 3 3 3 3" xfId="25892" xr:uid="{00000000-0005-0000-0000-0000F49B0000}"/>
    <cellStyle name="Normal 74 2 2 2 3 3 4" xfId="36112" xr:uid="{00000000-0005-0000-0000-0000F59B0000}"/>
    <cellStyle name="Normal 74 2 2 2 3 3 5" xfId="20879" xr:uid="{00000000-0005-0000-0000-0000F69B0000}"/>
    <cellStyle name="Normal 74 2 2 2 3 4" xfId="12469" xr:uid="{00000000-0005-0000-0000-0000F79B0000}"/>
    <cellStyle name="Normal 74 2 2 2 3 4 2" xfId="42800" xr:uid="{00000000-0005-0000-0000-0000F89B0000}"/>
    <cellStyle name="Normal 74 2 2 2 3 4 3" xfId="27567" xr:uid="{00000000-0005-0000-0000-0000F99B0000}"/>
    <cellStyle name="Normal 74 2 2 2 3 5" xfId="7448" xr:uid="{00000000-0005-0000-0000-0000FA9B0000}"/>
    <cellStyle name="Normal 74 2 2 2 3 5 2" xfId="37783" xr:uid="{00000000-0005-0000-0000-0000FB9B0000}"/>
    <cellStyle name="Normal 74 2 2 2 3 5 3" xfId="22550" xr:uid="{00000000-0005-0000-0000-0000FC9B0000}"/>
    <cellStyle name="Normal 74 2 2 2 3 6" xfId="32771" xr:uid="{00000000-0005-0000-0000-0000FD9B0000}"/>
    <cellStyle name="Normal 74 2 2 2 3 7" xfId="17537" xr:uid="{00000000-0005-0000-0000-0000FE9B0000}"/>
    <cellStyle name="Normal 74 2 2 2 4" xfId="3230" xr:uid="{00000000-0005-0000-0000-0000FF9B0000}"/>
    <cellStyle name="Normal 74 2 2 2 4 2" xfId="13304" xr:uid="{00000000-0005-0000-0000-0000009C0000}"/>
    <cellStyle name="Normal 74 2 2 2 4 2 2" xfId="43635" xr:uid="{00000000-0005-0000-0000-0000019C0000}"/>
    <cellStyle name="Normal 74 2 2 2 4 2 3" xfId="28402" xr:uid="{00000000-0005-0000-0000-0000029C0000}"/>
    <cellStyle name="Normal 74 2 2 2 4 3" xfId="8284" xr:uid="{00000000-0005-0000-0000-0000039C0000}"/>
    <cellStyle name="Normal 74 2 2 2 4 3 2" xfId="38618" xr:uid="{00000000-0005-0000-0000-0000049C0000}"/>
    <cellStyle name="Normal 74 2 2 2 4 3 3" xfId="23385" xr:uid="{00000000-0005-0000-0000-0000059C0000}"/>
    <cellStyle name="Normal 74 2 2 2 4 4" xfId="33605" xr:uid="{00000000-0005-0000-0000-0000069C0000}"/>
    <cellStyle name="Normal 74 2 2 2 4 5" xfId="18372" xr:uid="{00000000-0005-0000-0000-0000079C0000}"/>
    <cellStyle name="Normal 74 2 2 2 5" xfId="4923" xr:uid="{00000000-0005-0000-0000-0000089C0000}"/>
    <cellStyle name="Normal 74 2 2 2 5 2" xfId="14975" xr:uid="{00000000-0005-0000-0000-0000099C0000}"/>
    <cellStyle name="Normal 74 2 2 2 5 2 2" xfId="45306" xr:uid="{00000000-0005-0000-0000-00000A9C0000}"/>
    <cellStyle name="Normal 74 2 2 2 5 2 3" xfId="30073" xr:uid="{00000000-0005-0000-0000-00000B9C0000}"/>
    <cellStyle name="Normal 74 2 2 2 5 3" xfId="9955" xr:uid="{00000000-0005-0000-0000-00000C9C0000}"/>
    <cellStyle name="Normal 74 2 2 2 5 3 2" xfId="40289" xr:uid="{00000000-0005-0000-0000-00000D9C0000}"/>
    <cellStyle name="Normal 74 2 2 2 5 3 3" xfId="25056" xr:uid="{00000000-0005-0000-0000-00000E9C0000}"/>
    <cellStyle name="Normal 74 2 2 2 5 4" xfId="35276" xr:uid="{00000000-0005-0000-0000-00000F9C0000}"/>
    <cellStyle name="Normal 74 2 2 2 5 5" xfId="20043" xr:uid="{00000000-0005-0000-0000-0000109C0000}"/>
    <cellStyle name="Normal 74 2 2 2 6" xfId="11633" xr:uid="{00000000-0005-0000-0000-0000119C0000}"/>
    <cellStyle name="Normal 74 2 2 2 6 2" xfId="41964" xr:uid="{00000000-0005-0000-0000-0000129C0000}"/>
    <cellStyle name="Normal 74 2 2 2 6 3" xfId="26731" xr:uid="{00000000-0005-0000-0000-0000139C0000}"/>
    <cellStyle name="Normal 74 2 2 2 7" xfId="6612" xr:uid="{00000000-0005-0000-0000-0000149C0000}"/>
    <cellStyle name="Normal 74 2 2 2 7 2" xfId="36947" xr:uid="{00000000-0005-0000-0000-0000159C0000}"/>
    <cellStyle name="Normal 74 2 2 2 7 3" xfId="21714" xr:uid="{00000000-0005-0000-0000-0000169C0000}"/>
    <cellStyle name="Normal 74 2 2 2 8" xfId="31935" xr:uid="{00000000-0005-0000-0000-0000179C0000}"/>
    <cellStyle name="Normal 74 2 2 2 9" xfId="16701" xr:uid="{00000000-0005-0000-0000-0000189C0000}"/>
    <cellStyle name="Normal 74 2 2 3" xfId="1748" xr:uid="{00000000-0005-0000-0000-0000199C0000}"/>
    <cellStyle name="Normal 74 2 2 3 2" xfId="2587" xr:uid="{00000000-0005-0000-0000-00001A9C0000}"/>
    <cellStyle name="Normal 74 2 2 3 2 2" xfId="4277" xr:uid="{00000000-0005-0000-0000-00001B9C0000}"/>
    <cellStyle name="Normal 74 2 2 3 2 2 2" xfId="14350" xr:uid="{00000000-0005-0000-0000-00001C9C0000}"/>
    <cellStyle name="Normal 74 2 2 3 2 2 2 2" xfId="44681" xr:uid="{00000000-0005-0000-0000-00001D9C0000}"/>
    <cellStyle name="Normal 74 2 2 3 2 2 2 3" xfId="29448" xr:uid="{00000000-0005-0000-0000-00001E9C0000}"/>
    <cellStyle name="Normal 74 2 2 3 2 2 3" xfId="9330" xr:uid="{00000000-0005-0000-0000-00001F9C0000}"/>
    <cellStyle name="Normal 74 2 2 3 2 2 3 2" xfId="39664" xr:uid="{00000000-0005-0000-0000-0000209C0000}"/>
    <cellStyle name="Normal 74 2 2 3 2 2 3 3" xfId="24431" xr:uid="{00000000-0005-0000-0000-0000219C0000}"/>
    <cellStyle name="Normal 74 2 2 3 2 2 4" xfId="34651" xr:uid="{00000000-0005-0000-0000-0000229C0000}"/>
    <cellStyle name="Normal 74 2 2 3 2 2 5" xfId="19418" xr:uid="{00000000-0005-0000-0000-0000239C0000}"/>
    <cellStyle name="Normal 74 2 2 3 2 3" xfId="5969" xr:uid="{00000000-0005-0000-0000-0000249C0000}"/>
    <cellStyle name="Normal 74 2 2 3 2 3 2" xfId="16021" xr:uid="{00000000-0005-0000-0000-0000259C0000}"/>
    <cellStyle name="Normal 74 2 2 3 2 3 2 2" xfId="46352" xr:uid="{00000000-0005-0000-0000-0000269C0000}"/>
    <cellStyle name="Normal 74 2 2 3 2 3 2 3" xfId="31119" xr:uid="{00000000-0005-0000-0000-0000279C0000}"/>
    <cellStyle name="Normal 74 2 2 3 2 3 3" xfId="11001" xr:uid="{00000000-0005-0000-0000-0000289C0000}"/>
    <cellStyle name="Normal 74 2 2 3 2 3 3 2" xfId="41335" xr:uid="{00000000-0005-0000-0000-0000299C0000}"/>
    <cellStyle name="Normal 74 2 2 3 2 3 3 3" xfId="26102" xr:uid="{00000000-0005-0000-0000-00002A9C0000}"/>
    <cellStyle name="Normal 74 2 2 3 2 3 4" xfId="36322" xr:uid="{00000000-0005-0000-0000-00002B9C0000}"/>
    <cellStyle name="Normal 74 2 2 3 2 3 5" xfId="21089" xr:uid="{00000000-0005-0000-0000-00002C9C0000}"/>
    <cellStyle name="Normal 74 2 2 3 2 4" xfId="12679" xr:uid="{00000000-0005-0000-0000-00002D9C0000}"/>
    <cellStyle name="Normal 74 2 2 3 2 4 2" xfId="43010" xr:uid="{00000000-0005-0000-0000-00002E9C0000}"/>
    <cellStyle name="Normal 74 2 2 3 2 4 3" xfId="27777" xr:uid="{00000000-0005-0000-0000-00002F9C0000}"/>
    <cellStyle name="Normal 74 2 2 3 2 5" xfId="7658" xr:uid="{00000000-0005-0000-0000-0000309C0000}"/>
    <cellStyle name="Normal 74 2 2 3 2 5 2" xfId="37993" xr:uid="{00000000-0005-0000-0000-0000319C0000}"/>
    <cellStyle name="Normal 74 2 2 3 2 5 3" xfId="22760" xr:uid="{00000000-0005-0000-0000-0000329C0000}"/>
    <cellStyle name="Normal 74 2 2 3 2 6" xfId="32981" xr:uid="{00000000-0005-0000-0000-0000339C0000}"/>
    <cellStyle name="Normal 74 2 2 3 2 7" xfId="17747" xr:uid="{00000000-0005-0000-0000-0000349C0000}"/>
    <cellStyle name="Normal 74 2 2 3 3" xfId="3440" xr:uid="{00000000-0005-0000-0000-0000359C0000}"/>
    <cellStyle name="Normal 74 2 2 3 3 2" xfId="13514" xr:uid="{00000000-0005-0000-0000-0000369C0000}"/>
    <cellStyle name="Normal 74 2 2 3 3 2 2" xfId="43845" xr:uid="{00000000-0005-0000-0000-0000379C0000}"/>
    <cellStyle name="Normal 74 2 2 3 3 2 3" xfId="28612" xr:uid="{00000000-0005-0000-0000-0000389C0000}"/>
    <cellStyle name="Normal 74 2 2 3 3 3" xfId="8494" xr:uid="{00000000-0005-0000-0000-0000399C0000}"/>
    <cellStyle name="Normal 74 2 2 3 3 3 2" xfId="38828" xr:uid="{00000000-0005-0000-0000-00003A9C0000}"/>
    <cellStyle name="Normal 74 2 2 3 3 3 3" xfId="23595" xr:uid="{00000000-0005-0000-0000-00003B9C0000}"/>
    <cellStyle name="Normal 74 2 2 3 3 4" xfId="33815" xr:uid="{00000000-0005-0000-0000-00003C9C0000}"/>
    <cellStyle name="Normal 74 2 2 3 3 5" xfId="18582" xr:uid="{00000000-0005-0000-0000-00003D9C0000}"/>
    <cellStyle name="Normal 74 2 2 3 4" xfId="5133" xr:uid="{00000000-0005-0000-0000-00003E9C0000}"/>
    <cellStyle name="Normal 74 2 2 3 4 2" xfId="15185" xr:uid="{00000000-0005-0000-0000-00003F9C0000}"/>
    <cellStyle name="Normal 74 2 2 3 4 2 2" xfId="45516" xr:uid="{00000000-0005-0000-0000-0000409C0000}"/>
    <cellStyle name="Normal 74 2 2 3 4 2 3" xfId="30283" xr:uid="{00000000-0005-0000-0000-0000419C0000}"/>
    <cellStyle name="Normal 74 2 2 3 4 3" xfId="10165" xr:uid="{00000000-0005-0000-0000-0000429C0000}"/>
    <cellStyle name="Normal 74 2 2 3 4 3 2" xfId="40499" xr:uid="{00000000-0005-0000-0000-0000439C0000}"/>
    <cellStyle name="Normal 74 2 2 3 4 3 3" xfId="25266" xr:uid="{00000000-0005-0000-0000-0000449C0000}"/>
    <cellStyle name="Normal 74 2 2 3 4 4" xfId="35486" xr:uid="{00000000-0005-0000-0000-0000459C0000}"/>
    <cellStyle name="Normal 74 2 2 3 4 5" xfId="20253" xr:uid="{00000000-0005-0000-0000-0000469C0000}"/>
    <cellStyle name="Normal 74 2 2 3 5" xfId="11843" xr:uid="{00000000-0005-0000-0000-0000479C0000}"/>
    <cellStyle name="Normal 74 2 2 3 5 2" xfId="42174" xr:uid="{00000000-0005-0000-0000-0000489C0000}"/>
    <cellStyle name="Normal 74 2 2 3 5 3" xfId="26941" xr:uid="{00000000-0005-0000-0000-0000499C0000}"/>
    <cellStyle name="Normal 74 2 2 3 6" xfId="6822" xr:uid="{00000000-0005-0000-0000-00004A9C0000}"/>
    <cellStyle name="Normal 74 2 2 3 6 2" xfId="37157" xr:uid="{00000000-0005-0000-0000-00004B9C0000}"/>
    <cellStyle name="Normal 74 2 2 3 6 3" xfId="21924" xr:uid="{00000000-0005-0000-0000-00004C9C0000}"/>
    <cellStyle name="Normal 74 2 2 3 7" xfId="32145" xr:uid="{00000000-0005-0000-0000-00004D9C0000}"/>
    <cellStyle name="Normal 74 2 2 3 8" xfId="16911" xr:uid="{00000000-0005-0000-0000-00004E9C0000}"/>
    <cellStyle name="Normal 74 2 2 4" xfId="2169" xr:uid="{00000000-0005-0000-0000-00004F9C0000}"/>
    <cellStyle name="Normal 74 2 2 4 2" xfId="3859" xr:uid="{00000000-0005-0000-0000-0000509C0000}"/>
    <cellStyle name="Normal 74 2 2 4 2 2" xfId="13932" xr:uid="{00000000-0005-0000-0000-0000519C0000}"/>
    <cellStyle name="Normal 74 2 2 4 2 2 2" xfId="44263" xr:uid="{00000000-0005-0000-0000-0000529C0000}"/>
    <cellStyle name="Normal 74 2 2 4 2 2 3" xfId="29030" xr:uid="{00000000-0005-0000-0000-0000539C0000}"/>
    <cellStyle name="Normal 74 2 2 4 2 3" xfId="8912" xr:uid="{00000000-0005-0000-0000-0000549C0000}"/>
    <cellStyle name="Normal 74 2 2 4 2 3 2" xfId="39246" xr:uid="{00000000-0005-0000-0000-0000559C0000}"/>
    <cellStyle name="Normal 74 2 2 4 2 3 3" xfId="24013" xr:uid="{00000000-0005-0000-0000-0000569C0000}"/>
    <cellStyle name="Normal 74 2 2 4 2 4" xfId="34233" xr:uid="{00000000-0005-0000-0000-0000579C0000}"/>
    <cellStyle name="Normal 74 2 2 4 2 5" xfId="19000" xr:uid="{00000000-0005-0000-0000-0000589C0000}"/>
    <cellStyle name="Normal 74 2 2 4 3" xfId="5551" xr:uid="{00000000-0005-0000-0000-0000599C0000}"/>
    <cellStyle name="Normal 74 2 2 4 3 2" xfId="15603" xr:uid="{00000000-0005-0000-0000-00005A9C0000}"/>
    <cellStyle name="Normal 74 2 2 4 3 2 2" xfId="45934" xr:uid="{00000000-0005-0000-0000-00005B9C0000}"/>
    <cellStyle name="Normal 74 2 2 4 3 2 3" xfId="30701" xr:uid="{00000000-0005-0000-0000-00005C9C0000}"/>
    <cellStyle name="Normal 74 2 2 4 3 3" xfId="10583" xr:uid="{00000000-0005-0000-0000-00005D9C0000}"/>
    <cellStyle name="Normal 74 2 2 4 3 3 2" xfId="40917" xr:uid="{00000000-0005-0000-0000-00005E9C0000}"/>
    <cellStyle name="Normal 74 2 2 4 3 3 3" xfId="25684" xr:uid="{00000000-0005-0000-0000-00005F9C0000}"/>
    <cellStyle name="Normal 74 2 2 4 3 4" xfId="35904" xr:uid="{00000000-0005-0000-0000-0000609C0000}"/>
    <cellStyle name="Normal 74 2 2 4 3 5" xfId="20671" xr:uid="{00000000-0005-0000-0000-0000619C0000}"/>
    <cellStyle name="Normal 74 2 2 4 4" xfId="12261" xr:uid="{00000000-0005-0000-0000-0000629C0000}"/>
    <cellStyle name="Normal 74 2 2 4 4 2" xfId="42592" xr:uid="{00000000-0005-0000-0000-0000639C0000}"/>
    <cellStyle name="Normal 74 2 2 4 4 3" xfId="27359" xr:uid="{00000000-0005-0000-0000-0000649C0000}"/>
    <cellStyle name="Normal 74 2 2 4 5" xfId="7240" xr:uid="{00000000-0005-0000-0000-0000659C0000}"/>
    <cellStyle name="Normal 74 2 2 4 5 2" xfId="37575" xr:uid="{00000000-0005-0000-0000-0000669C0000}"/>
    <cellStyle name="Normal 74 2 2 4 5 3" xfId="22342" xr:uid="{00000000-0005-0000-0000-0000679C0000}"/>
    <cellStyle name="Normal 74 2 2 4 6" xfId="32563" xr:uid="{00000000-0005-0000-0000-0000689C0000}"/>
    <cellStyle name="Normal 74 2 2 4 7" xfId="17329" xr:uid="{00000000-0005-0000-0000-0000699C0000}"/>
    <cellStyle name="Normal 74 2 2 5" xfId="3022" xr:uid="{00000000-0005-0000-0000-00006A9C0000}"/>
    <cellStyle name="Normal 74 2 2 5 2" xfId="13096" xr:uid="{00000000-0005-0000-0000-00006B9C0000}"/>
    <cellStyle name="Normal 74 2 2 5 2 2" xfId="43427" xr:uid="{00000000-0005-0000-0000-00006C9C0000}"/>
    <cellStyle name="Normal 74 2 2 5 2 3" xfId="28194" xr:uid="{00000000-0005-0000-0000-00006D9C0000}"/>
    <cellStyle name="Normal 74 2 2 5 3" xfId="8076" xr:uid="{00000000-0005-0000-0000-00006E9C0000}"/>
    <cellStyle name="Normal 74 2 2 5 3 2" xfId="38410" xr:uid="{00000000-0005-0000-0000-00006F9C0000}"/>
    <cellStyle name="Normal 74 2 2 5 3 3" xfId="23177" xr:uid="{00000000-0005-0000-0000-0000709C0000}"/>
    <cellStyle name="Normal 74 2 2 5 4" xfId="33397" xr:uid="{00000000-0005-0000-0000-0000719C0000}"/>
    <cellStyle name="Normal 74 2 2 5 5" xfId="18164" xr:uid="{00000000-0005-0000-0000-0000729C0000}"/>
    <cellStyle name="Normal 74 2 2 6" xfId="4715" xr:uid="{00000000-0005-0000-0000-0000739C0000}"/>
    <cellStyle name="Normal 74 2 2 6 2" xfId="14767" xr:uid="{00000000-0005-0000-0000-0000749C0000}"/>
    <cellStyle name="Normal 74 2 2 6 2 2" xfId="45098" xr:uid="{00000000-0005-0000-0000-0000759C0000}"/>
    <cellStyle name="Normal 74 2 2 6 2 3" xfId="29865" xr:uid="{00000000-0005-0000-0000-0000769C0000}"/>
    <cellStyle name="Normal 74 2 2 6 3" xfId="9747" xr:uid="{00000000-0005-0000-0000-0000779C0000}"/>
    <cellStyle name="Normal 74 2 2 6 3 2" xfId="40081" xr:uid="{00000000-0005-0000-0000-0000789C0000}"/>
    <cellStyle name="Normal 74 2 2 6 3 3" xfId="24848" xr:uid="{00000000-0005-0000-0000-0000799C0000}"/>
    <cellStyle name="Normal 74 2 2 6 4" xfId="35068" xr:uid="{00000000-0005-0000-0000-00007A9C0000}"/>
    <cellStyle name="Normal 74 2 2 6 5" xfId="19835" xr:uid="{00000000-0005-0000-0000-00007B9C0000}"/>
    <cellStyle name="Normal 74 2 2 7" xfId="11425" xr:uid="{00000000-0005-0000-0000-00007C9C0000}"/>
    <cellStyle name="Normal 74 2 2 7 2" xfId="41756" xr:uid="{00000000-0005-0000-0000-00007D9C0000}"/>
    <cellStyle name="Normal 74 2 2 7 3" xfId="26523" xr:uid="{00000000-0005-0000-0000-00007E9C0000}"/>
    <cellStyle name="Normal 74 2 2 8" xfId="6404" xr:uid="{00000000-0005-0000-0000-00007F9C0000}"/>
    <cellStyle name="Normal 74 2 2 8 2" xfId="36739" xr:uid="{00000000-0005-0000-0000-0000809C0000}"/>
    <cellStyle name="Normal 74 2 2 8 3" xfId="21506" xr:uid="{00000000-0005-0000-0000-0000819C0000}"/>
    <cellStyle name="Normal 74 2 2 9" xfId="31727" xr:uid="{00000000-0005-0000-0000-0000829C0000}"/>
    <cellStyle name="Normal 74 2 3" xfId="1431" xr:uid="{00000000-0005-0000-0000-0000839C0000}"/>
    <cellStyle name="Normal 74 2 3 2" xfId="1852" xr:uid="{00000000-0005-0000-0000-0000849C0000}"/>
    <cellStyle name="Normal 74 2 3 2 2" xfId="2691" xr:uid="{00000000-0005-0000-0000-0000859C0000}"/>
    <cellStyle name="Normal 74 2 3 2 2 2" xfId="4381" xr:uid="{00000000-0005-0000-0000-0000869C0000}"/>
    <cellStyle name="Normal 74 2 3 2 2 2 2" xfId="14454" xr:uid="{00000000-0005-0000-0000-0000879C0000}"/>
    <cellStyle name="Normal 74 2 3 2 2 2 2 2" xfId="44785" xr:uid="{00000000-0005-0000-0000-0000889C0000}"/>
    <cellStyle name="Normal 74 2 3 2 2 2 2 3" xfId="29552" xr:uid="{00000000-0005-0000-0000-0000899C0000}"/>
    <cellStyle name="Normal 74 2 3 2 2 2 3" xfId="9434" xr:uid="{00000000-0005-0000-0000-00008A9C0000}"/>
    <cellStyle name="Normal 74 2 3 2 2 2 3 2" xfId="39768" xr:uid="{00000000-0005-0000-0000-00008B9C0000}"/>
    <cellStyle name="Normal 74 2 3 2 2 2 3 3" xfId="24535" xr:uid="{00000000-0005-0000-0000-00008C9C0000}"/>
    <cellStyle name="Normal 74 2 3 2 2 2 4" xfId="34755" xr:uid="{00000000-0005-0000-0000-00008D9C0000}"/>
    <cellStyle name="Normal 74 2 3 2 2 2 5" xfId="19522" xr:uid="{00000000-0005-0000-0000-00008E9C0000}"/>
    <cellStyle name="Normal 74 2 3 2 2 3" xfId="6073" xr:uid="{00000000-0005-0000-0000-00008F9C0000}"/>
    <cellStyle name="Normal 74 2 3 2 2 3 2" xfId="16125" xr:uid="{00000000-0005-0000-0000-0000909C0000}"/>
    <cellStyle name="Normal 74 2 3 2 2 3 2 2" xfId="46456" xr:uid="{00000000-0005-0000-0000-0000919C0000}"/>
    <cellStyle name="Normal 74 2 3 2 2 3 2 3" xfId="31223" xr:uid="{00000000-0005-0000-0000-0000929C0000}"/>
    <cellStyle name="Normal 74 2 3 2 2 3 3" xfId="11105" xr:uid="{00000000-0005-0000-0000-0000939C0000}"/>
    <cellStyle name="Normal 74 2 3 2 2 3 3 2" xfId="41439" xr:uid="{00000000-0005-0000-0000-0000949C0000}"/>
    <cellStyle name="Normal 74 2 3 2 2 3 3 3" xfId="26206" xr:uid="{00000000-0005-0000-0000-0000959C0000}"/>
    <cellStyle name="Normal 74 2 3 2 2 3 4" xfId="36426" xr:uid="{00000000-0005-0000-0000-0000969C0000}"/>
    <cellStyle name="Normal 74 2 3 2 2 3 5" xfId="21193" xr:uid="{00000000-0005-0000-0000-0000979C0000}"/>
    <cellStyle name="Normal 74 2 3 2 2 4" xfId="12783" xr:uid="{00000000-0005-0000-0000-0000989C0000}"/>
    <cellStyle name="Normal 74 2 3 2 2 4 2" xfId="43114" xr:uid="{00000000-0005-0000-0000-0000999C0000}"/>
    <cellStyle name="Normal 74 2 3 2 2 4 3" xfId="27881" xr:uid="{00000000-0005-0000-0000-00009A9C0000}"/>
    <cellStyle name="Normal 74 2 3 2 2 5" xfId="7762" xr:uid="{00000000-0005-0000-0000-00009B9C0000}"/>
    <cellStyle name="Normal 74 2 3 2 2 5 2" xfId="38097" xr:uid="{00000000-0005-0000-0000-00009C9C0000}"/>
    <cellStyle name="Normal 74 2 3 2 2 5 3" xfId="22864" xr:uid="{00000000-0005-0000-0000-00009D9C0000}"/>
    <cellStyle name="Normal 74 2 3 2 2 6" xfId="33085" xr:uid="{00000000-0005-0000-0000-00009E9C0000}"/>
    <cellStyle name="Normal 74 2 3 2 2 7" xfId="17851" xr:uid="{00000000-0005-0000-0000-00009F9C0000}"/>
    <cellStyle name="Normal 74 2 3 2 3" xfId="3544" xr:uid="{00000000-0005-0000-0000-0000A09C0000}"/>
    <cellStyle name="Normal 74 2 3 2 3 2" xfId="13618" xr:uid="{00000000-0005-0000-0000-0000A19C0000}"/>
    <cellStyle name="Normal 74 2 3 2 3 2 2" xfId="43949" xr:uid="{00000000-0005-0000-0000-0000A29C0000}"/>
    <cellStyle name="Normal 74 2 3 2 3 2 3" xfId="28716" xr:uid="{00000000-0005-0000-0000-0000A39C0000}"/>
    <cellStyle name="Normal 74 2 3 2 3 3" xfId="8598" xr:uid="{00000000-0005-0000-0000-0000A49C0000}"/>
    <cellStyle name="Normal 74 2 3 2 3 3 2" xfId="38932" xr:uid="{00000000-0005-0000-0000-0000A59C0000}"/>
    <cellStyle name="Normal 74 2 3 2 3 3 3" xfId="23699" xr:uid="{00000000-0005-0000-0000-0000A69C0000}"/>
    <cellStyle name="Normal 74 2 3 2 3 4" xfId="33919" xr:uid="{00000000-0005-0000-0000-0000A79C0000}"/>
    <cellStyle name="Normal 74 2 3 2 3 5" xfId="18686" xr:uid="{00000000-0005-0000-0000-0000A89C0000}"/>
    <cellStyle name="Normal 74 2 3 2 4" xfId="5237" xr:uid="{00000000-0005-0000-0000-0000A99C0000}"/>
    <cellStyle name="Normal 74 2 3 2 4 2" xfId="15289" xr:uid="{00000000-0005-0000-0000-0000AA9C0000}"/>
    <cellStyle name="Normal 74 2 3 2 4 2 2" xfId="45620" xr:uid="{00000000-0005-0000-0000-0000AB9C0000}"/>
    <cellStyle name="Normal 74 2 3 2 4 2 3" xfId="30387" xr:uid="{00000000-0005-0000-0000-0000AC9C0000}"/>
    <cellStyle name="Normal 74 2 3 2 4 3" xfId="10269" xr:uid="{00000000-0005-0000-0000-0000AD9C0000}"/>
    <cellStyle name="Normal 74 2 3 2 4 3 2" xfId="40603" xr:uid="{00000000-0005-0000-0000-0000AE9C0000}"/>
    <cellStyle name="Normal 74 2 3 2 4 3 3" xfId="25370" xr:uid="{00000000-0005-0000-0000-0000AF9C0000}"/>
    <cellStyle name="Normal 74 2 3 2 4 4" xfId="35590" xr:uid="{00000000-0005-0000-0000-0000B09C0000}"/>
    <cellStyle name="Normal 74 2 3 2 4 5" xfId="20357" xr:uid="{00000000-0005-0000-0000-0000B19C0000}"/>
    <cellStyle name="Normal 74 2 3 2 5" xfId="11947" xr:uid="{00000000-0005-0000-0000-0000B29C0000}"/>
    <cellStyle name="Normal 74 2 3 2 5 2" xfId="42278" xr:uid="{00000000-0005-0000-0000-0000B39C0000}"/>
    <cellStyle name="Normal 74 2 3 2 5 3" xfId="27045" xr:uid="{00000000-0005-0000-0000-0000B49C0000}"/>
    <cellStyle name="Normal 74 2 3 2 6" xfId="6926" xr:uid="{00000000-0005-0000-0000-0000B59C0000}"/>
    <cellStyle name="Normal 74 2 3 2 6 2" xfId="37261" xr:uid="{00000000-0005-0000-0000-0000B69C0000}"/>
    <cellStyle name="Normal 74 2 3 2 6 3" xfId="22028" xr:uid="{00000000-0005-0000-0000-0000B79C0000}"/>
    <cellStyle name="Normal 74 2 3 2 7" xfId="32249" xr:uid="{00000000-0005-0000-0000-0000B89C0000}"/>
    <cellStyle name="Normal 74 2 3 2 8" xfId="17015" xr:uid="{00000000-0005-0000-0000-0000B99C0000}"/>
    <cellStyle name="Normal 74 2 3 3" xfId="2273" xr:uid="{00000000-0005-0000-0000-0000BA9C0000}"/>
    <cellStyle name="Normal 74 2 3 3 2" xfId="3963" xr:uid="{00000000-0005-0000-0000-0000BB9C0000}"/>
    <cellStyle name="Normal 74 2 3 3 2 2" xfId="14036" xr:uid="{00000000-0005-0000-0000-0000BC9C0000}"/>
    <cellStyle name="Normal 74 2 3 3 2 2 2" xfId="44367" xr:uid="{00000000-0005-0000-0000-0000BD9C0000}"/>
    <cellStyle name="Normal 74 2 3 3 2 2 3" xfId="29134" xr:uid="{00000000-0005-0000-0000-0000BE9C0000}"/>
    <cellStyle name="Normal 74 2 3 3 2 3" xfId="9016" xr:uid="{00000000-0005-0000-0000-0000BF9C0000}"/>
    <cellStyle name="Normal 74 2 3 3 2 3 2" xfId="39350" xr:uid="{00000000-0005-0000-0000-0000C09C0000}"/>
    <cellStyle name="Normal 74 2 3 3 2 3 3" xfId="24117" xr:uid="{00000000-0005-0000-0000-0000C19C0000}"/>
    <cellStyle name="Normal 74 2 3 3 2 4" xfId="34337" xr:uid="{00000000-0005-0000-0000-0000C29C0000}"/>
    <cellStyle name="Normal 74 2 3 3 2 5" xfId="19104" xr:uid="{00000000-0005-0000-0000-0000C39C0000}"/>
    <cellStyle name="Normal 74 2 3 3 3" xfId="5655" xr:uid="{00000000-0005-0000-0000-0000C49C0000}"/>
    <cellStyle name="Normal 74 2 3 3 3 2" xfId="15707" xr:uid="{00000000-0005-0000-0000-0000C59C0000}"/>
    <cellStyle name="Normal 74 2 3 3 3 2 2" xfId="46038" xr:uid="{00000000-0005-0000-0000-0000C69C0000}"/>
    <cellStyle name="Normal 74 2 3 3 3 2 3" xfId="30805" xr:uid="{00000000-0005-0000-0000-0000C79C0000}"/>
    <cellStyle name="Normal 74 2 3 3 3 3" xfId="10687" xr:uid="{00000000-0005-0000-0000-0000C89C0000}"/>
    <cellStyle name="Normal 74 2 3 3 3 3 2" xfId="41021" xr:uid="{00000000-0005-0000-0000-0000C99C0000}"/>
    <cellStyle name="Normal 74 2 3 3 3 3 3" xfId="25788" xr:uid="{00000000-0005-0000-0000-0000CA9C0000}"/>
    <cellStyle name="Normal 74 2 3 3 3 4" xfId="36008" xr:uid="{00000000-0005-0000-0000-0000CB9C0000}"/>
    <cellStyle name="Normal 74 2 3 3 3 5" xfId="20775" xr:uid="{00000000-0005-0000-0000-0000CC9C0000}"/>
    <cellStyle name="Normal 74 2 3 3 4" xfId="12365" xr:uid="{00000000-0005-0000-0000-0000CD9C0000}"/>
    <cellStyle name="Normal 74 2 3 3 4 2" xfId="42696" xr:uid="{00000000-0005-0000-0000-0000CE9C0000}"/>
    <cellStyle name="Normal 74 2 3 3 4 3" xfId="27463" xr:uid="{00000000-0005-0000-0000-0000CF9C0000}"/>
    <cellStyle name="Normal 74 2 3 3 5" xfId="7344" xr:uid="{00000000-0005-0000-0000-0000D09C0000}"/>
    <cellStyle name="Normal 74 2 3 3 5 2" xfId="37679" xr:uid="{00000000-0005-0000-0000-0000D19C0000}"/>
    <cellStyle name="Normal 74 2 3 3 5 3" xfId="22446" xr:uid="{00000000-0005-0000-0000-0000D29C0000}"/>
    <cellStyle name="Normal 74 2 3 3 6" xfId="32667" xr:uid="{00000000-0005-0000-0000-0000D39C0000}"/>
    <cellStyle name="Normal 74 2 3 3 7" xfId="17433" xr:uid="{00000000-0005-0000-0000-0000D49C0000}"/>
    <cellStyle name="Normal 74 2 3 4" xfId="3126" xr:uid="{00000000-0005-0000-0000-0000D59C0000}"/>
    <cellStyle name="Normal 74 2 3 4 2" xfId="13200" xr:uid="{00000000-0005-0000-0000-0000D69C0000}"/>
    <cellStyle name="Normal 74 2 3 4 2 2" xfId="43531" xr:uid="{00000000-0005-0000-0000-0000D79C0000}"/>
    <cellStyle name="Normal 74 2 3 4 2 3" xfId="28298" xr:uid="{00000000-0005-0000-0000-0000D89C0000}"/>
    <cellStyle name="Normal 74 2 3 4 3" xfId="8180" xr:uid="{00000000-0005-0000-0000-0000D99C0000}"/>
    <cellStyle name="Normal 74 2 3 4 3 2" xfId="38514" xr:uid="{00000000-0005-0000-0000-0000DA9C0000}"/>
    <cellStyle name="Normal 74 2 3 4 3 3" xfId="23281" xr:uid="{00000000-0005-0000-0000-0000DB9C0000}"/>
    <cellStyle name="Normal 74 2 3 4 4" xfId="33501" xr:uid="{00000000-0005-0000-0000-0000DC9C0000}"/>
    <cellStyle name="Normal 74 2 3 4 5" xfId="18268" xr:uid="{00000000-0005-0000-0000-0000DD9C0000}"/>
    <cellStyle name="Normal 74 2 3 5" xfId="4819" xr:uid="{00000000-0005-0000-0000-0000DE9C0000}"/>
    <cellStyle name="Normal 74 2 3 5 2" xfId="14871" xr:uid="{00000000-0005-0000-0000-0000DF9C0000}"/>
    <cellStyle name="Normal 74 2 3 5 2 2" xfId="45202" xr:uid="{00000000-0005-0000-0000-0000E09C0000}"/>
    <cellStyle name="Normal 74 2 3 5 2 3" xfId="29969" xr:uid="{00000000-0005-0000-0000-0000E19C0000}"/>
    <cellStyle name="Normal 74 2 3 5 3" xfId="9851" xr:uid="{00000000-0005-0000-0000-0000E29C0000}"/>
    <cellStyle name="Normal 74 2 3 5 3 2" xfId="40185" xr:uid="{00000000-0005-0000-0000-0000E39C0000}"/>
    <cellStyle name="Normal 74 2 3 5 3 3" xfId="24952" xr:uid="{00000000-0005-0000-0000-0000E49C0000}"/>
    <cellStyle name="Normal 74 2 3 5 4" xfId="35172" xr:uid="{00000000-0005-0000-0000-0000E59C0000}"/>
    <cellStyle name="Normal 74 2 3 5 5" xfId="19939" xr:uid="{00000000-0005-0000-0000-0000E69C0000}"/>
    <cellStyle name="Normal 74 2 3 6" xfId="11529" xr:uid="{00000000-0005-0000-0000-0000E79C0000}"/>
    <cellStyle name="Normal 74 2 3 6 2" xfId="41860" xr:uid="{00000000-0005-0000-0000-0000E89C0000}"/>
    <cellStyle name="Normal 74 2 3 6 3" xfId="26627" xr:uid="{00000000-0005-0000-0000-0000E99C0000}"/>
    <cellStyle name="Normal 74 2 3 7" xfId="6508" xr:uid="{00000000-0005-0000-0000-0000EA9C0000}"/>
    <cellStyle name="Normal 74 2 3 7 2" xfId="36843" xr:uid="{00000000-0005-0000-0000-0000EB9C0000}"/>
    <cellStyle name="Normal 74 2 3 7 3" xfId="21610" xr:uid="{00000000-0005-0000-0000-0000EC9C0000}"/>
    <cellStyle name="Normal 74 2 3 8" xfId="31831" xr:uid="{00000000-0005-0000-0000-0000ED9C0000}"/>
    <cellStyle name="Normal 74 2 3 9" xfId="16597" xr:uid="{00000000-0005-0000-0000-0000EE9C0000}"/>
    <cellStyle name="Normal 74 2 4" xfId="1644" xr:uid="{00000000-0005-0000-0000-0000EF9C0000}"/>
    <cellStyle name="Normal 74 2 4 2" xfId="2483" xr:uid="{00000000-0005-0000-0000-0000F09C0000}"/>
    <cellStyle name="Normal 74 2 4 2 2" xfId="4173" xr:uid="{00000000-0005-0000-0000-0000F19C0000}"/>
    <cellStyle name="Normal 74 2 4 2 2 2" xfId="14246" xr:uid="{00000000-0005-0000-0000-0000F29C0000}"/>
    <cellStyle name="Normal 74 2 4 2 2 2 2" xfId="44577" xr:uid="{00000000-0005-0000-0000-0000F39C0000}"/>
    <cellStyle name="Normal 74 2 4 2 2 2 3" xfId="29344" xr:uid="{00000000-0005-0000-0000-0000F49C0000}"/>
    <cellStyle name="Normal 74 2 4 2 2 3" xfId="9226" xr:uid="{00000000-0005-0000-0000-0000F59C0000}"/>
    <cellStyle name="Normal 74 2 4 2 2 3 2" xfId="39560" xr:uid="{00000000-0005-0000-0000-0000F69C0000}"/>
    <cellStyle name="Normal 74 2 4 2 2 3 3" xfId="24327" xr:uid="{00000000-0005-0000-0000-0000F79C0000}"/>
    <cellStyle name="Normal 74 2 4 2 2 4" xfId="34547" xr:uid="{00000000-0005-0000-0000-0000F89C0000}"/>
    <cellStyle name="Normal 74 2 4 2 2 5" xfId="19314" xr:uid="{00000000-0005-0000-0000-0000F99C0000}"/>
    <cellStyle name="Normal 74 2 4 2 3" xfId="5865" xr:uid="{00000000-0005-0000-0000-0000FA9C0000}"/>
    <cellStyle name="Normal 74 2 4 2 3 2" xfId="15917" xr:uid="{00000000-0005-0000-0000-0000FB9C0000}"/>
    <cellStyle name="Normal 74 2 4 2 3 2 2" xfId="46248" xr:uid="{00000000-0005-0000-0000-0000FC9C0000}"/>
    <cellStyle name="Normal 74 2 4 2 3 2 3" xfId="31015" xr:uid="{00000000-0005-0000-0000-0000FD9C0000}"/>
    <cellStyle name="Normal 74 2 4 2 3 3" xfId="10897" xr:uid="{00000000-0005-0000-0000-0000FE9C0000}"/>
    <cellStyle name="Normal 74 2 4 2 3 3 2" xfId="41231" xr:uid="{00000000-0005-0000-0000-0000FF9C0000}"/>
    <cellStyle name="Normal 74 2 4 2 3 3 3" xfId="25998" xr:uid="{00000000-0005-0000-0000-0000009D0000}"/>
    <cellStyle name="Normal 74 2 4 2 3 4" xfId="36218" xr:uid="{00000000-0005-0000-0000-0000019D0000}"/>
    <cellStyle name="Normal 74 2 4 2 3 5" xfId="20985" xr:uid="{00000000-0005-0000-0000-0000029D0000}"/>
    <cellStyle name="Normal 74 2 4 2 4" xfId="12575" xr:uid="{00000000-0005-0000-0000-0000039D0000}"/>
    <cellStyle name="Normal 74 2 4 2 4 2" xfId="42906" xr:uid="{00000000-0005-0000-0000-0000049D0000}"/>
    <cellStyle name="Normal 74 2 4 2 4 3" xfId="27673" xr:uid="{00000000-0005-0000-0000-0000059D0000}"/>
    <cellStyle name="Normal 74 2 4 2 5" xfId="7554" xr:uid="{00000000-0005-0000-0000-0000069D0000}"/>
    <cellStyle name="Normal 74 2 4 2 5 2" xfId="37889" xr:uid="{00000000-0005-0000-0000-0000079D0000}"/>
    <cellStyle name="Normal 74 2 4 2 5 3" xfId="22656" xr:uid="{00000000-0005-0000-0000-0000089D0000}"/>
    <cellStyle name="Normal 74 2 4 2 6" xfId="32877" xr:uid="{00000000-0005-0000-0000-0000099D0000}"/>
    <cellStyle name="Normal 74 2 4 2 7" xfId="17643" xr:uid="{00000000-0005-0000-0000-00000A9D0000}"/>
    <cellStyle name="Normal 74 2 4 3" xfId="3336" xr:uid="{00000000-0005-0000-0000-00000B9D0000}"/>
    <cellStyle name="Normal 74 2 4 3 2" xfId="13410" xr:uid="{00000000-0005-0000-0000-00000C9D0000}"/>
    <cellStyle name="Normal 74 2 4 3 2 2" xfId="43741" xr:uid="{00000000-0005-0000-0000-00000D9D0000}"/>
    <cellStyle name="Normal 74 2 4 3 2 3" xfId="28508" xr:uid="{00000000-0005-0000-0000-00000E9D0000}"/>
    <cellStyle name="Normal 74 2 4 3 3" xfId="8390" xr:uid="{00000000-0005-0000-0000-00000F9D0000}"/>
    <cellStyle name="Normal 74 2 4 3 3 2" xfId="38724" xr:uid="{00000000-0005-0000-0000-0000109D0000}"/>
    <cellStyle name="Normal 74 2 4 3 3 3" xfId="23491" xr:uid="{00000000-0005-0000-0000-0000119D0000}"/>
    <cellStyle name="Normal 74 2 4 3 4" xfId="33711" xr:uid="{00000000-0005-0000-0000-0000129D0000}"/>
    <cellStyle name="Normal 74 2 4 3 5" xfId="18478" xr:uid="{00000000-0005-0000-0000-0000139D0000}"/>
    <cellStyle name="Normal 74 2 4 4" xfId="5029" xr:uid="{00000000-0005-0000-0000-0000149D0000}"/>
    <cellStyle name="Normal 74 2 4 4 2" xfId="15081" xr:uid="{00000000-0005-0000-0000-0000159D0000}"/>
    <cellStyle name="Normal 74 2 4 4 2 2" xfId="45412" xr:uid="{00000000-0005-0000-0000-0000169D0000}"/>
    <cellStyle name="Normal 74 2 4 4 2 3" xfId="30179" xr:uid="{00000000-0005-0000-0000-0000179D0000}"/>
    <cellStyle name="Normal 74 2 4 4 3" xfId="10061" xr:uid="{00000000-0005-0000-0000-0000189D0000}"/>
    <cellStyle name="Normal 74 2 4 4 3 2" xfId="40395" xr:uid="{00000000-0005-0000-0000-0000199D0000}"/>
    <cellStyle name="Normal 74 2 4 4 3 3" xfId="25162" xr:uid="{00000000-0005-0000-0000-00001A9D0000}"/>
    <cellStyle name="Normal 74 2 4 4 4" xfId="35382" xr:uid="{00000000-0005-0000-0000-00001B9D0000}"/>
    <cellStyle name="Normal 74 2 4 4 5" xfId="20149" xr:uid="{00000000-0005-0000-0000-00001C9D0000}"/>
    <cellStyle name="Normal 74 2 4 5" xfId="11739" xr:uid="{00000000-0005-0000-0000-00001D9D0000}"/>
    <cellStyle name="Normal 74 2 4 5 2" xfId="42070" xr:uid="{00000000-0005-0000-0000-00001E9D0000}"/>
    <cellStyle name="Normal 74 2 4 5 3" xfId="26837" xr:uid="{00000000-0005-0000-0000-00001F9D0000}"/>
    <cellStyle name="Normal 74 2 4 6" xfId="6718" xr:uid="{00000000-0005-0000-0000-0000209D0000}"/>
    <cellStyle name="Normal 74 2 4 6 2" xfId="37053" xr:uid="{00000000-0005-0000-0000-0000219D0000}"/>
    <cellStyle name="Normal 74 2 4 6 3" xfId="21820" xr:uid="{00000000-0005-0000-0000-0000229D0000}"/>
    <cellStyle name="Normal 74 2 4 7" xfId="32041" xr:uid="{00000000-0005-0000-0000-0000239D0000}"/>
    <cellStyle name="Normal 74 2 4 8" xfId="16807" xr:uid="{00000000-0005-0000-0000-0000249D0000}"/>
    <cellStyle name="Normal 74 2 5" xfId="2065" xr:uid="{00000000-0005-0000-0000-0000259D0000}"/>
    <cellStyle name="Normal 74 2 5 2" xfId="3755" xr:uid="{00000000-0005-0000-0000-0000269D0000}"/>
    <cellStyle name="Normal 74 2 5 2 2" xfId="13828" xr:uid="{00000000-0005-0000-0000-0000279D0000}"/>
    <cellStyle name="Normal 74 2 5 2 2 2" xfId="44159" xr:uid="{00000000-0005-0000-0000-0000289D0000}"/>
    <cellStyle name="Normal 74 2 5 2 2 3" xfId="28926" xr:uid="{00000000-0005-0000-0000-0000299D0000}"/>
    <cellStyle name="Normal 74 2 5 2 3" xfId="8808" xr:uid="{00000000-0005-0000-0000-00002A9D0000}"/>
    <cellStyle name="Normal 74 2 5 2 3 2" xfId="39142" xr:uid="{00000000-0005-0000-0000-00002B9D0000}"/>
    <cellStyle name="Normal 74 2 5 2 3 3" xfId="23909" xr:uid="{00000000-0005-0000-0000-00002C9D0000}"/>
    <cellStyle name="Normal 74 2 5 2 4" xfId="34129" xr:uid="{00000000-0005-0000-0000-00002D9D0000}"/>
    <cellStyle name="Normal 74 2 5 2 5" xfId="18896" xr:uid="{00000000-0005-0000-0000-00002E9D0000}"/>
    <cellStyle name="Normal 74 2 5 3" xfId="5447" xr:uid="{00000000-0005-0000-0000-00002F9D0000}"/>
    <cellStyle name="Normal 74 2 5 3 2" xfId="15499" xr:uid="{00000000-0005-0000-0000-0000309D0000}"/>
    <cellStyle name="Normal 74 2 5 3 2 2" xfId="45830" xr:uid="{00000000-0005-0000-0000-0000319D0000}"/>
    <cellStyle name="Normal 74 2 5 3 2 3" xfId="30597" xr:uid="{00000000-0005-0000-0000-0000329D0000}"/>
    <cellStyle name="Normal 74 2 5 3 3" xfId="10479" xr:uid="{00000000-0005-0000-0000-0000339D0000}"/>
    <cellStyle name="Normal 74 2 5 3 3 2" xfId="40813" xr:uid="{00000000-0005-0000-0000-0000349D0000}"/>
    <cellStyle name="Normal 74 2 5 3 3 3" xfId="25580" xr:uid="{00000000-0005-0000-0000-0000359D0000}"/>
    <cellStyle name="Normal 74 2 5 3 4" xfId="35800" xr:uid="{00000000-0005-0000-0000-0000369D0000}"/>
    <cellStyle name="Normal 74 2 5 3 5" xfId="20567" xr:uid="{00000000-0005-0000-0000-0000379D0000}"/>
    <cellStyle name="Normal 74 2 5 4" xfId="12157" xr:uid="{00000000-0005-0000-0000-0000389D0000}"/>
    <cellStyle name="Normal 74 2 5 4 2" xfId="42488" xr:uid="{00000000-0005-0000-0000-0000399D0000}"/>
    <cellStyle name="Normal 74 2 5 4 3" xfId="27255" xr:uid="{00000000-0005-0000-0000-00003A9D0000}"/>
    <cellStyle name="Normal 74 2 5 5" xfId="7136" xr:uid="{00000000-0005-0000-0000-00003B9D0000}"/>
    <cellStyle name="Normal 74 2 5 5 2" xfId="37471" xr:uid="{00000000-0005-0000-0000-00003C9D0000}"/>
    <cellStyle name="Normal 74 2 5 5 3" xfId="22238" xr:uid="{00000000-0005-0000-0000-00003D9D0000}"/>
    <cellStyle name="Normal 74 2 5 6" xfId="32459" xr:uid="{00000000-0005-0000-0000-00003E9D0000}"/>
    <cellStyle name="Normal 74 2 5 7" xfId="17225" xr:uid="{00000000-0005-0000-0000-00003F9D0000}"/>
    <cellStyle name="Normal 74 2 6" xfId="2918" xr:uid="{00000000-0005-0000-0000-0000409D0000}"/>
    <cellStyle name="Normal 74 2 6 2" xfId="12992" xr:uid="{00000000-0005-0000-0000-0000419D0000}"/>
    <cellStyle name="Normal 74 2 6 2 2" xfId="43323" xr:uid="{00000000-0005-0000-0000-0000429D0000}"/>
    <cellStyle name="Normal 74 2 6 2 3" xfId="28090" xr:uid="{00000000-0005-0000-0000-0000439D0000}"/>
    <cellStyle name="Normal 74 2 6 3" xfId="7972" xr:uid="{00000000-0005-0000-0000-0000449D0000}"/>
    <cellStyle name="Normal 74 2 6 3 2" xfId="38306" xr:uid="{00000000-0005-0000-0000-0000459D0000}"/>
    <cellStyle name="Normal 74 2 6 3 3" xfId="23073" xr:uid="{00000000-0005-0000-0000-0000469D0000}"/>
    <cellStyle name="Normal 74 2 6 4" xfId="33293" xr:uid="{00000000-0005-0000-0000-0000479D0000}"/>
    <cellStyle name="Normal 74 2 6 5" xfId="18060" xr:uid="{00000000-0005-0000-0000-0000489D0000}"/>
    <cellStyle name="Normal 74 2 7" xfId="4611" xr:uid="{00000000-0005-0000-0000-0000499D0000}"/>
    <cellStyle name="Normal 74 2 7 2" xfId="14663" xr:uid="{00000000-0005-0000-0000-00004A9D0000}"/>
    <cellStyle name="Normal 74 2 7 2 2" xfId="44994" xr:uid="{00000000-0005-0000-0000-00004B9D0000}"/>
    <cellStyle name="Normal 74 2 7 2 3" xfId="29761" xr:uid="{00000000-0005-0000-0000-00004C9D0000}"/>
    <cellStyle name="Normal 74 2 7 3" xfId="9643" xr:uid="{00000000-0005-0000-0000-00004D9D0000}"/>
    <cellStyle name="Normal 74 2 7 3 2" xfId="39977" xr:uid="{00000000-0005-0000-0000-00004E9D0000}"/>
    <cellStyle name="Normal 74 2 7 3 3" xfId="24744" xr:uid="{00000000-0005-0000-0000-00004F9D0000}"/>
    <cellStyle name="Normal 74 2 7 4" xfId="34964" xr:uid="{00000000-0005-0000-0000-0000509D0000}"/>
    <cellStyle name="Normal 74 2 7 5" xfId="19731" xr:uid="{00000000-0005-0000-0000-0000519D0000}"/>
    <cellStyle name="Normal 74 2 8" xfId="11321" xr:uid="{00000000-0005-0000-0000-0000529D0000}"/>
    <cellStyle name="Normal 74 2 8 2" xfId="41652" xr:uid="{00000000-0005-0000-0000-0000539D0000}"/>
    <cellStyle name="Normal 74 2 8 3" xfId="26419" xr:uid="{00000000-0005-0000-0000-0000549D0000}"/>
    <cellStyle name="Normal 74 2 9" xfId="6300" xr:uid="{00000000-0005-0000-0000-0000559D0000}"/>
    <cellStyle name="Normal 74 2 9 2" xfId="36635" xr:uid="{00000000-0005-0000-0000-0000569D0000}"/>
    <cellStyle name="Normal 74 2 9 3" xfId="21402" xr:uid="{00000000-0005-0000-0000-0000579D0000}"/>
    <cellStyle name="Normal 74 3" xfId="1264" xr:uid="{00000000-0005-0000-0000-0000589D0000}"/>
    <cellStyle name="Normal 74 3 10" xfId="16441" xr:uid="{00000000-0005-0000-0000-0000599D0000}"/>
    <cellStyle name="Normal 74 3 2" xfId="1483" xr:uid="{00000000-0005-0000-0000-00005A9D0000}"/>
    <cellStyle name="Normal 74 3 2 2" xfId="1904" xr:uid="{00000000-0005-0000-0000-00005B9D0000}"/>
    <cellStyle name="Normal 74 3 2 2 2" xfId="2743" xr:uid="{00000000-0005-0000-0000-00005C9D0000}"/>
    <cellStyle name="Normal 74 3 2 2 2 2" xfId="4433" xr:uid="{00000000-0005-0000-0000-00005D9D0000}"/>
    <cellStyle name="Normal 74 3 2 2 2 2 2" xfId="14506" xr:uid="{00000000-0005-0000-0000-00005E9D0000}"/>
    <cellStyle name="Normal 74 3 2 2 2 2 2 2" xfId="44837" xr:uid="{00000000-0005-0000-0000-00005F9D0000}"/>
    <cellStyle name="Normal 74 3 2 2 2 2 2 3" xfId="29604" xr:uid="{00000000-0005-0000-0000-0000609D0000}"/>
    <cellStyle name="Normal 74 3 2 2 2 2 3" xfId="9486" xr:uid="{00000000-0005-0000-0000-0000619D0000}"/>
    <cellStyle name="Normal 74 3 2 2 2 2 3 2" xfId="39820" xr:uid="{00000000-0005-0000-0000-0000629D0000}"/>
    <cellStyle name="Normal 74 3 2 2 2 2 3 3" xfId="24587" xr:uid="{00000000-0005-0000-0000-0000639D0000}"/>
    <cellStyle name="Normal 74 3 2 2 2 2 4" xfId="34807" xr:uid="{00000000-0005-0000-0000-0000649D0000}"/>
    <cellStyle name="Normal 74 3 2 2 2 2 5" xfId="19574" xr:uid="{00000000-0005-0000-0000-0000659D0000}"/>
    <cellStyle name="Normal 74 3 2 2 2 3" xfId="6125" xr:uid="{00000000-0005-0000-0000-0000669D0000}"/>
    <cellStyle name="Normal 74 3 2 2 2 3 2" xfId="16177" xr:uid="{00000000-0005-0000-0000-0000679D0000}"/>
    <cellStyle name="Normal 74 3 2 2 2 3 2 2" xfId="46508" xr:uid="{00000000-0005-0000-0000-0000689D0000}"/>
    <cellStyle name="Normal 74 3 2 2 2 3 2 3" xfId="31275" xr:uid="{00000000-0005-0000-0000-0000699D0000}"/>
    <cellStyle name="Normal 74 3 2 2 2 3 3" xfId="11157" xr:uid="{00000000-0005-0000-0000-00006A9D0000}"/>
    <cellStyle name="Normal 74 3 2 2 2 3 3 2" xfId="41491" xr:uid="{00000000-0005-0000-0000-00006B9D0000}"/>
    <cellStyle name="Normal 74 3 2 2 2 3 3 3" xfId="26258" xr:uid="{00000000-0005-0000-0000-00006C9D0000}"/>
    <cellStyle name="Normal 74 3 2 2 2 3 4" xfId="36478" xr:uid="{00000000-0005-0000-0000-00006D9D0000}"/>
    <cellStyle name="Normal 74 3 2 2 2 3 5" xfId="21245" xr:uid="{00000000-0005-0000-0000-00006E9D0000}"/>
    <cellStyle name="Normal 74 3 2 2 2 4" xfId="12835" xr:uid="{00000000-0005-0000-0000-00006F9D0000}"/>
    <cellStyle name="Normal 74 3 2 2 2 4 2" xfId="43166" xr:uid="{00000000-0005-0000-0000-0000709D0000}"/>
    <cellStyle name="Normal 74 3 2 2 2 4 3" xfId="27933" xr:uid="{00000000-0005-0000-0000-0000719D0000}"/>
    <cellStyle name="Normal 74 3 2 2 2 5" xfId="7814" xr:uid="{00000000-0005-0000-0000-0000729D0000}"/>
    <cellStyle name="Normal 74 3 2 2 2 5 2" xfId="38149" xr:uid="{00000000-0005-0000-0000-0000739D0000}"/>
    <cellStyle name="Normal 74 3 2 2 2 5 3" xfId="22916" xr:uid="{00000000-0005-0000-0000-0000749D0000}"/>
    <cellStyle name="Normal 74 3 2 2 2 6" xfId="33137" xr:uid="{00000000-0005-0000-0000-0000759D0000}"/>
    <cellStyle name="Normal 74 3 2 2 2 7" xfId="17903" xr:uid="{00000000-0005-0000-0000-0000769D0000}"/>
    <cellStyle name="Normal 74 3 2 2 3" xfId="3596" xr:uid="{00000000-0005-0000-0000-0000779D0000}"/>
    <cellStyle name="Normal 74 3 2 2 3 2" xfId="13670" xr:uid="{00000000-0005-0000-0000-0000789D0000}"/>
    <cellStyle name="Normal 74 3 2 2 3 2 2" xfId="44001" xr:uid="{00000000-0005-0000-0000-0000799D0000}"/>
    <cellStyle name="Normal 74 3 2 2 3 2 3" xfId="28768" xr:uid="{00000000-0005-0000-0000-00007A9D0000}"/>
    <cellStyle name="Normal 74 3 2 2 3 3" xfId="8650" xr:uid="{00000000-0005-0000-0000-00007B9D0000}"/>
    <cellStyle name="Normal 74 3 2 2 3 3 2" xfId="38984" xr:uid="{00000000-0005-0000-0000-00007C9D0000}"/>
    <cellStyle name="Normal 74 3 2 2 3 3 3" xfId="23751" xr:uid="{00000000-0005-0000-0000-00007D9D0000}"/>
    <cellStyle name="Normal 74 3 2 2 3 4" xfId="33971" xr:uid="{00000000-0005-0000-0000-00007E9D0000}"/>
    <cellStyle name="Normal 74 3 2 2 3 5" xfId="18738" xr:uid="{00000000-0005-0000-0000-00007F9D0000}"/>
    <cellStyle name="Normal 74 3 2 2 4" xfId="5289" xr:uid="{00000000-0005-0000-0000-0000809D0000}"/>
    <cellStyle name="Normal 74 3 2 2 4 2" xfId="15341" xr:uid="{00000000-0005-0000-0000-0000819D0000}"/>
    <cellStyle name="Normal 74 3 2 2 4 2 2" xfId="45672" xr:uid="{00000000-0005-0000-0000-0000829D0000}"/>
    <cellStyle name="Normal 74 3 2 2 4 2 3" xfId="30439" xr:uid="{00000000-0005-0000-0000-0000839D0000}"/>
    <cellStyle name="Normal 74 3 2 2 4 3" xfId="10321" xr:uid="{00000000-0005-0000-0000-0000849D0000}"/>
    <cellStyle name="Normal 74 3 2 2 4 3 2" xfId="40655" xr:uid="{00000000-0005-0000-0000-0000859D0000}"/>
    <cellStyle name="Normal 74 3 2 2 4 3 3" xfId="25422" xr:uid="{00000000-0005-0000-0000-0000869D0000}"/>
    <cellStyle name="Normal 74 3 2 2 4 4" xfId="35642" xr:uid="{00000000-0005-0000-0000-0000879D0000}"/>
    <cellStyle name="Normal 74 3 2 2 4 5" xfId="20409" xr:uid="{00000000-0005-0000-0000-0000889D0000}"/>
    <cellStyle name="Normal 74 3 2 2 5" xfId="11999" xr:uid="{00000000-0005-0000-0000-0000899D0000}"/>
    <cellStyle name="Normal 74 3 2 2 5 2" xfId="42330" xr:uid="{00000000-0005-0000-0000-00008A9D0000}"/>
    <cellStyle name="Normal 74 3 2 2 5 3" xfId="27097" xr:uid="{00000000-0005-0000-0000-00008B9D0000}"/>
    <cellStyle name="Normal 74 3 2 2 6" xfId="6978" xr:uid="{00000000-0005-0000-0000-00008C9D0000}"/>
    <cellStyle name="Normal 74 3 2 2 6 2" xfId="37313" xr:uid="{00000000-0005-0000-0000-00008D9D0000}"/>
    <cellStyle name="Normal 74 3 2 2 6 3" xfId="22080" xr:uid="{00000000-0005-0000-0000-00008E9D0000}"/>
    <cellStyle name="Normal 74 3 2 2 7" xfId="32301" xr:uid="{00000000-0005-0000-0000-00008F9D0000}"/>
    <cellStyle name="Normal 74 3 2 2 8" xfId="17067" xr:uid="{00000000-0005-0000-0000-0000909D0000}"/>
    <cellStyle name="Normal 74 3 2 3" xfId="2325" xr:uid="{00000000-0005-0000-0000-0000919D0000}"/>
    <cellStyle name="Normal 74 3 2 3 2" xfId="4015" xr:uid="{00000000-0005-0000-0000-0000929D0000}"/>
    <cellStyle name="Normal 74 3 2 3 2 2" xfId="14088" xr:uid="{00000000-0005-0000-0000-0000939D0000}"/>
    <cellStyle name="Normal 74 3 2 3 2 2 2" xfId="44419" xr:uid="{00000000-0005-0000-0000-0000949D0000}"/>
    <cellStyle name="Normal 74 3 2 3 2 2 3" xfId="29186" xr:uid="{00000000-0005-0000-0000-0000959D0000}"/>
    <cellStyle name="Normal 74 3 2 3 2 3" xfId="9068" xr:uid="{00000000-0005-0000-0000-0000969D0000}"/>
    <cellStyle name="Normal 74 3 2 3 2 3 2" xfId="39402" xr:uid="{00000000-0005-0000-0000-0000979D0000}"/>
    <cellStyle name="Normal 74 3 2 3 2 3 3" xfId="24169" xr:uid="{00000000-0005-0000-0000-0000989D0000}"/>
    <cellStyle name="Normal 74 3 2 3 2 4" xfId="34389" xr:uid="{00000000-0005-0000-0000-0000999D0000}"/>
    <cellStyle name="Normal 74 3 2 3 2 5" xfId="19156" xr:uid="{00000000-0005-0000-0000-00009A9D0000}"/>
    <cellStyle name="Normal 74 3 2 3 3" xfId="5707" xr:uid="{00000000-0005-0000-0000-00009B9D0000}"/>
    <cellStyle name="Normal 74 3 2 3 3 2" xfId="15759" xr:uid="{00000000-0005-0000-0000-00009C9D0000}"/>
    <cellStyle name="Normal 74 3 2 3 3 2 2" xfId="46090" xr:uid="{00000000-0005-0000-0000-00009D9D0000}"/>
    <cellStyle name="Normal 74 3 2 3 3 2 3" xfId="30857" xr:uid="{00000000-0005-0000-0000-00009E9D0000}"/>
    <cellStyle name="Normal 74 3 2 3 3 3" xfId="10739" xr:uid="{00000000-0005-0000-0000-00009F9D0000}"/>
    <cellStyle name="Normal 74 3 2 3 3 3 2" xfId="41073" xr:uid="{00000000-0005-0000-0000-0000A09D0000}"/>
    <cellStyle name="Normal 74 3 2 3 3 3 3" xfId="25840" xr:uid="{00000000-0005-0000-0000-0000A19D0000}"/>
    <cellStyle name="Normal 74 3 2 3 3 4" xfId="36060" xr:uid="{00000000-0005-0000-0000-0000A29D0000}"/>
    <cellStyle name="Normal 74 3 2 3 3 5" xfId="20827" xr:uid="{00000000-0005-0000-0000-0000A39D0000}"/>
    <cellStyle name="Normal 74 3 2 3 4" xfId="12417" xr:uid="{00000000-0005-0000-0000-0000A49D0000}"/>
    <cellStyle name="Normal 74 3 2 3 4 2" xfId="42748" xr:uid="{00000000-0005-0000-0000-0000A59D0000}"/>
    <cellStyle name="Normal 74 3 2 3 4 3" xfId="27515" xr:uid="{00000000-0005-0000-0000-0000A69D0000}"/>
    <cellStyle name="Normal 74 3 2 3 5" xfId="7396" xr:uid="{00000000-0005-0000-0000-0000A79D0000}"/>
    <cellStyle name="Normal 74 3 2 3 5 2" xfId="37731" xr:uid="{00000000-0005-0000-0000-0000A89D0000}"/>
    <cellStyle name="Normal 74 3 2 3 5 3" xfId="22498" xr:uid="{00000000-0005-0000-0000-0000A99D0000}"/>
    <cellStyle name="Normal 74 3 2 3 6" xfId="32719" xr:uid="{00000000-0005-0000-0000-0000AA9D0000}"/>
    <cellStyle name="Normal 74 3 2 3 7" xfId="17485" xr:uid="{00000000-0005-0000-0000-0000AB9D0000}"/>
    <cellStyle name="Normal 74 3 2 4" xfId="3178" xr:uid="{00000000-0005-0000-0000-0000AC9D0000}"/>
    <cellStyle name="Normal 74 3 2 4 2" xfId="13252" xr:uid="{00000000-0005-0000-0000-0000AD9D0000}"/>
    <cellStyle name="Normal 74 3 2 4 2 2" xfId="43583" xr:uid="{00000000-0005-0000-0000-0000AE9D0000}"/>
    <cellStyle name="Normal 74 3 2 4 2 3" xfId="28350" xr:uid="{00000000-0005-0000-0000-0000AF9D0000}"/>
    <cellStyle name="Normal 74 3 2 4 3" xfId="8232" xr:uid="{00000000-0005-0000-0000-0000B09D0000}"/>
    <cellStyle name="Normal 74 3 2 4 3 2" xfId="38566" xr:uid="{00000000-0005-0000-0000-0000B19D0000}"/>
    <cellStyle name="Normal 74 3 2 4 3 3" xfId="23333" xr:uid="{00000000-0005-0000-0000-0000B29D0000}"/>
    <cellStyle name="Normal 74 3 2 4 4" xfId="33553" xr:uid="{00000000-0005-0000-0000-0000B39D0000}"/>
    <cellStyle name="Normal 74 3 2 4 5" xfId="18320" xr:uid="{00000000-0005-0000-0000-0000B49D0000}"/>
    <cellStyle name="Normal 74 3 2 5" xfId="4871" xr:uid="{00000000-0005-0000-0000-0000B59D0000}"/>
    <cellStyle name="Normal 74 3 2 5 2" xfId="14923" xr:uid="{00000000-0005-0000-0000-0000B69D0000}"/>
    <cellStyle name="Normal 74 3 2 5 2 2" xfId="45254" xr:uid="{00000000-0005-0000-0000-0000B79D0000}"/>
    <cellStyle name="Normal 74 3 2 5 2 3" xfId="30021" xr:uid="{00000000-0005-0000-0000-0000B89D0000}"/>
    <cellStyle name="Normal 74 3 2 5 3" xfId="9903" xr:uid="{00000000-0005-0000-0000-0000B99D0000}"/>
    <cellStyle name="Normal 74 3 2 5 3 2" xfId="40237" xr:uid="{00000000-0005-0000-0000-0000BA9D0000}"/>
    <cellStyle name="Normal 74 3 2 5 3 3" xfId="25004" xr:uid="{00000000-0005-0000-0000-0000BB9D0000}"/>
    <cellStyle name="Normal 74 3 2 5 4" xfId="35224" xr:uid="{00000000-0005-0000-0000-0000BC9D0000}"/>
    <cellStyle name="Normal 74 3 2 5 5" xfId="19991" xr:uid="{00000000-0005-0000-0000-0000BD9D0000}"/>
    <cellStyle name="Normal 74 3 2 6" xfId="11581" xr:uid="{00000000-0005-0000-0000-0000BE9D0000}"/>
    <cellStyle name="Normal 74 3 2 6 2" xfId="41912" xr:uid="{00000000-0005-0000-0000-0000BF9D0000}"/>
    <cellStyle name="Normal 74 3 2 6 3" xfId="26679" xr:uid="{00000000-0005-0000-0000-0000C09D0000}"/>
    <cellStyle name="Normal 74 3 2 7" xfId="6560" xr:uid="{00000000-0005-0000-0000-0000C19D0000}"/>
    <cellStyle name="Normal 74 3 2 7 2" xfId="36895" xr:uid="{00000000-0005-0000-0000-0000C29D0000}"/>
    <cellStyle name="Normal 74 3 2 7 3" xfId="21662" xr:uid="{00000000-0005-0000-0000-0000C39D0000}"/>
    <cellStyle name="Normal 74 3 2 8" xfId="31883" xr:uid="{00000000-0005-0000-0000-0000C49D0000}"/>
    <cellStyle name="Normal 74 3 2 9" xfId="16649" xr:uid="{00000000-0005-0000-0000-0000C59D0000}"/>
    <cellStyle name="Normal 74 3 3" xfId="1696" xr:uid="{00000000-0005-0000-0000-0000C69D0000}"/>
    <cellStyle name="Normal 74 3 3 2" xfId="2535" xr:uid="{00000000-0005-0000-0000-0000C79D0000}"/>
    <cellStyle name="Normal 74 3 3 2 2" xfId="4225" xr:uid="{00000000-0005-0000-0000-0000C89D0000}"/>
    <cellStyle name="Normal 74 3 3 2 2 2" xfId="14298" xr:uid="{00000000-0005-0000-0000-0000C99D0000}"/>
    <cellStyle name="Normal 74 3 3 2 2 2 2" xfId="44629" xr:uid="{00000000-0005-0000-0000-0000CA9D0000}"/>
    <cellStyle name="Normal 74 3 3 2 2 2 3" xfId="29396" xr:uid="{00000000-0005-0000-0000-0000CB9D0000}"/>
    <cellStyle name="Normal 74 3 3 2 2 3" xfId="9278" xr:uid="{00000000-0005-0000-0000-0000CC9D0000}"/>
    <cellStyle name="Normal 74 3 3 2 2 3 2" xfId="39612" xr:uid="{00000000-0005-0000-0000-0000CD9D0000}"/>
    <cellStyle name="Normal 74 3 3 2 2 3 3" xfId="24379" xr:uid="{00000000-0005-0000-0000-0000CE9D0000}"/>
    <cellStyle name="Normal 74 3 3 2 2 4" xfId="34599" xr:uid="{00000000-0005-0000-0000-0000CF9D0000}"/>
    <cellStyle name="Normal 74 3 3 2 2 5" xfId="19366" xr:uid="{00000000-0005-0000-0000-0000D09D0000}"/>
    <cellStyle name="Normal 74 3 3 2 3" xfId="5917" xr:uid="{00000000-0005-0000-0000-0000D19D0000}"/>
    <cellStyle name="Normal 74 3 3 2 3 2" xfId="15969" xr:uid="{00000000-0005-0000-0000-0000D29D0000}"/>
    <cellStyle name="Normal 74 3 3 2 3 2 2" xfId="46300" xr:uid="{00000000-0005-0000-0000-0000D39D0000}"/>
    <cellStyle name="Normal 74 3 3 2 3 2 3" xfId="31067" xr:uid="{00000000-0005-0000-0000-0000D49D0000}"/>
    <cellStyle name="Normal 74 3 3 2 3 3" xfId="10949" xr:uid="{00000000-0005-0000-0000-0000D59D0000}"/>
    <cellStyle name="Normal 74 3 3 2 3 3 2" xfId="41283" xr:uid="{00000000-0005-0000-0000-0000D69D0000}"/>
    <cellStyle name="Normal 74 3 3 2 3 3 3" xfId="26050" xr:uid="{00000000-0005-0000-0000-0000D79D0000}"/>
    <cellStyle name="Normal 74 3 3 2 3 4" xfId="36270" xr:uid="{00000000-0005-0000-0000-0000D89D0000}"/>
    <cellStyle name="Normal 74 3 3 2 3 5" xfId="21037" xr:uid="{00000000-0005-0000-0000-0000D99D0000}"/>
    <cellStyle name="Normal 74 3 3 2 4" xfId="12627" xr:uid="{00000000-0005-0000-0000-0000DA9D0000}"/>
    <cellStyle name="Normal 74 3 3 2 4 2" xfId="42958" xr:uid="{00000000-0005-0000-0000-0000DB9D0000}"/>
    <cellStyle name="Normal 74 3 3 2 4 3" xfId="27725" xr:uid="{00000000-0005-0000-0000-0000DC9D0000}"/>
    <cellStyle name="Normal 74 3 3 2 5" xfId="7606" xr:uid="{00000000-0005-0000-0000-0000DD9D0000}"/>
    <cellStyle name="Normal 74 3 3 2 5 2" xfId="37941" xr:uid="{00000000-0005-0000-0000-0000DE9D0000}"/>
    <cellStyle name="Normal 74 3 3 2 5 3" xfId="22708" xr:uid="{00000000-0005-0000-0000-0000DF9D0000}"/>
    <cellStyle name="Normal 74 3 3 2 6" xfId="32929" xr:uid="{00000000-0005-0000-0000-0000E09D0000}"/>
    <cellStyle name="Normal 74 3 3 2 7" xfId="17695" xr:uid="{00000000-0005-0000-0000-0000E19D0000}"/>
    <cellStyle name="Normal 74 3 3 3" xfId="3388" xr:uid="{00000000-0005-0000-0000-0000E29D0000}"/>
    <cellStyle name="Normal 74 3 3 3 2" xfId="13462" xr:uid="{00000000-0005-0000-0000-0000E39D0000}"/>
    <cellStyle name="Normal 74 3 3 3 2 2" xfId="43793" xr:uid="{00000000-0005-0000-0000-0000E49D0000}"/>
    <cellStyle name="Normal 74 3 3 3 2 3" xfId="28560" xr:uid="{00000000-0005-0000-0000-0000E59D0000}"/>
    <cellStyle name="Normal 74 3 3 3 3" xfId="8442" xr:uid="{00000000-0005-0000-0000-0000E69D0000}"/>
    <cellStyle name="Normal 74 3 3 3 3 2" xfId="38776" xr:uid="{00000000-0005-0000-0000-0000E79D0000}"/>
    <cellStyle name="Normal 74 3 3 3 3 3" xfId="23543" xr:uid="{00000000-0005-0000-0000-0000E89D0000}"/>
    <cellStyle name="Normal 74 3 3 3 4" xfId="33763" xr:uid="{00000000-0005-0000-0000-0000E99D0000}"/>
    <cellStyle name="Normal 74 3 3 3 5" xfId="18530" xr:uid="{00000000-0005-0000-0000-0000EA9D0000}"/>
    <cellStyle name="Normal 74 3 3 4" xfId="5081" xr:uid="{00000000-0005-0000-0000-0000EB9D0000}"/>
    <cellStyle name="Normal 74 3 3 4 2" xfId="15133" xr:uid="{00000000-0005-0000-0000-0000EC9D0000}"/>
    <cellStyle name="Normal 74 3 3 4 2 2" xfId="45464" xr:uid="{00000000-0005-0000-0000-0000ED9D0000}"/>
    <cellStyle name="Normal 74 3 3 4 2 3" xfId="30231" xr:uid="{00000000-0005-0000-0000-0000EE9D0000}"/>
    <cellStyle name="Normal 74 3 3 4 3" xfId="10113" xr:uid="{00000000-0005-0000-0000-0000EF9D0000}"/>
    <cellStyle name="Normal 74 3 3 4 3 2" xfId="40447" xr:uid="{00000000-0005-0000-0000-0000F09D0000}"/>
    <cellStyle name="Normal 74 3 3 4 3 3" xfId="25214" xr:uid="{00000000-0005-0000-0000-0000F19D0000}"/>
    <cellStyle name="Normal 74 3 3 4 4" xfId="35434" xr:uid="{00000000-0005-0000-0000-0000F29D0000}"/>
    <cellStyle name="Normal 74 3 3 4 5" xfId="20201" xr:uid="{00000000-0005-0000-0000-0000F39D0000}"/>
    <cellStyle name="Normal 74 3 3 5" xfId="11791" xr:uid="{00000000-0005-0000-0000-0000F49D0000}"/>
    <cellStyle name="Normal 74 3 3 5 2" xfId="42122" xr:uid="{00000000-0005-0000-0000-0000F59D0000}"/>
    <cellStyle name="Normal 74 3 3 5 3" xfId="26889" xr:uid="{00000000-0005-0000-0000-0000F69D0000}"/>
    <cellStyle name="Normal 74 3 3 6" xfId="6770" xr:uid="{00000000-0005-0000-0000-0000F79D0000}"/>
    <cellStyle name="Normal 74 3 3 6 2" xfId="37105" xr:uid="{00000000-0005-0000-0000-0000F89D0000}"/>
    <cellStyle name="Normal 74 3 3 6 3" xfId="21872" xr:uid="{00000000-0005-0000-0000-0000F99D0000}"/>
    <cellStyle name="Normal 74 3 3 7" xfId="32093" xr:uid="{00000000-0005-0000-0000-0000FA9D0000}"/>
    <cellStyle name="Normal 74 3 3 8" xfId="16859" xr:uid="{00000000-0005-0000-0000-0000FB9D0000}"/>
    <cellStyle name="Normal 74 3 4" xfId="2117" xr:uid="{00000000-0005-0000-0000-0000FC9D0000}"/>
    <cellStyle name="Normal 74 3 4 2" xfId="3807" xr:uid="{00000000-0005-0000-0000-0000FD9D0000}"/>
    <cellStyle name="Normal 74 3 4 2 2" xfId="13880" xr:uid="{00000000-0005-0000-0000-0000FE9D0000}"/>
    <cellStyle name="Normal 74 3 4 2 2 2" xfId="44211" xr:uid="{00000000-0005-0000-0000-0000FF9D0000}"/>
    <cellStyle name="Normal 74 3 4 2 2 3" xfId="28978" xr:uid="{00000000-0005-0000-0000-0000009E0000}"/>
    <cellStyle name="Normal 74 3 4 2 3" xfId="8860" xr:uid="{00000000-0005-0000-0000-0000019E0000}"/>
    <cellStyle name="Normal 74 3 4 2 3 2" xfId="39194" xr:uid="{00000000-0005-0000-0000-0000029E0000}"/>
    <cellStyle name="Normal 74 3 4 2 3 3" xfId="23961" xr:uid="{00000000-0005-0000-0000-0000039E0000}"/>
    <cellStyle name="Normal 74 3 4 2 4" xfId="34181" xr:uid="{00000000-0005-0000-0000-0000049E0000}"/>
    <cellStyle name="Normal 74 3 4 2 5" xfId="18948" xr:uid="{00000000-0005-0000-0000-0000059E0000}"/>
    <cellStyle name="Normal 74 3 4 3" xfId="5499" xr:uid="{00000000-0005-0000-0000-0000069E0000}"/>
    <cellStyle name="Normal 74 3 4 3 2" xfId="15551" xr:uid="{00000000-0005-0000-0000-0000079E0000}"/>
    <cellStyle name="Normal 74 3 4 3 2 2" xfId="45882" xr:uid="{00000000-0005-0000-0000-0000089E0000}"/>
    <cellStyle name="Normal 74 3 4 3 2 3" xfId="30649" xr:uid="{00000000-0005-0000-0000-0000099E0000}"/>
    <cellStyle name="Normal 74 3 4 3 3" xfId="10531" xr:uid="{00000000-0005-0000-0000-00000A9E0000}"/>
    <cellStyle name="Normal 74 3 4 3 3 2" xfId="40865" xr:uid="{00000000-0005-0000-0000-00000B9E0000}"/>
    <cellStyle name="Normal 74 3 4 3 3 3" xfId="25632" xr:uid="{00000000-0005-0000-0000-00000C9E0000}"/>
    <cellStyle name="Normal 74 3 4 3 4" xfId="35852" xr:uid="{00000000-0005-0000-0000-00000D9E0000}"/>
    <cellStyle name="Normal 74 3 4 3 5" xfId="20619" xr:uid="{00000000-0005-0000-0000-00000E9E0000}"/>
    <cellStyle name="Normal 74 3 4 4" xfId="12209" xr:uid="{00000000-0005-0000-0000-00000F9E0000}"/>
    <cellStyle name="Normal 74 3 4 4 2" xfId="42540" xr:uid="{00000000-0005-0000-0000-0000109E0000}"/>
    <cellStyle name="Normal 74 3 4 4 3" xfId="27307" xr:uid="{00000000-0005-0000-0000-0000119E0000}"/>
    <cellStyle name="Normal 74 3 4 5" xfId="7188" xr:uid="{00000000-0005-0000-0000-0000129E0000}"/>
    <cellStyle name="Normal 74 3 4 5 2" xfId="37523" xr:uid="{00000000-0005-0000-0000-0000139E0000}"/>
    <cellStyle name="Normal 74 3 4 5 3" xfId="22290" xr:uid="{00000000-0005-0000-0000-0000149E0000}"/>
    <cellStyle name="Normal 74 3 4 6" xfId="32511" xr:uid="{00000000-0005-0000-0000-0000159E0000}"/>
    <cellStyle name="Normal 74 3 4 7" xfId="17277" xr:uid="{00000000-0005-0000-0000-0000169E0000}"/>
    <cellStyle name="Normal 74 3 5" xfId="2970" xr:uid="{00000000-0005-0000-0000-0000179E0000}"/>
    <cellStyle name="Normal 74 3 5 2" xfId="13044" xr:uid="{00000000-0005-0000-0000-0000189E0000}"/>
    <cellStyle name="Normal 74 3 5 2 2" xfId="43375" xr:uid="{00000000-0005-0000-0000-0000199E0000}"/>
    <cellStyle name="Normal 74 3 5 2 3" xfId="28142" xr:uid="{00000000-0005-0000-0000-00001A9E0000}"/>
    <cellStyle name="Normal 74 3 5 3" xfId="8024" xr:uid="{00000000-0005-0000-0000-00001B9E0000}"/>
    <cellStyle name="Normal 74 3 5 3 2" xfId="38358" xr:uid="{00000000-0005-0000-0000-00001C9E0000}"/>
    <cellStyle name="Normal 74 3 5 3 3" xfId="23125" xr:uid="{00000000-0005-0000-0000-00001D9E0000}"/>
    <cellStyle name="Normal 74 3 5 4" xfId="33345" xr:uid="{00000000-0005-0000-0000-00001E9E0000}"/>
    <cellStyle name="Normal 74 3 5 5" xfId="18112" xr:uid="{00000000-0005-0000-0000-00001F9E0000}"/>
    <cellStyle name="Normal 74 3 6" xfId="4663" xr:uid="{00000000-0005-0000-0000-0000209E0000}"/>
    <cellStyle name="Normal 74 3 6 2" xfId="14715" xr:uid="{00000000-0005-0000-0000-0000219E0000}"/>
    <cellStyle name="Normal 74 3 6 2 2" xfId="45046" xr:uid="{00000000-0005-0000-0000-0000229E0000}"/>
    <cellStyle name="Normal 74 3 6 2 3" xfId="29813" xr:uid="{00000000-0005-0000-0000-0000239E0000}"/>
    <cellStyle name="Normal 74 3 6 3" xfId="9695" xr:uid="{00000000-0005-0000-0000-0000249E0000}"/>
    <cellStyle name="Normal 74 3 6 3 2" xfId="40029" xr:uid="{00000000-0005-0000-0000-0000259E0000}"/>
    <cellStyle name="Normal 74 3 6 3 3" xfId="24796" xr:uid="{00000000-0005-0000-0000-0000269E0000}"/>
    <cellStyle name="Normal 74 3 6 4" xfId="35016" xr:uid="{00000000-0005-0000-0000-0000279E0000}"/>
    <cellStyle name="Normal 74 3 6 5" xfId="19783" xr:uid="{00000000-0005-0000-0000-0000289E0000}"/>
    <cellStyle name="Normal 74 3 7" xfId="11373" xr:uid="{00000000-0005-0000-0000-0000299E0000}"/>
    <cellStyle name="Normal 74 3 7 2" xfId="41704" xr:uid="{00000000-0005-0000-0000-00002A9E0000}"/>
    <cellStyle name="Normal 74 3 7 3" xfId="26471" xr:uid="{00000000-0005-0000-0000-00002B9E0000}"/>
    <cellStyle name="Normal 74 3 8" xfId="6352" xr:uid="{00000000-0005-0000-0000-00002C9E0000}"/>
    <cellStyle name="Normal 74 3 8 2" xfId="36687" xr:uid="{00000000-0005-0000-0000-00002D9E0000}"/>
    <cellStyle name="Normal 74 3 8 3" xfId="21454" xr:uid="{00000000-0005-0000-0000-00002E9E0000}"/>
    <cellStyle name="Normal 74 3 9" xfId="31676" xr:uid="{00000000-0005-0000-0000-00002F9E0000}"/>
    <cellStyle name="Normal 74 4" xfId="1377" xr:uid="{00000000-0005-0000-0000-0000309E0000}"/>
    <cellStyle name="Normal 74 4 2" xfId="1800" xr:uid="{00000000-0005-0000-0000-0000319E0000}"/>
    <cellStyle name="Normal 74 4 2 2" xfId="2639" xr:uid="{00000000-0005-0000-0000-0000329E0000}"/>
    <cellStyle name="Normal 74 4 2 2 2" xfId="4329" xr:uid="{00000000-0005-0000-0000-0000339E0000}"/>
    <cellStyle name="Normal 74 4 2 2 2 2" xfId="14402" xr:uid="{00000000-0005-0000-0000-0000349E0000}"/>
    <cellStyle name="Normal 74 4 2 2 2 2 2" xfId="44733" xr:uid="{00000000-0005-0000-0000-0000359E0000}"/>
    <cellStyle name="Normal 74 4 2 2 2 2 3" xfId="29500" xr:uid="{00000000-0005-0000-0000-0000369E0000}"/>
    <cellStyle name="Normal 74 4 2 2 2 3" xfId="9382" xr:uid="{00000000-0005-0000-0000-0000379E0000}"/>
    <cellStyle name="Normal 74 4 2 2 2 3 2" xfId="39716" xr:uid="{00000000-0005-0000-0000-0000389E0000}"/>
    <cellStyle name="Normal 74 4 2 2 2 3 3" xfId="24483" xr:uid="{00000000-0005-0000-0000-0000399E0000}"/>
    <cellStyle name="Normal 74 4 2 2 2 4" xfId="34703" xr:uid="{00000000-0005-0000-0000-00003A9E0000}"/>
    <cellStyle name="Normal 74 4 2 2 2 5" xfId="19470" xr:uid="{00000000-0005-0000-0000-00003B9E0000}"/>
    <cellStyle name="Normal 74 4 2 2 3" xfId="6021" xr:uid="{00000000-0005-0000-0000-00003C9E0000}"/>
    <cellStyle name="Normal 74 4 2 2 3 2" xfId="16073" xr:uid="{00000000-0005-0000-0000-00003D9E0000}"/>
    <cellStyle name="Normal 74 4 2 2 3 2 2" xfId="46404" xr:uid="{00000000-0005-0000-0000-00003E9E0000}"/>
    <cellStyle name="Normal 74 4 2 2 3 2 3" xfId="31171" xr:uid="{00000000-0005-0000-0000-00003F9E0000}"/>
    <cellStyle name="Normal 74 4 2 2 3 3" xfId="11053" xr:uid="{00000000-0005-0000-0000-0000409E0000}"/>
    <cellStyle name="Normal 74 4 2 2 3 3 2" xfId="41387" xr:uid="{00000000-0005-0000-0000-0000419E0000}"/>
    <cellStyle name="Normal 74 4 2 2 3 3 3" xfId="26154" xr:uid="{00000000-0005-0000-0000-0000429E0000}"/>
    <cellStyle name="Normal 74 4 2 2 3 4" xfId="36374" xr:uid="{00000000-0005-0000-0000-0000439E0000}"/>
    <cellStyle name="Normal 74 4 2 2 3 5" xfId="21141" xr:uid="{00000000-0005-0000-0000-0000449E0000}"/>
    <cellStyle name="Normal 74 4 2 2 4" xfId="12731" xr:uid="{00000000-0005-0000-0000-0000459E0000}"/>
    <cellStyle name="Normal 74 4 2 2 4 2" xfId="43062" xr:uid="{00000000-0005-0000-0000-0000469E0000}"/>
    <cellStyle name="Normal 74 4 2 2 4 3" xfId="27829" xr:uid="{00000000-0005-0000-0000-0000479E0000}"/>
    <cellStyle name="Normal 74 4 2 2 5" xfId="7710" xr:uid="{00000000-0005-0000-0000-0000489E0000}"/>
    <cellStyle name="Normal 74 4 2 2 5 2" xfId="38045" xr:uid="{00000000-0005-0000-0000-0000499E0000}"/>
    <cellStyle name="Normal 74 4 2 2 5 3" xfId="22812" xr:uid="{00000000-0005-0000-0000-00004A9E0000}"/>
    <cellStyle name="Normal 74 4 2 2 6" xfId="33033" xr:uid="{00000000-0005-0000-0000-00004B9E0000}"/>
    <cellStyle name="Normal 74 4 2 2 7" xfId="17799" xr:uid="{00000000-0005-0000-0000-00004C9E0000}"/>
    <cellStyle name="Normal 74 4 2 3" xfId="3492" xr:uid="{00000000-0005-0000-0000-00004D9E0000}"/>
    <cellStyle name="Normal 74 4 2 3 2" xfId="13566" xr:uid="{00000000-0005-0000-0000-00004E9E0000}"/>
    <cellStyle name="Normal 74 4 2 3 2 2" xfId="43897" xr:uid="{00000000-0005-0000-0000-00004F9E0000}"/>
    <cellStyle name="Normal 74 4 2 3 2 3" xfId="28664" xr:uid="{00000000-0005-0000-0000-0000509E0000}"/>
    <cellStyle name="Normal 74 4 2 3 3" xfId="8546" xr:uid="{00000000-0005-0000-0000-0000519E0000}"/>
    <cellStyle name="Normal 74 4 2 3 3 2" xfId="38880" xr:uid="{00000000-0005-0000-0000-0000529E0000}"/>
    <cellStyle name="Normal 74 4 2 3 3 3" xfId="23647" xr:uid="{00000000-0005-0000-0000-0000539E0000}"/>
    <cellStyle name="Normal 74 4 2 3 4" xfId="33867" xr:uid="{00000000-0005-0000-0000-0000549E0000}"/>
    <cellStyle name="Normal 74 4 2 3 5" xfId="18634" xr:uid="{00000000-0005-0000-0000-0000559E0000}"/>
    <cellStyle name="Normal 74 4 2 4" xfId="5185" xr:uid="{00000000-0005-0000-0000-0000569E0000}"/>
    <cellStyle name="Normal 74 4 2 4 2" xfId="15237" xr:uid="{00000000-0005-0000-0000-0000579E0000}"/>
    <cellStyle name="Normal 74 4 2 4 2 2" xfId="45568" xr:uid="{00000000-0005-0000-0000-0000589E0000}"/>
    <cellStyle name="Normal 74 4 2 4 2 3" xfId="30335" xr:uid="{00000000-0005-0000-0000-0000599E0000}"/>
    <cellStyle name="Normal 74 4 2 4 3" xfId="10217" xr:uid="{00000000-0005-0000-0000-00005A9E0000}"/>
    <cellStyle name="Normal 74 4 2 4 3 2" xfId="40551" xr:uid="{00000000-0005-0000-0000-00005B9E0000}"/>
    <cellStyle name="Normal 74 4 2 4 3 3" xfId="25318" xr:uid="{00000000-0005-0000-0000-00005C9E0000}"/>
    <cellStyle name="Normal 74 4 2 4 4" xfId="35538" xr:uid="{00000000-0005-0000-0000-00005D9E0000}"/>
    <cellStyle name="Normal 74 4 2 4 5" xfId="20305" xr:uid="{00000000-0005-0000-0000-00005E9E0000}"/>
    <cellStyle name="Normal 74 4 2 5" xfId="11895" xr:uid="{00000000-0005-0000-0000-00005F9E0000}"/>
    <cellStyle name="Normal 74 4 2 5 2" xfId="42226" xr:uid="{00000000-0005-0000-0000-0000609E0000}"/>
    <cellStyle name="Normal 74 4 2 5 3" xfId="26993" xr:uid="{00000000-0005-0000-0000-0000619E0000}"/>
    <cellStyle name="Normal 74 4 2 6" xfId="6874" xr:uid="{00000000-0005-0000-0000-0000629E0000}"/>
    <cellStyle name="Normal 74 4 2 6 2" xfId="37209" xr:uid="{00000000-0005-0000-0000-0000639E0000}"/>
    <cellStyle name="Normal 74 4 2 6 3" xfId="21976" xr:uid="{00000000-0005-0000-0000-0000649E0000}"/>
    <cellStyle name="Normal 74 4 2 7" xfId="32197" xr:uid="{00000000-0005-0000-0000-0000659E0000}"/>
    <cellStyle name="Normal 74 4 2 8" xfId="16963" xr:uid="{00000000-0005-0000-0000-0000669E0000}"/>
    <cellStyle name="Normal 74 4 3" xfId="2221" xr:uid="{00000000-0005-0000-0000-0000679E0000}"/>
    <cellStyle name="Normal 74 4 3 2" xfId="3911" xr:uid="{00000000-0005-0000-0000-0000689E0000}"/>
    <cellStyle name="Normal 74 4 3 2 2" xfId="13984" xr:uid="{00000000-0005-0000-0000-0000699E0000}"/>
    <cellStyle name="Normal 74 4 3 2 2 2" xfId="44315" xr:uid="{00000000-0005-0000-0000-00006A9E0000}"/>
    <cellStyle name="Normal 74 4 3 2 2 3" xfId="29082" xr:uid="{00000000-0005-0000-0000-00006B9E0000}"/>
    <cellStyle name="Normal 74 4 3 2 3" xfId="8964" xr:uid="{00000000-0005-0000-0000-00006C9E0000}"/>
    <cellStyle name="Normal 74 4 3 2 3 2" xfId="39298" xr:uid="{00000000-0005-0000-0000-00006D9E0000}"/>
    <cellStyle name="Normal 74 4 3 2 3 3" xfId="24065" xr:uid="{00000000-0005-0000-0000-00006E9E0000}"/>
    <cellStyle name="Normal 74 4 3 2 4" xfId="34285" xr:uid="{00000000-0005-0000-0000-00006F9E0000}"/>
    <cellStyle name="Normal 74 4 3 2 5" xfId="19052" xr:uid="{00000000-0005-0000-0000-0000709E0000}"/>
    <cellStyle name="Normal 74 4 3 3" xfId="5603" xr:uid="{00000000-0005-0000-0000-0000719E0000}"/>
    <cellStyle name="Normal 74 4 3 3 2" xfId="15655" xr:uid="{00000000-0005-0000-0000-0000729E0000}"/>
    <cellStyle name="Normal 74 4 3 3 2 2" xfId="45986" xr:uid="{00000000-0005-0000-0000-0000739E0000}"/>
    <cellStyle name="Normal 74 4 3 3 2 3" xfId="30753" xr:uid="{00000000-0005-0000-0000-0000749E0000}"/>
    <cellStyle name="Normal 74 4 3 3 3" xfId="10635" xr:uid="{00000000-0005-0000-0000-0000759E0000}"/>
    <cellStyle name="Normal 74 4 3 3 3 2" xfId="40969" xr:uid="{00000000-0005-0000-0000-0000769E0000}"/>
    <cellStyle name="Normal 74 4 3 3 3 3" xfId="25736" xr:uid="{00000000-0005-0000-0000-0000779E0000}"/>
    <cellStyle name="Normal 74 4 3 3 4" xfId="35956" xr:uid="{00000000-0005-0000-0000-0000789E0000}"/>
    <cellStyle name="Normal 74 4 3 3 5" xfId="20723" xr:uid="{00000000-0005-0000-0000-0000799E0000}"/>
    <cellStyle name="Normal 74 4 3 4" xfId="12313" xr:uid="{00000000-0005-0000-0000-00007A9E0000}"/>
    <cellStyle name="Normal 74 4 3 4 2" xfId="42644" xr:uid="{00000000-0005-0000-0000-00007B9E0000}"/>
    <cellStyle name="Normal 74 4 3 4 3" xfId="27411" xr:uid="{00000000-0005-0000-0000-00007C9E0000}"/>
    <cellStyle name="Normal 74 4 3 5" xfId="7292" xr:uid="{00000000-0005-0000-0000-00007D9E0000}"/>
    <cellStyle name="Normal 74 4 3 5 2" xfId="37627" xr:uid="{00000000-0005-0000-0000-00007E9E0000}"/>
    <cellStyle name="Normal 74 4 3 5 3" xfId="22394" xr:uid="{00000000-0005-0000-0000-00007F9E0000}"/>
    <cellStyle name="Normal 74 4 3 6" xfId="32615" xr:uid="{00000000-0005-0000-0000-0000809E0000}"/>
    <cellStyle name="Normal 74 4 3 7" xfId="17381" xr:uid="{00000000-0005-0000-0000-0000819E0000}"/>
    <cellStyle name="Normal 74 4 4" xfId="3074" xr:uid="{00000000-0005-0000-0000-0000829E0000}"/>
    <cellStyle name="Normal 74 4 4 2" xfId="13148" xr:uid="{00000000-0005-0000-0000-0000839E0000}"/>
    <cellStyle name="Normal 74 4 4 2 2" xfId="43479" xr:uid="{00000000-0005-0000-0000-0000849E0000}"/>
    <cellStyle name="Normal 74 4 4 2 3" xfId="28246" xr:uid="{00000000-0005-0000-0000-0000859E0000}"/>
    <cellStyle name="Normal 74 4 4 3" xfId="8128" xr:uid="{00000000-0005-0000-0000-0000869E0000}"/>
    <cellStyle name="Normal 74 4 4 3 2" xfId="38462" xr:uid="{00000000-0005-0000-0000-0000879E0000}"/>
    <cellStyle name="Normal 74 4 4 3 3" xfId="23229" xr:uid="{00000000-0005-0000-0000-0000889E0000}"/>
    <cellStyle name="Normal 74 4 4 4" xfId="33449" xr:uid="{00000000-0005-0000-0000-0000899E0000}"/>
    <cellStyle name="Normal 74 4 4 5" xfId="18216" xr:uid="{00000000-0005-0000-0000-00008A9E0000}"/>
    <cellStyle name="Normal 74 4 5" xfId="4767" xr:uid="{00000000-0005-0000-0000-00008B9E0000}"/>
    <cellStyle name="Normal 74 4 5 2" xfId="14819" xr:uid="{00000000-0005-0000-0000-00008C9E0000}"/>
    <cellStyle name="Normal 74 4 5 2 2" xfId="45150" xr:uid="{00000000-0005-0000-0000-00008D9E0000}"/>
    <cellStyle name="Normal 74 4 5 2 3" xfId="29917" xr:uid="{00000000-0005-0000-0000-00008E9E0000}"/>
    <cellStyle name="Normal 74 4 5 3" xfId="9799" xr:uid="{00000000-0005-0000-0000-00008F9E0000}"/>
    <cellStyle name="Normal 74 4 5 3 2" xfId="40133" xr:uid="{00000000-0005-0000-0000-0000909E0000}"/>
    <cellStyle name="Normal 74 4 5 3 3" xfId="24900" xr:uid="{00000000-0005-0000-0000-0000919E0000}"/>
    <cellStyle name="Normal 74 4 5 4" xfId="35120" xr:uid="{00000000-0005-0000-0000-0000929E0000}"/>
    <cellStyle name="Normal 74 4 5 5" xfId="19887" xr:uid="{00000000-0005-0000-0000-0000939E0000}"/>
    <cellStyle name="Normal 74 4 6" xfId="11477" xr:uid="{00000000-0005-0000-0000-0000949E0000}"/>
    <cellStyle name="Normal 74 4 6 2" xfId="41808" xr:uid="{00000000-0005-0000-0000-0000959E0000}"/>
    <cellStyle name="Normal 74 4 6 3" xfId="26575" xr:uid="{00000000-0005-0000-0000-0000969E0000}"/>
    <cellStyle name="Normal 74 4 7" xfId="6456" xr:uid="{00000000-0005-0000-0000-0000979E0000}"/>
    <cellStyle name="Normal 74 4 7 2" xfId="36791" xr:uid="{00000000-0005-0000-0000-0000989E0000}"/>
    <cellStyle name="Normal 74 4 7 3" xfId="21558" xr:uid="{00000000-0005-0000-0000-0000999E0000}"/>
    <cellStyle name="Normal 74 4 8" xfId="31779" xr:uid="{00000000-0005-0000-0000-00009A9E0000}"/>
    <cellStyle name="Normal 74 4 9" xfId="16545" xr:uid="{00000000-0005-0000-0000-00009B9E0000}"/>
    <cellStyle name="Normal 74 5" xfId="1590" xr:uid="{00000000-0005-0000-0000-00009C9E0000}"/>
    <cellStyle name="Normal 74 5 2" xfId="2431" xr:uid="{00000000-0005-0000-0000-00009D9E0000}"/>
    <cellStyle name="Normal 74 5 2 2" xfId="4121" xr:uid="{00000000-0005-0000-0000-00009E9E0000}"/>
    <cellStyle name="Normal 74 5 2 2 2" xfId="14194" xr:uid="{00000000-0005-0000-0000-00009F9E0000}"/>
    <cellStyle name="Normal 74 5 2 2 2 2" xfId="44525" xr:uid="{00000000-0005-0000-0000-0000A09E0000}"/>
    <cellStyle name="Normal 74 5 2 2 2 3" xfId="29292" xr:uid="{00000000-0005-0000-0000-0000A19E0000}"/>
    <cellStyle name="Normal 74 5 2 2 3" xfId="9174" xr:uid="{00000000-0005-0000-0000-0000A29E0000}"/>
    <cellStyle name="Normal 74 5 2 2 3 2" xfId="39508" xr:uid="{00000000-0005-0000-0000-0000A39E0000}"/>
    <cellStyle name="Normal 74 5 2 2 3 3" xfId="24275" xr:uid="{00000000-0005-0000-0000-0000A49E0000}"/>
    <cellStyle name="Normal 74 5 2 2 4" xfId="34495" xr:uid="{00000000-0005-0000-0000-0000A59E0000}"/>
    <cellStyle name="Normal 74 5 2 2 5" xfId="19262" xr:uid="{00000000-0005-0000-0000-0000A69E0000}"/>
    <cellStyle name="Normal 74 5 2 3" xfId="5813" xr:uid="{00000000-0005-0000-0000-0000A79E0000}"/>
    <cellStyle name="Normal 74 5 2 3 2" xfId="15865" xr:uid="{00000000-0005-0000-0000-0000A89E0000}"/>
    <cellStyle name="Normal 74 5 2 3 2 2" xfId="46196" xr:uid="{00000000-0005-0000-0000-0000A99E0000}"/>
    <cellStyle name="Normal 74 5 2 3 2 3" xfId="30963" xr:uid="{00000000-0005-0000-0000-0000AA9E0000}"/>
    <cellStyle name="Normal 74 5 2 3 3" xfId="10845" xr:uid="{00000000-0005-0000-0000-0000AB9E0000}"/>
    <cellStyle name="Normal 74 5 2 3 3 2" xfId="41179" xr:uid="{00000000-0005-0000-0000-0000AC9E0000}"/>
    <cellStyle name="Normal 74 5 2 3 3 3" xfId="25946" xr:uid="{00000000-0005-0000-0000-0000AD9E0000}"/>
    <cellStyle name="Normal 74 5 2 3 4" xfId="36166" xr:uid="{00000000-0005-0000-0000-0000AE9E0000}"/>
    <cellStyle name="Normal 74 5 2 3 5" xfId="20933" xr:uid="{00000000-0005-0000-0000-0000AF9E0000}"/>
    <cellStyle name="Normal 74 5 2 4" xfId="12523" xr:uid="{00000000-0005-0000-0000-0000B09E0000}"/>
    <cellStyle name="Normal 74 5 2 4 2" xfId="42854" xr:uid="{00000000-0005-0000-0000-0000B19E0000}"/>
    <cellStyle name="Normal 74 5 2 4 3" xfId="27621" xr:uid="{00000000-0005-0000-0000-0000B29E0000}"/>
    <cellStyle name="Normal 74 5 2 5" xfId="7502" xr:uid="{00000000-0005-0000-0000-0000B39E0000}"/>
    <cellStyle name="Normal 74 5 2 5 2" xfId="37837" xr:uid="{00000000-0005-0000-0000-0000B49E0000}"/>
    <cellStyle name="Normal 74 5 2 5 3" xfId="22604" xr:uid="{00000000-0005-0000-0000-0000B59E0000}"/>
    <cellStyle name="Normal 74 5 2 6" xfId="32825" xr:uid="{00000000-0005-0000-0000-0000B69E0000}"/>
    <cellStyle name="Normal 74 5 2 7" xfId="17591" xr:uid="{00000000-0005-0000-0000-0000B79E0000}"/>
    <cellStyle name="Normal 74 5 3" xfId="3284" xr:uid="{00000000-0005-0000-0000-0000B89E0000}"/>
    <cellStyle name="Normal 74 5 3 2" xfId="13358" xr:uid="{00000000-0005-0000-0000-0000B99E0000}"/>
    <cellStyle name="Normal 74 5 3 2 2" xfId="43689" xr:uid="{00000000-0005-0000-0000-0000BA9E0000}"/>
    <cellStyle name="Normal 74 5 3 2 3" xfId="28456" xr:uid="{00000000-0005-0000-0000-0000BB9E0000}"/>
    <cellStyle name="Normal 74 5 3 3" xfId="8338" xr:uid="{00000000-0005-0000-0000-0000BC9E0000}"/>
    <cellStyle name="Normal 74 5 3 3 2" xfId="38672" xr:uid="{00000000-0005-0000-0000-0000BD9E0000}"/>
    <cellStyle name="Normal 74 5 3 3 3" xfId="23439" xr:uid="{00000000-0005-0000-0000-0000BE9E0000}"/>
    <cellStyle name="Normal 74 5 3 4" xfId="33659" xr:uid="{00000000-0005-0000-0000-0000BF9E0000}"/>
    <cellStyle name="Normal 74 5 3 5" xfId="18426" xr:uid="{00000000-0005-0000-0000-0000C09E0000}"/>
    <cellStyle name="Normal 74 5 4" xfId="4977" xr:uid="{00000000-0005-0000-0000-0000C19E0000}"/>
    <cellStyle name="Normal 74 5 4 2" xfId="15029" xr:uid="{00000000-0005-0000-0000-0000C29E0000}"/>
    <cellStyle name="Normal 74 5 4 2 2" xfId="45360" xr:uid="{00000000-0005-0000-0000-0000C39E0000}"/>
    <cellStyle name="Normal 74 5 4 2 3" xfId="30127" xr:uid="{00000000-0005-0000-0000-0000C49E0000}"/>
    <cellStyle name="Normal 74 5 4 3" xfId="10009" xr:uid="{00000000-0005-0000-0000-0000C59E0000}"/>
    <cellStyle name="Normal 74 5 4 3 2" xfId="40343" xr:uid="{00000000-0005-0000-0000-0000C69E0000}"/>
    <cellStyle name="Normal 74 5 4 3 3" xfId="25110" xr:uid="{00000000-0005-0000-0000-0000C79E0000}"/>
    <cellStyle name="Normal 74 5 4 4" xfId="35330" xr:uid="{00000000-0005-0000-0000-0000C89E0000}"/>
    <cellStyle name="Normal 74 5 4 5" xfId="20097" xr:uid="{00000000-0005-0000-0000-0000C99E0000}"/>
    <cellStyle name="Normal 74 5 5" xfId="11687" xr:uid="{00000000-0005-0000-0000-0000CA9E0000}"/>
    <cellStyle name="Normal 74 5 5 2" xfId="42018" xr:uid="{00000000-0005-0000-0000-0000CB9E0000}"/>
    <cellStyle name="Normal 74 5 5 3" xfId="26785" xr:uid="{00000000-0005-0000-0000-0000CC9E0000}"/>
    <cellStyle name="Normal 74 5 6" xfId="6666" xr:uid="{00000000-0005-0000-0000-0000CD9E0000}"/>
    <cellStyle name="Normal 74 5 6 2" xfId="37001" xr:uid="{00000000-0005-0000-0000-0000CE9E0000}"/>
    <cellStyle name="Normal 74 5 6 3" xfId="21768" xr:uid="{00000000-0005-0000-0000-0000CF9E0000}"/>
    <cellStyle name="Normal 74 5 7" xfId="31989" xr:uid="{00000000-0005-0000-0000-0000D09E0000}"/>
    <cellStyle name="Normal 74 5 8" xfId="16755" xr:uid="{00000000-0005-0000-0000-0000D19E0000}"/>
    <cellStyle name="Normal 74 6" xfId="2011" xr:uid="{00000000-0005-0000-0000-0000D29E0000}"/>
    <cellStyle name="Normal 74 6 2" xfId="3703" xr:uid="{00000000-0005-0000-0000-0000D39E0000}"/>
    <cellStyle name="Normal 74 6 2 2" xfId="13776" xr:uid="{00000000-0005-0000-0000-0000D49E0000}"/>
    <cellStyle name="Normal 74 6 2 2 2" xfId="44107" xr:uid="{00000000-0005-0000-0000-0000D59E0000}"/>
    <cellStyle name="Normal 74 6 2 2 3" xfId="28874" xr:uid="{00000000-0005-0000-0000-0000D69E0000}"/>
    <cellStyle name="Normal 74 6 2 3" xfId="8756" xr:uid="{00000000-0005-0000-0000-0000D79E0000}"/>
    <cellStyle name="Normal 74 6 2 3 2" xfId="39090" xr:uid="{00000000-0005-0000-0000-0000D89E0000}"/>
    <cellStyle name="Normal 74 6 2 3 3" xfId="23857" xr:uid="{00000000-0005-0000-0000-0000D99E0000}"/>
    <cellStyle name="Normal 74 6 2 4" xfId="34077" xr:uid="{00000000-0005-0000-0000-0000DA9E0000}"/>
    <cellStyle name="Normal 74 6 2 5" xfId="18844" xr:uid="{00000000-0005-0000-0000-0000DB9E0000}"/>
    <cellStyle name="Normal 74 6 3" xfId="5395" xr:uid="{00000000-0005-0000-0000-0000DC9E0000}"/>
    <cellStyle name="Normal 74 6 3 2" xfId="15447" xr:uid="{00000000-0005-0000-0000-0000DD9E0000}"/>
    <cellStyle name="Normal 74 6 3 2 2" xfId="45778" xr:uid="{00000000-0005-0000-0000-0000DE9E0000}"/>
    <cellStyle name="Normal 74 6 3 2 3" xfId="30545" xr:uid="{00000000-0005-0000-0000-0000DF9E0000}"/>
    <cellStyle name="Normal 74 6 3 3" xfId="10427" xr:uid="{00000000-0005-0000-0000-0000E09E0000}"/>
    <cellStyle name="Normal 74 6 3 3 2" xfId="40761" xr:uid="{00000000-0005-0000-0000-0000E19E0000}"/>
    <cellStyle name="Normal 74 6 3 3 3" xfId="25528" xr:uid="{00000000-0005-0000-0000-0000E29E0000}"/>
    <cellStyle name="Normal 74 6 3 4" xfId="35748" xr:uid="{00000000-0005-0000-0000-0000E39E0000}"/>
    <cellStyle name="Normal 74 6 3 5" xfId="20515" xr:uid="{00000000-0005-0000-0000-0000E49E0000}"/>
    <cellStyle name="Normal 74 6 4" xfId="12105" xr:uid="{00000000-0005-0000-0000-0000E59E0000}"/>
    <cellStyle name="Normal 74 6 4 2" xfId="42436" xr:uid="{00000000-0005-0000-0000-0000E69E0000}"/>
    <cellStyle name="Normal 74 6 4 3" xfId="27203" xr:uid="{00000000-0005-0000-0000-0000E79E0000}"/>
    <cellStyle name="Normal 74 6 5" xfId="7084" xr:uid="{00000000-0005-0000-0000-0000E89E0000}"/>
    <cellStyle name="Normal 74 6 5 2" xfId="37419" xr:uid="{00000000-0005-0000-0000-0000E99E0000}"/>
    <cellStyle name="Normal 74 6 5 3" xfId="22186" xr:uid="{00000000-0005-0000-0000-0000EA9E0000}"/>
    <cellStyle name="Normal 74 6 6" xfId="32407" xr:uid="{00000000-0005-0000-0000-0000EB9E0000}"/>
    <cellStyle name="Normal 74 6 7" xfId="17173" xr:uid="{00000000-0005-0000-0000-0000EC9E0000}"/>
    <cellStyle name="Normal 74 7" xfId="2863" xr:uid="{00000000-0005-0000-0000-0000ED9E0000}"/>
    <cellStyle name="Normal 74 7 2" xfId="12940" xr:uid="{00000000-0005-0000-0000-0000EE9E0000}"/>
    <cellStyle name="Normal 74 7 2 2" xfId="43271" xr:uid="{00000000-0005-0000-0000-0000EF9E0000}"/>
    <cellStyle name="Normal 74 7 2 3" xfId="28038" xr:uid="{00000000-0005-0000-0000-0000F09E0000}"/>
    <cellStyle name="Normal 74 7 3" xfId="7920" xr:uid="{00000000-0005-0000-0000-0000F19E0000}"/>
    <cellStyle name="Normal 74 7 3 2" xfId="38254" xr:uid="{00000000-0005-0000-0000-0000F29E0000}"/>
    <cellStyle name="Normal 74 7 3 3" xfId="23021" xr:uid="{00000000-0005-0000-0000-0000F39E0000}"/>
    <cellStyle name="Normal 74 7 4" xfId="33241" xr:uid="{00000000-0005-0000-0000-0000F49E0000}"/>
    <cellStyle name="Normal 74 7 5" xfId="18008" xr:uid="{00000000-0005-0000-0000-0000F59E0000}"/>
    <cellStyle name="Normal 74 8" xfId="4557" xr:uid="{00000000-0005-0000-0000-0000F69E0000}"/>
    <cellStyle name="Normal 74 8 2" xfId="14611" xr:uid="{00000000-0005-0000-0000-0000F79E0000}"/>
    <cellStyle name="Normal 74 8 2 2" xfId="44942" xr:uid="{00000000-0005-0000-0000-0000F89E0000}"/>
    <cellStyle name="Normal 74 8 2 3" xfId="29709" xr:uid="{00000000-0005-0000-0000-0000F99E0000}"/>
    <cellStyle name="Normal 74 8 3" xfId="9591" xr:uid="{00000000-0005-0000-0000-0000FA9E0000}"/>
    <cellStyle name="Normal 74 8 3 2" xfId="39925" xr:uid="{00000000-0005-0000-0000-0000FB9E0000}"/>
    <cellStyle name="Normal 74 8 3 3" xfId="24692" xr:uid="{00000000-0005-0000-0000-0000FC9E0000}"/>
    <cellStyle name="Normal 74 8 4" xfId="34912" xr:uid="{00000000-0005-0000-0000-0000FD9E0000}"/>
    <cellStyle name="Normal 74 8 5" xfId="19679" xr:uid="{00000000-0005-0000-0000-0000FE9E0000}"/>
    <cellStyle name="Normal 74 9" xfId="11267" xr:uid="{00000000-0005-0000-0000-0000FF9E0000}"/>
    <cellStyle name="Normal 74 9 2" xfId="41600" xr:uid="{00000000-0005-0000-0000-0000009F0000}"/>
    <cellStyle name="Normal 74 9 3" xfId="26367" xr:uid="{00000000-0005-0000-0000-0000019F0000}"/>
    <cellStyle name="Normal 75" xfId="911" xr:uid="{00000000-0005-0000-0000-0000029F0000}"/>
    <cellStyle name="Normal 76" xfId="912" xr:uid="{00000000-0005-0000-0000-0000039F0000}"/>
    <cellStyle name="Normal 76 10" xfId="6247" xr:uid="{00000000-0005-0000-0000-0000049F0000}"/>
    <cellStyle name="Normal 76 10 2" xfId="36584" xr:uid="{00000000-0005-0000-0000-0000059F0000}"/>
    <cellStyle name="Normal 76 10 3" xfId="21351" xr:uid="{00000000-0005-0000-0000-0000069F0000}"/>
    <cellStyle name="Normal 76 11" xfId="31575" xr:uid="{00000000-0005-0000-0000-0000079F0000}"/>
    <cellStyle name="Normal 76 12" xfId="16336" xr:uid="{00000000-0005-0000-0000-0000089F0000}"/>
    <cellStyle name="Normal 76 2" xfId="1211" xr:uid="{00000000-0005-0000-0000-0000099F0000}"/>
    <cellStyle name="Normal 76 2 10" xfId="31626" xr:uid="{00000000-0005-0000-0000-00000A9F0000}"/>
    <cellStyle name="Normal 76 2 11" xfId="16390" xr:uid="{00000000-0005-0000-0000-00000B9F0000}"/>
    <cellStyle name="Normal 76 2 2" xfId="1319" xr:uid="{00000000-0005-0000-0000-00000C9F0000}"/>
    <cellStyle name="Normal 76 2 2 10" xfId="16494" xr:uid="{00000000-0005-0000-0000-00000D9F0000}"/>
    <cellStyle name="Normal 76 2 2 2" xfId="1536" xr:uid="{00000000-0005-0000-0000-00000E9F0000}"/>
    <cellStyle name="Normal 76 2 2 2 2" xfId="1957" xr:uid="{00000000-0005-0000-0000-00000F9F0000}"/>
    <cellStyle name="Normal 76 2 2 2 2 2" xfId="2796" xr:uid="{00000000-0005-0000-0000-0000109F0000}"/>
    <cellStyle name="Normal 76 2 2 2 2 2 2" xfId="4486" xr:uid="{00000000-0005-0000-0000-0000119F0000}"/>
    <cellStyle name="Normal 76 2 2 2 2 2 2 2" xfId="14559" xr:uid="{00000000-0005-0000-0000-0000129F0000}"/>
    <cellStyle name="Normal 76 2 2 2 2 2 2 2 2" xfId="44890" xr:uid="{00000000-0005-0000-0000-0000139F0000}"/>
    <cellStyle name="Normal 76 2 2 2 2 2 2 2 3" xfId="29657" xr:uid="{00000000-0005-0000-0000-0000149F0000}"/>
    <cellStyle name="Normal 76 2 2 2 2 2 2 3" xfId="9539" xr:uid="{00000000-0005-0000-0000-0000159F0000}"/>
    <cellStyle name="Normal 76 2 2 2 2 2 2 3 2" xfId="39873" xr:uid="{00000000-0005-0000-0000-0000169F0000}"/>
    <cellStyle name="Normal 76 2 2 2 2 2 2 3 3" xfId="24640" xr:uid="{00000000-0005-0000-0000-0000179F0000}"/>
    <cellStyle name="Normal 76 2 2 2 2 2 2 4" xfId="34860" xr:uid="{00000000-0005-0000-0000-0000189F0000}"/>
    <cellStyle name="Normal 76 2 2 2 2 2 2 5" xfId="19627" xr:uid="{00000000-0005-0000-0000-0000199F0000}"/>
    <cellStyle name="Normal 76 2 2 2 2 2 3" xfId="6178" xr:uid="{00000000-0005-0000-0000-00001A9F0000}"/>
    <cellStyle name="Normal 76 2 2 2 2 2 3 2" xfId="16230" xr:uid="{00000000-0005-0000-0000-00001B9F0000}"/>
    <cellStyle name="Normal 76 2 2 2 2 2 3 2 2" xfId="46561" xr:uid="{00000000-0005-0000-0000-00001C9F0000}"/>
    <cellStyle name="Normal 76 2 2 2 2 2 3 2 3" xfId="31328" xr:uid="{00000000-0005-0000-0000-00001D9F0000}"/>
    <cellStyle name="Normal 76 2 2 2 2 2 3 3" xfId="11210" xr:uid="{00000000-0005-0000-0000-00001E9F0000}"/>
    <cellStyle name="Normal 76 2 2 2 2 2 3 3 2" xfId="41544" xr:uid="{00000000-0005-0000-0000-00001F9F0000}"/>
    <cellStyle name="Normal 76 2 2 2 2 2 3 3 3" xfId="26311" xr:uid="{00000000-0005-0000-0000-0000209F0000}"/>
    <cellStyle name="Normal 76 2 2 2 2 2 3 4" xfId="36531" xr:uid="{00000000-0005-0000-0000-0000219F0000}"/>
    <cellStyle name="Normal 76 2 2 2 2 2 3 5" xfId="21298" xr:uid="{00000000-0005-0000-0000-0000229F0000}"/>
    <cellStyle name="Normal 76 2 2 2 2 2 4" xfId="12888" xr:uid="{00000000-0005-0000-0000-0000239F0000}"/>
    <cellStyle name="Normal 76 2 2 2 2 2 4 2" xfId="43219" xr:uid="{00000000-0005-0000-0000-0000249F0000}"/>
    <cellStyle name="Normal 76 2 2 2 2 2 4 3" xfId="27986" xr:uid="{00000000-0005-0000-0000-0000259F0000}"/>
    <cellStyle name="Normal 76 2 2 2 2 2 5" xfId="7867" xr:uid="{00000000-0005-0000-0000-0000269F0000}"/>
    <cellStyle name="Normal 76 2 2 2 2 2 5 2" xfId="38202" xr:uid="{00000000-0005-0000-0000-0000279F0000}"/>
    <cellStyle name="Normal 76 2 2 2 2 2 5 3" xfId="22969" xr:uid="{00000000-0005-0000-0000-0000289F0000}"/>
    <cellStyle name="Normal 76 2 2 2 2 2 6" xfId="33190" xr:uid="{00000000-0005-0000-0000-0000299F0000}"/>
    <cellStyle name="Normal 76 2 2 2 2 2 7" xfId="17956" xr:uid="{00000000-0005-0000-0000-00002A9F0000}"/>
    <cellStyle name="Normal 76 2 2 2 2 3" xfId="3649" xr:uid="{00000000-0005-0000-0000-00002B9F0000}"/>
    <cellStyle name="Normal 76 2 2 2 2 3 2" xfId="13723" xr:uid="{00000000-0005-0000-0000-00002C9F0000}"/>
    <cellStyle name="Normal 76 2 2 2 2 3 2 2" xfId="44054" xr:uid="{00000000-0005-0000-0000-00002D9F0000}"/>
    <cellStyle name="Normal 76 2 2 2 2 3 2 3" xfId="28821" xr:uid="{00000000-0005-0000-0000-00002E9F0000}"/>
    <cellStyle name="Normal 76 2 2 2 2 3 3" xfId="8703" xr:uid="{00000000-0005-0000-0000-00002F9F0000}"/>
    <cellStyle name="Normal 76 2 2 2 2 3 3 2" xfId="39037" xr:uid="{00000000-0005-0000-0000-0000309F0000}"/>
    <cellStyle name="Normal 76 2 2 2 2 3 3 3" xfId="23804" xr:uid="{00000000-0005-0000-0000-0000319F0000}"/>
    <cellStyle name="Normal 76 2 2 2 2 3 4" xfId="34024" xr:uid="{00000000-0005-0000-0000-0000329F0000}"/>
    <cellStyle name="Normal 76 2 2 2 2 3 5" xfId="18791" xr:uid="{00000000-0005-0000-0000-0000339F0000}"/>
    <cellStyle name="Normal 76 2 2 2 2 4" xfId="5342" xr:uid="{00000000-0005-0000-0000-0000349F0000}"/>
    <cellStyle name="Normal 76 2 2 2 2 4 2" xfId="15394" xr:uid="{00000000-0005-0000-0000-0000359F0000}"/>
    <cellStyle name="Normal 76 2 2 2 2 4 2 2" xfId="45725" xr:uid="{00000000-0005-0000-0000-0000369F0000}"/>
    <cellStyle name="Normal 76 2 2 2 2 4 2 3" xfId="30492" xr:uid="{00000000-0005-0000-0000-0000379F0000}"/>
    <cellStyle name="Normal 76 2 2 2 2 4 3" xfId="10374" xr:uid="{00000000-0005-0000-0000-0000389F0000}"/>
    <cellStyle name="Normal 76 2 2 2 2 4 3 2" xfId="40708" xr:uid="{00000000-0005-0000-0000-0000399F0000}"/>
    <cellStyle name="Normal 76 2 2 2 2 4 3 3" xfId="25475" xr:uid="{00000000-0005-0000-0000-00003A9F0000}"/>
    <cellStyle name="Normal 76 2 2 2 2 4 4" xfId="35695" xr:uid="{00000000-0005-0000-0000-00003B9F0000}"/>
    <cellStyle name="Normal 76 2 2 2 2 4 5" xfId="20462" xr:uid="{00000000-0005-0000-0000-00003C9F0000}"/>
    <cellStyle name="Normal 76 2 2 2 2 5" xfId="12052" xr:uid="{00000000-0005-0000-0000-00003D9F0000}"/>
    <cellStyle name="Normal 76 2 2 2 2 5 2" xfId="42383" xr:uid="{00000000-0005-0000-0000-00003E9F0000}"/>
    <cellStyle name="Normal 76 2 2 2 2 5 3" xfId="27150" xr:uid="{00000000-0005-0000-0000-00003F9F0000}"/>
    <cellStyle name="Normal 76 2 2 2 2 6" xfId="7031" xr:uid="{00000000-0005-0000-0000-0000409F0000}"/>
    <cellStyle name="Normal 76 2 2 2 2 6 2" xfId="37366" xr:uid="{00000000-0005-0000-0000-0000419F0000}"/>
    <cellStyle name="Normal 76 2 2 2 2 6 3" xfId="22133" xr:uid="{00000000-0005-0000-0000-0000429F0000}"/>
    <cellStyle name="Normal 76 2 2 2 2 7" xfId="32354" xr:uid="{00000000-0005-0000-0000-0000439F0000}"/>
    <cellStyle name="Normal 76 2 2 2 2 8" xfId="17120" xr:uid="{00000000-0005-0000-0000-0000449F0000}"/>
    <cellStyle name="Normal 76 2 2 2 3" xfId="2378" xr:uid="{00000000-0005-0000-0000-0000459F0000}"/>
    <cellStyle name="Normal 76 2 2 2 3 2" xfId="4068" xr:uid="{00000000-0005-0000-0000-0000469F0000}"/>
    <cellStyle name="Normal 76 2 2 2 3 2 2" xfId="14141" xr:uid="{00000000-0005-0000-0000-0000479F0000}"/>
    <cellStyle name="Normal 76 2 2 2 3 2 2 2" xfId="44472" xr:uid="{00000000-0005-0000-0000-0000489F0000}"/>
    <cellStyle name="Normal 76 2 2 2 3 2 2 3" xfId="29239" xr:uid="{00000000-0005-0000-0000-0000499F0000}"/>
    <cellStyle name="Normal 76 2 2 2 3 2 3" xfId="9121" xr:uid="{00000000-0005-0000-0000-00004A9F0000}"/>
    <cellStyle name="Normal 76 2 2 2 3 2 3 2" xfId="39455" xr:uid="{00000000-0005-0000-0000-00004B9F0000}"/>
    <cellStyle name="Normal 76 2 2 2 3 2 3 3" xfId="24222" xr:uid="{00000000-0005-0000-0000-00004C9F0000}"/>
    <cellStyle name="Normal 76 2 2 2 3 2 4" xfId="34442" xr:uid="{00000000-0005-0000-0000-00004D9F0000}"/>
    <cellStyle name="Normal 76 2 2 2 3 2 5" xfId="19209" xr:uid="{00000000-0005-0000-0000-00004E9F0000}"/>
    <cellStyle name="Normal 76 2 2 2 3 3" xfId="5760" xr:uid="{00000000-0005-0000-0000-00004F9F0000}"/>
    <cellStyle name="Normal 76 2 2 2 3 3 2" xfId="15812" xr:uid="{00000000-0005-0000-0000-0000509F0000}"/>
    <cellStyle name="Normal 76 2 2 2 3 3 2 2" xfId="46143" xr:uid="{00000000-0005-0000-0000-0000519F0000}"/>
    <cellStyle name="Normal 76 2 2 2 3 3 2 3" xfId="30910" xr:uid="{00000000-0005-0000-0000-0000529F0000}"/>
    <cellStyle name="Normal 76 2 2 2 3 3 3" xfId="10792" xr:uid="{00000000-0005-0000-0000-0000539F0000}"/>
    <cellStyle name="Normal 76 2 2 2 3 3 3 2" xfId="41126" xr:uid="{00000000-0005-0000-0000-0000549F0000}"/>
    <cellStyle name="Normal 76 2 2 2 3 3 3 3" xfId="25893" xr:uid="{00000000-0005-0000-0000-0000559F0000}"/>
    <cellStyle name="Normal 76 2 2 2 3 3 4" xfId="36113" xr:uid="{00000000-0005-0000-0000-0000569F0000}"/>
    <cellStyle name="Normal 76 2 2 2 3 3 5" xfId="20880" xr:uid="{00000000-0005-0000-0000-0000579F0000}"/>
    <cellStyle name="Normal 76 2 2 2 3 4" xfId="12470" xr:uid="{00000000-0005-0000-0000-0000589F0000}"/>
    <cellStyle name="Normal 76 2 2 2 3 4 2" xfId="42801" xr:uid="{00000000-0005-0000-0000-0000599F0000}"/>
    <cellStyle name="Normal 76 2 2 2 3 4 3" xfId="27568" xr:uid="{00000000-0005-0000-0000-00005A9F0000}"/>
    <cellStyle name="Normal 76 2 2 2 3 5" xfId="7449" xr:uid="{00000000-0005-0000-0000-00005B9F0000}"/>
    <cellStyle name="Normal 76 2 2 2 3 5 2" xfId="37784" xr:uid="{00000000-0005-0000-0000-00005C9F0000}"/>
    <cellStyle name="Normal 76 2 2 2 3 5 3" xfId="22551" xr:uid="{00000000-0005-0000-0000-00005D9F0000}"/>
    <cellStyle name="Normal 76 2 2 2 3 6" xfId="32772" xr:uid="{00000000-0005-0000-0000-00005E9F0000}"/>
    <cellStyle name="Normal 76 2 2 2 3 7" xfId="17538" xr:uid="{00000000-0005-0000-0000-00005F9F0000}"/>
    <cellStyle name="Normal 76 2 2 2 4" xfId="3231" xr:uid="{00000000-0005-0000-0000-0000609F0000}"/>
    <cellStyle name="Normal 76 2 2 2 4 2" xfId="13305" xr:uid="{00000000-0005-0000-0000-0000619F0000}"/>
    <cellStyle name="Normal 76 2 2 2 4 2 2" xfId="43636" xr:uid="{00000000-0005-0000-0000-0000629F0000}"/>
    <cellStyle name="Normal 76 2 2 2 4 2 3" xfId="28403" xr:uid="{00000000-0005-0000-0000-0000639F0000}"/>
    <cellStyle name="Normal 76 2 2 2 4 3" xfId="8285" xr:uid="{00000000-0005-0000-0000-0000649F0000}"/>
    <cellStyle name="Normal 76 2 2 2 4 3 2" xfId="38619" xr:uid="{00000000-0005-0000-0000-0000659F0000}"/>
    <cellStyle name="Normal 76 2 2 2 4 3 3" xfId="23386" xr:uid="{00000000-0005-0000-0000-0000669F0000}"/>
    <cellStyle name="Normal 76 2 2 2 4 4" xfId="33606" xr:uid="{00000000-0005-0000-0000-0000679F0000}"/>
    <cellStyle name="Normal 76 2 2 2 4 5" xfId="18373" xr:uid="{00000000-0005-0000-0000-0000689F0000}"/>
    <cellStyle name="Normal 76 2 2 2 5" xfId="4924" xr:uid="{00000000-0005-0000-0000-0000699F0000}"/>
    <cellStyle name="Normal 76 2 2 2 5 2" xfId="14976" xr:uid="{00000000-0005-0000-0000-00006A9F0000}"/>
    <cellStyle name="Normal 76 2 2 2 5 2 2" xfId="45307" xr:uid="{00000000-0005-0000-0000-00006B9F0000}"/>
    <cellStyle name="Normal 76 2 2 2 5 2 3" xfId="30074" xr:uid="{00000000-0005-0000-0000-00006C9F0000}"/>
    <cellStyle name="Normal 76 2 2 2 5 3" xfId="9956" xr:uid="{00000000-0005-0000-0000-00006D9F0000}"/>
    <cellStyle name="Normal 76 2 2 2 5 3 2" xfId="40290" xr:uid="{00000000-0005-0000-0000-00006E9F0000}"/>
    <cellStyle name="Normal 76 2 2 2 5 3 3" xfId="25057" xr:uid="{00000000-0005-0000-0000-00006F9F0000}"/>
    <cellStyle name="Normal 76 2 2 2 5 4" xfId="35277" xr:uid="{00000000-0005-0000-0000-0000709F0000}"/>
    <cellStyle name="Normal 76 2 2 2 5 5" xfId="20044" xr:uid="{00000000-0005-0000-0000-0000719F0000}"/>
    <cellStyle name="Normal 76 2 2 2 6" xfId="11634" xr:uid="{00000000-0005-0000-0000-0000729F0000}"/>
    <cellStyle name="Normal 76 2 2 2 6 2" xfId="41965" xr:uid="{00000000-0005-0000-0000-0000739F0000}"/>
    <cellStyle name="Normal 76 2 2 2 6 3" xfId="26732" xr:uid="{00000000-0005-0000-0000-0000749F0000}"/>
    <cellStyle name="Normal 76 2 2 2 7" xfId="6613" xr:uid="{00000000-0005-0000-0000-0000759F0000}"/>
    <cellStyle name="Normal 76 2 2 2 7 2" xfId="36948" xr:uid="{00000000-0005-0000-0000-0000769F0000}"/>
    <cellStyle name="Normal 76 2 2 2 7 3" xfId="21715" xr:uid="{00000000-0005-0000-0000-0000779F0000}"/>
    <cellStyle name="Normal 76 2 2 2 8" xfId="31936" xr:uid="{00000000-0005-0000-0000-0000789F0000}"/>
    <cellStyle name="Normal 76 2 2 2 9" xfId="16702" xr:uid="{00000000-0005-0000-0000-0000799F0000}"/>
    <cellStyle name="Normal 76 2 2 3" xfId="1749" xr:uid="{00000000-0005-0000-0000-00007A9F0000}"/>
    <cellStyle name="Normal 76 2 2 3 2" xfId="2588" xr:uid="{00000000-0005-0000-0000-00007B9F0000}"/>
    <cellStyle name="Normal 76 2 2 3 2 2" xfId="4278" xr:uid="{00000000-0005-0000-0000-00007C9F0000}"/>
    <cellStyle name="Normal 76 2 2 3 2 2 2" xfId="14351" xr:uid="{00000000-0005-0000-0000-00007D9F0000}"/>
    <cellStyle name="Normal 76 2 2 3 2 2 2 2" xfId="44682" xr:uid="{00000000-0005-0000-0000-00007E9F0000}"/>
    <cellStyle name="Normal 76 2 2 3 2 2 2 3" xfId="29449" xr:uid="{00000000-0005-0000-0000-00007F9F0000}"/>
    <cellStyle name="Normal 76 2 2 3 2 2 3" xfId="9331" xr:uid="{00000000-0005-0000-0000-0000809F0000}"/>
    <cellStyle name="Normal 76 2 2 3 2 2 3 2" xfId="39665" xr:uid="{00000000-0005-0000-0000-0000819F0000}"/>
    <cellStyle name="Normal 76 2 2 3 2 2 3 3" xfId="24432" xr:uid="{00000000-0005-0000-0000-0000829F0000}"/>
    <cellStyle name="Normal 76 2 2 3 2 2 4" xfId="34652" xr:uid="{00000000-0005-0000-0000-0000839F0000}"/>
    <cellStyle name="Normal 76 2 2 3 2 2 5" xfId="19419" xr:uid="{00000000-0005-0000-0000-0000849F0000}"/>
    <cellStyle name="Normal 76 2 2 3 2 3" xfId="5970" xr:uid="{00000000-0005-0000-0000-0000859F0000}"/>
    <cellStyle name="Normal 76 2 2 3 2 3 2" xfId="16022" xr:uid="{00000000-0005-0000-0000-0000869F0000}"/>
    <cellStyle name="Normal 76 2 2 3 2 3 2 2" xfId="46353" xr:uid="{00000000-0005-0000-0000-0000879F0000}"/>
    <cellStyle name="Normal 76 2 2 3 2 3 2 3" xfId="31120" xr:uid="{00000000-0005-0000-0000-0000889F0000}"/>
    <cellStyle name="Normal 76 2 2 3 2 3 3" xfId="11002" xr:uid="{00000000-0005-0000-0000-0000899F0000}"/>
    <cellStyle name="Normal 76 2 2 3 2 3 3 2" xfId="41336" xr:uid="{00000000-0005-0000-0000-00008A9F0000}"/>
    <cellStyle name="Normal 76 2 2 3 2 3 3 3" xfId="26103" xr:uid="{00000000-0005-0000-0000-00008B9F0000}"/>
    <cellStyle name="Normal 76 2 2 3 2 3 4" xfId="36323" xr:uid="{00000000-0005-0000-0000-00008C9F0000}"/>
    <cellStyle name="Normal 76 2 2 3 2 3 5" xfId="21090" xr:uid="{00000000-0005-0000-0000-00008D9F0000}"/>
    <cellStyle name="Normal 76 2 2 3 2 4" xfId="12680" xr:uid="{00000000-0005-0000-0000-00008E9F0000}"/>
    <cellStyle name="Normal 76 2 2 3 2 4 2" xfId="43011" xr:uid="{00000000-0005-0000-0000-00008F9F0000}"/>
    <cellStyle name="Normal 76 2 2 3 2 4 3" xfId="27778" xr:uid="{00000000-0005-0000-0000-0000909F0000}"/>
    <cellStyle name="Normal 76 2 2 3 2 5" xfId="7659" xr:uid="{00000000-0005-0000-0000-0000919F0000}"/>
    <cellStyle name="Normal 76 2 2 3 2 5 2" xfId="37994" xr:uid="{00000000-0005-0000-0000-0000929F0000}"/>
    <cellStyle name="Normal 76 2 2 3 2 5 3" xfId="22761" xr:uid="{00000000-0005-0000-0000-0000939F0000}"/>
    <cellStyle name="Normal 76 2 2 3 2 6" xfId="32982" xr:uid="{00000000-0005-0000-0000-0000949F0000}"/>
    <cellStyle name="Normal 76 2 2 3 2 7" xfId="17748" xr:uid="{00000000-0005-0000-0000-0000959F0000}"/>
    <cellStyle name="Normal 76 2 2 3 3" xfId="3441" xr:uid="{00000000-0005-0000-0000-0000969F0000}"/>
    <cellStyle name="Normal 76 2 2 3 3 2" xfId="13515" xr:uid="{00000000-0005-0000-0000-0000979F0000}"/>
    <cellStyle name="Normal 76 2 2 3 3 2 2" xfId="43846" xr:uid="{00000000-0005-0000-0000-0000989F0000}"/>
    <cellStyle name="Normal 76 2 2 3 3 2 3" xfId="28613" xr:uid="{00000000-0005-0000-0000-0000999F0000}"/>
    <cellStyle name="Normal 76 2 2 3 3 3" xfId="8495" xr:uid="{00000000-0005-0000-0000-00009A9F0000}"/>
    <cellStyle name="Normal 76 2 2 3 3 3 2" xfId="38829" xr:uid="{00000000-0005-0000-0000-00009B9F0000}"/>
    <cellStyle name="Normal 76 2 2 3 3 3 3" xfId="23596" xr:uid="{00000000-0005-0000-0000-00009C9F0000}"/>
    <cellStyle name="Normal 76 2 2 3 3 4" xfId="33816" xr:uid="{00000000-0005-0000-0000-00009D9F0000}"/>
    <cellStyle name="Normal 76 2 2 3 3 5" xfId="18583" xr:uid="{00000000-0005-0000-0000-00009E9F0000}"/>
    <cellStyle name="Normal 76 2 2 3 4" xfId="5134" xr:uid="{00000000-0005-0000-0000-00009F9F0000}"/>
    <cellStyle name="Normal 76 2 2 3 4 2" xfId="15186" xr:uid="{00000000-0005-0000-0000-0000A09F0000}"/>
    <cellStyle name="Normal 76 2 2 3 4 2 2" xfId="45517" xr:uid="{00000000-0005-0000-0000-0000A19F0000}"/>
    <cellStyle name="Normal 76 2 2 3 4 2 3" xfId="30284" xr:uid="{00000000-0005-0000-0000-0000A29F0000}"/>
    <cellStyle name="Normal 76 2 2 3 4 3" xfId="10166" xr:uid="{00000000-0005-0000-0000-0000A39F0000}"/>
    <cellStyle name="Normal 76 2 2 3 4 3 2" xfId="40500" xr:uid="{00000000-0005-0000-0000-0000A49F0000}"/>
    <cellStyle name="Normal 76 2 2 3 4 3 3" xfId="25267" xr:uid="{00000000-0005-0000-0000-0000A59F0000}"/>
    <cellStyle name="Normal 76 2 2 3 4 4" xfId="35487" xr:uid="{00000000-0005-0000-0000-0000A69F0000}"/>
    <cellStyle name="Normal 76 2 2 3 4 5" xfId="20254" xr:uid="{00000000-0005-0000-0000-0000A79F0000}"/>
    <cellStyle name="Normal 76 2 2 3 5" xfId="11844" xr:uid="{00000000-0005-0000-0000-0000A89F0000}"/>
    <cellStyle name="Normal 76 2 2 3 5 2" xfId="42175" xr:uid="{00000000-0005-0000-0000-0000A99F0000}"/>
    <cellStyle name="Normal 76 2 2 3 5 3" xfId="26942" xr:uid="{00000000-0005-0000-0000-0000AA9F0000}"/>
    <cellStyle name="Normal 76 2 2 3 6" xfId="6823" xr:uid="{00000000-0005-0000-0000-0000AB9F0000}"/>
    <cellStyle name="Normal 76 2 2 3 6 2" xfId="37158" xr:uid="{00000000-0005-0000-0000-0000AC9F0000}"/>
    <cellStyle name="Normal 76 2 2 3 6 3" xfId="21925" xr:uid="{00000000-0005-0000-0000-0000AD9F0000}"/>
    <cellStyle name="Normal 76 2 2 3 7" xfId="32146" xr:uid="{00000000-0005-0000-0000-0000AE9F0000}"/>
    <cellStyle name="Normal 76 2 2 3 8" xfId="16912" xr:uid="{00000000-0005-0000-0000-0000AF9F0000}"/>
    <cellStyle name="Normal 76 2 2 4" xfId="2170" xr:uid="{00000000-0005-0000-0000-0000B09F0000}"/>
    <cellStyle name="Normal 76 2 2 4 2" xfId="3860" xr:uid="{00000000-0005-0000-0000-0000B19F0000}"/>
    <cellStyle name="Normal 76 2 2 4 2 2" xfId="13933" xr:uid="{00000000-0005-0000-0000-0000B29F0000}"/>
    <cellStyle name="Normal 76 2 2 4 2 2 2" xfId="44264" xr:uid="{00000000-0005-0000-0000-0000B39F0000}"/>
    <cellStyle name="Normal 76 2 2 4 2 2 3" xfId="29031" xr:uid="{00000000-0005-0000-0000-0000B49F0000}"/>
    <cellStyle name="Normal 76 2 2 4 2 3" xfId="8913" xr:uid="{00000000-0005-0000-0000-0000B59F0000}"/>
    <cellStyle name="Normal 76 2 2 4 2 3 2" xfId="39247" xr:uid="{00000000-0005-0000-0000-0000B69F0000}"/>
    <cellStyle name="Normal 76 2 2 4 2 3 3" xfId="24014" xr:uid="{00000000-0005-0000-0000-0000B79F0000}"/>
    <cellStyle name="Normal 76 2 2 4 2 4" xfId="34234" xr:uid="{00000000-0005-0000-0000-0000B89F0000}"/>
    <cellStyle name="Normal 76 2 2 4 2 5" xfId="19001" xr:uid="{00000000-0005-0000-0000-0000B99F0000}"/>
    <cellStyle name="Normal 76 2 2 4 3" xfId="5552" xr:uid="{00000000-0005-0000-0000-0000BA9F0000}"/>
    <cellStyle name="Normal 76 2 2 4 3 2" xfId="15604" xr:uid="{00000000-0005-0000-0000-0000BB9F0000}"/>
    <cellStyle name="Normal 76 2 2 4 3 2 2" xfId="45935" xr:uid="{00000000-0005-0000-0000-0000BC9F0000}"/>
    <cellStyle name="Normal 76 2 2 4 3 2 3" xfId="30702" xr:uid="{00000000-0005-0000-0000-0000BD9F0000}"/>
    <cellStyle name="Normal 76 2 2 4 3 3" xfId="10584" xr:uid="{00000000-0005-0000-0000-0000BE9F0000}"/>
    <cellStyle name="Normal 76 2 2 4 3 3 2" xfId="40918" xr:uid="{00000000-0005-0000-0000-0000BF9F0000}"/>
    <cellStyle name="Normal 76 2 2 4 3 3 3" xfId="25685" xr:uid="{00000000-0005-0000-0000-0000C09F0000}"/>
    <cellStyle name="Normal 76 2 2 4 3 4" xfId="35905" xr:uid="{00000000-0005-0000-0000-0000C19F0000}"/>
    <cellStyle name="Normal 76 2 2 4 3 5" xfId="20672" xr:uid="{00000000-0005-0000-0000-0000C29F0000}"/>
    <cellStyle name="Normal 76 2 2 4 4" xfId="12262" xr:uid="{00000000-0005-0000-0000-0000C39F0000}"/>
    <cellStyle name="Normal 76 2 2 4 4 2" xfId="42593" xr:uid="{00000000-0005-0000-0000-0000C49F0000}"/>
    <cellStyle name="Normal 76 2 2 4 4 3" xfId="27360" xr:uid="{00000000-0005-0000-0000-0000C59F0000}"/>
    <cellStyle name="Normal 76 2 2 4 5" xfId="7241" xr:uid="{00000000-0005-0000-0000-0000C69F0000}"/>
    <cellStyle name="Normal 76 2 2 4 5 2" xfId="37576" xr:uid="{00000000-0005-0000-0000-0000C79F0000}"/>
    <cellStyle name="Normal 76 2 2 4 5 3" xfId="22343" xr:uid="{00000000-0005-0000-0000-0000C89F0000}"/>
    <cellStyle name="Normal 76 2 2 4 6" xfId="32564" xr:uid="{00000000-0005-0000-0000-0000C99F0000}"/>
    <cellStyle name="Normal 76 2 2 4 7" xfId="17330" xr:uid="{00000000-0005-0000-0000-0000CA9F0000}"/>
    <cellStyle name="Normal 76 2 2 5" xfId="3023" xr:uid="{00000000-0005-0000-0000-0000CB9F0000}"/>
    <cellStyle name="Normal 76 2 2 5 2" xfId="13097" xr:uid="{00000000-0005-0000-0000-0000CC9F0000}"/>
    <cellStyle name="Normal 76 2 2 5 2 2" xfId="43428" xr:uid="{00000000-0005-0000-0000-0000CD9F0000}"/>
    <cellStyle name="Normal 76 2 2 5 2 3" xfId="28195" xr:uid="{00000000-0005-0000-0000-0000CE9F0000}"/>
    <cellStyle name="Normal 76 2 2 5 3" xfId="8077" xr:uid="{00000000-0005-0000-0000-0000CF9F0000}"/>
    <cellStyle name="Normal 76 2 2 5 3 2" xfId="38411" xr:uid="{00000000-0005-0000-0000-0000D09F0000}"/>
    <cellStyle name="Normal 76 2 2 5 3 3" xfId="23178" xr:uid="{00000000-0005-0000-0000-0000D19F0000}"/>
    <cellStyle name="Normal 76 2 2 5 4" xfId="33398" xr:uid="{00000000-0005-0000-0000-0000D29F0000}"/>
    <cellStyle name="Normal 76 2 2 5 5" xfId="18165" xr:uid="{00000000-0005-0000-0000-0000D39F0000}"/>
    <cellStyle name="Normal 76 2 2 6" xfId="4716" xr:uid="{00000000-0005-0000-0000-0000D49F0000}"/>
    <cellStyle name="Normal 76 2 2 6 2" xfId="14768" xr:uid="{00000000-0005-0000-0000-0000D59F0000}"/>
    <cellStyle name="Normal 76 2 2 6 2 2" xfId="45099" xr:uid="{00000000-0005-0000-0000-0000D69F0000}"/>
    <cellStyle name="Normal 76 2 2 6 2 3" xfId="29866" xr:uid="{00000000-0005-0000-0000-0000D79F0000}"/>
    <cellStyle name="Normal 76 2 2 6 3" xfId="9748" xr:uid="{00000000-0005-0000-0000-0000D89F0000}"/>
    <cellStyle name="Normal 76 2 2 6 3 2" xfId="40082" xr:uid="{00000000-0005-0000-0000-0000D99F0000}"/>
    <cellStyle name="Normal 76 2 2 6 3 3" xfId="24849" xr:uid="{00000000-0005-0000-0000-0000DA9F0000}"/>
    <cellStyle name="Normal 76 2 2 6 4" xfId="35069" xr:uid="{00000000-0005-0000-0000-0000DB9F0000}"/>
    <cellStyle name="Normal 76 2 2 6 5" xfId="19836" xr:uid="{00000000-0005-0000-0000-0000DC9F0000}"/>
    <cellStyle name="Normal 76 2 2 7" xfId="11426" xr:uid="{00000000-0005-0000-0000-0000DD9F0000}"/>
    <cellStyle name="Normal 76 2 2 7 2" xfId="41757" xr:uid="{00000000-0005-0000-0000-0000DE9F0000}"/>
    <cellStyle name="Normal 76 2 2 7 3" xfId="26524" xr:uid="{00000000-0005-0000-0000-0000DF9F0000}"/>
    <cellStyle name="Normal 76 2 2 8" xfId="6405" xr:uid="{00000000-0005-0000-0000-0000E09F0000}"/>
    <cellStyle name="Normal 76 2 2 8 2" xfId="36740" xr:uid="{00000000-0005-0000-0000-0000E19F0000}"/>
    <cellStyle name="Normal 76 2 2 8 3" xfId="21507" xr:uid="{00000000-0005-0000-0000-0000E29F0000}"/>
    <cellStyle name="Normal 76 2 2 9" xfId="31728" xr:uid="{00000000-0005-0000-0000-0000E39F0000}"/>
    <cellStyle name="Normal 76 2 3" xfId="1432" xr:uid="{00000000-0005-0000-0000-0000E49F0000}"/>
    <cellStyle name="Normal 76 2 3 2" xfId="1853" xr:uid="{00000000-0005-0000-0000-0000E59F0000}"/>
    <cellStyle name="Normal 76 2 3 2 2" xfId="2692" xr:uid="{00000000-0005-0000-0000-0000E69F0000}"/>
    <cellStyle name="Normal 76 2 3 2 2 2" xfId="4382" xr:uid="{00000000-0005-0000-0000-0000E79F0000}"/>
    <cellStyle name="Normal 76 2 3 2 2 2 2" xfId="14455" xr:uid="{00000000-0005-0000-0000-0000E89F0000}"/>
    <cellStyle name="Normal 76 2 3 2 2 2 2 2" xfId="44786" xr:uid="{00000000-0005-0000-0000-0000E99F0000}"/>
    <cellStyle name="Normal 76 2 3 2 2 2 2 3" xfId="29553" xr:uid="{00000000-0005-0000-0000-0000EA9F0000}"/>
    <cellStyle name="Normal 76 2 3 2 2 2 3" xfId="9435" xr:uid="{00000000-0005-0000-0000-0000EB9F0000}"/>
    <cellStyle name="Normal 76 2 3 2 2 2 3 2" xfId="39769" xr:uid="{00000000-0005-0000-0000-0000EC9F0000}"/>
    <cellStyle name="Normal 76 2 3 2 2 2 3 3" xfId="24536" xr:uid="{00000000-0005-0000-0000-0000ED9F0000}"/>
    <cellStyle name="Normal 76 2 3 2 2 2 4" xfId="34756" xr:uid="{00000000-0005-0000-0000-0000EE9F0000}"/>
    <cellStyle name="Normal 76 2 3 2 2 2 5" xfId="19523" xr:uid="{00000000-0005-0000-0000-0000EF9F0000}"/>
    <cellStyle name="Normal 76 2 3 2 2 3" xfId="6074" xr:uid="{00000000-0005-0000-0000-0000F09F0000}"/>
    <cellStyle name="Normal 76 2 3 2 2 3 2" xfId="16126" xr:uid="{00000000-0005-0000-0000-0000F19F0000}"/>
    <cellStyle name="Normal 76 2 3 2 2 3 2 2" xfId="46457" xr:uid="{00000000-0005-0000-0000-0000F29F0000}"/>
    <cellStyle name="Normal 76 2 3 2 2 3 2 3" xfId="31224" xr:uid="{00000000-0005-0000-0000-0000F39F0000}"/>
    <cellStyle name="Normal 76 2 3 2 2 3 3" xfId="11106" xr:uid="{00000000-0005-0000-0000-0000F49F0000}"/>
    <cellStyle name="Normal 76 2 3 2 2 3 3 2" xfId="41440" xr:uid="{00000000-0005-0000-0000-0000F59F0000}"/>
    <cellStyle name="Normal 76 2 3 2 2 3 3 3" xfId="26207" xr:uid="{00000000-0005-0000-0000-0000F69F0000}"/>
    <cellStyle name="Normal 76 2 3 2 2 3 4" xfId="36427" xr:uid="{00000000-0005-0000-0000-0000F79F0000}"/>
    <cellStyle name="Normal 76 2 3 2 2 3 5" xfId="21194" xr:uid="{00000000-0005-0000-0000-0000F89F0000}"/>
    <cellStyle name="Normal 76 2 3 2 2 4" xfId="12784" xr:uid="{00000000-0005-0000-0000-0000F99F0000}"/>
    <cellStyle name="Normal 76 2 3 2 2 4 2" xfId="43115" xr:uid="{00000000-0005-0000-0000-0000FA9F0000}"/>
    <cellStyle name="Normal 76 2 3 2 2 4 3" xfId="27882" xr:uid="{00000000-0005-0000-0000-0000FB9F0000}"/>
    <cellStyle name="Normal 76 2 3 2 2 5" xfId="7763" xr:uid="{00000000-0005-0000-0000-0000FC9F0000}"/>
    <cellStyle name="Normal 76 2 3 2 2 5 2" xfId="38098" xr:uid="{00000000-0005-0000-0000-0000FD9F0000}"/>
    <cellStyle name="Normal 76 2 3 2 2 5 3" xfId="22865" xr:uid="{00000000-0005-0000-0000-0000FE9F0000}"/>
    <cellStyle name="Normal 76 2 3 2 2 6" xfId="33086" xr:uid="{00000000-0005-0000-0000-0000FF9F0000}"/>
    <cellStyle name="Normal 76 2 3 2 2 7" xfId="17852" xr:uid="{00000000-0005-0000-0000-000000A00000}"/>
    <cellStyle name="Normal 76 2 3 2 3" xfId="3545" xr:uid="{00000000-0005-0000-0000-000001A00000}"/>
    <cellStyle name="Normal 76 2 3 2 3 2" xfId="13619" xr:uid="{00000000-0005-0000-0000-000002A00000}"/>
    <cellStyle name="Normal 76 2 3 2 3 2 2" xfId="43950" xr:uid="{00000000-0005-0000-0000-000003A00000}"/>
    <cellStyle name="Normal 76 2 3 2 3 2 3" xfId="28717" xr:uid="{00000000-0005-0000-0000-000004A00000}"/>
    <cellStyle name="Normal 76 2 3 2 3 3" xfId="8599" xr:uid="{00000000-0005-0000-0000-000005A00000}"/>
    <cellStyle name="Normal 76 2 3 2 3 3 2" xfId="38933" xr:uid="{00000000-0005-0000-0000-000006A00000}"/>
    <cellStyle name="Normal 76 2 3 2 3 3 3" xfId="23700" xr:uid="{00000000-0005-0000-0000-000007A00000}"/>
    <cellStyle name="Normal 76 2 3 2 3 4" xfId="33920" xr:uid="{00000000-0005-0000-0000-000008A00000}"/>
    <cellStyle name="Normal 76 2 3 2 3 5" xfId="18687" xr:uid="{00000000-0005-0000-0000-000009A00000}"/>
    <cellStyle name="Normal 76 2 3 2 4" xfId="5238" xr:uid="{00000000-0005-0000-0000-00000AA00000}"/>
    <cellStyle name="Normal 76 2 3 2 4 2" xfId="15290" xr:uid="{00000000-0005-0000-0000-00000BA00000}"/>
    <cellStyle name="Normal 76 2 3 2 4 2 2" xfId="45621" xr:uid="{00000000-0005-0000-0000-00000CA00000}"/>
    <cellStyle name="Normal 76 2 3 2 4 2 3" xfId="30388" xr:uid="{00000000-0005-0000-0000-00000DA00000}"/>
    <cellStyle name="Normal 76 2 3 2 4 3" xfId="10270" xr:uid="{00000000-0005-0000-0000-00000EA00000}"/>
    <cellStyle name="Normal 76 2 3 2 4 3 2" xfId="40604" xr:uid="{00000000-0005-0000-0000-00000FA00000}"/>
    <cellStyle name="Normal 76 2 3 2 4 3 3" xfId="25371" xr:uid="{00000000-0005-0000-0000-000010A00000}"/>
    <cellStyle name="Normal 76 2 3 2 4 4" xfId="35591" xr:uid="{00000000-0005-0000-0000-000011A00000}"/>
    <cellStyle name="Normal 76 2 3 2 4 5" xfId="20358" xr:uid="{00000000-0005-0000-0000-000012A00000}"/>
    <cellStyle name="Normal 76 2 3 2 5" xfId="11948" xr:uid="{00000000-0005-0000-0000-000013A00000}"/>
    <cellStyle name="Normal 76 2 3 2 5 2" xfId="42279" xr:uid="{00000000-0005-0000-0000-000014A00000}"/>
    <cellStyle name="Normal 76 2 3 2 5 3" xfId="27046" xr:uid="{00000000-0005-0000-0000-000015A00000}"/>
    <cellStyle name="Normal 76 2 3 2 6" xfId="6927" xr:uid="{00000000-0005-0000-0000-000016A00000}"/>
    <cellStyle name="Normal 76 2 3 2 6 2" xfId="37262" xr:uid="{00000000-0005-0000-0000-000017A00000}"/>
    <cellStyle name="Normal 76 2 3 2 6 3" xfId="22029" xr:uid="{00000000-0005-0000-0000-000018A00000}"/>
    <cellStyle name="Normal 76 2 3 2 7" xfId="32250" xr:uid="{00000000-0005-0000-0000-000019A00000}"/>
    <cellStyle name="Normal 76 2 3 2 8" xfId="17016" xr:uid="{00000000-0005-0000-0000-00001AA00000}"/>
    <cellStyle name="Normal 76 2 3 3" xfId="2274" xr:uid="{00000000-0005-0000-0000-00001BA00000}"/>
    <cellStyle name="Normal 76 2 3 3 2" xfId="3964" xr:uid="{00000000-0005-0000-0000-00001CA00000}"/>
    <cellStyle name="Normal 76 2 3 3 2 2" xfId="14037" xr:uid="{00000000-0005-0000-0000-00001DA00000}"/>
    <cellStyle name="Normal 76 2 3 3 2 2 2" xfId="44368" xr:uid="{00000000-0005-0000-0000-00001EA00000}"/>
    <cellStyle name="Normal 76 2 3 3 2 2 3" xfId="29135" xr:uid="{00000000-0005-0000-0000-00001FA00000}"/>
    <cellStyle name="Normal 76 2 3 3 2 3" xfId="9017" xr:uid="{00000000-0005-0000-0000-000020A00000}"/>
    <cellStyle name="Normal 76 2 3 3 2 3 2" xfId="39351" xr:uid="{00000000-0005-0000-0000-000021A00000}"/>
    <cellStyle name="Normal 76 2 3 3 2 3 3" xfId="24118" xr:uid="{00000000-0005-0000-0000-000022A00000}"/>
    <cellStyle name="Normal 76 2 3 3 2 4" xfId="34338" xr:uid="{00000000-0005-0000-0000-000023A00000}"/>
    <cellStyle name="Normal 76 2 3 3 2 5" xfId="19105" xr:uid="{00000000-0005-0000-0000-000024A00000}"/>
    <cellStyle name="Normal 76 2 3 3 3" xfId="5656" xr:uid="{00000000-0005-0000-0000-000025A00000}"/>
    <cellStyle name="Normal 76 2 3 3 3 2" xfId="15708" xr:uid="{00000000-0005-0000-0000-000026A00000}"/>
    <cellStyle name="Normal 76 2 3 3 3 2 2" xfId="46039" xr:uid="{00000000-0005-0000-0000-000027A00000}"/>
    <cellStyle name="Normal 76 2 3 3 3 2 3" xfId="30806" xr:uid="{00000000-0005-0000-0000-000028A00000}"/>
    <cellStyle name="Normal 76 2 3 3 3 3" xfId="10688" xr:uid="{00000000-0005-0000-0000-000029A00000}"/>
    <cellStyle name="Normal 76 2 3 3 3 3 2" xfId="41022" xr:uid="{00000000-0005-0000-0000-00002AA00000}"/>
    <cellStyle name="Normal 76 2 3 3 3 3 3" xfId="25789" xr:uid="{00000000-0005-0000-0000-00002BA00000}"/>
    <cellStyle name="Normal 76 2 3 3 3 4" xfId="36009" xr:uid="{00000000-0005-0000-0000-00002CA00000}"/>
    <cellStyle name="Normal 76 2 3 3 3 5" xfId="20776" xr:uid="{00000000-0005-0000-0000-00002DA00000}"/>
    <cellStyle name="Normal 76 2 3 3 4" xfId="12366" xr:uid="{00000000-0005-0000-0000-00002EA00000}"/>
    <cellStyle name="Normal 76 2 3 3 4 2" xfId="42697" xr:uid="{00000000-0005-0000-0000-00002FA00000}"/>
    <cellStyle name="Normal 76 2 3 3 4 3" xfId="27464" xr:uid="{00000000-0005-0000-0000-000030A00000}"/>
    <cellStyle name="Normal 76 2 3 3 5" xfId="7345" xr:uid="{00000000-0005-0000-0000-000031A00000}"/>
    <cellStyle name="Normal 76 2 3 3 5 2" xfId="37680" xr:uid="{00000000-0005-0000-0000-000032A00000}"/>
    <cellStyle name="Normal 76 2 3 3 5 3" xfId="22447" xr:uid="{00000000-0005-0000-0000-000033A00000}"/>
    <cellStyle name="Normal 76 2 3 3 6" xfId="32668" xr:uid="{00000000-0005-0000-0000-000034A00000}"/>
    <cellStyle name="Normal 76 2 3 3 7" xfId="17434" xr:uid="{00000000-0005-0000-0000-000035A00000}"/>
    <cellStyle name="Normal 76 2 3 4" xfId="3127" xr:uid="{00000000-0005-0000-0000-000036A00000}"/>
    <cellStyle name="Normal 76 2 3 4 2" xfId="13201" xr:uid="{00000000-0005-0000-0000-000037A00000}"/>
    <cellStyle name="Normal 76 2 3 4 2 2" xfId="43532" xr:uid="{00000000-0005-0000-0000-000038A00000}"/>
    <cellStyle name="Normal 76 2 3 4 2 3" xfId="28299" xr:uid="{00000000-0005-0000-0000-000039A00000}"/>
    <cellStyle name="Normal 76 2 3 4 3" xfId="8181" xr:uid="{00000000-0005-0000-0000-00003AA00000}"/>
    <cellStyle name="Normal 76 2 3 4 3 2" xfId="38515" xr:uid="{00000000-0005-0000-0000-00003BA00000}"/>
    <cellStyle name="Normal 76 2 3 4 3 3" xfId="23282" xr:uid="{00000000-0005-0000-0000-00003CA00000}"/>
    <cellStyle name="Normal 76 2 3 4 4" xfId="33502" xr:uid="{00000000-0005-0000-0000-00003DA00000}"/>
    <cellStyle name="Normal 76 2 3 4 5" xfId="18269" xr:uid="{00000000-0005-0000-0000-00003EA00000}"/>
    <cellStyle name="Normal 76 2 3 5" xfId="4820" xr:uid="{00000000-0005-0000-0000-00003FA00000}"/>
    <cellStyle name="Normal 76 2 3 5 2" xfId="14872" xr:uid="{00000000-0005-0000-0000-000040A00000}"/>
    <cellStyle name="Normal 76 2 3 5 2 2" xfId="45203" xr:uid="{00000000-0005-0000-0000-000041A00000}"/>
    <cellStyle name="Normal 76 2 3 5 2 3" xfId="29970" xr:uid="{00000000-0005-0000-0000-000042A00000}"/>
    <cellStyle name="Normal 76 2 3 5 3" xfId="9852" xr:uid="{00000000-0005-0000-0000-000043A00000}"/>
    <cellStyle name="Normal 76 2 3 5 3 2" xfId="40186" xr:uid="{00000000-0005-0000-0000-000044A00000}"/>
    <cellStyle name="Normal 76 2 3 5 3 3" xfId="24953" xr:uid="{00000000-0005-0000-0000-000045A00000}"/>
    <cellStyle name="Normal 76 2 3 5 4" xfId="35173" xr:uid="{00000000-0005-0000-0000-000046A00000}"/>
    <cellStyle name="Normal 76 2 3 5 5" xfId="19940" xr:uid="{00000000-0005-0000-0000-000047A00000}"/>
    <cellStyle name="Normal 76 2 3 6" xfId="11530" xr:uid="{00000000-0005-0000-0000-000048A00000}"/>
    <cellStyle name="Normal 76 2 3 6 2" xfId="41861" xr:uid="{00000000-0005-0000-0000-000049A00000}"/>
    <cellStyle name="Normal 76 2 3 6 3" xfId="26628" xr:uid="{00000000-0005-0000-0000-00004AA00000}"/>
    <cellStyle name="Normal 76 2 3 7" xfId="6509" xr:uid="{00000000-0005-0000-0000-00004BA00000}"/>
    <cellStyle name="Normal 76 2 3 7 2" xfId="36844" xr:uid="{00000000-0005-0000-0000-00004CA00000}"/>
    <cellStyle name="Normal 76 2 3 7 3" xfId="21611" xr:uid="{00000000-0005-0000-0000-00004DA00000}"/>
    <cellStyle name="Normal 76 2 3 8" xfId="31832" xr:uid="{00000000-0005-0000-0000-00004EA00000}"/>
    <cellStyle name="Normal 76 2 3 9" xfId="16598" xr:uid="{00000000-0005-0000-0000-00004FA00000}"/>
    <cellStyle name="Normal 76 2 4" xfId="1645" xr:uid="{00000000-0005-0000-0000-000050A00000}"/>
    <cellStyle name="Normal 76 2 4 2" xfId="2484" xr:uid="{00000000-0005-0000-0000-000051A00000}"/>
    <cellStyle name="Normal 76 2 4 2 2" xfId="4174" xr:uid="{00000000-0005-0000-0000-000052A00000}"/>
    <cellStyle name="Normal 76 2 4 2 2 2" xfId="14247" xr:uid="{00000000-0005-0000-0000-000053A00000}"/>
    <cellStyle name="Normal 76 2 4 2 2 2 2" xfId="44578" xr:uid="{00000000-0005-0000-0000-000054A00000}"/>
    <cellStyle name="Normal 76 2 4 2 2 2 3" xfId="29345" xr:uid="{00000000-0005-0000-0000-000055A00000}"/>
    <cellStyle name="Normal 76 2 4 2 2 3" xfId="9227" xr:uid="{00000000-0005-0000-0000-000056A00000}"/>
    <cellStyle name="Normal 76 2 4 2 2 3 2" xfId="39561" xr:uid="{00000000-0005-0000-0000-000057A00000}"/>
    <cellStyle name="Normal 76 2 4 2 2 3 3" xfId="24328" xr:uid="{00000000-0005-0000-0000-000058A00000}"/>
    <cellStyle name="Normal 76 2 4 2 2 4" xfId="34548" xr:uid="{00000000-0005-0000-0000-000059A00000}"/>
    <cellStyle name="Normal 76 2 4 2 2 5" xfId="19315" xr:uid="{00000000-0005-0000-0000-00005AA00000}"/>
    <cellStyle name="Normal 76 2 4 2 3" xfId="5866" xr:uid="{00000000-0005-0000-0000-00005BA00000}"/>
    <cellStyle name="Normal 76 2 4 2 3 2" xfId="15918" xr:uid="{00000000-0005-0000-0000-00005CA00000}"/>
    <cellStyle name="Normal 76 2 4 2 3 2 2" xfId="46249" xr:uid="{00000000-0005-0000-0000-00005DA00000}"/>
    <cellStyle name="Normal 76 2 4 2 3 2 3" xfId="31016" xr:uid="{00000000-0005-0000-0000-00005EA00000}"/>
    <cellStyle name="Normal 76 2 4 2 3 3" xfId="10898" xr:uid="{00000000-0005-0000-0000-00005FA00000}"/>
    <cellStyle name="Normal 76 2 4 2 3 3 2" xfId="41232" xr:uid="{00000000-0005-0000-0000-000060A00000}"/>
    <cellStyle name="Normal 76 2 4 2 3 3 3" xfId="25999" xr:uid="{00000000-0005-0000-0000-000061A00000}"/>
    <cellStyle name="Normal 76 2 4 2 3 4" xfId="36219" xr:uid="{00000000-0005-0000-0000-000062A00000}"/>
    <cellStyle name="Normal 76 2 4 2 3 5" xfId="20986" xr:uid="{00000000-0005-0000-0000-000063A00000}"/>
    <cellStyle name="Normal 76 2 4 2 4" xfId="12576" xr:uid="{00000000-0005-0000-0000-000064A00000}"/>
    <cellStyle name="Normal 76 2 4 2 4 2" xfId="42907" xr:uid="{00000000-0005-0000-0000-000065A00000}"/>
    <cellStyle name="Normal 76 2 4 2 4 3" xfId="27674" xr:uid="{00000000-0005-0000-0000-000066A00000}"/>
    <cellStyle name="Normal 76 2 4 2 5" xfId="7555" xr:uid="{00000000-0005-0000-0000-000067A00000}"/>
    <cellStyle name="Normal 76 2 4 2 5 2" xfId="37890" xr:uid="{00000000-0005-0000-0000-000068A00000}"/>
    <cellStyle name="Normal 76 2 4 2 5 3" xfId="22657" xr:uid="{00000000-0005-0000-0000-000069A00000}"/>
    <cellStyle name="Normal 76 2 4 2 6" xfId="32878" xr:uid="{00000000-0005-0000-0000-00006AA00000}"/>
    <cellStyle name="Normal 76 2 4 2 7" xfId="17644" xr:uid="{00000000-0005-0000-0000-00006BA00000}"/>
    <cellStyle name="Normal 76 2 4 3" xfId="3337" xr:uid="{00000000-0005-0000-0000-00006CA00000}"/>
    <cellStyle name="Normal 76 2 4 3 2" xfId="13411" xr:uid="{00000000-0005-0000-0000-00006DA00000}"/>
    <cellStyle name="Normal 76 2 4 3 2 2" xfId="43742" xr:uid="{00000000-0005-0000-0000-00006EA00000}"/>
    <cellStyle name="Normal 76 2 4 3 2 3" xfId="28509" xr:uid="{00000000-0005-0000-0000-00006FA00000}"/>
    <cellStyle name="Normal 76 2 4 3 3" xfId="8391" xr:uid="{00000000-0005-0000-0000-000070A00000}"/>
    <cellStyle name="Normal 76 2 4 3 3 2" xfId="38725" xr:uid="{00000000-0005-0000-0000-000071A00000}"/>
    <cellStyle name="Normal 76 2 4 3 3 3" xfId="23492" xr:uid="{00000000-0005-0000-0000-000072A00000}"/>
    <cellStyle name="Normal 76 2 4 3 4" xfId="33712" xr:uid="{00000000-0005-0000-0000-000073A00000}"/>
    <cellStyle name="Normal 76 2 4 3 5" xfId="18479" xr:uid="{00000000-0005-0000-0000-000074A00000}"/>
    <cellStyle name="Normal 76 2 4 4" xfId="5030" xr:uid="{00000000-0005-0000-0000-000075A00000}"/>
    <cellStyle name="Normal 76 2 4 4 2" xfId="15082" xr:uid="{00000000-0005-0000-0000-000076A00000}"/>
    <cellStyle name="Normal 76 2 4 4 2 2" xfId="45413" xr:uid="{00000000-0005-0000-0000-000077A00000}"/>
    <cellStyle name="Normal 76 2 4 4 2 3" xfId="30180" xr:uid="{00000000-0005-0000-0000-000078A00000}"/>
    <cellStyle name="Normal 76 2 4 4 3" xfId="10062" xr:uid="{00000000-0005-0000-0000-000079A00000}"/>
    <cellStyle name="Normal 76 2 4 4 3 2" xfId="40396" xr:uid="{00000000-0005-0000-0000-00007AA00000}"/>
    <cellStyle name="Normal 76 2 4 4 3 3" xfId="25163" xr:uid="{00000000-0005-0000-0000-00007BA00000}"/>
    <cellStyle name="Normal 76 2 4 4 4" xfId="35383" xr:uid="{00000000-0005-0000-0000-00007CA00000}"/>
    <cellStyle name="Normal 76 2 4 4 5" xfId="20150" xr:uid="{00000000-0005-0000-0000-00007DA00000}"/>
    <cellStyle name="Normal 76 2 4 5" xfId="11740" xr:uid="{00000000-0005-0000-0000-00007EA00000}"/>
    <cellStyle name="Normal 76 2 4 5 2" xfId="42071" xr:uid="{00000000-0005-0000-0000-00007FA00000}"/>
    <cellStyle name="Normal 76 2 4 5 3" xfId="26838" xr:uid="{00000000-0005-0000-0000-000080A00000}"/>
    <cellStyle name="Normal 76 2 4 6" xfId="6719" xr:uid="{00000000-0005-0000-0000-000081A00000}"/>
    <cellStyle name="Normal 76 2 4 6 2" xfId="37054" xr:uid="{00000000-0005-0000-0000-000082A00000}"/>
    <cellStyle name="Normal 76 2 4 6 3" xfId="21821" xr:uid="{00000000-0005-0000-0000-000083A00000}"/>
    <cellStyle name="Normal 76 2 4 7" xfId="32042" xr:uid="{00000000-0005-0000-0000-000084A00000}"/>
    <cellStyle name="Normal 76 2 4 8" xfId="16808" xr:uid="{00000000-0005-0000-0000-000085A00000}"/>
    <cellStyle name="Normal 76 2 5" xfId="2066" xr:uid="{00000000-0005-0000-0000-000086A00000}"/>
    <cellStyle name="Normal 76 2 5 2" xfId="3756" xr:uid="{00000000-0005-0000-0000-000087A00000}"/>
    <cellStyle name="Normal 76 2 5 2 2" xfId="13829" xr:uid="{00000000-0005-0000-0000-000088A00000}"/>
    <cellStyle name="Normal 76 2 5 2 2 2" xfId="44160" xr:uid="{00000000-0005-0000-0000-000089A00000}"/>
    <cellStyle name="Normal 76 2 5 2 2 3" xfId="28927" xr:uid="{00000000-0005-0000-0000-00008AA00000}"/>
    <cellStyle name="Normal 76 2 5 2 3" xfId="8809" xr:uid="{00000000-0005-0000-0000-00008BA00000}"/>
    <cellStyle name="Normal 76 2 5 2 3 2" xfId="39143" xr:uid="{00000000-0005-0000-0000-00008CA00000}"/>
    <cellStyle name="Normal 76 2 5 2 3 3" xfId="23910" xr:uid="{00000000-0005-0000-0000-00008DA00000}"/>
    <cellStyle name="Normal 76 2 5 2 4" xfId="34130" xr:uid="{00000000-0005-0000-0000-00008EA00000}"/>
    <cellStyle name="Normal 76 2 5 2 5" xfId="18897" xr:uid="{00000000-0005-0000-0000-00008FA00000}"/>
    <cellStyle name="Normal 76 2 5 3" xfId="5448" xr:uid="{00000000-0005-0000-0000-000090A00000}"/>
    <cellStyle name="Normal 76 2 5 3 2" xfId="15500" xr:uid="{00000000-0005-0000-0000-000091A00000}"/>
    <cellStyle name="Normal 76 2 5 3 2 2" xfId="45831" xr:uid="{00000000-0005-0000-0000-000092A00000}"/>
    <cellStyle name="Normal 76 2 5 3 2 3" xfId="30598" xr:uid="{00000000-0005-0000-0000-000093A00000}"/>
    <cellStyle name="Normal 76 2 5 3 3" xfId="10480" xr:uid="{00000000-0005-0000-0000-000094A00000}"/>
    <cellStyle name="Normal 76 2 5 3 3 2" xfId="40814" xr:uid="{00000000-0005-0000-0000-000095A00000}"/>
    <cellStyle name="Normal 76 2 5 3 3 3" xfId="25581" xr:uid="{00000000-0005-0000-0000-000096A00000}"/>
    <cellStyle name="Normal 76 2 5 3 4" xfId="35801" xr:uid="{00000000-0005-0000-0000-000097A00000}"/>
    <cellStyle name="Normal 76 2 5 3 5" xfId="20568" xr:uid="{00000000-0005-0000-0000-000098A00000}"/>
    <cellStyle name="Normal 76 2 5 4" xfId="12158" xr:uid="{00000000-0005-0000-0000-000099A00000}"/>
    <cellStyle name="Normal 76 2 5 4 2" xfId="42489" xr:uid="{00000000-0005-0000-0000-00009AA00000}"/>
    <cellStyle name="Normal 76 2 5 4 3" xfId="27256" xr:uid="{00000000-0005-0000-0000-00009BA00000}"/>
    <cellStyle name="Normal 76 2 5 5" xfId="7137" xr:uid="{00000000-0005-0000-0000-00009CA00000}"/>
    <cellStyle name="Normal 76 2 5 5 2" xfId="37472" xr:uid="{00000000-0005-0000-0000-00009DA00000}"/>
    <cellStyle name="Normal 76 2 5 5 3" xfId="22239" xr:uid="{00000000-0005-0000-0000-00009EA00000}"/>
    <cellStyle name="Normal 76 2 5 6" xfId="32460" xr:uid="{00000000-0005-0000-0000-00009FA00000}"/>
    <cellStyle name="Normal 76 2 5 7" xfId="17226" xr:uid="{00000000-0005-0000-0000-0000A0A00000}"/>
    <cellStyle name="Normal 76 2 6" xfId="2919" xr:uid="{00000000-0005-0000-0000-0000A1A00000}"/>
    <cellStyle name="Normal 76 2 6 2" xfId="12993" xr:uid="{00000000-0005-0000-0000-0000A2A00000}"/>
    <cellStyle name="Normal 76 2 6 2 2" xfId="43324" xr:uid="{00000000-0005-0000-0000-0000A3A00000}"/>
    <cellStyle name="Normal 76 2 6 2 3" xfId="28091" xr:uid="{00000000-0005-0000-0000-0000A4A00000}"/>
    <cellStyle name="Normal 76 2 6 3" xfId="7973" xr:uid="{00000000-0005-0000-0000-0000A5A00000}"/>
    <cellStyle name="Normal 76 2 6 3 2" xfId="38307" xr:uid="{00000000-0005-0000-0000-0000A6A00000}"/>
    <cellStyle name="Normal 76 2 6 3 3" xfId="23074" xr:uid="{00000000-0005-0000-0000-0000A7A00000}"/>
    <cellStyle name="Normal 76 2 6 4" xfId="33294" xr:uid="{00000000-0005-0000-0000-0000A8A00000}"/>
    <cellStyle name="Normal 76 2 6 5" xfId="18061" xr:uid="{00000000-0005-0000-0000-0000A9A00000}"/>
    <cellStyle name="Normal 76 2 7" xfId="4612" xr:uid="{00000000-0005-0000-0000-0000AAA00000}"/>
    <cellStyle name="Normal 76 2 7 2" xfId="14664" xr:uid="{00000000-0005-0000-0000-0000ABA00000}"/>
    <cellStyle name="Normal 76 2 7 2 2" xfId="44995" xr:uid="{00000000-0005-0000-0000-0000ACA00000}"/>
    <cellStyle name="Normal 76 2 7 2 3" xfId="29762" xr:uid="{00000000-0005-0000-0000-0000ADA00000}"/>
    <cellStyle name="Normal 76 2 7 3" xfId="9644" xr:uid="{00000000-0005-0000-0000-0000AEA00000}"/>
    <cellStyle name="Normal 76 2 7 3 2" xfId="39978" xr:uid="{00000000-0005-0000-0000-0000AFA00000}"/>
    <cellStyle name="Normal 76 2 7 3 3" xfId="24745" xr:uid="{00000000-0005-0000-0000-0000B0A00000}"/>
    <cellStyle name="Normal 76 2 7 4" xfId="34965" xr:uid="{00000000-0005-0000-0000-0000B1A00000}"/>
    <cellStyle name="Normal 76 2 7 5" xfId="19732" xr:uid="{00000000-0005-0000-0000-0000B2A00000}"/>
    <cellStyle name="Normal 76 2 8" xfId="11322" xr:uid="{00000000-0005-0000-0000-0000B3A00000}"/>
    <cellStyle name="Normal 76 2 8 2" xfId="41653" xr:uid="{00000000-0005-0000-0000-0000B4A00000}"/>
    <cellStyle name="Normal 76 2 8 3" xfId="26420" xr:uid="{00000000-0005-0000-0000-0000B5A00000}"/>
    <cellStyle name="Normal 76 2 9" xfId="6301" xr:uid="{00000000-0005-0000-0000-0000B6A00000}"/>
    <cellStyle name="Normal 76 2 9 2" xfId="36636" xr:uid="{00000000-0005-0000-0000-0000B7A00000}"/>
    <cellStyle name="Normal 76 2 9 3" xfId="21403" xr:uid="{00000000-0005-0000-0000-0000B8A00000}"/>
    <cellStyle name="Normal 76 3" xfId="1265" xr:uid="{00000000-0005-0000-0000-0000B9A00000}"/>
    <cellStyle name="Normal 76 3 10" xfId="16442" xr:uid="{00000000-0005-0000-0000-0000BAA00000}"/>
    <cellStyle name="Normal 76 3 2" xfId="1484" xr:uid="{00000000-0005-0000-0000-0000BBA00000}"/>
    <cellStyle name="Normal 76 3 2 2" xfId="1905" xr:uid="{00000000-0005-0000-0000-0000BCA00000}"/>
    <cellStyle name="Normal 76 3 2 2 2" xfId="2744" xr:uid="{00000000-0005-0000-0000-0000BDA00000}"/>
    <cellStyle name="Normal 76 3 2 2 2 2" xfId="4434" xr:uid="{00000000-0005-0000-0000-0000BEA00000}"/>
    <cellStyle name="Normal 76 3 2 2 2 2 2" xfId="14507" xr:uid="{00000000-0005-0000-0000-0000BFA00000}"/>
    <cellStyle name="Normal 76 3 2 2 2 2 2 2" xfId="44838" xr:uid="{00000000-0005-0000-0000-0000C0A00000}"/>
    <cellStyle name="Normal 76 3 2 2 2 2 2 3" xfId="29605" xr:uid="{00000000-0005-0000-0000-0000C1A00000}"/>
    <cellStyle name="Normal 76 3 2 2 2 2 3" xfId="9487" xr:uid="{00000000-0005-0000-0000-0000C2A00000}"/>
    <cellStyle name="Normal 76 3 2 2 2 2 3 2" xfId="39821" xr:uid="{00000000-0005-0000-0000-0000C3A00000}"/>
    <cellStyle name="Normal 76 3 2 2 2 2 3 3" xfId="24588" xr:uid="{00000000-0005-0000-0000-0000C4A00000}"/>
    <cellStyle name="Normal 76 3 2 2 2 2 4" xfId="34808" xr:uid="{00000000-0005-0000-0000-0000C5A00000}"/>
    <cellStyle name="Normal 76 3 2 2 2 2 5" xfId="19575" xr:uid="{00000000-0005-0000-0000-0000C6A00000}"/>
    <cellStyle name="Normal 76 3 2 2 2 3" xfId="6126" xr:uid="{00000000-0005-0000-0000-0000C7A00000}"/>
    <cellStyle name="Normal 76 3 2 2 2 3 2" xfId="16178" xr:uid="{00000000-0005-0000-0000-0000C8A00000}"/>
    <cellStyle name="Normal 76 3 2 2 2 3 2 2" xfId="46509" xr:uid="{00000000-0005-0000-0000-0000C9A00000}"/>
    <cellStyle name="Normal 76 3 2 2 2 3 2 3" xfId="31276" xr:uid="{00000000-0005-0000-0000-0000CAA00000}"/>
    <cellStyle name="Normal 76 3 2 2 2 3 3" xfId="11158" xr:uid="{00000000-0005-0000-0000-0000CBA00000}"/>
    <cellStyle name="Normal 76 3 2 2 2 3 3 2" xfId="41492" xr:uid="{00000000-0005-0000-0000-0000CCA00000}"/>
    <cellStyle name="Normal 76 3 2 2 2 3 3 3" xfId="26259" xr:uid="{00000000-0005-0000-0000-0000CDA00000}"/>
    <cellStyle name="Normal 76 3 2 2 2 3 4" xfId="36479" xr:uid="{00000000-0005-0000-0000-0000CEA00000}"/>
    <cellStyle name="Normal 76 3 2 2 2 3 5" xfId="21246" xr:uid="{00000000-0005-0000-0000-0000CFA00000}"/>
    <cellStyle name="Normal 76 3 2 2 2 4" xfId="12836" xr:uid="{00000000-0005-0000-0000-0000D0A00000}"/>
    <cellStyle name="Normal 76 3 2 2 2 4 2" xfId="43167" xr:uid="{00000000-0005-0000-0000-0000D1A00000}"/>
    <cellStyle name="Normal 76 3 2 2 2 4 3" xfId="27934" xr:uid="{00000000-0005-0000-0000-0000D2A00000}"/>
    <cellStyle name="Normal 76 3 2 2 2 5" xfId="7815" xr:uid="{00000000-0005-0000-0000-0000D3A00000}"/>
    <cellStyle name="Normal 76 3 2 2 2 5 2" xfId="38150" xr:uid="{00000000-0005-0000-0000-0000D4A00000}"/>
    <cellStyle name="Normal 76 3 2 2 2 5 3" xfId="22917" xr:uid="{00000000-0005-0000-0000-0000D5A00000}"/>
    <cellStyle name="Normal 76 3 2 2 2 6" xfId="33138" xr:uid="{00000000-0005-0000-0000-0000D6A00000}"/>
    <cellStyle name="Normal 76 3 2 2 2 7" xfId="17904" xr:uid="{00000000-0005-0000-0000-0000D7A00000}"/>
    <cellStyle name="Normal 76 3 2 2 3" xfId="3597" xr:uid="{00000000-0005-0000-0000-0000D8A00000}"/>
    <cellStyle name="Normal 76 3 2 2 3 2" xfId="13671" xr:uid="{00000000-0005-0000-0000-0000D9A00000}"/>
    <cellStyle name="Normal 76 3 2 2 3 2 2" xfId="44002" xr:uid="{00000000-0005-0000-0000-0000DAA00000}"/>
    <cellStyle name="Normal 76 3 2 2 3 2 3" xfId="28769" xr:uid="{00000000-0005-0000-0000-0000DBA00000}"/>
    <cellStyle name="Normal 76 3 2 2 3 3" xfId="8651" xr:uid="{00000000-0005-0000-0000-0000DCA00000}"/>
    <cellStyle name="Normal 76 3 2 2 3 3 2" xfId="38985" xr:uid="{00000000-0005-0000-0000-0000DDA00000}"/>
    <cellStyle name="Normal 76 3 2 2 3 3 3" xfId="23752" xr:uid="{00000000-0005-0000-0000-0000DEA00000}"/>
    <cellStyle name="Normal 76 3 2 2 3 4" xfId="33972" xr:uid="{00000000-0005-0000-0000-0000DFA00000}"/>
    <cellStyle name="Normal 76 3 2 2 3 5" xfId="18739" xr:uid="{00000000-0005-0000-0000-0000E0A00000}"/>
    <cellStyle name="Normal 76 3 2 2 4" xfId="5290" xr:uid="{00000000-0005-0000-0000-0000E1A00000}"/>
    <cellStyle name="Normal 76 3 2 2 4 2" xfId="15342" xr:uid="{00000000-0005-0000-0000-0000E2A00000}"/>
    <cellStyle name="Normal 76 3 2 2 4 2 2" xfId="45673" xr:uid="{00000000-0005-0000-0000-0000E3A00000}"/>
    <cellStyle name="Normal 76 3 2 2 4 2 3" xfId="30440" xr:uid="{00000000-0005-0000-0000-0000E4A00000}"/>
    <cellStyle name="Normal 76 3 2 2 4 3" xfId="10322" xr:uid="{00000000-0005-0000-0000-0000E5A00000}"/>
    <cellStyle name="Normal 76 3 2 2 4 3 2" xfId="40656" xr:uid="{00000000-0005-0000-0000-0000E6A00000}"/>
    <cellStyle name="Normal 76 3 2 2 4 3 3" xfId="25423" xr:uid="{00000000-0005-0000-0000-0000E7A00000}"/>
    <cellStyle name="Normal 76 3 2 2 4 4" xfId="35643" xr:uid="{00000000-0005-0000-0000-0000E8A00000}"/>
    <cellStyle name="Normal 76 3 2 2 4 5" xfId="20410" xr:uid="{00000000-0005-0000-0000-0000E9A00000}"/>
    <cellStyle name="Normal 76 3 2 2 5" xfId="12000" xr:uid="{00000000-0005-0000-0000-0000EAA00000}"/>
    <cellStyle name="Normal 76 3 2 2 5 2" xfId="42331" xr:uid="{00000000-0005-0000-0000-0000EBA00000}"/>
    <cellStyle name="Normal 76 3 2 2 5 3" xfId="27098" xr:uid="{00000000-0005-0000-0000-0000ECA00000}"/>
    <cellStyle name="Normal 76 3 2 2 6" xfId="6979" xr:uid="{00000000-0005-0000-0000-0000EDA00000}"/>
    <cellStyle name="Normal 76 3 2 2 6 2" xfId="37314" xr:uid="{00000000-0005-0000-0000-0000EEA00000}"/>
    <cellStyle name="Normal 76 3 2 2 6 3" xfId="22081" xr:uid="{00000000-0005-0000-0000-0000EFA00000}"/>
    <cellStyle name="Normal 76 3 2 2 7" xfId="32302" xr:uid="{00000000-0005-0000-0000-0000F0A00000}"/>
    <cellStyle name="Normal 76 3 2 2 8" xfId="17068" xr:uid="{00000000-0005-0000-0000-0000F1A00000}"/>
    <cellStyle name="Normal 76 3 2 3" xfId="2326" xr:uid="{00000000-0005-0000-0000-0000F2A00000}"/>
    <cellStyle name="Normal 76 3 2 3 2" xfId="4016" xr:uid="{00000000-0005-0000-0000-0000F3A00000}"/>
    <cellStyle name="Normal 76 3 2 3 2 2" xfId="14089" xr:uid="{00000000-0005-0000-0000-0000F4A00000}"/>
    <cellStyle name="Normal 76 3 2 3 2 2 2" xfId="44420" xr:uid="{00000000-0005-0000-0000-0000F5A00000}"/>
    <cellStyle name="Normal 76 3 2 3 2 2 3" xfId="29187" xr:uid="{00000000-0005-0000-0000-0000F6A00000}"/>
    <cellStyle name="Normal 76 3 2 3 2 3" xfId="9069" xr:uid="{00000000-0005-0000-0000-0000F7A00000}"/>
    <cellStyle name="Normal 76 3 2 3 2 3 2" xfId="39403" xr:uid="{00000000-0005-0000-0000-0000F8A00000}"/>
    <cellStyle name="Normal 76 3 2 3 2 3 3" xfId="24170" xr:uid="{00000000-0005-0000-0000-0000F9A00000}"/>
    <cellStyle name="Normal 76 3 2 3 2 4" xfId="34390" xr:uid="{00000000-0005-0000-0000-0000FAA00000}"/>
    <cellStyle name="Normal 76 3 2 3 2 5" xfId="19157" xr:uid="{00000000-0005-0000-0000-0000FBA00000}"/>
    <cellStyle name="Normal 76 3 2 3 3" xfId="5708" xr:uid="{00000000-0005-0000-0000-0000FCA00000}"/>
    <cellStyle name="Normal 76 3 2 3 3 2" xfId="15760" xr:uid="{00000000-0005-0000-0000-0000FDA00000}"/>
    <cellStyle name="Normal 76 3 2 3 3 2 2" xfId="46091" xr:uid="{00000000-0005-0000-0000-0000FEA00000}"/>
    <cellStyle name="Normal 76 3 2 3 3 2 3" xfId="30858" xr:uid="{00000000-0005-0000-0000-0000FFA00000}"/>
    <cellStyle name="Normal 76 3 2 3 3 3" xfId="10740" xr:uid="{00000000-0005-0000-0000-000000A10000}"/>
    <cellStyle name="Normal 76 3 2 3 3 3 2" xfId="41074" xr:uid="{00000000-0005-0000-0000-000001A10000}"/>
    <cellStyle name="Normal 76 3 2 3 3 3 3" xfId="25841" xr:uid="{00000000-0005-0000-0000-000002A10000}"/>
    <cellStyle name="Normal 76 3 2 3 3 4" xfId="36061" xr:uid="{00000000-0005-0000-0000-000003A10000}"/>
    <cellStyle name="Normal 76 3 2 3 3 5" xfId="20828" xr:uid="{00000000-0005-0000-0000-000004A10000}"/>
    <cellStyle name="Normal 76 3 2 3 4" xfId="12418" xr:uid="{00000000-0005-0000-0000-000005A10000}"/>
    <cellStyle name="Normal 76 3 2 3 4 2" xfId="42749" xr:uid="{00000000-0005-0000-0000-000006A10000}"/>
    <cellStyle name="Normal 76 3 2 3 4 3" xfId="27516" xr:uid="{00000000-0005-0000-0000-000007A10000}"/>
    <cellStyle name="Normal 76 3 2 3 5" xfId="7397" xr:uid="{00000000-0005-0000-0000-000008A10000}"/>
    <cellStyle name="Normal 76 3 2 3 5 2" xfId="37732" xr:uid="{00000000-0005-0000-0000-000009A10000}"/>
    <cellStyle name="Normal 76 3 2 3 5 3" xfId="22499" xr:uid="{00000000-0005-0000-0000-00000AA10000}"/>
    <cellStyle name="Normal 76 3 2 3 6" xfId="32720" xr:uid="{00000000-0005-0000-0000-00000BA10000}"/>
    <cellStyle name="Normal 76 3 2 3 7" xfId="17486" xr:uid="{00000000-0005-0000-0000-00000CA10000}"/>
    <cellStyle name="Normal 76 3 2 4" xfId="3179" xr:uid="{00000000-0005-0000-0000-00000DA10000}"/>
    <cellStyle name="Normal 76 3 2 4 2" xfId="13253" xr:uid="{00000000-0005-0000-0000-00000EA10000}"/>
    <cellStyle name="Normal 76 3 2 4 2 2" xfId="43584" xr:uid="{00000000-0005-0000-0000-00000FA10000}"/>
    <cellStyle name="Normal 76 3 2 4 2 3" xfId="28351" xr:uid="{00000000-0005-0000-0000-000010A10000}"/>
    <cellStyle name="Normal 76 3 2 4 3" xfId="8233" xr:uid="{00000000-0005-0000-0000-000011A10000}"/>
    <cellStyle name="Normal 76 3 2 4 3 2" xfId="38567" xr:uid="{00000000-0005-0000-0000-000012A10000}"/>
    <cellStyle name="Normal 76 3 2 4 3 3" xfId="23334" xr:uid="{00000000-0005-0000-0000-000013A10000}"/>
    <cellStyle name="Normal 76 3 2 4 4" xfId="33554" xr:uid="{00000000-0005-0000-0000-000014A10000}"/>
    <cellStyle name="Normal 76 3 2 4 5" xfId="18321" xr:uid="{00000000-0005-0000-0000-000015A10000}"/>
    <cellStyle name="Normal 76 3 2 5" xfId="4872" xr:uid="{00000000-0005-0000-0000-000016A10000}"/>
    <cellStyle name="Normal 76 3 2 5 2" xfId="14924" xr:uid="{00000000-0005-0000-0000-000017A10000}"/>
    <cellStyle name="Normal 76 3 2 5 2 2" xfId="45255" xr:uid="{00000000-0005-0000-0000-000018A10000}"/>
    <cellStyle name="Normal 76 3 2 5 2 3" xfId="30022" xr:uid="{00000000-0005-0000-0000-000019A10000}"/>
    <cellStyle name="Normal 76 3 2 5 3" xfId="9904" xr:uid="{00000000-0005-0000-0000-00001AA10000}"/>
    <cellStyle name="Normal 76 3 2 5 3 2" xfId="40238" xr:uid="{00000000-0005-0000-0000-00001BA10000}"/>
    <cellStyle name="Normal 76 3 2 5 3 3" xfId="25005" xr:uid="{00000000-0005-0000-0000-00001CA10000}"/>
    <cellStyle name="Normal 76 3 2 5 4" xfId="35225" xr:uid="{00000000-0005-0000-0000-00001DA10000}"/>
    <cellStyle name="Normal 76 3 2 5 5" xfId="19992" xr:uid="{00000000-0005-0000-0000-00001EA10000}"/>
    <cellStyle name="Normal 76 3 2 6" xfId="11582" xr:uid="{00000000-0005-0000-0000-00001FA10000}"/>
    <cellStyle name="Normal 76 3 2 6 2" xfId="41913" xr:uid="{00000000-0005-0000-0000-000020A10000}"/>
    <cellStyle name="Normal 76 3 2 6 3" xfId="26680" xr:uid="{00000000-0005-0000-0000-000021A10000}"/>
    <cellStyle name="Normal 76 3 2 7" xfId="6561" xr:uid="{00000000-0005-0000-0000-000022A10000}"/>
    <cellStyle name="Normal 76 3 2 7 2" xfId="36896" xr:uid="{00000000-0005-0000-0000-000023A10000}"/>
    <cellStyle name="Normal 76 3 2 7 3" xfId="21663" xr:uid="{00000000-0005-0000-0000-000024A10000}"/>
    <cellStyle name="Normal 76 3 2 8" xfId="31884" xr:uid="{00000000-0005-0000-0000-000025A10000}"/>
    <cellStyle name="Normal 76 3 2 9" xfId="16650" xr:uid="{00000000-0005-0000-0000-000026A10000}"/>
    <cellStyle name="Normal 76 3 3" xfId="1697" xr:uid="{00000000-0005-0000-0000-000027A10000}"/>
    <cellStyle name="Normal 76 3 3 2" xfId="2536" xr:uid="{00000000-0005-0000-0000-000028A10000}"/>
    <cellStyle name="Normal 76 3 3 2 2" xfId="4226" xr:uid="{00000000-0005-0000-0000-000029A10000}"/>
    <cellStyle name="Normal 76 3 3 2 2 2" xfId="14299" xr:uid="{00000000-0005-0000-0000-00002AA10000}"/>
    <cellStyle name="Normal 76 3 3 2 2 2 2" xfId="44630" xr:uid="{00000000-0005-0000-0000-00002BA10000}"/>
    <cellStyle name="Normal 76 3 3 2 2 2 3" xfId="29397" xr:uid="{00000000-0005-0000-0000-00002CA10000}"/>
    <cellStyle name="Normal 76 3 3 2 2 3" xfId="9279" xr:uid="{00000000-0005-0000-0000-00002DA10000}"/>
    <cellStyle name="Normal 76 3 3 2 2 3 2" xfId="39613" xr:uid="{00000000-0005-0000-0000-00002EA10000}"/>
    <cellStyle name="Normal 76 3 3 2 2 3 3" xfId="24380" xr:uid="{00000000-0005-0000-0000-00002FA10000}"/>
    <cellStyle name="Normal 76 3 3 2 2 4" xfId="34600" xr:uid="{00000000-0005-0000-0000-000030A10000}"/>
    <cellStyle name="Normal 76 3 3 2 2 5" xfId="19367" xr:uid="{00000000-0005-0000-0000-000031A10000}"/>
    <cellStyle name="Normal 76 3 3 2 3" xfId="5918" xr:uid="{00000000-0005-0000-0000-000032A10000}"/>
    <cellStyle name="Normal 76 3 3 2 3 2" xfId="15970" xr:uid="{00000000-0005-0000-0000-000033A10000}"/>
    <cellStyle name="Normal 76 3 3 2 3 2 2" xfId="46301" xr:uid="{00000000-0005-0000-0000-000034A10000}"/>
    <cellStyle name="Normal 76 3 3 2 3 2 3" xfId="31068" xr:uid="{00000000-0005-0000-0000-000035A10000}"/>
    <cellStyle name="Normal 76 3 3 2 3 3" xfId="10950" xr:uid="{00000000-0005-0000-0000-000036A10000}"/>
    <cellStyle name="Normal 76 3 3 2 3 3 2" xfId="41284" xr:uid="{00000000-0005-0000-0000-000037A10000}"/>
    <cellStyle name="Normal 76 3 3 2 3 3 3" xfId="26051" xr:uid="{00000000-0005-0000-0000-000038A10000}"/>
    <cellStyle name="Normal 76 3 3 2 3 4" xfId="36271" xr:uid="{00000000-0005-0000-0000-000039A10000}"/>
    <cellStyle name="Normal 76 3 3 2 3 5" xfId="21038" xr:uid="{00000000-0005-0000-0000-00003AA10000}"/>
    <cellStyle name="Normal 76 3 3 2 4" xfId="12628" xr:uid="{00000000-0005-0000-0000-00003BA10000}"/>
    <cellStyle name="Normal 76 3 3 2 4 2" xfId="42959" xr:uid="{00000000-0005-0000-0000-00003CA10000}"/>
    <cellStyle name="Normal 76 3 3 2 4 3" xfId="27726" xr:uid="{00000000-0005-0000-0000-00003DA10000}"/>
    <cellStyle name="Normal 76 3 3 2 5" xfId="7607" xr:uid="{00000000-0005-0000-0000-00003EA10000}"/>
    <cellStyle name="Normal 76 3 3 2 5 2" xfId="37942" xr:uid="{00000000-0005-0000-0000-00003FA10000}"/>
    <cellStyle name="Normal 76 3 3 2 5 3" xfId="22709" xr:uid="{00000000-0005-0000-0000-000040A10000}"/>
    <cellStyle name="Normal 76 3 3 2 6" xfId="32930" xr:uid="{00000000-0005-0000-0000-000041A10000}"/>
    <cellStyle name="Normal 76 3 3 2 7" xfId="17696" xr:uid="{00000000-0005-0000-0000-000042A10000}"/>
    <cellStyle name="Normal 76 3 3 3" xfId="3389" xr:uid="{00000000-0005-0000-0000-000043A10000}"/>
    <cellStyle name="Normal 76 3 3 3 2" xfId="13463" xr:uid="{00000000-0005-0000-0000-000044A10000}"/>
    <cellStyle name="Normal 76 3 3 3 2 2" xfId="43794" xr:uid="{00000000-0005-0000-0000-000045A10000}"/>
    <cellStyle name="Normal 76 3 3 3 2 3" xfId="28561" xr:uid="{00000000-0005-0000-0000-000046A10000}"/>
    <cellStyle name="Normal 76 3 3 3 3" xfId="8443" xr:uid="{00000000-0005-0000-0000-000047A10000}"/>
    <cellStyle name="Normal 76 3 3 3 3 2" xfId="38777" xr:uid="{00000000-0005-0000-0000-000048A10000}"/>
    <cellStyle name="Normal 76 3 3 3 3 3" xfId="23544" xr:uid="{00000000-0005-0000-0000-000049A10000}"/>
    <cellStyle name="Normal 76 3 3 3 4" xfId="33764" xr:uid="{00000000-0005-0000-0000-00004AA10000}"/>
    <cellStyle name="Normal 76 3 3 3 5" xfId="18531" xr:uid="{00000000-0005-0000-0000-00004BA10000}"/>
    <cellStyle name="Normal 76 3 3 4" xfId="5082" xr:uid="{00000000-0005-0000-0000-00004CA10000}"/>
    <cellStyle name="Normal 76 3 3 4 2" xfId="15134" xr:uid="{00000000-0005-0000-0000-00004DA10000}"/>
    <cellStyle name="Normal 76 3 3 4 2 2" xfId="45465" xr:uid="{00000000-0005-0000-0000-00004EA10000}"/>
    <cellStyle name="Normal 76 3 3 4 2 3" xfId="30232" xr:uid="{00000000-0005-0000-0000-00004FA10000}"/>
    <cellStyle name="Normal 76 3 3 4 3" xfId="10114" xr:uid="{00000000-0005-0000-0000-000050A10000}"/>
    <cellStyle name="Normal 76 3 3 4 3 2" xfId="40448" xr:uid="{00000000-0005-0000-0000-000051A10000}"/>
    <cellStyle name="Normal 76 3 3 4 3 3" xfId="25215" xr:uid="{00000000-0005-0000-0000-000052A10000}"/>
    <cellStyle name="Normal 76 3 3 4 4" xfId="35435" xr:uid="{00000000-0005-0000-0000-000053A10000}"/>
    <cellStyle name="Normal 76 3 3 4 5" xfId="20202" xr:uid="{00000000-0005-0000-0000-000054A10000}"/>
    <cellStyle name="Normal 76 3 3 5" xfId="11792" xr:uid="{00000000-0005-0000-0000-000055A10000}"/>
    <cellStyle name="Normal 76 3 3 5 2" xfId="42123" xr:uid="{00000000-0005-0000-0000-000056A10000}"/>
    <cellStyle name="Normal 76 3 3 5 3" xfId="26890" xr:uid="{00000000-0005-0000-0000-000057A10000}"/>
    <cellStyle name="Normal 76 3 3 6" xfId="6771" xr:uid="{00000000-0005-0000-0000-000058A10000}"/>
    <cellStyle name="Normal 76 3 3 6 2" xfId="37106" xr:uid="{00000000-0005-0000-0000-000059A10000}"/>
    <cellStyle name="Normal 76 3 3 6 3" xfId="21873" xr:uid="{00000000-0005-0000-0000-00005AA10000}"/>
    <cellStyle name="Normal 76 3 3 7" xfId="32094" xr:uid="{00000000-0005-0000-0000-00005BA10000}"/>
    <cellStyle name="Normal 76 3 3 8" xfId="16860" xr:uid="{00000000-0005-0000-0000-00005CA10000}"/>
    <cellStyle name="Normal 76 3 4" xfId="2118" xr:uid="{00000000-0005-0000-0000-00005DA10000}"/>
    <cellStyle name="Normal 76 3 4 2" xfId="3808" xr:uid="{00000000-0005-0000-0000-00005EA10000}"/>
    <cellStyle name="Normal 76 3 4 2 2" xfId="13881" xr:uid="{00000000-0005-0000-0000-00005FA10000}"/>
    <cellStyle name="Normal 76 3 4 2 2 2" xfId="44212" xr:uid="{00000000-0005-0000-0000-000060A10000}"/>
    <cellStyle name="Normal 76 3 4 2 2 3" xfId="28979" xr:uid="{00000000-0005-0000-0000-000061A10000}"/>
    <cellStyle name="Normal 76 3 4 2 3" xfId="8861" xr:uid="{00000000-0005-0000-0000-000062A10000}"/>
    <cellStyle name="Normal 76 3 4 2 3 2" xfId="39195" xr:uid="{00000000-0005-0000-0000-000063A10000}"/>
    <cellStyle name="Normal 76 3 4 2 3 3" xfId="23962" xr:uid="{00000000-0005-0000-0000-000064A10000}"/>
    <cellStyle name="Normal 76 3 4 2 4" xfId="34182" xr:uid="{00000000-0005-0000-0000-000065A10000}"/>
    <cellStyle name="Normal 76 3 4 2 5" xfId="18949" xr:uid="{00000000-0005-0000-0000-000066A10000}"/>
    <cellStyle name="Normal 76 3 4 3" xfId="5500" xr:uid="{00000000-0005-0000-0000-000067A10000}"/>
    <cellStyle name="Normal 76 3 4 3 2" xfId="15552" xr:uid="{00000000-0005-0000-0000-000068A10000}"/>
    <cellStyle name="Normal 76 3 4 3 2 2" xfId="45883" xr:uid="{00000000-0005-0000-0000-000069A10000}"/>
    <cellStyle name="Normal 76 3 4 3 2 3" xfId="30650" xr:uid="{00000000-0005-0000-0000-00006AA10000}"/>
    <cellStyle name="Normal 76 3 4 3 3" xfId="10532" xr:uid="{00000000-0005-0000-0000-00006BA10000}"/>
    <cellStyle name="Normal 76 3 4 3 3 2" xfId="40866" xr:uid="{00000000-0005-0000-0000-00006CA10000}"/>
    <cellStyle name="Normal 76 3 4 3 3 3" xfId="25633" xr:uid="{00000000-0005-0000-0000-00006DA10000}"/>
    <cellStyle name="Normal 76 3 4 3 4" xfId="35853" xr:uid="{00000000-0005-0000-0000-00006EA10000}"/>
    <cellStyle name="Normal 76 3 4 3 5" xfId="20620" xr:uid="{00000000-0005-0000-0000-00006FA10000}"/>
    <cellStyle name="Normal 76 3 4 4" xfId="12210" xr:uid="{00000000-0005-0000-0000-000070A10000}"/>
    <cellStyle name="Normal 76 3 4 4 2" xfId="42541" xr:uid="{00000000-0005-0000-0000-000071A10000}"/>
    <cellStyle name="Normal 76 3 4 4 3" xfId="27308" xr:uid="{00000000-0005-0000-0000-000072A10000}"/>
    <cellStyle name="Normal 76 3 4 5" xfId="7189" xr:uid="{00000000-0005-0000-0000-000073A10000}"/>
    <cellStyle name="Normal 76 3 4 5 2" xfId="37524" xr:uid="{00000000-0005-0000-0000-000074A10000}"/>
    <cellStyle name="Normal 76 3 4 5 3" xfId="22291" xr:uid="{00000000-0005-0000-0000-000075A10000}"/>
    <cellStyle name="Normal 76 3 4 6" xfId="32512" xr:uid="{00000000-0005-0000-0000-000076A10000}"/>
    <cellStyle name="Normal 76 3 4 7" xfId="17278" xr:uid="{00000000-0005-0000-0000-000077A10000}"/>
    <cellStyle name="Normal 76 3 5" xfId="2971" xr:uid="{00000000-0005-0000-0000-000078A10000}"/>
    <cellStyle name="Normal 76 3 5 2" xfId="13045" xr:uid="{00000000-0005-0000-0000-000079A10000}"/>
    <cellStyle name="Normal 76 3 5 2 2" xfId="43376" xr:uid="{00000000-0005-0000-0000-00007AA10000}"/>
    <cellStyle name="Normal 76 3 5 2 3" xfId="28143" xr:uid="{00000000-0005-0000-0000-00007BA10000}"/>
    <cellStyle name="Normal 76 3 5 3" xfId="8025" xr:uid="{00000000-0005-0000-0000-00007CA10000}"/>
    <cellStyle name="Normal 76 3 5 3 2" xfId="38359" xr:uid="{00000000-0005-0000-0000-00007DA10000}"/>
    <cellStyle name="Normal 76 3 5 3 3" xfId="23126" xr:uid="{00000000-0005-0000-0000-00007EA10000}"/>
    <cellStyle name="Normal 76 3 5 4" xfId="33346" xr:uid="{00000000-0005-0000-0000-00007FA10000}"/>
    <cellStyle name="Normal 76 3 5 5" xfId="18113" xr:uid="{00000000-0005-0000-0000-000080A10000}"/>
    <cellStyle name="Normal 76 3 6" xfId="4664" xr:uid="{00000000-0005-0000-0000-000081A10000}"/>
    <cellStyle name="Normal 76 3 6 2" xfId="14716" xr:uid="{00000000-0005-0000-0000-000082A10000}"/>
    <cellStyle name="Normal 76 3 6 2 2" xfId="45047" xr:uid="{00000000-0005-0000-0000-000083A10000}"/>
    <cellStyle name="Normal 76 3 6 2 3" xfId="29814" xr:uid="{00000000-0005-0000-0000-000084A10000}"/>
    <cellStyle name="Normal 76 3 6 3" xfId="9696" xr:uid="{00000000-0005-0000-0000-000085A10000}"/>
    <cellStyle name="Normal 76 3 6 3 2" xfId="40030" xr:uid="{00000000-0005-0000-0000-000086A10000}"/>
    <cellStyle name="Normal 76 3 6 3 3" xfId="24797" xr:uid="{00000000-0005-0000-0000-000087A10000}"/>
    <cellStyle name="Normal 76 3 6 4" xfId="35017" xr:uid="{00000000-0005-0000-0000-000088A10000}"/>
    <cellStyle name="Normal 76 3 6 5" xfId="19784" xr:uid="{00000000-0005-0000-0000-000089A10000}"/>
    <cellStyle name="Normal 76 3 7" xfId="11374" xr:uid="{00000000-0005-0000-0000-00008AA10000}"/>
    <cellStyle name="Normal 76 3 7 2" xfId="41705" xr:uid="{00000000-0005-0000-0000-00008BA10000}"/>
    <cellStyle name="Normal 76 3 7 3" xfId="26472" xr:uid="{00000000-0005-0000-0000-00008CA10000}"/>
    <cellStyle name="Normal 76 3 8" xfId="6353" xr:uid="{00000000-0005-0000-0000-00008DA10000}"/>
    <cellStyle name="Normal 76 3 8 2" xfId="36688" xr:uid="{00000000-0005-0000-0000-00008EA10000}"/>
    <cellStyle name="Normal 76 3 8 3" xfId="21455" xr:uid="{00000000-0005-0000-0000-00008FA10000}"/>
    <cellStyle name="Normal 76 3 9" xfId="31677" xr:uid="{00000000-0005-0000-0000-000090A10000}"/>
    <cellStyle name="Normal 76 4" xfId="1378" xr:uid="{00000000-0005-0000-0000-000091A10000}"/>
    <cellStyle name="Normal 76 4 2" xfId="1801" xr:uid="{00000000-0005-0000-0000-000092A10000}"/>
    <cellStyle name="Normal 76 4 2 2" xfId="2640" xr:uid="{00000000-0005-0000-0000-000093A10000}"/>
    <cellStyle name="Normal 76 4 2 2 2" xfId="4330" xr:uid="{00000000-0005-0000-0000-000094A10000}"/>
    <cellStyle name="Normal 76 4 2 2 2 2" xfId="14403" xr:uid="{00000000-0005-0000-0000-000095A10000}"/>
    <cellStyle name="Normal 76 4 2 2 2 2 2" xfId="44734" xr:uid="{00000000-0005-0000-0000-000096A10000}"/>
    <cellStyle name="Normal 76 4 2 2 2 2 3" xfId="29501" xr:uid="{00000000-0005-0000-0000-000097A10000}"/>
    <cellStyle name="Normal 76 4 2 2 2 3" xfId="9383" xr:uid="{00000000-0005-0000-0000-000098A10000}"/>
    <cellStyle name="Normal 76 4 2 2 2 3 2" xfId="39717" xr:uid="{00000000-0005-0000-0000-000099A10000}"/>
    <cellStyle name="Normal 76 4 2 2 2 3 3" xfId="24484" xr:uid="{00000000-0005-0000-0000-00009AA10000}"/>
    <cellStyle name="Normal 76 4 2 2 2 4" xfId="34704" xr:uid="{00000000-0005-0000-0000-00009BA10000}"/>
    <cellStyle name="Normal 76 4 2 2 2 5" xfId="19471" xr:uid="{00000000-0005-0000-0000-00009CA10000}"/>
    <cellStyle name="Normal 76 4 2 2 3" xfId="6022" xr:uid="{00000000-0005-0000-0000-00009DA10000}"/>
    <cellStyle name="Normal 76 4 2 2 3 2" xfId="16074" xr:uid="{00000000-0005-0000-0000-00009EA10000}"/>
    <cellStyle name="Normal 76 4 2 2 3 2 2" xfId="46405" xr:uid="{00000000-0005-0000-0000-00009FA10000}"/>
    <cellStyle name="Normal 76 4 2 2 3 2 3" xfId="31172" xr:uid="{00000000-0005-0000-0000-0000A0A10000}"/>
    <cellStyle name="Normal 76 4 2 2 3 3" xfId="11054" xr:uid="{00000000-0005-0000-0000-0000A1A10000}"/>
    <cellStyle name="Normal 76 4 2 2 3 3 2" xfId="41388" xr:uid="{00000000-0005-0000-0000-0000A2A10000}"/>
    <cellStyle name="Normal 76 4 2 2 3 3 3" xfId="26155" xr:uid="{00000000-0005-0000-0000-0000A3A10000}"/>
    <cellStyle name="Normal 76 4 2 2 3 4" xfId="36375" xr:uid="{00000000-0005-0000-0000-0000A4A10000}"/>
    <cellStyle name="Normal 76 4 2 2 3 5" xfId="21142" xr:uid="{00000000-0005-0000-0000-0000A5A10000}"/>
    <cellStyle name="Normal 76 4 2 2 4" xfId="12732" xr:uid="{00000000-0005-0000-0000-0000A6A10000}"/>
    <cellStyle name="Normal 76 4 2 2 4 2" xfId="43063" xr:uid="{00000000-0005-0000-0000-0000A7A10000}"/>
    <cellStyle name="Normal 76 4 2 2 4 3" xfId="27830" xr:uid="{00000000-0005-0000-0000-0000A8A10000}"/>
    <cellStyle name="Normal 76 4 2 2 5" xfId="7711" xr:uid="{00000000-0005-0000-0000-0000A9A10000}"/>
    <cellStyle name="Normal 76 4 2 2 5 2" xfId="38046" xr:uid="{00000000-0005-0000-0000-0000AAA10000}"/>
    <cellStyle name="Normal 76 4 2 2 5 3" xfId="22813" xr:uid="{00000000-0005-0000-0000-0000ABA10000}"/>
    <cellStyle name="Normal 76 4 2 2 6" xfId="33034" xr:uid="{00000000-0005-0000-0000-0000ACA10000}"/>
    <cellStyle name="Normal 76 4 2 2 7" xfId="17800" xr:uid="{00000000-0005-0000-0000-0000ADA10000}"/>
    <cellStyle name="Normal 76 4 2 3" xfId="3493" xr:uid="{00000000-0005-0000-0000-0000AEA10000}"/>
    <cellStyle name="Normal 76 4 2 3 2" xfId="13567" xr:uid="{00000000-0005-0000-0000-0000AFA10000}"/>
    <cellStyle name="Normal 76 4 2 3 2 2" xfId="43898" xr:uid="{00000000-0005-0000-0000-0000B0A10000}"/>
    <cellStyle name="Normal 76 4 2 3 2 3" xfId="28665" xr:uid="{00000000-0005-0000-0000-0000B1A10000}"/>
    <cellStyle name="Normal 76 4 2 3 3" xfId="8547" xr:uid="{00000000-0005-0000-0000-0000B2A10000}"/>
    <cellStyle name="Normal 76 4 2 3 3 2" xfId="38881" xr:uid="{00000000-0005-0000-0000-0000B3A10000}"/>
    <cellStyle name="Normal 76 4 2 3 3 3" xfId="23648" xr:uid="{00000000-0005-0000-0000-0000B4A10000}"/>
    <cellStyle name="Normal 76 4 2 3 4" xfId="33868" xr:uid="{00000000-0005-0000-0000-0000B5A10000}"/>
    <cellStyle name="Normal 76 4 2 3 5" xfId="18635" xr:uid="{00000000-0005-0000-0000-0000B6A10000}"/>
    <cellStyle name="Normal 76 4 2 4" xfId="5186" xr:uid="{00000000-0005-0000-0000-0000B7A10000}"/>
    <cellStyle name="Normal 76 4 2 4 2" xfId="15238" xr:uid="{00000000-0005-0000-0000-0000B8A10000}"/>
    <cellStyle name="Normal 76 4 2 4 2 2" xfId="45569" xr:uid="{00000000-0005-0000-0000-0000B9A10000}"/>
    <cellStyle name="Normal 76 4 2 4 2 3" xfId="30336" xr:uid="{00000000-0005-0000-0000-0000BAA10000}"/>
    <cellStyle name="Normal 76 4 2 4 3" xfId="10218" xr:uid="{00000000-0005-0000-0000-0000BBA10000}"/>
    <cellStyle name="Normal 76 4 2 4 3 2" xfId="40552" xr:uid="{00000000-0005-0000-0000-0000BCA10000}"/>
    <cellStyle name="Normal 76 4 2 4 3 3" xfId="25319" xr:uid="{00000000-0005-0000-0000-0000BDA10000}"/>
    <cellStyle name="Normal 76 4 2 4 4" xfId="35539" xr:uid="{00000000-0005-0000-0000-0000BEA10000}"/>
    <cellStyle name="Normal 76 4 2 4 5" xfId="20306" xr:uid="{00000000-0005-0000-0000-0000BFA10000}"/>
    <cellStyle name="Normal 76 4 2 5" xfId="11896" xr:uid="{00000000-0005-0000-0000-0000C0A10000}"/>
    <cellStyle name="Normal 76 4 2 5 2" xfId="42227" xr:uid="{00000000-0005-0000-0000-0000C1A10000}"/>
    <cellStyle name="Normal 76 4 2 5 3" xfId="26994" xr:uid="{00000000-0005-0000-0000-0000C2A10000}"/>
    <cellStyle name="Normal 76 4 2 6" xfId="6875" xr:uid="{00000000-0005-0000-0000-0000C3A10000}"/>
    <cellStyle name="Normal 76 4 2 6 2" xfId="37210" xr:uid="{00000000-0005-0000-0000-0000C4A10000}"/>
    <cellStyle name="Normal 76 4 2 6 3" xfId="21977" xr:uid="{00000000-0005-0000-0000-0000C5A10000}"/>
    <cellStyle name="Normal 76 4 2 7" xfId="32198" xr:uid="{00000000-0005-0000-0000-0000C6A10000}"/>
    <cellStyle name="Normal 76 4 2 8" xfId="16964" xr:uid="{00000000-0005-0000-0000-0000C7A10000}"/>
    <cellStyle name="Normal 76 4 3" xfId="2222" xr:uid="{00000000-0005-0000-0000-0000C8A10000}"/>
    <cellStyle name="Normal 76 4 3 2" xfId="3912" xr:uid="{00000000-0005-0000-0000-0000C9A10000}"/>
    <cellStyle name="Normal 76 4 3 2 2" xfId="13985" xr:uid="{00000000-0005-0000-0000-0000CAA10000}"/>
    <cellStyle name="Normal 76 4 3 2 2 2" xfId="44316" xr:uid="{00000000-0005-0000-0000-0000CBA10000}"/>
    <cellStyle name="Normal 76 4 3 2 2 3" xfId="29083" xr:uid="{00000000-0005-0000-0000-0000CCA10000}"/>
    <cellStyle name="Normal 76 4 3 2 3" xfId="8965" xr:uid="{00000000-0005-0000-0000-0000CDA10000}"/>
    <cellStyle name="Normal 76 4 3 2 3 2" xfId="39299" xr:uid="{00000000-0005-0000-0000-0000CEA10000}"/>
    <cellStyle name="Normal 76 4 3 2 3 3" xfId="24066" xr:uid="{00000000-0005-0000-0000-0000CFA10000}"/>
    <cellStyle name="Normal 76 4 3 2 4" xfId="34286" xr:uid="{00000000-0005-0000-0000-0000D0A10000}"/>
    <cellStyle name="Normal 76 4 3 2 5" xfId="19053" xr:uid="{00000000-0005-0000-0000-0000D1A10000}"/>
    <cellStyle name="Normal 76 4 3 3" xfId="5604" xr:uid="{00000000-0005-0000-0000-0000D2A10000}"/>
    <cellStyle name="Normal 76 4 3 3 2" xfId="15656" xr:uid="{00000000-0005-0000-0000-0000D3A10000}"/>
    <cellStyle name="Normal 76 4 3 3 2 2" xfId="45987" xr:uid="{00000000-0005-0000-0000-0000D4A10000}"/>
    <cellStyle name="Normal 76 4 3 3 2 3" xfId="30754" xr:uid="{00000000-0005-0000-0000-0000D5A10000}"/>
    <cellStyle name="Normal 76 4 3 3 3" xfId="10636" xr:uid="{00000000-0005-0000-0000-0000D6A10000}"/>
    <cellStyle name="Normal 76 4 3 3 3 2" xfId="40970" xr:uid="{00000000-0005-0000-0000-0000D7A10000}"/>
    <cellStyle name="Normal 76 4 3 3 3 3" xfId="25737" xr:uid="{00000000-0005-0000-0000-0000D8A10000}"/>
    <cellStyle name="Normal 76 4 3 3 4" xfId="35957" xr:uid="{00000000-0005-0000-0000-0000D9A10000}"/>
    <cellStyle name="Normal 76 4 3 3 5" xfId="20724" xr:uid="{00000000-0005-0000-0000-0000DAA10000}"/>
    <cellStyle name="Normal 76 4 3 4" xfId="12314" xr:uid="{00000000-0005-0000-0000-0000DBA10000}"/>
    <cellStyle name="Normal 76 4 3 4 2" xfId="42645" xr:uid="{00000000-0005-0000-0000-0000DCA10000}"/>
    <cellStyle name="Normal 76 4 3 4 3" xfId="27412" xr:uid="{00000000-0005-0000-0000-0000DDA10000}"/>
    <cellStyle name="Normal 76 4 3 5" xfId="7293" xr:uid="{00000000-0005-0000-0000-0000DEA10000}"/>
    <cellStyle name="Normal 76 4 3 5 2" xfId="37628" xr:uid="{00000000-0005-0000-0000-0000DFA10000}"/>
    <cellStyle name="Normal 76 4 3 5 3" xfId="22395" xr:uid="{00000000-0005-0000-0000-0000E0A10000}"/>
    <cellStyle name="Normal 76 4 3 6" xfId="32616" xr:uid="{00000000-0005-0000-0000-0000E1A10000}"/>
    <cellStyle name="Normal 76 4 3 7" xfId="17382" xr:uid="{00000000-0005-0000-0000-0000E2A10000}"/>
    <cellStyle name="Normal 76 4 4" xfId="3075" xr:uid="{00000000-0005-0000-0000-0000E3A10000}"/>
    <cellStyle name="Normal 76 4 4 2" xfId="13149" xr:uid="{00000000-0005-0000-0000-0000E4A10000}"/>
    <cellStyle name="Normal 76 4 4 2 2" xfId="43480" xr:uid="{00000000-0005-0000-0000-0000E5A10000}"/>
    <cellStyle name="Normal 76 4 4 2 3" xfId="28247" xr:uid="{00000000-0005-0000-0000-0000E6A10000}"/>
    <cellStyle name="Normal 76 4 4 3" xfId="8129" xr:uid="{00000000-0005-0000-0000-0000E7A10000}"/>
    <cellStyle name="Normal 76 4 4 3 2" xfId="38463" xr:uid="{00000000-0005-0000-0000-0000E8A10000}"/>
    <cellStyle name="Normal 76 4 4 3 3" xfId="23230" xr:uid="{00000000-0005-0000-0000-0000E9A10000}"/>
    <cellStyle name="Normal 76 4 4 4" xfId="33450" xr:uid="{00000000-0005-0000-0000-0000EAA10000}"/>
    <cellStyle name="Normal 76 4 4 5" xfId="18217" xr:uid="{00000000-0005-0000-0000-0000EBA10000}"/>
    <cellStyle name="Normal 76 4 5" xfId="4768" xr:uid="{00000000-0005-0000-0000-0000ECA10000}"/>
    <cellStyle name="Normal 76 4 5 2" xfId="14820" xr:uid="{00000000-0005-0000-0000-0000EDA10000}"/>
    <cellStyle name="Normal 76 4 5 2 2" xfId="45151" xr:uid="{00000000-0005-0000-0000-0000EEA10000}"/>
    <cellStyle name="Normal 76 4 5 2 3" xfId="29918" xr:uid="{00000000-0005-0000-0000-0000EFA10000}"/>
    <cellStyle name="Normal 76 4 5 3" xfId="9800" xr:uid="{00000000-0005-0000-0000-0000F0A10000}"/>
    <cellStyle name="Normal 76 4 5 3 2" xfId="40134" xr:uid="{00000000-0005-0000-0000-0000F1A10000}"/>
    <cellStyle name="Normal 76 4 5 3 3" xfId="24901" xr:uid="{00000000-0005-0000-0000-0000F2A10000}"/>
    <cellStyle name="Normal 76 4 5 4" xfId="35121" xr:uid="{00000000-0005-0000-0000-0000F3A10000}"/>
    <cellStyle name="Normal 76 4 5 5" xfId="19888" xr:uid="{00000000-0005-0000-0000-0000F4A10000}"/>
    <cellStyle name="Normal 76 4 6" xfId="11478" xr:uid="{00000000-0005-0000-0000-0000F5A10000}"/>
    <cellStyle name="Normal 76 4 6 2" xfId="41809" xr:uid="{00000000-0005-0000-0000-0000F6A10000}"/>
    <cellStyle name="Normal 76 4 6 3" xfId="26576" xr:uid="{00000000-0005-0000-0000-0000F7A10000}"/>
    <cellStyle name="Normal 76 4 7" xfId="6457" xr:uid="{00000000-0005-0000-0000-0000F8A10000}"/>
    <cellStyle name="Normal 76 4 7 2" xfId="36792" xr:uid="{00000000-0005-0000-0000-0000F9A10000}"/>
    <cellStyle name="Normal 76 4 7 3" xfId="21559" xr:uid="{00000000-0005-0000-0000-0000FAA10000}"/>
    <cellStyle name="Normal 76 4 8" xfId="31780" xr:uid="{00000000-0005-0000-0000-0000FBA10000}"/>
    <cellStyle name="Normal 76 4 9" xfId="16546" xr:uid="{00000000-0005-0000-0000-0000FCA10000}"/>
    <cellStyle name="Normal 76 5" xfId="1591" xr:uid="{00000000-0005-0000-0000-0000FDA10000}"/>
    <cellStyle name="Normal 76 5 2" xfId="2432" xr:uid="{00000000-0005-0000-0000-0000FEA10000}"/>
    <cellStyle name="Normal 76 5 2 2" xfId="4122" xr:uid="{00000000-0005-0000-0000-0000FFA10000}"/>
    <cellStyle name="Normal 76 5 2 2 2" xfId="14195" xr:uid="{00000000-0005-0000-0000-000000A20000}"/>
    <cellStyle name="Normal 76 5 2 2 2 2" xfId="44526" xr:uid="{00000000-0005-0000-0000-000001A20000}"/>
    <cellStyle name="Normal 76 5 2 2 2 3" xfId="29293" xr:uid="{00000000-0005-0000-0000-000002A20000}"/>
    <cellStyle name="Normal 76 5 2 2 3" xfId="9175" xr:uid="{00000000-0005-0000-0000-000003A20000}"/>
    <cellStyle name="Normal 76 5 2 2 3 2" xfId="39509" xr:uid="{00000000-0005-0000-0000-000004A20000}"/>
    <cellStyle name="Normal 76 5 2 2 3 3" xfId="24276" xr:uid="{00000000-0005-0000-0000-000005A20000}"/>
    <cellStyle name="Normal 76 5 2 2 4" xfId="34496" xr:uid="{00000000-0005-0000-0000-000006A20000}"/>
    <cellStyle name="Normal 76 5 2 2 5" xfId="19263" xr:uid="{00000000-0005-0000-0000-000007A20000}"/>
    <cellStyle name="Normal 76 5 2 3" xfId="5814" xr:uid="{00000000-0005-0000-0000-000008A20000}"/>
    <cellStyle name="Normal 76 5 2 3 2" xfId="15866" xr:uid="{00000000-0005-0000-0000-000009A20000}"/>
    <cellStyle name="Normal 76 5 2 3 2 2" xfId="46197" xr:uid="{00000000-0005-0000-0000-00000AA20000}"/>
    <cellStyle name="Normal 76 5 2 3 2 3" xfId="30964" xr:uid="{00000000-0005-0000-0000-00000BA20000}"/>
    <cellStyle name="Normal 76 5 2 3 3" xfId="10846" xr:uid="{00000000-0005-0000-0000-00000CA20000}"/>
    <cellStyle name="Normal 76 5 2 3 3 2" xfId="41180" xr:uid="{00000000-0005-0000-0000-00000DA20000}"/>
    <cellStyle name="Normal 76 5 2 3 3 3" xfId="25947" xr:uid="{00000000-0005-0000-0000-00000EA20000}"/>
    <cellStyle name="Normal 76 5 2 3 4" xfId="36167" xr:uid="{00000000-0005-0000-0000-00000FA20000}"/>
    <cellStyle name="Normal 76 5 2 3 5" xfId="20934" xr:uid="{00000000-0005-0000-0000-000010A20000}"/>
    <cellStyle name="Normal 76 5 2 4" xfId="12524" xr:uid="{00000000-0005-0000-0000-000011A20000}"/>
    <cellStyle name="Normal 76 5 2 4 2" xfId="42855" xr:uid="{00000000-0005-0000-0000-000012A20000}"/>
    <cellStyle name="Normal 76 5 2 4 3" xfId="27622" xr:uid="{00000000-0005-0000-0000-000013A20000}"/>
    <cellStyle name="Normal 76 5 2 5" xfId="7503" xr:uid="{00000000-0005-0000-0000-000014A20000}"/>
    <cellStyle name="Normal 76 5 2 5 2" xfId="37838" xr:uid="{00000000-0005-0000-0000-000015A20000}"/>
    <cellStyle name="Normal 76 5 2 5 3" xfId="22605" xr:uid="{00000000-0005-0000-0000-000016A20000}"/>
    <cellStyle name="Normal 76 5 2 6" xfId="32826" xr:uid="{00000000-0005-0000-0000-000017A20000}"/>
    <cellStyle name="Normal 76 5 2 7" xfId="17592" xr:uid="{00000000-0005-0000-0000-000018A20000}"/>
    <cellStyle name="Normal 76 5 3" xfId="3285" xr:uid="{00000000-0005-0000-0000-000019A20000}"/>
    <cellStyle name="Normal 76 5 3 2" xfId="13359" xr:uid="{00000000-0005-0000-0000-00001AA20000}"/>
    <cellStyle name="Normal 76 5 3 2 2" xfId="43690" xr:uid="{00000000-0005-0000-0000-00001BA20000}"/>
    <cellStyle name="Normal 76 5 3 2 3" xfId="28457" xr:uid="{00000000-0005-0000-0000-00001CA20000}"/>
    <cellStyle name="Normal 76 5 3 3" xfId="8339" xr:uid="{00000000-0005-0000-0000-00001DA20000}"/>
    <cellStyle name="Normal 76 5 3 3 2" xfId="38673" xr:uid="{00000000-0005-0000-0000-00001EA20000}"/>
    <cellStyle name="Normal 76 5 3 3 3" xfId="23440" xr:uid="{00000000-0005-0000-0000-00001FA20000}"/>
    <cellStyle name="Normal 76 5 3 4" xfId="33660" xr:uid="{00000000-0005-0000-0000-000020A20000}"/>
    <cellStyle name="Normal 76 5 3 5" xfId="18427" xr:uid="{00000000-0005-0000-0000-000021A20000}"/>
    <cellStyle name="Normal 76 5 4" xfId="4978" xr:uid="{00000000-0005-0000-0000-000022A20000}"/>
    <cellStyle name="Normal 76 5 4 2" xfId="15030" xr:uid="{00000000-0005-0000-0000-000023A20000}"/>
    <cellStyle name="Normal 76 5 4 2 2" xfId="45361" xr:uid="{00000000-0005-0000-0000-000024A20000}"/>
    <cellStyle name="Normal 76 5 4 2 3" xfId="30128" xr:uid="{00000000-0005-0000-0000-000025A20000}"/>
    <cellStyle name="Normal 76 5 4 3" xfId="10010" xr:uid="{00000000-0005-0000-0000-000026A20000}"/>
    <cellStyle name="Normal 76 5 4 3 2" xfId="40344" xr:uid="{00000000-0005-0000-0000-000027A20000}"/>
    <cellStyle name="Normal 76 5 4 3 3" xfId="25111" xr:uid="{00000000-0005-0000-0000-000028A20000}"/>
    <cellStyle name="Normal 76 5 4 4" xfId="35331" xr:uid="{00000000-0005-0000-0000-000029A20000}"/>
    <cellStyle name="Normal 76 5 4 5" xfId="20098" xr:uid="{00000000-0005-0000-0000-00002AA20000}"/>
    <cellStyle name="Normal 76 5 5" xfId="11688" xr:uid="{00000000-0005-0000-0000-00002BA20000}"/>
    <cellStyle name="Normal 76 5 5 2" xfId="42019" xr:uid="{00000000-0005-0000-0000-00002CA20000}"/>
    <cellStyle name="Normal 76 5 5 3" xfId="26786" xr:uid="{00000000-0005-0000-0000-00002DA20000}"/>
    <cellStyle name="Normal 76 5 6" xfId="6667" xr:uid="{00000000-0005-0000-0000-00002EA20000}"/>
    <cellStyle name="Normal 76 5 6 2" xfId="37002" xr:uid="{00000000-0005-0000-0000-00002FA20000}"/>
    <cellStyle name="Normal 76 5 6 3" xfId="21769" xr:uid="{00000000-0005-0000-0000-000030A20000}"/>
    <cellStyle name="Normal 76 5 7" xfId="31990" xr:uid="{00000000-0005-0000-0000-000031A20000}"/>
    <cellStyle name="Normal 76 5 8" xfId="16756" xr:uid="{00000000-0005-0000-0000-000032A20000}"/>
    <cellStyle name="Normal 76 6" xfId="2012" xr:uid="{00000000-0005-0000-0000-000033A20000}"/>
    <cellStyle name="Normal 76 6 2" xfId="3704" xr:uid="{00000000-0005-0000-0000-000034A20000}"/>
    <cellStyle name="Normal 76 6 2 2" xfId="13777" xr:uid="{00000000-0005-0000-0000-000035A20000}"/>
    <cellStyle name="Normal 76 6 2 2 2" xfId="44108" xr:uid="{00000000-0005-0000-0000-000036A20000}"/>
    <cellStyle name="Normal 76 6 2 2 3" xfId="28875" xr:uid="{00000000-0005-0000-0000-000037A20000}"/>
    <cellStyle name="Normal 76 6 2 3" xfId="8757" xr:uid="{00000000-0005-0000-0000-000038A20000}"/>
    <cellStyle name="Normal 76 6 2 3 2" xfId="39091" xr:uid="{00000000-0005-0000-0000-000039A20000}"/>
    <cellStyle name="Normal 76 6 2 3 3" xfId="23858" xr:uid="{00000000-0005-0000-0000-00003AA20000}"/>
    <cellStyle name="Normal 76 6 2 4" xfId="34078" xr:uid="{00000000-0005-0000-0000-00003BA20000}"/>
    <cellStyle name="Normal 76 6 2 5" xfId="18845" xr:uid="{00000000-0005-0000-0000-00003CA20000}"/>
    <cellStyle name="Normal 76 6 3" xfId="5396" xr:uid="{00000000-0005-0000-0000-00003DA20000}"/>
    <cellStyle name="Normal 76 6 3 2" xfId="15448" xr:uid="{00000000-0005-0000-0000-00003EA20000}"/>
    <cellStyle name="Normal 76 6 3 2 2" xfId="45779" xr:uid="{00000000-0005-0000-0000-00003FA20000}"/>
    <cellStyle name="Normal 76 6 3 2 3" xfId="30546" xr:uid="{00000000-0005-0000-0000-000040A20000}"/>
    <cellStyle name="Normal 76 6 3 3" xfId="10428" xr:uid="{00000000-0005-0000-0000-000041A20000}"/>
    <cellStyle name="Normal 76 6 3 3 2" xfId="40762" xr:uid="{00000000-0005-0000-0000-000042A20000}"/>
    <cellStyle name="Normal 76 6 3 3 3" xfId="25529" xr:uid="{00000000-0005-0000-0000-000043A20000}"/>
    <cellStyle name="Normal 76 6 3 4" xfId="35749" xr:uid="{00000000-0005-0000-0000-000044A20000}"/>
    <cellStyle name="Normal 76 6 3 5" xfId="20516" xr:uid="{00000000-0005-0000-0000-000045A20000}"/>
    <cellStyle name="Normal 76 6 4" xfId="12106" xr:uid="{00000000-0005-0000-0000-000046A20000}"/>
    <cellStyle name="Normal 76 6 4 2" xfId="42437" xr:uid="{00000000-0005-0000-0000-000047A20000}"/>
    <cellStyle name="Normal 76 6 4 3" xfId="27204" xr:uid="{00000000-0005-0000-0000-000048A20000}"/>
    <cellStyle name="Normal 76 6 5" xfId="7085" xr:uid="{00000000-0005-0000-0000-000049A20000}"/>
    <cellStyle name="Normal 76 6 5 2" xfId="37420" xr:uid="{00000000-0005-0000-0000-00004AA20000}"/>
    <cellStyle name="Normal 76 6 5 3" xfId="22187" xr:uid="{00000000-0005-0000-0000-00004BA20000}"/>
    <cellStyle name="Normal 76 6 6" xfId="32408" xr:uid="{00000000-0005-0000-0000-00004CA20000}"/>
    <cellStyle name="Normal 76 6 7" xfId="17174" xr:uid="{00000000-0005-0000-0000-00004DA20000}"/>
    <cellStyle name="Normal 76 7" xfId="2864" xr:uid="{00000000-0005-0000-0000-00004EA20000}"/>
    <cellStyle name="Normal 76 7 2" xfId="12941" xr:uid="{00000000-0005-0000-0000-00004FA20000}"/>
    <cellStyle name="Normal 76 7 2 2" xfId="43272" xr:uid="{00000000-0005-0000-0000-000050A20000}"/>
    <cellStyle name="Normal 76 7 2 3" xfId="28039" xr:uid="{00000000-0005-0000-0000-000051A20000}"/>
    <cellStyle name="Normal 76 7 3" xfId="7921" xr:uid="{00000000-0005-0000-0000-000052A20000}"/>
    <cellStyle name="Normal 76 7 3 2" xfId="38255" xr:uid="{00000000-0005-0000-0000-000053A20000}"/>
    <cellStyle name="Normal 76 7 3 3" xfId="23022" xr:uid="{00000000-0005-0000-0000-000054A20000}"/>
    <cellStyle name="Normal 76 7 4" xfId="33242" xr:uid="{00000000-0005-0000-0000-000055A20000}"/>
    <cellStyle name="Normal 76 7 5" xfId="18009" xr:uid="{00000000-0005-0000-0000-000056A20000}"/>
    <cellStyle name="Normal 76 8" xfId="4558" xr:uid="{00000000-0005-0000-0000-000057A20000}"/>
    <cellStyle name="Normal 76 8 2" xfId="14612" xr:uid="{00000000-0005-0000-0000-000058A20000}"/>
    <cellStyle name="Normal 76 8 2 2" xfId="44943" xr:uid="{00000000-0005-0000-0000-000059A20000}"/>
    <cellStyle name="Normal 76 8 2 3" xfId="29710" xr:uid="{00000000-0005-0000-0000-00005AA20000}"/>
    <cellStyle name="Normal 76 8 3" xfId="9592" xr:uid="{00000000-0005-0000-0000-00005BA20000}"/>
    <cellStyle name="Normal 76 8 3 2" xfId="39926" xr:uid="{00000000-0005-0000-0000-00005CA20000}"/>
    <cellStyle name="Normal 76 8 3 3" xfId="24693" xr:uid="{00000000-0005-0000-0000-00005DA20000}"/>
    <cellStyle name="Normal 76 8 4" xfId="34913" xr:uid="{00000000-0005-0000-0000-00005EA20000}"/>
    <cellStyle name="Normal 76 8 5" xfId="19680" xr:uid="{00000000-0005-0000-0000-00005FA20000}"/>
    <cellStyle name="Normal 76 9" xfId="11268" xr:uid="{00000000-0005-0000-0000-000060A20000}"/>
    <cellStyle name="Normal 76 9 2" xfId="41601" xr:uid="{00000000-0005-0000-0000-000061A20000}"/>
    <cellStyle name="Normal 76 9 3" xfId="26368" xr:uid="{00000000-0005-0000-0000-000062A20000}"/>
    <cellStyle name="Normal 77" xfId="566" xr:uid="{00000000-0005-0000-0000-000063A20000}"/>
    <cellStyle name="Normal 78" xfId="366" xr:uid="{00000000-0005-0000-0000-000064A20000}"/>
    <cellStyle name="Normal 78 10" xfId="6196" xr:uid="{00000000-0005-0000-0000-000065A20000}"/>
    <cellStyle name="Normal 78 10 2" xfId="36535" xr:uid="{00000000-0005-0000-0000-000066A20000}"/>
    <cellStyle name="Normal 78 10 3" xfId="21302" xr:uid="{00000000-0005-0000-0000-000067A20000}"/>
    <cellStyle name="Normal 78 10 4" xfId="46743" xr:uid="{00000000-0005-0000-0000-000068A20000}"/>
    <cellStyle name="Normal 78 11" xfId="31527" xr:uid="{00000000-0005-0000-0000-000069A20000}"/>
    <cellStyle name="Normal 78 12" xfId="16287" xr:uid="{00000000-0005-0000-0000-00006AA20000}"/>
    <cellStyle name="Normal 78 2" xfId="1161" xr:uid="{00000000-0005-0000-0000-00006BA20000}"/>
    <cellStyle name="Normal 78 2 10" xfId="31580" xr:uid="{00000000-0005-0000-0000-00006CA20000}"/>
    <cellStyle name="Normal 78 2 11" xfId="16341" xr:uid="{00000000-0005-0000-0000-00006DA20000}"/>
    <cellStyle name="Normal 78 2 2" xfId="1270" xr:uid="{00000000-0005-0000-0000-00006EA20000}"/>
    <cellStyle name="Normal 78 2 2 10" xfId="16445" xr:uid="{00000000-0005-0000-0000-00006FA20000}"/>
    <cellStyle name="Normal 78 2 2 2" xfId="1487" xr:uid="{00000000-0005-0000-0000-000070A20000}"/>
    <cellStyle name="Normal 78 2 2 2 2" xfId="1908" xr:uid="{00000000-0005-0000-0000-000071A20000}"/>
    <cellStyle name="Normal 78 2 2 2 2 2" xfId="2747" xr:uid="{00000000-0005-0000-0000-000072A20000}"/>
    <cellStyle name="Normal 78 2 2 2 2 2 2" xfId="4437" xr:uid="{00000000-0005-0000-0000-000073A20000}"/>
    <cellStyle name="Normal 78 2 2 2 2 2 2 2" xfId="14510" xr:uid="{00000000-0005-0000-0000-000074A20000}"/>
    <cellStyle name="Normal 78 2 2 2 2 2 2 2 2" xfId="44841" xr:uid="{00000000-0005-0000-0000-000075A20000}"/>
    <cellStyle name="Normal 78 2 2 2 2 2 2 2 3" xfId="29608" xr:uid="{00000000-0005-0000-0000-000076A20000}"/>
    <cellStyle name="Normal 78 2 2 2 2 2 2 3" xfId="9490" xr:uid="{00000000-0005-0000-0000-000077A20000}"/>
    <cellStyle name="Normal 78 2 2 2 2 2 2 3 2" xfId="39824" xr:uid="{00000000-0005-0000-0000-000078A20000}"/>
    <cellStyle name="Normal 78 2 2 2 2 2 2 3 3" xfId="24591" xr:uid="{00000000-0005-0000-0000-000079A20000}"/>
    <cellStyle name="Normal 78 2 2 2 2 2 2 4" xfId="34811" xr:uid="{00000000-0005-0000-0000-00007AA20000}"/>
    <cellStyle name="Normal 78 2 2 2 2 2 2 5" xfId="19578" xr:uid="{00000000-0005-0000-0000-00007BA20000}"/>
    <cellStyle name="Normal 78 2 2 2 2 2 3" xfId="6129" xr:uid="{00000000-0005-0000-0000-00007CA20000}"/>
    <cellStyle name="Normal 78 2 2 2 2 2 3 2" xfId="16181" xr:uid="{00000000-0005-0000-0000-00007DA20000}"/>
    <cellStyle name="Normal 78 2 2 2 2 2 3 2 2" xfId="46512" xr:uid="{00000000-0005-0000-0000-00007EA20000}"/>
    <cellStyle name="Normal 78 2 2 2 2 2 3 2 3" xfId="31279" xr:uid="{00000000-0005-0000-0000-00007FA20000}"/>
    <cellStyle name="Normal 78 2 2 2 2 2 3 3" xfId="11161" xr:uid="{00000000-0005-0000-0000-000080A20000}"/>
    <cellStyle name="Normal 78 2 2 2 2 2 3 3 2" xfId="41495" xr:uid="{00000000-0005-0000-0000-000081A20000}"/>
    <cellStyle name="Normal 78 2 2 2 2 2 3 3 3" xfId="26262" xr:uid="{00000000-0005-0000-0000-000082A20000}"/>
    <cellStyle name="Normal 78 2 2 2 2 2 3 4" xfId="36482" xr:uid="{00000000-0005-0000-0000-000083A20000}"/>
    <cellStyle name="Normal 78 2 2 2 2 2 3 5" xfId="21249" xr:uid="{00000000-0005-0000-0000-000084A20000}"/>
    <cellStyle name="Normal 78 2 2 2 2 2 4" xfId="12839" xr:uid="{00000000-0005-0000-0000-000085A20000}"/>
    <cellStyle name="Normal 78 2 2 2 2 2 4 2" xfId="43170" xr:uid="{00000000-0005-0000-0000-000086A20000}"/>
    <cellStyle name="Normal 78 2 2 2 2 2 4 3" xfId="27937" xr:uid="{00000000-0005-0000-0000-000087A20000}"/>
    <cellStyle name="Normal 78 2 2 2 2 2 5" xfId="7818" xr:uid="{00000000-0005-0000-0000-000088A20000}"/>
    <cellStyle name="Normal 78 2 2 2 2 2 5 2" xfId="38153" xr:uid="{00000000-0005-0000-0000-000089A20000}"/>
    <cellStyle name="Normal 78 2 2 2 2 2 5 3" xfId="22920" xr:uid="{00000000-0005-0000-0000-00008AA20000}"/>
    <cellStyle name="Normal 78 2 2 2 2 2 6" xfId="33141" xr:uid="{00000000-0005-0000-0000-00008BA20000}"/>
    <cellStyle name="Normal 78 2 2 2 2 2 7" xfId="17907" xr:uid="{00000000-0005-0000-0000-00008CA20000}"/>
    <cellStyle name="Normal 78 2 2 2 2 3" xfId="3600" xr:uid="{00000000-0005-0000-0000-00008DA20000}"/>
    <cellStyle name="Normal 78 2 2 2 2 3 2" xfId="13674" xr:uid="{00000000-0005-0000-0000-00008EA20000}"/>
    <cellStyle name="Normal 78 2 2 2 2 3 2 2" xfId="44005" xr:uid="{00000000-0005-0000-0000-00008FA20000}"/>
    <cellStyle name="Normal 78 2 2 2 2 3 2 3" xfId="28772" xr:uid="{00000000-0005-0000-0000-000090A20000}"/>
    <cellStyle name="Normal 78 2 2 2 2 3 3" xfId="8654" xr:uid="{00000000-0005-0000-0000-000091A20000}"/>
    <cellStyle name="Normal 78 2 2 2 2 3 3 2" xfId="38988" xr:uid="{00000000-0005-0000-0000-000092A20000}"/>
    <cellStyle name="Normal 78 2 2 2 2 3 3 3" xfId="23755" xr:uid="{00000000-0005-0000-0000-000093A20000}"/>
    <cellStyle name="Normal 78 2 2 2 2 3 4" xfId="33975" xr:uid="{00000000-0005-0000-0000-000094A20000}"/>
    <cellStyle name="Normal 78 2 2 2 2 3 5" xfId="18742" xr:uid="{00000000-0005-0000-0000-000095A20000}"/>
    <cellStyle name="Normal 78 2 2 2 2 4" xfId="5293" xr:uid="{00000000-0005-0000-0000-000096A20000}"/>
    <cellStyle name="Normal 78 2 2 2 2 4 2" xfId="15345" xr:uid="{00000000-0005-0000-0000-000097A20000}"/>
    <cellStyle name="Normal 78 2 2 2 2 4 2 2" xfId="45676" xr:uid="{00000000-0005-0000-0000-000098A20000}"/>
    <cellStyle name="Normal 78 2 2 2 2 4 2 3" xfId="30443" xr:uid="{00000000-0005-0000-0000-000099A20000}"/>
    <cellStyle name="Normal 78 2 2 2 2 4 3" xfId="10325" xr:uid="{00000000-0005-0000-0000-00009AA20000}"/>
    <cellStyle name="Normal 78 2 2 2 2 4 3 2" xfId="40659" xr:uid="{00000000-0005-0000-0000-00009BA20000}"/>
    <cellStyle name="Normal 78 2 2 2 2 4 3 3" xfId="25426" xr:uid="{00000000-0005-0000-0000-00009CA20000}"/>
    <cellStyle name="Normal 78 2 2 2 2 4 4" xfId="35646" xr:uid="{00000000-0005-0000-0000-00009DA20000}"/>
    <cellStyle name="Normal 78 2 2 2 2 4 5" xfId="20413" xr:uid="{00000000-0005-0000-0000-00009EA20000}"/>
    <cellStyle name="Normal 78 2 2 2 2 5" xfId="12003" xr:uid="{00000000-0005-0000-0000-00009FA20000}"/>
    <cellStyle name="Normal 78 2 2 2 2 5 2" xfId="42334" xr:uid="{00000000-0005-0000-0000-0000A0A20000}"/>
    <cellStyle name="Normal 78 2 2 2 2 5 3" xfId="27101" xr:uid="{00000000-0005-0000-0000-0000A1A20000}"/>
    <cellStyle name="Normal 78 2 2 2 2 6" xfId="6982" xr:uid="{00000000-0005-0000-0000-0000A2A20000}"/>
    <cellStyle name="Normal 78 2 2 2 2 6 2" xfId="37317" xr:uid="{00000000-0005-0000-0000-0000A3A20000}"/>
    <cellStyle name="Normal 78 2 2 2 2 6 3" xfId="22084" xr:uid="{00000000-0005-0000-0000-0000A4A20000}"/>
    <cellStyle name="Normal 78 2 2 2 2 7" xfId="32305" xr:uid="{00000000-0005-0000-0000-0000A5A20000}"/>
    <cellStyle name="Normal 78 2 2 2 2 8" xfId="17071" xr:uid="{00000000-0005-0000-0000-0000A6A20000}"/>
    <cellStyle name="Normal 78 2 2 2 3" xfId="2329" xr:uid="{00000000-0005-0000-0000-0000A7A20000}"/>
    <cellStyle name="Normal 78 2 2 2 3 2" xfId="4019" xr:uid="{00000000-0005-0000-0000-0000A8A20000}"/>
    <cellStyle name="Normal 78 2 2 2 3 2 2" xfId="14092" xr:uid="{00000000-0005-0000-0000-0000A9A20000}"/>
    <cellStyle name="Normal 78 2 2 2 3 2 2 2" xfId="44423" xr:uid="{00000000-0005-0000-0000-0000AAA20000}"/>
    <cellStyle name="Normal 78 2 2 2 3 2 2 3" xfId="29190" xr:uid="{00000000-0005-0000-0000-0000ABA20000}"/>
    <cellStyle name="Normal 78 2 2 2 3 2 3" xfId="9072" xr:uid="{00000000-0005-0000-0000-0000ACA20000}"/>
    <cellStyle name="Normal 78 2 2 2 3 2 3 2" xfId="39406" xr:uid="{00000000-0005-0000-0000-0000ADA20000}"/>
    <cellStyle name="Normal 78 2 2 2 3 2 3 3" xfId="24173" xr:uid="{00000000-0005-0000-0000-0000AEA20000}"/>
    <cellStyle name="Normal 78 2 2 2 3 2 4" xfId="34393" xr:uid="{00000000-0005-0000-0000-0000AFA20000}"/>
    <cellStyle name="Normal 78 2 2 2 3 2 5" xfId="19160" xr:uid="{00000000-0005-0000-0000-0000B0A20000}"/>
    <cellStyle name="Normal 78 2 2 2 3 3" xfId="5711" xr:uid="{00000000-0005-0000-0000-0000B1A20000}"/>
    <cellStyle name="Normal 78 2 2 2 3 3 2" xfId="15763" xr:uid="{00000000-0005-0000-0000-0000B2A20000}"/>
    <cellStyle name="Normal 78 2 2 2 3 3 2 2" xfId="46094" xr:uid="{00000000-0005-0000-0000-0000B3A20000}"/>
    <cellStyle name="Normal 78 2 2 2 3 3 2 3" xfId="30861" xr:uid="{00000000-0005-0000-0000-0000B4A20000}"/>
    <cellStyle name="Normal 78 2 2 2 3 3 3" xfId="10743" xr:uid="{00000000-0005-0000-0000-0000B5A20000}"/>
    <cellStyle name="Normal 78 2 2 2 3 3 3 2" xfId="41077" xr:uid="{00000000-0005-0000-0000-0000B6A20000}"/>
    <cellStyle name="Normal 78 2 2 2 3 3 3 3" xfId="25844" xr:uid="{00000000-0005-0000-0000-0000B7A20000}"/>
    <cellStyle name="Normal 78 2 2 2 3 3 4" xfId="36064" xr:uid="{00000000-0005-0000-0000-0000B8A20000}"/>
    <cellStyle name="Normal 78 2 2 2 3 3 5" xfId="20831" xr:uid="{00000000-0005-0000-0000-0000B9A20000}"/>
    <cellStyle name="Normal 78 2 2 2 3 4" xfId="12421" xr:uid="{00000000-0005-0000-0000-0000BAA20000}"/>
    <cellStyle name="Normal 78 2 2 2 3 4 2" xfId="42752" xr:uid="{00000000-0005-0000-0000-0000BBA20000}"/>
    <cellStyle name="Normal 78 2 2 2 3 4 3" xfId="27519" xr:uid="{00000000-0005-0000-0000-0000BCA20000}"/>
    <cellStyle name="Normal 78 2 2 2 3 5" xfId="7400" xr:uid="{00000000-0005-0000-0000-0000BDA20000}"/>
    <cellStyle name="Normal 78 2 2 2 3 5 2" xfId="37735" xr:uid="{00000000-0005-0000-0000-0000BEA20000}"/>
    <cellStyle name="Normal 78 2 2 2 3 5 3" xfId="22502" xr:uid="{00000000-0005-0000-0000-0000BFA20000}"/>
    <cellStyle name="Normal 78 2 2 2 3 6" xfId="32723" xr:uid="{00000000-0005-0000-0000-0000C0A20000}"/>
    <cellStyle name="Normal 78 2 2 2 3 7" xfId="17489" xr:uid="{00000000-0005-0000-0000-0000C1A20000}"/>
    <cellStyle name="Normal 78 2 2 2 4" xfId="3182" xr:uid="{00000000-0005-0000-0000-0000C2A20000}"/>
    <cellStyle name="Normal 78 2 2 2 4 2" xfId="13256" xr:uid="{00000000-0005-0000-0000-0000C3A20000}"/>
    <cellStyle name="Normal 78 2 2 2 4 2 2" xfId="43587" xr:uid="{00000000-0005-0000-0000-0000C4A20000}"/>
    <cellStyle name="Normal 78 2 2 2 4 2 3" xfId="28354" xr:uid="{00000000-0005-0000-0000-0000C5A20000}"/>
    <cellStyle name="Normal 78 2 2 2 4 3" xfId="8236" xr:uid="{00000000-0005-0000-0000-0000C6A20000}"/>
    <cellStyle name="Normal 78 2 2 2 4 3 2" xfId="38570" xr:uid="{00000000-0005-0000-0000-0000C7A20000}"/>
    <cellStyle name="Normal 78 2 2 2 4 3 3" xfId="23337" xr:uid="{00000000-0005-0000-0000-0000C8A20000}"/>
    <cellStyle name="Normal 78 2 2 2 4 4" xfId="33557" xr:uid="{00000000-0005-0000-0000-0000C9A20000}"/>
    <cellStyle name="Normal 78 2 2 2 4 5" xfId="18324" xr:uid="{00000000-0005-0000-0000-0000CAA20000}"/>
    <cellStyle name="Normal 78 2 2 2 5" xfId="4875" xr:uid="{00000000-0005-0000-0000-0000CBA20000}"/>
    <cellStyle name="Normal 78 2 2 2 5 2" xfId="14927" xr:uid="{00000000-0005-0000-0000-0000CCA20000}"/>
    <cellStyle name="Normal 78 2 2 2 5 2 2" xfId="45258" xr:uid="{00000000-0005-0000-0000-0000CDA20000}"/>
    <cellStyle name="Normal 78 2 2 2 5 2 3" xfId="30025" xr:uid="{00000000-0005-0000-0000-0000CEA20000}"/>
    <cellStyle name="Normal 78 2 2 2 5 3" xfId="9907" xr:uid="{00000000-0005-0000-0000-0000CFA20000}"/>
    <cellStyle name="Normal 78 2 2 2 5 3 2" xfId="40241" xr:uid="{00000000-0005-0000-0000-0000D0A20000}"/>
    <cellStyle name="Normal 78 2 2 2 5 3 3" xfId="25008" xr:uid="{00000000-0005-0000-0000-0000D1A20000}"/>
    <cellStyle name="Normal 78 2 2 2 5 4" xfId="35228" xr:uid="{00000000-0005-0000-0000-0000D2A20000}"/>
    <cellStyle name="Normal 78 2 2 2 5 5" xfId="19995" xr:uid="{00000000-0005-0000-0000-0000D3A20000}"/>
    <cellStyle name="Normal 78 2 2 2 6" xfId="11585" xr:uid="{00000000-0005-0000-0000-0000D4A20000}"/>
    <cellStyle name="Normal 78 2 2 2 6 2" xfId="41916" xr:uid="{00000000-0005-0000-0000-0000D5A20000}"/>
    <cellStyle name="Normal 78 2 2 2 6 3" xfId="26683" xr:uid="{00000000-0005-0000-0000-0000D6A20000}"/>
    <cellStyle name="Normal 78 2 2 2 7" xfId="6564" xr:uid="{00000000-0005-0000-0000-0000D7A20000}"/>
    <cellStyle name="Normal 78 2 2 2 7 2" xfId="36899" xr:uid="{00000000-0005-0000-0000-0000D8A20000}"/>
    <cellStyle name="Normal 78 2 2 2 7 3" xfId="21666" xr:uid="{00000000-0005-0000-0000-0000D9A20000}"/>
    <cellStyle name="Normal 78 2 2 2 8" xfId="31887" xr:uid="{00000000-0005-0000-0000-0000DAA20000}"/>
    <cellStyle name="Normal 78 2 2 2 9" xfId="16653" xr:uid="{00000000-0005-0000-0000-0000DBA20000}"/>
    <cellStyle name="Normal 78 2 2 3" xfId="1700" xr:uid="{00000000-0005-0000-0000-0000DCA20000}"/>
    <cellStyle name="Normal 78 2 2 3 2" xfId="2539" xr:uid="{00000000-0005-0000-0000-0000DDA20000}"/>
    <cellStyle name="Normal 78 2 2 3 2 2" xfId="4229" xr:uid="{00000000-0005-0000-0000-0000DEA20000}"/>
    <cellStyle name="Normal 78 2 2 3 2 2 2" xfId="14302" xr:uid="{00000000-0005-0000-0000-0000DFA20000}"/>
    <cellStyle name="Normal 78 2 2 3 2 2 2 2" xfId="44633" xr:uid="{00000000-0005-0000-0000-0000E0A20000}"/>
    <cellStyle name="Normal 78 2 2 3 2 2 2 3" xfId="29400" xr:uid="{00000000-0005-0000-0000-0000E1A20000}"/>
    <cellStyle name="Normal 78 2 2 3 2 2 3" xfId="9282" xr:uid="{00000000-0005-0000-0000-0000E2A20000}"/>
    <cellStyle name="Normal 78 2 2 3 2 2 3 2" xfId="39616" xr:uid="{00000000-0005-0000-0000-0000E3A20000}"/>
    <cellStyle name="Normal 78 2 2 3 2 2 3 3" xfId="24383" xr:uid="{00000000-0005-0000-0000-0000E4A20000}"/>
    <cellStyle name="Normal 78 2 2 3 2 2 4" xfId="34603" xr:uid="{00000000-0005-0000-0000-0000E5A20000}"/>
    <cellStyle name="Normal 78 2 2 3 2 2 5" xfId="19370" xr:uid="{00000000-0005-0000-0000-0000E6A20000}"/>
    <cellStyle name="Normal 78 2 2 3 2 3" xfId="5921" xr:uid="{00000000-0005-0000-0000-0000E7A20000}"/>
    <cellStyle name="Normal 78 2 2 3 2 3 2" xfId="15973" xr:uid="{00000000-0005-0000-0000-0000E8A20000}"/>
    <cellStyle name="Normal 78 2 2 3 2 3 2 2" xfId="46304" xr:uid="{00000000-0005-0000-0000-0000E9A20000}"/>
    <cellStyle name="Normal 78 2 2 3 2 3 2 3" xfId="31071" xr:uid="{00000000-0005-0000-0000-0000EAA20000}"/>
    <cellStyle name="Normal 78 2 2 3 2 3 3" xfId="10953" xr:uid="{00000000-0005-0000-0000-0000EBA20000}"/>
    <cellStyle name="Normal 78 2 2 3 2 3 3 2" xfId="41287" xr:uid="{00000000-0005-0000-0000-0000ECA20000}"/>
    <cellStyle name="Normal 78 2 2 3 2 3 3 3" xfId="26054" xr:uid="{00000000-0005-0000-0000-0000EDA20000}"/>
    <cellStyle name="Normal 78 2 2 3 2 3 4" xfId="36274" xr:uid="{00000000-0005-0000-0000-0000EEA20000}"/>
    <cellStyle name="Normal 78 2 2 3 2 3 5" xfId="21041" xr:uid="{00000000-0005-0000-0000-0000EFA20000}"/>
    <cellStyle name="Normal 78 2 2 3 2 4" xfId="12631" xr:uid="{00000000-0005-0000-0000-0000F0A20000}"/>
    <cellStyle name="Normal 78 2 2 3 2 4 2" xfId="42962" xr:uid="{00000000-0005-0000-0000-0000F1A20000}"/>
    <cellStyle name="Normal 78 2 2 3 2 4 3" xfId="27729" xr:uid="{00000000-0005-0000-0000-0000F2A20000}"/>
    <cellStyle name="Normal 78 2 2 3 2 5" xfId="7610" xr:uid="{00000000-0005-0000-0000-0000F3A20000}"/>
    <cellStyle name="Normal 78 2 2 3 2 5 2" xfId="37945" xr:uid="{00000000-0005-0000-0000-0000F4A20000}"/>
    <cellStyle name="Normal 78 2 2 3 2 5 3" xfId="22712" xr:uid="{00000000-0005-0000-0000-0000F5A20000}"/>
    <cellStyle name="Normal 78 2 2 3 2 6" xfId="32933" xr:uid="{00000000-0005-0000-0000-0000F6A20000}"/>
    <cellStyle name="Normal 78 2 2 3 2 7" xfId="17699" xr:uid="{00000000-0005-0000-0000-0000F7A20000}"/>
    <cellStyle name="Normal 78 2 2 3 3" xfId="3392" xr:uid="{00000000-0005-0000-0000-0000F8A20000}"/>
    <cellStyle name="Normal 78 2 2 3 3 2" xfId="13466" xr:uid="{00000000-0005-0000-0000-0000F9A20000}"/>
    <cellStyle name="Normal 78 2 2 3 3 2 2" xfId="43797" xr:uid="{00000000-0005-0000-0000-0000FAA20000}"/>
    <cellStyle name="Normal 78 2 2 3 3 2 3" xfId="28564" xr:uid="{00000000-0005-0000-0000-0000FBA20000}"/>
    <cellStyle name="Normal 78 2 2 3 3 3" xfId="8446" xr:uid="{00000000-0005-0000-0000-0000FCA20000}"/>
    <cellStyle name="Normal 78 2 2 3 3 3 2" xfId="38780" xr:uid="{00000000-0005-0000-0000-0000FDA20000}"/>
    <cellStyle name="Normal 78 2 2 3 3 3 3" xfId="23547" xr:uid="{00000000-0005-0000-0000-0000FEA20000}"/>
    <cellStyle name="Normal 78 2 2 3 3 4" xfId="33767" xr:uid="{00000000-0005-0000-0000-0000FFA20000}"/>
    <cellStyle name="Normal 78 2 2 3 3 5" xfId="18534" xr:uid="{00000000-0005-0000-0000-000000A30000}"/>
    <cellStyle name="Normal 78 2 2 3 4" xfId="5085" xr:uid="{00000000-0005-0000-0000-000001A30000}"/>
    <cellStyle name="Normal 78 2 2 3 4 2" xfId="15137" xr:uid="{00000000-0005-0000-0000-000002A30000}"/>
    <cellStyle name="Normal 78 2 2 3 4 2 2" xfId="45468" xr:uid="{00000000-0005-0000-0000-000003A30000}"/>
    <cellStyle name="Normal 78 2 2 3 4 2 3" xfId="30235" xr:uid="{00000000-0005-0000-0000-000004A30000}"/>
    <cellStyle name="Normal 78 2 2 3 4 3" xfId="10117" xr:uid="{00000000-0005-0000-0000-000005A30000}"/>
    <cellStyle name="Normal 78 2 2 3 4 3 2" xfId="40451" xr:uid="{00000000-0005-0000-0000-000006A30000}"/>
    <cellStyle name="Normal 78 2 2 3 4 3 3" xfId="25218" xr:uid="{00000000-0005-0000-0000-000007A30000}"/>
    <cellStyle name="Normal 78 2 2 3 4 4" xfId="35438" xr:uid="{00000000-0005-0000-0000-000008A30000}"/>
    <cellStyle name="Normal 78 2 2 3 4 5" xfId="20205" xr:uid="{00000000-0005-0000-0000-000009A30000}"/>
    <cellStyle name="Normal 78 2 2 3 5" xfId="11795" xr:uid="{00000000-0005-0000-0000-00000AA30000}"/>
    <cellStyle name="Normal 78 2 2 3 5 2" xfId="42126" xr:uid="{00000000-0005-0000-0000-00000BA30000}"/>
    <cellStyle name="Normal 78 2 2 3 5 3" xfId="26893" xr:uid="{00000000-0005-0000-0000-00000CA30000}"/>
    <cellStyle name="Normal 78 2 2 3 6" xfId="6774" xr:uid="{00000000-0005-0000-0000-00000DA30000}"/>
    <cellStyle name="Normal 78 2 2 3 6 2" xfId="37109" xr:uid="{00000000-0005-0000-0000-00000EA30000}"/>
    <cellStyle name="Normal 78 2 2 3 6 3" xfId="21876" xr:uid="{00000000-0005-0000-0000-00000FA30000}"/>
    <cellStyle name="Normal 78 2 2 3 7" xfId="32097" xr:uid="{00000000-0005-0000-0000-000010A30000}"/>
    <cellStyle name="Normal 78 2 2 3 8" xfId="16863" xr:uid="{00000000-0005-0000-0000-000011A30000}"/>
    <cellStyle name="Normal 78 2 2 4" xfId="2121" xr:uid="{00000000-0005-0000-0000-000012A30000}"/>
    <cellStyle name="Normal 78 2 2 4 2" xfId="3811" xr:uid="{00000000-0005-0000-0000-000013A30000}"/>
    <cellStyle name="Normal 78 2 2 4 2 2" xfId="13884" xr:uid="{00000000-0005-0000-0000-000014A30000}"/>
    <cellStyle name="Normal 78 2 2 4 2 2 2" xfId="44215" xr:uid="{00000000-0005-0000-0000-000015A30000}"/>
    <cellStyle name="Normal 78 2 2 4 2 2 3" xfId="28982" xr:uid="{00000000-0005-0000-0000-000016A30000}"/>
    <cellStyle name="Normal 78 2 2 4 2 3" xfId="8864" xr:uid="{00000000-0005-0000-0000-000017A30000}"/>
    <cellStyle name="Normal 78 2 2 4 2 3 2" xfId="39198" xr:uid="{00000000-0005-0000-0000-000018A30000}"/>
    <cellStyle name="Normal 78 2 2 4 2 3 3" xfId="23965" xr:uid="{00000000-0005-0000-0000-000019A30000}"/>
    <cellStyle name="Normal 78 2 2 4 2 4" xfId="34185" xr:uid="{00000000-0005-0000-0000-00001AA30000}"/>
    <cellStyle name="Normal 78 2 2 4 2 5" xfId="18952" xr:uid="{00000000-0005-0000-0000-00001BA30000}"/>
    <cellStyle name="Normal 78 2 2 4 3" xfId="5503" xr:uid="{00000000-0005-0000-0000-00001CA30000}"/>
    <cellStyle name="Normal 78 2 2 4 3 2" xfId="15555" xr:uid="{00000000-0005-0000-0000-00001DA30000}"/>
    <cellStyle name="Normal 78 2 2 4 3 2 2" xfId="45886" xr:uid="{00000000-0005-0000-0000-00001EA30000}"/>
    <cellStyle name="Normal 78 2 2 4 3 2 3" xfId="30653" xr:uid="{00000000-0005-0000-0000-00001FA30000}"/>
    <cellStyle name="Normal 78 2 2 4 3 3" xfId="10535" xr:uid="{00000000-0005-0000-0000-000020A30000}"/>
    <cellStyle name="Normal 78 2 2 4 3 3 2" xfId="40869" xr:uid="{00000000-0005-0000-0000-000021A30000}"/>
    <cellStyle name="Normal 78 2 2 4 3 3 3" xfId="25636" xr:uid="{00000000-0005-0000-0000-000022A30000}"/>
    <cellStyle name="Normal 78 2 2 4 3 4" xfId="35856" xr:uid="{00000000-0005-0000-0000-000023A30000}"/>
    <cellStyle name="Normal 78 2 2 4 3 5" xfId="20623" xr:uid="{00000000-0005-0000-0000-000024A30000}"/>
    <cellStyle name="Normal 78 2 2 4 4" xfId="12213" xr:uid="{00000000-0005-0000-0000-000025A30000}"/>
    <cellStyle name="Normal 78 2 2 4 4 2" xfId="42544" xr:uid="{00000000-0005-0000-0000-000026A30000}"/>
    <cellStyle name="Normal 78 2 2 4 4 3" xfId="27311" xr:uid="{00000000-0005-0000-0000-000027A30000}"/>
    <cellStyle name="Normal 78 2 2 4 5" xfId="7192" xr:uid="{00000000-0005-0000-0000-000028A30000}"/>
    <cellStyle name="Normal 78 2 2 4 5 2" xfId="37527" xr:uid="{00000000-0005-0000-0000-000029A30000}"/>
    <cellStyle name="Normal 78 2 2 4 5 3" xfId="22294" xr:uid="{00000000-0005-0000-0000-00002AA30000}"/>
    <cellStyle name="Normal 78 2 2 4 6" xfId="32515" xr:uid="{00000000-0005-0000-0000-00002BA30000}"/>
    <cellStyle name="Normal 78 2 2 4 7" xfId="17281" xr:uid="{00000000-0005-0000-0000-00002CA30000}"/>
    <cellStyle name="Normal 78 2 2 5" xfId="2974" xr:uid="{00000000-0005-0000-0000-00002DA30000}"/>
    <cellStyle name="Normal 78 2 2 5 2" xfId="13048" xr:uid="{00000000-0005-0000-0000-00002EA30000}"/>
    <cellStyle name="Normal 78 2 2 5 2 2" xfId="43379" xr:uid="{00000000-0005-0000-0000-00002FA30000}"/>
    <cellStyle name="Normal 78 2 2 5 2 3" xfId="28146" xr:uid="{00000000-0005-0000-0000-000030A30000}"/>
    <cellStyle name="Normal 78 2 2 5 3" xfId="8028" xr:uid="{00000000-0005-0000-0000-000031A30000}"/>
    <cellStyle name="Normal 78 2 2 5 3 2" xfId="38362" xr:uid="{00000000-0005-0000-0000-000032A30000}"/>
    <cellStyle name="Normal 78 2 2 5 3 3" xfId="23129" xr:uid="{00000000-0005-0000-0000-000033A30000}"/>
    <cellStyle name="Normal 78 2 2 5 4" xfId="33349" xr:uid="{00000000-0005-0000-0000-000034A30000}"/>
    <cellStyle name="Normal 78 2 2 5 5" xfId="18116" xr:uid="{00000000-0005-0000-0000-000035A30000}"/>
    <cellStyle name="Normal 78 2 2 6" xfId="4667" xr:uid="{00000000-0005-0000-0000-000036A30000}"/>
    <cellStyle name="Normal 78 2 2 6 2" xfId="14719" xr:uid="{00000000-0005-0000-0000-000037A30000}"/>
    <cellStyle name="Normal 78 2 2 6 2 2" xfId="45050" xr:uid="{00000000-0005-0000-0000-000038A30000}"/>
    <cellStyle name="Normal 78 2 2 6 2 3" xfId="29817" xr:uid="{00000000-0005-0000-0000-000039A30000}"/>
    <cellStyle name="Normal 78 2 2 6 3" xfId="9699" xr:uid="{00000000-0005-0000-0000-00003AA30000}"/>
    <cellStyle name="Normal 78 2 2 6 3 2" xfId="40033" xr:uid="{00000000-0005-0000-0000-00003BA30000}"/>
    <cellStyle name="Normal 78 2 2 6 3 3" xfId="24800" xr:uid="{00000000-0005-0000-0000-00003CA30000}"/>
    <cellStyle name="Normal 78 2 2 6 4" xfId="35020" xr:uid="{00000000-0005-0000-0000-00003DA30000}"/>
    <cellStyle name="Normal 78 2 2 6 5" xfId="19787" xr:uid="{00000000-0005-0000-0000-00003EA30000}"/>
    <cellStyle name="Normal 78 2 2 7" xfId="11377" xr:uid="{00000000-0005-0000-0000-00003FA30000}"/>
    <cellStyle name="Normal 78 2 2 7 2" xfId="41708" xr:uid="{00000000-0005-0000-0000-000040A30000}"/>
    <cellStyle name="Normal 78 2 2 7 3" xfId="26475" xr:uid="{00000000-0005-0000-0000-000041A30000}"/>
    <cellStyle name="Normal 78 2 2 8" xfId="6356" xr:uid="{00000000-0005-0000-0000-000042A30000}"/>
    <cellStyle name="Normal 78 2 2 8 2" xfId="36691" xr:uid="{00000000-0005-0000-0000-000043A30000}"/>
    <cellStyle name="Normal 78 2 2 8 3" xfId="21458" xr:uid="{00000000-0005-0000-0000-000044A30000}"/>
    <cellStyle name="Normal 78 2 2 9" xfId="31680" xr:uid="{00000000-0005-0000-0000-000045A30000}"/>
    <cellStyle name="Normal 78 2 3" xfId="1383" xr:uid="{00000000-0005-0000-0000-000046A30000}"/>
    <cellStyle name="Normal 78 2 3 2" xfId="1804" xr:uid="{00000000-0005-0000-0000-000047A30000}"/>
    <cellStyle name="Normal 78 2 3 2 2" xfId="2643" xr:uid="{00000000-0005-0000-0000-000048A30000}"/>
    <cellStyle name="Normal 78 2 3 2 2 2" xfId="4333" xr:uid="{00000000-0005-0000-0000-000049A30000}"/>
    <cellStyle name="Normal 78 2 3 2 2 2 2" xfId="14406" xr:uid="{00000000-0005-0000-0000-00004AA30000}"/>
    <cellStyle name="Normal 78 2 3 2 2 2 2 2" xfId="44737" xr:uid="{00000000-0005-0000-0000-00004BA30000}"/>
    <cellStyle name="Normal 78 2 3 2 2 2 2 3" xfId="29504" xr:uid="{00000000-0005-0000-0000-00004CA30000}"/>
    <cellStyle name="Normal 78 2 3 2 2 2 3" xfId="9386" xr:uid="{00000000-0005-0000-0000-00004DA30000}"/>
    <cellStyle name="Normal 78 2 3 2 2 2 3 2" xfId="39720" xr:uid="{00000000-0005-0000-0000-00004EA30000}"/>
    <cellStyle name="Normal 78 2 3 2 2 2 3 3" xfId="24487" xr:uid="{00000000-0005-0000-0000-00004FA30000}"/>
    <cellStyle name="Normal 78 2 3 2 2 2 4" xfId="34707" xr:uid="{00000000-0005-0000-0000-000050A30000}"/>
    <cellStyle name="Normal 78 2 3 2 2 2 5" xfId="19474" xr:uid="{00000000-0005-0000-0000-000051A30000}"/>
    <cellStyle name="Normal 78 2 3 2 2 3" xfId="6025" xr:uid="{00000000-0005-0000-0000-000052A30000}"/>
    <cellStyle name="Normal 78 2 3 2 2 3 2" xfId="16077" xr:uid="{00000000-0005-0000-0000-000053A30000}"/>
    <cellStyle name="Normal 78 2 3 2 2 3 2 2" xfId="46408" xr:uid="{00000000-0005-0000-0000-000054A30000}"/>
    <cellStyle name="Normal 78 2 3 2 2 3 2 3" xfId="31175" xr:uid="{00000000-0005-0000-0000-000055A30000}"/>
    <cellStyle name="Normal 78 2 3 2 2 3 3" xfId="11057" xr:uid="{00000000-0005-0000-0000-000056A30000}"/>
    <cellStyle name="Normal 78 2 3 2 2 3 3 2" xfId="41391" xr:uid="{00000000-0005-0000-0000-000057A30000}"/>
    <cellStyle name="Normal 78 2 3 2 2 3 3 3" xfId="26158" xr:uid="{00000000-0005-0000-0000-000058A30000}"/>
    <cellStyle name="Normal 78 2 3 2 2 3 4" xfId="36378" xr:uid="{00000000-0005-0000-0000-000059A30000}"/>
    <cellStyle name="Normal 78 2 3 2 2 3 5" xfId="21145" xr:uid="{00000000-0005-0000-0000-00005AA30000}"/>
    <cellStyle name="Normal 78 2 3 2 2 4" xfId="12735" xr:uid="{00000000-0005-0000-0000-00005BA30000}"/>
    <cellStyle name="Normal 78 2 3 2 2 4 2" xfId="43066" xr:uid="{00000000-0005-0000-0000-00005CA30000}"/>
    <cellStyle name="Normal 78 2 3 2 2 4 3" xfId="27833" xr:uid="{00000000-0005-0000-0000-00005DA30000}"/>
    <cellStyle name="Normal 78 2 3 2 2 5" xfId="7714" xr:uid="{00000000-0005-0000-0000-00005EA30000}"/>
    <cellStyle name="Normal 78 2 3 2 2 5 2" xfId="38049" xr:uid="{00000000-0005-0000-0000-00005FA30000}"/>
    <cellStyle name="Normal 78 2 3 2 2 5 3" xfId="22816" xr:uid="{00000000-0005-0000-0000-000060A30000}"/>
    <cellStyle name="Normal 78 2 3 2 2 6" xfId="33037" xr:uid="{00000000-0005-0000-0000-000061A30000}"/>
    <cellStyle name="Normal 78 2 3 2 2 7" xfId="17803" xr:uid="{00000000-0005-0000-0000-000062A30000}"/>
    <cellStyle name="Normal 78 2 3 2 3" xfId="3496" xr:uid="{00000000-0005-0000-0000-000063A30000}"/>
    <cellStyle name="Normal 78 2 3 2 3 2" xfId="13570" xr:uid="{00000000-0005-0000-0000-000064A30000}"/>
    <cellStyle name="Normal 78 2 3 2 3 2 2" xfId="43901" xr:uid="{00000000-0005-0000-0000-000065A30000}"/>
    <cellStyle name="Normal 78 2 3 2 3 2 3" xfId="28668" xr:uid="{00000000-0005-0000-0000-000066A30000}"/>
    <cellStyle name="Normal 78 2 3 2 3 3" xfId="8550" xr:uid="{00000000-0005-0000-0000-000067A30000}"/>
    <cellStyle name="Normal 78 2 3 2 3 3 2" xfId="38884" xr:uid="{00000000-0005-0000-0000-000068A30000}"/>
    <cellStyle name="Normal 78 2 3 2 3 3 3" xfId="23651" xr:uid="{00000000-0005-0000-0000-000069A30000}"/>
    <cellStyle name="Normal 78 2 3 2 3 4" xfId="33871" xr:uid="{00000000-0005-0000-0000-00006AA30000}"/>
    <cellStyle name="Normal 78 2 3 2 3 5" xfId="18638" xr:uid="{00000000-0005-0000-0000-00006BA30000}"/>
    <cellStyle name="Normal 78 2 3 2 4" xfId="5189" xr:uid="{00000000-0005-0000-0000-00006CA30000}"/>
    <cellStyle name="Normal 78 2 3 2 4 2" xfId="15241" xr:uid="{00000000-0005-0000-0000-00006DA30000}"/>
    <cellStyle name="Normal 78 2 3 2 4 2 2" xfId="45572" xr:uid="{00000000-0005-0000-0000-00006EA30000}"/>
    <cellStyle name="Normal 78 2 3 2 4 2 3" xfId="30339" xr:uid="{00000000-0005-0000-0000-00006FA30000}"/>
    <cellStyle name="Normal 78 2 3 2 4 3" xfId="10221" xr:uid="{00000000-0005-0000-0000-000070A30000}"/>
    <cellStyle name="Normal 78 2 3 2 4 3 2" xfId="40555" xr:uid="{00000000-0005-0000-0000-000071A30000}"/>
    <cellStyle name="Normal 78 2 3 2 4 3 3" xfId="25322" xr:uid="{00000000-0005-0000-0000-000072A30000}"/>
    <cellStyle name="Normal 78 2 3 2 4 4" xfId="35542" xr:uid="{00000000-0005-0000-0000-000073A30000}"/>
    <cellStyle name="Normal 78 2 3 2 4 5" xfId="20309" xr:uid="{00000000-0005-0000-0000-000074A30000}"/>
    <cellStyle name="Normal 78 2 3 2 5" xfId="11899" xr:uid="{00000000-0005-0000-0000-000075A30000}"/>
    <cellStyle name="Normal 78 2 3 2 5 2" xfId="42230" xr:uid="{00000000-0005-0000-0000-000076A30000}"/>
    <cellStyle name="Normal 78 2 3 2 5 3" xfId="26997" xr:uid="{00000000-0005-0000-0000-000077A30000}"/>
    <cellStyle name="Normal 78 2 3 2 6" xfId="6878" xr:uid="{00000000-0005-0000-0000-000078A30000}"/>
    <cellStyle name="Normal 78 2 3 2 6 2" xfId="37213" xr:uid="{00000000-0005-0000-0000-000079A30000}"/>
    <cellStyle name="Normal 78 2 3 2 6 3" xfId="21980" xr:uid="{00000000-0005-0000-0000-00007AA30000}"/>
    <cellStyle name="Normal 78 2 3 2 7" xfId="32201" xr:uid="{00000000-0005-0000-0000-00007BA30000}"/>
    <cellStyle name="Normal 78 2 3 2 8" xfId="16967" xr:uid="{00000000-0005-0000-0000-00007CA30000}"/>
    <cellStyle name="Normal 78 2 3 3" xfId="2225" xr:uid="{00000000-0005-0000-0000-00007DA30000}"/>
    <cellStyle name="Normal 78 2 3 3 2" xfId="3915" xr:uid="{00000000-0005-0000-0000-00007EA30000}"/>
    <cellStyle name="Normal 78 2 3 3 2 2" xfId="13988" xr:uid="{00000000-0005-0000-0000-00007FA30000}"/>
    <cellStyle name="Normal 78 2 3 3 2 2 2" xfId="44319" xr:uid="{00000000-0005-0000-0000-000080A30000}"/>
    <cellStyle name="Normal 78 2 3 3 2 2 3" xfId="29086" xr:uid="{00000000-0005-0000-0000-000081A30000}"/>
    <cellStyle name="Normal 78 2 3 3 2 3" xfId="8968" xr:uid="{00000000-0005-0000-0000-000082A30000}"/>
    <cellStyle name="Normal 78 2 3 3 2 3 2" xfId="39302" xr:uid="{00000000-0005-0000-0000-000083A30000}"/>
    <cellStyle name="Normal 78 2 3 3 2 3 3" xfId="24069" xr:uid="{00000000-0005-0000-0000-000084A30000}"/>
    <cellStyle name="Normal 78 2 3 3 2 4" xfId="34289" xr:uid="{00000000-0005-0000-0000-000085A30000}"/>
    <cellStyle name="Normal 78 2 3 3 2 5" xfId="19056" xr:uid="{00000000-0005-0000-0000-000086A30000}"/>
    <cellStyle name="Normal 78 2 3 3 3" xfId="5607" xr:uid="{00000000-0005-0000-0000-000087A30000}"/>
    <cellStyle name="Normal 78 2 3 3 3 2" xfId="15659" xr:uid="{00000000-0005-0000-0000-000088A30000}"/>
    <cellStyle name="Normal 78 2 3 3 3 2 2" xfId="45990" xr:uid="{00000000-0005-0000-0000-000089A30000}"/>
    <cellStyle name="Normal 78 2 3 3 3 2 3" xfId="30757" xr:uid="{00000000-0005-0000-0000-00008AA30000}"/>
    <cellStyle name="Normal 78 2 3 3 3 3" xfId="10639" xr:uid="{00000000-0005-0000-0000-00008BA30000}"/>
    <cellStyle name="Normal 78 2 3 3 3 3 2" xfId="40973" xr:uid="{00000000-0005-0000-0000-00008CA30000}"/>
    <cellStyle name="Normal 78 2 3 3 3 3 3" xfId="25740" xr:uid="{00000000-0005-0000-0000-00008DA30000}"/>
    <cellStyle name="Normal 78 2 3 3 3 4" xfId="35960" xr:uid="{00000000-0005-0000-0000-00008EA30000}"/>
    <cellStyle name="Normal 78 2 3 3 3 5" xfId="20727" xr:uid="{00000000-0005-0000-0000-00008FA30000}"/>
    <cellStyle name="Normal 78 2 3 3 4" xfId="12317" xr:uid="{00000000-0005-0000-0000-000090A30000}"/>
    <cellStyle name="Normal 78 2 3 3 4 2" xfId="42648" xr:uid="{00000000-0005-0000-0000-000091A30000}"/>
    <cellStyle name="Normal 78 2 3 3 4 3" xfId="27415" xr:uid="{00000000-0005-0000-0000-000092A30000}"/>
    <cellStyle name="Normal 78 2 3 3 5" xfId="7296" xr:uid="{00000000-0005-0000-0000-000093A30000}"/>
    <cellStyle name="Normal 78 2 3 3 5 2" xfId="37631" xr:uid="{00000000-0005-0000-0000-000094A30000}"/>
    <cellStyle name="Normal 78 2 3 3 5 3" xfId="22398" xr:uid="{00000000-0005-0000-0000-000095A30000}"/>
    <cellStyle name="Normal 78 2 3 3 6" xfId="32619" xr:uid="{00000000-0005-0000-0000-000096A30000}"/>
    <cellStyle name="Normal 78 2 3 3 7" xfId="17385" xr:uid="{00000000-0005-0000-0000-000097A30000}"/>
    <cellStyle name="Normal 78 2 3 4" xfId="3078" xr:uid="{00000000-0005-0000-0000-000098A30000}"/>
    <cellStyle name="Normal 78 2 3 4 2" xfId="13152" xr:uid="{00000000-0005-0000-0000-000099A30000}"/>
    <cellStyle name="Normal 78 2 3 4 2 2" xfId="43483" xr:uid="{00000000-0005-0000-0000-00009AA30000}"/>
    <cellStyle name="Normal 78 2 3 4 2 3" xfId="28250" xr:uid="{00000000-0005-0000-0000-00009BA30000}"/>
    <cellStyle name="Normal 78 2 3 4 3" xfId="8132" xr:uid="{00000000-0005-0000-0000-00009CA30000}"/>
    <cellStyle name="Normal 78 2 3 4 3 2" xfId="38466" xr:uid="{00000000-0005-0000-0000-00009DA30000}"/>
    <cellStyle name="Normal 78 2 3 4 3 3" xfId="23233" xr:uid="{00000000-0005-0000-0000-00009EA30000}"/>
    <cellStyle name="Normal 78 2 3 4 4" xfId="33453" xr:uid="{00000000-0005-0000-0000-00009FA30000}"/>
    <cellStyle name="Normal 78 2 3 4 5" xfId="18220" xr:uid="{00000000-0005-0000-0000-0000A0A30000}"/>
    <cellStyle name="Normal 78 2 3 5" xfId="4771" xr:uid="{00000000-0005-0000-0000-0000A1A30000}"/>
    <cellStyle name="Normal 78 2 3 5 2" xfId="14823" xr:uid="{00000000-0005-0000-0000-0000A2A30000}"/>
    <cellStyle name="Normal 78 2 3 5 2 2" xfId="45154" xr:uid="{00000000-0005-0000-0000-0000A3A30000}"/>
    <cellStyle name="Normal 78 2 3 5 2 3" xfId="29921" xr:uid="{00000000-0005-0000-0000-0000A4A30000}"/>
    <cellStyle name="Normal 78 2 3 5 3" xfId="9803" xr:uid="{00000000-0005-0000-0000-0000A5A30000}"/>
    <cellStyle name="Normal 78 2 3 5 3 2" xfId="40137" xr:uid="{00000000-0005-0000-0000-0000A6A30000}"/>
    <cellStyle name="Normal 78 2 3 5 3 3" xfId="24904" xr:uid="{00000000-0005-0000-0000-0000A7A30000}"/>
    <cellStyle name="Normal 78 2 3 5 4" xfId="35124" xr:uid="{00000000-0005-0000-0000-0000A8A30000}"/>
    <cellStyle name="Normal 78 2 3 5 5" xfId="19891" xr:uid="{00000000-0005-0000-0000-0000A9A30000}"/>
    <cellStyle name="Normal 78 2 3 6" xfId="11481" xr:uid="{00000000-0005-0000-0000-0000AAA30000}"/>
    <cellStyle name="Normal 78 2 3 6 2" xfId="41812" xr:uid="{00000000-0005-0000-0000-0000ABA30000}"/>
    <cellStyle name="Normal 78 2 3 6 3" xfId="26579" xr:uid="{00000000-0005-0000-0000-0000ACA30000}"/>
    <cellStyle name="Normal 78 2 3 7" xfId="6460" xr:uid="{00000000-0005-0000-0000-0000ADA30000}"/>
    <cellStyle name="Normal 78 2 3 7 2" xfId="36795" xr:uid="{00000000-0005-0000-0000-0000AEA30000}"/>
    <cellStyle name="Normal 78 2 3 7 3" xfId="21562" xr:uid="{00000000-0005-0000-0000-0000AFA30000}"/>
    <cellStyle name="Normal 78 2 3 8" xfId="31783" xr:uid="{00000000-0005-0000-0000-0000B0A30000}"/>
    <cellStyle name="Normal 78 2 3 9" xfId="16549" xr:uid="{00000000-0005-0000-0000-0000B1A30000}"/>
    <cellStyle name="Normal 78 2 4" xfId="1596" xr:uid="{00000000-0005-0000-0000-0000B2A30000}"/>
    <cellStyle name="Normal 78 2 4 2" xfId="2435" xr:uid="{00000000-0005-0000-0000-0000B3A30000}"/>
    <cellStyle name="Normal 78 2 4 2 2" xfId="4125" xr:uid="{00000000-0005-0000-0000-0000B4A30000}"/>
    <cellStyle name="Normal 78 2 4 2 2 2" xfId="14198" xr:uid="{00000000-0005-0000-0000-0000B5A30000}"/>
    <cellStyle name="Normal 78 2 4 2 2 2 2" xfId="44529" xr:uid="{00000000-0005-0000-0000-0000B6A30000}"/>
    <cellStyle name="Normal 78 2 4 2 2 2 3" xfId="29296" xr:uid="{00000000-0005-0000-0000-0000B7A30000}"/>
    <cellStyle name="Normal 78 2 4 2 2 3" xfId="9178" xr:uid="{00000000-0005-0000-0000-0000B8A30000}"/>
    <cellStyle name="Normal 78 2 4 2 2 3 2" xfId="39512" xr:uid="{00000000-0005-0000-0000-0000B9A30000}"/>
    <cellStyle name="Normal 78 2 4 2 2 3 3" xfId="24279" xr:uid="{00000000-0005-0000-0000-0000BAA30000}"/>
    <cellStyle name="Normal 78 2 4 2 2 4" xfId="34499" xr:uid="{00000000-0005-0000-0000-0000BBA30000}"/>
    <cellStyle name="Normal 78 2 4 2 2 5" xfId="19266" xr:uid="{00000000-0005-0000-0000-0000BCA30000}"/>
    <cellStyle name="Normal 78 2 4 2 3" xfId="5817" xr:uid="{00000000-0005-0000-0000-0000BDA30000}"/>
    <cellStyle name="Normal 78 2 4 2 3 2" xfId="15869" xr:uid="{00000000-0005-0000-0000-0000BEA30000}"/>
    <cellStyle name="Normal 78 2 4 2 3 2 2" xfId="46200" xr:uid="{00000000-0005-0000-0000-0000BFA30000}"/>
    <cellStyle name="Normal 78 2 4 2 3 2 3" xfId="30967" xr:uid="{00000000-0005-0000-0000-0000C0A30000}"/>
    <cellStyle name="Normal 78 2 4 2 3 3" xfId="10849" xr:uid="{00000000-0005-0000-0000-0000C1A30000}"/>
    <cellStyle name="Normal 78 2 4 2 3 3 2" xfId="41183" xr:uid="{00000000-0005-0000-0000-0000C2A30000}"/>
    <cellStyle name="Normal 78 2 4 2 3 3 3" xfId="25950" xr:uid="{00000000-0005-0000-0000-0000C3A30000}"/>
    <cellStyle name="Normal 78 2 4 2 3 4" xfId="36170" xr:uid="{00000000-0005-0000-0000-0000C4A30000}"/>
    <cellStyle name="Normal 78 2 4 2 3 5" xfId="20937" xr:uid="{00000000-0005-0000-0000-0000C5A30000}"/>
    <cellStyle name="Normal 78 2 4 2 4" xfId="12527" xr:uid="{00000000-0005-0000-0000-0000C6A30000}"/>
    <cellStyle name="Normal 78 2 4 2 4 2" xfId="42858" xr:uid="{00000000-0005-0000-0000-0000C7A30000}"/>
    <cellStyle name="Normal 78 2 4 2 4 3" xfId="27625" xr:uid="{00000000-0005-0000-0000-0000C8A30000}"/>
    <cellStyle name="Normal 78 2 4 2 5" xfId="7506" xr:uid="{00000000-0005-0000-0000-0000C9A30000}"/>
    <cellStyle name="Normal 78 2 4 2 5 2" xfId="37841" xr:uid="{00000000-0005-0000-0000-0000CAA30000}"/>
    <cellStyle name="Normal 78 2 4 2 5 3" xfId="22608" xr:uid="{00000000-0005-0000-0000-0000CBA30000}"/>
    <cellStyle name="Normal 78 2 4 2 6" xfId="32829" xr:uid="{00000000-0005-0000-0000-0000CCA30000}"/>
    <cellStyle name="Normal 78 2 4 2 7" xfId="17595" xr:uid="{00000000-0005-0000-0000-0000CDA30000}"/>
    <cellStyle name="Normal 78 2 4 3" xfId="3288" xr:uid="{00000000-0005-0000-0000-0000CEA30000}"/>
    <cellStyle name="Normal 78 2 4 3 2" xfId="13362" xr:uid="{00000000-0005-0000-0000-0000CFA30000}"/>
    <cellStyle name="Normal 78 2 4 3 2 2" xfId="43693" xr:uid="{00000000-0005-0000-0000-0000D0A30000}"/>
    <cellStyle name="Normal 78 2 4 3 2 3" xfId="28460" xr:uid="{00000000-0005-0000-0000-0000D1A30000}"/>
    <cellStyle name="Normal 78 2 4 3 3" xfId="8342" xr:uid="{00000000-0005-0000-0000-0000D2A30000}"/>
    <cellStyle name="Normal 78 2 4 3 3 2" xfId="38676" xr:uid="{00000000-0005-0000-0000-0000D3A30000}"/>
    <cellStyle name="Normal 78 2 4 3 3 3" xfId="23443" xr:uid="{00000000-0005-0000-0000-0000D4A30000}"/>
    <cellStyle name="Normal 78 2 4 3 4" xfId="33663" xr:uid="{00000000-0005-0000-0000-0000D5A30000}"/>
    <cellStyle name="Normal 78 2 4 3 5" xfId="18430" xr:uid="{00000000-0005-0000-0000-0000D6A30000}"/>
    <cellStyle name="Normal 78 2 4 4" xfId="4981" xr:uid="{00000000-0005-0000-0000-0000D7A30000}"/>
    <cellStyle name="Normal 78 2 4 4 2" xfId="15033" xr:uid="{00000000-0005-0000-0000-0000D8A30000}"/>
    <cellStyle name="Normal 78 2 4 4 2 2" xfId="45364" xr:uid="{00000000-0005-0000-0000-0000D9A30000}"/>
    <cellStyle name="Normal 78 2 4 4 2 3" xfId="30131" xr:uid="{00000000-0005-0000-0000-0000DAA30000}"/>
    <cellStyle name="Normal 78 2 4 4 3" xfId="10013" xr:uid="{00000000-0005-0000-0000-0000DBA30000}"/>
    <cellStyle name="Normal 78 2 4 4 3 2" xfId="40347" xr:uid="{00000000-0005-0000-0000-0000DCA30000}"/>
    <cellStyle name="Normal 78 2 4 4 3 3" xfId="25114" xr:uid="{00000000-0005-0000-0000-0000DDA30000}"/>
    <cellStyle name="Normal 78 2 4 4 4" xfId="35334" xr:uid="{00000000-0005-0000-0000-0000DEA30000}"/>
    <cellStyle name="Normal 78 2 4 4 5" xfId="20101" xr:uid="{00000000-0005-0000-0000-0000DFA30000}"/>
    <cellStyle name="Normal 78 2 4 5" xfId="11691" xr:uid="{00000000-0005-0000-0000-0000E0A30000}"/>
    <cellStyle name="Normal 78 2 4 5 2" xfId="42022" xr:uid="{00000000-0005-0000-0000-0000E1A30000}"/>
    <cellStyle name="Normal 78 2 4 5 3" xfId="26789" xr:uid="{00000000-0005-0000-0000-0000E2A30000}"/>
    <cellStyle name="Normal 78 2 4 6" xfId="6670" xr:uid="{00000000-0005-0000-0000-0000E3A30000}"/>
    <cellStyle name="Normal 78 2 4 6 2" xfId="37005" xr:uid="{00000000-0005-0000-0000-0000E4A30000}"/>
    <cellStyle name="Normal 78 2 4 6 3" xfId="21772" xr:uid="{00000000-0005-0000-0000-0000E5A30000}"/>
    <cellStyle name="Normal 78 2 4 7" xfId="31993" xr:uid="{00000000-0005-0000-0000-0000E6A30000}"/>
    <cellStyle name="Normal 78 2 4 8" xfId="16759" xr:uid="{00000000-0005-0000-0000-0000E7A30000}"/>
    <cellStyle name="Normal 78 2 5" xfId="2017" xr:uid="{00000000-0005-0000-0000-0000E8A30000}"/>
    <cellStyle name="Normal 78 2 5 2" xfId="3707" xr:uid="{00000000-0005-0000-0000-0000E9A30000}"/>
    <cellStyle name="Normal 78 2 5 2 2" xfId="13780" xr:uid="{00000000-0005-0000-0000-0000EAA30000}"/>
    <cellStyle name="Normal 78 2 5 2 2 2" xfId="44111" xr:uid="{00000000-0005-0000-0000-0000EBA30000}"/>
    <cellStyle name="Normal 78 2 5 2 2 3" xfId="28878" xr:uid="{00000000-0005-0000-0000-0000ECA30000}"/>
    <cellStyle name="Normal 78 2 5 2 3" xfId="8760" xr:uid="{00000000-0005-0000-0000-0000EDA30000}"/>
    <cellStyle name="Normal 78 2 5 2 3 2" xfId="39094" xr:uid="{00000000-0005-0000-0000-0000EEA30000}"/>
    <cellStyle name="Normal 78 2 5 2 3 3" xfId="23861" xr:uid="{00000000-0005-0000-0000-0000EFA30000}"/>
    <cellStyle name="Normal 78 2 5 2 4" xfId="34081" xr:uid="{00000000-0005-0000-0000-0000F0A30000}"/>
    <cellStyle name="Normal 78 2 5 2 5" xfId="18848" xr:uid="{00000000-0005-0000-0000-0000F1A30000}"/>
    <cellStyle name="Normal 78 2 5 3" xfId="5399" xr:uid="{00000000-0005-0000-0000-0000F2A30000}"/>
    <cellStyle name="Normal 78 2 5 3 2" xfId="15451" xr:uid="{00000000-0005-0000-0000-0000F3A30000}"/>
    <cellStyle name="Normal 78 2 5 3 2 2" xfId="45782" xr:uid="{00000000-0005-0000-0000-0000F4A30000}"/>
    <cellStyle name="Normal 78 2 5 3 2 3" xfId="30549" xr:uid="{00000000-0005-0000-0000-0000F5A30000}"/>
    <cellStyle name="Normal 78 2 5 3 3" xfId="10431" xr:uid="{00000000-0005-0000-0000-0000F6A30000}"/>
    <cellStyle name="Normal 78 2 5 3 3 2" xfId="40765" xr:uid="{00000000-0005-0000-0000-0000F7A30000}"/>
    <cellStyle name="Normal 78 2 5 3 3 3" xfId="25532" xr:uid="{00000000-0005-0000-0000-0000F8A30000}"/>
    <cellStyle name="Normal 78 2 5 3 4" xfId="35752" xr:uid="{00000000-0005-0000-0000-0000F9A30000}"/>
    <cellStyle name="Normal 78 2 5 3 5" xfId="20519" xr:uid="{00000000-0005-0000-0000-0000FAA30000}"/>
    <cellStyle name="Normal 78 2 5 4" xfId="12109" xr:uid="{00000000-0005-0000-0000-0000FBA30000}"/>
    <cellStyle name="Normal 78 2 5 4 2" xfId="42440" xr:uid="{00000000-0005-0000-0000-0000FCA30000}"/>
    <cellStyle name="Normal 78 2 5 4 3" xfId="27207" xr:uid="{00000000-0005-0000-0000-0000FDA30000}"/>
    <cellStyle name="Normal 78 2 5 5" xfId="7088" xr:uid="{00000000-0005-0000-0000-0000FEA30000}"/>
    <cellStyle name="Normal 78 2 5 5 2" xfId="37423" xr:uid="{00000000-0005-0000-0000-0000FFA30000}"/>
    <cellStyle name="Normal 78 2 5 5 3" xfId="22190" xr:uid="{00000000-0005-0000-0000-000000A40000}"/>
    <cellStyle name="Normal 78 2 5 6" xfId="32411" xr:uid="{00000000-0005-0000-0000-000001A40000}"/>
    <cellStyle name="Normal 78 2 5 7" xfId="17177" xr:uid="{00000000-0005-0000-0000-000002A40000}"/>
    <cellStyle name="Normal 78 2 6" xfId="2870" xr:uid="{00000000-0005-0000-0000-000003A40000}"/>
    <cellStyle name="Normal 78 2 6 2" xfId="12944" xr:uid="{00000000-0005-0000-0000-000004A40000}"/>
    <cellStyle name="Normal 78 2 6 2 2" xfId="43275" xr:uid="{00000000-0005-0000-0000-000005A40000}"/>
    <cellStyle name="Normal 78 2 6 2 3" xfId="28042" xr:uid="{00000000-0005-0000-0000-000006A40000}"/>
    <cellStyle name="Normal 78 2 6 3" xfId="7924" xr:uid="{00000000-0005-0000-0000-000007A40000}"/>
    <cellStyle name="Normal 78 2 6 3 2" xfId="38258" xr:uid="{00000000-0005-0000-0000-000008A40000}"/>
    <cellStyle name="Normal 78 2 6 3 3" xfId="23025" xr:uid="{00000000-0005-0000-0000-000009A40000}"/>
    <cellStyle name="Normal 78 2 6 4" xfId="33245" xr:uid="{00000000-0005-0000-0000-00000AA40000}"/>
    <cellStyle name="Normal 78 2 6 5" xfId="18012" xr:uid="{00000000-0005-0000-0000-00000BA40000}"/>
    <cellStyle name="Normal 78 2 7" xfId="4563" xr:uid="{00000000-0005-0000-0000-00000CA40000}"/>
    <cellStyle name="Normal 78 2 7 2" xfId="14615" xr:uid="{00000000-0005-0000-0000-00000DA40000}"/>
    <cellStyle name="Normal 78 2 7 2 2" xfId="44946" xr:uid="{00000000-0005-0000-0000-00000EA40000}"/>
    <cellStyle name="Normal 78 2 7 2 3" xfId="29713" xr:uid="{00000000-0005-0000-0000-00000FA40000}"/>
    <cellStyle name="Normal 78 2 7 3" xfId="9595" xr:uid="{00000000-0005-0000-0000-000010A40000}"/>
    <cellStyle name="Normal 78 2 7 3 2" xfId="39929" xr:uid="{00000000-0005-0000-0000-000011A40000}"/>
    <cellStyle name="Normal 78 2 7 3 3" xfId="24696" xr:uid="{00000000-0005-0000-0000-000012A40000}"/>
    <cellStyle name="Normal 78 2 7 4" xfId="34916" xr:uid="{00000000-0005-0000-0000-000013A40000}"/>
    <cellStyle name="Normal 78 2 7 5" xfId="19683" xr:uid="{00000000-0005-0000-0000-000014A40000}"/>
    <cellStyle name="Normal 78 2 8" xfId="11273" xr:uid="{00000000-0005-0000-0000-000015A40000}"/>
    <cellStyle name="Normal 78 2 8 2" xfId="41604" xr:uid="{00000000-0005-0000-0000-000016A40000}"/>
    <cellStyle name="Normal 78 2 8 3" xfId="26371" xr:uid="{00000000-0005-0000-0000-000017A40000}"/>
    <cellStyle name="Normal 78 2 9" xfId="6252" xr:uid="{00000000-0005-0000-0000-000018A40000}"/>
    <cellStyle name="Normal 78 2 9 2" xfId="36587" xr:uid="{00000000-0005-0000-0000-000019A40000}"/>
    <cellStyle name="Normal 78 2 9 3" xfId="21354" xr:uid="{00000000-0005-0000-0000-00001AA40000}"/>
    <cellStyle name="Normal 78 3" xfId="1216" xr:uid="{00000000-0005-0000-0000-00001BA40000}"/>
    <cellStyle name="Normal 78 3 10" xfId="16393" xr:uid="{00000000-0005-0000-0000-00001CA40000}"/>
    <cellStyle name="Normal 78 3 2" xfId="1435" xr:uid="{00000000-0005-0000-0000-00001DA40000}"/>
    <cellStyle name="Normal 78 3 2 2" xfId="1856" xr:uid="{00000000-0005-0000-0000-00001EA40000}"/>
    <cellStyle name="Normal 78 3 2 2 2" xfId="2695" xr:uid="{00000000-0005-0000-0000-00001FA40000}"/>
    <cellStyle name="Normal 78 3 2 2 2 2" xfId="4385" xr:uid="{00000000-0005-0000-0000-000020A40000}"/>
    <cellStyle name="Normal 78 3 2 2 2 2 2" xfId="14458" xr:uid="{00000000-0005-0000-0000-000021A40000}"/>
    <cellStyle name="Normal 78 3 2 2 2 2 2 2" xfId="44789" xr:uid="{00000000-0005-0000-0000-000022A40000}"/>
    <cellStyle name="Normal 78 3 2 2 2 2 2 3" xfId="29556" xr:uid="{00000000-0005-0000-0000-000023A40000}"/>
    <cellStyle name="Normal 78 3 2 2 2 2 3" xfId="9438" xr:uid="{00000000-0005-0000-0000-000024A40000}"/>
    <cellStyle name="Normal 78 3 2 2 2 2 3 2" xfId="39772" xr:uid="{00000000-0005-0000-0000-000025A40000}"/>
    <cellStyle name="Normal 78 3 2 2 2 2 3 3" xfId="24539" xr:uid="{00000000-0005-0000-0000-000026A40000}"/>
    <cellStyle name="Normal 78 3 2 2 2 2 4" xfId="34759" xr:uid="{00000000-0005-0000-0000-000027A40000}"/>
    <cellStyle name="Normal 78 3 2 2 2 2 5" xfId="19526" xr:uid="{00000000-0005-0000-0000-000028A40000}"/>
    <cellStyle name="Normal 78 3 2 2 2 3" xfId="6077" xr:uid="{00000000-0005-0000-0000-000029A40000}"/>
    <cellStyle name="Normal 78 3 2 2 2 3 2" xfId="16129" xr:uid="{00000000-0005-0000-0000-00002AA40000}"/>
    <cellStyle name="Normal 78 3 2 2 2 3 2 2" xfId="46460" xr:uid="{00000000-0005-0000-0000-00002BA40000}"/>
    <cellStyle name="Normal 78 3 2 2 2 3 2 3" xfId="31227" xr:uid="{00000000-0005-0000-0000-00002CA40000}"/>
    <cellStyle name="Normal 78 3 2 2 2 3 3" xfId="11109" xr:uid="{00000000-0005-0000-0000-00002DA40000}"/>
    <cellStyle name="Normal 78 3 2 2 2 3 3 2" xfId="41443" xr:uid="{00000000-0005-0000-0000-00002EA40000}"/>
    <cellStyle name="Normal 78 3 2 2 2 3 3 3" xfId="26210" xr:uid="{00000000-0005-0000-0000-00002FA40000}"/>
    <cellStyle name="Normal 78 3 2 2 2 3 4" xfId="36430" xr:uid="{00000000-0005-0000-0000-000030A40000}"/>
    <cellStyle name="Normal 78 3 2 2 2 3 5" xfId="21197" xr:uid="{00000000-0005-0000-0000-000031A40000}"/>
    <cellStyle name="Normal 78 3 2 2 2 4" xfId="12787" xr:uid="{00000000-0005-0000-0000-000032A40000}"/>
    <cellStyle name="Normal 78 3 2 2 2 4 2" xfId="43118" xr:uid="{00000000-0005-0000-0000-000033A40000}"/>
    <cellStyle name="Normal 78 3 2 2 2 4 3" xfId="27885" xr:uid="{00000000-0005-0000-0000-000034A40000}"/>
    <cellStyle name="Normal 78 3 2 2 2 5" xfId="7766" xr:uid="{00000000-0005-0000-0000-000035A40000}"/>
    <cellStyle name="Normal 78 3 2 2 2 5 2" xfId="38101" xr:uid="{00000000-0005-0000-0000-000036A40000}"/>
    <cellStyle name="Normal 78 3 2 2 2 5 3" xfId="22868" xr:uid="{00000000-0005-0000-0000-000037A40000}"/>
    <cellStyle name="Normal 78 3 2 2 2 6" xfId="33089" xr:uid="{00000000-0005-0000-0000-000038A40000}"/>
    <cellStyle name="Normal 78 3 2 2 2 7" xfId="17855" xr:uid="{00000000-0005-0000-0000-000039A40000}"/>
    <cellStyle name="Normal 78 3 2 2 3" xfId="3548" xr:uid="{00000000-0005-0000-0000-00003AA40000}"/>
    <cellStyle name="Normal 78 3 2 2 3 2" xfId="13622" xr:uid="{00000000-0005-0000-0000-00003BA40000}"/>
    <cellStyle name="Normal 78 3 2 2 3 2 2" xfId="43953" xr:uid="{00000000-0005-0000-0000-00003CA40000}"/>
    <cellStyle name="Normal 78 3 2 2 3 2 3" xfId="28720" xr:uid="{00000000-0005-0000-0000-00003DA40000}"/>
    <cellStyle name="Normal 78 3 2 2 3 3" xfId="8602" xr:uid="{00000000-0005-0000-0000-00003EA40000}"/>
    <cellStyle name="Normal 78 3 2 2 3 3 2" xfId="38936" xr:uid="{00000000-0005-0000-0000-00003FA40000}"/>
    <cellStyle name="Normal 78 3 2 2 3 3 3" xfId="23703" xr:uid="{00000000-0005-0000-0000-000040A40000}"/>
    <cellStyle name="Normal 78 3 2 2 3 4" xfId="33923" xr:uid="{00000000-0005-0000-0000-000041A40000}"/>
    <cellStyle name="Normal 78 3 2 2 3 5" xfId="18690" xr:uid="{00000000-0005-0000-0000-000042A40000}"/>
    <cellStyle name="Normal 78 3 2 2 4" xfId="5241" xr:uid="{00000000-0005-0000-0000-000043A40000}"/>
    <cellStyle name="Normal 78 3 2 2 4 2" xfId="15293" xr:uid="{00000000-0005-0000-0000-000044A40000}"/>
    <cellStyle name="Normal 78 3 2 2 4 2 2" xfId="45624" xr:uid="{00000000-0005-0000-0000-000045A40000}"/>
    <cellStyle name="Normal 78 3 2 2 4 2 3" xfId="30391" xr:uid="{00000000-0005-0000-0000-000046A40000}"/>
    <cellStyle name="Normal 78 3 2 2 4 3" xfId="10273" xr:uid="{00000000-0005-0000-0000-000047A40000}"/>
    <cellStyle name="Normal 78 3 2 2 4 3 2" xfId="40607" xr:uid="{00000000-0005-0000-0000-000048A40000}"/>
    <cellStyle name="Normal 78 3 2 2 4 3 3" xfId="25374" xr:uid="{00000000-0005-0000-0000-000049A40000}"/>
    <cellStyle name="Normal 78 3 2 2 4 4" xfId="35594" xr:uid="{00000000-0005-0000-0000-00004AA40000}"/>
    <cellStyle name="Normal 78 3 2 2 4 5" xfId="20361" xr:uid="{00000000-0005-0000-0000-00004BA40000}"/>
    <cellStyle name="Normal 78 3 2 2 5" xfId="11951" xr:uid="{00000000-0005-0000-0000-00004CA40000}"/>
    <cellStyle name="Normal 78 3 2 2 5 2" xfId="42282" xr:uid="{00000000-0005-0000-0000-00004DA40000}"/>
    <cellStyle name="Normal 78 3 2 2 5 3" xfId="27049" xr:uid="{00000000-0005-0000-0000-00004EA40000}"/>
    <cellStyle name="Normal 78 3 2 2 6" xfId="6930" xr:uid="{00000000-0005-0000-0000-00004FA40000}"/>
    <cellStyle name="Normal 78 3 2 2 6 2" xfId="37265" xr:uid="{00000000-0005-0000-0000-000050A40000}"/>
    <cellStyle name="Normal 78 3 2 2 6 3" xfId="22032" xr:uid="{00000000-0005-0000-0000-000051A40000}"/>
    <cellStyle name="Normal 78 3 2 2 7" xfId="32253" xr:uid="{00000000-0005-0000-0000-000052A40000}"/>
    <cellStyle name="Normal 78 3 2 2 8" xfId="17019" xr:uid="{00000000-0005-0000-0000-000053A40000}"/>
    <cellStyle name="Normal 78 3 2 3" xfId="2277" xr:uid="{00000000-0005-0000-0000-000054A40000}"/>
    <cellStyle name="Normal 78 3 2 3 2" xfId="3967" xr:uid="{00000000-0005-0000-0000-000055A40000}"/>
    <cellStyle name="Normal 78 3 2 3 2 2" xfId="14040" xr:uid="{00000000-0005-0000-0000-000056A40000}"/>
    <cellStyle name="Normal 78 3 2 3 2 2 2" xfId="44371" xr:uid="{00000000-0005-0000-0000-000057A40000}"/>
    <cellStyle name="Normal 78 3 2 3 2 2 3" xfId="29138" xr:uid="{00000000-0005-0000-0000-000058A40000}"/>
    <cellStyle name="Normal 78 3 2 3 2 3" xfId="9020" xr:uid="{00000000-0005-0000-0000-000059A40000}"/>
    <cellStyle name="Normal 78 3 2 3 2 3 2" xfId="39354" xr:uid="{00000000-0005-0000-0000-00005AA40000}"/>
    <cellStyle name="Normal 78 3 2 3 2 3 3" xfId="24121" xr:uid="{00000000-0005-0000-0000-00005BA40000}"/>
    <cellStyle name="Normal 78 3 2 3 2 4" xfId="34341" xr:uid="{00000000-0005-0000-0000-00005CA40000}"/>
    <cellStyle name="Normal 78 3 2 3 2 5" xfId="19108" xr:uid="{00000000-0005-0000-0000-00005DA40000}"/>
    <cellStyle name="Normal 78 3 2 3 3" xfId="5659" xr:uid="{00000000-0005-0000-0000-00005EA40000}"/>
    <cellStyle name="Normal 78 3 2 3 3 2" xfId="15711" xr:uid="{00000000-0005-0000-0000-00005FA40000}"/>
    <cellStyle name="Normal 78 3 2 3 3 2 2" xfId="46042" xr:uid="{00000000-0005-0000-0000-000060A40000}"/>
    <cellStyle name="Normal 78 3 2 3 3 2 3" xfId="30809" xr:uid="{00000000-0005-0000-0000-000061A40000}"/>
    <cellStyle name="Normal 78 3 2 3 3 3" xfId="10691" xr:uid="{00000000-0005-0000-0000-000062A40000}"/>
    <cellStyle name="Normal 78 3 2 3 3 3 2" xfId="41025" xr:uid="{00000000-0005-0000-0000-000063A40000}"/>
    <cellStyle name="Normal 78 3 2 3 3 3 3" xfId="25792" xr:uid="{00000000-0005-0000-0000-000064A40000}"/>
    <cellStyle name="Normal 78 3 2 3 3 4" xfId="36012" xr:uid="{00000000-0005-0000-0000-000065A40000}"/>
    <cellStyle name="Normal 78 3 2 3 3 5" xfId="20779" xr:uid="{00000000-0005-0000-0000-000066A40000}"/>
    <cellStyle name="Normal 78 3 2 3 4" xfId="12369" xr:uid="{00000000-0005-0000-0000-000067A40000}"/>
    <cellStyle name="Normal 78 3 2 3 4 2" xfId="42700" xr:uid="{00000000-0005-0000-0000-000068A40000}"/>
    <cellStyle name="Normal 78 3 2 3 4 3" xfId="27467" xr:uid="{00000000-0005-0000-0000-000069A40000}"/>
    <cellStyle name="Normal 78 3 2 3 5" xfId="7348" xr:uid="{00000000-0005-0000-0000-00006AA40000}"/>
    <cellStyle name="Normal 78 3 2 3 5 2" xfId="37683" xr:uid="{00000000-0005-0000-0000-00006BA40000}"/>
    <cellStyle name="Normal 78 3 2 3 5 3" xfId="22450" xr:uid="{00000000-0005-0000-0000-00006CA40000}"/>
    <cellStyle name="Normal 78 3 2 3 6" xfId="32671" xr:uid="{00000000-0005-0000-0000-00006DA40000}"/>
    <cellStyle name="Normal 78 3 2 3 7" xfId="17437" xr:uid="{00000000-0005-0000-0000-00006EA40000}"/>
    <cellStyle name="Normal 78 3 2 4" xfId="3130" xr:uid="{00000000-0005-0000-0000-00006FA40000}"/>
    <cellStyle name="Normal 78 3 2 4 2" xfId="13204" xr:uid="{00000000-0005-0000-0000-000070A40000}"/>
    <cellStyle name="Normal 78 3 2 4 2 2" xfId="43535" xr:uid="{00000000-0005-0000-0000-000071A40000}"/>
    <cellStyle name="Normal 78 3 2 4 2 3" xfId="28302" xr:uid="{00000000-0005-0000-0000-000072A40000}"/>
    <cellStyle name="Normal 78 3 2 4 3" xfId="8184" xr:uid="{00000000-0005-0000-0000-000073A40000}"/>
    <cellStyle name="Normal 78 3 2 4 3 2" xfId="38518" xr:uid="{00000000-0005-0000-0000-000074A40000}"/>
    <cellStyle name="Normal 78 3 2 4 3 3" xfId="23285" xr:uid="{00000000-0005-0000-0000-000075A40000}"/>
    <cellStyle name="Normal 78 3 2 4 4" xfId="33505" xr:uid="{00000000-0005-0000-0000-000076A40000}"/>
    <cellStyle name="Normal 78 3 2 4 5" xfId="18272" xr:uid="{00000000-0005-0000-0000-000077A40000}"/>
    <cellStyle name="Normal 78 3 2 5" xfId="4823" xr:uid="{00000000-0005-0000-0000-000078A40000}"/>
    <cellStyle name="Normal 78 3 2 5 2" xfId="14875" xr:uid="{00000000-0005-0000-0000-000079A40000}"/>
    <cellStyle name="Normal 78 3 2 5 2 2" xfId="45206" xr:uid="{00000000-0005-0000-0000-00007AA40000}"/>
    <cellStyle name="Normal 78 3 2 5 2 3" xfId="29973" xr:uid="{00000000-0005-0000-0000-00007BA40000}"/>
    <cellStyle name="Normal 78 3 2 5 3" xfId="9855" xr:uid="{00000000-0005-0000-0000-00007CA40000}"/>
    <cellStyle name="Normal 78 3 2 5 3 2" xfId="40189" xr:uid="{00000000-0005-0000-0000-00007DA40000}"/>
    <cellStyle name="Normal 78 3 2 5 3 3" xfId="24956" xr:uid="{00000000-0005-0000-0000-00007EA40000}"/>
    <cellStyle name="Normal 78 3 2 5 4" xfId="35176" xr:uid="{00000000-0005-0000-0000-00007FA40000}"/>
    <cellStyle name="Normal 78 3 2 5 5" xfId="19943" xr:uid="{00000000-0005-0000-0000-000080A40000}"/>
    <cellStyle name="Normal 78 3 2 6" xfId="11533" xr:uid="{00000000-0005-0000-0000-000081A40000}"/>
    <cellStyle name="Normal 78 3 2 6 2" xfId="41864" xr:uid="{00000000-0005-0000-0000-000082A40000}"/>
    <cellStyle name="Normal 78 3 2 6 3" xfId="26631" xr:uid="{00000000-0005-0000-0000-000083A40000}"/>
    <cellStyle name="Normal 78 3 2 7" xfId="6512" xr:uid="{00000000-0005-0000-0000-000084A40000}"/>
    <cellStyle name="Normal 78 3 2 7 2" xfId="36847" xr:uid="{00000000-0005-0000-0000-000085A40000}"/>
    <cellStyle name="Normal 78 3 2 7 3" xfId="21614" xr:uid="{00000000-0005-0000-0000-000086A40000}"/>
    <cellStyle name="Normal 78 3 2 8" xfId="31835" xr:uid="{00000000-0005-0000-0000-000087A40000}"/>
    <cellStyle name="Normal 78 3 2 9" xfId="16601" xr:uid="{00000000-0005-0000-0000-000088A40000}"/>
    <cellStyle name="Normal 78 3 3" xfId="1648" xr:uid="{00000000-0005-0000-0000-000089A40000}"/>
    <cellStyle name="Normal 78 3 3 2" xfId="2487" xr:uid="{00000000-0005-0000-0000-00008AA40000}"/>
    <cellStyle name="Normal 78 3 3 2 2" xfId="4177" xr:uid="{00000000-0005-0000-0000-00008BA40000}"/>
    <cellStyle name="Normal 78 3 3 2 2 2" xfId="14250" xr:uid="{00000000-0005-0000-0000-00008CA40000}"/>
    <cellStyle name="Normal 78 3 3 2 2 2 2" xfId="44581" xr:uid="{00000000-0005-0000-0000-00008DA40000}"/>
    <cellStyle name="Normal 78 3 3 2 2 2 3" xfId="29348" xr:uid="{00000000-0005-0000-0000-00008EA40000}"/>
    <cellStyle name="Normal 78 3 3 2 2 3" xfId="9230" xr:uid="{00000000-0005-0000-0000-00008FA40000}"/>
    <cellStyle name="Normal 78 3 3 2 2 3 2" xfId="39564" xr:uid="{00000000-0005-0000-0000-000090A40000}"/>
    <cellStyle name="Normal 78 3 3 2 2 3 3" xfId="24331" xr:uid="{00000000-0005-0000-0000-000091A40000}"/>
    <cellStyle name="Normal 78 3 3 2 2 4" xfId="34551" xr:uid="{00000000-0005-0000-0000-000092A40000}"/>
    <cellStyle name="Normal 78 3 3 2 2 5" xfId="19318" xr:uid="{00000000-0005-0000-0000-000093A40000}"/>
    <cellStyle name="Normal 78 3 3 2 3" xfId="5869" xr:uid="{00000000-0005-0000-0000-000094A40000}"/>
    <cellStyle name="Normal 78 3 3 2 3 2" xfId="15921" xr:uid="{00000000-0005-0000-0000-000095A40000}"/>
    <cellStyle name="Normal 78 3 3 2 3 2 2" xfId="46252" xr:uid="{00000000-0005-0000-0000-000096A40000}"/>
    <cellStyle name="Normal 78 3 3 2 3 2 3" xfId="31019" xr:uid="{00000000-0005-0000-0000-000097A40000}"/>
    <cellStyle name="Normal 78 3 3 2 3 3" xfId="10901" xr:uid="{00000000-0005-0000-0000-000098A40000}"/>
    <cellStyle name="Normal 78 3 3 2 3 3 2" xfId="41235" xr:uid="{00000000-0005-0000-0000-000099A40000}"/>
    <cellStyle name="Normal 78 3 3 2 3 3 3" xfId="26002" xr:uid="{00000000-0005-0000-0000-00009AA40000}"/>
    <cellStyle name="Normal 78 3 3 2 3 4" xfId="36222" xr:uid="{00000000-0005-0000-0000-00009BA40000}"/>
    <cellStyle name="Normal 78 3 3 2 3 5" xfId="20989" xr:uid="{00000000-0005-0000-0000-00009CA40000}"/>
    <cellStyle name="Normal 78 3 3 2 4" xfId="12579" xr:uid="{00000000-0005-0000-0000-00009DA40000}"/>
    <cellStyle name="Normal 78 3 3 2 4 2" xfId="42910" xr:uid="{00000000-0005-0000-0000-00009EA40000}"/>
    <cellStyle name="Normal 78 3 3 2 4 3" xfId="27677" xr:uid="{00000000-0005-0000-0000-00009FA40000}"/>
    <cellStyle name="Normal 78 3 3 2 5" xfId="7558" xr:uid="{00000000-0005-0000-0000-0000A0A40000}"/>
    <cellStyle name="Normal 78 3 3 2 5 2" xfId="37893" xr:uid="{00000000-0005-0000-0000-0000A1A40000}"/>
    <cellStyle name="Normal 78 3 3 2 5 3" xfId="22660" xr:uid="{00000000-0005-0000-0000-0000A2A40000}"/>
    <cellStyle name="Normal 78 3 3 2 6" xfId="32881" xr:uid="{00000000-0005-0000-0000-0000A3A40000}"/>
    <cellStyle name="Normal 78 3 3 2 7" xfId="17647" xr:uid="{00000000-0005-0000-0000-0000A4A40000}"/>
    <cellStyle name="Normal 78 3 3 3" xfId="3340" xr:uid="{00000000-0005-0000-0000-0000A5A40000}"/>
    <cellStyle name="Normal 78 3 3 3 2" xfId="13414" xr:uid="{00000000-0005-0000-0000-0000A6A40000}"/>
    <cellStyle name="Normal 78 3 3 3 2 2" xfId="43745" xr:uid="{00000000-0005-0000-0000-0000A7A40000}"/>
    <cellStyle name="Normal 78 3 3 3 2 3" xfId="28512" xr:uid="{00000000-0005-0000-0000-0000A8A40000}"/>
    <cellStyle name="Normal 78 3 3 3 3" xfId="8394" xr:uid="{00000000-0005-0000-0000-0000A9A40000}"/>
    <cellStyle name="Normal 78 3 3 3 3 2" xfId="38728" xr:uid="{00000000-0005-0000-0000-0000AAA40000}"/>
    <cellStyle name="Normal 78 3 3 3 3 3" xfId="23495" xr:uid="{00000000-0005-0000-0000-0000ABA40000}"/>
    <cellStyle name="Normal 78 3 3 3 4" xfId="33715" xr:uid="{00000000-0005-0000-0000-0000ACA40000}"/>
    <cellStyle name="Normal 78 3 3 3 5" xfId="18482" xr:uid="{00000000-0005-0000-0000-0000ADA40000}"/>
    <cellStyle name="Normal 78 3 3 4" xfId="5033" xr:uid="{00000000-0005-0000-0000-0000AEA40000}"/>
    <cellStyle name="Normal 78 3 3 4 2" xfId="15085" xr:uid="{00000000-0005-0000-0000-0000AFA40000}"/>
    <cellStyle name="Normal 78 3 3 4 2 2" xfId="45416" xr:uid="{00000000-0005-0000-0000-0000B0A40000}"/>
    <cellStyle name="Normal 78 3 3 4 2 3" xfId="30183" xr:uid="{00000000-0005-0000-0000-0000B1A40000}"/>
    <cellStyle name="Normal 78 3 3 4 3" xfId="10065" xr:uid="{00000000-0005-0000-0000-0000B2A40000}"/>
    <cellStyle name="Normal 78 3 3 4 3 2" xfId="40399" xr:uid="{00000000-0005-0000-0000-0000B3A40000}"/>
    <cellStyle name="Normal 78 3 3 4 3 3" xfId="25166" xr:uid="{00000000-0005-0000-0000-0000B4A40000}"/>
    <cellStyle name="Normal 78 3 3 4 4" xfId="35386" xr:uid="{00000000-0005-0000-0000-0000B5A40000}"/>
    <cellStyle name="Normal 78 3 3 4 5" xfId="20153" xr:uid="{00000000-0005-0000-0000-0000B6A40000}"/>
    <cellStyle name="Normal 78 3 3 5" xfId="11743" xr:uid="{00000000-0005-0000-0000-0000B7A40000}"/>
    <cellStyle name="Normal 78 3 3 5 2" xfId="42074" xr:uid="{00000000-0005-0000-0000-0000B8A40000}"/>
    <cellStyle name="Normal 78 3 3 5 3" xfId="26841" xr:uid="{00000000-0005-0000-0000-0000B9A40000}"/>
    <cellStyle name="Normal 78 3 3 6" xfId="6722" xr:uid="{00000000-0005-0000-0000-0000BAA40000}"/>
    <cellStyle name="Normal 78 3 3 6 2" xfId="37057" xr:uid="{00000000-0005-0000-0000-0000BBA40000}"/>
    <cellStyle name="Normal 78 3 3 6 3" xfId="21824" xr:uid="{00000000-0005-0000-0000-0000BCA40000}"/>
    <cellStyle name="Normal 78 3 3 7" xfId="32045" xr:uid="{00000000-0005-0000-0000-0000BDA40000}"/>
    <cellStyle name="Normal 78 3 3 8" xfId="16811" xr:uid="{00000000-0005-0000-0000-0000BEA40000}"/>
    <cellStyle name="Normal 78 3 4" xfId="2069" xr:uid="{00000000-0005-0000-0000-0000BFA40000}"/>
    <cellStyle name="Normal 78 3 4 2" xfId="3759" xr:uid="{00000000-0005-0000-0000-0000C0A40000}"/>
    <cellStyle name="Normal 78 3 4 2 2" xfId="13832" xr:uid="{00000000-0005-0000-0000-0000C1A40000}"/>
    <cellStyle name="Normal 78 3 4 2 2 2" xfId="44163" xr:uid="{00000000-0005-0000-0000-0000C2A40000}"/>
    <cellStyle name="Normal 78 3 4 2 2 3" xfId="28930" xr:uid="{00000000-0005-0000-0000-0000C3A40000}"/>
    <cellStyle name="Normal 78 3 4 2 3" xfId="8812" xr:uid="{00000000-0005-0000-0000-0000C4A40000}"/>
    <cellStyle name="Normal 78 3 4 2 3 2" xfId="39146" xr:uid="{00000000-0005-0000-0000-0000C5A40000}"/>
    <cellStyle name="Normal 78 3 4 2 3 3" xfId="23913" xr:uid="{00000000-0005-0000-0000-0000C6A40000}"/>
    <cellStyle name="Normal 78 3 4 2 4" xfId="34133" xr:uid="{00000000-0005-0000-0000-0000C7A40000}"/>
    <cellStyle name="Normal 78 3 4 2 5" xfId="18900" xr:uid="{00000000-0005-0000-0000-0000C8A40000}"/>
    <cellStyle name="Normal 78 3 4 3" xfId="5451" xr:uid="{00000000-0005-0000-0000-0000C9A40000}"/>
    <cellStyle name="Normal 78 3 4 3 2" xfId="15503" xr:uid="{00000000-0005-0000-0000-0000CAA40000}"/>
    <cellStyle name="Normal 78 3 4 3 2 2" xfId="45834" xr:uid="{00000000-0005-0000-0000-0000CBA40000}"/>
    <cellStyle name="Normal 78 3 4 3 2 3" xfId="30601" xr:uid="{00000000-0005-0000-0000-0000CCA40000}"/>
    <cellStyle name="Normal 78 3 4 3 3" xfId="10483" xr:uid="{00000000-0005-0000-0000-0000CDA40000}"/>
    <cellStyle name="Normal 78 3 4 3 3 2" xfId="40817" xr:uid="{00000000-0005-0000-0000-0000CEA40000}"/>
    <cellStyle name="Normal 78 3 4 3 3 3" xfId="25584" xr:uid="{00000000-0005-0000-0000-0000CFA40000}"/>
    <cellStyle name="Normal 78 3 4 3 4" xfId="35804" xr:uid="{00000000-0005-0000-0000-0000D0A40000}"/>
    <cellStyle name="Normal 78 3 4 3 5" xfId="20571" xr:uid="{00000000-0005-0000-0000-0000D1A40000}"/>
    <cellStyle name="Normal 78 3 4 4" xfId="12161" xr:uid="{00000000-0005-0000-0000-0000D2A40000}"/>
    <cellStyle name="Normal 78 3 4 4 2" xfId="42492" xr:uid="{00000000-0005-0000-0000-0000D3A40000}"/>
    <cellStyle name="Normal 78 3 4 4 3" xfId="27259" xr:uid="{00000000-0005-0000-0000-0000D4A40000}"/>
    <cellStyle name="Normal 78 3 4 5" xfId="7140" xr:uid="{00000000-0005-0000-0000-0000D5A40000}"/>
    <cellStyle name="Normal 78 3 4 5 2" xfId="37475" xr:uid="{00000000-0005-0000-0000-0000D6A40000}"/>
    <cellStyle name="Normal 78 3 4 5 3" xfId="22242" xr:uid="{00000000-0005-0000-0000-0000D7A40000}"/>
    <cellStyle name="Normal 78 3 4 6" xfId="32463" xr:uid="{00000000-0005-0000-0000-0000D8A40000}"/>
    <cellStyle name="Normal 78 3 4 7" xfId="17229" xr:uid="{00000000-0005-0000-0000-0000D9A40000}"/>
    <cellStyle name="Normal 78 3 5" xfId="2922" xr:uid="{00000000-0005-0000-0000-0000DAA40000}"/>
    <cellStyle name="Normal 78 3 5 2" xfId="12996" xr:uid="{00000000-0005-0000-0000-0000DBA40000}"/>
    <cellStyle name="Normal 78 3 5 2 2" xfId="43327" xr:uid="{00000000-0005-0000-0000-0000DCA40000}"/>
    <cellStyle name="Normal 78 3 5 2 3" xfId="28094" xr:uid="{00000000-0005-0000-0000-0000DDA40000}"/>
    <cellStyle name="Normal 78 3 5 3" xfId="7976" xr:uid="{00000000-0005-0000-0000-0000DEA40000}"/>
    <cellStyle name="Normal 78 3 5 3 2" xfId="38310" xr:uid="{00000000-0005-0000-0000-0000DFA40000}"/>
    <cellStyle name="Normal 78 3 5 3 3" xfId="23077" xr:uid="{00000000-0005-0000-0000-0000E0A40000}"/>
    <cellStyle name="Normal 78 3 5 4" xfId="33297" xr:uid="{00000000-0005-0000-0000-0000E1A40000}"/>
    <cellStyle name="Normal 78 3 5 5" xfId="18064" xr:uid="{00000000-0005-0000-0000-0000E2A40000}"/>
    <cellStyle name="Normal 78 3 6" xfId="4615" xr:uid="{00000000-0005-0000-0000-0000E3A40000}"/>
    <cellStyle name="Normal 78 3 6 2" xfId="14667" xr:uid="{00000000-0005-0000-0000-0000E4A40000}"/>
    <cellStyle name="Normal 78 3 6 2 2" xfId="44998" xr:uid="{00000000-0005-0000-0000-0000E5A40000}"/>
    <cellStyle name="Normal 78 3 6 2 3" xfId="29765" xr:uid="{00000000-0005-0000-0000-0000E6A40000}"/>
    <cellStyle name="Normal 78 3 6 3" xfId="9647" xr:uid="{00000000-0005-0000-0000-0000E7A40000}"/>
    <cellStyle name="Normal 78 3 6 3 2" xfId="39981" xr:uid="{00000000-0005-0000-0000-0000E8A40000}"/>
    <cellStyle name="Normal 78 3 6 3 3" xfId="24748" xr:uid="{00000000-0005-0000-0000-0000E9A40000}"/>
    <cellStyle name="Normal 78 3 6 4" xfId="34968" xr:uid="{00000000-0005-0000-0000-0000EAA40000}"/>
    <cellStyle name="Normal 78 3 6 5" xfId="19735" xr:uid="{00000000-0005-0000-0000-0000EBA40000}"/>
    <cellStyle name="Normal 78 3 7" xfId="11325" xr:uid="{00000000-0005-0000-0000-0000ECA40000}"/>
    <cellStyle name="Normal 78 3 7 2" xfId="41656" xr:uid="{00000000-0005-0000-0000-0000EDA40000}"/>
    <cellStyle name="Normal 78 3 7 3" xfId="26423" xr:uid="{00000000-0005-0000-0000-0000EEA40000}"/>
    <cellStyle name="Normal 78 3 8" xfId="6304" xr:uid="{00000000-0005-0000-0000-0000EFA40000}"/>
    <cellStyle name="Normal 78 3 8 2" xfId="36639" xr:uid="{00000000-0005-0000-0000-0000F0A40000}"/>
    <cellStyle name="Normal 78 3 8 3" xfId="21406" xr:uid="{00000000-0005-0000-0000-0000F1A40000}"/>
    <cellStyle name="Normal 78 3 9" xfId="31629" xr:uid="{00000000-0005-0000-0000-0000F2A40000}"/>
    <cellStyle name="Normal 78 4" xfId="1329" xr:uid="{00000000-0005-0000-0000-0000F3A40000}"/>
    <cellStyle name="Normal 78 4 2" xfId="1752" xr:uid="{00000000-0005-0000-0000-0000F4A40000}"/>
    <cellStyle name="Normal 78 4 2 2" xfId="2591" xr:uid="{00000000-0005-0000-0000-0000F5A40000}"/>
    <cellStyle name="Normal 78 4 2 2 2" xfId="4281" xr:uid="{00000000-0005-0000-0000-0000F6A40000}"/>
    <cellStyle name="Normal 78 4 2 2 2 2" xfId="14354" xr:uid="{00000000-0005-0000-0000-0000F7A40000}"/>
    <cellStyle name="Normal 78 4 2 2 2 2 2" xfId="44685" xr:uid="{00000000-0005-0000-0000-0000F8A40000}"/>
    <cellStyle name="Normal 78 4 2 2 2 2 3" xfId="29452" xr:uid="{00000000-0005-0000-0000-0000F9A40000}"/>
    <cellStyle name="Normal 78 4 2 2 2 3" xfId="9334" xr:uid="{00000000-0005-0000-0000-0000FAA40000}"/>
    <cellStyle name="Normal 78 4 2 2 2 3 2" xfId="39668" xr:uid="{00000000-0005-0000-0000-0000FBA40000}"/>
    <cellStyle name="Normal 78 4 2 2 2 3 3" xfId="24435" xr:uid="{00000000-0005-0000-0000-0000FCA40000}"/>
    <cellStyle name="Normal 78 4 2 2 2 4" xfId="34655" xr:uid="{00000000-0005-0000-0000-0000FDA40000}"/>
    <cellStyle name="Normal 78 4 2 2 2 5" xfId="19422" xr:uid="{00000000-0005-0000-0000-0000FEA40000}"/>
    <cellStyle name="Normal 78 4 2 2 3" xfId="5973" xr:uid="{00000000-0005-0000-0000-0000FFA40000}"/>
    <cellStyle name="Normal 78 4 2 2 3 2" xfId="16025" xr:uid="{00000000-0005-0000-0000-000000A50000}"/>
    <cellStyle name="Normal 78 4 2 2 3 2 2" xfId="46356" xr:uid="{00000000-0005-0000-0000-000001A50000}"/>
    <cellStyle name="Normal 78 4 2 2 3 2 3" xfId="31123" xr:uid="{00000000-0005-0000-0000-000002A50000}"/>
    <cellStyle name="Normal 78 4 2 2 3 3" xfId="11005" xr:uid="{00000000-0005-0000-0000-000003A50000}"/>
    <cellStyle name="Normal 78 4 2 2 3 3 2" xfId="41339" xr:uid="{00000000-0005-0000-0000-000004A50000}"/>
    <cellStyle name="Normal 78 4 2 2 3 3 3" xfId="26106" xr:uid="{00000000-0005-0000-0000-000005A50000}"/>
    <cellStyle name="Normal 78 4 2 2 3 4" xfId="36326" xr:uid="{00000000-0005-0000-0000-000006A50000}"/>
    <cellStyle name="Normal 78 4 2 2 3 5" xfId="21093" xr:uid="{00000000-0005-0000-0000-000007A50000}"/>
    <cellStyle name="Normal 78 4 2 2 4" xfId="12683" xr:uid="{00000000-0005-0000-0000-000008A50000}"/>
    <cellStyle name="Normal 78 4 2 2 4 2" xfId="43014" xr:uid="{00000000-0005-0000-0000-000009A50000}"/>
    <cellStyle name="Normal 78 4 2 2 4 3" xfId="27781" xr:uid="{00000000-0005-0000-0000-00000AA50000}"/>
    <cellStyle name="Normal 78 4 2 2 5" xfId="7662" xr:uid="{00000000-0005-0000-0000-00000BA50000}"/>
    <cellStyle name="Normal 78 4 2 2 5 2" xfId="37997" xr:uid="{00000000-0005-0000-0000-00000CA50000}"/>
    <cellStyle name="Normal 78 4 2 2 5 3" xfId="22764" xr:uid="{00000000-0005-0000-0000-00000DA50000}"/>
    <cellStyle name="Normal 78 4 2 2 6" xfId="32985" xr:uid="{00000000-0005-0000-0000-00000EA50000}"/>
    <cellStyle name="Normal 78 4 2 2 7" xfId="17751" xr:uid="{00000000-0005-0000-0000-00000FA50000}"/>
    <cellStyle name="Normal 78 4 2 3" xfId="3444" xr:uid="{00000000-0005-0000-0000-000010A50000}"/>
    <cellStyle name="Normal 78 4 2 3 2" xfId="13518" xr:uid="{00000000-0005-0000-0000-000011A50000}"/>
    <cellStyle name="Normal 78 4 2 3 2 2" xfId="43849" xr:uid="{00000000-0005-0000-0000-000012A50000}"/>
    <cellStyle name="Normal 78 4 2 3 2 3" xfId="28616" xr:uid="{00000000-0005-0000-0000-000013A50000}"/>
    <cellStyle name="Normal 78 4 2 3 3" xfId="8498" xr:uid="{00000000-0005-0000-0000-000014A50000}"/>
    <cellStyle name="Normal 78 4 2 3 3 2" xfId="38832" xr:uid="{00000000-0005-0000-0000-000015A50000}"/>
    <cellStyle name="Normal 78 4 2 3 3 3" xfId="23599" xr:uid="{00000000-0005-0000-0000-000016A50000}"/>
    <cellStyle name="Normal 78 4 2 3 4" xfId="33819" xr:uid="{00000000-0005-0000-0000-000017A50000}"/>
    <cellStyle name="Normal 78 4 2 3 5" xfId="18586" xr:uid="{00000000-0005-0000-0000-000018A50000}"/>
    <cellStyle name="Normal 78 4 2 4" xfId="5137" xr:uid="{00000000-0005-0000-0000-000019A50000}"/>
    <cellStyle name="Normal 78 4 2 4 2" xfId="15189" xr:uid="{00000000-0005-0000-0000-00001AA50000}"/>
    <cellStyle name="Normal 78 4 2 4 2 2" xfId="45520" xr:uid="{00000000-0005-0000-0000-00001BA50000}"/>
    <cellStyle name="Normal 78 4 2 4 2 3" xfId="30287" xr:uid="{00000000-0005-0000-0000-00001CA50000}"/>
    <cellStyle name="Normal 78 4 2 4 3" xfId="10169" xr:uid="{00000000-0005-0000-0000-00001DA50000}"/>
    <cellStyle name="Normal 78 4 2 4 3 2" xfId="40503" xr:uid="{00000000-0005-0000-0000-00001EA50000}"/>
    <cellStyle name="Normal 78 4 2 4 3 3" xfId="25270" xr:uid="{00000000-0005-0000-0000-00001FA50000}"/>
    <cellStyle name="Normal 78 4 2 4 4" xfId="35490" xr:uid="{00000000-0005-0000-0000-000020A50000}"/>
    <cellStyle name="Normal 78 4 2 4 5" xfId="20257" xr:uid="{00000000-0005-0000-0000-000021A50000}"/>
    <cellStyle name="Normal 78 4 2 5" xfId="11847" xr:uid="{00000000-0005-0000-0000-000022A50000}"/>
    <cellStyle name="Normal 78 4 2 5 2" xfId="42178" xr:uid="{00000000-0005-0000-0000-000023A50000}"/>
    <cellStyle name="Normal 78 4 2 5 3" xfId="26945" xr:uid="{00000000-0005-0000-0000-000024A50000}"/>
    <cellStyle name="Normal 78 4 2 6" xfId="6826" xr:uid="{00000000-0005-0000-0000-000025A50000}"/>
    <cellStyle name="Normal 78 4 2 6 2" xfId="37161" xr:uid="{00000000-0005-0000-0000-000026A50000}"/>
    <cellStyle name="Normal 78 4 2 6 3" xfId="21928" xr:uid="{00000000-0005-0000-0000-000027A50000}"/>
    <cellStyle name="Normal 78 4 2 7" xfId="32149" xr:uid="{00000000-0005-0000-0000-000028A50000}"/>
    <cellStyle name="Normal 78 4 2 8" xfId="16915" xr:uid="{00000000-0005-0000-0000-000029A50000}"/>
    <cellStyle name="Normal 78 4 3" xfId="2173" xr:uid="{00000000-0005-0000-0000-00002AA50000}"/>
    <cellStyle name="Normal 78 4 3 2" xfId="3863" xr:uid="{00000000-0005-0000-0000-00002BA50000}"/>
    <cellStyle name="Normal 78 4 3 2 2" xfId="13936" xr:uid="{00000000-0005-0000-0000-00002CA50000}"/>
    <cellStyle name="Normal 78 4 3 2 2 2" xfId="44267" xr:uid="{00000000-0005-0000-0000-00002DA50000}"/>
    <cellStyle name="Normal 78 4 3 2 2 3" xfId="29034" xr:uid="{00000000-0005-0000-0000-00002EA50000}"/>
    <cellStyle name="Normal 78 4 3 2 3" xfId="8916" xr:uid="{00000000-0005-0000-0000-00002FA50000}"/>
    <cellStyle name="Normal 78 4 3 2 3 2" xfId="39250" xr:uid="{00000000-0005-0000-0000-000030A50000}"/>
    <cellStyle name="Normal 78 4 3 2 3 3" xfId="24017" xr:uid="{00000000-0005-0000-0000-000031A50000}"/>
    <cellStyle name="Normal 78 4 3 2 4" xfId="34237" xr:uid="{00000000-0005-0000-0000-000032A50000}"/>
    <cellStyle name="Normal 78 4 3 2 5" xfId="19004" xr:uid="{00000000-0005-0000-0000-000033A50000}"/>
    <cellStyle name="Normal 78 4 3 3" xfId="5555" xr:uid="{00000000-0005-0000-0000-000034A50000}"/>
    <cellStyle name="Normal 78 4 3 3 2" xfId="15607" xr:uid="{00000000-0005-0000-0000-000035A50000}"/>
    <cellStyle name="Normal 78 4 3 3 2 2" xfId="45938" xr:uid="{00000000-0005-0000-0000-000036A50000}"/>
    <cellStyle name="Normal 78 4 3 3 2 3" xfId="30705" xr:uid="{00000000-0005-0000-0000-000037A50000}"/>
    <cellStyle name="Normal 78 4 3 3 3" xfId="10587" xr:uid="{00000000-0005-0000-0000-000038A50000}"/>
    <cellStyle name="Normal 78 4 3 3 3 2" xfId="40921" xr:uid="{00000000-0005-0000-0000-000039A50000}"/>
    <cellStyle name="Normal 78 4 3 3 3 3" xfId="25688" xr:uid="{00000000-0005-0000-0000-00003AA50000}"/>
    <cellStyle name="Normal 78 4 3 3 4" xfId="35908" xr:uid="{00000000-0005-0000-0000-00003BA50000}"/>
    <cellStyle name="Normal 78 4 3 3 5" xfId="20675" xr:uid="{00000000-0005-0000-0000-00003CA50000}"/>
    <cellStyle name="Normal 78 4 3 4" xfId="12265" xr:uid="{00000000-0005-0000-0000-00003DA50000}"/>
    <cellStyle name="Normal 78 4 3 4 2" xfId="42596" xr:uid="{00000000-0005-0000-0000-00003EA50000}"/>
    <cellStyle name="Normal 78 4 3 4 3" xfId="27363" xr:uid="{00000000-0005-0000-0000-00003FA50000}"/>
    <cellStyle name="Normal 78 4 3 5" xfId="7244" xr:uid="{00000000-0005-0000-0000-000040A50000}"/>
    <cellStyle name="Normal 78 4 3 5 2" xfId="37579" xr:uid="{00000000-0005-0000-0000-000041A50000}"/>
    <cellStyle name="Normal 78 4 3 5 3" xfId="22346" xr:uid="{00000000-0005-0000-0000-000042A50000}"/>
    <cellStyle name="Normal 78 4 3 6" xfId="32567" xr:uid="{00000000-0005-0000-0000-000043A50000}"/>
    <cellStyle name="Normal 78 4 3 7" xfId="17333" xr:uid="{00000000-0005-0000-0000-000044A50000}"/>
    <cellStyle name="Normal 78 4 4" xfId="3026" xr:uid="{00000000-0005-0000-0000-000045A50000}"/>
    <cellStyle name="Normal 78 4 4 2" xfId="13100" xr:uid="{00000000-0005-0000-0000-000046A50000}"/>
    <cellStyle name="Normal 78 4 4 2 2" xfId="43431" xr:uid="{00000000-0005-0000-0000-000047A50000}"/>
    <cellStyle name="Normal 78 4 4 2 3" xfId="28198" xr:uid="{00000000-0005-0000-0000-000048A50000}"/>
    <cellStyle name="Normal 78 4 4 3" xfId="8080" xr:uid="{00000000-0005-0000-0000-000049A50000}"/>
    <cellStyle name="Normal 78 4 4 3 2" xfId="38414" xr:uid="{00000000-0005-0000-0000-00004AA50000}"/>
    <cellStyle name="Normal 78 4 4 3 3" xfId="23181" xr:uid="{00000000-0005-0000-0000-00004BA50000}"/>
    <cellStyle name="Normal 78 4 4 4" xfId="33401" xr:uid="{00000000-0005-0000-0000-00004CA50000}"/>
    <cellStyle name="Normal 78 4 4 5" xfId="18168" xr:uid="{00000000-0005-0000-0000-00004DA50000}"/>
    <cellStyle name="Normal 78 4 5" xfId="4719" xr:uid="{00000000-0005-0000-0000-00004EA50000}"/>
    <cellStyle name="Normal 78 4 5 2" xfId="14771" xr:uid="{00000000-0005-0000-0000-00004FA50000}"/>
    <cellStyle name="Normal 78 4 5 2 2" xfId="45102" xr:uid="{00000000-0005-0000-0000-000050A50000}"/>
    <cellStyle name="Normal 78 4 5 2 3" xfId="29869" xr:uid="{00000000-0005-0000-0000-000051A50000}"/>
    <cellStyle name="Normal 78 4 5 3" xfId="9751" xr:uid="{00000000-0005-0000-0000-000052A50000}"/>
    <cellStyle name="Normal 78 4 5 3 2" xfId="40085" xr:uid="{00000000-0005-0000-0000-000053A50000}"/>
    <cellStyle name="Normal 78 4 5 3 3" xfId="24852" xr:uid="{00000000-0005-0000-0000-000054A50000}"/>
    <cellStyle name="Normal 78 4 5 4" xfId="35072" xr:uid="{00000000-0005-0000-0000-000055A50000}"/>
    <cellStyle name="Normal 78 4 5 5" xfId="19839" xr:uid="{00000000-0005-0000-0000-000056A50000}"/>
    <cellStyle name="Normal 78 4 6" xfId="11429" xr:uid="{00000000-0005-0000-0000-000057A50000}"/>
    <cellStyle name="Normal 78 4 6 2" xfId="41760" xr:uid="{00000000-0005-0000-0000-000058A50000}"/>
    <cellStyle name="Normal 78 4 6 3" xfId="26527" xr:uid="{00000000-0005-0000-0000-000059A50000}"/>
    <cellStyle name="Normal 78 4 7" xfId="6408" xr:uid="{00000000-0005-0000-0000-00005AA50000}"/>
    <cellStyle name="Normal 78 4 7 2" xfId="36743" xr:uid="{00000000-0005-0000-0000-00005BA50000}"/>
    <cellStyle name="Normal 78 4 7 3" xfId="21510" xr:uid="{00000000-0005-0000-0000-00005CA50000}"/>
    <cellStyle name="Normal 78 4 8" xfId="31731" xr:uid="{00000000-0005-0000-0000-00005DA50000}"/>
    <cellStyle name="Normal 78 4 9" xfId="16497" xr:uid="{00000000-0005-0000-0000-00005EA50000}"/>
    <cellStyle name="Normal 78 5" xfId="1541" xr:uid="{00000000-0005-0000-0000-00005FA50000}"/>
    <cellStyle name="Normal 78 5 2" xfId="2382" xr:uid="{00000000-0005-0000-0000-000060A50000}"/>
    <cellStyle name="Normal 78 5 2 2" xfId="4072" xr:uid="{00000000-0005-0000-0000-000061A50000}"/>
    <cellStyle name="Normal 78 5 2 2 2" xfId="14145" xr:uid="{00000000-0005-0000-0000-000062A50000}"/>
    <cellStyle name="Normal 78 5 2 2 2 2" xfId="44476" xr:uid="{00000000-0005-0000-0000-000063A50000}"/>
    <cellStyle name="Normal 78 5 2 2 2 3" xfId="29243" xr:uid="{00000000-0005-0000-0000-000064A50000}"/>
    <cellStyle name="Normal 78 5 2 2 3" xfId="9125" xr:uid="{00000000-0005-0000-0000-000065A50000}"/>
    <cellStyle name="Normal 78 5 2 2 3 2" xfId="39459" xr:uid="{00000000-0005-0000-0000-000066A50000}"/>
    <cellStyle name="Normal 78 5 2 2 3 3" xfId="24226" xr:uid="{00000000-0005-0000-0000-000067A50000}"/>
    <cellStyle name="Normal 78 5 2 2 4" xfId="34446" xr:uid="{00000000-0005-0000-0000-000068A50000}"/>
    <cellStyle name="Normal 78 5 2 2 5" xfId="19213" xr:uid="{00000000-0005-0000-0000-000069A50000}"/>
    <cellStyle name="Normal 78 5 2 3" xfId="5764" xr:uid="{00000000-0005-0000-0000-00006AA50000}"/>
    <cellStyle name="Normal 78 5 2 3 2" xfId="15816" xr:uid="{00000000-0005-0000-0000-00006BA50000}"/>
    <cellStyle name="Normal 78 5 2 3 2 2" xfId="46147" xr:uid="{00000000-0005-0000-0000-00006CA50000}"/>
    <cellStyle name="Normal 78 5 2 3 2 3" xfId="30914" xr:uid="{00000000-0005-0000-0000-00006DA50000}"/>
    <cellStyle name="Normal 78 5 2 3 3" xfId="10796" xr:uid="{00000000-0005-0000-0000-00006EA50000}"/>
    <cellStyle name="Normal 78 5 2 3 3 2" xfId="41130" xr:uid="{00000000-0005-0000-0000-00006FA50000}"/>
    <cellStyle name="Normal 78 5 2 3 3 3" xfId="25897" xr:uid="{00000000-0005-0000-0000-000070A50000}"/>
    <cellStyle name="Normal 78 5 2 3 4" xfId="36117" xr:uid="{00000000-0005-0000-0000-000071A50000}"/>
    <cellStyle name="Normal 78 5 2 3 5" xfId="20884" xr:uid="{00000000-0005-0000-0000-000072A50000}"/>
    <cellStyle name="Normal 78 5 2 4" xfId="12474" xr:uid="{00000000-0005-0000-0000-000073A50000}"/>
    <cellStyle name="Normal 78 5 2 4 2" xfId="42805" xr:uid="{00000000-0005-0000-0000-000074A50000}"/>
    <cellStyle name="Normal 78 5 2 4 3" xfId="27572" xr:uid="{00000000-0005-0000-0000-000075A50000}"/>
    <cellStyle name="Normal 78 5 2 5" xfId="7453" xr:uid="{00000000-0005-0000-0000-000076A50000}"/>
    <cellStyle name="Normal 78 5 2 5 2" xfId="37788" xr:uid="{00000000-0005-0000-0000-000077A50000}"/>
    <cellStyle name="Normal 78 5 2 5 3" xfId="22555" xr:uid="{00000000-0005-0000-0000-000078A50000}"/>
    <cellStyle name="Normal 78 5 2 6" xfId="32776" xr:uid="{00000000-0005-0000-0000-000079A50000}"/>
    <cellStyle name="Normal 78 5 2 7" xfId="17542" xr:uid="{00000000-0005-0000-0000-00007AA50000}"/>
    <cellStyle name="Normal 78 5 3" xfId="3235" xr:uid="{00000000-0005-0000-0000-00007BA50000}"/>
    <cellStyle name="Normal 78 5 3 2" xfId="13309" xr:uid="{00000000-0005-0000-0000-00007CA50000}"/>
    <cellStyle name="Normal 78 5 3 2 2" xfId="43640" xr:uid="{00000000-0005-0000-0000-00007DA50000}"/>
    <cellStyle name="Normal 78 5 3 2 3" xfId="28407" xr:uid="{00000000-0005-0000-0000-00007EA50000}"/>
    <cellStyle name="Normal 78 5 3 3" xfId="8289" xr:uid="{00000000-0005-0000-0000-00007FA50000}"/>
    <cellStyle name="Normal 78 5 3 3 2" xfId="38623" xr:uid="{00000000-0005-0000-0000-000080A50000}"/>
    <cellStyle name="Normal 78 5 3 3 3" xfId="23390" xr:uid="{00000000-0005-0000-0000-000081A50000}"/>
    <cellStyle name="Normal 78 5 3 4" xfId="33610" xr:uid="{00000000-0005-0000-0000-000082A50000}"/>
    <cellStyle name="Normal 78 5 3 5" xfId="18377" xr:uid="{00000000-0005-0000-0000-000083A50000}"/>
    <cellStyle name="Normal 78 5 4" xfId="4928" xr:uid="{00000000-0005-0000-0000-000084A50000}"/>
    <cellStyle name="Normal 78 5 4 2" xfId="14980" xr:uid="{00000000-0005-0000-0000-000085A50000}"/>
    <cellStyle name="Normal 78 5 4 2 2" xfId="45311" xr:uid="{00000000-0005-0000-0000-000086A50000}"/>
    <cellStyle name="Normal 78 5 4 2 3" xfId="30078" xr:uid="{00000000-0005-0000-0000-000087A50000}"/>
    <cellStyle name="Normal 78 5 4 3" xfId="9960" xr:uid="{00000000-0005-0000-0000-000088A50000}"/>
    <cellStyle name="Normal 78 5 4 3 2" xfId="40294" xr:uid="{00000000-0005-0000-0000-000089A50000}"/>
    <cellStyle name="Normal 78 5 4 3 3" xfId="25061" xr:uid="{00000000-0005-0000-0000-00008AA50000}"/>
    <cellStyle name="Normal 78 5 4 4" xfId="35281" xr:uid="{00000000-0005-0000-0000-00008BA50000}"/>
    <cellStyle name="Normal 78 5 4 5" xfId="20048" xr:uid="{00000000-0005-0000-0000-00008CA50000}"/>
    <cellStyle name="Normal 78 5 5" xfId="11638" xr:uid="{00000000-0005-0000-0000-00008DA50000}"/>
    <cellStyle name="Normal 78 5 5 2" xfId="41969" xr:uid="{00000000-0005-0000-0000-00008EA50000}"/>
    <cellStyle name="Normal 78 5 5 3" xfId="26736" xr:uid="{00000000-0005-0000-0000-00008FA50000}"/>
    <cellStyle name="Normal 78 5 6" xfId="6617" xr:uid="{00000000-0005-0000-0000-000090A50000}"/>
    <cellStyle name="Normal 78 5 6 2" xfId="36952" xr:uid="{00000000-0005-0000-0000-000091A50000}"/>
    <cellStyle name="Normal 78 5 6 3" xfId="21719" xr:uid="{00000000-0005-0000-0000-000092A50000}"/>
    <cellStyle name="Normal 78 5 7" xfId="31940" xr:uid="{00000000-0005-0000-0000-000093A50000}"/>
    <cellStyle name="Normal 78 5 8" xfId="16706" xr:uid="{00000000-0005-0000-0000-000094A50000}"/>
    <cellStyle name="Normal 78 6" xfId="1962" xr:uid="{00000000-0005-0000-0000-000095A50000}"/>
    <cellStyle name="Normal 78 6 2" xfId="3654" xr:uid="{00000000-0005-0000-0000-000096A50000}"/>
    <cellStyle name="Normal 78 6 2 2" xfId="13727" xr:uid="{00000000-0005-0000-0000-000097A50000}"/>
    <cellStyle name="Normal 78 6 2 2 2" xfId="44058" xr:uid="{00000000-0005-0000-0000-000098A50000}"/>
    <cellStyle name="Normal 78 6 2 2 3" xfId="28825" xr:uid="{00000000-0005-0000-0000-000099A50000}"/>
    <cellStyle name="Normal 78 6 2 3" xfId="8707" xr:uid="{00000000-0005-0000-0000-00009AA50000}"/>
    <cellStyle name="Normal 78 6 2 3 2" xfId="39041" xr:uid="{00000000-0005-0000-0000-00009BA50000}"/>
    <cellStyle name="Normal 78 6 2 3 3" xfId="23808" xr:uid="{00000000-0005-0000-0000-00009CA50000}"/>
    <cellStyle name="Normal 78 6 2 4" xfId="34028" xr:uid="{00000000-0005-0000-0000-00009DA50000}"/>
    <cellStyle name="Normal 78 6 2 5" xfId="18795" xr:uid="{00000000-0005-0000-0000-00009EA50000}"/>
    <cellStyle name="Normal 78 6 3" xfId="5346" xr:uid="{00000000-0005-0000-0000-00009FA50000}"/>
    <cellStyle name="Normal 78 6 3 2" xfId="15398" xr:uid="{00000000-0005-0000-0000-0000A0A50000}"/>
    <cellStyle name="Normal 78 6 3 2 2" xfId="45729" xr:uid="{00000000-0005-0000-0000-0000A1A50000}"/>
    <cellStyle name="Normal 78 6 3 2 3" xfId="30496" xr:uid="{00000000-0005-0000-0000-0000A2A50000}"/>
    <cellStyle name="Normal 78 6 3 3" xfId="10378" xr:uid="{00000000-0005-0000-0000-0000A3A50000}"/>
    <cellStyle name="Normal 78 6 3 3 2" xfId="40712" xr:uid="{00000000-0005-0000-0000-0000A4A50000}"/>
    <cellStyle name="Normal 78 6 3 3 3" xfId="25479" xr:uid="{00000000-0005-0000-0000-0000A5A50000}"/>
    <cellStyle name="Normal 78 6 3 4" xfId="35699" xr:uid="{00000000-0005-0000-0000-0000A6A50000}"/>
    <cellStyle name="Normal 78 6 3 5" xfId="20466" xr:uid="{00000000-0005-0000-0000-0000A7A50000}"/>
    <cellStyle name="Normal 78 6 4" xfId="12056" xr:uid="{00000000-0005-0000-0000-0000A8A50000}"/>
    <cellStyle name="Normal 78 6 4 2" xfId="42387" xr:uid="{00000000-0005-0000-0000-0000A9A50000}"/>
    <cellStyle name="Normal 78 6 4 3" xfId="27154" xr:uid="{00000000-0005-0000-0000-0000AAA50000}"/>
    <cellStyle name="Normal 78 6 5" xfId="7035" xr:uid="{00000000-0005-0000-0000-0000ABA50000}"/>
    <cellStyle name="Normal 78 6 5 2" xfId="37370" xr:uid="{00000000-0005-0000-0000-0000ACA50000}"/>
    <cellStyle name="Normal 78 6 5 3" xfId="22137" xr:uid="{00000000-0005-0000-0000-0000ADA50000}"/>
    <cellStyle name="Normal 78 6 6" xfId="32358" xr:uid="{00000000-0005-0000-0000-0000AEA50000}"/>
    <cellStyle name="Normal 78 6 7" xfId="17124" xr:uid="{00000000-0005-0000-0000-0000AFA50000}"/>
    <cellStyle name="Normal 78 7" xfId="2809" xr:uid="{00000000-0005-0000-0000-0000B0A50000}"/>
    <cellStyle name="Normal 78 7 2" xfId="12892" xr:uid="{00000000-0005-0000-0000-0000B1A50000}"/>
    <cellStyle name="Normal 78 7 2 2" xfId="43223" xr:uid="{00000000-0005-0000-0000-0000B2A50000}"/>
    <cellStyle name="Normal 78 7 2 3" xfId="27990" xr:uid="{00000000-0005-0000-0000-0000B3A50000}"/>
    <cellStyle name="Normal 78 7 3" xfId="7871" xr:uid="{00000000-0005-0000-0000-0000B4A50000}"/>
    <cellStyle name="Normal 78 7 3 2" xfId="38206" xr:uid="{00000000-0005-0000-0000-0000B5A50000}"/>
    <cellStyle name="Normal 78 7 3 3" xfId="22973" xr:uid="{00000000-0005-0000-0000-0000B6A50000}"/>
    <cellStyle name="Normal 78 7 4" xfId="33193" xr:uid="{00000000-0005-0000-0000-0000B7A50000}"/>
    <cellStyle name="Normal 78 7 5" xfId="17960" xr:uid="{00000000-0005-0000-0000-0000B8A50000}"/>
    <cellStyle name="Normal 78 8" xfId="4507" xr:uid="{00000000-0005-0000-0000-0000B9A50000}"/>
    <cellStyle name="Normal 78 8 2" xfId="14563" xr:uid="{00000000-0005-0000-0000-0000BAA50000}"/>
    <cellStyle name="Normal 78 8 2 2" xfId="44894" xr:uid="{00000000-0005-0000-0000-0000BBA50000}"/>
    <cellStyle name="Normal 78 8 2 3" xfId="29661" xr:uid="{00000000-0005-0000-0000-0000BCA50000}"/>
    <cellStyle name="Normal 78 8 3" xfId="9543" xr:uid="{00000000-0005-0000-0000-0000BDA50000}"/>
    <cellStyle name="Normal 78 8 3 2" xfId="39877" xr:uid="{00000000-0005-0000-0000-0000BEA50000}"/>
    <cellStyle name="Normal 78 8 3 3" xfId="24644" xr:uid="{00000000-0005-0000-0000-0000BFA50000}"/>
    <cellStyle name="Normal 78 8 4" xfId="34864" xr:uid="{00000000-0005-0000-0000-0000C0A50000}"/>
    <cellStyle name="Normal 78 8 5" xfId="19631" xr:uid="{00000000-0005-0000-0000-0000C1A50000}"/>
    <cellStyle name="Normal 78 9" xfId="11218" xr:uid="{00000000-0005-0000-0000-0000C2A50000}"/>
    <cellStyle name="Normal 78 9 2" xfId="41551" xr:uid="{00000000-0005-0000-0000-0000C3A50000}"/>
    <cellStyle name="Normal 78 9 3" xfId="26318" xr:uid="{00000000-0005-0000-0000-0000C4A50000}"/>
    <cellStyle name="Normal 79" xfId="429" xr:uid="{00000000-0005-0000-0000-0000C5A50000}"/>
    <cellStyle name="Normal 79 10" xfId="6200" xr:uid="{00000000-0005-0000-0000-0000C6A50000}"/>
    <cellStyle name="Normal 79 10 2" xfId="36538" xr:uid="{00000000-0005-0000-0000-0000C7A50000}"/>
    <cellStyle name="Normal 79 10 3" xfId="21305" xr:uid="{00000000-0005-0000-0000-0000C8A50000}"/>
    <cellStyle name="Normal 79 11" xfId="31529" xr:uid="{00000000-0005-0000-0000-0000C9A50000}"/>
    <cellStyle name="Normal 79 12" xfId="16290" xr:uid="{00000000-0005-0000-0000-0000CAA50000}"/>
    <cellStyle name="Normal 79 2" xfId="1164" xr:uid="{00000000-0005-0000-0000-0000CBA50000}"/>
    <cellStyle name="Normal 79 2 10" xfId="31582" xr:uid="{00000000-0005-0000-0000-0000CCA50000}"/>
    <cellStyle name="Normal 79 2 11" xfId="16344" xr:uid="{00000000-0005-0000-0000-0000CDA50000}"/>
    <cellStyle name="Normal 79 2 2" xfId="1273" xr:uid="{00000000-0005-0000-0000-0000CEA50000}"/>
    <cellStyle name="Normal 79 2 2 10" xfId="16448" xr:uid="{00000000-0005-0000-0000-0000CFA50000}"/>
    <cellStyle name="Normal 79 2 2 2" xfId="1490" xr:uid="{00000000-0005-0000-0000-0000D0A50000}"/>
    <cellStyle name="Normal 79 2 2 2 2" xfId="1911" xr:uid="{00000000-0005-0000-0000-0000D1A50000}"/>
    <cellStyle name="Normal 79 2 2 2 2 2" xfId="2750" xr:uid="{00000000-0005-0000-0000-0000D2A50000}"/>
    <cellStyle name="Normal 79 2 2 2 2 2 2" xfId="4440" xr:uid="{00000000-0005-0000-0000-0000D3A50000}"/>
    <cellStyle name="Normal 79 2 2 2 2 2 2 2" xfId="14513" xr:uid="{00000000-0005-0000-0000-0000D4A50000}"/>
    <cellStyle name="Normal 79 2 2 2 2 2 2 2 2" xfId="44844" xr:uid="{00000000-0005-0000-0000-0000D5A50000}"/>
    <cellStyle name="Normal 79 2 2 2 2 2 2 2 3" xfId="29611" xr:uid="{00000000-0005-0000-0000-0000D6A50000}"/>
    <cellStyle name="Normal 79 2 2 2 2 2 2 3" xfId="9493" xr:uid="{00000000-0005-0000-0000-0000D7A50000}"/>
    <cellStyle name="Normal 79 2 2 2 2 2 2 3 2" xfId="39827" xr:uid="{00000000-0005-0000-0000-0000D8A50000}"/>
    <cellStyle name="Normal 79 2 2 2 2 2 2 3 3" xfId="24594" xr:uid="{00000000-0005-0000-0000-0000D9A50000}"/>
    <cellStyle name="Normal 79 2 2 2 2 2 2 4" xfId="34814" xr:uid="{00000000-0005-0000-0000-0000DAA50000}"/>
    <cellStyle name="Normal 79 2 2 2 2 2 2 5" xfId="19581" xr:uid="{00000000-0005-0000-0000-0000DBA50000}"/>
    <cellStyle name="Normal 79 2 2 2 2 2 3" xfId="6132" xr:uid="{00000000-0005-0000-0000-0000DCA50000}"/>
    <cellStyle name="Normal 79 2 2 2 2 2 3 2" xfId="16184" xr:uid="{00000000-0005-0000-0000-0000DDA50000}"/>
    <cellStyle name="Normal 79 2 2 2 2 2 3 2 2" xfId="46515" xr:uid="{00000000-0005-0000-0000-0000DEA50000}"/>
    <cellStyle name="Normal 79 2 2 2 2 2 3 2 3" xfId="31282" xr:uid="{00000000-0005-0000-0000-0000DFA50000}"/>
    <cellStyle name="Normal 79 2 2 2 2 2 3 3" xfId="11164" xr:uid="{00000000-0005-0000-0000-0000E0A50000}"/>
    <cellStyle name="Normal 79 2 2 2 2 2 3 3 2" xfId="41498" xr:uid="{00000000-0005-0000-0000-0000E1A50000}"/>
    <cellStyle name="Normal 79 2 2 2 2 2 3 3 3" xfId="26265" xr:uid="{00000000-0005-0000-0000-0000E2A50000}"/>
    <cellStyle name="Normal 79 2 2 2 2 2 3 4" xfId="36485" xr:uid="{00000000-0005-0000-0000-0000E3A50000}"/>
    <cellStyle name="Normal 79 2 2 2 2 2 3 5" xfId="21252" xr:uid="{00000000-0005-0000-0000-0000E4A50000}"/>
    <cellStyle name="Normal 79 2 2 2 2 2 4" xfId="12842" xr:uid="{00000000-0005-0000-0000-0000E5A50000}"/>
    <cellStyle name="Normal 79 2 2 2 2 2 4 2" xfId="43173" xr:uid="{00000000-0005-0000-0000-0000E6A50000}"/>
    <cellStyle name="Normal 79 2 2 2 2 2 4 3" xfId="27940" xr:uid="{00000000-0005-0000-0000-0000E7A50000}"/>
    <cellStyle name="Normal 79 2 2 2 2 2 5" xfId="7821" xr:uid="{00000000-0005-0000-0000-0000E8A50000}"/>
    <cellStyle name="Normal 79 2 2 2 2 2 5 2" xfId="38156" xr:uid="{00000000-0005-0000-0000-0000E9A50000}"/>
    <cellStyle name="Normal 79 2 2 2 2 2 5 3" xfId="22923" xr:uid="{00000000-0005-0000-0000-0000EAA50000}"/>
    <cellStyle name="Normal 79 2 2 2 2 2 6" xfId="33144" xr:uid="{00000000-0005-0000-0000-0000EBA50000}"/>
    <cellStyle name="Normal 79 2 2 2 2 2 7" xfId="17910" xr:uid="{00000000-0005-0000-0000-0000ECA50000}"/>
    <cellStyle name="Normal 79 2 2 2 2 3" xfId="3603" xr:uid="{00000000-0005-0000-0000-0000EDA50000}"/>
    <cellStyle name="Normal 79 2 2 2 2 3 2" xfId="13677" xr:uid="{00000000-0005-0000-0000-0000EEA50000}"/>
    <cellStyle name="Normal 79 2 2 2 2 3 2 2" xfId="44008" xr:uid="{00000000-0005-0000-0000-0000EFA50000}"/>
    <cellStyle name="Normal 79 2 2 2 2 3 2 3" xfId="28775" xr:uid="{00000000-0005-0000-0000-0000F0A50000}"/>
    <cellStyle name="Normal 79 2 2 2 2 3 3" xfId="8657" xr:uid="{00000000-0005-0000-0000-0000F1A50000}"/>
    <cellStyle name="Normal 79 2 2 2 2 3 3 2" xfId="38991" xr:uid="{00000000-0005-0000-0000-0000F2A50000}"/>
    <cellStyle name="Normal 79 2 2 2 2 3 3 3" xfId="23758" xr:uid="{00000000-0005-0000-0000-0000F3A50000}"/>
    <cellStyle name="Normal 79 2 2 2 2 3 4" xfId="33978" xr:uid="{00000000-0005-0000-0000-0000F4A50000}"/>
    <cellStyle name="Normal 79 2 2 2 2 3 5" xfId="18745" xr:uid="{00000000-0005-0000-0000-0000F5A50000}"/>
    <cellStyle name="Normal 79 2 2 2 2 4" xfId="5296" xr:uid="{00000000-0005-0000-0000-0000F6A50000}"/>
    <cellStyle name="Normal 79 2 2 2 2 4 2" xfId="15348" xr:uid="{00000000-0005-0000-0000-0000F7A50000}"/>
    <cellStyle name="Normal 79 2 2 2 2 4 2 2" xfId="45679" xr:uid="{00000000-0005-0000-0000-0000F8A50000}"/>
    <cellStyle name="Normal 79 2 2 2 2 4 2 3" xfId="30446" xr:uid="{00000000-0005-0000-0000-0000F9A50000}"/>
    <cellStyle name="Normal 79 2 2 2 2 4 3" xfId="10328" xr:uid="{00000000-0005-0000-0000-0000FAA50000}"/>
    <cellStyle name="Normal 79 2 2 2 2 4 3 2" xfId="40662" xr:uid="{00000000-0005-0000-0000-0000FBA50000}"/>
    <cellStyle name="Normal 79 2 2 2 2 4 3 3" xfId="25429" xr:uid="{00000000-0005-0000-0000-0000FCA50000}"/>
    <cellStyle name="Normal 79 2 2 2 2 4 4" xfId="35649" xr:uid="{00000000-0005-0000-0000-0000FDA50000}"/>
    <cellStyle name="Normal 79 2 2 2 2 4 5" xfId="20416" xr:uid="{00000000-0005-0000-0000-0000FEA50000}"/>
    <cellStyle name="Normal 79 2 2 2 2 5" xfId="12006" xr:uid="{00000000-0005-0000-0000-0000FFA50000}"/>
    <cellStyle name="Normal 79 2 2 2 2 5 2" xfId="42337" xr:uid="{00000000-0005-0000-0000-000000A60000}"/>
    <cellStyle name="Normal 79 2 2 2 2 5 3" xfId="27104" xr:uid="{00000000-0005-0000-0000-000001A60000}"/>
    <cellStyle name="Normal 79 2 2 2 2 6" xfId="6985" xr:uid="{00000000-0005-0000-0000-000002A60000}"/>
    <cellStyle name="Normal 79 2 2 2 2 6 2" xfId="37320" xr:uid="{00000000-0005-0000-0000-000003A60000}"/>
    <cellStyle name="Normal 79 2 2 2 2 6 3" xfId="22087" xr:uid="{00000000-0005-0000-0000-000004A60000}"/>
    <cellStyle name="Normal 79 2 2 2 2 7" xfId="32308" xr:uid="{00000000-0005-0000-0000-000005A60000}"/>
    <cellStyle name="Normal 79 2 2 2 2 8" xfId="17074" xr:uid="{00000000-0005-0000-0000-000006A60000}"/>
    <cellStyle name="Normal 79 2 2 2 3" xfId="2332" xr:uid="{00000000-0005-0000-0000-000007A60000}"/>
    <cellStyle name="Normal 79 2 2 2 3 2" xfId="4022" xr:uid="{00000000-0005-0000-0000-000008A60000}"/>
    <cellStyle name="Normal 79 2 2 2 3 2 2" xfId="14095" xr:uid="{00000000-0005-0000-0000-000009A60000}"/>
    <cellStyle name="Normal 79 2 2 2 3 2 2 2" xfId="44426" xr:uid="{00000000-0005-0000-0000-00000AA60000}"/>
    <cellStyle name="Normal 79 2 2 2 3 2 2 3" xfId="29193" xr:uid="{00000000-0005-0000-0000-00000BA60000}"/>
    <cellStyle name="Normal 79 2 2 2 3 2 3" xfId="9075" xr:uid="{00000000-0005-0000-0000-00000CA60000}"/>
    <cellStyle name="Normal 79 2 2 2 3 2 3 2" xfId="39409" xr:uid="{00000000-0005-0000-0000-00000DA60000}"/>
    <cellStyle name="Normal 79 2 2 2 3 2 3 3" xfId="24176" xr:uid="{00000000-0005-0000-0000-00000EA60000}"/>
    <cellStyle name="Normal 79 2 2 2 3 2 4" xfId="34396" xr:uid="{00000000-0005-0000-0000-00000FA60000}"/>
    <cellStyle name="Normal 79 2 2 2 3 2 5" xfId="19163" xr:uid="{00000000-0005-0000-0000-000010A60000}"/>
    <cellStyle name="Normal 79 2 2 2 3 3" xfId="5714" xr:uid="{00000000-0005-0000-0000-000011A60000}"/>
    <cellStyle name="Normal 79 2 2 2 3 3 2" xfId="15766" xr:uid="{00000000-0005-0000-0000-000012A60000}"/>
    <cellStyle name="Normal 79 2 2 2 3 3 2 2" xfId="46097" xr:uid="{00000000-0005-0000-0000-000013A60000}"/>
    <cellStyle name="Normal 79 2 2 2 3 3 2 3" xfId="30864" xr:uid="{00000000-0005-0000-0000-000014A60000}"/>
    <cellStyle name="Normal 79 2 2 2 3 3 3" xfId="10746" xr:uid="{00000000-0005-0000-0000-000015A60000}"/>
    <cellStyle name="Normal 79 2 2 2 3 3 3 2" xfId="41080" xr:uid="{00000000-0005-0000-0000-000016A60000}"/>
    <cellStyle name="Normal 79 2 2 2 3 3 3 3" xfId="25847" xr:uid="{00000000-0005-0000-0000-000017A60000}"/>
    <cellStyle name="Normal 79 2 2 2 3 3 4" xfId="36067" xr:uid="{00000000-0005-0000-0000-000018A60000}"/>
    <cellStyle name="Normal 79 2 2 2 3 3 5" xfId="20834" xr:uid="{00000000-0005-0000-0000-000019A60000}"/>
    <cellStyle name="Normal 79 2 2 2 3 4" xfId="12424" xr:uid="{00000000-0005-0000-0000-00001AA60000}"/>
    <cellStyle name="Normal 79 2 2 2 3 4 2" xfId="42755" xr:uid="{00000000-0005-0000-0000-00001BA60000}"/>
    <cellStyle name="Normal 79 2 2 2 3 4 3" xfId="27522" xr:uid="{00000000-0005-0000-0000-00001CA60000}"/>
    <cellStyle name="Normal 79 2 2 2 3 5" xfId="7403" xr:uid="{00000000-0005-0000-0000-00001DA60000}"/>
    <cellStyle name="Normal 79 2 2 2 3 5 2" xfId="37738" xr:uid="{00000000-0005-0000-0000-00001EA60000}"/>
    <cellStyle name="Normal 79 2 2 2 3 5 3" xfId="22505" xr:uid="{00000000-0005-0000-0000-00001FA60000}"/>
    <cellStyle name="Normal 79 2 2 2 3 6" xfId="32726" xr:uid="{00000000-0005-0000-0000-000020A60000}"/>
    <cellStyle name="Normal 79 2 2 2 3 7" xfId="17492" xr:uid="{00000000-0005-0000-0000-000021A60000}"/>
    <cellStyle name="Normal 79 2 2 2 4" xfId="3185" xr:uid="{00000000-0005-0000-0000-000022A60000}"/>
    <cellStyle name="Normal 79 2 2 2 4 2" xfId="13259" xr:uid="{00000000-0005-0000-0000-000023A60000}"/>
    <cellStyle name="Normal 79 2 2 2 4 2 2" xfId="43590" xr:uid="{00000000-0005-0000-0000-000024A60000}"/>
    <cellStyle name="Normal 79 2 2 2 4 2 3" xfId="28357" xr:uid="{00000000-0005-0000-0000-000025A60000}"/>
    <cellStyle name="Normal 79 2 2 2 4 3" xfId="8239" xr:uid="{00000000-0005-0000-0000-000026A60000}"/>
    <cellStyle name="Normal 79 2 2 2 4 3 2" xfId="38573" xr:uid="{00000000-0005-0000-0000-000027A60000}"/>
    <cellStyle name="Normal 79 2 2 2 4 3 3" xfId="23340" xr:uid="{00000000-0005-0000-0000-000028A60000}"/>
    <cellStyle name="Normal 79 2 2 2 4 4" xfId="33560" xr:uid="{00000000-0005-0000-0000-000029A60000}"/>
    <cellStyle name="Normal 79 2 2 2 4 5" xfId="18327" xr:uid="{00000000-0005-0000-0000-00002AA60000}"/>
    <cellStyle name="Normal 79 2 2 2 5" xfId="4878" xr:uid="{00000000-0005-0000-0000-00002BA60000}"/>
    <cellStyle name="Normal 79 2 2 2 5 2" xfId="14930" xr:uid="{00000000-0005-0000-0000-00002CA60000}"/>
    <cellStyle name="Normal 79 2 2 2 5 2 2" xfId="45261" xr:uid="{00000000-0005-0000-0000-00002DA60000}"/>
    <cellStyle name="Normal 79 2 2 2 5 2 3" xfId="30028" xr:uid="{00000000-0005-0000-0000-00002EA60000}"/>
    <cellStyle name="Normal 79 2 2 2 5 3" xfId="9910" xr:uid="{00000000-0005-0000-0000-00002FA60000}"/>
    <cellStyle name="Normal 79 2 2 2 5 3 2" xfId="40244" xr:uid="{00000000-0005-0000-0000-000030A60000}"/>
    <cellStyle name="Normal 79 2 2 2 5 3 3" xfId="25011" xr:uid="{00000000-0005-0000-0000-000031A60000}"/>
    <cellStyle name="Normal 79 2 2 2 5 4" xfId="35231" xr:uid="{00000000-0005-0000-0000-000032A60000}"/>
    <cellStyle name="Normal 79 2 2 2 5 5" xfId="19998" xr:uid="{00000000-0005-0000-0000-000033A60000}"/>
    <cellStyle name="Normal 79 2 2 2 6" xfId="11588" xr:uid="{00000000-0005-0000-0000-000034A60000}"/>
    <cellStyle name="Normal 79 2 2 2 6 2" xfId="41919" xr:uid="{00000000-0005-0000-0000-000035A60000}"/>
    <cellStyle name="Normal 79 2 2 2 6 3" xfId="26686" xr:uid="{00000000-0005-0000-0000-000036A60000}"/>
    <cellStyle name="Normal 79 2 2 2 7" xfId="6567" xr:uid="{00000000-0005-0000-0000-000037A60000}"/>
    <cellStyle name="Normal 79 2 2 2 7 2" xfId="36902" xr:uid="{00000000-0005-0000-0000-000038A60000}"/>
    <cellStyle name="Normal 79 2 2 2 7 3" xfId="21669" xr:uid="{00000000-0005-0000-0000-000039A60000}"/>
    <cellStyle name="Normal 79 2 2 2 8" xfId="31890" xr:uid="{00000000-0005-0000-0000-00003AA60000}"/>
    <cellStyle name="Normal 79 2 2 2 9" xfId="16656" xr:uid="{00000000-0005-0000-0000-00003BA60000}"/>
    <cellStyle name="Normal 79 2 2 3" xfId="1703" xr:uid="{00000000-0005-0000-0000-00003CA60000}"/>
    <cellStyle name="Normal 79 2 2 3 2" xfId="2542" xr:uid="{00000000-0005-0000-0000-00003DA60000}"/>
    <cellStyle name="Normal 79 2 2 3 2 2" xfId="4232" xr:uid="{00000000-0005-0000-0000-00003EA60000}"/>
    <cellStyle name="Normal 79 2 2 3 2 2 2" xfId="14305" xr:uid="{00000000-0005-0000-0000-00003FA60000}"/>
    <cellStyle name="Normal 79 2 2 3 2 2 2 2" xfId="44636" xr:uid="{00000000-0005-0000-0000-000040A60000}"/>
    <cellStyle name="Normal 79 2 2 3 2 2 2 3" xfId="29403" xr:uid="{00000000-0005-0000-0000-000041A60000}"/>
    <cellStyle name="Normal 79 2 2 3 2 2 3" xfId="9285" xr:uid="{00000000-0005-0000-0000-000042A60000}"/>
    <cellStyle name="Normal 79 2 2 3 2 2 3 2" xfId="39619" xr:uid="{00000000-0005-0000-0000-000043A60000}"/>
    <cellStyle name="Normal 79 2 2 3 2 2 3 3" xfId="24386" xr:uid="{00000000-0005-0000-0000-000044A60000}"/>
    <cellStyle name="Normal 79 2 2 3 2 2 4" xfId="34606" xr:uid="{00000000-0005-0000-0000-000045A60000}"/>
    <cellStyle name="Normal 79 2 2 3 2 2 5" xfId="19373" xr:uid="{00000000-0005-0000-0000-000046A60000}"/>
    <cellStyle name="Normal 79 2 2 3 2 3" xfId="5924" xr:uid="{00000000-0005-0000-0000-000047A60000}"/>
    <cellStyle name="Normal 79 2 2 3 2 3 2" xfId="15976" xr:uid="{00000000-0005-0000-0000-000048A60000}"/>
    <cellStyle name="Normal 79 2 2 3 2 3 2 2" xfId="46307" xr:uid="{00000000-0005-0000-0000-000049A60000}"/>
    <cellStyle name="Normal 79 2 2 3 2 3 2 3" xfId="31074" xr:uid="{00000000-0005-0000-0000-00004AA60000}"/>
    <cellStyle name="Normal 79 2 2 3 2 3 3" xfId="10956" xr:uid="{00000000-0005-0000-0000-00004BA60000}"/>
    <cellStyle name="Normal 79 2 2 3 2 3 3 2" xfId="41290" xr:uid="{00000000-0005-0000-0000-00004CA60000}"/>
    <cellStyle name="Normal 79 2 2 3 2 3 3 3" xfId="26057" xr:uid="{00000000-0005-0000-0000-00004DA60000}"/>
    <cellStyle name="Normal 79 2 2 3 2 3 4" xfId="36277" xr:uid="{00000000-0005-0000-0000-00004EA60000}"/>
    <cellStyle name="Normal 79 2 2 3 2 3 5" xfId="21044" xr:uid="{00000000-0005-0000-0000-00004FA60000}"/>
    <cellStyle name="Normal 79 2 2 3 2 4" xfId="12634" xr:uid="{00000000-0005-0000-0000-000050A60000}"/>
    <cellStyle name="Normal 79 2 2 3 2 4 2" xfId="42965" xr:uid="{00000000-0005-0000-0000-000051A60000}"/>
    <cellStyle name="Normal 79 2 2 3 2 4 3" xfId="27732" xr:uid="{00000000-0005-0000-0000-000052A60000}"/>
    <cellStyle name="Normal 79 2 2 3 2 5" xfId="7613" xr:uid="{00000000-0005-0000-0000-000053A60000}"/>
    <cellStyle name="Normal 79 2 2 3 2 5 2" xfId="37948" xr:uid="{00000000-0005-0000-0000-000054A60000}"/>
    <cellStyle name="Normal 79 2 2 3 2 5 3" xfId="22715" xr:uid="{00000000-0005-0000-0000-000055A60000}"/>
    <cellStyle name="Normal 79 2 2 3 2 6" xfId="32936" xr:uid="{00000000-0005-0000-0000-000056A60000}"/>
    <cellStyle name="Normal 79 2 2 3 2 7" xfId="17702" xr:uid="{00000000-0005-0000-0000-000057A60000}"/>
    <cellStyle name="Normal 79 2 2 3 3" xfId="3395" xr:uid="{00000000-0005-0000-0000-000058A60000}"/>
    <cellStyle name="Normal 79 2 2 3 3 2" xfId="13469" xr:uid="{00000000-0005-0000-0000-000059A60000}"/>
    <cellStyle name="Normal 79 2 2 3 3 2 2" xfId="43800" xr:uid="{00000000-0005-0000-0000-00005AA60000}"/>
    <cellStyle name="Normal 79 2 2 3 3 2 3" xfId="28567" xr:uid="{00000000-0005-0000-0000-00005BA60000}"/>
    <cellStyle name="Normal 79 2 2 3 3 3" xfId="8449" xr:uid="{00000000-0005-0000-0000-00005CA60000}"/>
    <cellStyle name="Normal 79 2 2 3 3 3 2" xfId="38783" xr:uid="{00000000-0005-0000-0000-00005DA60000}"/>
    <cellStyle name="Normal 79 2 2 3 3 3 3" xfId="23550" xr:uid="{00000000-0005-0000-0000-00005EA60000}"/>
    <cellStyle name="Normal 79 2 2 3 3 4" xfId="33770" xr:uid="{00000000-0005-0000-0000-00005FA60000}"/>
    <cellStyle name="Normal 79 2 2 3 3 5" xfId="18537" xr:uid="{00000000-0005-0000-0000-000060A60000}"/>
    <cellStyle name="Normal 79 2 2 3 4" xfId="5088" xr:uid="{00000000-0005-0000-0000-000061A60000}"/>
    <cellStyle name="Normal 79 2 2 3 4 2" xfId="15140" xr:uid="{00000000-0005-0000-0000-000062A60000}"/>
    <cellStyle name="Normal 79 2 2 3 4 2 2" xfId="45471" xr:uid="{00000000-0005-0000-0000-000063A60000}"/>
    <cellStyle name="Normal 79 2 2 3 4 2 3" xfId="30238" xr:uid="{00000000-0005-0000-0000-000064A60000}"/>
    <cellStyle name="Normal 79 2 2 3 4 3" xfId="10120" xr:uid="{00000000-0005-0000-0000-000065A60000}"/>
    <cellStyle name="Normal 79 2 2 3 4 3 2" xfId="40454" xr:uid="{00000000-0005-0000-0000-000066A60000}"/>
    <cellStyle name="Normal 79 2 2 3 4 3 3" xfId="25221" xr:uid="{00000000-0005-0000-0000-000067A60000}"/>
    <cellStyle name="Normal 79 2 2 3 4 4" xfId="35441" xr:uid="{00000000-0005-0000-0000-000068A60000}"/>
    <cellStyle name="Normal 79 2 2 3 4 5" xfId="20208" xr:uid="{00000000-0005-0000-0000-000069A60000}"/>
    <cellStyle name="Normal 79 2 2 3 5" xfId="11798" xr:uid="{00000000-0005-0000-0000-00006AA60000}"/>
    <cellStyle name="Normal 79 2 2 3 5 2" xfId="42129" xr:uid="{00000000-0005-0000-0000-00006BA60000}"/>
    <cellStyle name="Normal 79 2 2 3 5 3" xfId="26896" xr:uid="{00000000-0005-0000-0000-00006CA60000}"/>
    <cellStyle name="Normal 79 2 2 3 6" xfId="6777" xr:uid="{00000000-0005-0000-0000-00006DA60000}"/>
    <cellStyle name="Normal 79 2 2 3 6 2" xfId="37112" xr:uid="{00000000-0005-0000-0000-00006EA60000}"/>
    <cellStyle name="Normal 79 2 2 3 6 3" xfId="21879" xr:uid="{00000000-0005-0000-0000-00006FA60000}"/>
    <cellStyle name="Normal 79 2 2 3 7" xfId="32100" xr:uid="{00000000-0005-0000-0000-000070A60000}"/>
    <cellStyle name="Normal 79 2 2 3 8" xfId="16866" xr:uid="{00000000-0005-0000-0000-000071A60000}"/>
    <cellStyle name="Normal 79 2 2 4" xfId="2124" xr:uid="{00000000-0005-0000-0000-000072A60000}"/>
    <cellStyle name="Normal 79 2 2 4 2" xfId="3814" xr:uid="{00000000-0005-0000-0000-000073A60000}"/>
    <cellStyle name="Normal 79 2 2 4 2 2" xfId="13887" xr:uid="{00000000-0005-0000-0000-000074A60000}"/>
    <cellStyle name="Normal 79 2 2 4 2 2 2" xfId="44218" xr:uid="{00000000-0005-0000-0000-000075A60000}"/>
    <cellStyle name="Normal 79 2 2 4 2 2 3" xfId="28985" xr:uid="{00000000-0005-0000-0000-000076A60000}"/>
    <cellStyle name="Normal 79 2 2 4 2 3" xfId="8867" xr:uid="{00000000-0005-0000-0000-000077A60000}"/>
    <cellStyle name="Normal 79 2 2 4 2 3 2" xfId="39201" xr:uid="{00000000-0005-0000-0000-000078A60000}"/>
    <cellStyle name="Normal 79 2 2 4 2 3 3" xfId="23968" xr:uid="{00000000-0005-0000-0000-000079A60000}"/>
    <cellStyle name="Normal 79 2 2 4 2 4" xfId="34188" xr:uid="{00000000-0005-0000-0000-00007AA60000}"/>
    <cellStyle name="Normal 79 2 2 4 2 5" xfId="18955" xr:uid="{00000000-0005-0000-0000-00007BA60000}"/>
    <cellStyle name="Normal 79 2 2 4 3" xfId="5506" xr:uid="{00000000-0005-0000-0000-00007CA60000}"/>
    <cellStyle name="Normal 79 2 2 4 3 2" xfId="15558" xr:uid="{00000000-0005-0000-0000-00007DA60000}"/>
    <cellStyle name="Normal 79 2 2 4 3 2 2" xfId="45889" xr:uid="{00000000-0005-0000-0000-00007EA60000}"/>
    <cellStyle name="Normal 79 2 2 4 3 2 3" xfId="30656" xr:uid="{00000000-0005-0000-0000-00007FA60000}"/>
    <cellStyle name="Normal 79 2 2 4 3 3" xfId="10538" xr:uid="{00000000-0005-0000-0000-000080A60000}"/>
    <cellStyle name="Normal 79 2 2 4 3 3 2" xfId="40872" xr:uid="{00000000-0005-0000-0000-000081A60000}"/>
    <cellStyle name="Normal 79 2 2 4 3 3 3" xfId="25639" xr:uid="{00000000-0005-0000-0000-000082A60000}"/>
    <cellStyle name="Normal 79 2 2 4 3 4" xfId="35859" xr:uid="{00000000-0005-0000-0000-000083A60000}"/>
    <cellStyle name="Normal 79 2 2 4 3 5" xfId="20626" xr:uid="{00000000-0005-0000-0000-000084A60000}"/>
    <cellStyle name="Normal 79 2 2 4 4" xfId="12216" xr:uid="{00000000-0005-0000-0000-000085A60000}"/>
    <cellStyle name="Normal 79 2 2 4 4 2" xfId="42547" xr:uid="{00000000-0005-0000-0000-000086A60000}"/>
    <cellStyle name="Normal 79 2 2 4 4 3" xfId="27314" xr:uid="{00000000-0005-0000-0000-000087A60000}"/>
    <cellStyle name="Normal 79 2 2 4 5" xfId="7195" xr:uid="{00000000-0005-0000-0000-000088A60000}"/>
    <cellStyle name="Normal 79 2 2 4 5 2" xfId="37530" xr:uid="{00000000-0005-0000-0000-000089A60000}"/>
    <cellStyle name="Normal 79 2 2 4 5 3" xfId="22297" xr:uid="{00000000-0005-0000-0000-00008AA60000}"/>
    <cellStyle name="Normal 79 2 2 4 6" xfId="32518" xr:uid="{00000000-0005-0000-0000-00008BA60000}"/>
    <cellStyle name="Normal 79 2 2 4 7" xfId="17284" xr:uid="{00000000-0005-0000-0000-00008CA60000}"/>
    <cellStyle name="Normal 79 2 2 5" xfId="2977" xr:uid="{00000000-0005-0000-0000-00008DA60000}"/>
    <cellStyle name="Normal 79 2 2 5 2" xfId="13051" xr:uid="{00000000-0005-0000-0000-00008EA60000}"/>
    <cellStyle name="Normal 79 2 2 5 2 2" xfId="43382" xr:uid="{00000000-0005-0000-0000-00008FA60000}"/>
    <cellStyle name="Normal 79 2 2 5 2 3" xfId="28149" xr:uid="{00000000-0005-0000-0000-000090A60000}"/>
    <cellStyle name="Normal 79 2 2 5 3" xfId="8031" xr:uid="{00000000-0005-0000-0000-000091A60000}"/>
    <cellStyle name="Normal 79 2 2 5 3 2" xfId="38365" xr:uid="{00000000-0005-0000-0000-000092A60000}"/>
    <cellStyle name="Normal 79 2 2 5 3 3" xfId="23132" xr:uid="{00000000-0005-0000-0000-000093A60000}"/>
    <cellStyle name="Normal 79 2 2 5 4" xfId="33352" xr:uid="{00000000-0005-0000-0000-000094A60000}"/>
    <cellStyle name="Normal 79 2 2 5 5" xfId="18119" xr:uid="{00000000-0005-0000-0000-000095A60000}"/>
    <cellStyle name="Normal 79 2 2 6" xfId="4670" xr:uid="{00000000-0005-0000-0000-000096A60000}"/>
    <cellStyle name="Normal 79 2 2 6 2" xfId="14722" xr:uid="{00000000-0005-0000-0000-000097A60000}"/>
    <cellStyle name="Normal 79 2 2 6 2 2" xfId="45053" xr:uid="{00000000-0005-0000-0000-000098A60000}"/>
    <cellStyle name="Normal 79 2 2 6 2 3" xfId="29820" xr:uid="{00000000-0005-0000-0000-000099A60000}"/>
    <cellStyle name="Normal 79 2 2 6 3" xfId="9702" xr:uid="{00000000-0005-0000-0000-00009AA60000}"/>
    <cellStyle name="Normal 79 2 2 6 3 2" xfId="40036" xr:uid="{00000000-0005-0000-0000-00009BA60000}"/>
    <cellStyle name="Normal 79 2 2 6 3 3" xfId="24803" xr:uid="{00000000-0005-0000-0000-00009CA60000}"/>
    <cellStyle name="Normal 79 2 2 6 4" xfId="35023" xr:uid="{00000000-0005-0000-0000-00009DA60000}"/>
    <cellStyle name="Normal 79 2 2 6 5" xfId="19790" xr:uid="{00000000-0005-0000-0000-00009EA60000}"/>
    <cellStyle name="Normal 79 2 2 7" xfId="11380" xr:uid="{00000000-0005-0000-0000-00009FA60000}"/>
    <cellStyle name="Normal 79 2 2 7 2" xfId="41711" xr:uid="{00000000-0005-0000-0000-0000A0A60000}"/>
    <cellStyle name="Normal 79 2 2 7 3" xfId="26478" xr:uid="{00000000-0005-0000-0000-0000A1A60000}"/>
    <cellStyle name="Normal 79 2 2 8" xfId="6359" xr:uid="{00000000-0005-0000-0000-0000A2A60000}"/>
    <cellStyle name="Normal 79 2 2 8 2" xfId="36694" xr:uid="{00000000-0005-0000-0000-0000A3A60000}"/>
    <cellStyle name="Normal 79 2 2 8 3" xfId="21461" xr:uid="{00000000-0005-0000-0000-0000A4A60000}"/>
    <cellStyle name="Normal 79 2 2 9" xfId="31683" xr:uid="{00000000-0005-0000-0000-0000A5A60000}"/>
    <cellStyle name="Normal 79 2 3" xfId="1386" xr:uid="{00000000-0005-0000-0000-0000A6A60000}"/>
    <cellStyle name="Normal 79 2 3 2" xfId="1807" xr:uid="{00000000-0005-0000-0000-0000A7A60000}"/>
    <cellStyle name="Normal 79 2 3 2 2" xfId="2646" xr:uid="{00000000-0005-0000-0000-0000A8A60000}"/>
    <cellStyle name="Normal 79 2 3 2 2 2" xfId="4336" xr:uid="{00000000-0005-0000-0000-0000A9A60000}"/>
    <cellStyle name="Normal 79 2 3 2 2 2 2" xfId="14409" xr:uid="{00000000-0005-0000-0000-0000AAA60000}"/>
    <cellStyle name="Normal 79 2 3 2 2 2 2 2" xfId="44740" xr:uid="{00000000-0005-0000-0000-0000ABA60000}"/>
    <cellStyle name="Normal 79 2 3 2 2 2 2 3" xfId="29507" xr:uid="{00000000-0005-0000-0000-0000ACA60000}"/>
    <cellStyle name="Normal 79 2 3 2 2 2 3" xfId="9389" xr:uid="{00000000-0005-0000-0000-0000ADA60000}"/>
    <cellStyle name="Normal 79 2 3 2 2 2 3 2" xfId="39723" xr:uid="{00000000-0005-0000-0000-0000AEA60000}"/>
    <cellStyle name="Normal 79 2 3 2 2 2 3 3" xfId="24490" xr:uid="{00000000-0005-0000-0000-0000AFA60000}"/>
    <cellStyle name="Normal 79 2 3 2 2 2 4" xfId="34710" xr:uid="{00000000-0005-0000-0000-0000B0A60000}"/>
    <cellStyle name="Normal 79 2 3 2 2 2 5" xfId="19477" xr:uid="{00000000-0005-0000-0000-0000B1A60000}"/>
    <cellStyle name="Normal 79 2 3 2 2 3" xfId="6028" xr:uid="{00000000-0005-0000-0000-0000B2A60000}"/>
    <cellStyle name="Normal 79 2 3 2 2 3 2" xfId="16080" xr:uid="{00000000-0005-0000-0000-0000B3A60000}"/>
    <cellStyle name="Normal 79 2 3 2 2 3 2 2" xfId="46411" xr:uid="{00000000-0005-0000-0000-0000B4A60000}"/>
    <cellStyle name="Normal 79 2 3 2 2 3 2 3" xfId="31178" xr:uid="{00000000-0005-0000-0000-0000B5A60000}"/>
    <cellStyle name="Normal 79 2 3 2 2 3 3" xfId="11060" xr:uid="{00000000-0005-0000-0000-0000B6A60000}"/>
    <cellStyle name="Normal 79 2 3 2 2 3 3 2" xfId="41394" xr:uid="{00000000-0005-0000-0000-0000B7A60000}"/>
    <cellStyle name="Normal 79 2 3 2 2 3 3 3" xfId="26161" xr:uid="{00000000-0005-0000-0000-0000B8A60000}"/>
    <cellStyle name="Normal 79 2 3 2 2 3 4" xfId="36381" xr:uid="{00000000-0005-0000-0000-0000B9A60000}"/>
    <cellStyle name="Normal 79 2 3 2 2 3 5" xfId="21148" xr:uid="{00000000-0005-0000-0000-0000BAA60000}"/>
    <cellStyle name="Normal 79 2 3 2 2 4" xfId="12738" xr:uid="{00000000-0005-0000-0000-0000BBA60000}"/>
    <cellStyle name="Normal 79 2 3 2 2 4 2" xfId="43069" xr:uid="{00000000-0005-0000-0000-0000BCA60000}"/>
    <cellStyle name="Normal 79 2 3 2 2 4 3" xfId="27836" xr:uid="{00000000-0005-0000-0000-0000BDA60000}"/>
    <cellStyle name="Normal 79 2 3 2 2 5" xfId="7717" xr:uid="{00000000-0005-0000-0000-0000BEA60000}"/>
    <cellStyle name="Normal 79 2 3 2 2 5 2" xfId="38052" xr:uid="{00000000-0005-0000-0000-0000BFA60000}"/>
    <cellStyle name="Normal 79 2 3 2 2 5 3" xfId="22819" xr:uid="{00000000-0005-0000-0000-0000C0A60000}"/>
    <cellStyle name="Normal 79 2 3 2 2 6" xfId="33040" xr:uid="{00000000-0005-0000-0000-0000C1A60000}"/>
    <cellStyle name="Normal 79 2 3 2 2 7" xfId="17806" xr:uid="{00000000-0005-0000-0000-0000C2A60000}"/>
    <cellStyle name="Normal 79 2 3 2 3" xfId="3499" xr:uid="{00000000-0005-0000-0000-0000C3A60000}"/>
    <cellStyle name="Normal 79 2 3 2 3 2" xfId="13573" xr:uid="{00000000-0005-0000-0000-0000C4A60000}"/>
    <cellStyle name="Normal 79 2 3 2 3 2 2" xfId="43904" xr:uid="{00000000-0005-0000-0000-0000C5A60000}"/>
    <cellStyle name="Normal 79 2 3 2 3 2 3" xfId="28671" xr:uid="{00000000-0005-0000-0000-0000C6A60000}"/>
    <cellStyle name="Normal 79 2 3 2 3 3" xfId="8553" xr:uid="{00000000-0005-0000-0000-0000C7A60000}"/>
    <cellStyle name="Normal 79 2 3 2 3 3 2" xfId="38887" xr:uid="{00000000-0005-0000-0000-0000C8A60000}"/>
    <cellStyle name="Normal 79 2 3 2 3 3 3" xfId="23654" xr:uid="{00000000-0005-0000-0000-0000C9A60000}"/>
    <cellStyle name="Normal 79 2 3 2 3 4" xfId="33874" xr:uid="{00000000-0005-0000-0000-0000CAA60000}"/>
    <cellStyle name="Normal 79 2 3 2 3 5" xfId="18641" xr:uid="{00000000-0005-0000-0000-0000CBA60000}"/>
    <cellStyle name="Normal 79 2 3 2 4" xfId="5192" xr:uid="{00000000-0005-0000-0000-0000CCA60000}"/>
    <cellStyle name="Normal 79 2 3 2 4 2" xfId="15244" xr:uid="{00000000-0005-0000-0000-0000CDA60000}"/>
    <cellStyle name="Normal 79 2 3 2 4 2 2" xfId="45575" xr:uid="{00000000-0005-0000-0000-0000CEA60000}"/>
    <cellStyle name="Normal 79 2 3 2 4 2 3" xfId="30342" xr:uid="{00000000-0005-0000-0000-0000CFA60000}"/>
    <cellStyle name="Normal 79 2 3 2 4 3" xfId="10224" xr:uid="{00000000-0005-0000-0000-0000D0A60000}"/>
    <cellStyle name="Normal 79 2 3 2 4 3 2" xfId="40558" xr:uid="{00000000-0005-0000-0000-0000D1A60000}"/>
    <cellStyle name="Normal 79 2 3 2 4 3 3" xfId="25325" xr:uid="{00000000-0005-0000-0000-0000D2A60000}"/>
    <cellStyle name="Normal 79 2 3 2 4 4" xfId="35545" xr:uid="{00000000-0005-0000-0000-0000D3A60000}"/>
    <cellStyle name="Normal 79 2 3 2 4 5" xfId="20312" xr:uid="{00000000-0005-0000-0000-0000D4A60000}"/>
    <cellStyle name="Normal 79 2 3 2 5" xfId="11902" xr:uid="{00000000-0005-0000-0000-0000D5A60000}"/>
    <cellStyle name="Normal 79 2 3 2 5 2" xfId="42233" xr:uid="{00000000-0005-0000-0000-0000D6A60000}"/>
    <cellStyle name="Normal 79 2 3 2 5 3" xfId="27000" xr:uid="{00000000-0005-0000-0000-0000D7A60000}"/>
    <cellStyle name="Normal 79 2 3 2 6" xfId="6881" xr:uid="{00000000-0005-0000-0000-0000D8A60000}"/>
    <cellStyle name="Normal 79 2 3 2 6 2" xfId="37216" xr:uid="{00000000-0005-0000-0000-0000D9A60000}"/>
    <cellStyle name="Normal 79 2 3 2 6 3" xfId="21983" xr:uid="{00000000-0005-0000-0000-0000DAA60000}"/>
    <cellStyle name="Normal 79 2 3 2 7" xfId="32204" xr:uid="{00000000-0005-0000-0000-0000DBA60000}"/>
    <cellStyle name="Normal 79 2 3 2 8" xfId="16970" xr:uid="{00000000-0005-0000-0000-0000DCA60000}"/>
    <cellStyle name="Normal 79 2 3 3" xfId="2228" xr:uid="{00000000-0005-0000-0000-0000DDA60000}"/>
    <cellStyle name="Normal 79 2 3 3 2" xfId="3918" xr:uid="{00000000-0005-0000-0000-0000DEA60000}"/>
    <cellStyle name="Normal 79 2 3 3 2 2" xfId="13991" xr:uid="{00000000-0005-0000-0000-0000DFA60000}"/>
    <cellStyle name="Normal 79 2 3 3 2 2 2" xfId="44322" xr:uid="{00000000-0005-0000-0000-0000E0A60000}"/>
    <cellStyle name="Normal 79 2 3 3 2 2 3" xfId="29089" xr:uid="{00000000-0005-0000-0000-0000E1A60000}"/>
    <cellStyle name="Normal 79 2 3 3 2 3" xfId="8971" xr:uid="{00000000-0005-0000-0000-0000E2A60000}"/>
    <cellStyle name="Normal 79 2 3 3 2 3 2" xfId="39305" xr:uid="{00000000-0005-0000-0000-0000E3A60000}"/>
    <cellStyle name="Normal 79 2 3 3 2 3 3" xfId="24072" xr:uid="{00000000-0005-0000-0000-0000E4A60000}"/>
    <cellStyle name="Normal 79 2 3 3 2 4" xfId="34292" xr:uid="{00000000-0005-0000-0000-0000E5A60000}"/>
    <cellStyle name="Normal 79 2 3 3 2 5" xfId="19059" xr:uid="{00000000-0005-0000-0000-0000E6A60000}"/>
    <cellStyle name="Normal 79 2 3 3 3" xfId="5610" xr:uid="{00000000-0005-0000-0000-0000E7A60000}"/>
    <cellStyle name="Normal 79 2 3 3 3 2" xfId="15662" xr:uid="{00000000-0005-0000-0000-0000E8A60000}"/>
    <cellStyle name="Normal 79 2 3 3 3 2 2" xfId="45993" xr:uid="{00000000-0005-0000-0000-0000E9A60000}"/>
    <cellStyle name="Normal 79 2 3 3 3 2 3" xfId="30760" xr:uid="{00000000-0005-0000-0000-0000EAA60000}"/>
    <cellStyle name="Normal 79 2 3 3 3 3" xfId="10642" xr:uid="{00000000-0005-0000-0000-0000EBA60000}"/>
    <cellStyle name="Normal 79 2 3 3 3 3 2" xfId="40976" xr:uid="{00000000-0005-0000-0000-0000ECA60000}"/>
    <cellStyle name="Normal 79 2 3 3 3 3 3" xfId="25743" xr:uid="{00000000-0005-0000-0000-0000EDA60000}"/>
    <cellStyle name="Normal 79 2 3 3 3 4" xfId="35963" xr:uid="{00000000-0005-0000-0000-0000EEA60000}"/>
    <cellStyle name="Normal 79 2 3 3 3 5" xfId="20730" xr:uid="{00000000-0005-0000-0000-0000EFA60000}"/>
    <cellStyle name="Normal 79 2 3 3 4" xfId="12320" xr:uid="{00000000-0005-0000-0000-0000F0A60000}"/>
    <cellStyle name="Normal 79 2 3 3 4 2" xfId="42651" xr:uid="{00000000-0005-0000-0000-0000F1A60000}"/>
    <cellStyle name="Normal 79 2 3 3 4 3" xfId="27418" xr:uid="{00000000-0005-0000-0000-0000F2A60000}"/>
    <cellStyle name="Normal 79 2 3 3 5" xfId="7299" xr:uid="{00000000-0005-0000-0000-0000F3A60000}"/>
    <cellStyle name="Normal 79 2 3 3 5 2" xfId="37634" xr:uid="{00000000-0005-0000-0000-0000F4A60000}"/>
    <cellStyle name="Normal 79 2 3 3 5 3" xfId="22401" xr:uid="{00000000-0005-0000-0000-0000F5A60000}"/>
    <cellStyle name="Normal 79 2 3 3 6" xfId="32622" xr:uid="{00000000-0005-0000-0000-0000F6A60000}"/>
    <cellStyle name="Normal 79 2 3 3 7" xfId="17388" xr:uid="{00000000-0005-0000-0000-0000F7A60000}"/>
    <cellStyle name="Normal 79 2 3 4" xfId="3081" xr:uid="{00000000-0005-0000-0000-0000F8A60000}"/>
    <cellStyle name="Normal 79 2 3 4 2" xfId="13155" xr:uid="{00000000-0005-0000-0000-0000F9A60000}"/>
    <cellStyle name="Normal 79 2 3 4 2 2" xfId="43486" xr:uid="{00000000-0005-0000-0000-0000FAA60000}"/>
    <cellStyle name="Normal 79 2 3 4 2 3" xfId="28253" xr:uid="{00000000-0005-0000-0000-0000FBA60000}"/>
    <cellStyle name="Normal 79 2 3 4 3" xfId="8135" xr:uid="{00000000-0005-0000-0000-0000FCA60000}"/>
    <cellStyle name="Normal 79 2 3 4 3 2" xfId="38469" xr:uid="{00000000-0005-0000-0000-0000FDA60000}"/>
    <cellStyle name="Normal 79 2 3 4 3 3" xfId="23236" xr:uid="{00000000-0005-0000-0000-0000FEA60000}"/>
    <cellStyle name="Normal 79 2 3 4 4" xfId="33456" xr:uid="{00000000-0005-0000-0000-0000FFA60000}"/>
    <cellStyle name="Normal 79 2 3 4 5" xfId="18223" xr:uid="{00000000-0005-0000-0000-000000A70000}"/>
    <cellStyle name="Normal 79 2 3 5" xfId="4774" xr:uid="{00000000-0005-0000-0000-000001A70000}"/>
    <cellStyle name="Normal 79 2 3 5 2" xfId="14826" xr:uid="{00000000-0005-0000-0000-000002A70000}"/>
    <cellStyle name="Normal 79 2 3 5 2 2" xfId="45157" xr:uid="{00000000-0005-0000-0000-000003A70000}"/>
    <cellStyle name="Normal 79 2 3 5 2 3" xfId="29924" xr:uid="{00000000-0005-0000-0000-000004A70000}"/>
    <cellStyle name="Normal 79 2 3 5 3" xfId="9806" xr:uid="{00000000-0005-0000-0000-000005A70000}"/>
    <cellStyle name="Normal 79 2 3 5 3 2" xfId="40140" xr:uid="{00000000-0005-0000-0000-000006A70000}"/>
    <cellStyle name="Normal 79 2 3 5 3 3" xfId="24907" xr:uid="{00000000-0005-0000-0000-000007A70000}"/>
    <cellStyle name="Normal 79 2 3 5 4" xfId="35127" xr:uid="{00000000-0005-0000-0000-000008A70000}"/>
    <cellStyle name="Normal 79 2 3 5 5" xfId="19894" xr:uid="{00000000-0005-0000-0000-000009A70000}"/>
    <cellStyle name="Normal 79 2 3 6" xfId="11484" xr:uid="{00000000-0005-0000-0000-00000AA70000}"/>
    <cellStyle name="Normal 79 2 3 6 2" xfId="41815" xr:uid="{00000000-0005-0000-0000-00000BA70000}"/>
    <cellStyle name="Normal 79 2 3 6 3" xfId="26582" xr:uid="{00000000-0005-0000-0000-00000CA70000}"/>
    <cellStyle name="Normal 79 2 3 7" xfId="6463" xr:uid="{00000000-0005-0000-0000-00000DA70000}"/>
    <cellStyle name="Normal 79 2 3 7 2" xfId="36798" xr:uid="{00000000-0005-0000-0000-00000EA70000}"/>
    <cellStyle name="Normal 79 2 3 7 3" xfId="21565" xr:uid="{00000000-0005-0000-0000-00000FA70000}"/>
    <cellStyle name="Normal 79 2 3 8" xfId="31786" xr:uid="{00000000-0005-0000-0000-000010A70000}"/>
    <cellStyle name="Normal 79 2 3 9" xfId="16552" xr:uid="{00000000-0005-0000-0000-000011A70000}"/>
    <cellStyle name="Normal 79 2 4" xfId="1599" xr:uid="{00000000-0005-0000-0000-000012A70000}"/>
    <cellStyle name="Normal 79 2 4 2" xfId="2438" xr:uid="{00000000-0005-0000-0000-000013A70000}"/>
    <cellStyle name="Normal 79 2 4 2 2" xfId="4128" xr:uid="{00000000-0005-0000-0000-000014A70000}"/>
    <cellStyle name="Normal 79 2 4 2 2 2" xfId="14201" xr:uid="{00000000-0005-0000-0000-000015A70000}"/>
    <cellStyle name="Normal 79 2 4 2 2 2 2" xfId="44532" xr:uid="{00000000-0005-0000-0000-000016A70000}"/>
    <cellStyle name="Normal 79 2 4 2 2 2 3" xfId="29299" xr:uid="{00000000-0005-0000-0000-000017A70000}"/>
    <cellStyle name="Normal 79 2 4 2 2 3" xfId="9181" xr:uid="{00000000-0005-0000-0000-000018A70000}"/>
    <cellStyle name="Normal 79 2 4 2 2 3 2" xfId="39515" xr:uid="{00000000-0005-0000-0000-000019A70000}"/>
    <cellStyle name="Normal 79 2 4 2 2 3 3" xfId="24282" xr:uid="{00000000-0005-0000-0000-00001AA70000}"/>
    <cellStyle name="Normal 79 2 4 2 2 4" xfId="34502" xr:uid="{00000000-0005-0000-0000-00001BA70000}"/>
    <cellStyle name="Normal 79 2 4 2 2 5" xfId="19269" xr:uid="{00000000-0005-0000-0000-00001CA70000}"/>
    <cellStyle name="Normal 79 2 4 2 3" xfId="5820" xr:uid="{00000000-0005-0000-0000-00001DA70000}"/>
    <cellStyle name="Normal 79 2 4 2 3 2" xfId="15872" xr:uid="{00000000-0005-0000-0000-00001EA70000}"/>
    <cellStyle name="Normal 79 2 4 2 3 2 2" xfId="46203" xr:uid="{00000000-0005-0000-0000-00001FA70000}"/>
    <cellStyle name="Normal 79 2 4 2 3 2 3" xfId="30970" xr:uid="{00000000-0005-0000-0000-000020A70000}"/>
    <cellStyle name="Normal 79 2 4 2 3 3" xfId="10852" xr:uid="{00000000-0005-0000-0000-000021A70000}"/>
    <cellStyle name="Normal 79 2 4 2 3 3 2" xfId="41186" xr:uid="{00000000-0005-0000-0000-000022A70000}"/>
    <cellStyle name="Normal 79 2 4 2 3 3 3" xfId="25953" xr:uid="{00000000-0005-0000-0000-000023A70000}"/>
    <cellStyle name="Normal 79 2 4 2 3 4" xfId="36173" xr:uid="{00000000-0005-0000-0000-000024A70000}"/>
    <cellStyle name="Normal 79 2 4 2 3 5" xfId="20940" xr:uid="{00000000-0005-0000-0000-000025A70000}"/>
    <cellStyle name="Normal 79 2 4 2 4" xfId="12530" xr:uid="{00000000-0005-0000-0000-000026A70000}"/>
    <cellStyle name="Normal 79 2 4 2 4 2" xfId="42861" xr:uid="{00000000-0005-0000-0000-000027A70000}"/>
    <cellStyle name="Normal 79 2 4 2 4 3" xfId="27628" xr:uid="{00000000-0005-0000-0000-000028A70000}"/>
    <cellStyle name="Normal 79 2 4 2 5" xfId="7509" xr:uid="{00000000-0005-0000-0000-000029A70000}"/>
    <cellStyle name="Normal 79 2 4 2 5 2" xfId="37844" xr:uid="{00000000-0005-0000-0000-00002AA70000}"/>
    <cellStyle name="Normal 79 2 4 2 5 3" xfId="22611" xr:uid="{00000000-0005-0000-0000-00002BA70000}"/>
    <cellStyle name="Normal 79 2 4 2 6" xfId="32832" xr:uid="{00000000-0005-0000-0000-00002CA70000}"/>
    <cellStyle name="Normal 79 2 4 2 7" xfId="17598" xr:uid="{00000000-0005-0000-0000-00002DA70000}"/>
    <cellStyle name="Normal 79 2 4 3" xfId="3291" xr:uid="{00000000-0005-0000-0000-00002EA70000}"/>
    <cellStyle name="Normal 79 2 4 3 2" xfId="13365" xr:uid="{00000000-0005-0000-0000-00002FA70000}"/>
    <cellStyle name="Normal 79 2 4 3 2 2" xfId="43696" xr:uid="{00000000-0005-0000-0000-000030A70000}"/>
    <cellStyle name="Normal 79 2 4 3 2 3" xfId="28463" xr:uid="{00000000-0005-0000-0000-000031A70000}"/>
    <cellStyle name="Normal 79 2 4 3 3" xfId="8345" xr:uid="{00000000-0005-0000-0000-000032A70000}"/>
    <cellStyle name="Normal 79 2 4 3 3 2" xfId="38679" xr:uid="{00000000-0005-0000-0000-000033A70000}"/>
    <cellStyle name="Normal 79 2 4 3 3 3" xfId="23446" xr:uid="{00000000-0005-0000-0000-000034A70000}"/>
    <cellStyle name="Normal 79 2 4 3 4" xfId="33666" xr:uid="{00000000-0005-0000-0000-000035A70000}"/>
    <cellStyle name="Normal 79 2 4 3 5" xfId="18433" xr:uid="{00000000-0005-0000-0000-000036A70000}"/>
    <cellStyle name="Normal 79 2 4 4" xfId="4984" xr:uid="{00000000-0005-0000-0000-000037A70000}"/>
    <cellStyle name="Normal 79 2 4 4 2" xfId="15036" xr:uid="{00000000-0005-0000-0000-000038A70000}"/>
    <cellStyle name="Normal 79 2 4 4 2 2" xfId="45367" xr:uid="{00000000-0005-0000-0000-000039A70000}"/>
    <cellStyle name="Normal 79 2 4 4 2 3" xfId="30134" xr:uid="{00000000-0005-0000-0000-00003AA70000}"/>
    <cellStyle name="Normal 79 2 4 4 3" xfId="10016" xr:uid="{00000000-0005-0000-0000-00003BA70000}"/>
    <cellStyle name="Normal 79 2 4 4 3 2" xfId="40350" xr:uid="{00000000-0005-0000-0000-00003CA70000}"/>
    <cellStyle name="Normal 79 2 4 4 3 3" xfId="25117" xr:uid="{00000000-0005-0000-0000-00003DA70000}"/>
    <cellStyle name="Normal 79 2 4 4 4" xfId="35337" xr:uid="{00000000-0005-0000-0000-00003EA70000}"/>
    <cellStyle name="Normal 79 2 4 4 5" xfId="20104" xr:uid="{00000000-0005-0000-0000-00003FA70000}"/>
    <cellStyle name="Normal 79 2 4 5" xfId="11694" xr:uid="{00000000-0005-0000-0000-000040A70000}"/>
    <cellStyle name="Normal 79 2 4 5 2" xfId="42025" xr:uid="{00000000-0005-0000-0000-000041A70000}"/>
    <cellStyle name="Normal 79 2 4 5 3" xfId="26792" xr:uid="{00000000-0005-0000-0000-000042A70000}"/>
    <cellStyle name="Normal 79 2 4 6" xfId="6673" xr:uid="{00000000-0005-0000-0000-000043A70000}"/>
    <cellStyle name="Normal 79 2 4 6 2" xfId="37008" xr:uid="{00000000-0005-0000-0000-000044A70000}"/>
    <cellStyle name="Normal 79 2 4 6 3" xfId="21775" xr:uid="{00000000-0005-0000-0000-000045A70000}"/>
    <cellStyle name="Normal 79 2 4 7" xfId="31996" xr:uid="{00000000-0005-0000-0000-000046A70000}"/>
    <cellStyle name="Normal 79 2 4 8" xfId="16762" xr:uid="{00000000-0005-0000-0000-000047A70000}"/>
    <cellStyle name="Normal 79 2 5" xfId="2020" xr:uid="{00000000-0005-0000-0000-000048A70000}"/>
    <cellStyle name="Normal 79 2 5 2" xfId="3710" xr:uid="{00000000-0005-0000-0000-000049A70000}"/>
    <cellStyle name="Normal 79 2 5 2 2" xfId="13783" xr:uid="{00000000-0005-0000-0000-00004AA70000}"/>
    <cellStyle name="Normal 79 2 5 2 2 2" xfId="44114" xr:uid="{00000000-0005-0000-0000-00004BA70000}"/>
    <cellStyle name="Normal 79 2 5 2 2 3" xfId="28881" xr:uid="{00000000-0005-0000-0000-00004CA70000}"/>
    <cellStyle name="Normal 79 2 5 2 3" xfId="8763" xr:uid="{00000000-0005-0000-0000-00004DA70000}"/>
    <cellStyle name="Normal 79 2 5 2 3 2" xfId="39097" xr:uid="{00000000-0005-0000-0000-00004EA70000}"/>
    <cellStyle name="Normal 79 2 5 2 3 3" xfId="23864" xr:uid="{00000000-0005-0000-0000-00004FA70000}"/>
    <cellStyle name="Normal 79 2 5 2 4" xfId="34084" xr:uid="{00000000-0005-0000-0000-000050A70000}"/>
    <cellStyle name="Normal 79 2 5 2 5" xfId="18851" xr:uid="{00000000-0005-0000-0000-000051A70000}"/>
    <cellStyle name="Normal 79 2 5 3" xfId="5402" xr:uid="{00000000-0005-0000-0000-000052A70000}"/>
    <cellStyle name="Normal 79 2 5 3 2" xfId="15454" xr:uid="{00000000-0005-0000-0000-000053A70000}"/>
    <cellStyle name="Normal 79 2 5 3 2 2" xfId="45785" xr:uid="{00000000-0005-0000-0000-000054A70000}"/>
    <cellStyle name="Normal 79 2 5 3 2 3" xfId="30552" xr:uid="{00000000-0005-0000-0000-000055A70000}"/>
    <cellStyle name="Normal 79 2 5 3 3" xfId="10434" xr:uid="{00000000-0005-0000-0000-000056A70000}"/>
    <cellStyle name="Normal 79 2 5 3 3 2" xfId="40768" xr:uid="{00000000-0005-0000-0000-000057A70000}"/>
    <cellStyle name="Normal 79 2 5 3 3 3" xfId="25535" xr:uid="{00000000-0005-0000-0000-000058A70000}"/>
    <cellStyle name="Normal 79 2 5 3 4" xfId="35755" xr:uid="{00000000-0005-0000-0000-000059A70000}"/>
    <cellStyle name="Normal 79 2 5 3 5" xfId="20522" xr:uid="{00000000-0005-0000-0000-00005AA70000}"/>
    <cellStyle name="Normal 79 2 5 4" xfId="12112" xr:uid="{00000000-0005-0000-0000-00005BA70000}"/>
    <cellStyle name="Normal 79 2 5 4 2" xfId="42443" xr:uid="{00000000-0005-0000-0000-00005CA70000}"/>
    <cellStyle name="Normal 79 2 5 4 3" xfId="27210" xr:uid="{00000000-0005-0000-0000-00005DA70000}"/>
    <cellStyle name="Normal 79 2 5 5" xfId="7091" xr:uid="{00000000-0005-0000-0000-00005EA70000}"/>
    <cellStyle name="Normal 79 2 5 5 2" xfId="37426" xr:uid="{00000000-0005-0000-0000-00005FA70000}"/>
    <cellStyle name="Normal 79 2 5 5 3" xfId="22193" xr:uid="{00000000-0005-0000-0000-000060A70000}"/>
    <cellStyle name="Normal 79 2 5 6" xfId="32414" xr:uid="{00000000-0005-0000-0000-000061A70000}"/>
    <cellStyle name="Normal 79 2 5 7" xfId="17180" xr:uid="{00000000-0005-0000-0000-000062A70000}"/>
    <cellStyle name="Normal 79 2 6" xfId="2873" xr:uid="{00000000-0005-0000-0000-000063A70000}"/>
    <cellStyle name="Normal 79 2 6 2" xfId="12947" xr:uid="{00000000-0005-0000-0000-000064A70000}"/>
    <cellStyle name="Normal 79 2 6 2 2" xfId="43278" xr:uid="{00000000-0005-0000-0000-000065A70000}"/>
    <cellStyle name="Normal 79 2 6 2 3" xfId="28045" xr:uid="{00000000-0005-0000-0000-000066A70000}"/>
    <cellStyle name="Normal 79 2 6 3" xfId="7927" xr:uid="{00000000-0005-0000-0000-000067A70000}"/>
    <cellStyle name="Normal 79 2 6 3 2" xfId="38261" xr:uid="{00000000-0005-0000-0000-000068A70000}"/>
    <cellStyle name="Normal 79 2 6 3 3" xfId="23028" xr:uid="{00000000-0005-0000-0000-000069A70000}"/>
    <cellStyle name="Normal 79 2 6 4" xfId="33248" xr:uid="{00000000-0005-0000-0000-00006AA70000}"/>
    <cellStyle name="Normal 79 2 6 5" xfId="18015" xr:uid="{00000000-0005-0000-0000-00006BA70000}"/>
    <cellStyle name="Normal 79 2 7" xfId="4566" xr:uid="{00000000-0005-0000-0000-00006CA70000}"/>
    <cellStyle name="Normal 79 2 7 2" xfId="14618" xr:uid="{00000000-0005-0000-0000-00006DA70000}"/>
    <cellStyle name="Normal 79 2 7 2 2" xfId="44949" xr:uid="{00000000-0005-0000-0000-00006EA70000}"/>
    <cellStyle name="Normal 79 2 7 2 3" xfId="29716" xr:uid="{00000000-0005-0000-0000-00006FA70000}"/>
    <cellStyle name="Normal 79 2 7 3" xfId="9598" xr:uid="{00000000-0005-0000-0000-000070A70000}"/>
    <cellStyle name="Normal 79 2 7 3 2" xfId="39932" xr:uid="{00000000-0005-0000-0000-000071A70000}"/>
    <cellStyle name="Normal 79 2 7 3 3" xfId="24699" xr:uid="{00000000-0005-0000-0000-000072A70000}"/>
    <cellStyle name="Normal 79 2 7 4" xfId="34919" xr:uid="{00000000-0005-0000-0000-000073A70000}"/>
    <cellStyle name="Normal 79 2 7 5" xfId="19686" xr:uid="{00000000-0005-0000-0000-000074A70000}"/>
    <cellStyle name="Normal 79 2 8" xfId="11276" xr:uid="{00000000-0005-0000-0000-000075A70000}"/>
    <cellStyle name="Normal 79 2 8 2" xfId="41607" xr:uid="{00000000-0005-0000-0000-000076A70000}"/>
    <cellStyle name="Normal 79 2 8 3" xfId="26374" xr:uid="{00000000-0005-0000-0000-000077A70000}"/>
    <cellStyle name="Normal 79 2 9" xfId="6255" xr:uid="{00000000-0005-0000-0000-000078A70000}"/>
    <cellStyle name="Normal 79 2 9 2" xfId="36590" xr:uid="{00000000-0005-0000-0000-000079A70000}"/>
    <cellStyle name="Normal 79 2 9 3" xfId="21357" xr:uid="{00000000-0005-0000-0000-00007AA70000}"/>
    <cellStyle name="Normal 79 3" xfId="1219" xr:uid="{00000000-0005-0000-0000-00007BA70000}"/>
    <cellStyle name="Normal 79 3 10" xfId="16396" xr:uid="{00000000-0005-0000-0000-00007CA70000}"/>
    <cellStyle name="Normal 79 3 2" xfId="1438" xr:uid="{00000000-0005-0000-0000-00007DA70000}"/>
    <cellStyle name="Normal 79 3 2 2" xfId="1859" xr:uid="{00000000-0005-0000-0000-00007EA70000}"/>
    <cellStyle name="Normal 79 3 2 2 2" xfId="2698" xr:uid="{00000000-0005-0000-0000-00007FA70000}"/>
    <cellStyle name="Normal 79 3 2 2 2 2" xfId="4388" xr:uid="{00000000-0005-0000-0000-000080A70000}"/>
    <cellStyle name="Normal 79 3 2 2 2 2 2" xfId="14461" xr:uid="{00000000-0005-0000-0000-000081A70000}"/>
    <cellStyle name="Normal 79 3 2 2 2 2 2 2" xfId="44792" xr:uid="{00000000-0005-0000-0000-000082A70000}"/>
    <cellStyle name="Normal 79 3 2 2 2 2 2 3" xfId="29559" xr:uid="{00000000-0005-0000-0000-000083A70000}"/>
    <cellStyle name="Normal 79 3 2 2 2 2 3" xfId="9441" xr:uid="{00000000-0005-0000-0000-000084A70000}"/>
    <cellStyle name="Normal 79 3 2 2 2 2 3 2" xfId="39775" xr:uid="{00000000-0005-0000-0000-000085A70000}"/>
    <cellStyle name="Normal 79 3 2 2 2 2 3 3" xfId="24542" xr:uid="{00000000-0005-0000-0000-000086A70000}"/>
    <cellStyle name="Normal 79 3 2 2 2 2 4" xfId="34762" xr:uid="{00000000-0005-0000-0000-000087A70000}"/>
    <cellStyle name="Normal 79 3 2 2 2 2 5" xfId="19529" xr:uid="{00000000-0005-0000-0000-000088A70000}"/>
    <cellStyle name="Normal 79 3 2 2 2 3" xfId="6080" xr:uid="{00000000-0005-0000-0000-000089A70000}"/>
    <cellStyle name="Normal 79 3 2 2 2 3 2" xfId="16132" xr:uid="{00000000-0005-0000-0000-00008AA70000}"/>
    <cellStyle name="Normal 79 3 2 2 2 3 2 2" xfId="46463" xr:uid="{00000000-0005-0000-0000-00008BA70000}"/>
    <cellStyle name="Normal 79 3 2 2 2 3 2 3" xfId="31230" xr:uid="{00000000-0005-0000-0000-00008CA70000}"/>
    <cellStyle name="Normal 79 3 2 2 2 3 3" xfId="11112" xr:uid="{00000000-0005-0000-0000-00008DA70000}"/>
    <cellStyle name="Normal 79 3 2 2 2 3 3 2" xfId="41446" xr:uid="{00000000-0005-0000-0000-00008EA70000}"/>
    <cellStyle name="Normal 79 3 2 2 2 3 3 3" xfId="26213" xr:uid="{00000000-0005-0000-0000-00008FA70000}"/>
    <cellStyle name="Normal 79 3 2 2 2 3 4" xfId="36433" xr:uid="{00000000-0005-0000-0000-000090A70000}"/>
    <cellStyle name="Normal 79 3 2 2 2 3 5" xfId="21200" xr:uid="{00000000-0005-0000-0000-000091A70000}"/>
    <cellStyle name="Normal 79 3 2 2 2 4" xfId="12790" xr:uid="{00000000-0005-0000-0000-000092A70000}"/>
    <cellStyle name="Normal 79 3 2 2 2 4 2" xfId="43121" xr:uid="{00000000-0005-0000-0000-000093A70000}"/>
    <cellStyle name="Normal 79 3 2 2 2 4 3" xfId="27888" xr:uid="{00000000-0005-0000-0000-000094A70000}"/>
    <cellStyle name="Normal 79 3 2 2 2 5" xfId="7769" xr:uid="{00000000-0005-0000-0000-000095A70000}"/>
    <cellStyle name="Normal 79 3 2 2 2 5 2" xfId="38104" xr:uid="{00000000-0005-0000-0000-000096A70000}"/>
    <cellStyle name="Normal 79 3 2 2 2 5 3" xfId="22871" xr:uid="{00000000-0005-0000-0000-000097A70000}"/>
    <cellStyle name="Normal 79 3 2 2 2 6" xfId="33092" xr:uid="{00000000-0005-0000-0000-000098A70000}"/>
    <cellStyle name="Normal 79 3 2 2 2 7" xfId="17858" xr:uid="{00000000-0005-0000-0000-000099A70000}"/>
    <cellStyle name="Normal 79 3 2 2 3" xfId="3551" xr:uid="{00000000-0005-0000-0000-00009AA70000}"/>
    <cellStyle name="Normal 79 3 2 2 3 2" xfId="13625" xr:uid="{00000000-0005-0000-0000-00009BA70000}"/>
    <cellStyle name="Normal 79 3 2 2 3 2 2" xfId="43956" xr:uid="{00000000-0005-0000-0000-00009CA70000}"/>
    <cellStyle name="Normal 79 3 2 2 3 2 3" xfId="28723" xr:uid="{00000000-0005-0000-0000-00009DA70000}"/>
    <cellStyle name="Normal 79 3 2 2 3 3" xfId="8605" xr:uid="{00000000-0005-0000-0000-00009EA70000}"/>
    <cellStyle name="Normal 79 3 2 2 3 3 2" xfId="38939" xr:uid="{00000000-0005-0000-0000-00009FA70000}"/>
    <cellStyle name="Normal 79 3 2 2 3 3 3" xfId="23706" xr:uid="{00000000-0005-0000-0000-0000A0A70000}"/>
    <cellStyle name="Normal 79 3 2 2 3 4" xfId="33926" xr:uid="{00000000-0005-0000-0000-0000A1A70000}"/>
    <cellStyle name="Normal 79 3 2 2 3 5" xfId="18693" xr:uid="{00000000-0005-0000-0000-0000A2A70000}"/>
    <cellStyle name="Normal 79 3 2 2 4" xfId="5244" xr:uid="{00000000-0005-0000-0000-0000A3A70000}"/>
    <cellStyle name="Normal 79 3 2 2 4 2" xfId="15296" xr:uid="{00000000-0005-0000-0000-0000A4A70000}"/>
    <cellStyle name="Normal 79 3 2 2 4 2 2" xfId="45627" xr:uid="{00000000-0005-0000-0000-0000A5A70000}"/>
    <cellStyle name="Normal 79 3 2 2 4 2 3" xfId="30394" xr:uid="{00000000-0005-0000-0000-0000A6A70000}"/>
    <cellStyle name="Normal 79 3 2 2 4 3" xfId="10276" xr:uid="{00000000-0005-0000-0000-0000A7A70000}"/>
    <cellStyle name="Normal 79 3 2 2 4 3 2" xfId="40610" xr:uid="{00000000-0005-0000-0000-0000A8A70000}"/>
    <cellStyle name="Normal 79 3 2 2 4 3 3" xfId="25377" xr:uid="{00000000-0005-0000-0000-0000A9A70000}"/>
    <cellStyle name="Normal 79 3 2 2 4 4" xfId="35597" xr:uid="{00000000-0005-0000-0000-0000AAA70000}"/>
    <cellStyle name="Normal 79 3 2 2 4 5" xfId="20364" xr:uid="{00000000-0005-0000-0000-0000ABA70000}"/>
    <cellStyle name="Normal 79 3 2 2 5" xfId="11954" xr:uid="{00000000-0005-0000-0000-0000ACA70000}"/>
    <cellStyle name="Normal 79 3 2 2 5 2" xfId="42285" xr:uid="{00000000-0005-0000-0000-0000ADA70000}"/>
    <cellStyle name="Normal 79 3 2 2 5 3" xfId="27052" xr:uid="{00000000-0005-0000-0000-0000AEA70000}"/>
    <cellStyle name="Normal 79 3 2 2 6" xfId="6933" xr:uid="{00000000-0005-0000-0000-0000AFA70000}"/>
    <cellStyle name="Normal 79 3 2 2 6 2" xfId="37268" xr:uid="{00000000-0005-0000-0000-0000B0A70000}"/>
    <cellStyle name="Normal 79 3 2 2 6 3" xfId="22035" xr:uid="{00000000-0005-0000-0000-0000B1A70000}"/>
    <cellStyle name="Normal 79 3 2 2 7" xfId="32256" xr:uid="{00000000-0005-0000-0000-0000B2A70000}"/>
    <cellStyle name="Normal 79 3 2 2 8" xfId="17022" xr:uid="{00000000-0005-0000-0000-0000B3A70000}"/>
    <cellStyle name="Normal 79 3 2 3" xfId="2280" xr:uid="{00000000-0005-0000-0000-0000B4A70000}"/>
    <cellStyle name="Normal 79 3 2 3 2" xfId="3970" xr:uid="{00000000-0005-0000-0000-0000B5A70000}"/>
    <cellStyle name="Normal 79 3 2 3 2 2" xfId="14043" xr:uid="{00000000-0005-0000-0000-0000B6A70000}"/>
    <cellStyle name="Normal 79 3 2 3 2 2 2" xfId="44374" xr:uid="{00000000-0005-0000-0000-0000B7A70000}"/>
    <cellStyle name="Normal 79 3 2 3 2 2 3" xfId="29141" xr:uid="{00000000-0005-0000-0000-0000B8A70000}"/>
    <cellStyle name="Normal 79 3 2 3 2 3" xfId="9023" xr:uid="{00000000-0005-0000-0000-0000B9A70000}"/>
    <cellStyle name="Normal 79 3 2 3 2 3 2" xfId="39357" xr:uid="{00000000-0005-0000-0000-0000BAA70000}"/>
    <cellStyle name="Normal 79 3 2 3 2 3 3" xfId="24124" xr:uid="{00000000-0005-0000-0000-0000BBA70000}"/>
    <cellStyle name="Normal 79 3 2 3 2 4" xfId="34344" xr:uid="{00000000-0005-0000-0000-0000BCA70000}"/>
    <cellStyle name="Normal 79 3 2 3 2 5" xfId="19111" xr:uid="{00000000-0005-0000-0000-0000BDA70000}"/>
    <cellStyle name="Normal 79 3 2 3 3" xfId="5662" xr:uid="{00000000-0005-0000-0000-0000BEA70000}"/>
    <cellStyle name="Normal 79 3 2 3 3 2" xfId="15714" xr:uid="{00000000-0005-0000-0000-0000BFA70000}"/>
    <cellStyle name="Normal 79 3 2 3 3 2 2" xfId="46045" xr:uid="{00000000-0005-0000-0000-0000C0A70000}"/>
    <cellStyle name="Normal 79 3 2 3 3 2 3" xfId="30812" xr:uid="{00000000-0005-0000-0000-0000C1A70000}"/>
    <cellStyle name="Normal 79 3 2 3 3 3" xfId="10694" xr:uid="{00000000-0005-0000-0000-0000C2A70000}"/>
    <cellStyle name="Normal 79 3 2 3 3 3 2" xfId="41028" xr:uid="{00000000-0005-0000-0000-0000C3A70000}"/>
    <cellStyle name="Normal 79 3 2 3 3 3 3" xfId="25795" xr:uid="{00000000-0005-0000-0000-0000C4A70000}"/>
    <cellStyle name="Normal 79 3 2 3 3 4" xfId="36015" xr:uid="{00000000-0005-0000-0000-0000C5A70000}"/>
    <cellStyle name="Normal 79 3 2 3 3 5" xfId="20782" xr:uid="{00000000-0005-0000-0000-0000C6A70000}"/>
    <cellStyle name="Normal 79 3 2 3 4" xfId="12372" xr:uid="{00000000-0005-0000-0000-0000C7A70000}"/>
    <cellStyle name="Normal 79 3 2 3 4 2" xfId="42703" xr:uid="{00000000-0005-0000-0000-0000C8A70000}"/>
    <cellStyle name="Normal 79 3 2 3 4 3" xfId="27470" xr:uid="{00000000-0005-0000-0000-0000C9A70000}"/>
    <cellStyle name="Normal 79 3 2 3 5" xfId="7351" xr:uid="{00000000-0005-0000-0000-0000CAA70000}"/>
    <cellStyle name="Normal 79 3 2 3 5 2" xfId="37686" xr:uid="{00000000-0005-0000-0000-0000CBA70000}"/>
    <cellStyle name="Normal 79 3 2 3 5 3" xfId="22453" xr:uid="{00000000-0005-0000-0000-0000CCA70000}"/>
    <cellStyle name="Normal 79 3 2 3 6" xfId="32674" xr:uid="{00000000-0005-0000-0000-0000CDA70000}"/>
    <cellStyle name="Normal 79 3 2 3 7" xfId="17440" xr:uid="{00000000-0005-0000-0000-0000CEA70000}"/>
    <cellStyle name="Normal 79 3 2 4" xfId="3133" xr:uid="{00000000-0005-0000-0000-0000CFA70000}"/>
    <cellStyle name="Normal 79 3 2 4 2" xfId="13207" xr:uid="{00000000-0005-0000-0000-0000D0A70000}"/>
    <cellStyle name="Normal 79 3 2 4 2 2" xfId="43538" xr:uid="{00000000-0005-0000-0000-0000D1A70000}"/>
    <cellStyle name="Normal 79 3 2 4 2 3" xfId="28305" xr:uid="{00000000-0005-0000-0000-0000D2A70000}"/>
    <cellStyle name="Normal 79 3 2 4 3" xfId="8187" xr:uid="{00000000-0005-0000-0000-0000D3A70000}"/>
    <cellStyle name="Normal 79 3 2 4 3 2" xfId="38521" xr:uid="{00000000-0005-0000-0000-0000D4A70000}"/>
    <cellStyle name="Normal 79 3 2 4 3 3" xfId="23288" xr:uid="{00000000-0005-0000-0000-0000D5A70000}"/>
    <cellStyle name="Normal 79 3 2 4 4" xfId="33508" xr:uid="{00000000-0005-0000-0000-0000D6A70000}"/>
    <cellStyle name="Normal 79 3 2 4 5" xfId="18275" xr:uid="{00000000-0005-0000-0000-0000D7A70000}"/>
    <cellStyle name="Normal 79 3 2 5" xfId="4826" xr:uid="{00000000-0005-0000-0000-0000D8A70000}"/>
    <cellStyle name="Normal 79 3 2 5 2" xfId="14878" xr:uid="{00000000-0005-0000-0000-0000D9A70000}"/>
    <cellStyle name="Normal 79 3 2 5 2 2" xfId="45209" xr:uid="{00000000-0005-0000-0000-0000DAA70000}"/>
    <cellStyle name="Normal 79 3 2 5 2 3" xfId="29976" xr:uid="{00000000-0005-0000-0000-0000DBA70000}"/>
    <cellStyle name="Normal 79 3 2 5 3" xfId="9858" xr:uid="{00000000-0005-0000-0000-0000DCA70000}"/>
    <cellStyle name="Normal 79 3 2 5 3 2" xfId="40192" xr:uid="{00000000-0005-0000-0000-0000DDA70000}"/>
    <cellStyle name="Normal 79 3 2 5 3 3" xfId="24959" xr:uid="{00000000-0005-0000-0000-0000DEA70000}"/>
    <cellStyle name="Normal 79 3 2 5 4" xfId="35179" xr:uid="{00000000-0005-0000-0000-0000DFA70000}"/>
    <cellStyle name="Normal 79 3 2 5 5" xfId="19946" xr:uid="{00000000-0005-0000-0000-0000E0A70000}"/>
    <cellStyle name="Normal 79 3 2 6" xfId="11536" xr:uid="{00000000-0005-0000-0000-0000E1A70000}"/>
    <cellStyle name="Normal 79 3 2 6 2" xfId="41867" xr:uid="{00000000-0005-0000-0000-0000E2A70000}"/>
    <cellStyle name="Normal 79 3 2 6 3" xfId="26634" xr:uid="{00000000-0005-0000-0000-0000E3A70000}"/>
    <cellStyle name="Normal 79 3 2 7" xfId="6515" xr:uid="{00000000-0005-0000-0000-0000E4A70000}"/>
    <cellStyle name="Normal 79 3 2 7 2" xfId="36850" xr:uid="{00000000-0005-0000-0000-0000E5A70000}"/>
    <cellStyle name="Normal 79 3 2 7 3" xfId="21617" xr:uid="{00000000-0005-0000-0000-0000E6A70000}"/>
    <cellStyle name="Normal 79 3 2 8" xfId="31838" xr:uid="{00000000-0005-0000-0000-0000E7A70000}"/>
    <cellStyle name="Normal 79 3 2 9" xfId="16604" xr:uid="{00000000-0005-0000-0000-0000E8A70000}"/>
    <cellStyle name="Normal 79 3 3" xfId="1651" xr:uid="{00000000-0005-0000-0000-0000E9A70000}"/>
    <cellStyle name="Normal 79 3 3 2" xfId="2490" xr:uid="{00000000-0005-0000-0000-0000EAA70000}"/>
    <cellStyle name="Normal 79 3 3 2 2" xfId="4180" xr:uid="{00000000-0005-0000-0000-0000EBA70000}"/>
    <cellStyle name="Normal 79 3 3 2 2 2" xfId="14253" xr:uid="{00000000-0005-0000-0000-0000ECA70000}"/>
    <cellStyle name="Normal 79 3 3 2 2 2 2" xfId="44584" xr:uid="{00000000-0005-0000-0000-0000EDA70000}"/>
    <cellStyle name="Normal 79 3 3 2 2 2 3" xfId="29351" xr:uid="{00000000-0005-0000-0000-0000EEA70000}"/>
    <cellStyle name="Normal 79 3 3 2 2 3" xfId="9233" xr:uid="{00000000-0005-0000-0000-0000EFA70000}"/>
    <cellStyle name="Normal 79 3 3 2 2 3 2" xfId="39567" xr:uid="{00000000-0005-0000-0000-0000F0A70000}"/>
    <cellStyle name="Normal 79 3 3 2 2 3 3" xfId="24334" xr:uid="{00000000-0005-0000-0000-0000F1A70000}"/>
    <cellStyle name="Normal 79 3 3 2 2 4" xfId="34554" xr:uid="{00000000-0005-0000-0000-0000F2A70000}"/>
    <cellStyle name="Normal 79 3 3 2 2 5" xfId="19321" xr:uid="{00000000-0005-0000-0000-0000F3A70000}"/>
    <cellStyle name="Normal 79 3 3 2 3" xfId="5872" xr:uid="{00000000-0005-0000-0000-0000F4A70000}"/>
    <cellStyle name="Normal 79 3 3 2 3 2" xfId="15924" xr:uid="{00000000-0005-0000-0000-0000F5A70000}"/>
    <cellStyle name="Normal 79 3 3 2 3 2 2" xfId="46255" xr:uid="{00000000-0005-0000-0000-0000F6A70000}"/>
    <cellStyle name="Normal 79 3 3 2 3 2 3" xfId="31022" xr:uid="{00000000-0005-0000-0000-0000F7A70000}"/>
    <cellStyle name="Normal 79 3 3 2 3 3" xfId="10904" xr:uid="{00000000-0005-0000-0000-0000F8A70000}"/>
    <cellStyle name="Normal 79 3 3 2 3 3 2" xfId="41238" xr:uid="{00000000-0005-0000-0000-0000F9A70000}"/>
    <cellStyle name="Normal 79 3 3 2 3 3 3" xfId="26005" xr:uid="{00000000-0005-0000-0000-0000FAA70000}"/>
    <cellStyle name="Normal 79 3 3 2 3 4" xfId="36225" xr:uid="{00000000-0005-0000-0000-0000FBA70000}"/>
    <cellStyle name="Normal 79 3 3 2 3 5" xfId="20992" xr:uid="{00000000-0005-0000-0000-0000FCA70000}"/>
    <cellStyle name="Normal 79 3 3 2 4" xfId="12582" xr:uid="{00000000-0005-0000-0000-0000FDA70000}"/>
    <cellStyle name="Normal 79 3 3 2 4 2" xfId="42913" xr:uid="{00000000-0005-0000-0000-0000FEA70000}"/>
    <cellStyle name="Normal 79 3 3 2 4 3" xfId="27680" xr:uid="{00000000-0005-0000-0000-0000FFA70000}"/>
    <cellStyle name="Normal 79 3 3 2 5" xfId="7561" xr:uid="{00000000-0005-0000-0000-000000A80000}"/>
    <cellStyle name="Normal 79 3 3 2 5 2" xfId="37896" xr:uid="{00000000-0005-0000-0000-000001A80000}"/>
    <cellStyle name="Normal 79 3 3 2 5 3" xfId="22663" xr:uid="{00000000-0005-0000-0000-000002A80000}"/>
    <cellStyle name="Normal 79 3 3 2 6" xfId="32884" xr:uid="{00000000-0005-0000-0000-000003A80000}"/>
    <cellStyle name="Normal 79 3 3 2 7" xfId="17650" xr:uid="{00000000-0005-0000-0000-000004A80000}"/>
    <cellStyle name="Normal 79 3 3 3" xfId="3343" xr:uid="{00000000-0005-0000-0000-000005A80000}"/>
    <cellStyle name="Normal 79 3 3 3 2" xfId="13417" xr:uid="{00000000-0005-0000-0000-000006A80000}"/>
    <cellStyle name="Normal 79 3 3 3 2 2" xfId="43748" xr:uid="{00000000-0005-0000-0000-000007A80000}"/>
    <cellStyle name="Normal 79 3 3 3 2 3" xfId="28515" xr:uid="{00000000-0005-0000-0000-000008A80000}"/>
    <cellStyle name="Normal 79 3 3 3 3" xfId="8397" xr:uid="{00000000-0005-0000-0000-000009A80000}"/>
    <cellStyle name="Normal 79 3 3 3 3 2" xfId="38731" xr:uid="{00000000-0005-0000-0000-00000AA80000}"/>
    <cellStyle name="Normal 79 3 3 3 3 3" xfId="23498" xr:uid="{00000000-0005-0000-0000-00000BA80000}"/>
    <cellStyle name="Normal 79 3 3 3 4" xfId="33718" xr:uid="{00000000-0005-0000-0000-00000CA80000}"/>
    <cellStyle name="Normal 79 3 3 3 5" xfId="18485" xr:uid="{00000000-0005-0000-0000-00000DA80000}"/>
    <cellStyle name="Normal 79 3 3 4" xfId="5036" xr:uid="{00000000-0005-0000-0000-00000EA80000}"/>
    <cellStyle name="Normal 79 3 3 4 2" xfId="15088" xr:uid="{00000000-0005-0000-0000-00000FA80000}"/>
    <cellStyle name="Normal 79 3 3 4 2 2" xfId="45419" xr:uid="{00000000-0005-0000-0000-000010A80000}"/>
    <cellStyle name="Normal 79 3 3 4 2 3" xfId="30186" xr:uid="{00000000-0005-0000-0000-000011A80000}"/>
    <cellStyle name="Normal 79 3 3 4 3" xfId="10068" xr:uid="{00000000-0005-0000-0000-000012A80000}"/>
    <cellStyle name="Normal 79 3 3 4 3 2" xfId="40402" xr:uid="{00000000-0005-0000-0000-000013A80000}"/>
    <cellStyle name="Normal 79 3 3 4 3 3" xfId="25169" xr:uid="{00000000-0005-0000-0000-000014A80000}"/>
    <cellStyle name="Normal 79 3 3 4 4" xfId="35389" xr:uid="{00000000-0005-0000-0000-000015A80000}"/>
    <cellStyle name="Normal 79 3 3 4 5" xfId="20156" xr:uid="{00000000-0005-0000-0000-000016A80000}"/>
    <cellStyle name="Normal 79 3 3 5" xfId="11746" xr:uid="{00000000-0005-0000-0000-000017A80000}"/>
    <cellStyle name="Normal 79 3 3 5 2" xfId="42077" xr:uid="{00000000-0005-0000-0000-000018A80000}"/>
    <cellStyle name="Normal 79 3 3 5 3" xfId="26844" xr:uid="{00000000-0005-0000-0000-000019A80000}"/>
    <cellStyle name="Normal 79 3 3 6" xfId="6725" xr:uid="{00000000-0005-0000-0000-00001AA80000}"/>
    <cellStyle name="Normal 79 3 3 6 2" xfId="37060" xr:uid="{00000000-0005-0000-0000-00001BA80000}"/>
    <cellStyle name="Normal 79 3 3 6 3" xfId="21827" xr:uid="{00000000-0005-0000-0000-00001CA80000}"/>
    <cellStyle name="Normal 79 3 3 7" xfId="32048" xr:uid="{00000000-0005-0000-0000-00001DA80000}"/>
    <cellStyle name="Normal 79 3 3 8" xfId="16814" xr:uid="{00000000-0005-0000-0000-00001EA80000}"/>
    <cellStyle name="Normal 79 3 4" xfId="2072" xr:uid="{00000000-0005-0000-0000-00001FA80000}"/>
    <cellStyle name="Normal 79 3 4 2" xfId="3762" xr:uid="{00000000-0005-0000-0000-000020A80000}"/>
    <cellStyle name="Normal 79 3 4 2 2" xfId="13835" xr:uid="{00000000-0005-0000-0000-000021A80000}"/>
    <cellStyle name="Normal 79 3 4 2 2 2" xfId="44166" xr:uid="{00000000-0005-0000-0000-000022A80000}"/>
    <cellStyle name="Normal 79 3 4 2 2 3" xfId="28933" xr:uid="{00000000-0005-0000-0000-000023A80000}"/>
    <cellStyle name="Normal 79 3 4 2 3" xfId="8815" xr:uid="{00000000-0005-0000-0000-000024A80000}"/>
    <cellStyle name="Normal 79 3 4 2 3 2" xfId="39149" xr:uid="{00000000-0005-0000-0000-000025A80000}"/>
    <cellStyle name="Normal 79 3 4 2 3 3" xfId="23916" xr:uid="{00000000-0005-0000-0000-000026A80000}"/>
    <cellStyle name="Normal 79 3 4 2 4" xfId="34136" xr:uid="{00000000-0005-0000-0000-000027A80000}"/>
    <cellStyle name="Normal 79 3 4 2 5" xfId="18903" xr:uid="{00000000-0005-0000-0000-000028A80000}"/>
    <cellStyle name="Normal 79 3 4 3" xfId="5454" xr:uid="{00000000-0005-0000-0000-000029A80000}"/>
    <cellStyle name="Normal 79 3 4 3 2" xfId="15506" xr:uid="{00000000-0005-0000-0000-00002AA80000}"/>
    <cellStyle name="Normal 79 3 4 3 2 2" xfId="45837" xr:uid="{00000000-0005-0000-0000-00002BA80000}"/>
    <cellStyle name="Normal 79 3 4 3 2 3" xfId="30604" xr:uid="{00000000-0005-0000-0000-00002CA80000}"/>
    <cellStyle name="Normal 79 3 4 3 3" xfId="10486" xr:uid="{00000000-0005-0000-0000-00002DA80000}"/>
    <cellStyle name="Normal 79 3 4 3 3 2" xfId="40820" xr:uid="{00000000-0005-0000-0000-00002EA80000}"/>
    <cellStyle name="Normal 79 3 4 3 3 3" xfId="25587" xr:uid="{00000000-0005-0000-0000-00002FA80000}"/>
    <cellStyle name="Normal 79 3 4 3 4" xfId="35807" xr:uid="{00000000-0005-0000-0000-000030A80000}"/>
    <cellStyle name="Normal 79 3 4 3 5" xfId="20574" xr:uid="{00000000-0005-0000-0000-000031A80000}"/>
    <cellStyle name="Normal 79 3 4 4" xfId="12164" xr:uid="{00000000-0005-0000-0000-000032A80000}"/>
    <cellStyle name="Normal 79 3 4 4 2" xfId="42495" xr:uid="{00000000-0005-0000-0000-000033A80000}"/>
    <cellStyle name="Normal 79 3 4 4 3" xfId="27262" xr:uid="{00000000-0005-0000-0000-000034A80000}"/>
    <cellStyle name="Normal 79 3 4 5" xfId="7143" xr:uid="{00000000-0005-0000-0000-000035A80000}"/>
    <cellStyle name="Normal 79 3 4 5 2" xfId="37478" xr:uid="{00000000-0005-0000-0000-000036A80000}"/>
    <cellStyle name="Normal 79 3 4 5 3" xfId="22245" xr:uid="{00000000-0005-0000-0000-000037A80000}"/>
    <cellStyle name="Normal 79 3 4 6" xfId="32466" xr:uid="{00000000-0005-0000-0000-000038A80000}"/>
    <cellStyle name="Normal 79 3 4 7" xfId="17232" xr:uid="{00000000-0005-0000-0000-000039A80000}"/>
    <cellStyle name="Normal 79 3 5" xfId="2925" xr:uid="{00000000-0005-0000-0000-00003AA80000}"/>
    <cellStyle name="Normal 79 3 5 2" xfId="12999" xr:uid="{00000000-0005-0000-0000-00003BA80000}"/>
    <cellStyle name="Normal 79 3 5 2 2" xfId="43330" xr:uid="{00000000-0005-0000-0000-00003CA80000}"/>
    <cellStyle name="Normal 79 3 5 2 3" xfId="28097" xr:uid="{00000000-0005-0000-0000-00003DA80000}"/>
    <cellStyle name="Normal 79 3 5 3" xfId="7979" xr:uid="{00000000-0005-0000-0000-00003EA80000}"/>
    <cellStyle name="Normal 79 3 5 3 2" xfId="38313" xr:uid="{00000000-0005-0000-0000-00003FA80000}"/>
    <cellStyle name="Normal 79 3 5 3 3" xfId="23080" xr:uid="{00000000-0005-0000-0000-000040A80000}"/>
    <cellStyle name="Normal 79 3 5 4" xfId="33300" xr:uid="{00000000-0005-0000-0000-000041A80000}"/>
    <cellStyle name="Normal 79 3 5 5" xfId="18067" xr:uid="{00000000-0005-0000-0000-000042A80000}"/>
    <cellStyle name="Normal 79 3 6" xfId="4618" xr:uid="{00000000-0005-0000-0000-000043A80000}"/>
    <cellStyle name="Normal 79 3 6 2" xfId="14670" xr:uid="{00000000-0005-0000-0000-000044A80000}"/>
    <cellStyle name="Normal 79 3 6 2 2" xfId="45001" xr:uid="{00000000-0005-0000-0000-000045A80000}"/>
    <cellStyle name="Normal 79 3 6 2 3" xfId="29768" xr:uid="{00000000-0005-0000-0000-000046A80000}"/>
    <cellStyle name="Normal 79 3 6 3" xfId="9650" xr:uid="{00000000-0005-0000-0000-000047A80000}"/>
    <cellStyle name="Normal 79 3 6 3 2" xfId="39984" xr:uid="{00000000-0005-0000-0000-000048A80000}"/>
    <cellStyle name="Normal 79 3 6 3 3" xfId="24751" xr:uid="{00000000-0005-0000-0000-000049A80000}"/>
    <cellStyle name="Normal 79 3 6 4" xfId="34971" xr:uid="{00000000-0005-0000-0000-00004AA80000}"/>
    <cellStyle name="Normal 79 3 6 5" xfId="19738" xr:uid="{00000000-0005-0000-0000-00004BA80000}"/>
    <cellStyle name="Normal 79 3 7" xfId="11328" xr:uid="{00000000-0005-0000-0000-00004CA80000}"/>
    <cellStyle name="Normal 79 3 7 2" xfId="41659" xr:uid="{00000000-0005-0000-0000-00004DA80000}"/>
    <cellStyle name="Normal 79 3 7 3" xfId="26426" xr:uid="{00000000-0005-0000-0000-00004EA80000}"/>
    <cellStyle name="Normal 79 3 8" xfId="6307" xr:uid="{00000000-0005-0000-0000-00004FA80000}"/>
    <cellStyle name="Normal 79 3 8 2" xfId="36642" xr:uid="{00000000-0005-0000-0000-000050A80000}"/>
    <cellStyle name="Normal 79 3 8 3" xfId="21409" xr:uid="{00000000-0005-0000-0000-000051A80000}"/>
    <cellStyle name="Normal 79 3 9" xfId="31632" xr:uid="{00000000-0005-0000-0000-000052A80000}"/>
    <cellStyle name="Normal 79 4" xfId="1332" xr:uid="{00000000-0005-0000-0000-000053A80000}"/>
    <cellStyle name="Normal 79 4 2" xfId="1755" xr:uid="{00000000-0005-0000-0000-000054A80000}"/>
    <cellStyle name="Normal 79 4 2 2" xfId="2594" xr:uid="{00000000-0005-0000-0000-000055A80000}"/>
    <cellStyle name="Normal 79 4 2 2 2" xfId="4284" xr:uid="{00000000-0005-0000-0000-000056A80000}"/>
    <cellStyle name="Normal 79 4 2 2 2 2" xfId="14357" xr:uid="{00000000-0005-0000-0000-000057A80000}"/>
    <cellStyle name="Normal 79 4 2 2 2 2 2" xfId="44688" xr:uid="{00000000-0005-0000-0000-000058A80000}"/>
    <cellStyle name="Normal 79 4 2 2 2 2 3" xfId="29455" xr:uid="{00000000-0005-0000-0000-000059A80000}"/>
    <cellStyle name="Normal 79 4 2 2 2 3" xfId="9337" xr:uid="{00000000-0005-0000-0000-00005AA80000}"/>
    <cellStyle name="Normal 79 4 2 2 2 3 2" xfId="39671" xr:uid="{00000000-0005-0000-0000-00005BA80000}"/>
    <cellStyle name="Normal 79 4 2 2 2 3 3" xfId="24438" xr:uid="{00000000-0005-0000-0000-00005CA80000}"/>
    <cellStyle name="Normal 79 4 2 2 2 4" xfId="34658" xr:uid="{00000000-0005-0000-0000-00005DA80000}"/>
    <cellStyle name="Normal 79 4 2 2 2 5" xfId="19425" xr:uid="{00000000-0005-0000-0000-00005EA80000}"/>
    <cellStyle name="Normal 79 4 2 2 3" xfId="5976" xr:uid="{00000000-0005-0000-0000-00005FA80000}"/>
    <cellStyle name="Normal 79 4 2 2 3 2" xfId="16028" xr:uid="{00000000-0005-0000-0000-000060A80000}"/>
    <cellStyle name="Normal 79 4 2 2 3 2 2" xfId="46359" xr:uid="{00000000-0005-0000-0000-000061A80000}"/>
    <cellStyle name="Normal 79 4 2 2 3 2 3" xfId="31126" xr:uid="{00000000-0005-0000-0000-000062A80000}"/>
    <cellStyle name="Normal 79 4 2 2 3 3" xfId="11008" xr:uid="{00000000-0005-0000-0000-000063A80000}"/>
    <cellStyle name="Normal 79 4 2 2 3 3 2" xfId="41342" xr:uid="{00000000-0005-0000-0000-000064A80000}"/>
    <cellStyle name="Normal 79 4 2 2 3 3 3" xfId="26109" xr:uid="{00000000-0005-0000-0000-000065A80000}"/>
    <cellStyle name="Normal 79 4 2 2 3 4" xfId="36329" xr:uid="{00000000-0005-0000-0000-000066A80000}"/>
    <cellStyle name="Normal 79 4 2 2 3 5" xfId="21096" xr:uid="{00000000-0005-0000-0000-000067A80000}"/>
    <cellStyle name="Normal 79 4 2 2 4" xfId="12686" xr:uid="{00000000-0005-0000-0000-000068A80000}"/>
    <cellStyle name="Normal 79 4 2 2 4 2" xfId="43017" xr:uid="{00000000-0005-0000-0000-000069A80000}"/>
    <cellStyle name="Normal 79 4 2 2 4 3" xfId="27784" xr:uid="{00000000-0005-0000-0000-00006AA80000}"/>
    <cellStyle name="Normal 79 4 2 2 5" xfId="7665" xr:uid="{00000000-0005-0000-0000-00006BA80000}"/>
    <cellStyle name="Normal 79 4 2 2 5 2" xfId="38000" xr:uid="{00000000-0005-0000-0000-00006CA80000}"/>
    <cellStyle name="Normal 79 4 2 2 5 3" xfId="22767" xr:uid="{00000000-0005-0000-0000-00006DA80000}"/>
    <cellStyle name="Normal 79 4 2 2 6" xfId="32988" xr:uid="{00000000-0005-0000-0000-00006EA80000}"/>
    <cellStyle name="Normal 79 4 2 2 7" xfId="17754" xr:uid="{00000000-0005-0000-0000-00006FA80000}"/>
    <cellStyle name="Normal 79 4 2 3" xfId="3447" xr:uid="{00000000-0005-0000-0000-000070A80000}"/>
    <cellStyle name="Normal 79 4 2 3 2" xfId="13521" xr:uid="{00000000-0005-0000-0000-000071A80000}"/>
    <cellStyle name="Normal 79 4 2 3 2 2" xfId="43852" xr:uid="{00000000-0005-0000-0000-000072A80000}"/>
    <cellStyle name="Normal 79 4 2 3 2 3" xfId="28619" xr:uid="{00000000-0005-0000-0000-000073A80000}"/>
    <cellStyle name="Normal 79 4 2 3 3" xfId="8501" xr:uid="{00000000-0005-0000-0000-000074A80000}"/>
    <cellStyle name="Normal 79 4 2 3 3 2" xfId="38835" xr:uid="{00000000-0005-0000-0000-000075A80000}"/>
    <cellStyle name="Normal 79 4 2 3 3 3" xfId="23602" xr:uid="{00000000-0005-0000-0000-000076A80000}"/>
    <cellStyle name="Normal 79 4 2 3 4" xfId="33822" xr:uid="{00000000-0005-0000-0000-000077A80000}"/>
    <cellStyle name="Normal 79 4 2 3 5" xfId="18589" xr:uid="{00000000-0005-0000-0000-000078A80000}"/>
    <cellStyle name="Normal 79 4 2 4" xfId="5140" xr:uid="{00000000-0005-0000-0000-000079A80000}"/>
    <cellStyle name="Normal 79 4 2 4 2" xfId="15192" xr:uid="{00000000-0005-0000-0000-00007AA80000}"/>
    <cellStyle name="Normal 79 4 2 4 2 2" xfId="45523" xr:uid="{00000000-0005-0000-0000-00007BA80000}"/>
    <cellStyle name="Normal 79 4 2 4 2 3" xfId="30290" xr:uid="{00000000-0005-0000-0000-00007CA80000}"/>
    <cellStyle name="Normal 79 4 2 4 3" xfId="10172" xr:uid="{00000000-0005-0000-0000-00007DA80000}"/>
    <cellStyle name="Normal 79 4 2 4 3 2" xfId="40506" xr:uid="{00000000-0005-0000-0000-00007EA80000}"/>
    <cellStyle name="Normal 79 4 2 4 3 3" xfId="25273" xr:uid="{00000000-0005-0000-0000-00007FA80000}"/>
    <cellStyle name="Normal 79 4 2 4 4" xfId="35493" xr:uid="{00000000-0005-0000-0000-000080A80000}"/>
    <cellStyle name="Normal 79 4 2 4 5" xfId="20260" xr:uid="{00000000-0005-0000-0000-000081A80000}"/>
    <cellStyle name="Normal 79 4 2 5" xfId="11850" xr:uid="{00000000-0005-0000-0000-000082A80000}"/>
    <cellStyle name="Normal 79 4 2 5 2" xfId="42181" xr:uid="{00000000-0005-0000-0000-000083A80000}"/>
    <cellStyle name="Normal 79 4 2 5 3" xfId="26948" xr:uid="{00000000-0005-0000-0000-000084A80000}"/>
    <cellStyle name="Normal 79 4 2 6" xfId="6829" xr:uid="{00000000-0005-0000-0000-000085A80000}"/>
    <cellStyle name="Normal 79 4 2 6 2" xfId="37164" xr:uid="{00000000-0005-0000-0000-000086A80000}"/>
    <cellStyle name="Normal 79 4 2 6 3" xfId="21931" xr:uid="{00000000-0005-0000-0000-000087A80000}"/>
    <cellStyle name="Normal 79 4 2 7" xfId="32152" xr:uid="{00000000-0005-0000-0000-000088A80000}"/>
    <cellStyle name="Normal 79 4 2 8" xfId="16918" xr:uid="{00000000-0005-0000-0000-000089A80000}"/>
    <cellStyle name="Normal 79 4 3" xfId="2176" xr:uid="{00000000-0005-0000-0000-00008AA80000}"/>
    <cellStyle name="Normal 79 4 3 2" xfId="3866" xr:uid="{00000000-0005-0000-0000-00008BA80000}"/>
    <cellStyle name="Normal 79 4 3 2 2" xfId="13939" xr:uid="{00000000-0005-0000-0000-00008CA80000}"/>
    <cellStyle name="Normal 79 4 3 2 2 2" xfId="44270" xr:uid="{00000000-0005-0000-0000-00008DA80000}"/>
    <cellStyle name="Normal 79 4 3 2 2 3" xfId="29037" xr:uid="{00000000-0005-0000-0000-00008EA80000}"/>
    <cellStyle name="Normal 79 4 3 2 3" xfId="8919" xr:uid="{00000000-0005-0000-0000-00008FA80000}"/>
    <cellStyle name="Normal 79 4 3 2 3 2" xfId="39253" xr:uid="{00000000-0005-0000-0000-000090A80000}"/>
    <cellStyle name="Normal 79 4 3 2 3 3" xfId="24020" xr:uid="{00000000-0005-0000-0000-000091A80000}"/>
    <cellStyle name="Normal 79 4 3 2 4" xfId="34240" xr:uid="{00000000-0005-0000-0000-000092A80000}"/>
    <cellStyle name="Normal 79 4 3 2 5" xfId="19007" xr:uid="{00000000-0005-0000-0000-000093A80000}"/>
    <cellStyle name="Normal 79 4 3 3" xfId="5558" xr:uid="{00000000-0005-0000-0000-000094A80000}"/>
    <cellStyle name="Normal 79 4 3 3 2" xfId="15610" xr:uid="{00000000-0005-0000-0000-000095A80000}"/>
    <cellStyle name="Normal 79 4 3 3 2 2" xfId="45941" xr:uid="{00000000-0005-0000-0000-000096A80000}"/>
    <cellStyle name="Normal 79 4 3 3 2 3" xfId="30708" xr:uid="{00000000-0005-0000-0000-000097A80000}"/>
    <cellStyle name="Normal 79 4 3 3 3" xfId="10590" xr:uid="{00000000-0005-0000-0000-000098A80000}"/>
    <cellStyle name="Normal 79 4 3 3 3 2" xfId="40924" xr:uid="{00000000-0005-0000-0000-000099A80000}"/>
    <cellStyle name="Normal 79 4 3 3 3 3" xfId="25691" xr:uid="{00000000-0005-0000-0000-00009AA80000}"/>
    <cellStyle name="Normal 79 4 3 3 4" xfId="35911" xr:uid="{00000000-0005-0000-0000-00009BA80000}"/>
    <cellStyle name="Normal 79 4 3 3 5" xfId="20678" xr:uid="{00000000-0005-0000-0000-00009CA80000}"/>
    <cellStyle name="Normal 79 4 3 4" xfId="12268" xr:uid="{00000000-0005-0000-0000-00009DA80000}"/>
    <cellStyle name="Normal 79 4 3 4 2" xfId="42599" xr:uid="{00000000-0005-0000-0000-00009EA80000}"/>
    <cellStyle name="Normal 79 4 3 4 3" xfId="27366" xr:uid="{00000000-0005-0000-0000-00009FA80000}"/>
    <cellStyle name="Normal 79 4 3 5" xfId="7247" xr:uid="{00000000-0005-0000-0000-0000A0A80000}"/>
    <cellStyle name="Normal 79 4 3 5 2" xfId="37582" xr:uid="{00000000-0005-0000-0000-0000A1A80000}"/>
    <cellStyle name="Normal 79 4 3 5 3" xfId="22349" xr:uid="{00000000-0005-0000-0000-0000A2A80000}"/>
    <cellStyle name="Normal 79 4 3 6" xfId="32570" xr:uid="{00000000-0005-0000-0000-0000A3A80000}"/>
    <cellStyle name="Normal 79 4 3 7" xfId="17336" xr:uid="{00000000-0005-0000-0000-0000A4A80000}"/>
    <cellStyle name="Normal 79 4 4" xfId="3029" xr:uid="{00000000-0005-0000-0000-0000A5A80000}"/>
    <cellStyle name="Normal 79 4 4 2" xfId="13103" xr:uid="{00000000-0005-0000-0000-0000A6A80000}"/>
    <cellStyle name="Normal 79 4 4 2 2" xfId="43434" xr:uid="{00000000-0005-0000-0000-0000A7A80000}"/>
    <cellStyle name="Normal 79 4 4 2 3" xfId="28201" xr:uid="{00000000-0005-0000-0000-0000A8A80000}"/>
    <cellStyle name="Normal 79 4 4 3" xfId="8083" xr:uid="{00000000-0005-0000-0000-0000A9A80000}"/>
    <cellStyle name="Normal 79 4 4 3 2" xfId="38417" xr:uid="{00000000-0005-0000-0000-0000AAA80000}"/>
    <cellStyle name="Normal 79 4 4 3 3" xfId="23184" xr:uid="{00000000-0005-0000-0000-0000ABA80000}"/>
    <cellStyle name="Normal 79 4 4 4" xfId="33404" xr:uid="{00000000-0005-0000-0000-0000ACA80000}"/>
    <cellStyle name="Normal 79 4 4 5" xfId="18171" xr:uid="{00000000-0005-0000-0000-0000ADA80000}"/>
    <cellStyle name="Normal 79 4 5" xfId="4722" xr:uid="{00000000-0005-0000-0000-0000AEA80000}"/>
    <cellStyle name="Normal 79 4 5 2" xfId="14774" xr:uid="{00000000-0005-0000-0000-0000AFA80000}"/>
    <cellStyle name="Normal 79 4 5 2 2" xfId="45105" xr:uid="{00000000-0005-0000-0000-0000B0A80000}"/>
    <cellStyle name="Normal 79 4 5 2 3" xfId="29872" xr:uid="{00000000-0005-0000-0000-0000B1A80000}"/>
    <cellStyle name="Normal 79 4 5 3" xfId="9754" xr:uid="{00000000-0005-0000-0000-0000B2A80000}"/>
    <cellStyle name="Normal 79 4 5 3 2" xfId="40088" xr:uid="{00000000-0005-0000-0000-0000B3A80000}"/>
    <cellStyle name="Normal 79 4 5 3 3" xfId="24855" xr:uid="{00000000-0005-0000-0000-0000B4A80000}"/>
    <cellStyle name="Normal 79 4 5 4" xfId="35075" xr:uid="{00000000-0005-0000-0000-0000B5A80000}"/>
    <cellStyle name="Normal 79 4 5 5" xfId="19842" xr:uid="{00000000-0005-0000-0000-0000B6A80000}"/>
    <cellStyle name="Normal 79 4 6" xfId="11432" xr:uid="{00000000-0005-0000-0000-0000B7A80000}"/>
    <cellStyle name="Normal 79 4 6 2" xfId="41763" xr:uid="{00000000-0005-0000-0000-0000B8A80000}"/>
    <cellStyle name="Normal 79 4 6 3" xfId="26530" xr:uid="{00000000-0005-0000-0000-0000B9A80000}"/>
    <cellStyle name="Normal 79 4 7" xfId="6411" xr:uid="{00000000-0005-0000-0000-0000BAA80000}"/>
    <cellStyle name="Normal 79 4 7 2" xfId="36746" xr:uid="{00000000-0005-0000-0000-0000BBA80000}"/>
    <cellStyle name="Normal 79 4 7 3" xfId="21513" xr:uid="{00000000-0005-0000-0000-0000BCA80000}"/>
    <cellStyle name="Normal 79 4 8" xfId="31734" xr:uid="{00000000-0005-0000-0000-0000BDA80000}"/>
    <cellStyle name="Normal 79 4 9" xfId="16500" xr:uid="{00000000-0005-0000-0000-0000BEA80000}"/>
    <cellStyle name="Normal 79 5" xfId="1545" xr:uid="{00000000-0005-0000-0000-0000BFA80000}"/>
    <cellStyle name="Normal 79 5 2" xfId="2386" xr:uid="{00000000-0005-0000-0000-0000C0A80000}"/>
    <cellStyle name="Normal 79 5 2 2" xfId="4076" xr:uid="{00000000-0005-0000-0000-0000C1A80000}"/>
    <cellStyle name="Normal 79 5 2 2 2" xfId="14149" xr:uid="{00000000-0005-0000-0000-0000C2A80000}"/>
    <cellStyle name="Normal 79 5 2 2 2 2" xfId="44480" xr:uid="{00000000-0005-0000-0000-0000C3A80000}"/>
    <cellStyle name="Normal 79 5 2 2 2 3" xfId="29247" xr:uid="{00000000-0005-0000-0000-0000C4A80000}"/>
    <cellStyle name="Normal 79 5 2 2 3" xfId="9129" xr:uid="{00000000-0005-0000-0000-0000C5A80000}"/>
    <cellStyle name="Normal 79 5 2 2 3 2" xfId="39463" xr:uid="{00000000-0005-0000-0000-0000C6A80000}"/>
    <cellStyle name="Normal 79 5 2 2 3 3" xfId="24230" xr:uid="{00000000-0005-0000-0000-0000C7A80000}"/>
    <cellStyle name="Normal 79 5 2 2 4" xfId="34450" xr:uid="{00000000-0005-0000-0000-0000C8A80000}"/>
    <cellStyle name="Normal 79 5 2 2 5" xfId="19217" xr:uid="{00000000-0005-0000-0000-0000C9A80000}"/>
    <cellStyle name="Normal 79 5 2 3" xfId="5768" xr:uid="{00000000-0005-0000-0000-0000CAA80000}"/>
    <cellStyle name="Normal 79 5 2 3 2" xfId="15820" xr:uid="{00000000-0005-0000-0000-0000CBA80000}"/>
    <cellStyle name="Normal 79 5 2 3 2 2" xfId="46151" xr:uid="{00000000-0005-0000-0000-0000CCA80000}"/>
    <cellStyle name="Normal 79 5 2 3 2 3" xfId="30918" xr:uid="{00000000-0005-0000-0000-0000CDA80000}"/>
    <cellStyle name="Normal 79 5 2 3 3" xfId="10800" xr:uid="{00000000-0005-0000-0000-0000CEA80000}"/>
    <cellStyle name="Normal 79 5 2 3 3 2" xfId="41134" xr:uid="{00000000-0005-0000-0000-0000CFA80000}"/>
    <cellStyle name="Normal 79 5 2 3 3 3" xfId="25901" xr:uid="{00000000-0005-0000-0000-0000D0A80000}"/>
    <cellStyle name="Normal 79 5 2 3 4" xfId="36121" xr:uid="{00000000-0005-0000-0000-0000D1A80000}"/>
    <cellStyle name="Normal 79 5 2 3 5" xfId="20888" xr:uid="{00000000-0005-0000-0000-0000D2A80000}"/>
    <cellStyle name="Normal 79 5 2 4" xfId="12478" xr:uid="{00000000-0005-0000-0000-0000D3A80000}"/>
    <cellStyle name="Normal 79 5 2 4 2" xfId="42809" xr:uid="{00000000-0005-0000-0000-0000D4A80000}"/>
    <cellStyle name="Normal 79 5 2 4 3" xfId="27576" xr:uid="{00000000-0005-0000-0000-0000D5A80000}"/>
    <cellStyle name="Normal 79 5 2 5" xfId="7457" xr:uid="{00000000-0005-0000-0000-0000D6A80000}"/>
    <cellStyle name="Normal 79 5 2 5 2" xfId="37792" xr:uid="{00000000-0005-0000-0000-0000D7A80000}"/>
    <cellStyle name="Normal 79 5 2 5 3" xfId="22559" xr:uid="{00000000-0005-0000-0000-0000D8A80000}"/>
    <cellStyle name="Normal 79 5 2 6" xfId="32780" xr:uid="{00000000-0005-0000-0000-0000D9A80000}"/>
    <cellStyle name="Normal 79 5 2 7" xfId="17546" xr:uid="{00000000-0005-0000-0000-0000DAA80000}"/>
    <cellStyle name="Normal 79 5 3" xfId="3239" xr:uid="{00000000-0005-0000-0000-0000DBA80000}"/>
    <cellStyle name="Normal 79 5 3 2" xfId="13313" xr:uid="{00000000-0005-0000-0000-0000DCA80000}"/>
    <cellStyle name="Normal 79 5 3 2 2" xfId="43644" xr:uid="{00000000-0005-0000-0000-0000DDA80000}"/>
    <cellStyle name="Normal 79 5 3 2 3" xfId="28411" xr:uid="{00000000-0005-0000-0000-0000DEA80000}"/>
    <cellStyle name="Normal 79 5 3 3" xfId="8293" xr:uid="{00000000-0005-0000-0000-0000DFA80000}"/>
    <cellStyle name="Normal 79 5 3 3 2" xfId="38627" xr:uid="{00000000-0005-0000-0000-0000E0A80000}"/>
    <cellStyle name="Normal 79 5 3 3 3" xfId="23394" xr:uid="{00000000-0005-0000-0000-0000E1A80000}"/>
    <cellStyle name="Normal 79 5 3 4" xfId="33614" xr:uid="{00000000-0005-0000-0000-0000E2A80000}"/>
    <cellStyle name="Normal 79 5 3 5" xfId="18381" xr:uid="{00000000-0005-0000-0000-0000E3A80000}"/>
    <cellStyle name="Normal 79 5 4" xfId="4932" xr:uid="{00000000-0005-0000-0000-0000E4A80000}"/>
    <cellStyle name="Normal 79 5 4 2" xfId="14984" xr:uid="{00000000-0005-0000-0000-0000E5A80000}"/>
    <cellStyle name="Normal 79 5 4 2 2" xfId="45315" xr:uid="{00000000-0005-0000-0000-0000E6A80000}"/>
    <cellStyle name="Normal 79 5 4 2 3" xfId="30082" xr:uid="{00000000-0005-0000-0000-0000E7A80000}"/>
    <cellStyle name="Normal 79 5 4 3" xfId="9964" xr:uid="{00000000-0005-0000-0000-0000E8A80000}"/>
    <cellStyle name="Normal 79 5 4 3 2" xfId="40298" xr:uid="{00000000-0005-0000-0000-0000E9A80000}"/>
    <cellStyle name="Normal 79 5 4 3 3" xfId="25065" xr:uid="{00000000-0005-0000-0000-0000EAA80000}"/>
    <cellStyle name="Normal 79 5 4 4" xfId="35285" xr:uid="{00000000-0005-0000-0000-0000EBA80000}"/>
    <cellStyle name="Normal 79 5 4 5" xfId="20052" xr:uid="{00000000-0005-0000-0000-0000ECA80000}"/>
    <cellStyle name="Normal 79 5 5" xfId="11642" xr:uid="{00000000-0005-0000-0000-0000EDA80000}"/>
    <cellStyle name="Normal 79 5 5 2" xfId="41973" xr:uid="{00000000-0005-0000-0000-0000EEA80000}"/>
    <cellStyle name="Normal 79 5 5 3" xfId="26740" xr:uid="{00000000-0005-0000-0000-0000EFA80000}"/>
    <cellStyle name="Normal 79 5 6" xfId="6621" xr:uid="{00000000-0005-0000-0000-0000F0A80000}"/>
    <cellStyle name="Normal 79 5 6 2" xfId="36956" xr:uid="{00000000-0005-0000-0000-0000F1A80000}"/>
    <cellStyle name="Normal 79 5 6 3" xfId="21723" xr:uid="{00000000-0005-0000-0000-0000F2A80000}"/>
    <cellStyle name="Normal 79 5 7" xfId="31944" xr:uid="{00000000-0005-0000-0000-0000F3A80000}"/>
    <cellStyle name="Normal 79 5 8" xfId="16710" xr:uid="{00000000-0005-0000-0000-0000F4A80000}"/>
    <cellStyle name="Normal 79 6" xfId="1966" xr:uid="{00000000-0005-0000-0000-0000F5A80000}"/>
    <cellStyle name="Normal 79 6 2" xfId="3658" xr:uid="{00000000-0005-0000-0000-0000F6A80000}"/>
    <cellStyle name="Normal 79 6 2 2" xfId="13731" xr:uid="{00000000-0005-0000-0000-0000F7A80000}"/>
    <cellStyle name="Normal 79 6 2 2 2" xfId="44062" xr:uid="{00000000-0005-0000-0000-0000F8A80000}"/>
    <cellStyle name="Normal 79 6 2 2 3" xfId="28829" xr:uid="{00000000-0005-0000-0000-0000F9A80000}"/>
    <cellStyle name="Normal 79 6 2 3" xfId="8711" xr:uid="{00000000-0005-0000-0000-0000FAA80000}"/>
    <cellStyle name="Normal 79 6 2 3 2" xfId="39045" xr:uid="{00000000-0005-0000-0000-0000FBA80000}"/>
    <cellStyle name="Normal 79 6 2 3 3" xfId="23812" xr:uid="{00000000-0005-0000-0000-0000FCA80000}"/>
    <cellStyle name="Normal 79 6 2 4" xfId="34032" xr:uid="{00000000-0005-0000-0000-0000FDA80000}"/>
    <cellStyle name="Normal 79 6 2 5" xfId="18799" xr:uid="{00000000-0005-0000-0000-0000FEA80000}"/>
    <cellStyle name="Normal 79 6 3" xfId="5350" xr:uid="{00000000-0005-0000-0000-0000FFA80000}"/>
    <cellStyle name="Normal 79 6 3 2" xfId="15402" xr:uid="{00000000-0005-0000-0000-000000A90000}"/>
    <cellStyle name="Normal 79 6 3 2 2" xfId="45733" xr:uid="{00000000-0005-0000-0000-000001A90000}"/>
    <cellStyle name="Normal 79 6 3 2 3" xfId="30500" xr:uid="{00000000-0005-0000-0000-000002A90000}"/>
    <cellStyle name="Normal 79 6 3 3" xfId="10382" xr:uid="{00000000-0005-0000-0000-000003A90000}"/>
    <cellStyle name="Normal 79 6 3 3 2" xfId="40716" xr:uid="{00000000-0005-0000-0000-000004A90000}"/>
    <cellStyle name="Normal 79 6 3 3 3" xfId="25483" xr:uid="{00000000-0005-0000-0000-000005A90000}"/>
    <cellStyle name="Normal 79 6 3 4" xfId="35703" xr:uid="{00000000-0005-0000-0000-000006A90000}"/>
    <cellStyle name="Normal 79 6 3 5" xfId="20470" xr:uid="{00000000-0005-0000-0000-000007A90000}"/>
    <cellStyle name="Normal 79 6 4" xfId="12060" xr:uid="{00000000-0005-0000-0000-000008A90000}"/>
    <cellStyle name="Normal 79 6 4 2" xfId="42391" xr:uid="{00000000-0005-0000-0000-000009A90000}"/>
    <cellStyle name="Normal 79 6 4 3" xfId="27158" xr:uid="{00000000-0005-0000-0000-00000AA90000}"/>
    <cellStyle name="Normal 79 6 5" xfId="7039" xr:uid="{00000000-0005-0000-0000-00000BA90000}"/>
    <cellStyle name="Normal 79 6 5 2" xfId="37374" xr:uid="{00000000-0005-0000-0000-00000CA90000}"/>
    <cellStyle name="Normal 79 6 5 3" xfId="22141" xr:uid="{00000000-0005-0000-0000-00000DA90000}"/>
    <cellStyle name="Normal 79 6 6" xfId="32362" xr:uid="{00000000-0005-0000-0000-00000EA90000}"/>
    <cellStyle name="Normal 79 6 7" xfId="17128" xr:uid="{00000000-0005-0000-0000-00000FA90000}"/>
    <cellStyle name="Normal 79 7" xfId="2812" xr:uid="{00000000-0005-0000-0000-000010A90000}"/>
    <cellStyle name="Normal 79 7 2" xfId="12895" xr:uid="{00000000-0005-0000-0000-000011A90000}"/>
    <cellStyle name="Normal 79 7 2 2" xfId="43226" xr:uid="{00000000-0005-0000-0000-000012A90000}"/>
    <cellStyle name="Normal 79 7 2 3" xfId="27993" xr:uid="{00000000-0005-0000-0000-000013A90000}"/>
    <cellStyle name="Normal 79 7 3" xfId="7874" xr:uid="{00000000-0005-0000-0000-000014A90000}"/>
    <cellStyle name="Normal 79 7 3 2" xfId="38209" xr:uid="{00000000-0005-0000-0000-000015A90000}"/>
    <cellStyle name="Normal 79 7 3 3" xfId="22976" xr:uid="{00000000-0005-0000-0000-000016A90000}"/>
    <cellStyle name="Normal 79 7 4" xfId="33196" xr:uid="{00000000-0005-0000-0000-000017A90000}"/>
    <cellStyle name="Normal 79 7 5" xfId="17963" xr:uid="{00000000-0005-0000-0000-000018A90000}"/>
    <cellStyle name="Normal 79 8" xfId="4510" xr:uid="{00000000-0005-0000-0000-000019A90000}"/>
    <cellStyle name="Normal 79 8 2" xfId="14566" xr:uid="{00000000-0005-0000-0000-00001AA90000}"/>
    <cellStyle name="Normal 79 8 2 2" xfId="44897" xr:uid="{00000000-0005-0000-0000-00001BA90000}"/>
    <cellStyle name="Normal 79 8 2 3" xfId="29664" xr:uid="{00000000-0005-0000-0000-00001CA90000}"/>
    <cellStyle name="Normal 79 8 3" xfId="9546" xr:uid="{00000000-0005-0000-0000-00001DA90000}"/>
    <cellStyle name="Normal 79 8 3 2" xfId="39880" xr:uid="{00000000-0005-0000-0000-00001EA90000}"/>
    <cellStyle name="Normal 79 8 3 3" xfId="24647" xr:uid="{00000000-0005-0000-0000-00001FA90000}"/>
    <cellStyle name="Normal 79 8 4" xfId="34867" xr:uid="{00000000-0005-0000-0000-000020A90000}"/>
    <cellStyle name="Normal 79 8 5" xfId="19634" xr:uid="{00000000-0005-0000-0000-000021A90000}"/>
    <cellStyle name="Normal 79 9" xfId="11222" xr:uid="{00000000-0005-0000-0000-000022A90000}"/>
    <cellStyle name="Normal 79 9 2" xfId="41555" xr:uid="{00000000-0005-0000-0000-000023A90000}"/>
    <cellStyle name="Normal 79 9 3" xfId="26322" xr:uid="{00000000-0005-0000-0000-000024A90000}"/>
    <cellStyle name="Normal 8" xfId="174" xr:uid="{00000000-0005-0000-0000-000025A90000}"/>
    <cellStyle name="Normal 8 2" xfId="527" xr:uid="{00000000-0005-0000-0000-000026A90000}"/>
    <cellStyle name="Normal 8 3" xfId="913" xr:uid="{00000000-0005-0000-0000-000027A90000}"/>
    <cellStyle name="Normal 8 3 10" xfId="6248" xr:uid="{00000000-0005-0000-0000-000028A90000}"/>
    <cellStyle name="Normal 8 3 10 2" xfId="36585" xr:uid="{00000000-0005-0000-0000-000029A90000}"/>
    <cellStyle name="Normal 8 3 10 3" xfId="21352" xr:uid="{00000000-0005-0000-0000-00002AA90000}"/>
    <cellStyle name="Normal 8 3 11" xfId="31576" xr:uid="{00000000-0005-0000-0000-00002BA90000}"/>
    <cellStyle name="Normal 8 3 12" xfId="16337" xr:uid="{00000000-0005-0000-0000-00002CA90000}"/>
    <cellStyle name="Normal 8 3 2" xfId="1212" xr:uid="{00000000-0005-0000-0000-00002DA90000}"/>
    <cellStyle name="Normal 8 3 2 10" xfId="31627" xr:uid="{00000000-0005-0000-0000-00002EA90000}"/>
    <cellStyle name="Normal 8 3 2 11" xfId="16391" xr:uid="{00000000-0005-0000-0000-00002FA90000}"/>
    <cellStyle name="Normal 8 3 2 2" xfId="1320" xr:uid="{00000000-0005-0000-0000-000030A90000}"/>
    <cellStyle name="Normal 8 3 2 2 10" xfId="16495" xr:uid="{00000000-0005-0000-0000-000031A90000}"/>
    <cellStyle name="Normal 8 3 2 2 2" xfId="1537" xr:uid="{00000000-0005-0000-0000-000032A90000}"/>
    <cellStyle name="Normal 8 3 2 2 2 2" xfId="1958" xr:uid="{00000000-0005-0000-0000-000033A90000}"/>
    <cellStyle name="Normal 8 3 2 2 2 2 2" xfId="2797" xr:uid="{00000000-0005-0000-0000-000034A90000}"/>
    <cellStyle name="Normal 8 3 2 2 2 2 2 2" xfId="4487" xr:uid="{00000000-0005-0000-0000-000035A90000}"/>
    <cellStyle name="Normal 8 3 2 2 2 2 2 2 2" xfId="14560" xr:uid="{00000000-0005-0000-0000-000036A90000}"/>
    <cellStyle name="Normal 8 3 2 2 2 2 2 2 2 2" xfId="44891" xr:uid="{00000000-0005-0000-0000-000037A90000}"/>
    <cellStyle name="Normal 8 3 2 2 2 2 2 2 2 3" xfId="29658" xr:uid="{00000000-0005-0000-0000-000038A90000}"/>
    <cellStyle name="Normal 8 3 2 2 2 2 2 2 3" xfId="9540" xr:uid="{00000000-0005-0000-0000-000039A90000}"/>
    <cellStyle name="Normal 8 3 2 2 2 2 2 2 3 2" xfId="39874" xr:uid="{00000000-0005-0000-0000-00003AA90000}"/>
    <cellStyle name="Normal 8 3 2 2 2 2 2 2 3 3" xfId="24641" xr:uid="{00000000-0005-0000-0000-00003BA90000}"/>
    <cellStyle name="Normal 8 3 2 2 2 2 2 2 4" xfId="34861" xr:uid="{00000000-0005-0000-0000-00003CA90000}"/>
    <cellStyle name="Normal 8 3 2 2 2 2 2 2 5" xfId="19628" xr:uid="{00000000-0005-0000-0000-00003DA90000}"/>
    <cellStyle name="Normal 8 3 2 2 2 2 2 3" xfId="6179" xr:uid="{00000000-0005-0000-0000-00003EA90000}"/>
    <cellStyle name="Normal 8 3 2 2 2 2 2 3 2" xfId="16231" xr:uid="{00000000-0005-0000-0000-00003FA90000}"/>
    <cellStyle name="Normal 8 3 2 2 2 2 2 3 2 2" xfId="46562" xr:uid="{00000000-0005-0000-0000-000040A90000}"/>
    <cellStyle name="Normal 8 3 2 2 2 2 2 3 2 3" xfId="31329" xr:uid="{00000000-0005-0000-0000-000041A90000}"/>
    <cellStyle name="Normal 8 3 2 2 2 2 2 3 3" xfId="11211" xr:uid="{00000000-0005-0000-0000-000042A90000}"/>
    <cellStyle name="Normal 8 3 2 2 2 2 2 3 3 2" xfId="41545" xr:uid="{00000000-0005-0000-0000-000043A90000}"/>
    <cellStyle name="Normal 8 3 2 2 2 2 2 3 3 3" xfId="26312" xr:uid="{00000000-0005-0000-0000-000044A90000}"/>
    <cellStyle name="Normal 8 3 2 2 2 2 2 3 4" xfId="36532" xr:uid="{00000000-0005-0000-0000-000045A90000}"/>
    <cellStyle name="Normal 8 3 2 2 2 2 2 3 5" xfId="21299" xr:uid="{00000000-0005-0000-0000-000046A90000}"/>
    <cellStyle name="Normal 8 3 2 2 2 2 2 4" xfId="12889" xr:uid="{00000000-0005-0000-0000-000047A90000}"/>
    <cellStyle name="Normal 8 3 2 2 2 2 2 4 2" xfId="43220" xr:uid="{00000000-0005-0000-0000-000048A90000}"/>
    <cellStyle name="Normal 8 3 2 2 2 2 2 4 3" xfId="27987" xr:uid="{00000000-0005-0000-0000-000049A90000}"/>
    <cellStyle name="Normal 8 3 2 2 2 2 2 5" xfId="7868" xr:uid="{00000000-0005-0000-0000-00004AA90000}"/>
    <cellStyle name="Normal 8 3 2 2 2 2 2 5 2" xfId="38203" xr:uid="{00000000-0005-0000-0000-00004BA90000}"/>
    <cellStyle name="Normal 8 3 2 2 2 2 2 5 3" xfId="22970" xr:uid="{00000000-0005-0000-0000-00004CA90000}"/>
    <cellStyle name="Normal 8 3 2 2 2 2 2 6" xfId="33191" xr:uid="{00000000-0005-0000-0000-00004DA90000}"/>
    <cellStyle name="Normal 8 3 2 2 2 2 2 7" xfId="17957" xr:uid="{00000000-0005-0000-0000-00004EA90000}"/>
    <cellStyle name="Normal 8 3 2 2 2 2 3" xfId="3650" xr:uid="{00000000-0005-0000-0000-00004FA90000}"/>
    <cellStyle name="Normal 8 3 2 2 2 2 3 2" xfId="13724" xr:uid="{00000000-0005-0000-0000-000050A90000}"/>
    <cellStyle name="Normal 8 3 2 2 2 2 3 2 2" xfId="44055" xr:uid="{00000000-0005-0000-0000-000051A90000}"/>
    <cellStyle name="Normal 8 3 2 2 2 2 3 2 3" xfId="28822" xr:uid="{00000000-0005-0000-0000-000052A90000}"/>
    <cellStyle name="Normal 8 3 2 2 2 2 3 3" xfId="8704" xr:uid="{00000000-0005-0000-0000-000053A90000}"/>
    <cellStyle name="Normal 8 3 2 2 2 2 3 3 2" xfId="39038" xr:uid="{00000000-0005-0000-0000-000054A90000}"/>
    <cellStyle name="Normal 8 3 2 2 2 2 3 3 3" xfId="23805" xr:uid="{00000000-0005-0000-0000-000055A90000}"/>
    <cellStyle name="Normal 8 3 2 2 2 2 3 4" xfId="34025" xr:uid="{00000000-0005-0000-0000-000056A90000}"/>
    <cellStyle name="Normal 8 3 2 2 2 2 3 5" xfId="18792" xr:uid="{00000000-0005-0000-0000-000057A90000}"/>
    <cellStyle name="Normal 8 3 2 2 2 2 4" xfId="5343" xr:uid="{00000000-0005-0000-0000-000058A90000}"/>
    <cellStyle name="Normal 8 3 2 2 2 2 4 2" xfId="15395" xr:uid="{00000000-0005-0000-0000-000059A90000}"/>
    <cellStyle name="Normal 8 3 2 2 2 2 4 2 2" xfId="45726" xr:uid="{00000000-0005-0000-0000-00005AA90000}"/>
    <cellStyle name="Normal 8 3 2 2 2 2 4 2 3" xfId="30493" xr:uid="{00000000-0005-0000-0000-00005BA90000}"/>
    <cellStyle name="Normal 8 3 2 2 2 2 4 3" xfId="10375" xr:uid="{00000000-0005-0000-0000-00005CA90000}"/>
    <cellStyle name="Normal 8 3 2 2 2 2 4 3 2" xfId="40709" xr:uid="{00000000-0005-0000-0000-00005DA90000}"/>
    <cellStyle name="Normal 8 3 2 2 2 2 4 3 3" xfId="25476" xr:uid="{00000000-0005-0000-0000-00005EA90000}"/>
    <cellStyle name="Normal 8 3 2 2 2 2 4 4" xfId="35696" xr:uid="{00000000-0005-0000-0000-00005FA90000}"/>
    <cellStyle name="Normal 8 3 2 2 2 2 4 5" xfId="20463" xr:uid="{00000000-0005-0000-0000-000060A90000}"/>
    <cellStyle name="Normal 8 3 2 2 2 2 5" xfId="12053" xr:uid="{00000000-0005-0000-0000-000061A90000}"/>
    <cellStyle name="Normal 8 3 2 2 2 2 5 2" xfId="42384" xr:uid="{00000000-0005-0000-0000-000062A90000}"/>
    <cellStyle name="Normal 8 3 2 2 2 2 5 3" xfId="27151" xr:uid="{00000000-0005-0000-0000-000063A90000}"/>
    <cellStyle name="Normal 8 3 2 2 2 2 6" xfId="7032" xr:uid="{00000000-0005-0000-0000-000064A90000}"/>
    <cellStyle name="Normal 8 3 2 2 2 2 6 2" xfId="37367" xr:uid="{00000000-0005-0000-0000-000065A90000}"/>
    <cellStyle name="Normal 8 3 2 2 2 2 6 3" xfId="22134" xr:uid="{00000000-0005-0000-0000-000066A90000}"/>
    <cellStyle name="Normal 8 3 2 2 2 2 7" xfId="32355" xr:uid="{00000000-0005-0000-0000-000067A90000}"/>
    <cellStyle name="Normal 8 3 2 2 2 2 8" xfId="17121" xr:uid="{00000000-0005-0000-0000-000068A90000}"/>
    <cellStyle name="Normal 8 3 2 2 2 3" xfId="2379" xr:uid="{00000000-0005-0000-0000-000069A90000}"/>
    <cellStyle name="Normal 8 3 2 2 2 3 2" xfId="4069" xr:uid="{00000000-0005-0000-0000-00006AA90000}"/>
    <cellStyle name="Normal 8 3 2 2 2 3 2 2" xfId="14142" xr:uid="{00000000-0005-0000-0000-00006BA90000}"/>
    <cellStyle name="Normal 8 3 2 2 2 3 2 2 2" xfId="44473" xr:uid="{00000000-0005-0000-0000-00006CA90000}"/>
    <cellStyle name="Normal 8 3 2 2 2 3 2 2 3" xfId="29240" xr:uid="{00000000-0005-0000-0000-00006DA90000}"/>
    <cellStyle name="Normal 8 3 2 2 2 3 2 3" xfId="9122" xr:uid="{00000000-0005-0000-0000-00006EA90000}"/>
    <cellStyle name="Normal 8 3 2 2 2 3 2 3 2" xfId="39456" xr:uid="{00000000-0005-0000-0000-00006FA90000}"/>
    <cellStyle name="Normal 8 3 2 2 2 3 2 3 3" xfId="24223" xr:uid="{00000000-0005-0000-0000-000070A90000}"/>
    <cellStyle name="Normal 8 3 2 2 2 3 2 4" xfId="34443" xr:uid="{00000000-0005-0000-0000-000071A90000}"/>
    <cellStyle name="Normal 8 3 2 2 2 3 2 5" xfId="19210" xr:uid="{00000000-0005-0000-0000-000072A90000}"/>
    <cellStyle name="Normal 8 3 2 2 2 3 3" xfId="5761" xr:uid="{00000000-0005-0000-0000-000073A90000}"/>
    <cellStyle name="Normal 8 3 2 2 2 3 3 2" xfId="15813" xr:uid="{00000000-0005-0000-0000-000074A90000}"/>
    <cellStyle name="Normal 8 3 2 2 2 3 3 2 2" xfId="46144" xr:uid="{00000000-0005-0000-0000-000075A90000}"/>
    <cellStyle name="Normal 8 3 2 2 2 3 3 2 3" xfId="30911" xr:uid="{00000000-0005-0000-0000-000076A90000}"/>
    <cellStyle name="Normal 8 3 2 2 2 3 3 3" xfId="10793" xr:uid="{00000000-0005-0000-0000-000077A90000}"/>
    <cellStyle name="Normal 8 3 2 2 2 3 3 3 2" xfId="41127" xr:uid="{00000000-0005-0000-0000-000078A90000}"/>
    <cellStyle name="Normal 8 3 2 2 2 3 3 3 3" xfId="25894" xr:uid="{00000000-0005-0000-0000-000079A90000}"/>
    <cellStyle name="Normal 8 3 2 2 2 3 3 4" xfId="36114" xr:uid="{00000000-0005-0000-0000-00007AA90000}"/>
    <cellStyle name="Normal 8 3 2 2 2 3 3 5" xfId="20881" xr:uid="{00000000-0005-0000-0000-00007BA90000}"/>
    <cellStyle name="Normal 8 3 2 2 2 3 4" xfId="12471" xr:uid="{00000000-0005-0000-0000-00007CA90000}"/>
    <cellStyle name="Normal 8 3 2 2 2 3 4 2" xfId="42802" xr:uid="{00000000-0005-0000-0000-00007DA90000}"/>
    <cellStyle name="Normal 8 3 2 2 2 3 4 3" xfId="27569" xr:uid="{00000000-0005-0000-0000-00007EA90000}"/>
    <cellStyle name="Normal 8 3 2 2 2 3 5" xfId="7450" xr:uid="{00000000-0005-0000-0000-00007FA90000}"/>
    <cellStyle name="Normal 8 3 2 2 2 3 5 2" xfId="37785" xr:uid="{00000000-0005-0000-0000-000080A90000}"/>
    <cellStyle name="Normal 8 3 2 2 2 3 5 3" xfId="22552" xr:uid="{00000000-0005-0000-0000-000081A90000}"/>
    <cellStyle name="Normal 8 3 2 2 2 3 6" xfId="32773" xr:uid="{00000000-0005-0000-0000-000082A90000}"/>
    <cellStyle name="Normal 8 3 2 2 2 3 7" xfId="17539" xr:uid="{00000000-0005-0000-0000-000083A90000}"/>
    <cellStyle name="Normal 8 3 2 2 2 4" xfId="3232" xr:uid="{00000000-0005-0000-0000-000084A90000}"/>
    <cellStyle name="Normal 8 3 2 2 2 4 2" xfId="13306" xr:uid="{00000000-0005-0000-0000-000085A90000}"/>
    <cellStyle name="Normal 8 3 2 2 2 4 2 2" xfId="43637" xr:uid="{00000000-0005-0000-0000-000086A90000}"/>
    <cellStyle name="Normal 8 3 2 2 2 4 2 3" xfId="28404" xr:uid="{00000000-0005-0000-0000-000087A90000}"/>
    <cellStyle name="Normal 8 3 2 2 2 4 3" xfId="8286" xr:uid="{00000000-0005-0000-0000-000088A90000}"/>
    <cellStyle name="Normal 8 3 2 2 2 4 3 2" xfId="38620" xr:uid="{00000000-0005-0000-0000-000089A90000}"/>
    <cellStyle name="Normal 8 3 2 2 2 4 3 3" xfId="23387" xr:uid="{00000000-0005-0000-0000-00008AA90000}"/>
    <cellStyle name="Normal 8 3 2 2 2 4 4" xfId="33607" xr:uid="{00000000-0005-0000-0000-00008BA90000}"/>
    <cellStyle name="Normal 8 3 2 2 2 4 5" xfId="18374" xr:uid="{00000000-0005-0000-0000-00008CA90000}"/>
    <cellStyle name="Normal 8 3 2 2 2 5" xfId="4925" xr:uid="{00000000-0005-0000-0000-00008DA90000}"/>
    <cellStyle name="Normal 8 3 2 2 2 5 2" xfId="14977" xr:uid="{00000000-0005-0000-0000-00008EA90000}"/>
    <cellStyle name="Normal 8 3 2 2 2 5 2 2" xfId="45308" xr:uid="{00000000-0005-0000-0000-00008FA90000}"/>
    <cellStyle name="Normal 8 3 2 2 2 5 2 3" xfId="30075" xr:uid="{00000000-0005-0000-0000-000090A90000}"/>
    <cellStyle name="Normal 8 3 2 2 2 5 3" xfId="9957" xr:uid="{00000000-0005-0000-0000-000091A90000}"/>
    <cellStyle name="Normal 8 3 2 2 2 5 3 2" xfId="40291" xr:uid="{00000000-0005-0000-0000-000092A90000}"/>
    <cellStyle name="Normal 8 3 2 2 2 5 3 3" xfId="25058" xr:uid="{00000000-0005-0000-0000-000093A90000}"/>
    <cellStyle name="Normal 8 3 2 2 2 5 4" xfId="35278" xr:uid="{00000000-0005-0000-0000-000094A90000}"/>
    <cellStyle name="Normal 8 3 2 2 2 5 5" xfId="20045" xr:uid="{00000000-0005-0000-0000-000095A90000}"/>
    <cellStyle name="Normal 8 3 2 2 2 6" xfId="11635" xr:uid="{00000000-0005-0000-0000-000096A90000}"/>
    <cellStyle name="Normal 8 3 2 2 2 6 2" xfId="41966" xr:uid="{00000000-0005-0000-0000-000097A90000}"/>
    <cellStyle name="Normal 8 3 2 2 2 6 3" xfId="26733" xr:uid="{00000000-0005-0000-0000-000098A90000}"/>
    <cellStyle name="Normal 8 3 2 2 2 7" xfId="6614" xr:uid="{00000000-0005-0000-0000-000099A90000}"/>
    <cellStyle name="Normal 8 3 2 2 2 7 2" xfId="36949" xr:uid="{00000000-0005-0000-0000-00009AA90000}"/>
    <cellStyle name="Normal 8 3 2 2 2 7 3" xfId="21716" xr:uid="{00000000-0005-0000-0000-00009BA90000}"/>
    <cellStyle name="Normal 8 3 2 2 2 8" xfId="31937" xr:uid="{00000000-0005-0000-0000-00009CA90000}"/>
    <cellStyle name="Normal 8 3 2 2 2 9" xfId="16703" xr:uid="{00000000-0005-0000-0000-00009DA90000}"/>
    <cellStyle name="Normal 8 3 2 2 3" xfId="1750" xr:uid="{00000000-0005-0000-0000-00009EA90000}"/>
    <cellStyle name="Normal 8 3 2 2 3 2" xfId="2589" xr:uid="{00000000-0005-0000-0000-00009FA90000}"/>
    <cellStyle name="Normal 8 3 2 2 3 2 2" xfId="4279" xr:uid="{00000000-0005-0000-0000-0000A0A90000}"/>
    <cellStyle name="Normal 8 3 2 2 3 2 2 2" xfId="14352" xr:uid="{00000000-0005-0000-0000-0000A1A90000}"/>
    <cellStyle name="Normal 8 3 2 2 3 2 2 2 2" xfId="44683" xr:uid="{00000000-0005-0000-0000-0000A2A90000}"/>
    <cellStyle name="Normal 8 3 2 2 3 2 2 2 3" xfId="29450" xr:uid="{00000000-0005-0000-0000-0000A3A90000}"/>
    <cellStyle name="Normal 8 3 2 2 3 2 2 3" xfId="9332" xr:uid="{00000000-0005-0000-0000-0000A4A90000}"/>
    <cellStyle name="Normal 8 3 2 2 3 2 2 3 2" xfId="39666" xr:uid="{00000000-0005-0000-0000-0000A5A90000}"/>
    <cellStyle name="Normal 8 3 2 2 3 2 2 3 3" xfId="24433" xr:uid="{00000000-0005-0000-0000-0000A6A90000}"/>
    <cellStyle name="Normal 8 3 2 2 3 2 2 4" xfId="34653" xr:uid="{00000000-0005-0000-0000-0000A7A90000}"/>
    <cellStyle name="Normal 8 3 2 2 3 2 2 5" xfId="19420" xr:uid="{00000000-0005-0000-0000-0000A8A90000}"/>
    <cellStyle name="Normal 8 3 2 2 3 2 3" xfId="5971" xr:uid="{00000000-0005-0000-0000-0000A9A90000}"/>
    <cellStyle name="Normal 8 3 2 2 3 2 3 2" xfId="16023" xr:uid="{00000000-0005-0000-0000-0000AAA90000}"/>
    <cellStyle name="Normal 8 3 2 2 3 2 3 2 2" xfId="46354" xr:uid="{00000000-0005-0000-0000-0000ABA90000}"/>
    <cellStyle name="Normal 8 3 2 2 3 2 3 2 3" xfId="31121" xr:uid="{00000000-0005-0000-0000-0000ACA90000}"/>
    <cellStyle name="Normal 8 3 2 2 3 2 3 3" xfId="11003" xr:uid="{00000000-0005-0000-0000-0000ADA90000}"/>
    <cellStyle name="Normal 8 3 2 2 3 2 3 3 2" xfId="41337" xr:uid="{00000000-0005-0000-0000-0000AEA90000}"/>
    <cellStyle name="Normal 8 3 2 2 3 2 3 3 3" xfId="26104" xr:uid="{00000000-0005-0000-0000-0000AFA90000}"/>
    <cellStyle name="Normal 8 3 2 2 3 2 3 4" xfId="36324" xr:uid="{00000000-0005-0000-0000-0000B0A90000}"/>
    <cellStyle name="Normal 8 3 2 2 3 2 3 5" xfId="21091" xr:uid="{00000000-0005-0000-0000-0000B1A90000}"/>
    <cellStyle name="Normal 8 3 2 2 3 2 4" xfId="12681" xr:uid="{00000000-0005-0000-0000-0000B2A90000}"/>
    <cellStyle name="Normal 8 3 2 2 3 2 4 2" xfId="43012" xr:uid="{00000000-0005-0000-0000-0000B3A90000}"/>
    <cellStyle name="Normal 8 3 2 2 3 2 4 3" xfId="27779" xr:uid="{00000000-0005-0000-0000-0000B4A90000}"/>
    <cellStyle name="Normal 8 3 2 2 3 2 5" xfId="7660" xr:uid="{00000000-0005-0000-0000-0000B5A90000}"/>
    <cellStyle name="Normal 8 3 2 2 3 2 5 2" xfId="37995" xr:uid="{00000000-0005-0000-0000-0000B6A90000}"/>
    <cellStyle name="Normal 8 3 2 2 3 2 5 3" xfId="22762" xr:uid="{00000000-0005-0000-0000-0000B7A90000}"/>
    <cellStyle name="Normal 8 3 2 2 3 2 6" xfId="32983" xr:uid="{00000000-0005-0000-0000-0000B8A90000}"/>
    <cellStyle name="Normal 8 3 2 2 3 2 7" xfId="17749" xr:uid="{00000000-0005-0000-0000-0000B9A90000}"/>
    <cellStyle name="Normal 8 3 2 2 3 3" xfId="3442" xr:uid="{00000000-0005-0000-0000-0000BAA90000}"/>
    <cellStyle name="Normal 8 3 2 2 3 3 2" xfId="13516" xr:uid="{00000000-0005-0000-0000-0000BBA90000}"/>
    <cellStyle name="Normal 8 3 2 2 3 3 2 2" xfId="43847" xr:uid="{00000000-0005-0000-0000-0000BCA90000}"/>
    <cellStyle name="Normal 8 3 2 2 3 3 2 3" xfId="28614" xr:uid="{00000000-0005-0000-0000-0000BDA90000}"/>
    <cellStyle name="Normal 8 3 2 2 3 3 3" xfId="8496" xr:uid="{00000000-0005-0000-0000-0000BEA90000}"/>
    <cellStyle name="Normal 8 3 2 2 3 3 3 2" xfId="38830" xr:uid="{00000000-0005-0000-0000-0000BFA90000}"/>
    <cellStyle name="Normal 8 3 2 2 3 3 3 3" xfId="23597" xr:uid="{00000000-0005-0000-0000-0000C0A90000}"/>
    <cellStyle name="Normal 8 3 2 2 3 3 4" xfId="33817" xr:uid="{00000000-0005-0000-0000-0000C1A90000}"/>
    <cellStyle name="Normal 8 3 2 2 3 3 5" xfId="18584" xr:uid="{00000000-0005-0000-0000-0000C2A90000}"/>
    <cellStyle name="Normal 8 3 2 2 3 4" xfId="5135" xr:uid="{00000000-0005-0000-0000-0000C3A90000}"/>
    <cellStyle name="Normal 8 3 2 2 3 4 2" xfId="15187" xr:uid="{00000000-0005-0000-0000-0000C4A90000}"/>
    <cellStyle name="Normal 8 3 2 2 3 4 2 2" xfId="45518" xr:uid="{00000000-0005-0000-0000-0000C5A90000}"/>
    <cellStyle name="Normal 8 3 2 2 3 4 2 3" xfId="30285" xr:uid="{00000000-0005-0000-0000-0000C6A90000}"/>
    <cellStyle name="Normal 8 3 2 2 3 4 3" xfId="10167" xr:uid="{00000000-0005-0000-0000-0000C7A90000}"/>
    <cellStyle name="Normal 8 3 2 2 3 4 3 2" xfId="40501" xr:uid="{00000000-0005-0000-0000-0000C8A90000}"/>
    <cellStyle name="Normal 8 3 2 2 3 4 3 3" xfId="25268" xr:uid="{00000000-0005-0000-0000-0000C9A90000}"/>
    <cellStyle name="Normal 8 3 2 2 3 4 4" xfId="35488" xr:uid="{00000000-0005-0000-0000-0000CAA90000}"/>
    <cellStyle name="Normal 8 3 2 2 3 4 5" xfId="20255" xr:uid="{00000000-0005-0000-0000-0000CBA90000}"/>
    <cellStyle name="Normal 8 3 2 2 3 5" xfId="11845" xr:uid="{00000000-0005-0000-0000-0000CCA90000}"/>
    <cellStyle name="Normal 8 3 2 2 3 5 2" xfId="42176" xr:uid="{00000000-0005-0000-0000-0000CDA90000}"/>
    <cellStyle name="Normal 8 3 2 2 3 5 3" xfId="26943" xr:uid="{00000000-0005-0000-0000-0000CEA90000}"/>
    <cellStyle name="Normal 8 3 2 2 3 6" xfId="6824" xr:uid="{00000000-0005-0000-0000-0000CFA90000}"/>
    <cellStyle name="Normal 8 3 2 2 3 6 2" xfId="37159" xr:uid="{00000000-0005-0000-0000-0000D0A90000}"/>
    <cellStyle name="Normal 8 3 2 2 3 6 3" xfId="21926" xr:uid="{00000000-0005-0000-0000-0000D1A90000}"/>
    <cellStyle name="Normal 8 3 2 2 3 7" xfId="32147" xr:uid="{00000000-0005-0000-0000-0000D2A90000}"/>
    <cellStyle name="Normal 8 3 2 2 3 8" xfId="16913" xr:uid="{00000000-0005-0000-0000-0000D3A90000}"/>
    <cellStyle name="Normal 8 3 2 2 4" xfId="2171" xr:uid="{00000000-0005-0000-0000-0000D4A90000}"/>
    <cellStyle name="Normal 8 3 2 2 4 2" xfId="3861" xr:uid="{00000000-0005-0000-0000-0000D5A90000}"/>
    <cellStyle name="Normal 8 3 2 2 4 2 2" xfId="13934" xr:uid="{00000000-0005-0000-0000-0000D6A90000}"/>
    <cellStyle name="Normal 8 3 2 2 4 2 2 2" xfId="44265" xr:uid="{00000000-0005-0000-0000-0000D7A90000}"/>
    <cellStyle name="Normal 8 3 2 2 4 2 2 3" xfId="29032" xr:uid="{00000000-0005-0000-0000-0000D8A90000}"/>
    <cellStyle name="Normal 8 3 2 2 4 2 3" xfId="8914" xr:uid="{00000000-0005-0000-0000-0000D9A90000}"/>
    <cellStyle name="Normal 8 3 2 2 4 2 3 2" xfId="39248" xr:uid="{00000000-0005-0000-0000-0000DAA90000}"/>
    <cellStyle name="Normal 8 3 2 2 4 2 3 3" xfId="24015" xr:uid="{00000000-0005-0000-0000-0000DBA90000}"/>
    <cellStyle name="Normal 8 3 2 2 4 2 4" xfId="34235" xr:uid="{00000000-0005-0000-0000-0000DCA90000}"/>
    <cellStyle name="Normal 8 3 2 2 4 2 5" xfId="19002" xr:uid="{00000000-0005-0000-0000-0000DDA90000}"/>
    <cellStyle name="Normal 8 3 2 2 4 3" xfId="5553" xr:uid="{00000000-0005-0000-0000-0000DEA90000}"/>
    <cellStyle name="Normal 8 3 2 2 4 3 2" xfId="15605" xr:uid="{00000000-0005-0000-0000-0000DFA90000}"/>
    <cellStyle name="Normal 8 3 2 2 4 3 2 2" xfId="45936" xr:uid="{00000000-0005-0000-0000-0000E0A90000}"/>
    <cellStyle name="Normal 8 3 2 2 4 3 2 3" xfId="30703" xr:uid="{00000000-0005-0000-0000-0000E1A90000}"/>
    <cellStyle name="Normal 8 3 2 2 4 3 3" xfId="10585" xr:uid="{00000000-0005-0000-0000-0000E2A90000}"/>
    <cellStyle name="Normal 8 3 2 2 4 3 3 2" xfId="40919" xr:uid="{00000000-0005-0000-0000-0000E3A90000}"/>
    <cellStyle name="Normal 8 3 2 2 4 3 3 3" xfId="25686" xr:uid="{00000000-0005-0000-0000-0000E4A90000}"/>
    <cellStyle name="Normal 8 3 2 2 4 3 4" xfId="35906" xr:uid="{00000000-0005-0000-0000-0000E5A90000}"/>
    <cellStyle name="Normal 8 3 2 2 4 3 5" xfId="20673" xr:uid="{00000000-0005-0000-0000-0000E6A90000}"/>
    <cellStyle name="Normal 8 3 2 2 4 4" xfId="12263" xr:uid="{00000000-0005-0000-0000-0000E7A90000}"/>
    <cellStyle name="Normal 8 3 2 2 4 4 2" xfId="42594" xr:uid="{00000000-0005-0000-0000-0000E8A90000}"/>
    <cellStyle name="Normal 8 3 2 2 4 4 3" xfId="27361" xr:uid="{00000000-0005-0000-0000-0000E9A90000}"/>
    <cellStyle name="Normal 8 3 2 2 4 5" xfId="7242" xr:uid="{00000000-0005-0000-0000-0000EAA90000}"/>
    <cellStyle name="Normal 8 3 2 2 4 5 2" xfId="37577" xr:uid="{00000000-0005-0000-0000-0000EBA90000}"/>
    <cellStyle name="Normal 8 3 2 2 4 5 3" xfId="22344" xr:uid="{00000000-0005-0000-0000-0000ECA90000}"/>
    <cellStyle name="Normal 8 3 2 2 4 6" xfId="32565" xr:uid="{00000000-0005-0000-0000-0000EDA90000}"/>
    <cellStyle name="Normal 8 3 2 2 4 7" xfId="17331" xr:uid="{00000000-0005-0000-0000-0000EEA90000}"/>
    <cellStyle name="Normal 8 3 2 2 5" xfId="3024" xr:uid="{00000000-0005-0000-0000-0000EFA90000}"/>
    <cellStyle name="Normal 8 3 2 2 5 2" xfId="13098" xr:uid="{00000000-0005-0000-0000-0000F0A90000}"/>
    <cellStyle name="Normal 8 3 2 2 5 2 2" xfId="43429" xr:uid="{00000000-0005-0000-0000-0000F1A90000}"/>
    <cellStyle name="Normal 8 3 2 2 5 2 3" xfId="28196" xr:uid="{00000000-0005-0000-0000-0000F2A90000}"/>
    <cellStyle name="Normal 8 3 2 2 5 3" xfId="8078" xr:uid="{00000000-0005-0000-0000-0000F3A90000}"/>
    <cellStyle name="Normal 8 3 2 2 5 3 2" xfId="38412" xr:uid="{00000000-0005-0000-0000-0000F4A90000}"/>
    <cellStyle name="Normal 8 3 2 2 5 3 3" xfId="23179" xr:uid="{00000000-0005-0000-0000-0000F5A90000}"/>
    <cellStyle name="Normal 8 3 2 2 5 4" xfId="33399" xr:uid="{00000000-0005-0000-0000-0000F6A90000}"/>
    <cellStyle name="Normal 8 3 2 2 5 5" xfId="18166" xr:uid="{00000000-0005-0000-0000-0000F7A90000}"/>
    <cellStyle name="Normal 8 3 2 2 6" xfId="4717" xr:uid="{00000000-0005-0000-0000-0000F8A90000}"/>
    <cellStyle name="Normal 8 3 2 2 6 2" xfId="14769" xr:uid="{00000000-0005-0000-0000-0000F9A90000}"/>
    <cellStyle name="Normal 8 3 2 2 6 2 2" xfId="45100" xr:uid="{00000000-0005-0000-0000-0000FAA90000}"/>
    <cellStyle name="Normal 8 3 2 2 6 2 3" xfId="29867" xr:uid="{00000000-0005-0000-0000-0000FBA90000}"/>
    <cellStyle name="Normal 8 3 2 2 6 3" xfId="9749" xr:uid="{00000000-0005-0000-0000-0000FCA90000}"/>
    <cellStyle name="Normal 8 3 2 2 6 3 2" xfId="40083" xr:uid="{00000000-0005-0000-0000-0000FDA90000}"/>
    <cellStyle name="Normal 8 3 2 2 6 3 3" xfId="24850" xr:uid="{00000000-0005-0000-0000-0000FEA90000}"/>
    <cellStyle name="Normal 8 3 2 2 6 4" xfId="35070" xr:uid="{00000000-0005-0000-0000-0000FFA90000}"/>
    <cellStyle name="Normal 8 3 2 2 6 5" xfId="19837" xr:uid="{00000000-0005-0000-0000-000000AA0000}"/>
    <cellStyle name="Normal 8 3 2 2 7" xfId="11427" xr:uid="{00000000-0005-0000-0000-000001AA0000}"/>
    <cellStyle name="Normal 8 3 2 2 7 2" xfId="41758" xr:uid="{00000000-0005-0000-0000-000002AA0000}"/>
    <cellStyle name="Normal 8 3 2 2 7 3" xfId="26525" xr:uid="{00000000-0005-0000-0000-000003AA0000}"/>
    <cellStyle name="Normal 8 3 2 2 8" xfId="6406" xr:uid="{00000000-0005-0000-0000-000004AA0000}"/>
    <cellStyle name="Normal 8 3 2 2 8 2" xfId="36741" xr:uid="{00000000-0005-0000-0000-000005AA0000}"/>
    <cellStyle name="Normal 8 3 2 2 8 3" xfId="21508" xr:uid="{00000000-0005-0000-0000-000006AA0000}"/>
    <cellStyle name="Normal 8 3 2 2 9" xfId="31729" xr:uid="{00000000-0005-0000-0000-000007AA0000}"/>
    <cellStyle name="Normal 8 3 2 3" xfId="1433" xr:uid="{00000000-0005-0000-0000-000008AA0000}"/>
    <cellStyle name="Normal 8 3 2 3 2" xfId="1854" xr:uid="{00000000-0005-0000-0000-000009AA0000}"/>
    <cellStyle name="Normal 8 3 2 3 2 2" xfId="2693" xr:uid="{00000000-0005-0000-0000-00000AAA0000}"/>
    <cellStyle name="Normal 8 3 2 3 2 2 2" xfId="4383" xr:uid="{00000000-0005-0000-0000-00000BAA0000}"/>
    <cellStyle name="Normal 8 3 2 3 2 2 2 2" xfId="14456" xr:uid="{00000000-0005-0000-0000-00000CAA0000}"/>
    <cellStyle name="Normal 8 3 2 3 2 2 2 2 2" xfId="44787" xr:uid="{00000000-0005-0000-0000-00000DAA0000}"/>
    <cellStyle name="Normal 8 3 2 3 2 2 2 2 3" xfId="29554" xr:uid="{00000000-0005-0000-0000-00000EAA0000}"/>
    <cellStyle name="Normal 8 3 2 3 2 2 2 3" xfId="9436" xr:uid="{00000000-0005-0000-0000-00000FAA0000}"/>
    <cellStyle name="Normal 8 3 2 3 2 2 2 3 2" xfId="39770" xr:uid="{00000000-0005-0000-0000-000010AA0000}"/>
    <cellStyle name="Normal 8 3 2 3 2 2 2 3 3" xfId="24537" xr:uid="{00000000-0005-0000-0000-000011AA0000}"/>
    <cellStyle name="Normal 8 3 2 3 2 2 2 4" xfId="34757" xr:uid="{00000000-0005-0000-0000-000012AA0000}"/>
    <cellStyle name="Normal 8 3 2 3 2 2 2 5" xfId="19524" xr:uid="{00000000-0005-0000-0000-000013AA0000}"/>
    <cellStyle name="Normal 8 3 2 3 2 2 3" xfId="6075" xr:uid="{00000000-0005-0000-0000-000014AA0000}"/>
    <cellStyle name="Normal 8 3 2 3 2 2 3 2" xfId="16127" xr:uid="{00000000-0005-0000-0000-000015AA0000}"/>
    <cellStyle name="Normal 8 3 2 3 2 2 3 2 2" xfId="46458" xr:uid="{00000000-0005-0000-0000-000016AA0000}"/>
    <cellStyle name="Normal 8 3 2 3 2 2 3 2 3" xfId="31225" xr:uid="{00000000-0005-0000-0000-000017AA0000}"/>
    <cellStyle name="Normal 8 3 2 3 2 2 3 3" xfId="11107" xr:uid="{00000000-0005-0000-0000-000018AA0000}"/>
    <cellStyle name="Normal 8 3 2 3 2 2 3 3 2" xfId="41441" xr:uid="{00000000-0005-0000-0000-000019AA0000}"/>
    <cellStyle name="Normal 8 3 2 3 2 2 3 3 3" xfId="26208" xr:uid="{00000000-0005-0000-0000-00001AAA0000}"/>
    <cellStyle name="Normal 8 3 2 3 2 2 3 4" xfId="36428" xr:uid="{00000000-0005-0000-0000-00001BAA0000}"/>
    <cellStyle name="Normal 8 3 2 3 2 2 3 5" xfId="21195" xr:uid="{00000000-0005-0000-0000-00001CAA0000}"/>
    <cellStyle name="Normal 8 3 2 3 2 2 4" xfId="12785" xr:uid="{00000000-0005-0000-0000-00001DAA0000}"/>
    <cellStyle name="Normal 8 3 2 3 2 2 4 2" xfId="43116" xr:uid="{00000000-0005-0000-0000-00001EAA0000}"/>
    <cellStyle name="Normal 8 3 2 3 2 2 4 3" xfId="27883" xr:uid="{00000000-0005-0000-0000-00001FAA0000}"/>
    <cellStyle name="Normal 8 3 2 3 2 2 5" xfId="7764" xr:uid="{00000000-0005-0000-0000-000020AA0000}"/>
    <cellStyle name="Normal 8 3 2 3 2 2 5 2" xfId="38099" xr:uid="{00000000-0005-0000-0000-000021AA0000}"/>
    <cellStyle name="Normal 8 3 2 3 2 2 5 3" xfId="22866" xr:uid="{00000000-0005-0000-0000-000022AA0000}"/>
    <cellStyle name="Normal 8 3 2 3 2 2 6" xfId="33087" xr:uid="{00000000-0005-0000-0000-000023AA0000}"/>
    <cellStyle name="Normal 8 3 2 3 2 2 7" xfId="17853" xr:uid="{00000000-0005-0000-0000-000024AA0000}"/>
    <cellStyle name="Normal 8 3 2 3 2 3" xfId="3546" xr:uid="{00000000-0005-0000-0000-000025AA0000}"/>
    <cellStyle name="Normal 8 3 2 3 2 3 2" xfId="13620" xr:uid="{00000000-0005-0000-0000-000026AA0000}"/>
    <cellStyle name="Normal 8 3 2 3 2 3 2 2" xfId="43951" xr:uid="{00000000-0005-0000-0000-000027AA0000}"/>
    <cellStyle name="Normal 8 3 2 3 2 3 2 3" xfId="28718" xr:uid="{00000000-0005-0000-0000-000028AA0000}"/>
    <cellStyle name="Normal 8 3 2 3 2 3 3" xfId="8600" xr:uid="{00000000-0005-0000-0000-000029AA0000}"/>
    <cellStyle name="Normal 8 3 2 3 2 3 3 2" xfId="38934" xr:uid="{00000000-0005-0000-0000-00002AAA0000}"/>
    <cellStyle name="Normal 8 3 2 3 2 3 3 3" xfId="23701" xr:uid="{00000000-0005-0000-0000-00002BAA0000}"/>
    <cellStyle name="Normal 8 3 2 3 2 3 4" xfId="33921" xr:uid="{00000000-0005-0000-0000-00002CAA0000}"/>
    <cellStyle name="Normal 8 3 2 3 2 3 5" xfId="18688" xr:uid="{00000000-0005-0000-0000-00002DAA0000}"/>
    <cellStyle name="Normal 8 3 2 3 2 4" xfId="5239" xr:uid="{00000000-0005-0000-0000-00002EAA0000}"/>
    <cellStyle name="Normal 8 3 2 3 2 4 2" xfId="15291" xr:uid="{00000000-0005-0000-0000-00002FAA0000}"/>
    <cellStyle name="Normal 8 3 2 3 2 4 2 2" xfId="45622" xr:uid="{00000000-0005-0000-0000-000030AA0000}"/>
    <cellStyle name="Normal 8 3 2 3 2 4 2 3" xfId="30389" xr:uid="{00000000-0005-0000-0000-000031AA0000}"/>
    <cellStyle name="Normal 8 3 2 3 2 4 3" xfId="10271" xr:uid="{00000000-0005-0000-0000-000032AA0000}"/>
    <cellStyle name="Normal 8 3 2 3 2 4 3 2" xfId="40605" xr:uid="{00000000-0005-0000-0000-000033AA0000}"/>
    <cellStyle name="Normal 8 3 2 3 2 4 3 3" xfId="25372" xr:uid="{00000000-0005-0000-0000-000034AA0000}"/>
    <cellStyle name="Normal 8 3 2 3 2 4 4" xfId="35592" xr:uid="{00000000-0005-0000-0000-000035AA0000}"/>
    <cellStyle name="Normal 8 3 2 3 2 4 5" xfId="20359" xr:uid="{00000000-0005-0000-0000-000036AA0000}"/>
    <cellStyle name="Normal 8 3 2 3 2 5" xfId="11949" xr:uid="{00000000-0005-0000-0000-000037AA0000}"/>
    <cellStyle name="Normal 8 3 2 3 2 5 2" xfId="42280" xr:uid="{00000000-0005-0000-0000-000038AA0000}"/>
    <cellStyle name="Normal 8 3 2 3 2 5 3" xfId="27047" xr:uid="{00000000-0005-0000-0000-000039AA0000}"/>
    <cellStyle name="Normal 8 3 2 3 2 6" xfId="6928" xr:uid="{00000000-0005-0000-0000-00003AAA0000}"/>
    <cellStyle name="Normal 8 3 2 3 2 6 2" xfId="37263" xr:uid="{00000000-0005-0000-0000-00003BAA0000}"/>
    <cellStyle name="Normal 8 3 2 3 2 6 3" xfId="22030" xr:uid="{00000000-0005-0000-0000-00003CAA0000}"/>
    <cellStyle name="Normal 8 3 2 3 2 7" xfId="32251" xr:uid="{00000000-0005-0000-0000-00003DAA0000}"/>
    <cellStyle name="Normal 8 3 2 3 2 8" xfId="17017" xr:uid="{00000000-0005-0000-0000-00003EAA0000}"/>
    <cellStyle name="Normal 8 3 2 3 3" xfId="2275" xr:uid="{00000000-0005-0000-0000-00003FAA0000}"/>
    <cellStyle name="Normal 8 3 2 3 3 2" xfId="3965" xr:uid="{00000000-0005-0000-0000-000040AA0000}"/>
    <cellStyle name="Normal 8 3 2 3 3 2 2" xfId="14038" xr:uid="{00000000-0005-0000-0000-000041AA0000}"/>
    <cellStyle name="Normal 8 3 2 3 3 2 2 2" xfId="44369" xr:uid="{00000000-0005-0000-0000-000042AA0000}"/>
    <cellStyle name="Normal 8 3 2 3 3 2 2 3" xfId="29136" xr:uid="{00000000-0005-0000-0000-000043AA0000}"/>
    <cellStyle name="Normal 8 3 2 3 3 2 3" xfId="9018" xr:uid="{00000000-0005-0000-0000-000044AA0000}"/>
    <cellStyle name="Normal 8 3 2 3 3 2 3 2" xfId="39352" xr:uid="{00000000-0005-0000-0000-000045AA0000}"/>
    <cellStyle name="Normal 8 3 2 3 3 2 3 3" xfId="24119" xr:uid="{00000000-0005-0000-0000-000046AA0000}"/>
    <cellStyle name="Normal 8 3 2 3 3 2 4" xfId="34339" xr:uid="{00000000-0005-0000-0000-000047AA0000}"/>
    <cellStyle name="Normal 8 3 2 3 3 2 5" xfId="19106" xr:uid="{00000000-0005-0000-0000-000048AA0000}"/>
    <cellStyle name="Normal 8 3 2 3 3 3" xfId="5657" xr:uid="{00000000-0005-0000-0000-000049AA0000}"/>
    <cellStyle name="Normal 8 3 2 3 3 3 2" xfId="15709" xr:uid="{00000000-0005-0000-0000-00004AAA0000}"/>
    <cellStyle name="Normal 8 3 2 3 3 3 2 2" xfId="46040" xr:uid="{00000000-0005-0000-0000-00004BAA0000}"/>
    <cellStyle name="Normal 8 3 2 3 3 3 2 3" xfId="30807" xr:uid="{00000000-0005-0000-0000-00004CAA0000}"/>
    <cellStyle name="Normal 8 3 2 3 3 3 3" xfId="10689" xr:uid="{00000000-0005-0000-0000-00004DAA0000}"/>
    <cellStyle name="Normal 8 3 2 3 3 3 3 2" xfId="41023" xr:uid="{00000000-0005-0000-0000-00004EAA0000}"/>
    <cellStyle name="Normal 8 3 2 3 3 3 3 3" xfId="25790" xr:uid="{00000000-0005-0000-0000-00004FAA0000}"/>
    <cellStyle name="Normal 8 3 2 3 3 3 4" xfId="36010" xr:uid="{00000000-0005-0000-0000-000050AA0000}"/>
    <cellStyle name="Normal 8 3 2 3 3 3 5" xfId="20777" xr:uid="{00000000-0005-0000-0000-000051AA0000}"/>
    <cellStyle name="Normal 8 3 2 3 3 4" xfId="12367" xr:uid="{00000000-0005-0000-0000-000052AA0000}"/>
    <cellStyle name="Normal 8 3 2 3 3 4 2" xfId="42698" xr:uid="{00000000-0005-0000-0000-000053AA0000}"/>
    <cellStyle name="Normal 8 3 2 3 3 4 3" xfId="27465" xr:uid="{00000000-0005-0000-0000-000054AA0000}"/>
    <cellStyle name="Normal 8 3 2 3 3 5" xfId="7346" xr:uid="{00000000-0005-0000-0000-000055AA0000}"/>
    <cellStyle name="Normal 8 3 2 3 3 5 2" xfId="37681" xr:uid="{00000000-0005-0000-0000-000056AA0000}"/>
    <cellStyle name="Normal 8 3 2 3 3 5 3" xfId="22448" xr:uid="{00000000-0005-0000-0000-000057AA0000}"/>
    <cellStyle name="Normal 8 3 2 3 3 6" xfId="32669" xr:uid="{00000000-0005-0000-0000-000058AA0000}"/>
    <cellStyle name="Normal 8 3 2 3 3 7" xfId="17435" xr:uid="{00000000-0005-0000-0000-000059AA0000}"/>
    <cellStyle name="Normal 8 3 2 3 4" xfId="3128" xr:uid="{00000000-0005-0000-0000-00005AAA0000}"/>
    <cellStyle name="Normal 8 3 2 3 4 2" xfId="13202" xr:uid="{00000000-0005-0000-0000-00005BAA0000}"/>
    <cellStyle name="Normal 8 3 2 3 4 2 2" xfId="43533" xr:uid="{00000000-0005-0000-0000-00005CAA0000}"/>
    <cellStyle name="Normal 8 3 2 3 4 2 3" xfId="28300" xr:uid="{00000000-0005-0000-0000-00005DAA0000}"/>
    <cellStyle name="Normal 8 3 2 3 4 3" xfId="8182" xr:uid="{00000000-0005-0000-0000-00005EAA0000}"/>
    <cellStyle name="Normal 8 3 2 3 4 3 2" xfId="38516" xr:uid="{00000000-0005-0000-0000-00005FAA0000}"/>
    <cellStyle name="Normal 8 3 2 3 4 3 3" xfId="23283" xr:uid="{00000000-0005-0000-0000-000060AA0000}"/>
    <cellStyle name="Normal 8 3 2 3 4 4" xfId="33503" xr:uid="{00000000-0005-0000-0000-000061AA0000}"/>
    <cellStyle name="Normal 8 3 2 3 4 5" xfId="18270" xr:uid="{00000000-0005-0000-0000-000062AA0000}"/>
    <cellStyle name="Normal 8 3 2 3 5" xfId="4821" xr:uid="{00000000-0005-0000-0000-000063AA0000}"/>
    <cellStyle name="Normal 8 3 2 3 5 2" xfId="14873" xr:uid="{00000000-0005-0000-0000-000064AA0000}"/>
    <cellStyle name="Normal 8 3 2 3 5 2 2" xfId="45204" xr:uid="{00000000-0005-0000-0000-000065AA0000}"/>
    <cellStyle name="Normal 8 3 2 3 5 2 3" xfId="29971" xr:uid="{00000000-0005-0000-0000-000066AA0000}"/>
    <cellStyle name="Normal 8 3 2 3 5 3" xfId="9853" xr:uid="{00000000-0005-0000-0000-000067AA0000}"/>
    <cellStyle name="Normal 8 3 2 3 5 3 2" xfId="40187" xr:uid="{00000000-0005-0000-0000-000068AA0000}"/>
    <cellStyle name="Normal 8 3 2 3 5 3 3" xfId="24954" xr:uid="{00000000-0005-0000-0000-000069AA0000}"/>
    <cellStyle name="Normal 8 3 2 3 5 4" xfId="35174" xr:uid="{00000000-0005-0000-0000-00006AAA0000}"/>
    <cellStyle name="Normal 8 3 2 3 5 5" xfId="19941" xr:uid="{00000000-0005-0000-0000-00006BAA0000}"/>
    <cellStyle name="Normal 8 3 2 3 6" xfId="11531" xr:uid="{00000000-0005-0000-0000-00006CAA0000}"/>
    <cellStyle name="Normal 8 3 2 3 6 2" xfId="41862" xr:uid="{00000000-0005-0000-0000-00006DAA0000}"/>
    <cellStyle name="Normal 8 3 2 3 6 3" xfId="26629" xr:uid="{00000000-0005-0000-0000-00006EAA0000}"/>
    <cellStyle name="Normal 8 3 2 3 7" xfId="6510" xr:uid="{00000000-0005-0000-0000-00006FAA0000}"/>
    <cellStyle name="Normal 8 3 2 3 7 2" xfId="36845" xr:uid="{00000000-0005-0000-0000-000070AA0000}"/>
    <cellStyle name="Normal 8 3 2 3 7 3" xfId="21612" xr:uid="{00000000-0005-0000-0000-000071AA0000}"/>
    <cellStyle name="Normal 8 3 2 3 8" xfId="31833" xr:uid="{00000000-0005-0000-0000-000072AA0000}"/>
    <cellStyle name="Normal 8 3 2 3 9" xfId="16599" xr:uid="{00000000-0005-0000-0000-000073AA0000}"/>
    <cellStyle name="Normal 8 3 2 4" xfId="1646" xr:uid="{00000000-0005-0000-0000-000074AA0000}"/>
    <cellStyle name="Normal 8 3 2 4 2" xfId="2485" xr:uid="{00000000-0005-0000-0000-000075AA0000}"/>
    <cellStyle name="Normal 8 3 2 4 2 2" xfId="4175" xr:uid="{00000000-0005-0000-0000-000076AA0000}"/>
    <cellStyle name="Normal 8 3 2 4 2 2 2" xfId="14248" xr:uid="{00000000-0005-0000-0000-000077AA0000}"/>
    <cellStyle name="Normal 8 3 2 4 2 2 2 2" xfId="44579" xr:uid="{00000000-0005-0000-0000-000078AA0000}"/>
    <cellStyle name="Normal 8 3 2 4 2 2 2 3" xfId="29346" xr:uid="{00000000-0005-0000-0000-000079AA0000}"/>
    <cellStyle name="Normal 8 3 2 4 2 2 3" xfId="9228" xr:uid="{00000000-0005-0000-0000-00007AAA0000}"/>
    <cellStyle name="Normal 8 3 2 4 2 2 3 2" xfId="39562" xr:uid="{00000000-0005-0000-0000-00007BAA0000}"/>
    <cellStyle name="Normal 8 3 2 4 2 2 3 3" xfId="24329" xr:uid="{00000000-0005-0000-0000-00007CAA0000}"/>
    <cellStyle name="Normal 8 3 2 4 2 2 4" xfId="34549" xr:uid="{00000000-0005-0000-0000-00007DAA0000}"/>
    <cellStyle name="Normal 8 3 2 4 2 2 5" xfId="19316" xr:uid="{00000000-0005-0000-0000-00007EAA0000}"/>
    <cellStyle name="Normal 8 3 2 4 2 3" xfId="5867" xr:uid="{00000000-0005-0000-0000-00007FAA0000}"/>
    <cellStyle name="Normal 8 3 2 4 2 3 2" xfId="15919" xr:uid="{00000000-0005-0000-0000-000080AA0000}"/>
    <cellStyle name="Normal 8 3 2 4 2 3 2 2" xfId="46250" xr:uid="{00000000-0005-0000-0000-000081AA0000}"/>
    <cellStyle name="Normal 8 3 2 4 2 3 2 3" xfId="31017" xr:uid="{00000000-0005-0000-0000-000082AA0000}"/>
    <cellStyle name="Normal 8 3 2 4 2 3 3" xfId="10899" xr:uid="{00000000-0005-0000-0000-000083AA0000}"/>
    <cellStyle name="Normal 8 3 2 4 2 3 3 2" xfId="41233" xr:uid="{00000000-0005-0000-0000-000084AA0000}"/>
    <cellStyle name="Normal 8 3 2 4 2 3 3 3" xfId="26000" xr:uid="{00000000-0005-0000-0000-000085AA0000}"/>
    <cellStyle name="Normal 8 3 2 4 2 3 4" xfId="36220" xr:uid="{00000000-0005-0000-0000-000086AA0000}"/>
    <cellStyle name="Normal 8 3 2 4 2 3 5" xfId="20987" xr:uid="{00000000-0005-0000-0000-000087AA0000}"/>
    <cellStyle name="Normal 8 3 2 4 2 4" xfId="12577" xr:uid="{00000000-0005-0000-0000-000088AA0000}"/>
    <cellStyle name="Normal 8 3 2 4 2 4 2" xfId="42908" xr:uid="{00000000-0005-0000-0000-000089AA0000}"/>
    <cellStyle name="Normal 8 3 2 4 2 4 3" xfId="27675" xr:uid="{00000000-0005-0000-0000-00008AAA0000}"/>
    <cellStyle name="Normal 8 3 2 4 2 5" xfId="7556" xr:uid="{00000000-0005-0000-0000-00008BAA0000}"/>
    <cellStyle name="Normal 8 3 2 4 2 5 2" xfId="37891" xr:uid="{00000000-0005-0000-0000-00008CAA0000}"/>
    <cellStyle name="Normal 8 3 2 4 2 5 3" xfId="22658" xr:uid="{00000000-0005-0000-0000-00008DAA0000}"/>
    <cellStyle name="Normal 8 3 2 4 2 6" xfId="32879" xr:uid="{00000000-0005-0000-0000-00008EAA0000}"/>
    <cellStyle name="Normal 8 3 2 4 2 7" xfId="17645" xr:uid="{00000000-0005-0000-0000-00008FAA0000}"/>
    <cellStyle name="Normal 8 3 2 4 3" xfId="3338" xr:uid="{00000000-0005-0000-0000-000090AA0000}"/>
    <cellStyle name="Normal 8 3 2 4 3 2" xfId="13412" xr:uid="{00000000-0005-0000-0000-000091AA0000}"/>
    <cellStyle name="Normal 8 3 2 4 3 2 2" xfId="43743" xr:uid="{00000000-0005-0000-0000-000092AA0000}"/>
    <cellStyle name="Normal 8 3 2 4 3 2 3" xfId="28510" xr:uid="{00000000-0005-0000-0000-000093AA0000}"/>
    <cellStyle name="Normal 8 3 2 4 3 3" xfId="8392" xr:uid="{00000000-0005-0000-0000-000094AA0000}"/>
    <cellStyle name="Normal 8 3 2 4 3 3 2" xfId="38726" xr:uid="{00000000-0005-0000-0000-000095AA0000}"/>
    <cellStyle name="Normal 8 3 2 4 3 3 3" xfId="23493" xr:uid="{00000000-0005-0000-0000-000096AA0000}"/>
    <cellStyle name="Normal 8 3 2 4 3 4" xfId="33713" xr:uid="{00000000-0005-0000-0000-000097AA0000}"/>
    <cellStyle name="Normal 8 3 2 4 3 5" xfId="18480" xr:uid="{00000000-0005-0000-0000-000098AA0000}"/>
    <cellStyle name="Normal 8 3 2 4 4" xfId="5031" xr:uid="{00000000-0005-0000-0000-000099AA0000}"/>
    <cellStyle name="Normal 8 3 2 4 4 2" xfId="15083" xr:uid="{00000000-0005-0000-0000-00009AAA0000}"/>
    <cellStyle name="Normal 8 3 2 4 4 2 2" xfId="45414" xr:uid="{00000000-0005-0000-0000-00009BAA0000}"/>
    <cellStyle name="Normal 8 3 2 4 4 2 3" xfId="30181" xr:uid="{00000000-0005-0000-0000-00009CAA0000}"/>
    <cellStyle name="Normal 8 3 2 4 4 3" xfId="10063" xr:uid="{00000000-0005-0000-0000-00009DAA0000}"/>
    <cellStyle name="Normal 8 3 2 4 4 3 2" xfId="40397" xr:uid="{00000000-0005-0000-0000-00009EAA0000}"/>
    <cellStyle name="Normal 8 3 2 4 4 3 3" xfId="25164" xr:uid="{00000000-0005-0000-0000-00009FAA0000}"/>
    <cellStyle name="Normal 8 3 2 4 4 4" xfId="35384" xr:uid="{00000000-0005-0000-0000-0000A0AA0000}"/>
    <cellStyle name="Normal 8 3 2 4 4 5" xfId="20151" xr:uid="{00000000-0005-0000-0000-0000A1AA0000}"/>
    <cellStyle name="Normal 8 3 2 4 5" xfId="11741" xr:uid="{00000000-0005-0000-0000-0000A2AA0000}"/>
    <cellStyle name="Normal 8 3 2 4 5 2" xfId="42072" xr:uid="{00000000-0005-0000-0000-0000A3AA0000}"/>
    <cellStyle name="Normal 8 3 2 4 5 3" xfId="26839" xr:uid="{00000000-0005-0000-0000-0000A4AA0000}"/>
    <cellStyle name="Normal 8 3 2 4 6" xfId="6720" xr:uid="{00000000-0005-0000-0000-0000A5AA0000}"/>
    <cellStyle name="Normal 8 3 2 4 6 2" xfId="37055" xr:uid="{00000000-0005-0000-0000-0000A6AA0000}"/>
    <cellStyle name="Normal 8 3 2 4 6 3" xfId="21822" xr:uid="{00000000-0005-0000-0000-0000A7AA0000}"/>
    <cellStyle name="Normal 8 3 2 4 7" xfId="32043" xr:uid="{00000000-0005-0000-0000-0000A8AA0000}"/>
    <cellStyle name="Normal 8 3 2 4 8" xfId="16809" xr:uid="{00000000-0005-0000-0000-0000A9AA0000}"/>
    <cellStyle name="Normal 8 3 2 5" xfId="2067" xr:uid="{00000000-0005-0000-0000-0000AAAA0000}"/>
    <cellStyle name="Normal 8 3 2 5 2" xfId="3757" xr:uid="{00000000-0005-0000-0000-0000ABAA0000}"/>
    <cellStyle name="Normal 8 3 2 5 2 2" xfId="13830" xr:uid="{00000000-0005-0000-0000-0000ACAA0000}"/>
    <cellStyle name="Normal 8 3 2 5 2 2 2" xfId="44161" xr:uid="{00000000-0005-0000-0000-0000ADAA0000}"/>
    <cellStyle name="Normal 8 3 2 5 2 2 3" xfId="28928" xr:uid="{00000000-0005-0000-0000-0000AEAA0000}"/>
    <cellStyle name="Normal 8 3 2 5 2 3" xfId="8810" xr:uid="{00000000-0005-0000-0000-0000AFAA0000}"/>
    <cellStyle name="Normal 8 3 2 5 2 3 2" xfId="39144" xr:uid="{00000000-0005-0000-0000-0000B0AA0000}"/>
    <cellStyle name="Normal 8 3 2 5 2 3 3" xfId="23911" xr:uid="{00000000-0005-0000-0000-0000B1AA0000}"/>
    <cellStyle name="Normal 8 3 2 5 2 4" xfId="34131" xr:uid="{00000000-0005-0000-0000-0000B2AA0000}"/>
    <cellStyle name="Normal 8 3 2 5 2 5" xfId="18898" xr:uid="{00000000-0005-0000-0000-0000B3AA0000}"/>
    <cellStyle name="Normal 8 3 2 5 3" xfId="5449" xr:uid="{00000000-0005-0000-0000-0000B4AA0000}"/>
    <cellStyle name="Normal 8 3 2 5 3 2" xfId="15501" xr:uid="{00000000-0005-0000-0000-0000B5AA0000}"/>
    <cellStyle name="Normal 8 3 2 5 3 2 2" xfId="45832" xr:uid="{00000000-0005-0000-0000-0000B6AA0000}"/>
    <cellStyle name="Normal 8 3 2 5 3 2 3" xfId="30599" xr:uid="{00000000-0005-0000-0000-0000B7AA0000}"/>
    <cellStyle name="Normal 8 3 2 5 3 3" xfId="10481" xr:uid="{00000000-0005-0000-0000-0000B8AA0000}"/>
    <cellStyle name="Normal 8 3 2 5 3 3 2" xfId="40815" xr:uid="{00000000-0005-0000-0000-0000B9AA0000}"/>
    <cellStyle name="Normal 8 3 2 5 3 3 3" xfId="25582" xr:uid="{00000000-0005-0000-0000-0000BAAA0000}"/>
    <cellStyle name="Normal 8 3 2 5 3 4" xfId="35802" xr:uid="{00000000-0005-0000-0000-0000BBAA0000}"/>
    <cellStyle name="Normal 8 3 2 5 3 5" xfId="20569" xr:uid="{00000000-0005-0000-0000-0000BCAA0000}"/>
    <cellStyle name="Normal 8 3 2 5 4" xfId="12159" xr:uid="{00000000-0005-0000-0000-0000BDAA0000}"/>
    <cellStyle name="Normal 8 3 2 5 4 2" xfId="42490" xr:uid="{00000000-0005-0000-0000-0000BEAA0000}"/>
    <cellStyle name="Normal 8 3 2 5 4 3" xfId="27257" xr:uid="{00000000-0005-0000-0000-0000BFAA0000}"/>
    <cellStyle name="Normal 8 3 2 5 5" xfId="7138" xr:uid="{00000000-0005-0000-0000-0000C0AA0000}"/>
    <cellStyle name="Normal 8 3 2 5 5 2" xfId="37473" xr:uid="{00000000-0005-0000-0000-0000C1AA0000}"/>
    <cellStyle name="Normal 8 3 2 5 5 3" xfId="22240" xr:uid="{00000000-0005-0000-0000-0000C2AA0000}"/>
    <cellStyle name="Normal 8 3 2 5 6" xfId="32461" xr:uid="{00000000-0005-0000-0000-0000C3AA0000}"/>
    <cellStyle name="Normal 8 3 2 5 7" xfId="17227" xr:uid="{00000000-0005-0000-0000-0000C4AA0000}"/>
    <cellStyle name="Normal 8 3 2 6" xfId="2920" xr:uid="{00000000-0005-0000-0000-0000C5AA0000}"/>
    <cellStyle name="Normal 8 3 2 6 2" xfId="12994" xr:uid="{00000000-0005-0000-0000-0000C6AA0000}"/>
    <cellStyle name="Normal 8 3 2 6 2 2" xfId="43325" xr:uid="{00000000-0005-0000-0000-0000C7AA0000}"/>
    <cellStyle name="Normal 8 3 2 6 2 3" xfId="28092" xr:uid="{00000000-0005-0000-0000-0000C8AA0000}"/>
    <cellStyle name="Normal 8 3 2 6 3" xfId="7974" xr:uid="{00000000-0005-0000-0000-0000C9AA0000}"/>
    <cellStyle name="Normal 8 3 2 6 3 2" xfId="38308" xr:uid="{00000000-0005-0000-0000-0000CAAA0000}"/>
    <cellStyle name="Normal 8 3 2 6 3 3" xfId="23075" xr:uid="{00000000-0005-0000-0000-0000CBAA0000}"/>
    <cellStyle name="Normal 8 3 2 6 4" xfId="33295" xr:uid="{00000000-0005-0000-0000-0000CCAA0000}"/>
    <cellStyle name="Normal 8 3 2 6 5" xfId="18062" xr:uid="{00000000-0005-0000-0000-0000CDAA0000}"/>
    <cellStyle name="Normal 8 3 2 7" xfId="4613" xr:uid="{00000000-0005-0000-0000-0000CEAA0000}"/>
    <cellStyle name="Normal 8 3 2 7 2" xfId="14665" xr:uid="{00000000-0005-0000-0000-0000CFAA0000}"/>
    <cellStyle name="Normal 8 3 2 7 2 2" xfId="44996" xr:uid="{00000000-0005-0000-0000-0000D0AA0000}"/>
    <cellStyle name="Normal 8 3 2 7 2 3" xfId="29763" xr:uid="{00000000-0005-0000-0000-0000D1AA0000}"/>
    <cellStyle name="Normal 8 3 2 7 3" xfId="9645" xr:uid="{00000000-0005-0000-0000-0000D2AA0000}"/>
    <cellStyle name="Normal 8 3 2 7 3 2" xfId="39979" xr:uid="{00000000-0005-0000-0000-0000D3AA0000}"/>
    <cellStyle name="Normal 8 3 2 7 3 3" xfId="24746" xr:uid="{00000000-0005-0000-0000-0000D4AA0000}"/>
    <cellStyle name="Normal 8 3 2 7 4" xfId="34966" xr:uid="{00000000-0005-0000-0000-0000D5AA0000}"/>
    <cellStyle name="Normal 8 3 2 7 5" xfId="19733" xr:uid="{00000000-0005-0000-0000-0000D6AA0000}"/>
    <cellStyle name="Normal 8 3 2 8" xfId="11323" xr:uid="{00000000-0005-0000-0000-0000D7AA0000}"/>
    <cellStyle name="Normal 8 3 2 8 2" xfId="41654" xr:uid="{00000000-0005-0000-0000-0000D8AA0000}"/>
    <cellStyle name="Normal 8 3 2 8 3" xfId="26421" xr:uid="{00000000-0005-0000-0000-0000D9AA0000}"/>
    <cellStyle name="Normal 8 3 2 9" xfId="6302" xr:uid="{00000000-0005-0000-0000-0000DAAA0000}"/>
    <cellStyle name="Normal 8 3 2 9 2" xfId="36637" xr:uid="{00000000-0005-0000-0000-0000DBAA0000}"/>
    <cellStyle name="Normal 8 3 2 9 3" xfId="21404" xr:uid="{00000000-0005-0000-0000-0000DCAA0000}"/>
    <cellStyle name="Normal 8 3 3" xfId="1266" xr:uid="{00000000-0005-0000-0000-0000DDAA0000}"/>
    <cellStyle name="Normal 8 3 3 10" xfId="16443" xr:uid="{00000000-0005-0000-0000-0000DEAA0000}"/>
    <cellStyle name="Normal 8 3 3 2" xfId="1485" xr:uid="{00000000-0005-0000-0000-0000DFAA0000}"/>
    <cellStyle name="Normal 8 3 3 2 2" xfId="1906" xr:uid="{00000000-0005-0000-0000-0000E0AA0000}"/>
    <cellStyle name="Normal 8 3 3 2 2 2" xfId="2745" xr:uid="{00000000-0005-0000-0000-0000E1AA0000}"/>
    <cellStyle name="Normal 8 3 3 2 2 2 2" xfId="4435" xr:uid="{00000000-0005-0000-0000-0000E2AA0000}"/>
    <cellStyle name="Normal 8 3 3 2 2 2 2 2" xfId="14508" xr:uid="{00000000-0005-0000-0000-0000E3AA0000}"/>
    <cellStyle name="Normal 8 3 3 2 2 2 2 2 2" xfId="44839" xr:uid="{00000000-0005-0000-0000-0000E4AA0000}"/>
    <cellStyle name="Normal 8 3 3 2 2 2 2 2 3" xfId="29606" xr:uid="{00000000-0005-0000-0000-0000E5AA0000}"/>
    <cellStyle name="Normal 8 3 3 2 2 2 2 3" xfId="9488" xr:uid="{00000000-0005-0000-0000-0000E6AA0000}"/>
    <cellStyle name="Normal 8 3 3 2 2 2 2 3 2" xfId="39822" xr:uid="{00000000-0005-0000-0000-0000E7AA0000}"/>
    <cellStyle name="Normal 8 3 3 2 2 2 2 3 3" xfId="24589" xr:uid="{00000000-0005-0000-0000-0000E8AA0000}"/>
    <cellStyle name="Normal 8 3 3 2 2 2 2 4" xfId="34809" xr:uid="{00000000-0005-0000-0000-0000E9AA0000}"/>
    <cellStyle name="Normal 8 3 3 2 2 2 2 5" xfId="19576" xr:uid="{00000000-0005-0000-0000-0000EAAA0000}"/>
    <cellStyle name="Normal 8 3 3 2 2 2 3" xfId="6127" xr:uid="{00000000-0005-0000-0000-0000EBAA0000}"/>
    <cellStyle name="Normal 8 3 3 2 2 2 3 2" xfId="16179" xr:uid="{00000000-0005-0000-0000-0000ECAA0000}"/>
    <cellStyle name="Normal 8 3 3 2 2 2 3 2 2" xfId="46510" xr:uid="{00000000-0005-0000-0000-0000EDAA0000}"/>
    <cellStyle name="Normal 8 3 3 2 2 2 3 2 3" xfId="31277" xr:uid="{00000000-0005-0000-0000-0000EEAA0000}"/>
    <cellStyle name="Normal 8 3 3 2 2 2 3 3" xfId="11159" xr:uid="{00000000-0005-0000-0000-0000EFAA0000}"/>
    <cellStyle name="Normal 8 3 3 2 2 2 3 3 2" xfId="41493" xr:uid="{00000000-0005-0000-0000-0000F0AA0000}"/>
    <cellStyle name="Normal 8 3 3 2 2 2 3 3 3" xfId="26260" xr:uid="{00000000-0005-0000-0000-0000F1AA0000}"/>
    <cellStyle name="Normal 8 3 3 2 2 2 3 4" xfId="36480" xr:uid="{00000000-0005-0000-0000-0000F2AA0000}"/>
    <cellStyle name="Normal 8 3 3 2 2 2 3 5" xfId="21247" xr:uid="{00000000-0005-0000-0000-0000F3AA0000}"/>
    <cellStyle name="Normal 8 3 3 2 2 2 4" xfId="12837" xr:uid="{00000000-0005-0000-0000-0000F4AA0000}"/>
    <cellStyle name="Normal 8 3 3 2 2 2 4 2" xfId="43168" xr:uid="{00000000-0005-0000-0000-0000F5AA0000}"/>
    <cellStyle name="Normal 8 3 3 2 2 2 4 3" xfId="27935" xr:uid="{00000000-0005-0000-0000-0000F6AA0000}"/>
    <cellStyle name="Normal 8 3 3 2 2 2 5" xfId="7816" xr:uid="{00000000-0005-0000-0000-0000F7AA0000}"/>
    <cellStyle name="Normal 8 3 3 2 2 2 5 2" xfId="38151" xr:uid="{00000000-0005-0000-0000-0000F8AA0000}"/>
    <cellStyle name="Normal 8 3 3 2 2 2 5 3" xfId="22918" xr:uid="{00000000-0005-0000-0000-0000F9AA0000}"/>
    <cellStyle name="Normal 8 3 3 2 2 2 6" xfId="33139" xr:uid="{00000000-0005-0000-0000-0000FAAA0000}"/>
    <cellStyle name="Normal 8 3 3 2 2 2 7" xfId="17905" xr:uid="{00000000-0005-0000-0000-0000FBAA0000}"/>
    <cellStyle name="Normal 8 3 3 2 2 3" xfId="3598" xr:uid="{00000000-0005-0000-0000-0000FCAA0000}"/>
    <cellStyle name="Normal 8 3 3 2 2 3 2" xfId="13672" xr:uid="{00000000-0005-0000-0000-0000FDAA0000}"/>
    <cellStyle name="Normal 8 3 3 2 2 3 2 2" xfId="44003" xr:uid="{00000000-0005-0000-0000-0000FEAA0000}"/>
    <cellStyle name="Normal 8 3 3 2 2 3 2 3" xfId="28770" xr:uid="{00000000-0005-0000-0000-0000FFAA0000}"/>
    <cellStyle name="Normal 8 3 3 2 2 3 3" xfId="8652" xr:uid="{00000000-0005-0000-0000-000000AB0000}"/>
    <cellStyle name="Normal 8 3 3 2 2 3 3 2" xfId="38986" xr:uid="{00000000-0005-0000-0000-000001AB0000}"/>
    <cellStyle name="Normal 8 3 3 2 2 3 3 3" xfId="23753" xr:uid="{00000000-0005-0000-0000-000002AB0000}"/>
    <cellStyle name="Normal 8 3 3 2 2 3 4" xfId="33973" xr:uid="{00000000-0005-0000-0000-000003AB0000}"/>
    <cellStyle name="Normal 8 3 3 2 2 3 5" xfId="18740" xr:uid="{00000000-0005-0000-0000-000004AB0000}"/>
    <cellStyle name="Normal 8 3 3 2 2 4" xfId="5291" xr:uid="{00000000-0005-0000-0000-000005AB0000}"/>
    <cellStyle name="Normal 8 3 3 2 2 4 2" xfId="15343" xr:uid="{00000000-0005-0000-0000-000006AB0000}"/>
    <cellStyle name="Normal 8 3 3 2 2 4 2 2" xfId="45674" xr:uid="{00000000-0005-0000-0000-000007AB0000}"/>
    <cellStyle name="Normal 8 3 3 2 2 4 2 3" xfId="30441" xr:uid="{00000000-0005-0000-0000-000008AB0000}"/>
    <cellStyle name="Normal 8 3 3 2 2 4 3" xfId="10323" xr:uid="{00000000-0005-0000-0000-000009AB0000}"/>
    <cellStyle name="Normal 8 3 3 2 2 4 3 2" xfId="40657" xr:uid="{00000000-0005-0000-0000-00000AAB0000}"/>
    <cellStyle name="Normal 8 3 3 2 2 4 3 3" xfId="25424" xr:uid="{00000000-0005-0000-0000-00000BAB0000}"/>
    <cellStyle name="Normal 8 3 3 2 2 4 4" xfId="35644" xr:uid="{00000000-0005-0000-0000-00000CAB0000}"/>
    <cellStyle name="Normal 8 3 3 2 2 4 5" xfId="20411" xr:uid="{00000000-0005-0000-0000-00000DAB0000}"/>
    <cellStyle name="Normal 8 3 3 2 2 5" xfId="12001" xr:uid="{00000000-0005-0000-0000-00000EAB0000}"/>
    <cellStyle name="Normal 8 3 3 2 2 5 2" xfId="42332" xr:uid="{00000000-0005-0000-0000-00000FAB0000}"/>
    <cellStyle name="Normal 8 3 3 2 2 5 3" xfId="27099" xr:uid="{00000000-0005-0000-0000-000010AB0000}"/>
    <cellStyle name="Normal 8 3 3 2 2 6" xfId="6980" xr:uid="{00000000-0005-0000-0000-000011AB0000}"/>
    <cellStyle name="Normal 8 3 3 2 2 6 2" xfId="37315" xr:uid="{00000000-0005-0000-0000-000012AB0000}"/>
    <cellStyle name="Normal 8 3 3 2 2 6 3" xfId="22082" xr:uid="{00000000-0005-0000-0000-000013AB0000}"/>
    <cellStyle name="Normal 8 3 3 2 2 7" xfId="32303" xr:uid="{00000000-0005-0000-0000-000014AB0000}"/>
    <cellStyle name="Normal 8 3 3 2 2 8" xfId="17069" xr:uid="{00000000-0005-0000-0000-000015AB0000}"/>
    <cellStyle name="Normal 8 3 3 2 3" xfId="2327" xr:uid="{00000000-0005-0000-0000-000016AB0000}"/>
    <cellStyle name="Normal 8 3 3 2 3 2" xfId="4017" xr:uid="{00000000-0005-0000-0000-000017AB0000}"/>
    <cellStyle name="Normal 8 3 3 2 3 2 2" xfId="14090" xr:uid="{00000000-0005-0000-0000-000018AB0000}"/>
    <cellStyle name="Normal 8 3 3 2 3 2 2 2" xfId="44421" xr:uid="{00000000-0005-0000-0000-000019AB0000}"/>
    <cellStyle name="Normal 8 3 3 2 3 2 2 3" xfId="29188" xr:uid="{00000000-0005-0000-0000-00001AAB0000}"/>
    <cellStyle name="Normal 8 3 3 2 3 2 3" xfId="9070" xr:uid="{00000000-0005-0000-0000-00001BAB0000}"/>
    <cellStyle name="Normal 8 3 3 2 3 2 3 2" xfId="39404" xr:uid="{00000000-0005-0000-0000-00001CAB0000}"/>
    <cellStyle name="Normal 8 3 3 2 3 2 3 3" xfId="24171" xr:uid="{00000000-0005-0000-0000-00001DAB0000}"/>
    <cellStyle name="Normal 8 3 3 2 3 2 4" xfId="34391" xr:uid="{00000000-0005-0000-0000-00001EAB0000}"/>
    <cellStyle name="Normal 8 3 3 2 3 2 5" xfId="19158" xr:uid="{00000000-0005-0000-0000-00001FAB0000}"/>
    <cellStyle name="Normal 8 3 3 2 3 3" xfId="5709" xr:uid="{00000000-0005-0000-0000-000020AB0000}"/>
    <cellStyle name="Normal 8 3 3 2 3 3 2" xfId="15761" xr:uid="{00000000-0005-0000-0000-000021AB0000}"/>
    <cellStyle name="Normal 8 3 3 2 3 3 2 2" xfId="46092" xr:uid="{00000000-0005-0000-0000-000022AB0000}"/>
    <cellStyle name="Normal 8 3 3 2 3 3 2 3" xfId="30859" xr:uid="{00000000-0005-0000-0000-000023AB0000}"/>
    <cellStyle name="Normal 8 3 3 2 3 3 3" xfId="10741" xr:uid="{00000000-0005-0000-0000-000024AB0000}"/>
    <cellStyle name="Normal 8 3 3 2 3 3 3 2" xfId="41075" xr:uid="{00000000-0005-0000-0000-000025AB0000}"/>
    <cellStyle name="Normal 8 3 3 2 3 3 3 3" xfId="25842" xr:uid="{00000000-0005-0000-0000-000026AB0000}"/>
    <cellStyle name="Normal 8 3 3 2 3 3 4" xfId="36062" xr:uid="{00000000-0005-0000-0000-000027AB0000}"/>
    <cellStyle name="Normal 8 3 3 2 3 3 5" xfId="20829" xr:uid="{00000000-0005-0000-0000-000028AB0000}"/>
    <cellStyle name="Normal 8 3 3 2 3 4" xfId="12419" xr:uid="{00000000-0005-0000-0000-000029AB0000}"/>
    <cellStyle name="Normal 8 3 3 2 3 4 2" xfId="42750" xr:uid="{00000000-0005-0000-0000-00002AAB0000}"/>
    <cellStyle name="Normal 8 3 3 2 3 4 3" xfId="27517" xr:uid="{00000000-0005-0000-0000-00002BAB0000}"/>
    <cellStyle name="Normal 8 3 3 2 3 5" xfId="7398" xr:uid="{00000000-0005-0000-0000-00002CAB0000}"/>
    <cellStyle name="Normal 8 3 3 2 3 5 2" xfId="37733" xr:uid="{00000000-0005-0000-0000-00002DAB0000}"/>
    <cellStyle name="Normal 8 3 3 2 3 5 3" xfId="22500" xr:uid="{00000000-0005-0000-0000-00002EAB0000}"/>
    <cellStyle name="Normal 8 3 3 2 3 6" xfId="32721" xr:uid="{00000000-0005-0000-0000-00002FAB0000}"/>
    <cellStyle name="Normal 8 3 3 2 3 7" xfId="17487" xr:uid="{00000000-0005-0000-0000-000030AB0000}"/>
    <cellStyle name="Normal 8 3 3 2 4" xfId="3180" xr:uid="{00000000-0005-0000-0000-000031AB0000}"/>
    <cellStyle name="Normal 8 3 3 2 4 2" xfId="13254" xr:uid="{00000000-0005-0000-0000-000032AB0000}"/>
    <cellStyle name="Normal 8 3 3 2 4 2 2" xfId="43585" xr:uid="{00000000-0005-0000-0000-000033AB0000}"/>
    <cellStyle name="Normal 8 3 3 2 4 2 3" xfId="28352" xr:uid="{00000000-0005-0000-0000-000034AB0000}"/>
    <cellStyle name="Normal 8 3 3 2 4 3" xfId="8234" xr:uid="{00000000-0005-0000-0000-000035AB0000}"/>
    <cellStyle name="Normal 8 3 3 2 4 3 2" xfId="38568" xr:uid="{00000000-0005-0000-0000-000036AB0000}"/>
    <cellStyle name="Normal 8 3 3 2 4 3 3" xfId="23335" xr:uid="{00000000-0005-0000-0000-000037AB0000}"/>
    <cellStyle name="Normal 8 3 3 2 4 4" xfId="33555" xr:uid="{00000000-0005-0000-0000-000038AB0000}"/>
    <cellStyle name="Normal 8 3 3 2 4 5" xfId="18322" xr:uid="{00000000-0005-0000-0000-000039AB0000}"/>
    <cellStyle name="Normal 8 3 3 2 5" xfId="4873" xr:uid="{00000000-0005-0000-0000-00003AAB0000}"/>
    <cellStyle name="Normal 8 3 3 2 5 2" xfId="14925" xr:uid="{00000000-0005-0000-0000-00003BAB0000}"/>
    <cellStyle name="Normal 8 3 3 2 5 2 2" xfId="45256" xr:uid="{00000000-0005-0000-0000-00003CAB0000}"/>
    <cellStyle name="Normal 8 3 3 2 5 2 3" xfId="30023" xr:uid="{00000000-0005-0000-0000-00003DAB0000}"/>
    <cellStyle name="Normal 8 3 3 2 5 3" xfId="9905" xr:uid="{00000000-0005-0000-0000-00003EAB0000}"/>
    <cellStyle name="Normal 8 3 3 2 5 3 2" xfId="40239" xr:uid="{00000000-0005-0000-0000-00003FAB0000}"/>
    <cellStyle name="Normal 8 3 3 2 5 3 3" xfId="25006" xr:uid="{00000000-0005-0000-0000-000040AB0000}"/>
    <cellStyle name="Normal 8 3 3 2 5 4" xfId="35226" xr:uid="{00000000-0005-0000-0000-000041AB0000}"/>
    <cellStyle name="Normal 8 3 3 2 5 5" xfId="19993" xr:uid="{00000000-0005-0000-0000-000042AB0000}"/>
    <cellStyle name="Normal 8 3 3 2 6" xfId="11583" xr:uid="{00000000-0005-0000-0000-000043AB0000}"/>
    <cellStyle name="Normal 8 3 3 2 6 2" xfId="41914" xr:uid="{00000000-0005-0000-0000-000044AB0000}"/>
    <cellStyle name="Normal 8 3 3 2 6 3" xfId="26681" xr:uid="{00000000-0005-0000-0000-000045AB0000}"/>
    <cellStyle name="Normal 8 3 3 2 7" xfId="6562" xr:uid="{00000000-0005-0000-0000-000046AB0000}"/>
    <cellStyle name="Normal 8 3 3 2 7 2" xfId="36897" xr:uid="{00000000-0005-0000-0000-000047AB0000}"/>
    <cellStyle name="Normal 8 3 3 2 7 3" xfId="21664" xr:uid="{00000000-0005-0000-0000-000048AB0000}"/>
    <cellStyle name="Normal 8 3 3 2 8" xfId="31885" xr:uid="{00000000-0005-0000-0000-000049AB0000}"/>
    <cellStyle name="Normal 8 3 3 2 9" xfId="16651" xr:uid="{00000000-0005-0000-0000-00004AAB0000}"/>
    <cellStyle name="Normal 8 3 3 3" xfId="1698" xr:uid="{00000000-0005-0000-0000-00004BAB0000}"/>
    <cellStyle name="Normal 8 3 3 3 2" xfId="2537" xr:uid="{00000000-0005-0000-0000-00004CAB0000}"/>
    <cellStyle name="Normal 8 3 3 3 2 2" xfId="4227" xr:uid="{00000000-0005-0000-0000-00004DAB0000}"/>
    <cellStyle name="Normal 8 3 3 3 2 2 2" xfId="14300" xr:uid="{00000000-0005-0000-0000-00004EAB0000}"/>
    <cellStyle name="Normal 8 3 3 3 2 2 2 2" xfId="44631" xr:uid="{00000000-0005-0000-0000-00004FAB0000}"/>
    <cellStyle name="Normal 8 3 3 3 2 2 2 3" xfId="29398" xr:uid="{00000000-0005-0000-0000-000050AB0000}"/>
    <cellStyle name="Normal 8 3 3 3 2 2 3" xfId="9280" xr:uid="{00000000-0005-0000-0000-000051AB0000}"/>
    <cellStyle name="Normal 8 3 3 3 2 2 3 2" xfId="39614" xr:uid="{00000000-0005-0000-0000-000052AB0000}"/>
    <cellStyle name="Normal 8 3 3 3 2 2 3 3" xfId="24381" xr:uid="{00000000-0005-0000-0000-000053AB0000}"/>
    <cellStyle name="Normal 8 3 3 3 2 2 4" xfId="34601" xr:uid="{00000000-0005-0000-0000-000054AB0000}"/>
    <cellStyle name="Normal 8 3 3 3 2 2 5" xfId="19368" xr:uid="{00000000-0005-0000-0000-000055AB0000}"/>
    <cellStyle name="Normal 8 3 3 3 2 3" xfId="5919" xr:uid="{00000000-0005-0000-0000-000056AB0000}"/>
    <cellStyle name="Normal 8 3 3 3 2 3 2" xfId="15971" xr:uid="{00000000-0005-0000-0000-000057AB0000}"/>
    <cellStyle name="Normal 8 3 3 3 2 3 2 2" xfId="46302" xr:uid="{00000000-0005-0000-0000-000058AB0000}"/>
    <cellStyle name="Normal 8 3 3 3 2 3 2 3" xfId="31069" xr:uid="{00000000-0005-0000-0000-000059AB0000}"/>
    <cellStyle name="Normal 8 3 3 3 2 3 3" xfId="10951" xr:uid="{00000000-0005-0000-0000-00005AAB0000}"/>
    <cellStyle name="Normal 8 3 3 3 2 3 3 2" xfId="41285" xr:uid="{00000000-0005-0000-0000-00005BAB0000}"/>
    <cellStyle name="Normal 8 3 3 3 2 3 3 3" xfId="26052" xr:uid="{00000000-0005-0000-0000-00005CAB0000}"/>
    <cellStyle name="Normal 8 3 3 3 2 3 4" xfId="36272" xr:uid="{00000000-0005-0000-0000-00005DAB0000}"/>
    <cellStyle name="Normal 8 3 3 3 2 3 5" xfId="21039" xr:uid="{00000000-0005-0000-0000-00005EAB0000}"/>
    <cellStyle name="Normal 8 3 3 3 2 4" xfId="12629" xr:uid="{00000000-0005-0000-0000-00005FAB0000}"/>
    <cellStyle name="Normal 8 3 3 3 2 4 2" xfId="42960" xr:uid="{00000000-0005-0000-0000-000060AB0000}"/>
    <cellStyle name="Normal 8 3 3 3 2 4 3" xfId="27727" xr:uid="{00000000-0005-0000-0000-000061AB0000}"/>
    <cellStyle name="Normal 8 3 3 3 2 5" xfId="7608" xr:uid="{00000000-0005-0000-0000-000062AB0000}"/>
    <cellStyle name="Normal 8 3 3 3 2 5 2" xfId="37943" xr:uid="{00000000-0005-0000-0000-000063AB0000}"/>
    <cellStyle name="Normal 8 3 3 3 2 5 3" xfId="22710" xr:uid="{00000000-0005-0000-0000-000064AB0000}"/>
    <cellStyle name="Normal 8 3 3 3 2 6" xfId="32931" xr:uid="{00000000-0005-0000-0000-000065AB0000}"/>
    <cellStyle name="Normal 8 3 3 3 2 7" xfId="17697" xr:uid="{00000000-0005-0000-0000-000066AB0000}"/>
    <cellStyle name="Normal 8 3 3 3 3" xfId="3390" xr:uid="{00000000-0005-0000-0000-000067AB0000}"/>
    <cellStyle name="Normal 8 3 3 3 3 2" xfId="13464" xr:uid="{00000000-0005-0000-0000-000068AB0000}"/>
    <cellStyle name="Normal 8 3 3 3 3 2 2" xfId="43795" xr:uid="{00000000-0005-0000-0000-000069AB0000}"/>
    <cellStyle name="Normal 8 3 3 3 3 2 3" xfId="28562" xr:uid="{00000000-0005-0000-0000-00006AAB0000}"/>
    <cellStyle name="Normal 8 3 3 3 3 3" xfId="8444" xr:uid="{00000000-0005-0000-0000-00006BAB0000}"/>
    <cellStyle name="Normal 8 3 3 3 3 3 2" xfId="38778" xr:uid="{00000000-0005-0000-0000-00006CAB0000}"/>
    <cellStyle name="Normal 8 3 3 3 3 3 3" xfId="23545" xr:uid="{00000000-0005-0000-0000-00006DAB0000}"/>
    <cellStyle name="Normal 8 3 3 3 3 4" xfId="33765" xr:uid="{00000000-0005-0000-0000-00006EAB0000}"/>
    <cellStyle name="Normal 8 3 3 3 3 5" xfId="18532" xr:uid="{00000000-0005-0000-0000-00006FAB0000}"/>
    <cellStyle name="Normal 8 3 3 3 4" xfId="5083" xr:uid="{00000000-0005-0000-0000-000070AB0000}"/>
    <cellStyle name="Normal 8 3 3 3 4 2" xfId="15135" xr:uid="{00000000-0005-0000-0000-000071AB0000}"/>
    <cellStyle name="Normal 8 3 3 3 4 2 2" xfId="45466" xr:uid="{00000000-0005-0000-0000-000072AB0000}"/>
    <cellStyle name="Normal 8 3 3 3 4 2 3" xfId="30233" xr:uid="{00000000-0005-0000-0000-000073AB0000}"/>
    <cellStyle name="Normal 8 3 3 3 4 3" xfId="10115" xr:uid="{00000000-0005-0000-0000-000074AB0000}"/>
    <cellStyle name="Normal 8 3 3 3 4 3 2" xfId="40449" xr:uid="{00000000-0005-0000-0000-000075AB0000}"/>
    <cellStyle name="Normal 8 3 3 3 4 3 3" xfId="25216" xr:uid="{00000000-0005-0000-0000-000076AB0000}"/>
    <cellStyle name="Normal 8 3 3 3 4 4" xfId="35436" xr:uid="{00000000-0005-0000-0000-000077AB0000}"/>
    <cellStyle name="Normal 8 3 3 3 4 5" xfId="20203" xr:uid="{00000000-0005-0000-0000-000078AB0000}"/>
    <cellStyle name="Normal 8 3 3 3 5" xfId="11793" xr:uid="{00000000-0005-0000-0000-000079AB0000}"/>
    <cellStyle name="Normal 8 3 3 3 5 2" xfId="42124" xr:uid="{00000000-0005-0000-0000-00007AAB0000}"/>
    <cellStyle name="Normal 8 3 3 3 5 3" xfId="26891" xr:uid="{00000000-0005-0000-0000-00007BAB0000}"/>
    <cellStyle name="Normal 8 3 3 3 6" xfId="6772" xr:uid="{00000000-0005-0000-0000-00007CAB0000}"/>
    <cellStyle name="Normal 8 3 3 3 6 2" xfId="37107" xr:uid="{00000000-0005-0000-0000-00007DAB0000}"/>
    <cellStyle name="Normal 8 3 3 3 6 3" xfId="21874" xr:uid="{00000000-0005-0000-0000-00007EAB0000}"/>
    <cellStyle name="Normal 8 3 3 3 7" xfId="32095" xr:uid="{00000000-0005-0000-0000-00007FAB0000}"/>
    <cellStyle name="Normal 8 3 3 3 8" xfId="16861" xr:uid="{00000000-0005-0000-0000-000080AB0000}"/>
    <cellStyle name="Normal 8 3 3 4" xfId="2119" xr:uid="{00000000-0005-0000-0000-000081AB0000}"/>
    <cellStyle name="Normal 8 3 3 4 2" xfId="3809" xr:uid="{00000000-0005-0000-0000-000082AB0000}"/>
    <cellStyle name="Normal 8 3 3 4 2 2" xfId="13882" xr:uid="{00000000-0005-0000-0000-000083AB0000}"/>
    <cellStyle name="Normal 8 3 3 4 2 2 2" xfId="44213" xr:uid="{00000000-0005-0000-0000-000084AB0000}"/>
    <cellStyle name="Normal 8 3 3 4 2 2 3" xfId="28980" xr:uid="{00000000-0005-0000-0000-000085AB0000}"/>
    <cellStyle name="Normal 8 3 3 4 2 3" xfId="8862" xr:uid="{00000000-0005-0000-0000-000086AB0000}"/>
    <cellStyle name="Normal 8 3 3 4 2 3 2" xfId="39196" xr:uid="{00000000-0005-0000-0000-000087AB0000}"/>
    <cellStyle name="Normal 8 3 3 4 2 3 3" xfId="23963" xr:uid="{00000000-0005-0000-0000-000088AB0000}"/>
    <cellStyle name="Normal 8 3 3 4 2 4" xfId="34183" xr:uid="{00000000-0005-0000-0000-000089AB0000}"/>
    <cellStyle name="Normal 8 3 3 4 2 5" xfId="18950" xr:uid="{00000000-0005-0000-0000-00008AAB0000}"/>
    <cellStyle name="Normal 8 3 3 4 3" xfId="5501" xr:uid="{00000000-0005-0000-0000-00008BAB0000}"/>
    <cellStyle name="Normal 8 3 3 4 3 2" xfId="15553" xr:uid="{00000000-0005-0000-0000-00008CAB0000}"/>
    <cellStyle name="Normal 8 3 3 4 3 2 2" xfId="45884" xr:uid="{00000000-0005-0000-0000-00008DAB0000}"/>
    <cellStyle name="Normal 8 3 3 4 3 2 3" xfId="30651" xr:uid="{00000000-0005-0000-0000-00008EAB0000}"/>
    <cellStyle name="Normal 8 3 3 4 3 3" xfId="10533" xr:uid="{00000000-0005-0000-0000-00008FAB0000}"/>
    <cellStyle name="Normal 8 3 3 4 3 3 2" xfId="40867" xr:uid="{00000000-0005-0000-0000-000090AB0000}"/>
    <cellStyle name="Normal 8 3 3 4 3 3 3" xfId="25634" xr:uid="{00000000-0005-0000-0000-000091AB0000}"/>
    <cellStyle name="Normal 8 3 3 4 3 4" xfId="35854" xr:uid="{00000000-0005-0000-0000-000092AB0000}"/>
    <cellStyle name="Normal 8 3 3 4 3 5" xfId="20621" xr:uid="{00000000-0005-0000-0000-000093AB0000}"/>
    <cellStyle name="Normal 8 3 3 4 4" xfId="12211" xr:uid="{00000000-0005-0000-0000-000094AB0000}"/>
    <cellStyle name="Normal 8 3 3 4 4 2" xfId="42542" xr:uid="{00000000-0005-0000-0000-000095AB0000}"/>
    <cellStyle name="Normal 8 3 3 4 4 3" xfId="27309" xr:uid="{00000000-0005-0000-0000-000096AB0000}"/>
    <cellStyle name="Normal 8 3 3 4 5" xfId="7190" xr:uid="{00000000-0005-0000-0000-000097AB0000}"/>
    <cellStyle name="Normal 8 3 3 4 5 2" xfId="37525" xr:uid="{00000000-0005-0000-0000-000098AB0000}"/>
    <cellStyle name="Normal 8 3 3 4 5 3" xfId="22292" xr:uid="{00000000-0005-0000-0000-000099AB0000}"/>
    <cellStyle name="Normal 8 3 3 4 6" xfId="32513" xr:uid="{00000000-0005-0000-0000-00009AAB0000}"/>
    <cellStyle name="Normal 8 3 3 4 7" xfId="17279" xr:uid="{00000000-0005-0000-0000-00009BAB0000}"/>
    <cellStyle name="Normal 8 3 3 5" xfId="2972" xr:uid="{00000000-0005-0000-0000-00009CAB0000}"/>
    <cellStyle name="Normal 8 3 3 5 2" xfId="13046" xr:uid="{00000000-0005-0000-0000-00009DAB0000}"/>
    <cellStyle name="Normal 8 3 3 5 2 2" xfId="43377" xr:uid="{00000000-0005-0000-0000-00009EAB0000}"/>
    <cellStyle name="Normal 8 3 3 5 2 3" xfId="28144" xr:uid="{00000000-0005-0000-0000-00009FAB0000}"/>
    <cellStyle name="Normal 8 3 3 5 3" xfId="8026" xr:uid="{00000000-0005-0000-0000-0000A0AB0000}"/>
    <cellStyle name="Normal 8 3 3 5 3 2" xfId="38360" xr:uid="{00000000-0005-0000-0000-0000A1AB0000}"/>
    <cellStyle name="Normal 8 3 3 5 3 3" xfId="23127" xr:uid="{00000000-0005-0000-0000-0000A2AB0000}"/>
    <cellStyle name="Normal 8 3 3 5 4" xfId="33347" xr:uid="{00000000-0005-0000-0000-0000A3AB0000}"/>
    <cellStyle name="Normal 8 3 3 5 5" xfId="18114" xr:uid="{00000000-0005-0000-0000-0000A4AB0000}"/>
    <cellStyle name="Normal 8 3 3 6" xfId="4665" xr:uid="{00000000-0005-0000-0000-0000A5AB0000}"/>
    <cellStyle name="Normal 8 3 3 6 2" xfId="14717" xr:uid="{00000000-0005-0000-0000-0000A6AB0000}"/>
    <cellStyle name="Normal 8 3 3 6 2 2" xfId="45048" xr:uid="{00000000-0005-0000-0000-0000A7AB0000}"/>
    <cellStyle name="Normal 8 3 3 6 2 3" xfId="29815" xr:uid="{00000000-0005-0000-0000-0000A8AB0000}"/>
    <cellStyle name="Normal 8 3 3 6 3" xfId="9697" xr:uid="{00000000-0005-0000-0000-0000A9AB0000}"/>
    <cellStyle name="Normal 8 3 3 6 3 2" xfId="40031" xr:uid="{00000000-0005-0000-0000-0000AAAB0000}"/>
    <cellStyle name="Normal 8 3 3 6 3 3" xfId="24798" xr:uid="{00000000-0005-0000-0000-0000ABAB0000}"/>
    <cellStyle name="Normal 8 3 3 6 4" xfId="35018" xr:uid="{00000000-0005-0000-0000-0000ACAB0000}"/>
    <cellStyle name="Normal 8 3 3 6 5" xfId="19785" xr:uid="{00000000-0005-0000-0000-0000ADAB0000}"/>
    <cellStyle name="Normal 8 3 3 7" xfId="11375" xr:uid="{00000000-0005-0000-0000-0000AEAB0000}"/>
    <cellStyle name="Normal 8 3 3 7 2" xfId="41706" xr:uid="{00000000-0005-0000-0000-0000AFAB0000}"/>
    <cellStyle name="Normal 8 3 3 7 3" xfId="26473" xr:uid="{00000000-0005-0000-0000-0000B0AB0000}"/>
    <cellStyle name="Normal 8 3 3 8" xfId="6354" xr:uid="{00000000-0005-0000-0000-0000B1AB0000}"/>
    <cellStyle name="Normal 8 3 3 8 2" xfId="36689" xr:uid="{00000000-0005-0000-0000-0000B2AB0000}"/>
    <cellStyle name="Normal 8 3 3 8 3" xfId="21456" xr:uid="{00000000-0005-0000-0000-0000B3AB0000}"/>
    <cellStyle name="Normal 8 3 3 9" xfId="31678" xr:uid="{00000000-0005-0000-0000-0000B4AB0000}"/>
    <cellStyle name="Normal 8 3 4" xfId="1379" xr:uid="{00000000-0005-0000-0000-0000B5AB0000}"/>
    <cellStyle name="Normal 8 3 4 2" xfId="1802" xr:uid="{00000000-0005-0000-0000-0000B6AB0000}"/>
    <cellStyle name="Normal 8 3 4 2 2" xfId="2641" xr:uid="{00000000-0005-0000-0000-0000B7AB0000}"/>
    <cellStyle name="Normal 8 3 4 2 2 2" xfId="4331" xr:uid="{00000000-0005-0000-0000-0000B8AB0000}"/>
    <cellStyle name="Normal 8 3 4 2 2 2 2" xfId="14404" xr:uid="{00000000-0005-0000-0000-0000B9AB0000}"/>
    <cellStyle name="Normal 8 3 4 2 2 2 2 2" xfId="44735" xr:uid="{00000000-0005-0000-0000-0000BAAB0000}"/>
    <cellStyle name="Normal 8 3 4 2 2 2 2 3" xfId="29502" xr:uid="{00000000-0005-0000-0000-0000BBAB0000}"/>
    <cellStyle name="Normal 8 3 4 2 2 2 3" xfId="9384" xr:uid="{00000000-0005-0000-0000-0000BCAB0000}"/>
    <cellStyle name="Normal 8 3 4 2 2 2 3 2" xfId="39718" xr:uid="{00000000-0005-0000-0000-0000BDAB0000}"/>
    <cellStyle name="Normal 8 3 4 2 2 2 3 3" xfId="24485" xr:uid="{00000000-0005-0000-0000-0000BEAB0000}"/>
    <cellStyle name="Normal 8 3 4 2 2 2 4" xfId="34705" xr:uid="{00000000-0005-0000-0000-0000BFAB0000}"/>
    <cellStyle name="Normal 8 3 4 2 2 2 5" xfId="19472" xr:uid="{00000000-0005-0000-0000-0000C0AB0000}"/>
    <cellStyle name="Normal 8 3 4 2 2 3" xfId="6023" xr:uid="{00000000-0005-0000-0000-0000C1AB0000}"/>
    <cellStyle name="Normal 8 3 4 2 2 3 2" xfId="16075" xr:uid="{00000000-0005-0000-0000-0000C2AB0000}"/>
    <cellStyle name="Normal 8 3 4 2 2 3 2 2" xfId="46406" xr:uid="{00000000-0005-0000-0000-0000C3AB0000}"/>
    <cellStyle name="Normal 8 3 4 2 2 3 2 3" xfId="31173" xr:uid="{00000000-0005-0000-0000-0000C4AB0000}"/>
    <cellStyle name="Normal 8 3 4 2 2 3 3" xfId="11055" xr:uid="{00000000-0005-0000-0000-0000C5AB0000}"/>
    <cellStyle name="Normal 8 3 4 2 2 3 3 2" xfId="41389" xr:uid="{00000000-0005-0000-0000-0000C6AB0000}"/>
    <cellStyle name="Normal 8 3 4 2 2 3 3 3" xfId="26156" xr:uid="{00000000-0005-0000-0000-0000C7AB0000}"/>
    <cellStyle name="Normal 8 3 4 2 2 3 4" xfId="36376" xr:uid="{00000000-0005-0000-0000-0000C8AB0000}"/>
    <cellStyle name="Normal 8 3 4 2 2 3 5" xfId="21143" xr:uid="{00000000-0005-0000-0000-0000C9AB0000}"/>
    <cellStyle name="Normal 8 3 4 2 2 4" xfId="12733" xr:uid="{00000000-0005-0000-0000-0000CAAB0000}"/>
    <cellStyle name="Normal 8 3 4 2 2 4 2" xfId="43064" xr:uid="{00000000-0005-0000-0000-0000CBAB0000}"/>
    <cellStyle name="Normal 8 3 4 2 2 4 3" xfId="27831" xr:uid="{00000000-0005-0000-0000-0000CCAB0000}"/>
    <cellStyle name="Normal 8 3 4 2 2 5" xfId="7712" xr:uid="{00000000-0005-0000-0000-0000CDAB0000}"/>
    <cellStyle name="Normal 8 3 4 2 2 5 2" xfId="38047" xr:uid="{00000000-0005-0000-0000-0000CEAB0000}"/>
    <cellStyle name="Normal 8 3 4 2 2 5 3" xfId="22814" xr:uid="{00000000-0005-0000-0000-0000CFAB0000}"/>
    <cellStyle name="Normal 8 3 4 2 2 6" xfId="33035" xr:uid="{00000000-0005-0000-0000-0000D0AB0000}"/>
    <cellStyle name="Normal 8 3 4 2 2 7" xfId="17801" xr:uid="{00000000-0005-0000-0000-0000D1AB0000}"/>
    <cellStyle name="Normal 8 3 4 2 3" xfId="3494" xr:uid="{00000000-0005-0000-0000-0000D2AB0000}"/>
    <cellStyle name="Normal 8 3 4 2 3 2" xfId="13568" xr:uid="{00000000-0005-0000-0000-0000D3AB0000}"/>
    <cellStyle name="Normal 8 3 4 2 3 2 2" xfId="43899" xr:uid="{00000000-0005-0000-0000-0000D4AB0000}"/>
    <cellStyle name="Normal 8 3 4 2 3 2 3" xfId="28666" xr:uid="{00000000-0005-0000-0000-0000D5AB0000}"/>
    <cellStyle name="Normal 8 3 4 2 3 3" xfId="8548" xr:uid="{00000000-0005-0000-0000-0000D6AB0000}"/>
    <cellStyle name="Normal 8 3 4 2 3 3 2" xfId="38882" xr:uid="{00000000-0005-0000-0000-0000D7AB0000}"/>
    <cellStyle name="Normal 8 3 4 2 3 3 3" xfId="23649" xr:uid="{00000000-0005-0000-0000-0000D8AB0000}"/>
    <cellStyle name="Normal 8 3 4 2 3 4" xfId="33869" xr:uid="{00000000-0005-0000-0000-0000D9AB0000}"/>
    <cellStyle name="Normal 8 3 4 2 3 5" xfId="18636" xr:uid="{00000000-0005-0000-0000-0000DAAB0000}"/>
    <cellStyle name="Normal 8 3 4 2 4" xfId="5187" xr:uid="{00000000-0005-0000-0000-0000DBAB0000}"/>
    <cellStyle name="Normal 8 3 4 2 4 2" xfId="15239" xr:uid="{00000000-0005-0000-0000-0000DCAB0000}"/>
    <cellStyle name="Normal 8 3 4 2 4 2 2" xfId="45570" xr:uid="{00000000-0005-0000-0000-0000DDAB0000}"/>
    <cellStyle name="Normal 8 3 4 2 4 2 3" xfId="30337" xr:uid="{00000000-0005-0000-0000-0000DEAB0000}"/>
    <cellStyle name="Normal 8 3 4 2 4 3" xfId="10219" xr:uid="{00000000-0005-0000-0000-0000DFAB0000}"/>
    <cellStyle name="Normal 8 3 4 2 4 3 2" xfId="40553" xr:uid="{00000000-0005-0000-0000-0000E0AB0000}"/>
    <cellStyle name="Normal 8 3 4 2 4 3 3" xfId="25320" xr:uid="{00000000-0005-0000-0000-0000E1AB0000}"/>
    <cellStyle name="Normal 8 3 4 2 4 4" xfId="35540" xr:uid="{00000000-0005-0000-0000-0000E2AB0000}"/>
    <cellStyle name="Normal 8 3 4 2 4 5" xfId="20307" xr:uid="{00000000-0005-0000-0000-0000E3AB0000}"/>
    <cellStyle name="Normal 8 3 4 2 5" xfId="11897" xr:uid="{00000000-0005-0000-0000-0000E4AB0000}"/>
    <cellStyle name="Normal 8 3 4 2 5 2" xfId="42228" xr:uid="{00000000-0005-0000-0000-0000E5AB0000}"/>
    <cellStyle name="Normal 8 3 4 2 5 3" xfId="26995" xr:uid="{00000000-0005-0000-0000-0000E6AB0000}"/>
    <cellStyle name="Normal 8 3 4 2 6" xfId="6876" xr:uid="{00000000-0005-0000-0000-0000E7AB0000}"/>
    <cellStyle name="Normal 8 3 4 2 6 2" xfId="37211" xr:uid="{00000000-0005-0000-0000-0000E8AB0000}"/>
    <cellStyle name="Normal 8 3 4 2 6 3" xfId="21978" xr:uid="{00000000-0005-0000-0000-0000E9AB0000}"/>
    <cellStyle name="Normal 8 3 4 2 7" xfId="32199" xr:uid="{00000000-0005-0000-0000-0000EAAB0000}"/>
    <cellStyle name="Normal 8 3 4 2 8" xfId="16965" xr:uid="{00000000-0005-0000-0000-0000EBAB0000}"/>
    <cellStyle name="Normal 8 3 4 3" xfId="2223" xr:uid="{00000000-0005-0000-0000-0000ECAB0000}"/>
    <cellStyle name="Normal 8 3 4 3 2" xfId="3913" xr:uid="{00000000-0005-0000-0000-0000EDAB0000}"/>
    <cellStyle name="Normal 8 3 4 3 2 2" xfId="13986" xr:uid="{00000000-0005-0000-0000-0000EEAB0000}"/>
    <cellStyle name="Normal 8 3 4 3 2 2 2" xfId="44317" xr:uid="{00000000-0005-0000-0000-0000EFAB0000}"/>
    <cellStyle name="Normal 8 3 4 3 2 2 3" xfId="29084" xr:uid="{00000000-0005-0000-0000-0000F0AB0000}"/>
    <cellStyle name="Normal 8 3 4 3 2 3" xfId="8966" xr:uid="{00000000-0005-0000-0000-0000F1AB0000}"/>
    <cellStyle name="Normal 8 3 4 3 2 3 2" xfId="39300" xr:uid="{00000000-0005-0000-0000-0000F2AB0000}"/>
    <cellStyle name="Normal 8 3 4 3 2 3 3" xfId="24067" xr:uid="{00000000-0005-0000-0000-0000F3AB0000}"/>
    <cellStyle name="Normal 8 3 4 3 2 4" xfId="34287" xr:uid="{00000000-0005-0000-0000-0000F4AB0000}"/>
    <cellStyle name="Normal 8 3 4 3 2 5" xfId="19054" xr:uid="{00000000-0005-0000-0000-0000F5AB0000}"/>
    <cellStyle name="Normal 8 3 4 3 3" xfId="5605" xr:uid="{00000000-0005-0000-0000-0000F6AB0000}"/>
    <cellStyle name="Normal 8 3 4 3 3 2" xfId="15657" xr:uid="{00000000-0005-0000-0000-0000F7AB0000}"/>
    <cellStyle name="Normal 8 3 4 3 3 2 2" xfId="45988" xr:uid="{00000000-0005-0000-0000-0000F8AB0000}"/>
    <cellStyle name="Normal 8 3 4 3 3 2 3" xfId="30755" xr:uid="{00000000-0005-0000-0000-0000F9AB0000}"/>
    <cellStyle name="Normal 8 3 4 3 3 3" xfId="10637" xr:uid="{00000000-0005-0000-0000-0000FAAB0000}"/>
    <cellStyle name="Normal 8 3 4 3 3 3 2" xfId="40971" xr:uid="{00000000-0005-0000-0000-0000FBAB0000}"/>
    <cellStyle name="Normal 8 3 4 3 3 3 3" xfId="25738" xr:uid="{00000000-0005-0000-0000-0000FCAB0000}"/>
    <cellStyle name="Normal 8 3 4 3 3 4" xfId="35958" xr:uid="{00000000-0005-0000-0000-0000FDAB0000}"/>
    <cellStyle name="Normal 8 3 4 3 3 5" xfId="20725" xr:uid="{00000000-0005-0000-0000-0000FEAB0000}"/>
    <cellStyle name="Normal 8 3 4 3 4" xfId="12315" xr:uid="{00000000-0005-0000-0000-0000FFAB0000}"/>
    <cellStyle name="Normal 8 3 4 3 4 2" xfId="42646" xr:uid="{00000000-0005-0000-0000-000000AC0000}"/>
    <cellStyle name="Normal 8 3 4 3 4 3" xfId="27413" xr:uid="{00000000-0005-0000-0000-000001AC0000}"/>
    <cellStyle name="Normal 8 3 4 3 5" xfId="7294" xr:uid="{00000000-0005-0000-0000-000002AC0000}"/>
    <cellStyle name="Normal 8 3 4 3 5 2" xfId="37629" xr:uid="{00000000-0005-0000-0000-000003AC0000}"/>
    <cellStyle name="Normal 8 3 4 3 5 3" xfId="22396" xr:uid="{00000000-0005-0000-0000-000004AC0000}"/>
    <cellStyle name="Normal 8 3 4 3 6" xfId="32617" xr:uid="{00000000-0005-0000-0000-000005AC0000}"/>
    <cellStyle name="Normal 8 3 4 3 7" xfId="17383" xr:uid="{00000000-0005-0000-0000-000006AC0000}"/>
    <cellStyle name="Normal 8 3 4 4" xfId="3076" xr:uid="{00000000-0005-0000-0000-000007AC0000}"/>
    <cellStyle name="Normal 8 3 4 4 2" xfId="13150" xr:uid="{00000000-0005-0000-0000-000008AC0000}"/>
    <cellStyle name="Normal 8 3 4 4 2 2" xfId="43481" xr:uid="{00000000-0005-0000-0000-000009AC0000}"/>
    <cellStyle name="Normal 8 3 4 4 2 3" xfId="28248" xr:uid="{00000000-0005-0000-0000-00000AAC0000}"/>
    <cellStyle name="Normal 8 3 4 4 3" xfId="8130" xr:uid="{00000000-0005-0000-0000-00000BAC0000}"/>
    <cellStyle name="Normal 8 3 4 4 3 2" xfId="38464" xr:uid="{00000000-0005-0000-0000-00000CAC0000}"/>
    <cellStyle name="Normal 8 3 4 4 3 3" xfId="23231" xr:uid="{00000000-0005-0000-0000-00000DAC0000}"/>
    <cellStyle name="Normal 8 3 4 4 4" xfId="33451" xr:uid="{00000000-0005-0000-0000-00000EAC0000}"/>
    <cellStyle name="Normal 8 3 4 4 5" xfId="18218" xr:uid="{00000000-0005-0000-0000-00000FAC0000}"/>
    <cellStyle name="Normal 8 3 4 5" xfId="4769" xr:uid="{00000000-0005-0000-0000-000010AC0000}"/>
    <cellStyle name="Normal 8 3 4 5 2" xfId="14821" xr:uid="{00000000-0005-0000-0000-000011AC0000}"/>
    <cellStyle name="Normal 8 3 4 5 2 2" xfId="45152" xr:uid="{00000000-0005-0000-0000-000012AC0000}"/>
    <cellStyle name="Normal 8 3 4 5 2 3" xfId="29919" xr:uid="{00000000-0005-0000-0000-000013AC0000}"/>
    <cellStyle name="Normal 8 3 4 5 3" xfId="9801" xr:uid="{00000000-0005-0000-0000-000014AC0000}"/>
    <cellStyle name="Normal 8 3 4 5 3 2" xfId="40135" xr:uid="{00000000-0005-0000-0000-000015AC0000}"/>
    <cellStyle name="Normal 8 3 4 5 3 3" xfId="24902" xr:uid="{00000000-0005-0000-0000-000016AC0000}"/>
    <cellStyle name="Normal 8 3 4 5 4" xfId="35122" xr:uid="{00000000-0005-0000-0000-000017AC0000}"/>
    <cellStyle name="Normal 8 3 4 5 5" xfId="19889" xr:uid="{00000000-0005-0000-0000-000018AC0000}"/>
    <cellStyle name="Normal 8 3 4 6" xfId="11479" xr:uid="{00000000-0005-0000-0000-000019AC0000}"/>
    <cellStyle name="Normal 8 3 4 6 2" xfId="41810" xr:uid="{00000000-0005-0000-0000-00001AAC0000}"/>
    <cellStyle name="Normal 8 3 4 6 3" xfId="26577" xr:uid="{00000000-0005-0000-0000-00001BAC0000}"/>
    <cellStyle name="Normal 8 3 4 7" xfId="6458" xr:uid="{00000000-0005-0000-0000-00001CAC0000}"/>
    <cellStyle name="Normal 8 3 4 7 2" xfId="36793" xr:uid="{00000000-0005-0000-0000-00001DAC0000}"/>
    <cellStyle name="Normal 8 3 4 7 3" xfId="21560" xr:uid="{00000000-0005-0000-0000-00001EAC0000}"/>
    <cellStyle name="Normal 8 3 4 8" xfId="31781" xr:uid="{00000000-0005-0000-0000-00001FAC0000}"/>
    <cellStyle name="Normal 8 3 4 9" xfId="16547" xr:uid="{00000000-0005-0000-0000-000020AC0000}"/>
    <cellStyle name="Normal 8 3 5" xfId="1592" xr:uid="{00000000-0005-0000-0000-000021AC0000}"/>
    <cellStyle name="Normal 8 3 5 2" xfId="2433" xr:uid="{00000000-0005-0000-0000-000022AC0000}"/>
    <cellStyle name="Normal 8 3 5 2 2" xfId="4123" xr:uid="{00000000-0005-0000-0000-000023AC0000}"/>
    <cellStyle name="Normal 8 3 5 2 2 2" xfId="14196" xr:uid="{00000000-0005-0000-0000-000024AC0000}"/>
    <cellStyle name="Normal 8 3 5 2 2 2 2" xfId="44527" xr:uid="{00000000-0005-0000-0000-000025AC0000}"/>
    <cellStyle name="Normal 8 3 5 2 2 2 3" xfId="29294" xr:uid="{00000000-0005-0000-0000-000026AC0000}"/>
    <cellStyle name="Normal 8 3 5 2 2 3" xfId="9176" xr:uid="{00000000-0005-0000-0000-000027AC0000}"/>
    <cellStyle name="Normal 8 3 5 2 2 3 2" xfId="39510" xr:uid="{00000000-0005-0000-0000-000028AC0000}"/>
    <cellStyle name="Normal 8 3 5 2 2 3 3" xfId="24277" xr:uid="{00000000-0005-0000-0000-000029AC0000}"/>
    <cellStyle name="Normal 8 3 5 2 2 4" xfId="34497" xr:uid="{00000000-0005-0000-0000-00002AAC0000}"/>
    <cellStyle name="Normal 8 3 5 2 2 5" xfId="19264" xr:uid="{00000000-0005-0000-0000-00002BAC0000}"/>
    <cellStyle name="Normal 8 3 5 2 3" xfId="5815" xr:uid="{00000000-0005-0000-0000-00002CAC0000}"/>
    <cellStyle name="Normal 8 3 5 2 3 2" xfId="15867" xr:uid="{00000000-0005-0000-0000-00002DAC0000}"/>
    <cellStyle name="Normal 8 3 5 2 3 2 2" xfId="46198" xr:uid="{00000000-0005-0000-0000-00002EAC0000}"/>
    <cellStyle name="Normal 8 3 5 2 3 2 3" xfId="30965" xr:uid="{00000000-0005-0000-0000-00002FAC0000}"/>
    <cellStyle name="Normal 8 3 5 2 3 3" xfId="10847" xr:uid="{00000000-0005-0000-0000-000030AC0000}"/>
    <cellStyle name="Normal 8 3 5 2 3 3 2" xfId="41181" xr:uid="{00000000-0005-0000-0000-000031AC0000}"/>
    <cellStyle name="Normal 8 3 5 2 3 3 3" xfId="25948" xr:uid="{00000000-0005-0000-0000-000032AC0000}"/>
    <cellStyle name="Normal 8 3 5 2 3 4" xfId="36168" xr:uid="{00000000-0005-0000-0000-000033AC0000}"/>
    <cellStyle name="Normal 8 3 5 2 3 5" xfId="20935" xr:uid="{00000000-0005-0000-0000-000034AC0000}"/>
    <cellStyle name="Normal 8 3 5 2 4" xfId="12525" xr:uid="{00000000-0005-0000-0000-000035AC0000}"/>
    <cellStyle name="Normal 8 3 5 2 4 2" xfId="42856" xr:uid="{00000000-0005-0000-0000-000036AC0000}"/>
    <cellStyle name="Normal 8 3 5 2 4 3" xfId="27623" xr:uid="{00000000-0005-0000-0000-000037AC0000}"/>
    <cellStyle name="Normal 8 3 5 2 5" xfId="7504" xr:uid="{00000000-0005-0000-0000-000038AC0000}"/>
    <cellStyle name="Normal 8 3 5 2 5 2" xfId="37839" xr:uid="{00000000-0005-0000-0000-000039AC0000}"/>
    <cellStyle name="Normal 8 3 5 2 5 3" xfId="22606" xr:uid="{00000000-0005-0000-0000-00003AAC0000}"/>
    <cellStyle name="Normal 8 3 5 2 6" xfId="32827" xr:uid="{00000000-0005-0000-0000-00003BAC0000}"/>
    <cellStyle name="Normal 8 3 5 2 7" xfId="17593" xr:uid="{00000000-0005-0000-0000-00003CAC0000}"/>
    <cellStyle name="Normal 8 3 5 3" xfId="3286" xr:uid="{00000000-0005-0000-0000-00003DAC0000}"/>
    <cellStyle name="Normal 8 3 5 3 2" xfId="13360" xr:uid="{00000000-0005-0000-0000-00003EAC0000}"/>
    <cellStyle name="Normal 8 3 5 3 2 2" xfId="43691" xr:uid="{00000000-0005-0000-0000-00003FAC0000}"/>
    <cellStyle name="Normal 8 3 5 3 2 3" xfId="28458" xr:uid="{00000000-0005-0000-0000-000040AC0000}"/>
    <cellStyle name="Normal 8 3 5 3 3" xfId="8340" xr:uid="{00000000-0005-0000-0000-000041AC0000}"/>
    <cellStyle name="Normal 8 3 5 3 3 2" xfId="38674" xr:uid="{00000000-0005-0000-0000-000042AC0000}"/>
    <cellStyle name="Normal 8 3 5 3 3 3" xfId="23441" xr:uid="{00000000-0005-0000-0000-000043AC0000}"/>
    <cellStyle name="Normal 8 3 5 3 4" xfId="33661" xr:uid="{00000000-0005-0000-0000-000044AC0000}"/>
    <cellStyle name="Normal 8 3 5 3 5" xfId="18428" xr:uid="{00000000-0005-0000-0000-000045AC0000}"/>
    <cellStyle name="Normal 8 3 5 4" xfId="4979" xr:uid="{00000000-0005-0000-0000-000046AC0000}"/>
    <cellStyle name="Normal 8 3 5 4 2" xfId="15031" xr:uid="{00000000-0005-0000-0000-000047AC0000}"/>
    <cellStyle name="Normal 8 3 5 4 2 2" xfId="45362" xr:uid="{00000000-0005-0000-0000-000048AC0000}"/>
    <cellStyle name="Normal 8 3 5 4 2 3" xfId="30129" xr:uid="{00000000-0005-0000-0000-000049AC0000}"/>
    <cellStyle name="Normal 8 3 5 4 3" xfId="10011" xr:uid="{00000000-0005-0000-0000-00004AAC0000}"/>
    <cellStyle name="Normal 8 3 5 4 3 2" xfId="40345" xr:uid="{00000000-0005-0000-0000-00004BAC0000}"/>
    <cellStyle name="Normal 8 3 5 4 3 3" xfId="25112" xr:uid="{00000000-0005-0000-0000-00004CAC0000}"/>
    <cellStyle name="Normal 8 3 5 4 4" xfId="35332" xr:uid="{00000000-0005-0000-0000-00004DAC0000}"/>
    <cellStyle name="Normal 8 3 5 4 5" xfId="20099" xr:uid="{00000000-0005-0000-0000-00004EAC0000}"/>
    <cellStyle name="Normal 8 3 5 5" xfId="11689" xr:uid="{00000000-0005-0000-0000-00004FAC0000}"/>
    <cellStyle name="Normal 8 3 5 5 2" xfId="42020" xr:uid="{00000000-0005-0000-0000-000050AC0000}"/>
    <cellStyle name="Normal 8 3 5 5 3" xfId="26787" xr:uid="{00000000-0005-0000-0000-000051AC0000}"/>
    <cellStyle name="Normal 8 3 5 6" xfId="6668" xr:uid="{00000000-0005-0000-0000-000052AC0000}"/>
    <cellStyle name="Normal 8 3 5 6 2" xfId="37003" xr:uid="{00000000-0005-0000-0000-000053AC0000}"/>
    <cellStyle name="Normal 8 3 5 6 3" xfId="21770" xr:uid="{00000000-0005-0000-0000-000054AC0000}"/>
    <cellStyle name="Normal 8 3 5 7" xfId="31991" xr:uid="{00000000-0005-0000-0000-000055AC0000}"/>
    <cellStyle name="Normal 8 3 5 8" xfId="16757" xr:uid="{00000000-0005-0000-0000-000056AC0000}"/>
    <cellStyle name="Normal 8 3 6" xfId="2013" xr:uid="{00000000-0005-0000-0000-000057AC0000}"/>
    <cellStyle name="Normal 8 3 6 2" xfId="3705" xr:uid="{00000000-0005-0000-0000-000058AC0000}"/>
    <cellStyle name="Normal 8 3 6 2 2" xfId="13778" xr:uid="{00000000-0005-0000-0000-000059AC0000}"/>
    <cellStyle name="Normal 8 3 6 2 2 2" xfId="44109" xr:uid="{00000000-0005-0000-0000-00005AAC0000}"/>
    <cellStyle name="Normal 8 3 6 2 2 3" xfId="28876" xr:uid="{00000000-0005-0000-0000-00005BAC0000}"/>
    <cellStyle name="Normal 8 3 6 2 3" xfId="8758" xr:uid="{00000000-0005-0000-0000-00005CAC0000}"/>
    <cellStyle name="Normal 8 3 6 2 3 2" xfId="39092" xr:uid="{00000000-0005-0000-0000-00005DAC0000}"/>
    <cellStyle name="Normal 8 3 6 2 3 3" xfId="23859" xr:uid="{00000000-0005-0000-0000-00005EAC0000}"/>
    <cellStyle name="Normal 8 3 6 2 4" xfId="34079" xr:uid="{00000000-0005-0000-0000-00005FAC0000}"/>
    <cellStyle name="Normal 8 3 6 2 5" xfId="18846" xr:uid="{00000000-0005-0000-0000-000060AC0000}"/>
    <cellStyle name="Normal 8 3 6 3" xfId="5397" xr:uid="{00000000-0005-0000-0000-000061AC0000}"/>
    <cellStyle name="Normal 8 3 6 3 2" xfId="15449" xr:uid="{00000000-0005-0000-0000-000062AC0000}"/>
    <cellStyle name="Normal 8 3 6 3 2 2" xfId="45780" xr:uid="{00000000-0005-0000-0000-000063AC0000}"/>
    <cellStyle name="Normal 8 3 6 3 2 3" xfId="30547" xr:uid="{00000000-0005-0000-0000-000064AC0000}"/>
    <cellStyle name="Normal 8 3 6 3 3" xfId="10429" xr:uid="{00000000-0005-0000-0000-000065AC0000}"/>
    <cellStyle name="Normal 8 3 6 3 3 2" xfId="40763" xr:uid="{00000000-0005-0000-0000-000066AC0000}"/>
    <cellStyle name="Normal 8 3 6 3 3 3" xfId="25530" xr:uid="{00000000-0005-0000-0000-000067AC0000}"/>
    <cellStyle name="Normal 8 3 6 3 4" xfId="35750" xr:uid="{00000000-0005-0000-0000-000068AC0000}"/>
    <cellStyle name="Normal 8 3 6 3 5" xfId="20517" xr:uid="{00000000-0005-0000-0000-000069AC0000}"/>
    <cellStyle name="Normal 8 3 6 4" xfId="12107" xr:uid="{00000000-0005-0000-0000-00006AAC0000}"/>
    <cellStyle name="Normal 8 3 6 4 2" xfId="42438" xr:uid="{00000000-0005-0000-0000-00006BAC0000}"/>
    <cellStyle name="Normal 8 3 6 4 3" xfId="27205" xr:uid="{00000000-0005-0000-0000-00006CAC0000}"/>
    <cellStyle name="Normal 8 3 6 5" xfId="7086" xr:uid="{00000000-0005-0000-0000-00006DAC0000}"/>
    <cellStyle name="Normal 8 3 6 5 2" xfId="37421" xr:uid="{00000000-0005-0000-0000-00006EAC0000}"/>
    <cellStyle name="Normal 8 3 6 5 3" xfId="22188" xr:uid="{00000000-0005-0000-0000-00006FAC0000}"/>
    <cellStyle name="Normal 8 3 6 6" xfId="32409" xr:uid="{00000000-0005-0000-0000-000070AC0000}"/>
    <cellStyle name="Normal 8 3 6 7" xfId="17175" xr:uid="{00000000-0005-0000-0000-000071AC0000}"/>
    <cellStyle name="Normal 8 3 7" xfId="2865" xr:uid="{00000000-0005-0000-0000-000072AC0000}"/>
    <cellStyle name="Normal 8 3 7 2" xfId="12942" xr:uid="{00000000-0005-0000-0000-000073AC0000}"/>
    <cellStyle name="Normal 8 3 7 2 2" xfId="43273" xr:uid="{00000000-0005-0000-0000-000074AC0000}"/>
    <cellStyle name="Normal 8 3 7 2 3" xfId="28040" xr:uid="{00000000-0005-0000-0000-000075AC0000}"/>
    <cellStyle name="Normal 8 3 7 3" xfId="7922" xr:uid="{00000000-0005-0000-0000-000076AC0000}"/>
    <cellStyle name="Normal 8 3 7 3 2" xfId="38256" xr:uid="{00000000-0005-0000-0000-000077AC0000}"/>
    <cellStyle name="Normal 8 3 7 3 3" xfId="23023" xr:uid="{00000000-0005-0000-0000-000078AC0000}"/>
    <cellStyle name="Normal 8 3 7 4" xfId="33243" xr:uid="{00000000-0005-0000-0000-000079AC0000}"/>
    <cellStyle name="Normal 8 3 7 5" xfId="18010" xr:uid="{00000000-0005-0000-0000-00007AAC0000}"/>
    <cellStyle name="Normal 8 3 8" xfId="4559" xr:uid="{00000000-0005-0000-0000-00007BAC0000}"/>
    <cellStyle name="Normal 8 3 8 2" xfId="14613" xr:uid="{00000000-0005-0000-0000-00007CAC0000}"/>
    <cellStyle name="Normal 8 3 8 2 2" xfId="44944" xr:uid="{00000000-0005-0000-0000-00007DAC0000}"/>
    <cellStyle name="Normal 8 3 8 2 3" xfId="29711" xr:uid="{00000000-0005-0000-0000-00007EAC0000}"/>
    <cellStyle name="Normal 8 3 8 3" xfId="9593" xr:uid="{00000000-0005-0000-0000-00007FAC0000}"/>
    <cellStyle name="Normal 8 3 8 3 2" xfId="39927" xr:uid="{00000000-0005-0000-0000-000080AC0000}"/>
    <cellStyle name="Normal 8 3 8 3 3" xfId="24694" xr:uid="{00000000-0005-0000-0000-000081AC0000}"/>
    <cellStyle name="Normal 8 3 8 4" xfId="34914" xr:uid="{00000000-0005-0000-0000-000082AC0000}"/>
    <cellStyle name="Normal 8 3 8 5" xfId="19681" xr:uid="{00000000-0005-0000-0000-000083AC0000}"/>
    <cellStyle name="Normal 8 3 9" xfId="11269" xr:uid="{00000000-0005-0000-0000-000084AC0000}"/>
    <cellStyle name="Normal 8 3 9 2" xfId="41602" xr:uid="{00000000-0005-0000-0000-000085AC0000}"/>
    <cellStyle name="Normal 8 3 9 3" xfId="26369" xr:uid="{00000000-0005-0000-0000-000086AC0000}"/>
    <cellStyle name="Normal 8 4" xfId="428" xr:uid="{00000000-0005-0000-0000-000087AC0000}"/>
    <cellStyle name="Normal 8 5" xfId="31435" xr:uid="{00000000-0005-0000-0000-000088AC0000}"/>
    <cellStyle name="Normal 8 6" xfId="46802" xr:uid="{00000000-0005-0000-0000-000089AC0000}"/>
    <cellStyle name="Normal 80" xfId="418" xr:uid="{00000000-0005-0000-0000-00008AAC0000}"/>
    <cellStyle name="Normal 80 10" xfId="6199" xr:uid="{00000000-0005-0000-0000-00008BAC0000}"/>
    <cellStyle name="Normal 80 10 2" xfId="36537" xr:uid="{00000000-0005-0000-0000-00008CAC0000}"/>
    <cellStyle name="Normal 80 10 3" xfId="21304" xr:uid="{00000000-0005-0000-0000-00008DAC0000}"/>
    <cellStyle name="Normal 80 11" xfId="31528" xr:uid="{00000000-0005-0000-0000-00008EAC0000}"/>
    <cellStyle name="Normal 80 12" xfId="16289" xr:uid="{00000000-0005-0000-0000-00008FAC0000}"/>
    <cellStyle name="Normal 80 2" xfId="1163" xr:uid="{00000000-0005-0000-0000-000090AC0000}"/>
    <cellStyle name="Normal 80 2 10" xfId="31581" xr:uid="{00000000-0005-0000-0000-000091AC0000}"/>
    <cellStyle name="Normal 80 2 11" xfId="16343" xr:uid="{00000000-0005-0000-0000-000092AC0000}"/>
    <cellStyle name="Normal 80 2 2" xfId="1272" xr:uid="{00000000-0005-0000-0000-000093AC0000}"/>
    <cellStyle name="Normal 80 2 2 10" xfId="16447" xr:uid="{00000000-0005-0000-0000-000094AC0000}"/>
    <cellStyle name="Normal 80 2 2 2" xfId="1489" xr:uid="{00000000-0005-0000-0000-000095AC0000}"/>
    <cellStyle name="Normal 80 2 2 2 2" xfId="1910" xr:uid="{00000000-0005-0000-0000-000096AC0000}"/>
    <cellStyle name="Normal 80 2 2 2 2 2" xfId="2749" xr:uid="{00000000-0005-0000-0000-000097AC0000}"/>
    <cellStyle name="Normal 80 2 2 2 2 2 2" xfId="4439" xr:uid="{00000000-0005-0000-0000-000098AC0000}"/>
    <cellStyle name="Normal 80 2 2 2 2 2 2 2" xfId="14512" xr:uid="{00000000-0005-0000-0000-000099AC0000}"/>
    <cellStyle name="Normal 80 2 2 2 2 2 2 2 2" xfId="44843" xr:uid="{00000000-0005-0000-0000-00009AAC0000}"/>
    <cellStyle name="Normal 80 2 2 2 2 2 2 2 3" xfId="29610" xr:uid="{00000000-0005-0000-0000-00009BAC0000}"/>
    <cellStyle name="Normal 80 2 2 2 2 2 2 3" xfId="9492" xr:uid="{00000000-0005-0000-0000-00009CAC0000}"/>
    <cellStyle name="Normal 80 2 2 2 2 2 2 3 2" xfId="39826" xr:uid="{00000000-0005-0000-0000-00009DAC0000}"/>
    <cellStyle name="Normal 80 2 2 2 2 2 2 3 3" xfId="24593" xr:uid="{00000000-0005-0000-0000-00009EAC0000}"/>
    <cellStyle name="Normal 80 2 2 2 2 2 2 4" xfId="34813" xr:uid="{00000000-0005-0000-0000-00009FAC0000}"/>
    <cellStyle name="Normal 80 2 2 2 2 2 2 5" xfId="19580" xr:uid="{00000000-0005-0000-0000-0000A0AC0000}"/>
    <cellStyle name="Normal 80 2 2 2 2 2 3" xfId="6131" xr:uid="{00000000-0005-0000-0000-0000A1AC0000}"/>
    <cellStyle name="Normal 80 2 2 2 2 2 3 2" xfId="16183" xr:uid="{00000000-0005-0000-0000-0000A2AC0000}"/>
    <cellStyle name="Normal 80 2 2 2 2 2 3 2 2" xfId="46514" xr:uid="{00000000-0005-0000-0000-0000A3AC0000}"/>
    <cellStyle name="Normal 80 2 2 2 2 2 3 2 3" xfId="31281" xr:uid="{00000000-0005-0000-0000-0000A4AC0000}"/>
    <cellStyle name="Normal 80 2 2 2 2 2 3 3" xfId="11163" xr:uid="{00000000-0005-0000-0000-0000A5AC0000}"/>
    <cellStyle name="Normal 80 2 2 2 2 2 3 3 2" xfId="41497" xr:uid="{00000000-0005-0000-0000-0000A6AC0000}"/>
    <cellStyle name="Normal 80 2 2 2 2 2 3 3 3" xfId="26264" xr:uid="{00000000-0005-0000-0000-0000A7AC0000}"/>
    <cellStyle name="Normal 80 2 2 2 2 2 3 4" xfId="36484" xr:uid="{00000000-0005-0000-0000-0000A8AC0000}"/>
    <cellStyle name="Normal 80 2 2 2 2 2 3 5" xfId="21251" xr:uid="{00000000-0005-0000-0000-0000A9AC0000}"/>
    <cellStyle name="Normal 80 2 2 2 2 2 4" xfId="12841" xr:uid="{00000000-0005-0000-0000-0000AAAC0000}"/>
    <cellStyle name="Normal 80 2 2 2 2 2 4 2" xfId="43172" xr:uid="{00000000-0005-0000-0000-0000ABAC0000}"/>
    <cellStyle name="Normal 80 2 2 2 2 2 4 3" xfId="27939" xr:uid="{00000000-0005-0000-0000-0000ACAC0000}"/>
    <cellStyle name="Normal 80 2 2 2 2 2 5" xfId="7820" xr:uid="{00000000-0005-0000-0000-0000ADAC0000}"/>
    <cellStyle name="Normal 80 2 2 2 2 2 5 2" xfId="38155" xr:uid="{00000000-0005-0000-0000-0000AEAC0000}"/>
    <cellStyle name="Normal 80 2 2 2 2 2 5 3" xfId="22922" xr:uid="{00000000-0005-0000-0000-0000AFAC0000}"/>
    <cellStyle name="Normal 80 2 2 2 2 2 6" xfId="33143" xr:uid="{00000000-0005-0000-0000-0000B0AC0000}"/>
    <cellStyle name="Normal 80 2 2 2 2 2 7" xfId="17909" xr:uid="{00000000-0005-0000-0000-0000B1AC0000}"/>
    <cellStyle name="Normal 80 2 2 2 2 3" xfId="3602" xr:uid="{00000000-0005-0000-0000-0000B2AC0000}"/>
    <cellStyle name="Normal 80 2 2 2 2 3 2" xfId="13676" xr:uid="{00000000-0005-0000-0000-0000B3AC0000}"/>
    <cellStyle name="Normal 80 2 2 2 2 3 2 2" xfId="44007" xr:uid="{00000000-0005-0000-0000-0000B4AC0000}"/>
    <cellStyle name="Normal 80 2 2 2 2 3 2 3" xfId="28774" xr:uid="{00000000-0005-0000-0000-0000B5AC0000}"/>
    <cellStyle name="Normal 80 2 2 2 2 3 3" xfId="8656" xr:uid="{00000000-0005-0000-0000-0000B6AC0000}"/>
    <cellStyle name="Normal 80 2 2 2 2 3 3 2" xfId="38990" xr:uid="{00000000-0005-0000-0000-0000B7AC0000}"/>
    <cellStyle name="Normal 80 2 2 2 2 3 3 3" xfId="23757" xr:uid="{00000000-0005-0000-0000-0000B8AC0000}"/>
    <cellStyle name="Normal 80 2 2 2 2 3 4" xfId="33977" xr:uid="{00000000-0005-0000-0000-0000B9AC0000}"/>
    <cellStyle name="Normal 80 2 2 2 2 3 5" xfId="18744" xr:uid="{00000000-0005-0000-0000-0000BAAC0000}"/>
    <cellStyle name="Normal 80 2 2 2 2 4" xfId="5295" xr:uid="{00000000-0005-0000-0000-0000BBAC0000}"/>
    <cellStyle name="Normal 80 2 2 2 2 4 2" xfId="15347" xr:uid="{00000000-0005-0000-0000-0000BCAC0000}"/>
    <cellStyle name="Normal 80 2 2 2 2 4 2 2" xfId="45678" xr:uid="{00000000-0005-0000-0000-0000BDAC0000}"/>
    <cellStyle name="Normal 80 2 2 2 2 4 2 3" xfId="30445" xr:uid="{00000000-0005-0000-0000-0000BEAC0000}"/>
    <cellStyle name="Normal 80 2 2 2 2 4 3" xfId="10327" xr:uid="{00000000-0005-0000-0000-0000BFAC0000}"/>
    <cellStyle name="Normal 80 2 2 2 2 4 3 2" xfId="40661" xr:uid="{00000000-0005-0000-0000-0000C0AC0000}"/>
    <cellStyle name="Normal 80 2 2 2 2 4 3 3" xfId="25428" xr:uid="{00000000-0005-0000-0000-0000C1AC0000}"/>
    <cellStyle name="Normal 80 2 2 2 2 4 4" xfId="35648" xr:uid="{00000000-0005-0000-0000-0000C2AC0000}"/>
    <cellStyle name="Normal 80 2 2 2 2 4 5" xfId="20415" xr:uid="{00000000-0005-0000-0000-0000C3AC0000}"/>
    <cellStyle name="Normal 80 2 2 2 2 5" xfId="12005" xr:uid="{00000000-0005-0000-0000-0000C4AC0000}"/>
    <cellStyle name="Normal 80 2 2 2 2 5 2" xfId="42336" xr:uid="{00000000-0005-0000-0000-0000C5AC0000}"/>
    <cellStyle name="Normal 80 2 2 2 2 5 3" xfId="27103" xr:uid="{00000000-0005-0000-0000-0000C6AC0000}"/>
    <cellStyle name="Normal 80 2 2 2 2 6" xfId="6984" xr:uid="{00000000-0005-0000-0000-0000C7AC0000}"/>
    <cellStyle name="Normal 80 2 2 2 2 6 2" xfId="37319" xr:uid="{00000000-0005-0000-0000-0000C8AC0000}"/>
    <cellStyle name="Normal 80 2 2 2 2 6 3" xfId="22086" xr:uid="{00000000-0005-0000-0000-0000C9AC0000}"/>
    <cellStyle name="Normal 80 2 2 2 2 7" xfId="32307" xr:uid="{00000000-0005-0000-0000-0000CAAC0000}"/>
    <cellStyle name="Normal 80 2 2 2 2 8" xfId="17073" xr:uid="{00000000-0005-0000-0000-0000CBAC0000}"/>
    <cellStyle name="Normal 80 2 2 2 3" xfId="2331" xr:uid="{00000000-0005-0000-0000-0000CCAC0000}"/>
    <cellStyle name="Normal 80 2 2 2 3 2" xfId="4021" xr:uid="{00000000-0005-0000-0000-0000CDAC0000}"/>
    <cellStyle name="Normal 80 2 2 2 3 2 2" xfId="14094" xr:uid="{00000000-0005-0000-0000-0000CEAC0000}"/>
    <cellStyle name="Normal 80 2 2 2 3 2 2 2" xfId="44425" xr:uid="{00000000-0005-0000-0000-0000CFAC0000}"/>
    <cellStyle name="Normal 80 2 2 2 3 2 2 3" xfId="29192" xr:uid="{00000000-0005-0000-0000-0000D0AC0000}"/>
    <cellStyle name="Normal 80 2 2 2 3 2 3" xfId="9074" xr:uid="{00000000-0005-0000-0000-0000D1AC0000}"/>
    <cellStyle name="Normal 80 2 2 2 3 2 3 2" xfId="39408" xr:uid="{00000000-0005-0000-0000-0000D2AC0000}"/>
    <cellStyle name="Normal 80 2 2 2 3 2 3 3" xfId="24175" xr:uid="{00000000-0005-0000-0000-0000D3AC0000}"/>
    <cellStyle name="Normal 80 2 2 2 3 2 4" xfId="34395" xr:uid="{00000000-0005-0000-0000-0000D4AC0000}"/>
    <cellStyle name="Normal 80 2 2 2 3 2 5" xfId="19162" xr:uid="{00000000-0005-0000-0000-0000D5AC0000}"/>
    <cellStyle name="Normal 80 2 2 2 3 3" xfId="5713" xr:uid="{00000000-0005-0000-0000-0000D6AC0000}"/>
    <cellStyle name="Normal 80 2 2 2 3 3 2" xfId="15765" xr:uid="{00000000-0005-0000-0000-0000D7AC0000}"/>
    <cellStyle name="Normal 80 2 2 2 3 3 2 2" xfId="46096" xr:uid="{00000000-0005-0000-0000-0000D8AC0000}"/>
    <cellStyle name="Normal 80 2 2 2 3 3 2 3" xfId="30863" xr:uid="{00000000-0005-0000-0000-0000D9AC0000}"/>
    <cellStyle name="Normal 80 2 2 2 3 3 3" xfId="10745" xr:uid="{00000000-0005-0000-0000-0000DAAC0000}"/>
    <cellStyle name="Normal 80 2 2 2 3 3 3 2" xfId="41079" xr:uid="{00000000-0005-0000-0000-0000DBAC0000}"/>
    <cellStyle name="Normal 80 2 2 2 3 3 3 3" xfId="25846" xr:uid="{00000000-0005-0000-0000-0000DCAC0000}"/>
    <cellStyle name="Normal 80 2 2 2 3 3 4" xfId="36066" xr:uid="{00000000-0005-0000-0000-0000DDAC0000}"/>
    <cellStyle name="Normal 80 2 2 2 3 3 5" xfId="20833" xr:uid="{00000000-0005-0000-0000-0000DEAC0000}"/>
    <cellStyle name="Normal 80 2 2 2 3 4" xfId="12423" xr:uid="{00000000-0005-0000-0000-0000DFAC0000}"/>
    <cellStyle name="Normal 80 2 2 2 3 4 2" xfId="42754" xr:uid="{00000000-0005-0000-0000-0000E0AC0000}"/>
    <cellStyle name="Normal 80 2 2 2 3 4 3" xfId="27521" xr:uid="{00000000-0005-0000-0000-0000E1AC0000}"/>
    <cellStyle name="Normal 80 2 2 2 3 5" xfId="7402" xr:uid="{00000000-0005-0000-0000-0000E2AC0000}"/>
    <cellStyle name="Normal 80 2 2 2 3 5 2" xfId="37737" xr:uid="{00000000-0005-0000-0000-0000E3AC0000}"/>
    <cellStyle name="Normal 80 2 2 2 3 5 3" xfId="22504" xr:uid="{00000000-0005-0000-0000-0000E4AC0000}"/>
    <cellStyle name="Normal 80 2 2 2 3 6" xfId="32725" xr:uid="{00000000-0005-0000-0000-0000E5AC0000}"/>
    <cellStyle name="Normal 80 2 2 2 3 7" xfId="17491" xr:uid="{00000000-0005-0000-0000-0000E6AC0000}"/>
    <cellStyle name="Normal 80 2 2 2 4" xfId="3184" xr:uid="{00000000-0005-0000-0000-0000E7AC0000}"/>
    <cellStyle name="Normal 80 2 2 2 4 2" xfId="13258" xr:uid="{00000000-0005-0000-0000-0000E8AC0000}"/>
    <cellStyle name="Normal 80 2 2 2 4 2 2" xfId="43589" xr:uid="{00000000-0005-0000-0000-0000E9AC0000}"/>
    <cellStyle name="Normal 80 2 2 2 4 2 3" xfId="28356" xr:uid="{00000000-0005-0000-0000-0000EAAC0000}"/>
    <cellStyle name="Normal 80 2 2 2 4 3" xfId="8238" xr:uid="{00000000-0005-0000-0000-0000EBAC0000}"/>
    <cellStyle name="Normal 80 2 2 2 4 3 2" xfId="38572" xr:uid="{00000000-0005-0000-0000-0000ECAC0000}"/>
    <cellStyle name="Normal 80 2 2 2 4 3 3" xfId="23339" xr:uid="{00000000-0005-0000-0000-0000EDAC0000}"/>
    <cellStyle name="Normal 80 2 2 2 4 4" xfId="33559" xr:uid="{00000000-0005-0000-0000-0000EEAC0000}"/>
    <cellStyle name="Normal 80 2 2 2 4 5" xfId="18326" xr:uid="{00000000-0005-0000-0000-0000EFAC0000}"/>
    <cellStyle name="Normal 80 2 2 2 5" xfId="4877" xr:uid="{00000000-0005-0000-0000-0000F0AC0000}"/>
    <cellStyle name="Normal 80 2 2 2 5 2" xfId="14929" xr:uid="{00000000-0005-0000-0000-0000F1AC0000}"/>
    <cellStyle name="Normal 80 2 2 2 5 2 2" xfId="45260" xr:uid="{00000000-0005-0000-0000-0000F2AC0000}"/>
    <cellStyle name="Normal 80 2 2 2 5 2 3" xfId="30027" xr:uid="{00000000-0005-0000-0000-0000F3AC0000}"/>
    <cellStyle name="Normal 80 2 2 2 5 3" xfId="9909" xr:uid="{00000000-0005-0000-0000-0000F4AC0000}"/>
    <cellStyle name="Normal 80 2 2 2 5 3 2" xfId="40243" xr:uid="{00000000-0005-0000-0000-0000F5AC0000}"/>
    <cellStyle name="Normal 80 2 2 2 5 3 3" xfId="25010" xr:uid="{00000000-0005-0000-0000-0000F6AC0000}"/>
    <cellStyle name="Normal 80 2 2 2 5 4" xfId="35230" xr:uid="{00000000-0005-0000-0000-0000F7AC0000}"/>
    <cellStyle name="Normal 80 2 2 2 5 5" xfId="19997" xr:uid="{00000000-0005-0000-0000-0000F8AC0000}"/>
    <cellStyle name="Normal 80 2 2 2 6" xfId="11587" xr:uid="{00000000-0005-0000-0000-0000F9AC0000}"/>
    <cellStyle name="Normal 80 2 2 2 6 2" xfId="41918" xr:uid="{00000000-0005-0000-0000-0000FAAC0000}"/>
    <cellStyle name="Normal 80 2 2 2 6 3" xfId="26685" xr:uid="{00000000-0005-0000-0000-0000FBAC0000}"/>
    <cellStyle name="Normal 80 2 2 2 7" xfId="6566" xr:uid="{00000000-0005-0000-0000-0000FCAC0000}"/>
    <cellStyle name="Normal 80 2 2 2 7 2" xfId="36901" xr:uid="{00000000-0005-0000-0000-0000FDAC0000}"/>
    <cellStyle name="Normal 80 2 2 2 7 3" xfId="21668" xr:uid="{00000000-0005-0000-0000-0000FEAC0000}"/>
    <cellStyle name="Normal 80 2 2 2 8" xfId="31889" xr:uid="{00000000-0005-0000-0000-0000FFAC0000}"/>
    <cellStyle name="Normal 80 2 2 2 9" xfId="16655" xr:uid="{00000000-0005-0000-0000-000000AD0000}"/>
    <cellStyle name="Normal 80 2 2 3" xfId="1702" xr:uid="{00000000-0005-0000-0000-000001AD0000}"/>
    <cellStyle name="Normal 80 2 2 3 2" xfId="2541" xr:uid="{00000000-0005-0000-0000-000002AD0000}"/>
    <cellStyle name="Normal 80 2 2 3 2 2" xfId="4231" xr:uid="{00000000-0005-0000-0000-000003AD0000}"/>
    <cellStyle name="Normal 80 2 2 3 2 2 2" xfId="14304" xr:uid="{00000000-0005-0000-0000-000004AD0000}"/>
    <cellStyle name="Normal 80 2 2 3 2 2 2 2" xfId="44635" xr:uid="{00000000-0005-0000-0000-000005AD0000}"/>
    <cellStyle name="Normal 80 2 2 3 2 2 2 3" xfId="29402" xr:uid="{00000000-0005-0000-0000-000006AD0000}"/>
    <cellStyle name="Normal 80 2 2 3 2 2 3" xfId="9284" xr:uid="{00000000-0005-0000-0000-000007AD0000}"/>
    <cellStyle name="Normal 80 2 2 3 2 2 3 2" xfId="39618" xr:uid="{00000000-0005-0000-0000-000008AD0000}"/>
    <cellStyle name="Normal 80 2 2 3 2 2 3 3" xfId="24385" xr:uid="{00000000-0005-0000-0000-000009AD0000}"/>
    <cellStyle name="Normal 80 2 2 3 2 2 4" xfId="34605" xr:uid="{00000000-0005-0000-0000-00000AAD0000}"/>
    <cellStyle name="Normal 80 2 2 3 2 2 5" xfId="19372" xr:uid="{00000000-0005-0000-0000-00000BAD0000}"/>
    <cellStyle name="Normal 80 2 2 3 2 3" xfId="5923" xr:uid="{00000000-0005-0000-0000-00000CAD0000}"/>
    <cellStyle name="Normal 80 2 2 3 2 3 2" xfId="15975" xr:uid="{00000000-0005-0000-0000-00000DAD0000}"/>
    <cellStyle name="Normal 80 2 2 3 2 3 2 2" xfId="46306" xr:uid="{00000000-0005-0000-0000-00000EAD0000}"/>
    <cellStyle name="Normal 80 2 2 3 2 3 2 3" xfId="31073" xr:uid="{00000000-0005-0000-0000-00000FAD0000}"/>
    <cellStyle name="Normal 80 2 2 3 2 3 3" xfId="10955" xr:uid="{00000000-0005-0000-0000-000010AD0000}"/>
    <cellStyle name="Normal 80 2 2 3 2 3 3 2" xfId="41289" xr:uid="{00000000-0005-0000-0000-000011AD0000}"/>
    <cellStyle name="Normal 80 2 2 3 2 3 3 3" xfId="26056" xr:uid="{00000000-0005-0000-0000-000012AD0000}"/>
    <cellStyle name="Normal 80 2 2 3 2 3 4" xfId="36276" xr:uid="{00000000-0005-0000-0000-000013AD0000}"/>
    <cellStyle name="Normal 80 2 2 3 2 3 5" xfId="21043" xr:uid="{00000000-0005-0000-0000-000014AD0000}"/>
    <cellStyle name="Normal 80 2 2 3 2 4" xfId="12633" xr:uid="{00000000-0005-0000-0000-000015AD0000}"/>
    <cellStyle name="Normal 80 2 2 3 2 4 2" xfId="42964" xr:uid="{00000000-0005-0000-0000-000016AD0000}"/>
    <cellStyle name="Normal 80 2 2 3 2 4 3" xfId="27731" xr:uid="{00000000-0005-0000-0000-000017AD0000}"/>
    <cellStyle name="Normal 80 2 2 3 2 5" xfId="7612" xr:uid="{00000000-0005-0000-0000-000018AD0000}"/>
    <cellStyle name="Normal 80 2 2 3 2 5 2" xfId="37947" xr:uid="{00000000-0005-0000-0000-000019AD0000}"/>
    <cellStyle name="Normal 80 2 2 3 2 5 3" xfId="22714" xr:uid="{00000000-0005-0000-0000-00001AAD0000}"/>
    <cellStyle name="Normal 80 2 2 3 2 6" xfId="32935" xr:uid="{00000000-0005-0000-0000-00001BAD0000}"/>
    <cellStyle name="Normal 80 2 2 3 2 7" xfId="17701" xr:uid="{00000000-0005-0000-0000-00001CAD0000}"/>
    <cellStyle name="Normal 80 2 2 3 3" xfId="3394" xr:uid="{00000000-0005-0000-0000-00001DAD0000}"/>
    <cellStyle name="Normal 80 2 2 3 3 2" xfId="13468" xr:uid="{00000000-0005-0000-0000-00001EAD0000}"/>
    <cellStyle name="Normal 80 2 2 3 3 2 2" xfId="43799" xr:uid="{00000000-0005-0000-0000-00001FAD0000}"/>
    <cellStyle name="Normal 80 2 2 3 3 2 3" xfId="28566" xr:uid="{00000000-0005-0000-0000-000020AD0000}"/>
    <cellStyle name="Normal 80 2 2 3 3 3" xfId="8448" xr:uid="{00000000-0005-0000-0000-000021AD0000}"/>
    <cellStyle name="Normal 80 2 2 3 3 3 2" xfId="38782" xr:uid="{00000000-0005-0000-0000-000022AD0000}"/>
    <cellStyle name="Normal 80 2 2 3 3 3 3" xfId="23549" xr:uid="{00000000-0005-0000-0000-000023AD0000}"/>
    <cellStyle name="Normal 80 2 2 3 3 4" xfId="33769" xr:uid="{00000000-0005-0000-0000-000024AD0000}"/>
    <cellStyle name="Normal 80 2 2 3 3 5" xfId="18536" xr:uid="{00000000-0005-0000-0000-000025AD0000}"/>
    <cellStyle name="Normal 80 2 2 3 4" xfId="5087" xr:uid="{00000000-0005-0000-0000-000026AD0000}"/>
    <cellStyle name="Normal 80 2 2 3 4 2" xfId="15139" xr:uid="{00000000-0005-0000-0000-000027AD0000}"/>
    <cellStyle name="Normal 80 2 2 3 4 2 2" xfId="45470" xr:uid="{00000000-0005-0000-0000-000028AD0000}"/>
    <cellStyle name="Normal 80 2 2 3 4 2 3" xfId="30237" xr:uid="{00000000-0005-0000-0000-000029AD0000}"/>
    <cellStyle name="Normal 80 2 2 3 4 3" xfId="10119" xr:uid="{00000000-0005-0000-0000-00002AAD0000}"/>
    <cellStyle name="Normal 80 2 2 3 4 3 2" xfId="40453" xr:uid="{00000000-0005-0000-0000-00002BAD0000}"/>
    <cellStyle name="Normal 80 2 2 3 4 3 3" xfId="25220" xr:uid="{00000000-0005-0000-0000-00002CAD0000}"/>
    <cellStyle name="Normal 80 2 2 3 4 4" xfId="35440" xr:uid="{00000000-0005-0000-0000-00002DAD0000}"/>
    <cellStyle name="Normal 80 2 2 3 4 5" xfId="20207" xr:uid="{00000000-0005-0000-0000-00002EAD0000}"/>
    <cellStyle name="Normal 80 2 2 3 5" xfId="11797" xr:uid="{00000000-0005-0000-0000-00002FAD0000}"/>
    <cellStyle name="Normal 80 2 2 3 5 2" xfId="42128" xr:uid="{00000000-0005-0000-0000-000030AD0000}"/>
    <cellStyle name="Normal 80 2 2 3 5 3" xfId="26895" xr:uid="{00000000-0005-0000-0000-000031AD0000}"/>
    <cellStyle name="Normal 80 2 2 3 6" xfId="6776" xr:uid="{00000000-0005-0000-0000-000032AD0000}"/>
    <cellStyle name="Normal 80 2 2 3 6 2" xfId="37111" xr:uid="{00000000-0005-0000-0000-000033AD0000}"/>
    <cellStyle name="Normal 80 2 2 3 6 3" xfId="21878" xr:uid="{00000000-0005-0000-0000-000034AD0000}"/>
    <cellStyle name="Normal 80 2 2 3 7" xfId="32099" xr:uid="{00000000-0005-0000-0000-000035AD0000}"/>
    <cellStyle name="Normal 80 2 2 3 8" xfId="16865" xr:uid="{00000000-0005-0000-0000-000036AD0000}"/>
    <cellStyle name="Normal 80 2 2 4" xfId="2123" xr:uid="{00000000-0005-0000-0000-000037AD0000}"/>
    <cellStyle name="Normal 80 2 2 4 2" xfId="3813" xr:uid="{00000000-0005-0000-0000-000038AD0000}"/>
    <cellStyle name="Normal 80 2 2 4 2 2" xfId="13886" xr:uid="{00000000-0005-0000-0000-000039AD0000}"/>
    <cellStyle name="Normal 80 2 2 4 2 2 2" xfId="44217" xr:uid="{00000000-0005-0000-0000-00003AAD0000}"/>
    <cellStyle name="Normal 80 2 2 4 2 2 3" xfId="28984" xr:uid="{00000000-0005-0000-0000-00003BAD0000}"/>
    <cellStyle name="Normal 80 2 2 4 2 3" xfId="8866" xr:uid="{00000000-0005-0000-0000-00003CAD0000}"/>
    <cellStyle name="Normal 80 2 2 4 2 3 2" xfId="39200" xr:uid="{00000000-0005-0000-0000-00003DAD0000}"/>
    <cellStyle name="Normal 80 2 2 4 2 3 3" xfId="23967" xr:uid="{00000000-0005-0000-0000-00003EAD0000}"/>
    <cellStyle name="Normal 80 2 2 4 2 4" xfId="34187" xr:uid="{00000000-0005-0000-0000-00003FAD0000}"/>
    <cellStyle name="Normal 80 2 2 4 2 5" xfId="18954" xr:uid="{00000000-0005-0000-0000-000040AD0000}"/>
    <cellStyle name="Normal 80 2 2 4 3" xfId="5505" xr:uid="{00000000-0005-0000-0000-000041AD0000}"/>
    <cellStyle name="Normal 80 2 2 4 3 2" xfId="15557" xr:uid="{00000000-0005-0000-0000-000042AD0000}"/>
    <cellStyle name="Normal 80 2 2 4 3 2 2" xfId="45888" xr:uid="{00000000-0005-0000-0000-000043AD0000}"/>
    <cellStyle name="Normal 80 2 2 4 3 2 3" xfId="30655" xr:uid="{00000000-0005-0000-0000-000044AD0000}"/>
    <cellStyle name="Normal 80 2 2 4 3 3" xfId="10537" xr:uid="{00000000-0005-0000-0000-000045AD0000}"/>
    <cellStyle name="Normal 80 2 2 4 3 3 2" xfId="40871" xr:uid="{00000000-0005-0000-0000-000046AD0000}"/>
    <cellStyle name="Normal 80 2 2 4 3 3 3" xfId="25638" xr:uid="{00000000-0005-0000-0000-000047AD0000}"/>
    <cellStyle name="Normal 80 2 2 4 3 4" xfId="35858" xr:uid="{00000000-0005-0000-0000-000048AD0000}"/>
    <cellStyle name="Normal 80 2 2 4 3 5" xfId="20625" xr:uid="{00000000-0005-0000-0000-000049AD0000}"/>
    <cellStyle name="Normal 80 2 2 4 4" xfId="12215" xr:uid="{00000000-0005-0000-0000-00004AAD0000}"/>
    <cellStyle name="Normal 80 2 2 4 4 2" xfId="42546" xr:uid="{00000000-0005-0000-0000-00004BAD0000}"/>
    <cellStyle name="Normal 80 2 2 4 4 3" xfId="27313" xr:uid="{00000000-0005-0000-0000-00004CAD0000}"/>
    <cellStyle name="Normal 80 2 2 4 5" xfId="7194" xr:uid="{00000000-0005-0000-0000-00004DAD0000}"/>
    <cellStyle name="Normal 80 2 2 4 5 2" xfId="37529" xr:uid="{00000000-0005-0000-0000-00004EAD0000}"/>
    <cellStyle name="Normal 80 2 2 4 5 3" xfId="22296" xr:uid="{00000000-0005-0000-0000-00004FAD0000}"/>
    <cellStyle name="Normal 80 2 2 4 6" xfId="32517" xr:uid="{00000000-0005-0000-0000-000050AD0000}"/>
    <cellStyle name="Normal 80 2 2 4 7" xfId="17283" xr:uid="{00000000-0005-0000-0000-000051AD0000}"/>
    <cellStyle name="Normal 80 2 2 5" xfId="2976" xr:uid="{00000000-0005-0000-0000-000052AD0000}"/>
    <cellStyle name="Normal 80 2 2 5 2" xfId="13050" xr:uid="{00000000-0005-0000-0000-000053AD0000}"/>
    <cellStyle name="Normal 80 2 2 5 2 2" xfId="43381" xr:uid="{00000000-0005-0000-0000-000054AD0000}"/>
    <cellStyle name="Normal 80 2 2 5 2 3" xfId="28148" xr:uid="{00000000-0005-0000-0000-000055AD0000}"/>
    <cellStyle name="Normal 80 2 2 5 3" xfId="8030" xr:uid="{00000000-0005-0000-0000-000056AD0000}"/>
    <cellStyle name="Normal 80 2 2 5 3 2" xfId="38364" xr:uid="{00000000-0005-0000-0000-000057AD0000}"/>
    <cellStyle name="Normal 80 2 2 5 3 3" xfId="23131" xr:uid="{00000000-0005-0000-0000-000058AD0000}"/>
    <cellStyle name="Normal 80 2 2 5 4" xfId="33351" xr:uid="{00000000-0005-0000-0000-000059AD0000}"/>
    <cellStyle name="Normal 80 2 2 5 5" xfId="18118" xr:uid="{00000000-0005-0000-0000-00005AAD0000}"/>
    <cellStyle name="Normal 80 2 2 6" xfId="4669" xr:uid="{00000000-0005-0000-0000-00005BAD0000}"/>
    <cellStyle name="Normal 80 2 2 6 2" xfId="14721" xr:uid="{00000000-0005-0000-0000-00005CAD0000}"/>
    <cellStyle name="Normal 80 2 2 6 2 2" xfId="45052" xr:uid="{00000000-0005-0000-0000-00005DAD0000}"/>
    <cellStyle name="Normal 80 2 2 6 2 3" xfId="29819" xr:uid="{00000000-0005-0000-0000-00005EAD0000}"/>
    <cellStyle name="Normal 80 2 2 6 3" xfId="9701" xr:uid="{00000000-0005-0000-0000-00005FAD0000}"/>
    <cellStyle name="Normal 80 2 2 6 3 2" xfId="40035" xr:uid="{00000000-0005-0000-0000-000060AD0000}"/>
    <cellStyle name="Normal 80 2 2 6 3 3" xfId="24802" xr:uid="{00000000-0005-0000-0000-000061AD0000}"/>
    <cellStyle name="Normal 80 2 2 6 4" xfId="35022" xr:uid="{00000000-0005-0000-0000-000062AD0000}"/>
    <cellStyle name="Normal 80 2 2 6 5" xfId="19789" xr:uid="{00000000-0005-0000-0000-000063AD0000}"/>
    <cellStyle name="Normal 80 2 2 7" xfId="11379" xr:uid="{00000000-0005-0000-0000-000064AD0000}"/>
    <cellStyle name="Normal 80 2 2 7 2" xfId="41710" xr:uid="{00000000-0005-0000-0000-000065AD0000}"/>
    <cellStyle name="Normal 80 2 2 7 3" xfId="26477" xr:uid="{00000000-0005-0000-0000-000066AD0000}"/>
    <cellStyle name="Normal 80 2 2 8" xfId="6358" xr:uid="{00000000-0005-0000-0000-000067AD0000}"/>
    <cellStyle name="Normal 80 2 2 8 2" xfId="36693" xr:uid="{00000000-0005-0000-0000-000068AD0000}"/>
    <cellStyle name="Normal 80 2 2 8 3" xfId="21460" xr:uid="{00000000-0005-0000-0000-000069AD0000}"/>
    <cellStyle name="Normal 80 2 2 9" xfId="31682" xr:uid="{00000000-0005-0000-0000-00006AAD0000}"/>
    <cellStyle name="Normal 80 2 3" xfId="1385" xr:uid="{00000000-0005-0000-0000-00006BAD0000}"/>
    <cellStyle name="Normal 80 2 3 2" xfId="1806" xr:uid="{00000000-0005-0000-0000-00006CAD0000}"/>
    <cellStyle name="Normal 80 2 3 2 2" xfId="2645" xr:uid="{00000000-0005-0000-0000-00006DAD0000}"/>
    <cellStyle name="Normal 80 2 3 2 2 2" xfId="4335" xr:uid="{00000000-0005-0000-0000-00006EAD0000}"/>
    <cellStyle name="Normal 80 2 3 2 2 2 2" xfId="14408" xr:uid="{00000000-0005-0000-0000-00006FAD0000}"/>
    <cellStyle name="Normal 80 2 3 2 2 2 2 2" xfId="44739" xr:uid="{00000000-0005-0000-0000-000070AD0000}"/>
    <cellStyle name="Normal 80 2 3 2 2 2 2 3" xfId="29506" xr:uid="{00000000-0005-0000-0000-000071AD0000}"/>
    <cellStyle name="Normal 80 2 3 2 2 2 3" xfId="9388" xr:uid="{00000000-0005-0000-0000-000072AD0000}"/>
    <cellStyle name="Normal 80 2 3 2 2 2 3 2" xfId="39722" xr:uid="{00000000-0005-0000-0000-000073AD0000}"/>
    <cellStyle name="Normal 80 2 3 2 2 2 3 3" xfId="24489" xr:uid="{00000000-0005-0000-0000-000074AD0000}"/>
    <cellStyle name="Normal 80 2 3 2 2 2 4" xfId="34709" xr:uid="{00000000-0005-0000-0000-000075AD0000}"/>
    <cellStyle name="Normal 80 2 3 2 2 2 5" xfId="19476" xr:uid="{00000000-0005-0000-0000-000076AD0000}"/>
    <cellStyle name="Normal 80 2 3 2 2 3" xfId="6027" xr:uid="{00000000-0005-0000-0000-000077AD0000}"/>
    <cellStyle name="Normal 80 2 3 2 2 3 2" xfId="16079" xr:uid="{00000000-0005-0000-0000-000078AD0000}"/>
    <cellStyle name="Normal 80 2 3 2 2 3 2 2" xfId="46410" xr:uid="{00000000-0005-0000-0000-000079AD0000}"/>
    <cellStyle name="Normal 80 2 3 2 2 3 2 3" xfId="31177" xr:uid="{00000000-0005-0000-0000-00007AAD0000}"/>
    <cellStyle name="Normal 80 2 3 2 2 3 3" xfId="11059" xr:uid="{00000000-0005-0000-0000-00007BAD0000}"/>
    <cellStyle name="Normal 80 2 3 2 2 3 3 2" xfId="41393" xr:uid="{00000000-0005-0000-0000-00007CAD0000}"/>
    <cellStyle name="Normal 80 2 3 2 2 3 3 3" xfId="26160" xr:uid="{00000000-0005-0000-0000-00007DAD0000}"/>
    <cellStyle name="Normal 80 2 3 2 2 3 4" xfId="36380" xr:uid="{00000000-0005-0000-0000-00007EAD0000}"/>
    <cellStyle name="Normal 80 2 3 2 2 3 5" xfId="21147" xr:uid="{00000000-0005-0000-0000-00007FAD0000}"/>
    <cellStyle name="Normal 80 2 3 2 2 4" xfId="12737" xr:uid="{00000000-0005-0000-0000-000080AD0000}"/>
    <cellStyle name="Normal 80 2 3 2 2 4 2" xfId="43068" xr:uid="{00000000-0005-0000-0000-000081AD0000}"/>
    <cellStyle name="Normal 80 2 3 2 2 4 3" xfId="27835" xr:uid="{00000000-0005-0000-0000-000082AD0000}"/>
    <cellStyle name="Normal 80 2 3 2 2 5" xfId="7716" xr:uid="{00000000-0005-0000-0000-000083AD0000}"/>
    <cellStyle name="Normal 80 2 3 2 2 5 2" xfId="38051" xr:uid="{00000000-0005-0000-0000-000084AD0000}"/>
    <cellStyle name="Normal 80 2 3 2 2 5 3" xfId="22818" xr:uid="{00000000-0005-0000-0000-000085AD0000}"/>
    <cellStyle name="Normal 80 2 3 2 2 6" xfId="33039" xr:uid="{00000000-0005-0000-0000-000086AD0000}"/>
    <cellStyle name="Normal 80 2 3 2 2 7" xfId="17805" xr:uid="{00000000-0005-0000-0000-000087AD0000}"/>
    <cellStyle name="Normal 80 2 3 2 3" xfId="3498" xr:uid="{00000000-0005-0000-0000-000088AD0000}"/>
    <cellStyle name="Normal 80 2 3 2 3 2" xfId="13572" xr:uid="{00000000-0005-0000-0000-000089AD0000}"/>
    <cellStyle name="Normal 80 2 3 2 3 2 2" xfId="43903" xr:uid="{00000000-0005-0000-0000-00008AAD0000}"/>
    <cellStyle name="Normal 80 2 3 2 3 2 3" xfId="28670" xr:uid="{00000000-0005-0000-0000-00008BAD0000}"/>
    <cellStyle name="Normal 80 2 3 2 3 3" xfId="8552" xr:uid="{00000000-0005-0000-0000-00008CAD0000}"/>
    <cellStyle name="Normal 80 2 3 2 3 3 2" xfId="38886" xr:uid="{00000000-0005-0000-0000-00008DAD0000}"/>
    <cellStyle name="Normal 80 2 3 2 3 3 3" xfId="23653" xr:uid="{00000000-0005-0000-0000-00008EAD0000}"/>
    <cellStyle name="Normal 80 2 3 2 3 4" xfId="33873" xr:uid="{00000000-0005-0000-0000-00008FAD0000}"/>
    <cellStyle name="Normal 80 2 3 2 3 5" xfId="18640" xr:uid="{00000000-0005-0000-0000-000090AD0000}"/>
    <cellStyle name="Normal 80 2 3 2 4" xfId="5191" xr:uid="{00000000-0005-0000-0000-000091AD0000}"/>
    <cellStyle name="Normal 80 2 3 2 4 2" xfId="15243" xr:uid="{00000000-0005-0000-0000-000092AD0000}"/>
    <cellStyle name="Normal 80 2 3 2 4 2 2" xfId="45574" xr:uid="{00000000-0005-0000-0000-000093AD0000}"/>
    <cellStyle name="Normal 80 2 3 2 4 2 3" xfId="30341" xr:uid="{00000000-0005-0000-0000-000094AD0000}"/>
    <cellStyle name="Normal 80 2 3 2 4 3" xfId="10223" xr:uid="{00000000-0005-0000-0000-000095AD0000}"/>
    <cellStyle name="Normal 80 2 3 2 4 3 2" xfId="40557" xr:uid="{00000000-0005-0000-0000-000096AD0000}"/>
    <cellStyle name="Normal 80 2 3 2 4 3 3" xfId="25324" xr:uid="{00000000-0005-0000-0000-000097AD0000}"/>
    <cellStyle name="Normal 80 2 3 2 4 4" xfId="35544" xr:uid="{00000000-0005-0000-0000-000098AD0000}"/>
    <cellStyle name="Normal 80 2 3 2 4 5" xfId="20311" xr:uid="{00000000-0005-0000-0000-000099AD0000}"/>
    <cellStyle name="Normal 80 2 3 2 5" xfId="11901" xr:uid="{00000000-0005-0000-0000-00009AAD0000}"/>
    <cellStyle name="Normal 80 2 3 2 5 2" xfId="42232" xr:uid="{00000000-0005-0000-0000-00009BAD0000}"/>
    <cellStyle name="Normal 80 2 3 2 5 3" xfId="26999" xr:uid="{00000000-0005-0000-0000-00009CAD0000}"/>
    <cellStyle name="Normal 80 2 3 2 6" xfId="6880" xr:uid="{00000000-0005-0000-0000-00009DAD0000}"/>
    <cellStyle name="Normal 80 2 3 2 6 2" xfId="37215" xr:uid="{00000000-0005-0000-0000-00009EAD0000}"/>
    <cellStyle name="Normal 80 2 3 2 6 3" xfId="21982" xr:uid="{00000000-0005-0000-0000-00009FAD0000}"/>
    <cellStyle name="Normal 80 2 3 2 7" xfId="32203" xr:uid="{00000000-0005-0000-0000-0000A0AD0000}"/>
    <cellStyle name="Normal 80 2 3 2 8" xfId="16969" xr:uid="{00000000-0005-0000-0000-0000A1AD0000}"/>
    <cellStyle name="Normal 80 2 3 3" xfId="2227" xr:uid="{00000000-0005-0000-0000-0000A2AD0000}"/>
    <cellStyle name="Normal 80 2 3 3 2" xfId="3917" xr:uid="{00000000-0005-0000-0000-0000A3AD0000}"/>
    <cellStyle name="Normal 80 2 3 3 2 2" xfId="13990" xr:uid="{00000000-0005-0000-0000-0000A4AD0000}"/>
    <cellStyle name="Normal 80 2 3 3 2 2 2" xfId="44321" xr:uid="{00000000-0005-0000-0000-0000A5AD0000}"/>
    <cellStyle name="Normal 80 2 3 3 2 2 3" xfId="29088" xr:uid="{00000000-0005-0000-0000-0000A6AD0000}"/>
    <cellStyle name="Normal 80 2 3 3 2 3" xfId="8970" xr:uid="{00000000-0005-0000-0000-0000A7AD0000}"/>
    <cellStyle name="Normal 80 2 3 3 2 3 2" xfId="39304" xr:uid="{00000000-0005-0000-0000-0000A8AD0000}"/>
    <cellStyle name="Normal 80 2 3 3 2 3 3" xfId="24071" xr:uid="{00000000-0005-0000-0000-0000A9AD0000}"/>
    <cellStyle name="Normal 80 2 3 3 2 4" xfId="34291" xr:uid="{00000000-0005-0000-0000-0000AAAD0000}"/>
    <cellStyle name="Normal 80 2 3 3 2 5" xfId="19058" xr:uid="{00000000-0005-0000-0000-0000ABAD0000}"/>
    <cellStyle name="Normal 80 2 3 3 3" xfId="5609" xr:uid="{00000000-0005-0000-0000-0000ACAD0000}"/>
    <cellStyle name="Normal 80 2 3 3 3 2" xfId="15661" xr:uid="{00000000-0005-0000-0000-0000ADAD0000}"/>
    <cellStyle name="Normal 80 2 3 3 3 2 2" xfId="45992" xr:uid="{00000000-0005-0000-0000-0000AEAD0000}"/>
    <cellStyle name="Normal 80 2 3 3 3 2 3" xfId="30759" xr:uid="{00000000-0005-0000-0000-0000AFAD0000}"/>
    <cellStyle name="Normal 80 2 3 3 3 3" xfId="10641" xr:uid="{00000000-0005-0000-0000-0000B0AD0000}"/>
    <cellStyle name="Normal 80 2 3 3 3 3 2" xfId="40975" xr:uid="{00000000-0005-0000-0000-0000B1AD0000}"/>
    <cellStyle name="Normal 80 2 3 3 3 3 3" xfId="25742" xr:uid="{00000000-0005-0000-0000-0000B2AD0000}"/>
    <cellStyle name="Normal 80 2 3 3 3 4" xfId="35962" xr:uid="{00000000-0005-0000-0000-0000B3AD0000}"/>
    <cellStyle name="Normal 80 2 3 3 3 5" xfId="20729" xr:uid="{00000000-0005-0000-0000-0000B4AD0000}"/>
    <cellStyle name="Normal 80 2 3 3 4" xfId="12319" xr:uid="{00000000-0005-0000-0000-0000B5AD0000}"/>
    <cellStyle name="Normal 80 2 3 3 4 2" xfId="42650" xr:uid="{00000000-0005-0000-0000-0000B6AD0000}"/>
    <cellStyle name="Normal 80 2 3 3 4 3" xfId="27417" xr:uid="{00000000-0005-0000-0000-0000B7AD0000}"/>
    <cellStyle name="Normal 80 2 3 3 5" xfId="7298" xr:uid="{00000000-0005-0000-0000-0000B8AD0000}"/>
    <cellStyle name="Normal 80 2 3 3 5 2" xfId="37633" xr:uid="{00000000-0005-0000-0000-0000B9AD0000}"/>
    <cellStyle name="Normal 80 2 3 3 5 3" xfId="22400" xr:uid="{00000000-0005-0000-0000-0000BAAD0000}"/>
    <cellStyle name="Normal 80 2 3 3 6" xfId="32621" xr:uid="{00000000-0005-0000-0000-0000BBAD0000}"/>
    <cellStyle name="Normal 80 2 3 3 7" xfId="17387" xr:uid="{00000000-0005-0000-0000-0000BCAD0000}"/>
    <cellStyle name="Normal 80 2 3 4" xfId="3080" xr:uid="{00000000-0005-0000-0000-0000BDAD0000}"/>
    <cellStyle name="Normal 80 2 3 4 2" xfId="13154" xr:uid="{00000000-0005-0000-0000-0000BEAD0000}"/>
    <cellStyle name="Normal 80 2 3 4 2 2" xfId="43485" xr:uid="{00000000-0005-0000-0000-0000BFAD0000}"/>
    <cellStyle name="Normal 80 2 3 4 2 3" xfId="28252" xr:uid="{00000000-0005-0000-0000-0000C0AD0000}"/>
    <cellStyle name="Normal 80 2 3 4 3" xfId="8134" xr:uid="{00000000-0005-0000-0000-0000C1AD0000}"/>
    <cellStyle name="Normal 80 2 3 4 3 2" xfId="38468" xr:uid="{00000000-0005-0000-0000-0000C2AD0000}"/>
    <cellStyle name="Normal 80 2 3 4 3 3" xfId="23235" xr:uid="{00000000-0005-0000-0000-0000C3AD0000}"/>
    <cellStyle name="Normal 80 2 3 4 4" xfId="33455" xr:uid="{00000000-0005-0000-0000-0000C4AD0000}"/>
    <cellStyle name="Normal 80 2 3 4 5" xfId="18222" xr:uid="{00000000-0005-0000-0000-0000C5AD0000}"/>
    <cellStyle name="Normal 80 2 3 5" xfId="4773" xr:uid="{00000000-0005-0000-0000-0000C6AD0000}"/>
    <cellStyle name="Normal 80 2 3 5 2" xfId="14825" xr:uid="{00000000-0005-0000-0000-0000C7AD0000}"/>
    <cellStyle name="Normal 80 2 3 5 2 2" xfId="45156" xr:uid="{00000000-0005-0000-0000-0000C8AD0000}"/>
    <cellStyle name="Normal 80 2 3 5 2 3" xfId="29923" xr:uid="{00000000-0005-0000-0000-0000C9AD0000}"/>
    <cellStyle name="Normal 80 2 3 5 3" xfId="9805" xr:uid="{00000000-0005-0000-0000-0000CAAD0000}"/>
    <cellStyle name="Normal 80 2 3 5 3 2" xfId="40139" xr:uid="{00000000-0005-0000-0000-0000CBAD0000}"/>
    <cellStyle name="Normal 80 2 3 5 3 3" xfId="24906" xr:uid="{00000000-0005-0000-0000-0000CCAD0000}"/>
    <cellStyle name="Normal 80 2 3 5 4" xfId="35126" xr:uid="{00000000-0005-0000-0000-0000CDAD0000}"/>
    <cellStyle name="Normal 80 2 3 5 5" xfId="19893" xr:uid="{00000000-0005-0000-0000-0000CEAD0000}"/>
    <cellStyle name="Normal 80 2 3 6" xfId="11483" xr:uid="{00000000-0005-0000-0000-0000CFAD0000}"/>
    <cellStyle name="Normal 80 2 3 6 2" xfId="41814" xr:uid="{00000000-0005-0000-0000-0000D0AD0000}"/>
    <cellStyle name="Normal 80 2 3 6 3" xfId="26581" xr:uid="{00000000-0005-0000-0000-0000D1AD0000}"/>
    <cellStyle name="Normal 80 2 3 7" xfId="6462" xr:uid="{00000000-0005-0000-0000-0000D2AD0000}"/>
    <cellStyle name="Normal 80 2 3 7 2" xfId="36797" xr:uid="{00000000-0005-0000-0000-0000D3AD0000}"/>
    <cellStyle name="Normal 80 2 3 7 3" xfId="21564" xr:uid="{00000000-0005-0000-0000-0000D4AD0000}"/>
    <cellStyle name="Normal 80 2 3 8" xfId="31785" xr:uid="{00000000-0005-0000-0000-0000D5AD0000}"/>
    <cellStyle name="Normal 80 2 3 9" xfId="16551" xr:uid="{00000000-0005-0000-0000-0000D6AD0000}"/>
    <cellStyle name="Normal 80 2 4" xfId="1598" xr:uid="{00000000-0005-0000-0000-0000D7AD0000}"/>
    <cellStyle name="Normal 80 2 4 2" xfId="2437" xr:uid="{00000000-0005-0000-0000-0000D8AD0000}"/>
    <cellStyle name="Normal 80 2 4 2 2" xfId="4127" xr:uid="{00000000-0005-0000-0000-0000D9AD0000}"/>
    <cellStyle name="Normal 80 2 4 2 2 2" xfId="14200" xr:uid="{00000000-0005-0000-0000-0000DAAD0000}"/>
    <cellStyle name="Normal 80 2 4 2 2 2 2" xfId="44531" xr:uid="{00000000-0005-0000-0000-0000DBAD0000}"/>
    <cellStyle name="Normal 80 2 4 2 2 2 3" xfId="29298" xr:uid="{00000000-0005-0000-0000-0000DCAD0000}"/>
    <cellStyle name="Normal 80 2 4 2 2 3" xfId="9180" xr:uid="{00000000-0005-0000-0000-0000DDAD0000}"/>
    <cellStyle name="Normal 80 2 4 2 2 3 2" xfId="39514" xr:uid="{00000000-0005-0000-0000-0000DEAD0000}"/>
    <cellStyle name="Normal 80 2 4 2 2 3 3" xfId="24281" xr:uid="{00000000-0005-0000-0000-0000DFAD0000}"/>
    <cellStyle name="Normal 80 2 4 2 2 4" xfId="34501" xr:uid="{00000000-0005-0000-0000-0000E0AD0000}"/>
    <cellStyle name="Normal 80 2 4 2 2 5" xfId="19268" xr:uid="{00000000-0005-0000-0000-0000E1AD0000}"/>
    <cellStyle name="Normal 80 2 4 2 3" xfId="5819" xr:uid="{00000000-0005-0000-0000-0000E2AD0000}"/>
    <cellStyle name="Normal 80 2 4 2 3 2" xfId="15871" xr:uid="{00000000-0005-0000-0000-0000E3AD0000}"/>
    <cellStyle name="Normal 80 2 4 2 3 2 2" xfId="46202" xr:uid="{00000000-0005-0000-0000-0000E4AD0000}"/>
    <cellStyle name="Normal 80 2 4 2 3 2 3" xfId="30969" xr:uid="{00000000-0005-0000-0000-0000E5AD0000}"/>
    <cellStyle name="Normal 80 2 4 2 3 3" xfId="10851" xr:uid="{00000000-0005-0000-0000-0000E6AD0000}"/>
    <cellStyle name="Normal 80 2 4 2 3 3 2" xfId="41185" xr:uid="{00000000-0005-0000-0000-0000E7AD0000}"/>
    <cellStyle name="Normal 80 2 4 2 3 3 3" xfId="25952" xr:uid="{00000000-0005-0000-0000-0000E8AD0000}"/>
    <cellStyle name="Normal 80 2 4 2 3 4" xfId="36172" xr:uid="{00000000-0005-0000-0000-0000E9AD0000}"/>
    <cellStyle name="Normal 80 2 4 2 3 5" xfId="20939" xr:uid="{00000000-0005-0000-0000-0000EAAD0000}"/>
    <cellStyle name="Normal 80 2 4 2 4" xfId="12529" xr:uid="{00000000-0005-0000-0000-0000EBAD0000}"/>
    <cellStyle name="Normal 80 2 4 2 4 2" xfId="42860" xr:uid="{00000000-0005-0000-0000-0000ECAD0000}"/>
    <cellStyle name="Normal 80 2 4 2 4 3" xfId="27627" xr:uid="{00000000-0005-0000-0000-0000EDAD0000}"/>
    <cellStyle name="Normal 80 2 4 2 5" xfId="7508" xr:uid="{00000000-0005-0000-0000-0000EEAD0000}"/>
    <cellStyle name="Normal 80 2 4 2 5 2" xfId="37843" xr:uid="{00000000-0005-0000-0000-0000EFAD0000}"/>
    <cellStyle name="Normal 80 2 4 2 5 3" xfId="22610" xr:uid="{00000000-0005-0000-0000-0000F0AD0000}"/>
    <cellStyle name="Normal 80 2 4 2 6" xfId="32831" xr:uid="{00000000-0005-0000-0000-0000F1AD0000}"/>
    <cellStyle name="Normal 80 2 4 2 7" xfId="17597" xr:uid="{00000000-0005-0000-0000-0000F2AD0000}"/>
    <cellStyle name="Normal 80 2 4 3" xfId="3290" xr:uid="{00000000-0005-0000-0000-0000F3AD0000}"/>
    <cellStyle name="Normal 80 2 4 3 2" xfId="13364" xr:uid="{00000000-0005-0000-0000-0000F4AD0000}"/>
    <cellStyle name="Normal 80 2 4 3 2 2" xfId="43695" xr:uid="{00000000-0005-0000-0000-0000F5AD0000}"/>
    <cellStyle name="Normal 80 2 4 3 2 3" xfId="28462" xr:uid="{00000000-0005-0000-0000-0000F6AD0000}"/>
    <cellStyle name="Normal 80 2 4 3 3" xfId="8344" xr:uid="{00000000-0005-0000-0000-0000F7AD0000}"/>
    <cellStyle name="Normal 80 2 4 3 3 2" xfId="38678" xr:uid="{00000000-0005-0000-0000-0000F8AD0000}"/>
    <cellStyle name="Normal 80 2 4 3 3 3" xfId="23445" xr:uid="{00000000-0005-0000-0000-0000F9AD0000}"/>
    <cellStyle name="Normal 80 2 4 3 4" xfId="33665" xr:uid="{00000000-0005-0000-0000-0000FAAD0000}"/>
    <cellStyle name="Normal 80 2 4 3 5" xfId="18432" xr:uid="{00000000-0005-0000-0000-0000FBAD0000}"/>
    <cellStyle name="Normal 80 2 4 4" xfId="4983" xr:uid="{00000000-0005-0000-0000-0000FCAD0000}"/>
    <cellStyle name="Normal 80 2 4 4 2" xfId="15035" xr:uid="{00000000-0005-0000-0000-0000FDAD0000}"/>
    <cellStyle name="Normal 80 2 4 4 2 2" xfId="45366" xr:uid="{00000000-0005-0000-0000-0000FEAD0000}"/>
    <cellStyle name="Normal 80 2 4 4 2 3" xfId="30133" xr:uid="{00000000-0005-0000-0000-0000FFAD0000}"/>
    <cellStyle name="Normal 80 2 4 4 3" xfId="10015" xr:uid="{00000000-0005-0000-0000-000000AE0000}"/>
    <cellStyle name="Normal 80 2 4 4 3 2" xfId="40349" xr:uid="{00000000-0005-0000-0000-000001AE0000}"/>
    <cellStyle name="Normal 80 2 4 4 3 3" xfId="25116" xr:uid="{00000000-0005-0000-0000-000002AE0000}"/>
    <cellStyle name="Normal 80 2 4 4 4" xfId="35336" xr:uid="{00000000-0005-0000-0000-000003AE0000}"/>
    <cellStyle name="Normal 80 2 4 4 5" xfId="20103" xr:uid="{00000000-0005-0000-0000-000004AE0000}"/>
    <cellStyle name="Normal 80 2 4 5" xfId="11693" xr:uid="{00000000-0005-0000-0000-000005AE0000}"/>
    <cellStyle name="Normal 80 2 4 5 2" xfId="42024" xr:uid="{00000000-0005-0000-0000-000006AE0000}"/>
    <cellStyle name="Normal 80 2 4 5 3" xfId="26791" xr:uid="{00000000-0005-0000-0000-000007AE0000}"/>
    <cellStyle name="Normal 80 2 4 6" xfId="6672" xr:uid="{00000000-0005-0000-0000-000008AE0000}"/>
    <cellStyle name="Normal 80 2 4 6 2" xfId="37007" xr:uid="{00000000-0005-0000-0000-000009AE0000}"/>
    <cellStyle name="Normal 80 2 4 6 3" xfId="21774" xr:uid="{00000000-0005-0000-0000-00000AAE0000}"/>
    <cellStyle name="Normal 80 2 4 7" xfId="31995" xr:uid="{00000000-0005-0000-0000-00000BAE0000}"/>
    <cellStyle name="Normal 80 2 4 8" xfId="16761" xr:uid="{00000000-0005-0000-0000-00000CAE0000}"/>
    <cellStyle name="Normal 80 2 5" xfId="2019" xr:uid="{00000000-0005-0000-0000-00000DAE0000}"/>
    <cellStyle name="Normal 80 2 5 2" xfId="3709" xr:uid="{00000000-0005-0000-0000-00000EAE0000}"/>
    <cellStyle name="Normal 80 2 5 2 2" xfId="13782" xr:uid="{00000000-0005-0000-0000-00000FAE0000}"/>
    <cellStyle name="Normal 80 2 5 2 2 2" xfId="44113" xr:uid="{00000000-0005-0000-0000-000010AE0000}"/>
    <cellStyle name="Normal 80 2 5 2 2 3" xfId="28880" xr:uid="{00000000-0005-0000-0000-000011AE0000}"/>
    <cellStyle name="Normal 80 2 5 2 3" xfId="8762" xr:uid="{00000000-0005-0000-0000-000012AE0000}"/>
    <cellStyle name="Normal 80 2 5 2 3 2" xfId="39096" xr:uid="{00000000-0005-0000-0000-000013AE0000}"/>
    <cellStyle name="Normal 80 2 5 2 3 3" xfId="23863" xr:uid="{00000000-0005-0000-0000-000014AE0000}"/>
    <cellStyle name="Normal 80 2 5 2 4" xfId="34083" xr:uid="{00000000-0005-0000-0000-000015AE0000}"/>
    <cellStyle name="Normal 80 2 5 2 5" xfId="18850" xr:uid="{00000000-0005-0000-0000-000016AE0000}"/>
    <cellStyle name="Normal 80 2 5 3" xfId="5401" xr:uid="{00000000-0005-0000-0000-000017AE0000}"/>
    <cellStyle name="Normal 80 2 5 3 2" xfId="15453" xr:uid="{00000000-0005-0000-0000-000018AE0000}"/>
    <cellStyle name="Normal 80 2 5 3 2 2" xfId="45784" xr:uid="{00000000-0005-0000-0000-000019AE0000}"/>
    <cellStyle name="Normal 80 2 5 3 2 3" xfId="30551" xr:uid="{00000000-0005-0000-0000-00001AAE0000}"/>
    <cellStyle name="Normal 80 2 5 3 3" xfId="10433" xr:uid="{00000000-0005-0000-0000-00001BAE0000}"/>
    <cellStyle name="Normal 80 2 5 3 3 2" xfId="40767" xr:uid="{00000000-0005-0000-0000-00001CAE0000}"/>
    <cellStyle name="Normal 80 2 5 3 3 3" xfId="25534" xr:uid="{00000000-0005-0000-0000-00001DAE0000}"/>
    <cellStyle name="Normal 80 2 5 3 4" xfId="35754" xr:uid="{00000000-0005-0000-0000-00001EAE0000}"/>
    <cellStyle name="Normal 80 2 5 3 5" xfId="20521" xr:uid="{00000000-0005-0000-0000-00001FAE0000}"/>
    <cellStyle name="Normal 80 2 5 4" xfId="12111" xr:uid="{00000000-0005-0000-0000-000020AE0000}"/>
    <cellStyle name="Normal 80 2 5 4 2" xfId="42442" xr:uid="{00000000-0005-0000-0000-000021AE0000}"/>
    <cellStyle name="Normal 80 2 5 4 3" xfId="27209" xr:uid="{00000000-0005-0000-0000-000022AE0000}"/>
    <cellStyle name="Normal 80 2 5 5" xfId="7090" xr:uid="{00000000-0005-0000-0000-000023AE0000}"/>
    <cellStyle name="Normal 80 2 5 5 2" xfId="37425" xr:uid="{00000000-0005-0000-0000-000024AE0000}"/>
    <cellStyle name="Normal 80 2 5 5 3" xfId="22192" xr:uid="{00000000-0005-0000-0000-000025AE0000}"/>
    <cellStyle name="Normal 80 2 5 6" xfId="32413" xr:uid="{00000000-0005-0000-0000-000026AE0000}"/>
    <cellStyle name="Normal 80 2 5 7" xfId="17179" xr:uid="{00000000-0005-0000-0000-000027AE0000}"/>
    <cellStyle name="Normal 80 2 6" xfId="2872" xr:uid="{00000000-0005-0000-0000-000028AE0000}"/>
    <cellStyle name="Normal 80 2 6 2" xfId="12946" xr:uid="{00000000-0005-0000-0000-000029AE0000}"/>
    <cellStyle name="Normal 80 2 6 2 2" xfId="43277" xr:uid="{00000000-0005-0000-0000-00002AAE0000}"/>
    <cellStyle name="Normal 80 2 6 2 3" xfId="28044" xr:uid="{00000000-0005-0000-0000-00002BAE0000}"/>
    <cellStyle name="Normal 80 2 6 3" xfId="7926" xr:uid="{00000000-0005-0000-0000-00002CAE0000}"/>
    <cellStyle name="Normal 80 2 6 3 2" xfId="38260" xr:uid="{00000000-0005-0000-0000-00002DAE0000}"/>
    <cellStyle name="Normal 80 2 6 3 3" xfId="23027" xr:uid="{00000000-0005-0000-0000-00002EAE0000}"/>
    <cellStyle name="Normal 80 2 6 4" xfId="33247" xr:uid="{00000000-0005-0000-0000-00002FAE0000}"/>
    <cellStyle name="Normal 80 2 6 5" xfId="18014" xr:uid="{00000000-0005-0000-0000-000030AE0000}"/>
    <cellStyle name="Normal 80 2 7" xfId="4565" xr:uid="{00000000-0005-0000-0000-000031AE0000}"/>
    <cellStyle name="Normal 80 2 7 2" xfId="14617" xr:uid="{00000000-0005-0000-0000-000032AE0000}"/>
    <cellStyle name="Normal 80 2 7 2 2" xfId="44948" xr:uid="{00000000-0005-0000-0000-000033AE0000}"/>
    <cellStyle name="Normal 80 2 7 2 3" xfId="29715" xr:uid="{00000000-0005-0000-0000-000034AE0000}"/>
    <cellStyle name="Normal 80 2 7 3" xfId="9597" xr:uid="{00000000-0005-0000-0000-000035AE0000}"/>
    <cellStyle name="Normal 80 2 7 3 2" xfId="39931" xr:uid="{00000000-0005-0000-0000-000036AE0000}"/>
    <cellStyle name="Normal 80 2 7 3 3" xfId="24698" xr:uid="{00000000-0005-0000-0000-000037AE0000}"/>
    <cellStyle name="Normal 80 2 7 4" xfId="34918" xr:uid="{00000000-0005-0000-0000-000038AE0000}"/>
    <cellStyle name="Normal 80 2 7 5" xfId="19685" xr:uid="{00000000-0005-0000-0000-000039AE0000}"/>
    <cellStyle name="Normal 80 2 8" xfId="11275" xr:uid="{00000000-0005-0000-0000-00003AAE0000}"/>
    <cellStyle name="Normal 80 2 8 2" xfId="41606" xr:uid="{00000000-0005-0000-0000-00003BAE0000}"/>
    <cellStyle name="Normal 80 2 8 3" xfId="26373" xr:uid="{00000000-0005-0000-0000-00003CAE0000}"/>
    <cellStyle name="Normal 80 2 9" xfId="6254" xr:uid="{00000000-0005-0000-0000-00003DAE0000}"/>
    <cellStyle name="Normal 80 2 9 2" xfId="36589" xr:uid="{00000000-0005-0000-0000-00003EAE0000}"/>
    <cellStyle name="Normal 80 2 9 3" xfId="21356" xr:uid="{00000000-0005-0000-0000-00003FAE0000}"/>
    <cellStyle name="Normal 80 3" xfId="1218" xr:uid="{00000000-0005-0000-0000-000040AE0000}"/>
    <cellStyle name="Normal 80 3 10" xfId="16395" xr:uid="{00000000-0005-0000-0000-000041AE0000}"/>
    <cellStyle name="Normal 80 3 2" xfId="1437" xr:uid="{00000000-0005-0000-0000-000042AE0000}"/>
    <cellStyle name="Normal 80 3 2 2" xfId="1858" xr:uid="{00000000-0005-0000-0000-000043AE0000}"/>
    <cellStyle name="Normal 80 3 2 2 2" xfId="2697" xr:uid="{00000000-0005-0000-0000-000044AE0000}"/>
    <cellStyle name="Normal 80 3 2 2 2 2" xfId="4387" xr:uid="{00000000-0005-0000-0000-000045AE0000}"/>
    <cellStyle name="Normal 80 3 2 2 2 2 2" xfId="14460" xr:uid="{00000000-0005-0000-0000-000046AE0000}"/>
    <cellStyle name="Normal 80 3 2 2 2 2 2 2" xfId="44791" xr:uid="{00000000-0005-0000-0000-000047AE0000}"/>
    <cellStyle name="Normal 80 3 2 2 2 2 2 3" xfId="29558" xr:uid="{00000000-0005-0000-0000-000048AE0000}"/>
    <cellStyle name="Normal 80 3 2 2 2 2 3" xfId="9440" xr:uid="{00000000-0005-0000-0000-000049AE0000}"/>
    <cellStyle name="Normal 80 3 2 2 2 2 3 2" xfId="39774" xr:uid="{00000000-0005-0000-0000-00004AAE0000}"/>
    <cellStyle name="Normal 80 3 2 2 2 2 3 3" xfId="24541" xr:uid="{00000000-0005-0000-0000-00004BAE0000}"/>
    <cellStyle name="Normal 80 3 2 2 2 2 4" xfId="34761" xr:uid="{00000000-0005-0000-0000-00004CAE0000}"/>
    <cellStyle name="Normal 80 3 2 2 2 2 5" xfId="19528" xr:uid="{00000000-0005-0000-0000-00004DAE0000}"/>
    <cellStyle name="Normal 80 3 2 2 2 3" xfId="6079" xr:uid="{00000000-0005-0000-0000-00004EAE0000}"/>
    <cellStyle name="Normal 80 3 2 2 2 3 2" xfId="16131" xr:uid="{00000000-0005-0000-0000-00004FAE0000}"/>
    <cellStyle name="Normal 80 3 2 2 2 3 2 2" xfId="46462" xr:uid="{00000000-0005-0000-0000-000050AE0000}"/>
    <cellStyle name="Normal 80 3 2 2 2 3 2 3" xfId="31229" xr:uid="{00000000-0005-0000-0000-000051AE0000}"/>
    <cellStyle name="Normal 80 3 2 2 2 3 3" xfId="11111" xr:uid="{00000000-0005-0000-0000-000052AE0000}"/>
    <cellStyle name="Normal 80 3 2 2 2 3 3 2" xfId="41445" xr:uid="{00000000-0005-0000-0000-000053AE0000}"/>
    <cellStyle name="Normal 80 3 2 2 2 3 3 3" xfId="26212" xr:uid="{00000000-0005-0000-0000-000054AE0000}"/>
    <cellStyle name="Normal 80 3 2 2 2 3 4" xfId="36432" xr:uid="{00000000-0005-0000-0000-000055AE0000}"/>
    <cellStyle name="Normal 80 3 2 2 2 3 5" xfId="21199" xr:uid="{00000000-0005-0000-0000-000056AE0000}"/>
    <cellStyle name="Normal 80 3 2 2 2 4" xfId="12789" xr:uid="{00000000-0005-0000-0000-000057AE0000}"/>
    <cellStyle name="Normal 80 3 2 2 2 4 2" xfId="43120" xr:uid="{00000000-0005-0000-0000-000058AE0000}"/>
    <cellStyle name="Normal 80 3 2 2 2 4 3" xfId="27887" xr:uid="{00000000-0005-0000-0000-000059AE0000}"/>
    <cellStyle name="Normal 80 3 2 2 2 5" xfId="7768" xr:uid="{00000000-0005-0000-0000-00005AAE0000}"/>
    <cellStyle name="Normal 80 3 2 2 2 5 2" xfId="38103" xr:uid="{00000000-0005-0000-0000-00005BAE0000}"/>
    <cellStyle name="Normal 80 3 2 2 2 5 3" xfId="22870" xr:uid="{00000000-0005-0000-0000-00005CAE0000}"/>
    <cellStyle name="Normal 80 3 2 2 2 6" xfId="33091" xr:uid="{00000000-0005-0000-0000-00005DAE0000}"/>
    <cellStyle name="Normal 80 3 2 2 2 7" xfId="17857" xr:uid="{00000000-0005-0000-0000-00005EAE0000}"/>
    <cellStyle name="Normal 80 3 2 2 3" xfId="3550" xr:uid="{00000000-0005-0000-0000-00005FAE0000}"/>
    <cellStyle name="Normal 80 3 2 2 3 2" xfId="13624" xr:uid="{00000000-0005-0000-0000-000060AE0000}"/>
    <cellStyle name="Normal 80 3 2 2 3 2 2" xfId="43955" xr:uid="{00000000-0005-0000-0000-000061AE0000}"/>
    <cellStyle name="Normal 80 3 2 2 3 2 3" xfId="28722" xr:uid="{00000000-0005-0000-0000-000062AE0000}"/>
    <cellStyle name="Normal 80 3 2 2 3 3" xfId="8604" xr:uid="{00000000-0005-0000-0000-000063AE0000}"/>
    <cellStyle name="Normal 80 3 2 2 3 3 2" xfId="38938" xr:uid="{00000000-0005-0000-0000-000064AE0000}"/>
    <cellStyle name="Normal 80 3 2 2 3 3 3" xfId="23705" xr:uid="{00000000-0005-0000-0000-000065AE0000}"/>
    <cellStyle name="Normal 80 3 2 2 3 4" xfId="33925" xr:uid="{00000000-0005-0000-0000-000066AE0000}"/>
    <cellStyle name="Normal 80 3 2 2 3 5" xfId="18692" xr:uid="{00000000-0005-0000-0000-000067AE0000}"/>
    <cellStyle name="Normal 80 3 2 2 4" xfId="5243" xr:uid="{00000000-0005-0000-0000-000068AE0000}"/>
    <cellStyle name="Normal 80 3 2 2 4 2" xfId="15295" xr:uid="{00000000-0005-0000-0000-000069AE0000}"/>
    <cellStyle name="Normal 80 3 2 2 4 2 2" xfId="45626" xr:uid="{00000000-0005-0000-0000-00006AAE0000}"/>
    <cellStyle name="Normal 80 3 2 2 4 2 3" xfId="30393" xr:uid="{00000000-0005-0000-0000-00006BAE0000}"/>
    <cellStyle name="Normal 80 3 2 2 4 3" xfId="10275" xr:uid="{00000000-0005-0000-0000-00006CAE0000}"/>
    <cellStyle name="Normal 80 3 2 2 4 3 2" xfId="40609" xr:uid="{00000000-0005-0000-0000-00006DAE0000}"/>
    <cellStyle name="Normal 80 3 2 2 4 3 3" xfId="25376" xr:uid="{00000000-0005-0000-0000-00006EAE0000}"/>
    <cellStyle name="Normal 80 3 2 2 4 4" xfId="35596" xr:uid="{00000000-0005-0000-0000-00006FAE0000}"/>
    <cellStyle name="Normal 80 3 2 2 4 5" xfId="20363" xr:uid="{00000000-0005-0000-0000-000070AE0000}"/>
    <cellStyle name="Normal 80 3 2 2 5" xfId="11953" xr:uid="{00000000-0005-0000-0000-000071AE0000}"/>
    <cellStyle name="Normal 80 3 2 2 5 2" xfId="42284" xr:uid="{00000000-0005-0000-0000-000072AE0000}"/>
    <cellStyle name="Normal 80 3 2 2 5 3" xfId="27051" xr:uid="{00000000-0005-0000-0000-000073AE0000}"/>
    <cellStyle name="Normal 80 3 2 2 6" xfId="6932" xr:uid="{00000000-0005-0000-0000-000074AE0000}"/>
    <cellStyle name="Normal 80 3 2 2 6 2" xfId="37267" xr:uid="{00000000-0005-0000-0000-000075AE0000}"/>
    <cellStyle name="Normal 80 3 2 2 6 3" xfId="22034" xr:uid="{00000000-0005-0000-0000-000076AE0000}"/>
    <cellStyle name="Normal 80 3 2 2 7" xfId="32255" xr:uid="{00000000-0005-0000-0000-000077AE0000}"/>
    <cellStyle name="Normal 80 3 2 2 8" xfId="17021" xr:uid="{00000000-0005-0000-0000-000078AE0000}"/>
    <cellStyle name="Normal 80 3 2 3" xfId="2279" xr:uid="{00000000-0005-0000-0000-000079AE0000}"/>
    <cellStyle name="Normal 80 3 2 3 2" xfId="3969" xr:uid="{00000000-0005-0000-0000-00007AAE0000}"/>
    <cellStyle name="Normal 80 3 2 3 2 2" xfId="14042" xr:uid="{00000000-0005-0000-0000-00007BAE0000}"/>
    <cellStyle name="Normal 80 3 2 3 2 2 2" xfId="44373" xr:uid="{00000000-0005-0000-0000-00007CAE0000}"/>
    <cellStyle name="Normal 80 3 2 3 2 2 3" xfId="29140" xr:uid="{00000000-0005-0000-0000-00007DAE0000}"/>
    <cellStyle name="Normal 80 3 2 3 2 3" xfId="9022" xr:uid="{00000000-0005-0000-0000-00007EAE0000}"/>
    <cellStyle name="Normal 80 3 2 3 2 3 2" xfId="39356" xr:uid="{00000000-0005-0000-0000-00007FAE0000}"/>
    <cellStyle name="Normal 80 3 2 3 2 3 3" xfId="24123" xr:uid="{00000000-0005-0000-0000-000080AE0000}"/>
    <cellStyle name="Normal 80 3 2 3 2 4" xfId="34343" xr:uid="{00000000-0005-0000-0000-000081AE0000}"/>
    <cellStyle name="Normal 80 3 2 3 2 5" xfId="19110" xr:uid="{00000000-0005-0000-0000-000082AE0000}"/>
    <cellStyle name="Normal 80 3 2 3 3" xfId="5661" xr:uid="{00000000-0005-0000-0000-000083AE0000}"/>
    <cellStyle name="Normal 80 3 2 3 3 2" xfId="15713" xr:uid="{00000000-0005-0000-0000-000084AE0000}"/>
    <cellStyle name="Normal 80 3 2 3 3 2 2" xfId="46044" xr:uid="{00000000-0005-0000-0000-000085AE0000}"/>
    <cellStyle name="Normal 80 3 2 3 3 2 3" xfId="30811" xr:uid="{00000000-0005-0000-0000-000086AE0000}"/>
    <cellStyle name="Normal 80 3 2 3 3 3" xfId="10693" xr:uid="{00000000-0005-0000-0000-000087AE0000}"/>
    <cellStyle name="Normal 80 3 2 3 3 3 2" xfId="41027" xr:uid="{00000000-0005-0000-0000-000088AE0000}"/>
    <cellStyle name="Normal 80 3 2 3 3 3 3" xfId="25794" xr:uid="{00000000-0005-0000-0000-000089AE0000}"/>
    <cellStyle name="Normal 80 3 2 3 3 4" xfId="36014" xr:uid="{00000000-0005-0000-0000-00008AAE0000}"/>
    <cellStyle name="Normal 80 3 2 3 3 5" xfId="20781" xr:uid="{00000000-0005-0000-0000-00008BAE0000}"/>
    <cellStyle name="Normal 80 3 2 3 4" xfId="12371" xr:uid="{00000000-0005-0000-0000-00008CAE0000}"/>
    <cellStyle name="Normal 80 3 2 3 4 2" xfId="42702" xr:uid="{00000000-0005-0000-0000-00008DAE0000}"/>
    <cellStyle name="Normal 80 3 2 3 4 3" xfId="27469" xr:uid="{00000000-0005-0000-0000-00008EAE0000}"/>
    <cellStyle name="Normal 80 3 2 3 5" xfId="7350" xr:uid="{00000000-0005-0000-0000-00008FAE0000}"/>
    <cellStyle name="Normal 80 3 2 3 5 2" xfId="37685" xr:uid="{00000000-0005-0000-0000-000090AE0000}"/>
    <cellStyle name="Normal 80 3 2 3 5 3" xfId="22452" xr:uid="{00000000-0005-0000-0000-000091AE0000}"/>
    <cellStyle name="Normal 80 3 2 3 6" xfId="32673" xr:uid="{00000000-0005-0000-0000-000092AE0000}"/>
    <cellStyle name="Normal 80 3 2 3 7" xfId="17439" xr:uid="{00000000-0005-0000-0000-000093AE0000}"/>
    <cellStyle name="Normal 80 3 2 4" xfId="3132" xr:uid="{00000000-0005-0000-0000-000094AE0000}"/>
    <cellStyle name="Normal 80 3 2 4 2" xfId="13206" xr:uid="{00000000-0005-0000-0000-000095AE0000}"/>
    <cellStyle name="Normal 80 3 2 4 2 2" xfId="43537" xr:uid="{00000000-0005-0000-0000-000096AE0000}"/>
    <cellStyle name="Normal 80 3 2 4 2 3" xfId="28304" xr:uid="{00000000-0005-0000-0000-000097AE0000}"/>
    <cellStyle name="Normal 80 3 2 4 3" xfId="8186" xr:uid="{00000000-0005-0000-0000-000098AE0000}"/>
    <cellStyle name="Normal 80 3 2 4 3 2" xfId="38520" xr:uid="{00000000-0005-0000-0000-000099AE0000}"/>
    <cellStyle name="Normal 80 3 2 4 3 3" xfId="23287" xr:uid="{00000000-0005-0000-0000-00009AAE0000}"/>
    <cellStyle name="Normal 80 3 2 4 4" xfId="33507" xr:uid="{00000000-0005-0000-0000-00009BAE0000}"/>
    <cellStyle name="Normal 80 3 2 4 5" xfId="18274" xr:uid="{00000000-0005-0000-0000-00009CAE0000}"/>
    <cellStyle name="Normal 80 3 2 5" xfId="4825" xr:uid="{00000000-0005-0000-0000-00009DAE0000}"/>
    <cellStyle name="Normal 80 3 2 5 2" xfId="14877" xr:uid="{00000000-0005-0000-0000-00009EAE0000}"/>
    <cellStyle name="Normal 80 3 2 5 2 2" xfId="45208" xr:uid="{00000000-0005-0000-0000-00009FAE0000}"/>
    <cellStyle name="Normal 80 3 2 5 2 3" xfId="29975" xr:uid="{00000000-0005-0000-0000-0000A0AE0000}"/>
    <cellStyle name="Normal 80 3 2 5 3" xfId="9857" xr:uid="{00000000-0005-0000-0000-0000A1AE0000}"/>
    <cellStyle name="Normal 80 3 2 5 3 2" xfId="40191" xr:uid="{00000000-0005-0000-0000-0000A2AE0000}"/>
    <cellStyle name="Normal 80 3 2 5 3 3" xfId="24958" xr:uid="{00000000-0005-0000-0000-0000A3AE0000}"/>
    <cellStyle name="Normal 80 3 2 5 4" xfId="35178" xr:uid="{00000000-0005-0000-0000-0000A4AE0000}"/>
    <cellStyle name="Normal 80 3 2 5 5" xfId="19945" xr:uid="{00000000-0005-0000-0000-0000A5AE0000}"/>
    <cellStyle name="Normal 80 3 2 6" xfId="11535" xr:uid="{00000000-0005-0000-0000-0000A6AE0000}"/>
    <cellStyle name="Normal 80 3 2 6 2" xfId="41866" xr:uid="{00000000-0005-0000-0000-0000A7AE0000}"/>
    <cellStyle name="Normal 80 3 2 6 3" xfId="26633" xr:uid="{00000000-0005-0000-0000-0000A8AE0000}"/>
    <cellStyle name="Normal 80 3 2 7" xfId="6514" xr:uid="{00000000-0005-0000-0000-0000A9AE0000}"/>
    <cellStyle name="Normal 80 3 2 7 2" xfId="36849" xr:uid="{00000000-0005-0000-0000-0000AAAE0000}"/>
    <cellStyle name="Normal 80 3 2 7 3" xfId="21616" xr:uid="{00000000-0005-0000-0000-0000ABAE0000}"/>
    <cellStyle name="Normal 80 3 2 8" xfId="31837" xr:uid="{00000000-0005-0000-0000-0000ACAE0000}"/>
    <cellStyle name="Normal 80 3 2 9" xfId="16603" xr:uid="{00000000-0005-0000-0000-0000ADAE0000}"/>
    <cellStyle name="Normal 80 3 3" xfId="1650" xr:uid="{00000000-0005-0000-0000-0000AEAE0000}"/>
    <cellStyle name="Normal 80 3 3 2" xfId="2489" xr:uid="{00000000-0005-0000-0000-0000AFAE0000}"/>
    <cellStyle name="Normal 80 3 3 2 2" xfId="4179" xr:uid="{00000000-0005-0000-0000-0000B0AE0000}"/>
    <cellStyle name="Normal 80 3 3 2 2 2" xfId="14252" xr:uid="{00000000-0005-0000-0000-0000B1AE0000}"/>
    <cellStyle name="Normal 80 3 3 2 2 2 2" xfId="44583" xr:uid="{00000000-0005-0000-0000-0000B2AE0000}"/>
    <cellStyle name="Normal 80 3 3 2 2 2 3" xfId="29350" xr:uid="{00000000-0005-0000-0000-0000B3AE0000}"/>
    <cellStyle name="Normal 80 3 3 2 2 3" xfId="9232" xr:uid="{00000000-0005-0000-0000-0000B4AE0000}"/>
    <cellStyle name="Normal 80 3 3 2 2 3 2" xfId="39566" xr:uid="{00000000-0005-0000-0000-0000B5AE0000}"/>
    <cellStyle name="Normal 80 3 3 2 2 3 3" xfId="24333" xr:uid="{00000000-0005-0000-0000-0000B6AE0000}"/>
    <cellStyle name="Normal 80 3 3 2 2 4" xfId="34553" xr:uid="{00000000-0005-0000-0000-0000B7AE0000}"/>
    <cellStyle name="Normal 80 3 3 2 2 5" xfId="19320" xr:uid="{00000000-0005-0000-0000-0000B8AE0000}"/>
    <cellStyle name="Normal 80 3 3 2 3" xfId="5871" xr:uid="{00000000-0005-0000-0000-0000B9AE0000}"/>
    <cellStyle name="Normal 80 3 3 2 3 2" xfId="15923" xr:uid="{00000000-0005-0000-0000-0000BAAE0000}"/>
    <cellStyle name="Normal 80 3 3 2 3 2 2" xfId="46254" xr:uid="{00000000-0005-0000-0000-0000BBAE0000}"/>
    <cellStyle name="Normal 80 3 3 2 3 2 3" xfId="31021" xr:uid="{00000000-0005-0000-0000-0000BCAE0000}"/>
    <cellStyle name="Normal 80 3 3 2 3 3" xfId="10903" xr:uid="{00000000-0005-0000-0000-0000BDAE0000}"/>
    <cellStyle name="Normal 80 3 3 2 3 3 2" xfId="41237" xr:uid="{00000000-0005-0000-0000-0000BEAE0000}"/>
    <cellStyle name="Normal 80 3 3 2 3 3 3" xfId="26004" xr:uid="{00000000-0005-0000-0000-0000BFAE0000}"/>
    <cellStyle name="Normal 80 3 3 2 3 4" xfId="36224" xr:uid="{00000000-0005-0000-0000-0000C0AE0000}"/>
    <cellStyle name="Normal 80 3 3 2 3 5" xfId="20991" xr:uid="{00000000-0005-0000-0000-0000C1AE0000}"/>
    <cellStyle name="Normal 80 3 3 2 4" xfId="12581" xr:uid="{00000000-0005-0000-0000-0000C2AE0000}"/>
    <cellStyle name="Normal 80 3 3 2 4 2" xfId="42912" xr:uid="{00000000-0005-0000-0000-0000C3AE0000}"/>
    <cellStyle name="Normal 80 3 3 2 4 3" xfId="27679" xr:uid="{00000000-0005-0000-0000-0000C4AE0000}"/>
    <cellStyle name="Normal 80 3 3 2 5" xfId="7560" xr:uid="{00000000-0005-0000-0000-0000C5AE0000}"/>
    <cellStyle name="Normal 80 3 3 2 5 2" xfId="37895" xr:uid="{00000000-0005-0000-0000-0000C6AE0000}"/>
    <cellStyle name="Normal 80 3 3 2 5 3" xfId="22662" xr:uid="{00000000-0005-0000-0000-0000C7AE0000}"/>
    <cellStyle name="Normal 80 3 3 2 6" xfId="32883" xr:uid="{00000000-0005-0000-0000-0000C8AE0000}"/>
    <cellStyle name="Normal 80 3 3 2 7" xfId="17649" xr:uid="{00000000-0005-0000-0000-0000C9AE0000}"/>
    <cellStyle name="Normal 80 3 3 3" xfId="3342" xr:uid="{00000000-0005-0000-0000-0000CAAE0000}"/>
    <cellStyle name="Normal 80 3 3 3 2" xfId="13416" xr:uid="{00000000-0005-0000-0000-0000CBAE0000}"/>
    <cellStyle name="Normal 80 3 3 3 2 2" xfId="43747" xr:uid="{00000000-0005-0000-0000-0000CCAE0000}"/>
    <cellStyle name="Normal 80 3 3 3 2 3" xfId="28514" xr:uid="{00000000-0005-0000-0000-0000CDAE0000}"/>
    <cellStyle name="Normal 80 3 3 3 3" xfId="8396" xr:uid="{00000000-0005-0000-0000-0000CEAE0000}"/>
    <cellStyle name="Normal 80 3 3 3 3 2" xfId="38730" xr:uid="{00000000-0005-0000-0000-0000CFAE0000}"/>
    <cellStyle name="Normal 80 3 3 3 3 3" xfId="23497" xr:uid="{00000000-0005-0000-0000-0000D0AE0000}"/>
    <cellStyle name="Normal 80 3 3 3 4" xfId="33717" xr:uid="{00000000-0005-0000-0000-0000D1AE0000}"/>
    <cellStyle name="Normal 80 3 3 3 5" xfId="18484" xr:uid="{00000000-0005-0000-0000-0000D2AE0000}"/>
    <cellStyle name="Normal 80 3 3 4" xfId="5035" xr:uid="{00000000-0005-0000-0000-0000D3AE0000}"/>
    <cellStyle name="Normal 80 3 3 4 2" xfId="15087" xr:uid="{00000000-0005-0000-0000-0000D4AE0000}"/>
    <cellStyle name="Normal 80 3 3 4 2 2" xfId="45418" xr:uid="{00000000-0005-0000-0000-0000D5AE0000}"/>
    <cellStyle name="Normal 80 3 3 4 2 3" xfId="30185" xr:uid="{00000000-0005-0000-0000-0000D6AE0000}"/>
    <cellStyle name="Normal 80 3 3 4 3" xfId="10067" xr:uid="{00000000-0005-0000-0000-0000D7AE0000}"/>
    <cellStyle name="Normal 80 3 3 4 3 2" xfId="40401" xr:uid="{00000000-0005-0000-0000-0000D8AE0000}"/>
    <cellStyle name="Normal 80 3 3 4 3 3" xfId="25168" xr:uid="{00000000-0005-0000-0000-0000D9AE0000}"/>
    <cellStyle name="Normal 80 3 3 4 4" xfId="35388" xr:uid="{00000000-0005-0000-0000-0000DAAE0000}"/>
    <cellStyle name="Normal 80 3 3 4 5" xfId="20155" xr:uid="{00000000-0005-0000-0000-0000DBAE0000}"/>
    <cellStyle name="Normal 80 3 3 5" xfId="11745" xr:uid="{00000000-0005-0000-0000-0000DCAE0000}"/>
    <cellStyle name="Normal 80 3 3 5 2" xfId="42076" xr:uid="{00000000-0005-0000-0000-0000DDAE0000}"/>
    <cellStyle name="Normal 80 3 3 5 3" xfId="26843" xr:uid="{00000000-0005-0000-0000-0000DEAE0000}"/>
    <cellStyle name="Normal 80 3 3 6" xfId="6724" xr:uid="{00000000-0005-0000-0000-0000DFAE0000}"/>
    <cellStyle name="Normal 80 3 3 6 2" xfId="37059" xr:uid="{00000000-0005-0000-0000-0000E0AE0000}"/>
    <cellStyle name="Normal 80 3 3 6 3" xfId="21826" xr:uid="{00000000-0005-0000-0000-0000E1AE0000}"/>
    <cellStyle name="Normal 80 3 3 7" xfId="32047" xr:uid="{00000000-0005-0000-0000-0000E2AE0000}"/>
    <cellStyle name="Normal 80 3 3 8" xfId="16813" xr:uid="{00000000-0005-0000-0000-0000E3AE0000}"/>
    <cellStyle name="Normal 80 3 4" xfId="2071" xr:uid="{00000000-0005-0000-0000-0000E4AE0000}"/>
    <cellStyle name="Normal 80 3 4 2" xfId="3761" xr:uid="{00000000-0005-0000-0000-0000E5AE0000}"/>
    <cellStyle name="Normal 80 3 4 2 2" xfId="13834" xr:uid="{00000000-0005-0000-0000-0000E6AE0000}"/>
    <cellStyle name="Normal 80 3 4 2 2 2" xfId="44165" xr:uid="{00000000-0005-0000-0000-0000E7AE0000}"/>
    <cellStyle name="Normal 80 3 4 2 2 3" xfId="28932" xr:uid="{00000000-0005-0000-0000-0000E8AE0000}"/>
    <cellStyle name="Normal 80 3 4 2 3" xfId="8814" xr:uid="{00000000-0005-0000-0000-0000E9AE0000}"/>
    <cellStyle name="Normal 80 3 4 2 3 2" xfId="39148" xr:uid="{00000000-0005-0000-0000-0000EAAE0000}"/>
    <cellStyle name="Normal 80 3 4 2 3 3" xfId="23915" xr:uid="{00000000-0005-0000-0000-0000EBAE0000}"/>
    <cellStyle name="Normal 80 3 4 2 4" xfId="34135" xr:uid="{00000000-0005-0000-0000-0000ECAE0000}"/>
    <cellStyle name="Normal 80 3 4 2 5" xfId="18902" xr:uid="{00000000-0005-0000-0000-0000EDAE0000}"/>
    <cellStyle name="Normal 80 3 4 3" xfId="5453" xr:uid="{00000000-0005-0000-0000-0000EEAE0000}"/>
    <cellStyle name="Normal 80 3 4 3 2" xfId="15505" xr:uid="{00000000-0005-0000-0000-0000EFAE0000}"/>
    <cellStyle name="Normal 80 3 4 3 2 2" xfId="45836" xr:uid="{00000000-0005-0000-0000-0000F0AE0000}"/>
    <cellStyle name="Normal 80 3 4 3 2 3" xfId="30603" xr:uid="{00000000-0005-0000-0000-0000F1AE0000}"/>
    <cellStyle name="Normal 80 3 4 3 3" xfId="10485" xr:uid="{00000000-0005-0000-0000-0000F2AE0000}"/>
    <cellStyle name="Normal 80 3 4 3 3 2" xfId="40819" xr:uid="{00000000-0005-0000-0000-0000F3AE0000}"/>
    <cellStyle name="Normal 80 3 4 3 3 3" xfId="25586" xr:uid="{00000000-0005-0000-0000-0000F4AE0000}"/>
    <cellStyle name="Normal 80 3 4 3 4" xfId="35806" xr:uid="{00000000-0005-0000-0000-0000F5AE0000}"/>
    <cellStyle name="Normal 80 3 4 3 5" xfId="20573" xr:uid="{00000000-0005-0000-0000-0000F6AE0000}"/>
    <cellStyle name="Normal 80 3 4 4" xfId="12163" xr:uid="{00000000-0005-0000-0000-0000F7AE0000}"/>
    <cellStyle name="Normal 80 3 4 4 2" xfId="42494" xr:uid="{00000000-0005-0000-0000-0000F8AE0000}"/>
    <cellStyle name="Normal 80 3 4 4 3" xfId="27261" xr:uid="{00000000-0005-0000-0000-0000F9AE0000}"/>
    <cellStyle name="Normal 80 3 4 5" xfId="7142" xr:uid="{00000000-0005-0000-0000-0000FAAE0000}"/>
    <cellStyle name="Normal 80 3 4 5 2" xfId="37477" xr:uid="{00000000-0005-0000-0000-0000FBAE0000}"/>
    <cellStyle name="Normal 80 3 4 5 3" xfId="22244" xr:uid="{00000000-0005-0000-0000-0000FCAE0000}"/>
    <cellStyle name="Normal 80 3 4 6" xfId="32465" xr:uid="{00000000-0005-0000-0000-0000FDAE0000}"/>
    <cellStyle name="Normal 80 3 4 7" xfId="17231" xr:uid="{00000000-0005-0000-0000-0000FEAE0000}"/>
    <cellStyle name="Normal 80 3 5" xfId="2924" xr:uid="{00000000-0005-0000-0000-0000FFAE0000}"/>
    <cellStyle name="Normal 80 3 5 2" xfId="12998" xr:uid="{00000000-0005-0000-0000-000000AF0000}"/>
    <cellStyle name="Normal 80 3 5 2 2" xfId="43329" xr:uid="{00000000-0005-0000-0000-000001AF0000}"/>
    <cellStyle name="Normal 80 3 5 2 3" xfId="28096" xr:uid="{00000000-0005-0000-0000-000002AF0000}"/>
    <cellStyle name="Normal 80 3 5 3" xfId="7978" xr:uid="{00000000-0005-0000-0000-000003AF0000}"/>
    <cellStyle name="Normal 80 3 5 3 2" xfId="38312" xr:uid="{00000000-0005-0000-0000-000004AF0000}"/>
    <cellStyle name="Normal 80 3 5 3 3" xfId="23079" xr:uid="{00000000-0005-0000-0000-000005AF0000}"/>
    <cellStyle name="Normal 80 3 5 4" xfId="33299" xr:uid="{00000000-0005-0000-0000-000006AF0000}"/>
    <cellStyle name="Normal 80 3 5 5" xfId="18066" xr:uid="{00000000-0005-0000-0000-000007AF0000}"/>
    <cellStyle name="Normal 80 3 6" xfId="4617" xr:uid="{00000000-0005-0000-0000-000008AF0000}"/>
    <cellStyle name="Normal 80 3 6 2" xfId="14669" xr:uid="{00000000-0005-0000-0000-000009AF0000}"/>
    <cellStyle name="Normal 80 3 6 2 2" xfId="45000" xr:uid="{00000000-0005-0000-0000-00000AAF0000}"/>
    <cellStyle name="Normal 80 3 6 2 3" xfId="29767" xr:uid="{00000000-0005-0000-0000-00000BAF0000}"/>
    <cellStyle name="Normal 80 3 6 3" xfId="9649" xr:uid="{00000000-0005-0000-0000-00000CAF0000}"/>
    <cellStyle name="Normal 80 3 6 3 2" xfId="39983" xr:uid="{00000000-0005-0000-0000-00000DAF0000}"/>
    <cellStyle name="Normal 80 3 6 3 3" xfId="24750" xr:uid="{00000000-0005-0000-0000-00000EAF0000}"/>
    <cellStyle name="Normal 80 3 6 4" xfId="34970" xr:uid="{00000000-0005-0000-0000-00000FAF0000}"/>
    <cellStyle name="Normal 80 3 6 5" xfId="19737" xr:uid="{00000000-0005-0000-0000-000010AF0000}"/>
    <cellStyle name="Normal 80 3 7" xfId="11327" xr:uid="{00000000-0005-0000-0000-000011AF0000}"/>
    <cellStyle name="Normal 80 3 7 2" xfId="41658" xr:uid="{00000000-0005-0000-0000-000012AF0000}"/>
    <cellStyle name="Normal 80 3 7 3" xfId="26425" xr:uid="{00000000-0005-0000-0000-000013AF0000}"/>
    <cellStyle name="Normal 80 3 8" xfId="6306" xr:uid="{00000000-0005-0000-0000-000014AF0000}"/>
    <cellStyle name="Normal 80 3 8 2" xfId="36641" xr:uid="{00000000-0005-0000-0000-000015AF0000}"/>
    <cellStyle name="Normal 80 3 8 3" xfId="21408" xr:uid="{00000000-0005-0000-0000-000016AF0000}"/>
    <cellStyle name="Normal 80 3 9" xfId="31631" xr:uid="{00000000-0005-0000-0000-000017AF0000}"/>
    <cellStyle name="Normal 80 4" xfId="1331" xr:uid="{00000000-0005-0000-0000-000018AF0000}"/>
    <cellStyle name="Normal 80 4 2" xfId="1754" xr:uid="{00000000-0005-0000-0000-000019AF0000}"/>
    <cellStyle name="Normal 80 4 2 2" xfId="2593" xr:uid="{00000000-0005-0000-0000-00001AAF0000}"/>
    <cellStyle name="Normal 80 4 2 2 2" xfId="4283" xr:uid="{00000000-0005-0000-0000-00001BAF0000}"/>
    <cellStyle name="Normal 80 4 2 2 2 2" xfId="14356" xr:uid="{00000000-0005-0000-0000-00001CAF0000}"/>
    <cellStyle name="Normal 80 4 2 2 2 2 2" xfId="44687" xr:uid="{00000000-0005-0000-0000-00001DAF0000}"/>
    <cellStyle name="Normal 80 4 2 2 2 2 3" xfId="29454" xr:uid="{00000000-0005-0000-0000-00001EAF0000}"/>
    <cellStyle name="Normal 80 4 2 2 2 3" xfId="9336" xr:uid="{00000000-0005-0000-0000-00001FAF0000}"/>
    <cellStyle name="Normal 80 4 2 2 2 3 2" xfId="39670" xr:uid="{00000000-0005-0000-0000-000020AF0000}"/>
    <cellStyle name="Normal 80 4 2 2 2 3 3" xfId="24437" xr:uid="{00000000-0005-0000-0000-000021AF0000}"/>
    <cellStyle name="Normal 80 4 2 2 2 4" xfId="34657" xr:uid="{00000000-0005-0000-0000-000022AF0000}"/>
    <cellStyle name="Normal 80 4 2 2 2 5" xfId="19424" xr:uid="{00000000-0005-0000-0000-000023AF0000}"/>
    <cellStyle name="Normal 80 4 2 2 3" xfId="5975" xr:uid="{00000000-0005-0000-0000-000024AF0000}"/>
    <cellStyle name="Normal 80 4 2 2 3 2" xfId="16027" xr:uid="{00000000-0005-0000-0000-000025AF0000}"/>
    <cellStyle name="Normal 80 4 2 2 3 2 2" xfId="46358" xr:uid="{00000000-0005-0000-0000-000026AF0000}"/>
    <cellStyle name="Normal 80 4 2 2 3 2 3" xfId="31125" xr:uid="{00000000-0005-0000-0000-000027AF0000}"/>
    <cellStyle name="Normal 80 4 2 2 3 3" xfId="11007" xr:uid="{00000000-0005-0000-0000-000028AF0000}"/>
    <cellStyle name="Normal 80 4 2 2 3 3 2" xfId="41341" xr:uid="{00000000-0005-0000-0000-000029AF0000}"/>
    <cellStyle name="Normal 80 4 2 2 3 3 3" xfId="26108" xr:uid="{00000000-0005-0000-0000-00002AAF0000}"/>
    <cellStyle name="Normal 80 4 2 2 3 4" xfId="36328" xr:uid="{00000000-0005-0000-0000-00002BAF0000}"/>
    <cellStyle name="Normal 80 4 2 2 3 5" xfId="21095" xr:uid="{00000000-0005-0000-0000-00002CAF0000}"/>
    <cellStyle name="Normal 80 4 2 2 4" xfId="12685" xr:uid="{00000000-0005-0000-0000-00002DAF0000}"/>
    <cellStyle name="Normal 80 4 2 2 4 2" xfId="43016" xr:uid="{00000000-0005-0000-0000-00002EAF0000}"/>
    <cellStyle name="Normal 80 4 2 2 4 3" xfId="27783" xr:uid="{00000000-0005-0000-0000-00002FAF0000}"/>
    <cellStyle name="Normal 80 4 2 2 5" xfId="7664" xr:uid="{00000000-0005-0000-0000-000030AF0000}"/>
    <cellStyle name="Normal 80 4 2 2 5 2" xfId="37999" xr:uid="{00000000-0005-0000-0000-000031AF0000}"/>
    <cellStyle name="Normal 80 4 2 2 5 3" xfId="22766" xr:uid="{00000000-0005-0000-0000-000032AF0000}"/>
    <cellStyle name="Normal 80 4 2 2 6" xfId="32987" xr:uid="{00000000-0005-0000-0000-000033AF0000}"/>
    <cellStyle name="Normal 80 4 2 2 7" xfId="17753" xr:uid="{00000000-0005-0000-0000-000034AF0000}"/>
    <cellStyle name="Normal 80 4 2 3" xfId="3446" xr:uid="{00000000-0005-0000-0000-000035AF0000}"/>
    <cellStyle name="Normal 80 4 2 3 2" xfId="13520" xr:uid="{00000000-0005-0000-0000-000036AF0000}"/>
    <cellStyle name="Normal 80 4 2 3 2 2" xfId="43851" xr:uid="{00000000-0005-0000-0000-000037AF0000}"/>
    <cellStyle name="Normal 80 4 2 3 2 3" xfId="28618" xr:uid="{00000000-0005-0000-0000-000038AF0000}"/>
    <cellStyle name="Normal 80 4 2 3 3" xfId="8500" xr:uid="{00000000-0005-0000-0000-000039AF0000}"/>
    <cellStyle name="Normal 80 4 2 3 3 2" xfId="38834" xr:uid="{00000000-0005-0000-0000-00003AAF0000}"/>
    <cellStyle name="Normal 80 4 2 3 3 3" xfId="23601" xr:uid="{00000000-0005-0000-0000-00003BAF0000}"/>
    <cellStyle name="Normal 80 4 2 3 4" xfId="33821" xr:uid="{00000000-0005-0000-0000-00003CAF0000}"/>
    <cellStyle name="Normal 80 4 2 3 5" xfId="18588" xr:uid="{00000000-0005-0000-0000-00003DAF0000}"/>
    <cellStyle name="Normal 80 4 2 4" xfId="5139" xr:uid="{00000000-0005-0000-0000-00003EAF0000}"/>
    <cellStyle name="Normal 80 4 2 4 2" xfId="15191" xr:uid="{00000000-0005-0000-0000-00003FAF0000}"/>
    <cellStyle name="Normal 80 4 2 4 2 2" xfId="45522" xr:uid="{00000000-0005-0000-0000-000040AF0000}"/>
    <cellStyle name="Normal 80 4 2 4 2 3" xfId="30289" xr:uid="{00000000-0005-0000-0000-000041AF0000}"/>
    <cellStyle name="Normal 80 4 2 4 3" xfId="10171" xr:uid="{00000000-0005-0000-0000-000042AF0000}"/>
    <cellStyle name="Normal 80 4 2 4 3 2" xfId="40505" xr:uid="{00000000-0005-0000-0000-000043AF0000}"/>
    <cellStyle name="Normal 80 4 2 4 3 3" xfId="25272" xr:uid="{00000000-0005-0000-0000-000044AF0000}"/>
    <cellStyle name="Normal 80 4 2 4 4" xfId="35492" xr:uid="{00000000-0005-0000-0000-000045AF0000}"/>
    <cellStyle name="Normal 80 4 2 4 5" xfId="20259" xr:uid="{00000000-0005-0000-0000-000046AF0000}"/>
    <cellStyle name="Normal 80 4 2 5" xfId="11849" xr:uid="{00000000-0005-0000-0000-000047AF0000}"/>
    <cellStyle name="Normal 80 4 2 5 2" xfId="42180" xr:uid="{00000000-0005-0000-0000-000048AF0000}"/>
    <cellStyle name="Normal 80 4 2 5 3" xfId="26947" xr:uid="{00000000-0005-0000-0000-000049AF0000}"/>
    <cellStyle name="Normal 80 4 2 6" xfId="6828" xr:uid="{00000000-0005-0000-0000-00004AAF0000}"/>
    <cellStyle name="Normal 80 4 2 6 2" xfId="37163" xr:uid="{00000000-0005-0000-0000-00004BAF0000}"/>
    <cellStyle name="Normal 80 4 2 6 3" xfId="21930" xr:uid="{00000000-0005-0000-0000-00004CAF0000}"/>
    <cellStyle name="Normal 80 4 2 7" xfId="32151" xr:uid="{00000000-0005-0000-0000-00004DAF0000}"/>
    <cellStyle name="Normal 80 4 2 8" xfId="16917" xr:uid="{00000000-0005-0000-0000-00004EAF0000}"/>
    <cellStyle name="Normal 80 4 3" xfId="2175" xr:uid="{00000000-0005-0000-0000-00004FAF0000}"/>
    <cellStyle name="Normal 80 4 3 2" xfId="3865" xr:uid="{00000000-0005-0000-0000-000050AF0000}"/>
    <cellStyle name="Normal 80 4 3 2 2" xfId="13938" xr:uid="{00000000-0005-0000-0000-000051AF0000}"/>
    <cellStyle name="Normal 80 4 3 2 2 2" xfId="44269" xr:uid="{00000000-0005-0000-0000-000052AF0000}"/>
    <cellStyle name="Normal 80 4 3 2 2 3" xfId="29036" xr:uid="{00000000-0005-0000-0000-000053AF0000}"/>
    <cellStyle name="Normal 80 4 3 2 3" xfId="8918" xr:uid="{00000000-0005-0000-0000-000054AF0000}"/>
    <cellStyle name="Normal 80 4 3 2 3 2" xfId="39252" xr:uid="{00000000-0005-0000-0000-000055AF0000}"/>
    <cellStyle name="Normal 80 4 3 2 3 3" xfId="24019" xr:uid="{00000000-0005-0000-0000-000056AF0000}"/>
    <cellStyle name="Normal 80 4 3 2 4" xfId="34239" xr:uid="{00000000-0005-0000-0000-000057AF0000}"/>
    <cellStyle name="Normal 80 4 3 2 5" xfId="19006" xr:uid="{00000000-0005-0000-0000-000058AF0000}"/>
    <cellStyle name="Normal 80 4 3 3" xfId="5557" xr:uid="{00000000-0005-0000-0000-000059AF0000}"/>
    <cellStyle name="Normal 80 4 3 3 2" xfId="15609" xr:uid="{00000000-0005-0000-0000-00005AAF0000}"/>
    <cellStyle name="Normal 80 4 3 3 2 2" xfId="45940" xr:uid="{00000000-0005-0000-0000-00005BAF0000}"/>
    <cellStyle name="Normal 80 4 3 3 2 3" xfId="30707" xr:uid="{00000000-0005-0000-0000-00005CAF0000}"/>
    <cellStyle name="Normal 80 4 3 3 3" xfId="10589" xr:uid="{00000000-0005-0000-0000-00005DAF0000}"/>
    <cellStyle name="Normal 80 4 3 3 3 2" xfId="40923" xr:uid="{00000000-0005-0000-0000-00005EAF0000}"/>
    <cellStyle name="Normal 80 4 3 3 3 3" xfId="25690" xr:uid="{00000000-0005-0000-0000-00005FAF0000}"/>
    <cellStyle name="Normal 80 4 3 3 4" xfId="35910" xr:uid="{00000000-0005-0000-0000-000060AF0000}"/>
    <cellStyle name="Normal 80 4 3 3 5" xfId="20677" xr:uid="{00000000-0005-0000-0000-000061AF0000}"/>
    <cellStyle name="Normal 80 4 3 4" xfId="12267" xr:uid="{00000000-0005-0000-0000-000062AF0000}"/>
    <cellStyle name="Normal 80 4 3 4 2" xfId="42598" xr:uid="{00000000-0005-0000-0000-000063AF0000}"/>
    <cellStyle name="Normal 80 4 3 4 3" xfId="27365" xr:uid="{00000000-0005-0000-0000-000064AF0000}"/>
    <cellStyle name="Normal 80 4 3 5" xfId="7246" xr:uid="{00000000-0005-0000-0000-000065AF0000}"/>
    <cellStyle name="Normal 80 4 3 5 2" xfId="37581" xr:uid="{00000000-0005-0000-0000-000066AF0000}"/>
    <cellStyle name="Normal 80 4 3 5 3" xfId="22348" xr:uid="{00000000-0005-0000-0000-000067AF0000}"/>
    <cellStyle name="Normal 80 4 3 6" xfId="32569" xr:uid="{00000000-0005-0000-0000-000068AF0000}"/>
    <cellStyle name="Normal 80 4 3 7" xfId="17335" xr:uid="{00000000-0005-0000-0000-000069AF0000}"/>
    <cellStyle name="Normal 80 4 4" xfId="3028" xr:uid="{00000000-0005-0000-0000-00006AAF0000}"/>
    <cellStyle name="Normal 80 4 4 2" xfId="13102" xr:uid="{00000000-0005-0000-0000-00006BAF0000}"/>
    <cellStyle name="Normal 80 4 4 2 2" xfId="43433" xr:uid="{00000000-0005-0000-0000-00006CAF0000}"/>
    <cellStyle name="Normal 80 4 4 2 3" xfId="28200" xr:uid="{00000000-0005-0000-0000-00006DAF0000}"/>
    <cellStyle name="Normal 80 4 4 3" xfId="8082" xr:uid="{00000000-0005-0000-0000-00006EAF0000}"/>
    <cellStyle name="Normal 80 4 4 3 2" xfId="38416" xr:uid="{00000000-0005-0000-0000-00006FAF0000}"/>
    <cellStyle name="Normal 80 4 4 3 3" xfId="23183" xr:uid="{00000000-0005-0000-0000-000070AF0000}"/>
    <cellStyle name="Normal 80 4 4 4" xfId="33403" xr:uid="{00000000-0005-0000-0000-000071AF0000}"/>
    <cellStyle name="Normal 80 4 4 5" xfId="18170" xr:uid="{00000000-0005-0000-0000-000072AF0000}"/>
    <cellStyle name="Normal 80 4 5" xfId="4721" xr:uid="{00000000-0005-0000-0000-000073AF0000}"/>
    <cellStyle name="Normal 80 4 5 2" xfId="14773" xr:uid="{00000000-0005-0000-0000-000074AF0000}"/>
    <cellStyle name="Normal 80 4 5 2 2" xfId="45104" xr:uid="{00000000-0005-0000-0000-000075AF0000}"/>
    <cellStyle name="Normal 80 4 5 2 3" xfId="29871" xr:uid="{00000000-0005-0000-0000-000076AF0000}"/>
    <cellStyle name="Normal 80 4 5 3" xfId="9753" xr:uid="{00000000-0005-0000-0000-000077AF0000}"/>
    <cellStyle name="Normal 80 4 5 3 2" xfId="40087" xr:uid="{00000000-0005-0000-0000-000078AF0000}"/>
    <cellStyle name="Normal 80 4 5 3 3" xfId="24854" xr:uid="{00000000-0005-0000-0000-000079AF0000}"/>
    <cellStyle name="Normal 80 4 5 4" xfId="35074" xr:uid="{00000000-0005-0000-0000-00007AAF0000}"/>
    <cellStyle name="Normal 80 4 5 5" xfId="19841" xr:uid="{00000000-0005-0000-0000-00007BAF0000}"/>
    <cellStyle name="Normal 80 4 6" xfId="11431" xr:uid="{00000000-0005-0000-0000-00007CAF0000}"/>
    <cellStyle name="Normal 80 4 6 2" xfId="41762" xr:uid="{00000000-0005-0000-0000-00007DAF0000}"/>
    <cellStyle name="Normal 80 4 6 3" xfId="26529" xr:uid="{00000000-0005-0000-0000-00007EAF0000}"/>
    <cellStyle name="Normal 80 4 7" xfId="6410" xr:uid="{00000000-0005-0000-0000-00007FAF0000}"/>
    <cellStyle name="Normal 80 4 7 2" xfId="36745" xr:uid="{00000000-0005-0000-0000-000080AF0000}"/>
    <cellStyle name="Normal 80 4 7 3" xfId="21512" xr:uid="{00000000-0005-0000-0000-000081AF0000}"/>
    <cellStyle name="Normal 80 4 8" xfId="31733" xr:uid="{00000000-0005-0000-0000-000082AF0000}"/>
    <cellStyle name="Normal 80 4 9" xfId="16499" xr:uid="{00000000-0005-0000-0000-000083AF0000}"/>
    <cellStyle name="Normal 80 5" xfId="1544" xr:uid="{00000000-0005-0000-0000-000084AF0000}"/>
    <cellStyle name="Normal 80 5 2" xfId="2385" xr:uid="{00000000-0005-0000-0000-000085AF0000}"/>
    <cellStyle name="Normal 80 5 2 2" xfId="4075" xr:uid="{00000000-0005-0000-0000-000086AF0000}"/>
    <cellStyle name="Normal 80 5 2 2 2" xfId="14148" xr:uid="{00000000-0005-0000-0000-000087AF0000}"/>
    <cellStyle name="Normal 80 5 2 2 2 2" xfId="44479" xr:uid="{00000000-0005-0000-0000-000088AF0000}"/>
    <cellStyle name="Normal 80 5 2 2 2 3" xfId="29246" xr:uid="{00000000-0005-0000-0000-000089AF0000}"/>
    <cellStyle name="Normal 80 5 2 2 3" xfId="9128" xr:uid="{00000000-0005-0000-0000-00008AAF0000}"/>
    <cellStyle name="Normal 80 5 2 2 3 2" xfId="39462" xr:uid="{00000000-0005-0000-0000-00008BAF0000}"/>
    <cellStyle name="Normal 80 5 2 2 3 3" xfId="24229" xr:uid="{00000000-0005-0000-0000-00008CAF0000}"/>
    <cellStyle name="Normal 80 5 2 2 4" xfId="34449" xr:uid="{00000000-0005-0000-0000-00008DAF0000}"/>
    <cellStyle name="Normal 80 5 2 2 5" xfId="19216" xr:uid="{00000000-0005-0000-0000-00008EAF0000}"/>
    <cellStyle name="Normal 80 5 2 3" xfId="5767" xr:uid="{00000000-0005-0000-0000-00008FAF0000}"/>
    <cellStyle name="Normal 80 5 2 3 2" xfId="15819" xr:uid="{00000000-0005-0000-0000-000090AF0000}"/>
    <cellStyle name="Normal 80 5 2 3 2 2" xfId="46150" xr:uid="{00000000-0005-0000-0000-000091AF0000}"/>
    <cellStyle name="Normal 80 5 2 3 2 3" xfId="30917" xr:uid="{00000000-0005-0000-0000-000092AF0000}"/>
    <cellStyle name="Normal 80 5 2 3 3" xfId="10799" xr:uid="{00000000-0005-0000-0000-000093AF0000}"/>
    <cellStyle name="Normal 80 5 2 3 3 2" xfId="41133" xr:uid="{00000000-0005-0000-0000-000094AF0000}"/>
    <cellStyle name="Normal 80 5 2 3 3 3" xfId="25900" xr:uid="{00000000-0005-0000-0000-000095AF0000}"/>
    <cellStyle name="Normal 80 5 2 3 4" xfId="36120" xr:uid="{00000000-0005-0000-0000-000096AF0000}"/>
    <cellStyle name="Normal 80 5 2 3 5" xfId="20887" xr:uid="{00000000-0005-0000-0000-000097AF0000}"/>
    <cellStyle name="Normal 80 5 2 4" xfId="12477" xr:uid="{00000000-0005-0000-0000-000098AF0000}"/>
    <cellStyle name="Normal 80 5 2 4 2" xfId="42808" xr:uid="{00000000-0005-0000-0000-000099AF0000}"/>
    <cellStyle name="Normal 80 5 2 4 3" xfId="27575" xr:uid="{00000000-0005-0000-0000-00009AAF0000}"/>
    <cellStyle name="Normal 80 5 2 5" xfId="7456" xr:uid="{00000000-0005-0000-0000-00009BAF0000}"/>
    <cellStyle name="Normal 80 5 2 5 2" xfId="37791" xr:uid="{00000000-0005-0000-0000-00009CAF0000}"/>
    <cellStyle name="Normal 80 5 2 5 3" xfId="22558" xr:uid="{00000000-0005-0000-0000-00009DAF0000}"/>
    <cellStyle name="Normal 80 5 2 6" xfId="32779" xr:uid="{00000000-0005-0000-0000-00009EAF0000}"/>
    <cellStyle name="Normal 80 5 2 7" xfId="17545" xr:uid="{00000000-0005-0000-0000-00009FAF0000}"/>
    <cellStyle name="Normal 80 5 3" xfId="3238" xr:uid="{00000000-0005-0000-0000-0000A0AF0000}"/>
    <cellStyle name="Normal 80 5 3 2" xfId="13312" xr:uid="{00000000-0005-0000-0000-0000A1AF0000}"/>
    <cellStyle name="Normal 80 5 3 2 2" xfId="43643" xr:uid="{00000000-0005-0000-0000-0000A2AF0000}"/>
    <cellStyle name="Normal 80 5 3 2 3" xfId="28410" xr:uid="{00000000-0005-0000-0000-0000A3AF0000}"/>
    <cellStyle name="Normal 80 5 3 3" xfId="8292" xr:uid="{00000000-0005-0000-0000-0000A4AF0000}"/>
    <cellStyle name="Normal 80 5 3 3 2" xfId="38626" xr:uid="{00000000-0005-0000-0000-0000A5AF0000}"/>
    <cellStyle name="Normal 80 5 3 3 3" xfId="23393" xr:uid="{00000000-0005-0000-0000-0000A6AF0000}"/>
    <cellStyle name="Normal 80 5 3 4" xfId="33613" xr:uid="{00000000-0005-0000-0000-0000A7AF0000}"/>
    <cellStyle name="Normal 80 5 3 5" xfId="18380" xr:uid="{00000000-0005-0000-0000-0000A8AF0000}"/>
    <cellStyle name="Normal 80 5 4" xfId="4931" xr:uid="{00000000-0005-0000-0000-0000A9AF0000}"/>
    <cellStyle name="Normal 80 5 4 2" xfId="14983" xr:uid="{00000000-0005-0000-0000-0000AAAF0000}"/>
    <cellStyle name="Normal 80 5 4 2 2" xfId="45314" xr:uid="{00000000-0005-0000-0000-0000ABAF0000}"/>
    <cellStyle name="Normal 80 5 4 2 3" xfId="30081" xr:uid="{00000000-0005-0000-0000-0000ACAF0000}"/>
    <cellStyle name="Normal 80 5 4 3" xfId="9963" xr:uid="{00000000-0005-0000-0000-0000ADAF0000}"/>
    <cellStyle name="Normal 80 5 4 3 2" xfId="40297" xr:uid="{00000000-0005-0000-0000-0000AEAF0000}"/>
    <cellStyle name="Normal 80 5 4 3 3" xfId="25064" xr:uid="{00000000-0005-0000-0000-0000AFAF0000}"/>
    <cellStyle name="Normal 80 5 4 4" xfId="35284" xr:uid="{00000000-0005-0000-0000-0000B0AF0000}"/>
    <cellStyle name="Normal 80 5 4 5" xfId="20051" xr:uid="{00000000-0005-0000-0000-0000B1AF0000}"/>
    <cellStyle name="Normal 80 5 5" xfId="11641" xr:uid="{00000000-0005-0000-0000-0000B2AF0000}"/>
    <cellStyle name="Normal 80 5 5 2" xfId="41972" xr:uid="{00000000-0005-0000-0000-0000B3AF0000}"/>
    <cellStyle name="Normal 80 5 5 3" xfId="26739" xr:uid="{00000000-0005-0000-0000-0000B4AF0000}"/>
    <cellStyle name="Normal 80 5 6" xfId="6620" xr:uid="{00000000-0005-0000-0000-0000B5AF0000}"/>
    <cellStyle name="Normal 80 5 6 2" xfId="36955" xr:uid="{00000000-0005-0000-0000-0000B6AF0000}"/>
    <cellStyle name="Normal 80 5 6 3" xfId="21722" xr:uid="{00000000-0005-0000-0000-0000B7AF0000}"/>
    <cellStyle name="Normal 80 5 7" xfId="31943" xr:uid="{00000000-0005-0000-0000-0000B8AF0000}"/>
    <cellStyle name="Normal 80 5 8" xfId="16709" xr:uid="{00000000-0005-0000-0000-0000B9AF0000}"/>
    <cellStyle name="Normal 80 6" xfId="1965" xr:uid="{00000000-0005-0000-0000-0000BAAF0000}"/>
    <cellStyle name="Normal 80 6 2" xfId="3657" xr:uid="{00000000-0005-0000-0000-0000BBAF0000}"/>
    <cellStyle name="Normal 80 6 2 2" xfId="13730" xr:uid="{00000000-0005-0000-0000-0000BCAF0000}"/>
    <cellStyle name="Normal 80 6 2 2 2" xfId="44061" xr:uid="{00000000-0005-0000-0000-0000BDAF0000}"/>
    <cellStyle name="Normal 80 6 2 2 3" xfId="28828" xr:uid="{00000000-0005-0000-0000-0000BEAF0000}"/>
    <cellStyle name="Normal 80 6 2 3" xfId="8710" xr:uid="{00000000-0005-0000-0000-0000BFAF0000}"/>
    <cellStyle name="Normal 80 6 2 3 2" xfId="39044" xr:uid="{00000000-0005-0000-0000-0000C0AF0000}"/>
    <cellStyle name="Normal 80 6 2 3 3" xfId="23811" xr:uid="{00000000-0005-0000-0000-0000C1AF0000}"/>
    <cellStyle name="Normal 80 6 2 4" xfId="34031" xr:uid="{00000000-0005-0000-0000-0000C2AF0000}"/>
    <cellStyle name="Normal 80 6 2 5" xfId="18798" xr:uid="{00000000-0005-0000-0000-0000C3AF0000}"/>
    <cellStyle name="Normal 80 6 3" xfId="5349" xr:uid="{00000000-0005-0000-0000-0000C4AF0000}"/>
    <cellStyle name="Normal 80 6 3 2" xfId="15401" xr:uid="{00000000-0005-0000-0000-0000C5AF0000}"/>
    <cellStyle name="Normal 80 6 3 2 2" xfId="45732" xr:uid="{00000000-0005-0000-0000-0000C6AF0000}"/>
    <cellStyle name="Normal 80 6 3 2 3" xfId="30499" xr:uid="{00000000-0005-0000-0000-0000C7AF0000}"/>
    <cellStyle name="Normal 80 6 3 3" xfId="10381" xr:uid="{00000000-0005-0000-0000-0000C8AF0000}"/>
    <cellStyle name="Normal 80 6 3 3 2" xfId="40715" xr:uid="{00000000-0005-0000-0000-0000C9AF0000}"/>
    <cellStyle name="Normal 80 6 3 3 3" xfId="25482" xr:uid="{00000000-0005-0000-0000-0000CAAF0000}"/>
    <cellStyle name="Normal 80 6 3 4" xfId="35702" xr:uid="{00000000-0005-0000-0000-0000CBAF0000}"/>
    <cellStyle name="Normal 80 6 3 5" xfId="20469" xr:uid="{00000000-0005-0000-0000-0000CCAF0000}"/>
    <cellStyle name="Normal 80 6 4" xfId="12059" xr:uid="{00000000-0005-0000-0000-0000CDAF0000}"/>
    <cellStyle name="Normal 80 6 4 2" xfId="42390" xr:uid="{00000000-0005-0000-0000-0000CEAF0000}"/>
    <cellStyle name="Normal 80 6 4 3" xfId="27157" xr:uid="{00000000-0005-0000-0000-0000CFAF0000}"/>
    <cellStyle name="Normal 80 6 5" xfId="7038" xr:uid="{00000000-0005-0000-0000-0000D0AF0000}"/>
    <cellStyle name="Normal 80 6 5 2" xfId="37373" xr:uid="{00000000-0005-0000-0000-0000D1AF0000}"/>
    <cellStyle name="Normal 80 6 5 3" xfId="22140" xr:uid="{00000000-0005-0000-0000-0000D2AF0000}"/>
    <cellStyle name="Normal 80 6 6" xfId="32361" xr:uid="{00000000-0005-0000-0000-0000D3AF0000}"/>
    <cellStyle name="Normal 80 6 7" xfId="17127" xr:uid="{00000000-0005-0000-0000-0000D4AF0000}"/>
    <cellStyle name="Normal 80 7" xfId="2811" xr:uid="{00000000-0005-0000-0000-0000D5AF0000}"/>
    <cellStyle name="Normal 80 7 2" xfId="12894" xr:uid="{00000000-0005-0000-0000-0000D6AF0000}"/>
    <cellStyle name="Normal 80 7 2 2" xfId="43225" xr:uid="{00000000-0005-0000-0000-0000D7AF0000}"/>
    <cellStyle name="Normal 80 7 2 3" xfId="27992" xr:uid="{00000000-0005-0000-0000-0000D8AF0000}"/>
    <cellStyle name="Normal 80 7 3" xfId="7873" xr:uid="{00000000-0005-0000-0000-0000D9AF0000}"/>
    <cellStyle name="Normal 80 7 3 2" xfId="38208" xr:uid="{00000000-0005-0000-0000-0000DAAF0000}"/>
    <cellStyle name="Normal 80 7 3 3" xfId="22975" xr:uid="{00000000-0005-0000-0000-0000DBAF0000}"/>
    <cellStyle name="Normal 80 7 4" xfId="33195" xr:uid="{00000000-0005-0000-0000-0000DCAF0000}"/>
    <cellStyle name="Normal 80 7 5" xfId="17962" xr:uid="{00000000-0005-0000-0000-0000DDAF0000}"/>
    <cellStyle name="Normal 80 8" xfId="4509" xr:uid="{00000000-0005-0000-0000-0000DEAF0000}"/>
    <cellStyle name="Normal 80 8 2" xfId="14565" xr:uid="{00000000-0005-0000-0000-0000DFAF0000}"/>
    <cellStyle name="Normal 80 8 2 2" xfId="44896" xr:uid="{00000000-0005-0000-0000-0000E0AF0000}"/>
    <cellStyle name="Normal 80 8 2 3" xfId="29663" xr:uid="{00000000-0005-0000-0000-0000E1AF0000}"/>
    <cellStyle name="Normal 80 8 3" xfId="9545" xr:uid="{00000000-0005-0000-0000-0000E2AF0000}"/>
    <cellStyle name="Normal 80 8 3 2" xfId="39879" xr:uid="{00000000-0005-0000-0000-0000E3AF0000}"/>
    <cellStyle name="Normal 80 8 3 3" xfId="24646" xr:uid="{00000000-0005-0000-0000-0000E4AF0000}"/>
    <cellStyle name="Normal 80 8 4" xfId="34866" xr:uid="{00000000-0005-0000-0000-0000E5AF0000}"/>
    <cellStyle name="Normal 80 8 5" xfId="19633" xr:uid="{00000000-0005-0000-0000-0000E6AF0000}"/>
    <cellStyle name="Normal 80 9" xfId="11221" xr:uid="{00000000-0005-0000-0000-0000E7AF0000}"/>
    <cellStyle name="Normal 80 9 2" xfId="41554" xr:uid="{00000000-0005-0000-0000-0000E8AF0000}"/>
    <cellStyle name="Normal 80 9 3" xfId="26321" xr:uid="{00000000-0005-0000-0000-0000E9AF0000}"/>
    <cellStyle name="Normal 81" xfId="1157" xr:uid="{00000000-0005-0000-0000-0000EAAF0000}"/>
    <cellStyle name="Normal 81 10" xfId="6249" xr:uid="{00000000-0005-0000-0000-0000EBAF0000}"/>
    <cellStyle name="Normal 81 10 2" xfId="36586" xr:uid="{00000000-0005-0000-0000-0000ECAF0000}"/>
    <cellStyle name="Normal 81 10 3" xfId="21353" xr:uid="{00000000-0005-0000-0000-0000EDAF0000}"/>
    <cellStyle name="Normal 81 11" xfId="31578" xr:uid="{00000000-0005-0000-0000-0000EEAF0000}"/>
    <cellStyle name="Normal 81 12" xfId="16338" xr:uid="{00000000-0005-0000-0000-0000EFAF0000}"/>
    <cellStyle name="Normal 81 2" xfId="1213" xr:uid="{00000000-0005-0000-0000-0000F0AF0000}"/>
    <cellStyle name="Normal 81 2 10" xfId="31628" xr:uid="{00000000-0005-0000-0000-0000F1AF0000}"/>
    <cellStyle name="Normal 81 2 11" xfId="16392" xr:uid="{00000000-0005-0000-0000-0000F2AF0000}"/>
    <cellStyle name="Normal 81 2 2" xfId="1321" xr:uid="{00000000-0005-0000-0000-0000F3AF0000}"/>
    <cellStyle name="Normal 81 2 2 10" xfId="16496" xr:uid="{00000000-0005-0000-0000-0000F4AF0000}"/>
    <cellStyle name="Normal 81 2 2 2" xfId="1538" xr:uid="{00000000-0005-0000-0000-0000F5AF0000}"/>
    <cellStyle name="Normal 81 2 2 2 2" xfId="1959" xr:uid="{00000000-0005-0000-0000-0000F6AF0000}"/>
    <cellStyle name="Normal 81 2 2 2 2 2" xfId="2798" xr:uid="{00000000-0005-0000-0000-0000F7AF0000}"/>
    <cellStyle name="Normal 81 2 2 2 2 2 2" xfId="4488" xr:uid="{00000000-0005-0000-0000-0000F8AF0000}"/>
    <cellStyle name="Normal 81 2 2 2 2 2 2 2" xfId="14561" xr:uid="{00000000-0005-0000-0000-0000F9AF0000}"/>
    <cellStyle name="Normal 81 2 2 2 2 2 2 2 2" xfId="44892" xr:uid="{00000000-0005-0000-0000-0000FAAF0000}"/>
    <cellStyle name="Normal 81 2 2 2 2 2 2 2 3" xfId="29659" xr:uid="{00000000-0005-0000-0000-0000FBAF0000}"/>
    <cellStyle name="Normal 81 2 2 2 2 2 2 3" xfId="9541" xr:uid="{00000000-0005-0000-0000-0000FCAF0000}"/>
    <cellStyle name="Normal 81 2 2 2 2 2 2 3 2" xfId="39875" xr:uid="{00000000-0005-0000-0000-0000FDAF0000}"/>
    <cellStyle name="Normal 81 2 2 2 2 2 2 3 3" xfId="24642" xr:uid="{00000000-0005-0000-0000-0000FEAF0000}"/>
    <cellStyle name="Normal 81 2 2 2 2 2 2 4" xfId="34862" xr:uid="{00000000-0005-0000-0000-0000FFAF0000}"/>
    <cellStyle name="Normal 81 2 2 2 2 2 2 5" xfId="19629" xr:uid="{00000000-0005-0000-0000-000000B00000}"/>
    <cellStyle name="Normal 81 2 2 2 2 2 3" xfId="6180" xr:uid="{00000000-0005-0000-0000-000001B00000}"/>
    <cellStyle name="Normal 81 2 2 2 2 2 3 2" xfId="16232" xr:uid="{00000000-0005-0000-0000-000002B00000}"/>
    <cellStyle name="Normal 81 2 2 2 2 2 3 2 2" xfId="46563" xr:uid="{00000000-0005-0000-0000-000003B00000}"/>
    <cellStyle name="Normal 81 2 2 2 2 2 3 2 3" xfId="31330" xr:uid="{00000000-0005-0000-0000-000004B00000}"/>
    <cellStyle name="Normal 81 2 2 2 2 2 3 3" xfId="11212" xr:uid="{00000000-0005-0000-0000-000005B00000}"/>
    <cellStyle name="Normal 81 2 2 2 2 2 3 3 2" xfId="41546" xr:uid="{00000000-0005-0000-0000-000006B00000}"/>
    <cellStyle name="Normal 81 2 2 2 2 2 3 3 3" xfId="26313" xr:uid="{00000000-0005-0000-0000-000007B00000}"/>
    <cellStyle name="Normal 81 2 2 2 2 2 3 4" xfId="36533" xr:uid="{00000000-0005-0000-0000-000008B00000}"/>
    <cellStyle name="Normal 81 2 2 2 2 2 3 5" xfId="21300" xr:uid="{00000000-0005-0000-0000-000009B00000}"/>
    <cellStyle name="Normal 81 2 2 2 2 2 4" xfId="12890" xr:uid="{00000000-0005-0000-0000-00000AB00000}"/>
    <cellStyle name="Normal 81 2 2 2 2 2 4 2" xfId="43221" xr:uid="{00000000-0005-0000-0000-00000BB00000}"/>
    <cellStyle name="Normal 81 2 2 2 2 2 4 3" xfId="27988" xr:uid="{00000000-0005-0000-0000-00000CB00000}"/>
    <cellStyle name="Normal 81 2 2 2 2 2 5" xfId="7869" xr:uid="{00000000-0005-0000-0000-00000DB00000}"/>
    <cellStyle name="Normal 81 2 2 2 2 2 5 2" xfId="38204" xr:uid="{00000000-0005-0000-0000-00000EB00000}"/>
    <cellStyle name="Normal 81 2 2 2 2 2 5 3" xfId="22971" xr:uid="{00000000-0005-0000-0000-00000FB00000}"/>
    <cellStyle name="Normal 81 2 2 2 2 2 6" xfId="33192" xr:uid="{00000000-0005-0000-0000-000010B00000}"/>
    <cellStyle name="Normal 81 2 2 2 2 2 7" xfId="17958" xr:uid="{00000000-0005-0000-0000-000011B00000}"/>
    <cellStyle name="Normal 81 2 2 2 2 3" xfId="3651" xr:uid="{00000000-0005-0000-0000-000012B00000}"/>
    <cellStyle name="Normal 81 2 2 2 2 3 2" xfId="13725" xr:uid="{00000000-0005-0000-0000-000013B00000}"/>
    <cellStyle name="Normal 81 2 2 2 2 3 2 2" xfId="44056" xr:uid="{00000000-0005-0000-0000-000014B00000}"/>
    <cellStyle name="Normal 81 2 2 2 2 3 2 3" xfId="28823" xr:uid="{00000000-0005-0000-0000-000015B00000}"/>
    <cellStyle name="Normal 81 2 2 2 2 3 3" xfId="8705" xr:uid="{00000000-0005-0000-0000-000016B00000}"/>
    <cellStyle name="Normal 81 2 2 2 2 3 3 2" xfId="39039" xr:uid="{00000000-0005-0000-0000-000017B00000}"/>
    <cellStyle name="Normal 81 2 2 2 2 3 3 3" xfId="23806" xr:uid="{00000000-0005-0000-0000-000018B00000}"/>
    <cellStyle name="Normal 81 2 2 2 2 3 4" xfId="34026" xr:uid="{00000000-0005-0000-0000-000019B00000}"/>
    <cellStyle name="Normal 81 2 2 2 2 3 5" xfId="18793" xr:uid="{00000000-0005-0000-0000-00001AB00000}"/>
    <cellStyle name="Normal 81 2 2 2 2 4" xfId="5344" xr:uid="{00000000-0005-0000-0000-00001BB00000}"/>
    <cellStyle name="Normal 81 2 2 2 2 4 2" xfId="15396" xr:uid="{00000000-0005-0000-0000-00001CB00000}"/>
    <cellStyle name="Normal 81 2 2 2 2 4 2 2" xfId="45727" xr:uid="{00000000-0005-0000-0000-00001DB00000}"/>
    <cellStyle name="Normal 81 2 2 2 2 4 2 3" xfId="30494" xr:uid="{00000000-0005-0000-0000-00001EB00000}"/>
    <cellStyle name="Normal 81 2 2 2 2 4 3" xfId="10376" xr:uid="{00000000-0005-0000-0000-00001FB00000}"/>
    <cellStyle name="Normal 81 2 2 2 2 4 3 2" xfId="40710" xr:uid="{00000000-0005-0000-0000-000020B00000}"/>
    <cellStyle name="Normal 81 2 2 2 2 4 3 3" xfId="25477" xr:uid="{00000000-0005-0000-0000-000021B00000}"/>
    <cellStyle name="Normal 81 2 2 2 2 4 4" xfId="35697" xr:uid="{00000000-0005-0000-0000-000022B00000}"/>
    <cellStyle name="Normal 81 2 2 2 2 4 5" xfId="20464" xr:uid="{00000000-0005-0000-0000-000023B00000}"/>
    <cellStyle name="Normal 81 2 2 2 2 5" xfId="12054" xr:uid="{00000000-0005-0000-0000-000024B00000}"/>
    <cellStyle name="Normal 81 2 2 2 2 5 2" xfId="42385" xr:uid="{00000000-0005-0000-0000-000025B00000}"/>
    <cellStyle name="Normal 81 2 2 2 2 5 3" xfId="27152" xr:uid="{00000000-0005-0000-0000-000026B00000}"/>
    <cellStyle name="Normal 81 2 2 2 2 6" xfId="7033" xr:uid="{00000000-0005-0000-0000-000027B00000}"/>
    <cellStyle name="Normal 81 2 2 2 2 6 2" xfId="37368" xr:uid="{00000000-0005-0000-0000-000028B00000}"/>
    <cellStyle name="Normal 81 2 2 2 2 6 3" xfId="22135" xr:uid="{00000000-0005-0000-0000-000029B00000}"/>
    <cellStyle name="Normal 81 2 2 2 2 7" xfId="32356" xr:uid="{00000000-0005-0000-0000-00002AB00000}"/>
    <cellStyle name="Normal 81 2 2 2 2 8" xfId="17122" xr:uid="{00000000-0005-0000-0000-00002BB00000}"/>
    <cellStyle name="Normal 81 2 2 2 3" xfId="2380" xr:uid="{00000000-0005-0000-0000-00002CB00000}"/>
    <cellStyle name="Normal 81 2 2 2 3 2" xfId="4070" xr:uid="{00000000-0005-0000-0000-00002DB00000}"/>
    <cellStyle name="Normal 81 2 2 2 3 2 2" xfId="14143" xr:uid="{00000000-0005-0000-0000-00002EB00000}"/>
    <cellStyle name="Normal 81 2 2 2 3 2 2 2" xfId="44474" xr:uid="{00000000-0005-0000-0000-00002FB00000}"/>
    <cellStyle name="Normal 81 2 2 2 3 2 2 3" xfId="29241" xr:uid="{00000000-0005-0000-0000-000030B00000}"/>
    <cellStyle name="Normal 81 2 2 2 3 2 3" xfId="9123" xr:uid="{00000000-0005-0000-0000-000031B00000}"/>
    <cellStyle name="Normal 81 2 2 2 3 2 3 2" xfId="39457" xr:uid="{00000000-0005-0000-0000-000032B00000}"/>
    <cellStyle name="Normal 81 2 2 2 3 2 3 3" xfId="24224" xr:uid="{00000000-0005-0000-0000-000033B00000}"/>
    <cellStyle name="Normal 81 2 2 2 3 2 4" xfId="34444" xr:uid="{00000000-0005-0000-0000-000034B00000}"/>
    <cellStyle name="Normal 81 2 2 2 3 2 5" xfId="19211" xr:uid="{00000000-0005-0000-0000-000035B00000}"/>
    <cellStyle name="Normal 81 2 2 2 3 3" xfId="5762" xr:uid="{00000000-0005-0000-0000-000036B00000}"/>
    <cellStyle name="Normal 81 2 2 2 3 3 2" xfId="15814" xr:uid="{00000000-0005-0000-0000-000037B00000}"/>
    <cellStyle name="Normal 81 2 2 2 3 3 2 2" xfId="46145" xr:uid="{00000000-0005-0000-0000-000038B00000}"/>
    <cellStyle name="Normal 81 2 2 2 3 3 2 3" xfId="30912" xr:uid="{00000000-0005-0000-0000-000039B00000}"/>
    <cellStyle name="Normal 81 2 2 2 3 3 3" xfId="10794" xr:uid="{00000000-0005-0000-0000-00003AB00000}"/>
    <cellStyle name="Normal 81 2 2 2 3 3 3 2" xfId="41128" xr:uid="{00000000-0005-0000-0000-00003BB00000}"/>
    <cellStyle name="Normal 81 2 2 2 3 3 3 3" xfId="25895" xr:uid="{00000000-0005-0000-0000-00003CB00000}"/>
    <cellStyle name="Normal 81 2 2 2 3 3 4" xfId="36115" xr:uid="{00000000-0005-0000-0000-00003DB00000}"/>
    <cellStyle name="Normal 81 2 2 2 3 3 5" xfId="20882" xr:uid="{00000000-0005-0000-0000-00003EB00000}"/>
    <cellStyle name="Normal 81 2 2 2 3 4" xfId="12472" xr:uid="{00000000-0005-0000-0000-00003FB00000}"/>
    <cellStyle name="Normal 81 2 2 2 3 4 2" xfId="42803" xr:uid="{00000000-0005-0000-0000-000040B00000}"/>
    <cellStyle name="Normal 81 2 2 2 3 4 3" xfId="27570" xr:uid="{00000000-0005-0000-0000-000041B00000}"/>
    <cellStyle name="Normal 81 2 2 2 3 5" xfId="7451" xr:uid="{00000000-0005-0000-0000-000042B00000}"/>
    <cellStyle name="Normal 81 2 2 2 3 5 2" xfId="37786" xr:uid="{00000000-0005-0000-0000-000043B00000}"/>
    <cellStyle name="Normal 81 2 2 2 3 5 3" xfId="22553" xr:uid="{00000000-0005-0000-0000-000044B00000}"/>
    <cellStyle name="Normal 81 2 2 2 3 6" xfId="32774" xr:uid="{00000000-0005-0000-0000-000045B00000}"/>
    <cellStyle name="Normal 81 2 2 2 3 7" xfId="17540" xr:uid="{00000000-0005-0000-0000-000046B00000}"/>
    <cellStyle name="Normal 81 2 2 2 4" xfId="3233" xr:uid="{00000000-0005-0000-0000-000047B00000}"/>
    <cellStyle name="Normal 81 2 2 2 4 2" xfId="13307" xr:uid="{00000000-0005-0000-0000-000048B00000}"/>
    <cellStyle name="Normal 81 2 2 2 4 2 2" xfId="43638" xr:uid="{00000000-0005-0000-0000-000049B00000}"/>
    <cellStyle name="Normal 81 2 2 2 4 2 3" xfId="28405" xr:uid="{00000000-0005-0000-0000-00004AB00000}"/>
    <cellStyle name="Normal 81 2 2 2 4 3" xfId="8287" xr:uid="{00000000-0005-0000-0000-00004BB00000}"/>
    <cellStyle name="Normal 81 2 2 2 4 3 2" xfId="38621" xr:uid="{00000000-0005-0000-0000-00004CB00000}"/>
    <cellStyle name="Normal 81 2 2 2 4 3 3" xfId="23388" xr:uid="{00000000-0005-0000-0000-00004DB00000}"/>
    <cellStyle name="Normal 81 2 2 2 4 4" xfId="33608" xr:uid="{00000000-0005-0000-0000-00004EB00000}"/>
    <cellStyle name="Normal 81 2 2 2 4 5" xfId="18375" xr:uid="{00000000-0005-0000-0000-00004FB00000}"/>
    <cellStyle name="Normal 81 2 2 2 5" xfId="4926" xr:uid="{00000000-0005-0000-0000-000050B00000}"/>
    <cellStyle name="Normal 81 2 2 2 5 2" xfId="14978" xr:uid="{00000000-0005-0000-0000-000051B00000}"/>
    <cellStyle name="Normal 81 2 2 2 5 2 2" xfId="45309" xr:uid="{00000000-0005-0000-0000-000052B00000}"/>
    <cellStyle name="Normal 81 2 2 2 5 2 3" xfId="30076" xr:uid="{00000000-0005-0000-0000-000053B00000}"/>
    <cellStyle name="Normal 81 2 2 2 5 3" xfId="9958" xr:uid="{00000000-0005-0000-0000-000054B00000}"/>
    <cellStyle name="Normal 81 2 2 2 5 3 2" xfId="40292" xr:uid="{00000000-0005-0000-0000-000055B00000}"/>
    <cellStyle name="Normal 81 2 2 2 5 3 3" xfId="25059" xr:uid="{00000000-0005-0000-0000-000056B00000}"/>
    <cellStyle name="Normal 81 2 2 2 5 4" xfId="35279" xr:uid="{00000000-0005-0000-0000-000057B00000}"/>
    <cellStyle name="Normal 81 2 2 2 5 5" xfId="20046" xr:uid="{00000000-0005-0000-0000-000058B00000}"/>
    <cellStyle name="Normal 81 2 2 2 6" xfId="11636" xr:uid="{00000000-0005-0000-0000-000059B00000}"/>
    <cellStyle name="Normal 81 2 2 2 6 2" xfId="41967" xr:uid="{00000000-0005-0000-0000-00005AB00000}"/>
    <cellStyle name="Normal 81 2 2 2 6 3" xfId="26734" xr:uid="{00000000-0005-0000-0000-00005BB00000}"/>
    <cellStyle name="Normal 81 2 2 2 7" xfId="6615" xr:uid="{00000000-0005-0000-0000-00005CB00000}"/>
    <cellStyle name="Normal 81 2 2 2 7 2" xfId="36950" xr:uid="{00000000-0005-0000-0000-00005DB00000}"/>
    <cellStyle name="Normal 81 2 2 2 7 3" xfId="21717" xr:uid="{00000000-0005-0000-0000-00005EB00000}"/>
    <cellStyle name="Normal 81 2 2 2 8" xfId="31938" xr:uid="{00000000-0005-0000-0000-00005FB00000}"/>
    <cellStyle name="Normal 81 2 2 2 9" xfId="16704" xr:uid="{00000000-0005-0000-0000-000060B00000}"/>
    <cellStyle name="Normal 81 2 2 3" xfId="1751" xr:uid="{00000000-0005-0000-0000-000061B00000}"/>
    <cellStyle name="Normal 81 2 2 3 2" xfId="2590" xr:uid="{00000000-0005-0000-0000-000062B00000}"/>
    <cellStyle name="Normal 81 2 2 3 2 2" xfId="4280" xr:uid="{00000000-0005-0000-0000-000063B00000}"/>
    <cellStyle name="Normal 81 2 2 3 2 2 2" xfId="14353" xr:uid="{00000000-0005-0000-0000-000064B00000}"/>
    <cellStyle name="Normal 81 2 2 3 2 2 2 2" xfId="44684" xr:uid="{00000000-0005-0000-0000-000065B00000}"/>
    <cellStyle name="Normal 81 2 2 3 2 2 2 3" xfId="29451" xr:uid="{00000000-0005-0000-0000-000066B00000}"/>
    <cellStyle name="Normal 81 2 2 3 2 2 3" xfId="9333" xr:uid="{00000000-0005-0000-0000-000067B00000}"/>
    <cellStyle name="Normal 81 2 2 3 2 2 3 2" xfId="39667" xr:uid="{00000000-0005-0000-0000-000068B00000}"/>
    <cellStyle name="Normal 81 2 2 3 2 2 3 3" xfId="24434" xr:uid="{00000000-0005-0000-0000-000069B00000}"/>
    <cellStyle name="Normal 81 2 2 3 2 2 4" xfId="34654" xr:uid="{00000000-0005-0000-0000-00006AB00000}"/>
    <cellStyle name="Normal 81 2 2 3 2 2 5" xfId="19421" xr:uid="{00000000-0005-0000-0000-00006BB00000}"/>
    <cellStyle name="Normal 81 2 2 3 2 3" xfId="5972" xr:uid="{00000000-0005-0000-0000-00006CB00000}"/>
    <cellStyle name="Normal 81 2 2 3 2 3 2" xfId="16024" xr:uid="{00000000-0005-0000-0000-00006DB00000}"/>
    <cellStyle name="Normal 81 2 2 3 2 3 2 2" xfId="46355" xr:uid="{00000000-0005-0000-0000-00006EB00000}"/>
    <cellStyle name="Normal 81 2 2 3 2 3 2 3" xfId="31122" xr:uid="{00000000-0005-0000-0000-00006FB00000}"/>
    <cellStyle name="Normal 81 2 2 3 2 3 3" xfId="11004" xr:uid="{00000000-0005-0000-0000-000070B00000}"/>
    <cellStyle name="Normal 81 2 2 3 2 3 3 2" xfId="41338" xr:uid="{00000000-0005-0000-0000-000071B00000}"/>
    <cellStyle name="Normal 81 2 2 3 2 3 3 3" xfId="26105" xr:uid="{00000000-0005-0000-0000-000072B00000}"/>
    <cellStyle name="Normal 81 2 2 3 2 3 4" xfId="36325" xr:uid="{00000000-0005-0000-0000-000073B00000}"/>
    <cellStyle name="Normal 81 2 2 3 2 3 5" xfId="21092" xr:uid="{00000000-0005-0000-0000-000074B00000}"/>
    <cellStyle name="Normal 81 2 2 3 2 4" xfId="12682" xr:uid="{00000000-0005-0000-0000-000075B00000}"/>
    <cellStyle name="Normal 81 2 2 3 2 4 2" xfId="43013" xr:uid="{00000000-0005-0000-0000-000076B00000}"/>
    <cellStyle name="Normal 81 2 2 3 2 4 3" xfId="27780" xr:uid="{00000000-0005-0000-0000-000077B00000}"/>
    <cellStyle name="Normal 81 2 2 3 2 5" xfId="7661" xr:uid="{00000000-0005-0000-0000-000078B00000}"/>
    <cellStyle name="Normal 81 2 2 3 2 5 2" xfId="37996" xr:uid="{00000000-0005-0000-0000-000079B00000}"/>
    <cellStyle name="Normal 81 2 2 3 2 5 3" xfId="22763" xr:uid="{00000000-0005-0000-0000-00007AB00000}"/>
    <cellStyle name="Normal 81 2 2 3 2 6" xfId="32984" xr:uid="{00000000-0005-0000-0000-00007BB00000}"/>
    <cellStyle name="Normal 81 2 2 3 2 7" xfId="17750" xr:uid="{00000000-0005-0000-0000-00007CB00000}"/>
    <cellStyle name="Normal 81 2 2 3 3" xfId="3443" xr:uid="{00000000-0005-0000-0000-00007DB00000}"/>
    <cellStyle name="Normal 81 2 2 3 3 2" xfId="13517" xr:uid="{00000000-0005-0000-0000-00007EB00000}"/>
    <cellStyle name="Normal 81 2 2 3 3 2 2" xfId="43848" xr:uid="{00000000-0005-0000-0000-00007FB00000}"/>
    <cellStyle name="Normal 81 2 2 3 3 2 3" xfId="28615" xr:uid="{00000000-0005-0000-0000-000080B00000}"/>
    <cellStyle name="Normal 81 2 2 3 3 3" xfId="8497" xr:uid="{00000000-0005-0000-0000-000081B00000}"/>
    <cellStyle name="Normal 81 2 2 3 3 3 2" xfId="38831" xr:uid="{00000000-0005-0000-0000-000082B00000}"/>
    <cellStyle name="Normal 81 2 2 3 3 3 3" xfId="23598" xr:uid="{00000000-0005-0000-0000-000083B00000}"/>
    <cellStyle name="Normal 81 2 2 3 3 4" xfId="33818" xr:uid="{00000000-0005-0000-0000-000084B00000}"/>
    <cellStyle name="Normal 81 2 2 3 3 5" xfId="18585" xr:uid="{00000000-0005-0000-0000-000085B00000}"/>
    <cellStyle name="Normal 81 2 2 3 4" xfId="5136" xr:uid="{00000000-0005-0000-0000-000086B00000}"/>
    <cellStyle name="Normal 81 2 2 3 4 2" xfId="15188" xr:uid="{00000000-0005-0000-0000-000087B00000}"/>
    <cellStyle name="Normal 81 2 2 3 4 2 2" xfId="45519" xr:uid="{00000000-0005-0000-0000-000088B00000}"/>
    <cellStyle name="Normal 81 2 2 3 4 2 3" xfId="30286" xr:uid="{00000000-0005-0000-0000-000089B00000}"/>
    <cellStyle name="Normal 81 2 2 3 4 3" xfId="10168" xr:uid="{00000000-0005-0000-0000-00008AB00000}"/>
    <cellStyle name="Normal 81 2 2 3 4 3 2" xfId="40502" xr:uid="{00000000-0005-0000-0000-00008BB00000}"/>
    <cellStyle name="Normal 81 2 2 3 4 3 3" xfId="25269" xr:uid="{00000000-0005-0000-0000-00008CB00000}"/>
    <cellStyle name="Normal 81 2 2 3 4 4" xfId="35489" xr:uid="{00000000-0005-0000-0000-00008DB00000}"/>
    <cellStyle name="Normal 81 2 2 3 4 5" xfId="20256" xr:uid="{00000000-0005-0000-0000-00008EB00000}"/>
    <cellStyle name="Normal 81 2 2 3 5" xfId="11846" xr:uid="{00000000-0005-0000-0000-00008FB00000}"/>
    <cellStyle name="Normal 81 2 2 3 5 2" xfId="42177" xr:uid="{00000000-0005-0000-0000-000090B00000}"/>
    <cellStyle name="Normal 81 2 2 3 5 3" xfId="26944" xr:uid="{00000000-0005-0000-0000-000091B00000}"/>
    <cellStyle name="Normal 81 2 2 3 6" xfId="6825" xr:uid="{00000000-0005-0000-0000-000092B00000}"/>
    <cellStyle name="Normal 81 2 2 3 6 2" xfId="37160" xr:uid="{00000000-0005-0000-0000-000093B00000}"/>
    <cellStyle name="Normal 81 2 2 3 6 3" xfId="21927" xr:uid="{00000000-0005-0000-0000-000094B00000}"/>
    <cellStyle name="Normal 81 2 2 3 7" xfId="32148" xr:uid="{00000000-0005-0000-0000-000095B00000}"/>
    <cellStyle name="Normal 81 2 2 3 8" xfId="16914" xr:uid="{00000000-0005-0000-0000-000096B00000}"/>
    <cellStyle name="Normal 81 2 2 4" xfId="2172" xr:uid="{00000000-0005-0000-0000-000097B00000}"/>
    <cellStyle name="Normal 81 2 2 4 2" xfId="3862" xr:uid="{00000000-0005-0000-0000-000098B00000}"/>
    <cellStyle name="Normal 81 2 2 4 2 2" xfId="13935" xr:uid="{00000000-0005-0000-0000-000099B00000}"/>
    <cellStyle name="Normal 81 2 2 4 2 2 2" xfId="44266" xr:uid="{00000000-0005-0000-0000-00009AB00000}"/>
    <cellStyle name="Normal 81 2 2 4 2 2 3" xfId="29033" xr:uid="{00000000-0005-0000-0000-00009BB00000}"/>
    <cellStyle name="Normal 81 2 2 4 2 3" xfId="8915" xr:uid="{00000000-0005-0000-0000-00009CB00000}"/>
    <cellStyle name="Normal 81 2 2 4 2 3 2" xfId="39249" xr:uid="{00000000-0005-0000-0000-00009DB00000}"/>
    <cellStyle name="Normal 81 2 2 4 2 3 3" xfId="24016" xr:uid="{00000000-0005-0000-0000-00009EB00000}"/>
    <cellStyle name="Normal 81 2 2 4 2 4" xfId="34236" xr:uid="{00000000-0005-0000-0000-00009FB00000}"/>
    <cellStyle name="Normal 81 2 2 4 2 5" xfId="19003" xr:uid="{00000000-0005-0000-0000-0000A0B00000}"/>
    <cellStyle name="Normal 81 2 2 4 3" xfId="5554" xr:uid="{00000000-0005-0000-0000-0000A1B00000}"/>
    <cellStyle name="Normal 81 2 2 4 3 2" xfId="15606" xr:uid="{00000000-0005-0000-0000-0000A2B00000}"/>
    <cellStyle name="Normal 81 2 2 4 3 2 2" xfId="45937" xr:uid="{00000000-0005-0000-0000-0000A3B00000}"/>
    <cellStyle name="Normal 81 2 2 4 3 2 3" xfId="30704" xr:uid="{00000000-0005-0000-0000-0000A4B00000}"/>
    <cellStyle name="Normal 81 2 2 4 3 3" xfId="10586" xr:uid="{00000000-0005-0000-0000-0000A5B00000}"/>
    <cellStyle name="Normal 81 2 2 4 3 3 2" xfId="40920" xr:uid="{00000000-0005-0000-0000-0000A6B00000}"/>
    <cellStyle name="Normal 81 2 2 4 3 3 3" xfId="25687" xr:uid="{00000000-0005-0000-0000-0000A7B00000}"/>
    <cellStyle name="Normal 81 2 2 4 3 4" xfId="35907" xr:uid="{00000000-0005-0000-0000-0000A8B00000}"/>
    <cellStyle name="Normal 81 2 2 4 3 5" xfId="20674" xr:uid="{00000000-0005-0000-0000-0000A9B00000}"/>
    <cellStyle name="Normal 81 2 2 4 4" xfId="12264" xr:uid="{00000000-0005-0000-0000-0000AAB00000}"/>
    <cellStyle name="Normal 81 2 2 4 4 2" xfId="42595" xr:uid="{00000000-0005-0000-0000-0000ABB00000}"/>
    <cellStyle name="Normal 81 2 2 4 4 3" xfId="27362" xr:uid="{00000000-0005-0000-0000-0000ACB00000}"/>
    <cellStyle name="Normal 81 2 2 4 5" xfId="7243" xr:uid="{00000000-0005-0000-0000-0000ADB00000}"/>
    <cellStyle name="Normal 81 2 2 4 5 2" xfId="37578" xr:uid="{00000000-0005-0000-0000-0000AEB00000}"/>
    <cellStyle name="Normal 81 2 2 4 5 3" xfId="22345" xr:uid="{00000000-0005-0000-0000-0000AFB00000}"/>
    <cellStyle name="Normal 81 2 2 4 6" xfId="32566" xr:uid="{00000000-0005-0000-0000-0000B0B00000}"/>
    <cellStyle name="Normal 81 2 2 4 7" xfId="17332" xr:uid="{00000000-0005-0000-0000-0000B1B00000}"/>
    <cellStyle name="Normal 81 2 2 5" xfId="3025" xr:uid="{00000000-0005-0000-0000-0000B2B00000}"/>
    <cellStyle name="Normal 81 2 2 5 2" xfId="13099" xr:uid="{00000000-0005-0000-0000-0000B3B00000}"/>
    <cellStyle name="Normal 81 2 2 5 2 2" xfId="43430" xr:uid="{00000000-0005-0000-0000-0000B4B00000}"/>
    <cellStyle name="Normal 81 2 2 5 2 3" xfId="28197" xr:uid="{00000000-0005-0000-0000-0000B5B00000}"/>
    <cellStyle name="Normal 81 2 2 5 3" xfId="8079" xr:uid="{00000000-0005-0000-0000-0000B6B00000}"/>
    <cellStyle name="Normal 81 2 2 5 3 2" xfId="38413" xr:uid="{00000000-0005-0000-0000-0000B7B00000}"/>
    <cellStyle name="Normal 81 2 2 5 3 3" xfId="23180" xr:uid="{00000000-0005-0000-0000-0000B8B00000}"/>
    <cellStyle name="Normal 81 2 2 5 4" xfId="33400" xr:uid="{00000000-0005-0000-0000-0000B9B00000}"/>
    <cellStyle name="Normal 81 2 2 5 5" xfId="18167" xr:uid="{00000000-0005-0000-0000-0000BAB00000}"/>
    <cellStyle name="Normal 81 2 2 6" xfId="4718" xr:uid="{00000000-0005-0000-0000-0000BBB00000}"/>
    <cellStyle name="Normal 81 2 2 6 2" xfId="14770" xr:uid="{00000000-0005-0000-0000-0000BCB00000}"/>
    <cellStyle name="Normal 81 2 2 6 2 2" xfId="45101" xr:uid="{00000000-0005-0000-0000-0000BDB00000}"/>
    <cellStyle name="Normal 81 2 2 6 2 3" xfId="29868" xr:uid="{00000000-0005-0000-0000-0000BEB00000}"/>
    <cellStyle name="Normal 81 2 2 6 3" xfId="9750" xr:uid="{00000000-0005-0000-0000-0000BFB00000}"/>
    <cellStyle name="Normal 81 2 2 6 3 2" xfId="40084" xr:uid="{00000000-0005-0000-0000-0000C0B00000}"/>
    <cellStyle name="Normal 81 2 2 6 3 3" xfId="24851" xr:uid="{00000000-0005-0000-0000-0000C1B00000}"/>
    <cellStyle name="Normal 81 2 2 6 4" xfId="35071" xr:uid="{00000000-0005-0000-0000-0000C2B00000}"/>
    <cellStyle name="Normal 81 2 2 6 5" xfId="19838" xr:uid="{00000000-0005-0000-0000-0000C3B00000}"/>
    <cellStyle name="Normal 81 2 2 7" xfId="11428" xr:uid="{00000000-0005-0000-0000-0000C4B00000}"/>
    <cellStyle name="Normal 81 2 2 7 2" xfId="41759" xr:uid="{00000000-0005-0000-0000-0000C5B00000}"/>
    <cellStyle name="Normal 81 2 2 7 3" xfId="26526" xr:uid="{00000000-0005-0000-0000-0000C6B00000}"/>
    <cellStyle name="Normal 81 2 2 8" xfId="6407" xr:uid="{00000000-0005-0000-0000-0000C7B00000}"/>
    <cellStyle name="Normal 81 2 2 8 2" xfId="36742" xr:uid="{00000000-0005-0000-0000-0000C8B00000}"/>
    <cellStyle name="Normal 81 2 2 8 3" xfId="21509" xr:uid="{00000000-0005-0000-0000-0000C9B00000}"/>
    <cellStyle name="Normal 81 2 2 9" xfId="31730" xr:uid="{00000000-0005-0000-0000-0000CAB00000}"/>
    <cellStyle name="Normal 81 2 3" xfId="1434" xr:uid="{00000000-0005-0000-0000-0000CBB00000}"/>
    <cellStyle name="Normal 81 2 3 2" xfId="1855" xr:uid="{00000000-0005-0000-0000-0000CCB00000}"/>
    <cellStyle name="Normal 81 2 3 2 2" xfId="2694" xr:uid="{00000000-0005-0000-0000-0000CDB00000}"/>
    <cellStyle name="Normal 81 2 3 2 2 2" xfId="4384" xr:uid="{00000000-0005-0000-0000-0000CEB00000}"/>
    <cellStyle name="Normal 81 2 3 2 2 2 2" xfId="14457" xr:uid="{00000000-0005-0000-0000-0000CFB00000}"/>
    <cellStyle name="Normal 81 2 3 2 2 2 2 2" xfId="44788" xr:uid="{00000000-0005-0000-0000-0000D0B00000}"/>
    <cellStyle name="Normal 81 2 3 2 2 2 2 3" xfId="29555" xr:uid="{00000000-0005-0000-0000-0000D1B00000}"/>
    <cellStyle name="Normal 81 2 3 2 2 2 3" xfId="9437" xr:uid="{00000000-0005-0000-0000-0000D2B00000}"/>
    <cellStyle name="Normal 81 2 3 2 2 2 3 2" xfId="39771" xr:uid="{00000000-0005-0000-0000-0000D3B00000}"/>
    <cellStyle name="Normal 81 2 3 2 2 2 3 3" xfId="24538" xr:uid="{00000000-0005-0000-0000-0000D4B00000}"/>
    <cellStyle name="Normal 81 2 3 2 2 2 4" xfId="34758" xr:uid="{00000000-0005-0000-0000-0000D5B00000}"/>
    <cellStyle name="Normal 81 2 3 2 2 2 5" xfId="19525" xr:uid="{00000000-0005-0000-0000-0000D6B00000}"/>
    <cellStyle name="Normal 81 2 3 2 2 3" xfId="6076" xr:uid="{00000000-0005-0000-0000-0000D7B00000}"/>
    <cellStyle name="Normal 81 2 3 2 2 3 2" xfId="16128" xr:uid="{00000000-0005-0000-0000-0000D8B00000}"/>
    <cellStyle name="Normal 81 2 3 2 2 3 2 2" xfId="46459" xr:uid="{00000000-0005-0000-0000-0000D9B00000}"/>
    <cellStyle name="Normal 81 2 3 2 2 3 2 3" xfId="31226" xr:uid="{00000000-0005-0000-0000-0000DAB00000}"/>
    <cellStyle name="Normal 81 2 3 2 2 3 3" xfId="11108" xr:uid="{00000000-0005-0000-0000-0000DBB00000}"/>
    <cellStyle name="Normal 81 2 3 2 2 3 3 2" xfId="41442" xr:uid="{00000000-0005-0000-0000-0000DCB00000}"/>
    <cellStyle name="Normal 81 2 3 2 2 3 3 3" xfId="26209" xr:uid="{00000000-0005-0000-0000-0000DDB00000}"/>
    <cellStyle name="Normal 81 2 3 2 2 3 4" xfId="36429" xr:uid="{00000000-0005-0000-0000-0000DEB00000}"/>
    <cellStyle name="Normal 81 2 3 2 2 3 5" xfId="21196" xr:uid="{00000000-0005-0000-0000-0000DFB00000}"/>
    <cellStyle name="Normal 81 2 3 2 2 4" xfId="12786" xr:uid="{00000000-0005-0000-0000-0000E0B00000}"/>
    <cellStyle name="Normal 81 2 3 2 2 4 2" xfId="43117" xr:uid="{00000000-0005-0000-0000-0000E1B00000}"/>
    <cellStyle name="Normal 81 2 3 2 2 4 3" xfId="27884" xr:uid="{00000000-0005-0000-0000-0000E2B00000}"/>
    <cellStyle name="Normal 81 2 3 2 2 5" xfId="7765" xr:uid="{00000000-0005-0000-0000-0000E3B00000}"/>
    <cellStyle name="Normal 81 2 3 2 2 5 2" xfId="38100" xr:uid="{00000000-0005-0000-0000-0000E4B00000}"/>
    <cellStyle name="Normal 81 2 3 2 2 5 3" xfId="22867" xr:uid="{00000000-0005-0000-0000-0000E5B00000}"/>
    <cellStyle name="Normal 81 2 3 2 2 6" xfId="33088" xr:uid="{00000000-0005-0000-0000-0000E6B00000}"/>
    <cellStyle name="Normal 81 2 3 2 2 7" xfId="17854" xr:uid="{00000000-0005-0000-0000-0000E7B00000}"/>
    <cellStyle name="Normal 81 2 3 2 3" xfId="3547" xr:uid="{00000000-0005-0000-0000-0000E8B00000}"/>
    <cellStyle name="Normal 81 2 3 2 3 2" xfId="13621" xr:uid="{00000000-0005-0000-0000-0000E9B00000}"/>
    <cellStyle name="Normal 81 2 3 2 3 2 2" xfId="43952" xr:uid="{00000000-0005-0000-0000-0000EAB00000}"/>
    <cellStyle name="Normal 81 2 3 2 3 2 3" xfId="28719" xr:uid="{00000000-0005-0000-0000-0000EBB00000}"/>
    <cellStyle name="Normal 81 2 3 2 3 3" xfId="8601" xr:uid="{00000000-0005-0000-0000-0000ECB00000}"/>
    <cellStyle name="Normal 81 2 3 2 3 3 2" xfId="38935" xr:uid="{00000000-0005-0000-0000-0000EDB00000}"/>
    <cellStyle name="Normal 81 2 3 2 3 3 3" xfId="23702" xr:uid="{00000000-0005-0000-0000-0000EEB00000}"/>
    <cellStyle name="Normal 81 2 3 2 3 4" xfId="33922" xr:uid="{00000000-0005-0000-0000-0000EFB00000}"/>
    <cellStyle name="Normal 81 2 3 2 3 5" xfId="18689" xr:uid="{00000000-0005-0000-0000-0000F0B00000}"/>
    <cellStyle name="Normal 81 2 3 2 4" xfId="5240" xr:uid="{00000000-0005-0000-0000-0000F1B00000}"/>
    <cellStyle name="Normal 81 2 3 2 4 2" xfId="15292" xr:uid="{00000000-0005-0000-0000-0000F2B00000}"/>
    <cellStyle name="Normal 81 2 3 2 4 2 2" xfId="45623" xr:uid="{00000000-0005-0000-0000-0000F3B00000}"/>
    <cellStyle name="Normal 81 2 3 2 4 2 3" xfId="30390" xr:uid="{00000000-0005-0000-0000-0000F4B00000}"/>
    <cellStyle name="Normal 81 2 3 2 4 3" xfId="10272" xr:uid="{00000000-0005-0000-0000-0000F5B00000}"/>
    <cellStyle name="Normal 81 2 3 2 4 3 2" xfId="40606" xr:uid="{00000000-0005-0000-0000-0000F6B00000}"/>
    <cellStyle name="Normal 81 2 3 2 4 3 3" xfId="25373" xr:uid="{00000000-0005-0000-0000-0000F7B00000}"/>
    <cellStyle name="Normal 81 2 3 2 4 4" xfId="35593" xr:uid="{00000000-0005-0000-0000-0000F8B00000}"/>
    <cellStyle name="Normal 81 2 3 2 4 5" xfId="20360" xr:uid="{00000000-0005-0000-0000-0000F9B00000}"/>
    <cellStyle name="Normal 81 2 3 2 5" xfId="11950" xr:uid="{00000000-0005-0000-0000-0000FAB00000}"/>
    <cellStyle name="Normal 81 2 3 2 5 2" xfId="42281" xr:uid="{00000000-0005-0000-0000-0000FBB00000}"/>
    <cellStyle name="Normal 81 2 3 2 5 3" xfId="27048" xr:uid="{00000000-0005-0000-0000-0000FCB00000}"/>
    <cellStyle name="Normal 81 2 3 2 6" xfId="6929" xr:uid="{00000000-0005-0000-0000-0000FDB00000}"/>
    <cellStyle name="Normal 81 2 3 2 6 2" xfId="37264" xr:uid="{00000000-0005-0000-0000-0000FEB00000}"/>
    <cellStyle name="Normal 81 2 3 2 6 3" xfId="22031" xr:uid="{00000000-0005-0000-0000-0000FFB00000}"/>
    <cellStyle name="Normal 81 2 3 2 7" xfId="32252" xr:uid="{00000000-0005-0000-0000-000000B10000}"/>
    <cellStyle name="Normal 81 2 3 2 8" xfId="17018" xr:uid="{00000000-0005-0000-0000-000001B10000}"/>
    <cellStyle name="Normal 81 2 3 3" xfId="2276" xr:uid="{00000000-0005-0000-0000-000002B10000}"/>
    <cellStyle name="Normal 81 2 3 3 2" xfId="3966" xr:uid="{00000000-0005-0000-0000-000003B10000}"/>
    <cellStyle name="Normal 81 2 3 3 2 2" xfId="14039" xr:uid="{00000000-0005-0000-0000-000004B10000}"/>
    <cellStyle name="Normal 81 2 3 3 2 2 2" xfId="44370" xr:uid="{00000000-0005-0000-0000-000005B10000}"/>
    <cellStyle name="Normal 81 2 3 3 2 2 3" xfId="29137" xr:uid="{00000000-0005-0000-0000-000006B10000}"/>
    <cellStyle name="Normal 81 2 3 3 2 3" xfId="9019" xr:uid="{00000000-0005-0000-0000-000007B10000}"/>
    <cellStyle name="Normal 81 2 3 3 2 3 2" xfId="39353" xr:uid="{00000000-0005-0000-0000-000008B10000}"/>
    <cellStyle name="Normal 81 2 3 3 2 3 3" xfId="24120" xr:uid="{00000000-0005-0000-0000-000009B10000}"/>
    <cellStyle name="Normal 81 2 3 3 2 4" xfId="34340" xr:uid="{00000000-0005-0000-0000-00000AB10000}"/>
    <cellStyle name="Normal 81 2 3 3 2 5" xfId="19107" xr:uid="{00000000-0005-0000-0000-00000BB10000}"/>
    <cellStyle name="Normal 81 2 3 3 3" xfId="5658" xr:uid="{00000000-0005-0000-0000-00000CB10000}"/>
    <cellStyle name="Normal 81 2 3 3 3 2" xfId="15710" xr:uid="{00000000-0005-0000-0000-00000DB10000}"/>
    <cellStyle name="Normal 81 2 3 3 3 2 2" xfId="46041" xr:uid="{00000000-0005-0000-0000-00000EB10000}"/>
    <cellStyle name="Normal 81 2 3 3 3 2 3" xfId="30808" xr:uid="{00000000-0005-0000-0000-00000FB10000}"/>
    <cellStyle name="Normal 81 2 3 3 3 3" xfId="10690" xr:uid="{00000000-0005-0000-0000-000010B10000}"/>
    <cellStyle name="Normal 81 2 3 3 3 3 2" xfId="41024" xr:uid="{00000000-0005-0000-0000-000011B10000}"/>
    <cellStyle name="Normal 81 2 3 3 3 3 3" xfId="25791" xr:uid="{00000000-0005-0000-0000-000012B10000}"/>
    <cellStyle name="Normal 81 2 3 3 3 4" xfId="36011" xr:uid="{00000000-0005-0000-0000-000013B10000}"/>
    <cellStyle name="Normal 81 2 3 3 3 5" xfId="20778" xr:uid="{00000000-0005-0000-0000-000014B10000}"/>
    <cellStyle name="Normal 81 2 3 3 4" xfId="12368" xr:uid="{00000000-0005-0000-0000-000015B10000}"/>
    <cellStyle name="Normal 81 2 3 3 4 2" xfId="42699" xr:uid="{00000000-0005-0000-0000-000016B10000}"/>
    <cellStyle name="Normal 81 2 3 3 4 3" xfId="27466" xr:uid="{00000000-0005-0000-0000-000017B10000}"/>
    <cellStyle name="Normal 81 2 3 3 5" xfId="7347" xr:uid="{00000000-0005-0000-0000-000018B10000}"/>
    <cellStyle name="Normal 81 2 3 3 5 2" xfId="37682" xr:uid="{00000000-0005-0000-0000-000019B10000}"/>
    <cellStyle name="Normal 81 2 3 3 5 3" xfId="22449" xr:uid="{00000000-0005-0000-0000-00001AB10000}"/>
    <cellStyle name="Normal 81 2 3 3 6" xfId="32670" xr:uid="{00000000-0005-0000-0000-00001BB10000}"/>
    <cellStyle name="Normal 81 2 3 3 7" xfId="17436" xr:uid="{00000000-0005-0000-0000-00001CB10000}"/>
    <cellStyle name="Normal 81 2 3 4" xfId="3129" xr:uid="{00000000-0005-0000-0000-00001DB10000}"/>
    <cellStyle name="Normal 81 2 3 4 2" xfId="13203" xr:uid="{00000000-0005-0000-0000-00001EB10000}"/>
    <cellStyle name="Normal 81 2 3 4 2 2" xfId="43534" xr:uid="{00000000-0005-0000-0000-00001FB10000}"/>
    <cellStyle name="Normal 81 2 3 4 2 3" xfId="28301" xr:uid="{00000000-0005-0000-0000-000020B10000}"/>
    <cellStyle name="Normal 81 2 3 4 3" xfId="8183" xr:uid="{00000000-0005-0000-0000-000021B10000}"/>
    <cellStyle name="Normal 81 2 3 4 3 2" xfId="38517" xr:uid="{00000000-0005-0000-0000-000022B10000}"/>
    <cellStyle name="Normal 81 2 3 4 3 3" xfId="23284" xr:uid="{00000000-0005-0000-0000-000023B10000}"/>
    <cellStyle name="Normal 81 2 3 4 4" xfId="33504" xr:uid="{00000000-0005-0000-0000-000024B10000}"/>
    <cellStyle name="Normal 81 2 3 4 5" xfId="18271" xr:uid="{00000000-0005-0000-0000-000025B10000}"/>
    <cellStyle name="Normal 81 2 3 5" xfId="4822" xr:uid="{00000000-0005-0000-0000-000026B10000}"/>
    <cellStyle name="Normal 81 2 3 5 2" xfId="14874" xr:uid="{00000000-0005-0000-0000-000027B10000}"/>
    <cellStyle name="Normal 81 2 3 5 2 2" xfId="45205" xr:uid="{00000000-0005-0000-0000-000028B10000}"/>
    <cellStyle name="Normal 81 2 3 5 2 3" xfId="29972" xr:uid="{00000000-0005-0000-0000-000029B10000}"/>
    <cellStyle name="Normal 81 2 3 5 3" xfId="9854" xr:uid="{00000000-0005-0000-0000-00002AB10000}"/>
    <cellStyle name="Normal 81 2 3 5 3 2" xfId="40188" xr:uid="{00000000-0005-0000-0000-00002BB10000}"/>
    <cellStyle name="Normal 81 2 3 5 3 3" xfId="24955" xr:uid="{00000000-0005-0000-0000-00002CB10000}"/>
    <cellStyle name="Normal 81 2 3 5 4" xfId="35175" xr:uid="{00000000-0005-0000-0000-00002DB10000}"/>
    <cellStyle name="Normal 81 2 3 5 5" xfId="19942" xr:uid="{00000000-0005-0000-0000-00002EB10000}"/>
    <cellStyle name="Normal 81 2 3 6" xfId="11532" xr:uid="{00000000-0005-0000-0000-00002FB10000}"/>
    <cellStyle name="Normal 81 2 3 6 2" xfId="41863" xr:uid="{00000000-0005-0000-0000-000030B10000}"/>
    <cellStyle name="Normal 81 2 3 6 3" xfId="26630" xr:uid="{00000000-0005-0000-0000-000031B10000}"/>
    <cellStyle name="Normal 81 2 3 7" xfId="6511" xr:uid="{00000000-0005-0000-0000-000032B10000}"/>
    <cellStyle name="Normal 81 2 3 7 2" xfId="36846" xr:uid="{00000000-0005-0000-0000-000033B10000}"/>
    <cellStyle name="Normal 81 2 3 7 3" xfId="21613" xr:uid="{00000000-0005-0000-0000-000034B10000}"/>
    <cellStyle name="Normal 81 2 3 8" xfId="31834" xr:uid="{00000000-0005-0000-0000-000035B10000}"/>
    <cellStyle name="Normal 81 2 3 9" xfId="16600" xr:uid="{00000000-0005-0000-0000-000036B10000}"/>
    <cellStyle name="Normal 81 2 4" xfId="1647" xr:uid="{00000000-0005-0000-0000-000037B10000}"/>
    <cellStyle name="Normal 81 2 4 2" xfId="2486" xr:uid="{00000000-0005-0000-0000-000038B10000}"/>
    <cellStyle name="Normal 81 2 4 2 2" xfId="4176" xr:uid="{00000000-0005-0000-0000-000039B10000}"/>
    <cellStyle name="Normal 81 2 4 2 2 2" xfId="14249" xr:uid="{00000000-0005-0000-0000-00003AB10000}"/>
    <cellStyle name="Normal 81 2 4 2 2 2 2" xfId="44580" xr:uid="{00000000-0005-0000-0000-00003BB10000}"/>
    <cellStyle name="Normal 81 2 4 2 2 2 3" xfId="29347" xr:uid="{00000000-0005-0000-0000-00003CB10000}"/>
    <cellStyle name="Normal 81 2 4 2 2 3" xfId="9229" xr:uid="{00000000-0005-0000-0000-00003DB10000}"/>
    <cellStyle name="Normal 81 2 4 2 2 3 2" xfId="39563" xr:uid="{00000000-0005-0000-0000-00003EB10000}"/>
    <cellStyle name="Normal 81 2 4 2 2 3 3" xfId="24330" xr:uid="{00000000-0005-0000-0000-00003FB10000}"/>
    <cellStyle name="Normal 81 2 4 2 2 4" xfId="34550" xr:uid="{00000000-0005-0000-0000-000040B10000}"/>
    <cellStyle name="Normal 81 2 4 2 2 5" xfId="19317" xr:uid="{00000000-0005-0000-0000-000041B10000}"/>
    <cellStyle name="Normal 81 2 4 2 3" xfId="5868" xr:uid="{00000000-0005-0000-0000-000042B10000}"/>
    <cellStyle name="Normal 81 2 4 2 3 2" xfId="15920" xr:uid="{00000000-0005-0000-0000-000043B10000}"/>
    <cellStyle name="Normal 81 2 4 2 3 2 2" xfId="46251" xr:uid="{00000000-0005-0000-0000-000044B10000}"/>
    <cellStyle name="Normal 81 2 4 2 3 2 3" xfId="31018" xr:uid="{00000000-0005-0000-0000-000045B10000}"/>
    <cellStyle name="Normal 81 2 4 2 3 3" xfId="10900" xr:uid="{00000000-0005-0000-0000-000046B10000}"/>
    <cellStyle name="Normal 81 2 4 2 3 3 2" xfId="41234" xr:uid="{00000000-0005-0000-0000-000047B10000}"/>
    <cellStyle name="Normal 81 2 4 2 3 3 3" xfId="26001" xr:uid="{00000000-0005-0000-0000-000048B10000}"/>
    <cellStyle name="Normal 81 2 4 2 3 4" xfId="36221" xr:uid="{00000000-0005-0000-0000-000049B10000}"/>
    <cellStyle name="Normal 81 2 4 2 3 5" xfId="20988" xr:uid="{00000000-0005-0000-0000-00004AB10000}"/>
    <cellStyle name="Normal 81 2 4 2 4" xfId="12578" xr:uid="{00000000-0005-0000-0000-00004BB10000}"/>
    <cellStyle name="Normal 81 2 4 2 4 2" xfId="42909" xr:uid="{00000000-0005-0000-0000-00004CB10000}"/>
    <cellStyle name="Normal 81 2 4 2 4 3" xfId="27676" xr:uid="{00000000-0005-0000-0000-00004DB10000}"/>
    <cellStyle name="Normal 81 2 4 2 5" xfId="7557" xr:uid="{00000000-0005-0000-0000-00004EB10000}"/>
    <cellStyle name="Normal 81 2 4 2 5 2" xfId="37892" xr:uid="{00000000-0005-0000-0000-00004FB10000}"/>
    <cellStyle name="Normal 81 2 4 2 5 3" xfId="22659" xr:uid="{00000000-0005-0000-0000-000050B10000}"/>
    <cellStyle name="Normal 81 2 4 2 6" xfId="32880" xr:uid="{00000000-0005-0000-0000-000051B10000}"/>
    <cellStyle name="Normal 81 2 4 2 7" xfId="17646" xr:uid="{00000000-0005-0000-0000-000052B10000}"/>
    <cellStyle name="Normal 81 2 4 3" xfId="3339" xr:uid="{00000000-0005-0000-0000-000053B10000}"/>
    <cellStyle name="Normal 81 2 4 3 2" xfId="13413" xr:uid="{00000000-0005-0000-0000-000054B10000}"/>
    <cellStyle name="Normal 81 2 4 3 2 2" xfId="43744" xr:uid="{00000000-0005-0000-0000-000055B10000}"/>
    <cellStyle name="Normal 81 2 4 3 2 3" xfId="28511" xr:uid="{00000000-0005-0000-0000-000056B10000}"/>
    <cellStyle name="Normal 81 2 4 3 3" xfId="8393" xr:uid="{00000000-0005-0000-0000-000057B10000}"/>
    <cellStyle name="Normal 81 2 4 3 3 2" xfId="38727" xr:uid="{00000000-0005-0000-0000-000058B10000}"/>
    <cellStyle name="Normal 81 2 4 3 3 3" xfId="23494" xr:uid="{00000000-0005-0000-0000-000059B10000}"/>
    <cellStyle name="Normal 81 2 4 3 4" xfId="33714" xr:uid="{00000000-0005-0000-0000-00005AB10000}"/>
    <cellStyle name="Normal 81 2 4 3 5" xfId="18481" xr:uid="{00000000-0005-0000-0000-00005BB10000}"/>
    <cellStyle name="Normal 81 2 4 4" xfId="5032" xr:uid="{00000000-0005-0000-0000-00005CB10000}"/>
    <cellStyle name="Normal 81 2 4 4 2" xfId="15084" xr:uid="{00000000-0005-0000-0000-00005DB10000}"/>
    <cellStyle name="Normal 81 2 4 4 2 2" xfId="45415" xr:uid="{00000000-0005-0000-0000-00005EB10000}"/>
    <cellStyle name="Normal 81 2 4 4 2 3" xfId="30182" xr:uid="{00000000-0005-0000-0000-00005FB10000}"/>
    <cellStyle name="Normal 81 2 4 4 3" xfId="10064" xr:uid="{00000000-0005-0000-0000-000060B10000}"/>
    <cellStyle name="Normal 81 2 4 4 3 2" xfId="40398" xr:uid="{00000000-0005-0000-0000-000061B10000}"/>
    <cellStyle name="Normal 81 2 4 4 3 3" xfId="25165" xr:uid="{00000000-0005-0000-0000-000062B10000}"/>
    <cellStyle name="Normal 81 2 4 4 4" xfId="35385" xr:uid="{00000000-0005-0000-0000-000063B10000}"/>
    <cellStyle name="Normal 81 2 4 4 5" xfId="20152" xr:uid="{00000000-0005-0000-0000-000064B10000}"/>
    <cellStyle name="Normal 81 2 4 5" xfId="11742" xr:uid="{00000000-0005-0000-0000-000065B10000}"/>
    <cellStyle name="Normal 81 2 4 5 2" xfId="42073" xr:uid="{00000000-0005-0000-0000-000066B10000}"/>
    <cellStyle name="Normal 81 2 4 5 3" xfId="26840" xr:uid="{00000000-0005-0000-0000-000067B10000}"/>
    <cellStyle name="Normal 81 2 4 6" xfId="6721" xr:uid="{00000000-0005-0000-0000-000068B10000}"/>
    <cellStyle name="Normal 81 2 4 6 2" xfId="37056" xr:uid="{00000000-0005-0000-0000-000069B10000}"/>
    <cellStyle name="Normal 81 2 4 6 3" xfId="21823" xr:uid="{00000000-0005-0000-0000-00006AB10000}"/>
    <cellStyle name="Normal 81 2 4 7" xfId="32044" xr:uid="{00000000-0005-0000-0000-00006BB10000}"/>
    <cellStyle name="Normal 81 2 4 8" xfId="16810" xr:uid="{00000000-0005-0000-0000-00006CB10000}"/>
    <cellStyle name="Normal 81 2 5" xfId="2068" xr:uid="{00000000-0005-0000-0000-00006DB10000}"/>
    <cellStyle name="Normal 81 2 5 2" xfId="3758" xr:uid="{00000000-0005-0000-0000-00006EB10000}"/>
    <cellStyle name="Normal 81 2 5 2 2" xfId="13831" xr:uid="{00000000-0005-0000-0000-00006FB10000}"/>
    <cellStyle name="Normal 81 2 5 2 2 2" xfId="44162" xr:uid="{00000000-0005-0000-0000-000070B10000}"/>
    <cellStyle name="Normal 81 2 5 2 2 3" xfId="28929" xr:uid="{00000000-0005-0000-0000-000071B10000}"/>
    <cellStyle name="Normal 81 2 5 2 3" xfId="8811" xr:uid="{00000000-0005-0000-0000-000072B10000}"/>
    <cellStyle name="Normal 81 2 5 2 3 2" xfId="39145" xr:uid="{00000000-0005-0000-0000-000073B10000}"/>
    <cellStyle name="Normal 81 2 5 2 3 3" xfId="23912" xr:uid="{00000000-0005-0000-0000-000074B10000}"/>
    <cellStyle name="Normal 81 2 5 2 4" xfId="34132" xr:uid="{00000000-0005-0000-0000-000075B10000}"/>
    <cellStyle name="Normal 81 2 5 2 5" xfId="18899" xr:uid="{00000000-0005-0000-0000-000076B10000}"/>
    <cellStyle name="Normal 81 2 5 3" xfId="5450" xr:uid="{00000000-0005-0000-0000-000077B10000}"/>
    <cellStyle name="Normal 81 2 5 3 2" xfId="15502" xr:uid="{00000000-0005-0000-0000-000078B10000}"/>
    <cellStyle name="Normal 81 2 5 3 2 2" xfId="45833" xr:uid="{00000000-0005-0000-0000-000079B10000}"/>
    <cellStyle name="Normal 81 2 5 3 2 3" xfId="30600" xr:uid="{00000000-0005-0000-0000-00007AB10000}"/>
    <cellStyle name="Normal 81 2 5 3 3" xfId="10482" xr:uid="{00000000-0005-0000-0000-00007BB10000}"/>
    <cellStyle name="Normal 81 2 5 3 3 2" xfId="40816" xr:uid="{00000000-0005-0000-0000-00007CB10000}"/>
    <cellStyle name="Normal 81 2 5 3 3 3" xfId="25583" xr:uid="{00000000-0005-0000-0000-00007DB10000}"/>
    <cellStyle name="Normal 81 2 5 3 4" xfId="35803" xr:uid="{00000000-0005-0000-0000-00007EB10000}"/>
    <cellStyle name="Normal 81 2 5 3 5" xfId="20570" xr:uid="{00000000-0005-0000-0000-00007FB10000}"/>
    <cellStyle name="Normal 81 2 5 4" xfId="12160" xr:uid="{00000000-0005-0000-0000-000080B10000}"/>
    <cellStyle name="Normal 81 2 5 4 2" xfId="42491" xr:uid="{00000000-0005-0000-0000-000081B10000}"/>
    <cellStyle name="Normal 81 2 5 4 3" xfId="27258" xr:uid="{00000000-0005-0000-0000-000082B10000}"/>
    <cellStyle name="Normal 81 2 5 5" xfId="7139" xr:uid="{00000000-0005-0000-0000-000083B10000}"/>
    <cellStyle name="Normal 81 2 5 5 2" xfId="37474" xr:uid="{00000000-0005-0000-0000-000084B10000}"/>
    <cellStyle name="Normal 81 2 5 5 3" xfId="22241" xr:uid="{00000000-0005-0000-0000-000085B10000}"/>
    <cellStyle name="Normal 81 2 5 6" xfId="32462" xr:uid="{00000000-0005-0000-0000-000086B10000}"/>
    <cellStyle name="Normal 81 2 5 7" xfId="17228" xr:uid="{00000000-0005-0000-0000-000087B10000}"/>
    <cellStyle name="Normal 81 2 6" xfId="2921" xr:uid="{00000000-0005-0000-0000-000088B10000}"/>
    <cellStyle name="Normal 81 2 6 2" xfId="12995" xr:uid="{00000000-0005-0000-0000-000089B10000}"/>
    <cellStyle name="Normal 81 2 6 2 2" xfId="43326" xr:uid="{00000000-0005-0000-0000-00008AB10000}"/>
    <cellStyle name="Normal 81 2 6 2 3" xfId="28093" xr:uid="{00000000-0005-0000-0000-00008BB10000}"/>
    <cellStyle name="Normal 81 2 6 3" xfId="7975" xr:uid="{00000000-0005-0000-0000-00008CB10000}"/>
    <cellStyle name="Normal 81 2 6 3 2" xfId="38309" xr:uid="{00000000-0005-0000-0000-00008DB10000}"/>
    <cellStyle name="Normal 81 2 6 3 3" xfId="23076" xr:uid="{00000000-0005-0000-0000-00008EB10000}"/>
    <cellStyle name="Normal 81 2 6 4" xfId="33296" xr:uid="{00000000-0005-0000-0000-00008FB10000}"/>
    <cellStyle name="Normal 81 2 6 5" xfId="18063" xr:uid="{00000000-0005-0000-0000-000090B10000}"/>
    <cellStyle name="Normal 81 2 7" xfId="4614" xr:uid="{00000000-0005-0000-0000-000091B10000}"/>
    <cellStyle name="Normal 81 2 7 2" xfId="14666" xr:uid="{00000000-0005-0000-0000-000092B10000}"/>
    <cellStyle name="Normal 81 2 7 2 2" xfId="44997" xr:uid="{00000000-0005-0000-0000-000093B10000}"/>
    <cellStyle name="Normal 81 2 7 2 3" xfId="29764" xr:uid="{00000000-0005-0000-0000-000094B10000}"/>
    <cellStyle name="Normal 81 2 7 3" xfId="9646" xr:uid="{00000000-0005-0000-0000-000095B10000}"/>
    <cellStyle name="Normal 81 2 7 3 2" xfId="39980" xr:uid="{00000000-0005-0000-0000-000096B10000}"/>
    <cellStyle name="Normal 81 2 7 3 3" xfId="24747" xr:uid="{00000000-0005-0000-0000-000097B10000}"/>
    <cellStyle name="Normal 81 2 7 4" xfId="34967" xr:uid="{00000000-0005-0000-0000-000098B10000}"/>
    <cellStyle name="Normal 81 2 7 5" xfId="19734" xr:uid="{00000000-0005-0000-0000-000099B10000}"/>
    <cellStyle name="Normal 81 2 8" xfId="11324" xr:uid="{00000000-0005-0000-0000-00009AB10000}"/>
    <cellStyle name="Normal 81 2 8 2" xfId="41655" xr:uid="{00000000-0005-0000-0000-00009BB10000}"/>
    <cellStyle name="Normal 81 2 8 3" xfId="26422" xr:uid="{00000000-0005-0000-0000-00009CB10000}"/>
    <cellStyle name="Normal 81 2 9" xfId="6303" xr:uid="{00000000-0005-0000-0000-00009DB10000}"/>
    <cellStyle name="Normal 81 2 9 2" xfId="36638" xr:uid="{00000000-0005-0000-0000-00009EB10000}"/>
    <cellStyle name="Normal 81 2 9 3" xfId="21405" xr:uid="{00000000-0005-0000-0000-00009FB10000}"/>
    <cellStyle name="Normal 81 3" xfId="1267" xr:uid="{00000000-0005-0000-0000-0000A0B10000}"/>
    <cellStyle name="Normal 81 3 10" xfId="16444" xr:uid="{00000000-0005-0000-0000-0000A1B10000}"/>
    <cellStyle name="Normal 81 3 2" xfId="1486" xr:uid="{00000000-0005-0000-0000-0000A2B10000}"/>
    <cellStyle name="Normal 81 3 2 2" xfId="1907" xr:uid="{00000000-0005-0000-0000-0000A3B10000}"/>
    <cellStyle name="Normal 81 3 2 2 2" xfId="2746" xr:uid="{00000000-0005-0000-0000-0000A4B10000}"/>
    <cellStyle name="Normal 81 3 2 2 2 2" xfId="4436" xr:uid="{00000000-0005-0000-0000-0000A5B10000}"/>
    <cellStyle name="Normal 81 3 2 2 2 2 2" xfId="14509" xr:uid="{00000000-0005-0000-0000-0000A6B10000}"/>
    <cellStyle name="Normal 81 3 2 2 2 2 2 2" xfId="44840" xr:uid="{00000000-0005-0000-0000-0000A7B10000}"/>
    <cellStyle name="Normal 81 3 2 2 2 2 2 3" xfId="29607" xr:uid="{00000000-0005-0000-0000-0000A8B10000}"/>
    <cellStyle name="Normal 81 3 2 2 2 2 3" xfId="9489" xr:uid="{00000000-0005-0000-0000-0000A9B10000}"/>
    <cellStyle name="Normal 81 3 2 2 2 2 3 2" xfId="39823" xr:uid="{00000000-0005-0000-0000-0000AAB10000}"/>
    <cellStyle name="Normal 81 3 2 2 2 2 3 3" xfId="24590" xr:uid="{00000000-0005-0000-0000-0000ABB10000}"/>
    <cellStyle name="Normal 81 3 2 2 2 2 4" xfId="34810" xr:uid="{00000000-0005-0000-0000-0000ACB10000}"/>
    <cellStyle name="Normal 81 3 2 2 2 2 5" xfId="19577" xr:uid="{00000000-0005-0000-0000-0000ADB10000}"/>
    <cellStyle name="Normal 81 3 2 2 2 3" xfId="6128" xr:uid="{00000000-0005-0000-0000-0000AEB10000}"/>
    <cellStyle name="Normal 81 3 2 2 2 3 2" xfId="16180" xr:uid="{00000000-0005-0000-0000-0000AFB10000}"/>
    <cellStyle name="Normal 81 3 2 2 2 3 2 2" xfId="46511" xr:uid="{00000000-0005-0000-0000-0000B0B10000}"/>
    <cellStyle name="Normal 81 3 2 2 2 3 2 3" xfId="31278" xr:uid="{00000000-0005-0000-0000-0000B1B10000}"/>
    <cellStyle name="Normal 81 3 2 2 2 3 3" xfId="11160" xr:uid="{00000000-0005-0000-0000-0000B2B10000}"/>
    <cellStyle name="Normal 81 3 2 2 2 3 3 2" xfId="41494" xr:uid="{00000000-0005-0000-0000-0000B3B10000}"/>
    <cellStyle name="Normal 81 3 2 2 2 3 3 3" xfId="26261" xr:uid="{00000000-0005-0000-0000-0000B4B10000}"/>
    <cellStyle name="Normal 81 3 2 2 2 3 4" xfId="36481" xr:uid="{00000000-0005-0000-0000-0000B5B10000}"/>
    <cellStyle name="Normal 81 3 2 2 2 3 5" xfId="21248" xr:uid="{00000000-0005-0000-0000-0000B6B10000}"/>
    <cellStyle name="Normal 81 3 2 2 2 4" xfId="12838" xr:uid="{00000000-0005-0000-0000-0000B7B10000}"/>
    <cellStyle name="Normal 81 3 2 2 2 4 2" xfId="43169" xr:uid="{00000000-0005-0000-0000-0000B8B10000}"/>
    <cellStyle name="Normal 81 3 2 2 2 4 3" xfId="27936" xr:uid="{00000000-0005-0000-0000-0000B9B10000}"/>
    <cellStyle name="Normal 81 3 2 2 2 5" xfId="7817" xr:uid="{00000000-0005-0000-0000-0000BAB10000}"/>
    <cellStyle name="Normal 81 3 2 2 2 5 2" xfId="38152" xr:uid="{00000000-0005-0000-0000-0000BBB10000}"/>
    <cellStyle name="Normal 81 3 2 2 2 5 3" xfId="22919" xr:uid="{00000000-0005-0000-0000-0000BCB10000}"/>
    <cellStyle name="Normal 81 3 2 2 2 6" xfId="33140" xr:uid="{00000000-0005-0000-0000-0000BDB10000}"/>
    <cellStyle name="Normal 81 3 2 2 2 7" xfId="17906" xr:uid="{00000000-0005-0000-0000-0000BEB10000}"/>
    <cellStyle name="Normal 81 3 2 2 3" xfId="3599" xr:uid="{00000000-0005-0000-0000-0000BFB10000}"/>
    <cellStyle name="Normal 81 3 2 2 3 2" xfId="13673" xr:uid="{00000000-0005-0000-0000-0000C0B10000}"/>
    <cellStyle name="Normal 81 3 2 2 3 2 2" xfId="44004" xr:uid="{00000000-0005-0000-0000-0000C1B10000}"/>
    <cellStyle name="Normal 81 3 2 2 3 2 3" xfId="28771" xr:uid="{00000000-0005-0000-0000-0000C2B10000}"/>
    <cellStyle name="Normal 81 3 2 2 3 3" xfId="8653" xr:uid="{00000000-0005-0000-0000-0000C3B10000}"/>
    <cellStyle name="Normal 81 3 2 2 3 3 2" xfId="38987" xr:uid="{00000000-0005-0000-0000-0000C4B10000}"/>
    <cellStyle name="Normal 81 3 2 2 3 3 3" xfId="23754" xr:uid="{00000000-0005-0000-0000-0000C5B10000}"/>
    <cellStyle name="Normal 81 3 2 2 3 4" xfId="33974" xr:uid="{00000000-0005-0000-0000-0000C6B10000}"/>
    <cellStyle name="Normal 81 3 2 2 3 5" xfId="18741" xr:uid="{00000000-0005-0000-0000-0000C7B10000}"/>
    <cellStyle name="Normal 81 3 2 2 4" xfId="5292" xr:uid="{00000000-0005-0000-0000-0000C8B10000}"/>
    <cellStyle name="Normal 81 3 2 2 4 2" xfId="15344" xr:uid="{00000000-0005-0000-0000-0000C9B10000}"/>
    <cellStyle name="Normal 81 3 2 2 4 2 2" xfId="45675" xr:uid="{00000000-0005-0000-0000-0000CAB10000}"/>
    <cellStyle name="Normal 81 3 2 2 4 2 3" xfId="30442" xr:uid="{00000000-0005-0000-0000-0000CBB10000}"/>
    <cellStyle name="Normal 81 3 2 2 4 3" xfId="10324" xr:uid="{00000000-0005-0000-0000-0000CCB10000}"/>
    <cellStyle name="Normal 81 3 2 2 4 3 2" xfId="40658" xr:uid="{00000000-0005-0000-0000-0000CDB10000}"/>
    <cellStyle name="Normal 81 3 2 2 4 3 3" xfId="25425" xr:uid="{00000000-0005-0000-0000-0000CEB10000}"/>
    <cellStyle name="Normal 81 3 2 2 4 4" xfId="35645" xr:uid="{00000000-0005-0000-0000-0000CFB10000}"/>
    <cellStyle name="Normal 81 3 2 2 4 5" xfId="20412" xr:uid="{00000000-0005-0000-0000-0000D0B10000}"/>
    <cellStyle name="Normal 81 3 2 2 5" xfId="12002" xr:uid="{00000000-0005-0000-0000-0000D1B10000}"/>
    <cellStyle name="Normal 81 3 2 2 5 2" xfId="42333" xr:uid="{00000000-0005-0000-0000-0000D2B10000}"/>
    <cellStyle name="Normal 81 3 2 2 5 3" xfId="27100" xr:uid="{00000000-0005-0000-0000-0000D3B10000}"/>
    <cellStyle name="Normal 81 3 2 2 6" xfId="6981" xr:uid="{00000000-0005-0000-0000-0000D4B10000}"/>
    <cellStyle name="Normal 81 3 2 2 6 2" xfId="37316" xr:uid="{00000000-0005-0000-0000-0000D5B10000}"/>
    <cellStyle name="Normal 81 3 2 2 6 3" xfId="22083" xr:uid="{00000000-0005-0000-0000-0000D6B10000}"/>
    <cellStyle name="Normal 81 3 2 2 7" xfId="32304" xr:uid="{00000000-0005-0000-0000-0000D7B10000}"/>
    <cellStyle name="Normal 81 3 2 2 8" xfId="17070" xr:uid="{00000000-0005-0000-0000-0000D8B10000}"/>
    <cellStyle name="Normal 81 3 2 3" xfId="2328" xr:uid="{00000000-0005-0000-0000-0000D9B10000}"/>
    <cellStyle name="Normal 81 3 2 3 2" xfId="4018" xr:uid="{00000000-0005-0000-0000-0000DAB10000}"/>
    <cellStyle name="Normal 81 3 2 3 2 2" xfId="14091" xr:uid="{00000000-0005-0000-0000-0000DBB10000}"/>
    <cellStyle name="Normal 81 3 2 3 2 2 2" xfId="44422" xr:uid="{00000000-0005-0000-0000-0000DCB10000}"/>
    <cellStyle name="Normal 81 3 2 3 2 2 3" xfId="29189" xr:uid="{00000000-0005-0000-0000-0000DDB10000}"/>
    <cellStyle name="Normal 81 3 2 3 2 3" xfId="9071" xr:uid="{00000000-0005-0000-0000-0000DEB10000}"/>
    <cellStyle name="Normal 81 3 2 3 2 3 2" xfId="39405" xr:uid="{00000000-0005-0000-0000-0000DFB10000}"/>
    <cellStyle name="Normal 81 3 2 3 2 3 3" xfId="24172" xr:uid="{00000000-0005-0000-0000-0000E0B10000}"/>
    <cellStyle name="Normal 81 3 2 3 2 4" xfId="34392" xr:uid="{00000000-0005-0000-0000-0000E1B10000}"/>
    <cellStyle name="Normal 81 3 2 3 2 5" xfId="19159" xr:uid="{00000000-0005-0000-0000-0000E2B10000}"/>
    <cellStyle name="Normal 81 3 2 3 3" xfId="5710" xr:uid="{00000000-0005-0000-0000-0000E3B10000}"/>
    <cellStyle name="Normal 81 3 2 3 3 2" xfId="15762" xr:uid="{00000000-0005-0000-0000-0000E4B10000}"/>
    <cellStyle name="Normal 81 3 2 3 3 2 2" xfId="46093" xr:uid="{00000000-0005-0000-0000-0000E5B10000}"/>
    <cellStyle name="Normal 81 3 2 3 3 2 3" xfId="30860" xr:uid="{00000000-0005-0000-0000-0000E6B10000}"/>
    <cellStyle name="Normal 81 3 2 3 3 3" xfId="10742" xr:uid="{00000000-0005-0000-0000-0000E7B10000}"/>
    <cellStyle name="Normal 81 3 2 3 3 3 2" xfId="41076" xr:uid="{00000000-0005-0000-0000-0000E8B10000}"/>
    <cellStyle name="Normal 81 3 2 3 3 3 3" xfId="25843" xr:uid="{00000000-0005-0000-0000-0000E9B10000}"/>
    <cellStyle name="Normal 81 3 2 3 3 4" xfId="36063" xr:uid="{00000000-0005-0000-0000-0000EAB10000}"/>
    <cellStyle name="Normal 81 3 2 3 3 5" xfId="20830" xr:uid="{00000000-0005-0000-0000-0000EBB10000}"/>
    <cellStyle name="Normal 81 3 2 3 4" xfId="12420" xr:uid="{00000000-0005-0000-0000-0000ECB10000}"/>
    <cellStyle name="Normal 81 3 2 3 4 2" xfId="42751" xr:uid="{00000000-0005-0000-0000-0000EDB10000}"/>
    <cellStyle name="Normal 81 3 2 3 4 3" xfId="27518" xr:uid="{00000000-0005-0000-0000-0000EEB10000}"/>
    <cellStyle name="Normal 81 3 2 3 5" xfId="7399" xr:uid="{00000000-0005-0000-0000-0000EFB10000}"/>
    <cellStyle name="Normal 81 3 2 3 5 2" xfId="37734" xr:uid="{00000000-0005-0000-0000-0000F0B10000}"/>
    <cellStyle name="Normal 81 3 2 3 5 3" xfId="22501" xr:uid="{00000000-0005-0000-0000-0000F1B10000}"/>
    <cellStyle name="Normal 81 3 2 3 6" xfId="32722" xr:uid="{00000000-0005-0000-0000-0000F2B10000}"/>
    <cellStyle name="Normal 81 3 2 3 7" xfId="17488" xr:uid="{00000000-0005-0000-0000-0000F3B10000}"/>
    <cellStyle name="Normal 81 3 2 4" xfId="3181" xr:uid="{00000000-0005-0000-0000-0000F4B10000}"/>
    <cellStyle name="Normal 81 3 2 4 2" xfId="13255" xr:uid="{00000000-0005-0000-0000-0000F5B10000}"/>
    <cellStyle name="Normal 81 3 2 4 2 2" xfId="43586" xr:uid="{00000000-0005-0000-0000-0000F6B10000}"/>
    <cellStyle name="Normal 81 3 2 4 2 3" xfId="28353" xr:uid="{00000000-0005-0000-0000-0000F7B10000}"/>
    <cellStyle name="Normal 81 3 2 4 3" xfId="8235" xr:uid="{00000000-0005-0000-0000-0000F8B10000}"/>
    <cellStyle name="Normal 81 3 2 4 3 2" xfId="38569" xr:uid="{00000000-0005-0000-0000-0000F9B10000}"/>
    <cellStyle name="Normal 81 3 2 4 3 3" xfId="23336" xr:uid="{00000000-0005-0000-0000-0000FAB10000}"/>
    <cellStyle name="Normal 81 3 2 4 4" xfId="33556" xr:uid="{00000000-0005-0000-0000-0000FBB10000}"/>
    <cellStyle name="Normal 81 3 2 4 5" xfId="18323" xr:uid="{00000000-0005-0000-0000-0000FCB10000}"/>
    <cellStyle name="Normal 81 3 2 5" xfId="4874" xr:uid="{00000000-0005-0000-0000-0000FDB10000}"/>
    <cellStyle name="Normal 81 3 2 5 2" xfId="14926" xr:uid="{00000000-0005-0000-0000-0000FEB10000}"/>
    <cellStyle name="Normal 81 3 2 5 2 2" xfId="45257" xr:uid="{00000000-0005-0000-0000-0000FFB10000}"/>
    <cellStyle name="Normal 81 3 2 5 2 3" xfId="30024" xr:uid="{00000000-0005-0000-0000-000000B20000}"/>
    <cellStyle name="Normal 81 3 2 5 3" xfId="9906" xr:uid="{00000000-0005-0000-0000-000001B20000}"/>
    <cellStyle name="Normal 81 3 2 5 3 2" xfId="40240" xr:uid="{00000000-0005-0000-0000-000002B20000}"/>
    <cellStyle name="Normal 81 3 2 5 3 3" xfId="25007" xr:uid="{00000000-0005-0000-0000-000003B20000}"/>
    <cellStyle name="Normal 81 3 2 5 4" xfId="35227" xr:uid="{00000000-0005-0000-0000-000004B20000}"/>
    <cellStyle name="Normal 81 3 2 5 5" xfId="19994" xr:uid="{00000000-0005-0000-0000-000005B20000}"/>
    <cellStyle name="Normal 81 3 2 6" xfId="11584" xr:uid="{00000000-0005-0000-0000-000006B20000}"/>
    <cellStyle name="Normal 81 3 2 6 2" xfId="41915" xr:uid="{00000000-0005-0000-0000-000007B20000}"/>
    <cellStyle name="Normal 81 3 2 6 3" xfId="26682" xr:uid="{00000000-0005-0000-0000-000008B20000}"/>
    <cellStyle name="Normal 81 3 2 7" xfId="6563" xr:uid="{00000000-0005-0000-0000-000009B20000}"/>
    <cellStyle name="Normal 81 3 2 7 2" xfId="36898" xr:uid="{00000000-0005-0000-0000-00000AB20000}"/>
    <cellStyle name="Normal 81 3 2 7 3" xfId="21665" xr:uid="{00000000-0005-0000-0000-00000BB20000}"/>
    <cellStyle name="Normal 81 3 2 8" xfId="31886" xr:uid="{00000000-0005-0000-0000-00000CB20000}"/>
    <cellStyle name="Normal 81 3 2 9" xfId="16652" xr:uid="{00000000-0005-0000-0000-00000DB20000}"/>
    <cellStyle name="Normal 81 3 3" xfId="1699" xr:uid="{00000000-0005-0000-0000-00000EB20000}"/>
    <cellStyle name="Normal 81 3 3 2" xfId="2538" xr:uid="{00000000-0005-0000-0000-00000FB20000}"/>
    <cellStyle name="Normal 81 3 3 2 2" xfId="4228" xr:uid="{00000000-0005-0000-0000-000010B20000}"/>
    <cellStyle name="Normal 81 3 3 2 2 2" xfId="14301" xr:uid="{00000000-0005-0000-0000-000011B20000}"/>
    <cellStyle name="Normal 81 3 3 2 2 2 2" xfId="44632" xr:uid="{00000000-0005-0000-0000-000012B20000}"/>
    <cellStyle name="Normal 81 3 3 2 2 2 3" xfId="29399" xr:uid="{00000000-0005-0000-0000-000013B20000}"/>
    <cellStyle name="Normal 81 3 3 2 2 3" xfId="9281" xr:uid="{00000000-0005-0000-0000-000014B20000}"/>
    <cellStyle name="Normal 81 3 3 2 2 3 2" xfId="39615" xr:uid="{00000000-0005-0000-0000-000015B20000}"/>
    <cellStyle name="Normal 81 3 3 2 2 3 3" xfId="24382" xr:uid="{00000000-0005-0000-0000-000016B20000}"/>
    <cellStyle name="Normal 81 3 3 2 2 4" xfId="34602" xr:uid="{00000000-0005-0000-0000-000017B20000}"/>
    <cellStyle name="Normal 81 3 3 2 2 5" xfId="19369" xr:uid="{00000000-0005-0000-0000-000018B20000}"/>
    <cellStyle name="Normal 81 3 3 2 3" xfId="5920" xr:uid="{00000000-0005-0000-0000-000019B20000}"/>
    <cellStyle name="Normal 81 3 3 2 3 2" xfId="15972" xr:uid="{00000000-0005-0000-0000-00001AB20000}"/>
    <cellStyle name="Normal 81 3 3 2 3 2 2" xfId="46303" xr:uid="{00000000-0005-0000-0000-00001BB20000}"/>
    <cellStyle name="Normal 81 3 3 2 3 2 3" xfId="31070" xr:uid="{00000000-0005-0000-0000-00001CB20000}"/>
    <cellStyle name="Normal 81 3 3 2 3 3" xfId="10952" xr:uid="{00000000-0005-0000-0000-00001DB20000}"/>
    <cellStyle name="Normal 81 3 3 2 3 3 2" xfId="41286" xr:uid="{00000000-0005-0000-0000-00001EB20000}"/>
    <cellStyle name="Normal 81 3 3 2 3 3 3" xfId="26053" xr:uid="{00000000-0005-0000-0000-00001FB20000}"/>
    <cellStyle name="Normal 81 3 3 2 3 4" xfId="36273" xr:uid="{00000000-0005-0000-0000-000020B20000}"/>
    <cellStyle name="Normal 81 3 3 2 3 5" xfId="21040" xr:uid="{00000000-0005-0000-0000-000021B20000}"/>
    <cellStyle name="Normal 81 3 3 2 4" xfId="12630" xr:uid="{00000000-0005-0000-0000-000022B20000}"/>
    <cellStyle name="Normal 81 3 3 2 4 2" xfId="42961" xr:uid="{00000000-0005-0000-0000-000023B20000}"/>
    <cellStyle name="Normal 81 3 3 2 4 3" xfId="27728" xr:uid="{00000000-0005-0000-0000-000024B20000}"/>
    <cellStyle name="Normal 81 3 3 2 5" xfId="7609" xr:uid="{00000000-0005-0000-0000-000025B20000}"/>
    <cellStyle name="Normal 81 3 3 2 5 2" xfId="37944" xr:uid="{00000000-0005-0000-0000-000026B20000}"/>
    <cellStyle name="Normal 81 3 3 2 5 3" xfId="22711" xr:uid="{00000000-0005-0000-0000-000027B20000}"/>
    <cellStyle name="Normal 81 3 3 2 6" xfId="32932" xr:uid="{00000000-0005-0000-0000-000028B20000}"/>
    <cellStyle name="Normal 81 3 3 2 7" xfId="17698" xr:uid="{00000000-0005-0000-0000-000029B20000}"/>
    <cellStyle name="Normal 81 3 3 3" xfId="3391" xr:uid="{00000000-0005-0000-0000-00002AB20000}"/>
    <cellStyle name="Normal 81 3 3 3 2" xfId="13465" xr:uid="{00000000-0005-0000-0000-00002BB20000}"/>
    <cellStyle name="Normal 81 3 3 3 2 2" xfId="43796" xr:uid="{00000000-0005-0000-0000-00002CB20000}"/>
    <cellStyle name="Normal 81 3 3 3 2 3" xfId="28563" xr:uid="{00000000-0005-0000-0000-00002DB20000}"/>
    <cellStyle name="Normal 81 3 3 3 3" xfId="8445" xr:uid="{00000000-0005-0000-0000-00002EB20000}"/>
    <cellStyle name="Normal 81 3 3 3 3 2" xfId="38779" xr:uid="{00000000-0005-0000-0000-00002FB20000}"/>
    <cellStyle name="Normal 81 3 3 3 3 3" xfId="23546" xr:uid="{00000000-0005-0000-0000-000030B20000}"/>
    <cellStyle name="Normal 81 3 3 3 4" xfId="33766" xr:uid="{00000000-0005-0000-0000-000031B20000}"/>
    <cellStyle name="Normal 81 3 3 3 5" xfId="18533" xr:uid="{00000000-0005-0000-0000-000032B20000}"/>
    <cellStyle name="Normal 81 3 3 4" xfId="5084" xr:uid="{00000000-0005-0000-0000-000033B20000}"/>
    <cellStyle name="Normal 81 3 3 4 2" xfId="15136" xr:uid="{00000000-0005-0000-0000-000034B20000}"/>
    <cellStyle name="Normal 81 3 3 4 2 2" xfId="45467" xr:uid="{00000000-0005-0000-0000-000035B20000}"/>
    <cellStyle name="Normal 81 3 3 4 2 3" xfId="30234" xr:uid="{00000000-0005-0000-0000-000036B20000}"/>
    <cellStyle name="Normal 81 3 3 4 3" xfId="10116" xr:uid="{00000000-0005-0000-0000-000037B20000}"/>
    <cellStyle name="Normal 81 3 3 4 3 2" xfId="40450" xr:uid="{00000000-0005-0000-0000-000038B20000}"/>
    <cellStyle name="Normal 81 3 3 4 3 3" xfId="25217" xr:uid="{00000000-0005-0000-0000-000039B20000}"/>
    <cellStyle name="Normal 81 3 3 4 4" xfId="35437" xr:uid="{00000000-0005-0000-0000-00003AB20000}"/>
    <cellStyle name="Normal 81 3 3 4 5" xfId="20204" xr:uid="{00000000-0005-0000-0000-00003BB20000}"/>
    <cellStyle name="Normal 81 3 3 5" xfId="11794" xr:uid="{00000000-0005-0000-0000-00003CB20000}"/>
    <cellStyle name="Normal 81 3 3 5 2" xfId="42125" xr:uid="{00000000-0005-0000-0000-00003DB20000}"/>
    <cellStyle name="Normal 81 3 3 5 3" xfId="26892" xr:uid="{00000000-0005-0000-0000-00003EB20000}"/>
    <cellStyle name="Normal 81 3 3 6" xfId="6773" xr:uid="{00000000-0005-0000-0000-00003FB20000}"/>
    <cellStyle name="Normal 81 3 3 6 2" xfId="37108" xr:uid="{00000000-0005-0000-0000-000040B20000}"/>
    <cellStyle name="Normal 81 3 3 6 3" xfId="21875" xr:uid="{00000000-0005-0000-0000-000041B20000}"/>
    <cellStyle name="Normal 81 3 3 7" xfId="32096" xr:uid="{00000000-0005-0000-0000-000042B20000}"/>
    <cellStyle name="Normal 81 3 3 8" xfId="16862" xr:uid="{00000000-0005-0000-0000-000043B20000}"/>
    <cellStyle name="Normal 81 3 4" xfId="2120" xr:uid="{00000000-0005-0000-0000-000044B20000}"/>
    <cellStyle name="Normal 81 3 4 2" xfId="3810" xr:uid="{00000000-0005-0000-0000-000045B20000}"/>
    <cellStyle name="Normal 81 3 4 2 2" xfId="13883" xr:uid="{00000000-0005-0000-0000-000046B20000}"/>
    <cellStyle name="Normal 81 3 4 2 2 2" xfId="44214" xr:uid="{00000000-0005-0000-0000-000047B20000}"/>
    <cellStyle name="Normal 81 3 4 2 2 3" xfId="28981" xr:uid="{00000000-0005-0000-0000-000048B20000}"/>
    <cellStyle name="Normal 81 3 4 2 3" xfId="8863" xr:uid="{00000000-0005-0000-0000-000049B20000}"/>
    <cellStyle name="Normal 81 3 4 2 3 2" xfId="39197" xr:uid="{00000000-0005-0000-0000-00004AB20000}"/>
    <cellStyle name="Normal 81 3 4 2 3 3" xfId="23964" xr:uid="{00000000-0005-0000-0000-00004BB20000}"/>
    <cellStyle name="Normal 81 3 4 2 4" xfId="34184" xr:uid="{00000000-0005-0000-0000-00004CB20000}"/>
    <cellStyle name="Normal 81 3 4 2 5" xfId="18951" xr:uid="{00000000-0005-0000-0000-00004DB20000}"/>
    <cellStyle name="Normal 81 3 4 3" xfId="5502" xr:uid="{00000000-0005-0000-0000-00004EB20000}"/>
    <cellStyle name="Normal 81 3 4 3 2" xfId="15554" xr:uid="{00000000-0005-0000-0000-00004FB20000}"/>
    <cellStyle name="Normal 81 3 4 3 2 2" xfId="45885" xr:uid="{00000000-0005-0000-0000-000050B20000}"/>
    <cellStyle name="Normal 81 3 4 3 2 3" xfId="30652" xr:uid="{00000000-0005-0000-0000-000051B20000}"/>
    <cellStyle name="Normal 81 3 4 3 3" xfId="10534" xr:uid="{00000000-0005-0000-0000-000052B20000}"/>
    <cellStyle name="Normal 81 3 4 3 3 2" xfId="40868" xr:uid="{00000000-0005-0000-0000-000053B20000}"/>
    <cellStyle name="Normal 81 3 4 3 3 3" xfId="25635" xr:uid="{00000000-0005-0000-0000-000054B20000}"/>
    <cellStyle name="Normal 81 3 4 3 4" xfId="35855" xr:uid="{00000000-0005-0000-0000-000055B20000}"/>
    <cellStyle name="Normal 81 3 4 3 5" xfId="20622" xr:uid="{00000000-0005-0000-0000-000056B20000}"/>
    <cellStyle name="Normal 81 3 4 4" xfId="12212" xr:uid="{00000000-0005-0000-0000-000057B20000}"/>
    <cellStyle name="Normal 81 3 4 4 2" xfId="42543" xr:uid="{00000000-0005-0000-0000-000058B20000}"/>
    <cellStyle name="Normal 81 3 4 4 3" xfId="27310" xr:uid="{00000000-0005-0000-0000-000059B20000}"/>
    <cellStyle name="Normal 81 3 4 5" xfId="7191" xr:uid="{00000000-0005-0000-0000-00005AB20000}"/>
    <cellStyle name="Normal 81 3 4 5 2" xfId="37526" xr:uid="{00000000-0005-0000-0000-00005BB20000}"/>
    <cellStyle name="Normal 81 3 4 5 3" xfId="22293" xr:uid="{00000000-0005-0000-0000-00005CB20000}"/>
    <cellStyle name="Normal 81 3 4 6" xfId="32514" xr:uid="{00000000-0005-0000-0000-00005DB20000}"/>
    <cellStyle name="Normal 81 3 4 7" xfId="17280" xr:uid="{00000000-0005-0000-0000-00005EB20000}"/>
    <cellStyle name="Normal 81 3 5" xfId="2973" xr:uid="{00000000-0005-0000-0000-00005FB20000}"/>
    <cellStyle name="Normal 81 3 5 2" xfId="13047" xr:uid="{00000000-0005-0000-0000-000060B20000}"/>
    <cellStyle name="Normal 81 3 5 2 2" xfId="43378" xr:uid="{00000000-0005-0000-0000-000061B20000}"/>
    <cellStyle name="Normal 81 3 5 2 3" xfId="28145" xr:uid="{00000000-0005-0000-0000-000062B20000}"/>
    <cellStyle name="Normal 81 3 5 3" xfId="8027" xr:uid="{00000000-0005-0000-0000-000063B20000}"/>
    <cellStyle name="Normal 81 3 5 3 2" xfId="38361" xr:uid="{00000000-0005-0000-0000-000064B20000}"/>
    <cellStyle name="Normal 81 3 5 3 3" xfId="23128" xr:uid="{00000000-0005-0000-0000-000065B20000}"/>
    <cellStyle name="Normal 81 3 5 4" xfId="33348" xr:uid="{00000000-0005-0000-0000-000066B20000}"/>
    <cellStyle name="Normal 81 3 5 5" xfId="18115" xr:uid="{00000000-0005-0000-0000-000067B20000}"/>
    <cellStyle name="Normal 81 3 6" xfId="4666" xr:uid="{00000000-0005-0000-0000-000068B20000}"/>
    <cellStyle name="Normal 81 3 6 2" xfId="14718" xr:uid="{00000000-0005-0000-0000-000069B20000}"/>
    <cellStyle name="Normal 81 3 6 2 2" xfId="45049" xr:uid="{00000000-0005-0000-0000-00006AB20000}"/>
    <cellStyle name="Normal 81 3 6 2 3" xfId="29816" xr:uid="{00000000-0005-0000-0000-00006BB20000}"/>
    <cellStyle name="Normal 81 3 6 3" xfId="9698" xr:uid="{00000000-0005-0000-0000-00006CB20000}"/>
    <cellStyle name="Normal 81 3 6 3 2" xfId="40032" xr:uid="{00000000-0005-0000-0000-00006DB20000}"/>
    <cellStyle name="Normal 81 3 6 3 3" xfId="24799" xr:uid="{00000000-0005-0000-0000-00006EB20000}"/>
    <cellStyle name="Normal 81 3 6 4" xfId="35019" xr:uid="{00000000-0005-0000-0000-00006FB20000}"/>
    <cellStyle name="Normal 81 3 6 5" xfId="19786" xr:uid="{00000000-0005-0000-0000-000070B20000}"/>
    <cellStyle name="Normal 81 3 7" xfId="11376" xr:uid="{00000000-0005-0000-0000-000071B20000}"/>
    <cellStyle name="Normal 81 3 7 2" xfId="41707" xr:uid="{00000000-0005-0000-0000-000072B20000}"/>
    <cellStyle name="Normal 81 3 7 3" xfId="26474" xr:uid="{00000000-0005-0000-0000-000073B20000}"/>
    <cellStyle name="Normal 81 3 8" xfId="6355" xr:uid="{00000000-0005-0000-0000-000074B20000}"/>
    <cellStyle name="Normal 81 3 8 2" xfId="36690" xr:uid="{00000000-0005-0000-0000-000075B20000}"/>
    <cellStyle name="Normal 81 3 8 3" xfId="21457" xr:uid="{00000000-0005-0000-0000-000076B20000}"/>
    <cellStyle name="Normal 81 3 9" xfId="31679" xr:uid="{00000000-0005-0000-0000-000077B20000}"/>
    <cellStyle name="Normal 81 4" xfId="1380" xr:uid="{00000000-0005-0000-0000-000078B20000}"/>
    <cellStyle name="Normal 81 4 2" xfId="1803" xr:uid="{00000000-0005-0000-0000-000079B20000}"/>
    <cellStyle name="Normal 81 4 2 2" xfId="2642" xr:uid="{00000000-0005-0000-0000-00007AB20000}"/>
    <cellStyle name="Normal 81 4 2 2 2" xfId="4332" xr:uid="{00000000-0005-0000-0000-00007BB20000}"/>
    <cellStyle name="Normal 81 4 2 2 2 2" xfId="14405" xr:uid="{00000000-0005-0000-0000-00007CB20000}"/>
    <cellStyle name="Normal 81 4 2 2 2 2 2" xfId="44736" xr:uid="{00000000-0005-0000-0000-00007DB20000}"/>
    <cellStyle name="Normal 81 4 2 2 2 2 3" xfId="29503" xr:uid="{00000000-0005-0000-0000-00007EB20000}"/>
    <cellStyle name="Normal 81 4 2 2 2 3" xfId="9385" xr:uid="{00000000-0005-0000-0000-00007FB20000}"/>
    <cellStyle name="Normal 81 4 2 2 2 3 2" xfId="39719" xr:uid="{00000000-0005-0000-0000-000080B20000}"/>
    <cellStyle name="Normal 81 4 2 2 2 3 3" xfId="24486" xr:uid="{00000000-0005-0000-0000-000081B20000}"/>
    <cellStyle name="Normal 81 4 2 2 2 4" xfId="34706" xr:uid="{00000000-0005-0000-0000-000082B20000}"/>
    <cellStyle name="Normal 81 4 2 2 2 5" xfId="19473" xr:uid="{00000000-0005-0000-0000-000083B20000}"/>
    <cellStyle name="Normal 81 4 2 2 3" xfId="6024" xr:uid="{00000000-0005-0000-0000-000084B20000}"/>
    <cellStyle name="Normal 81 4 2 2 3 2" xfId="16076" xr:uid="{00000000-0005-0000-0000-000085B20000}"/>
    <cellStyle name="Normal 81 4 2 2 3 2 2" xfId="46407" xr:uid="{00000000-0005-0000-0000-000086B20000}"/>
    <cellStyle name="Normal 81 4 2 2 3 2 3" xfId="31174" xr:uid="{00000000-0005-0000-0000-000087B20000}"/>
    <cellStyle name="Normal 81 4 2 2 3 3" xfId="11056" xr:uid="{00000000-0005-0000-0000-000088B20000}"/>
    <cellStyle name="Normal 81 4 2 2 3 3 2" xfId="41390" xr:uid="{00000000-0005-0000-0000-000089B20000}"/>
    <cellStyle name="Normal 81 4 2 2 3 3 3" xfId="26157" xr:uid="{00000000-0005-0000-0000-00008AB20000}"/>
    <cellStyle name="Normal 81 4 2 2 3 4" xfId="36377" xr:uid="{00000000-0005-0000-0000-00008BB20000}"/>
    <cellStyle name="Normal 81 4 2 2 3 5" xfId="21144" xr:uid="{00000000-0005-0000-0000-00008CB20000}"/>
    <cellStyle name="Normal 81 4 2 2 4" xfId="12734" xr:uid="{00000000-0005-0000-0000-00008DB20000}"/>
    <cellStyle name="Normal 81 4 2 2 4 2" xfId="43065" xr:uid="{00000000-0005-0000-0000-00008EB20000}"/>
    <cellStyle name="Normal 81 4 2 2 4 3" xfId="27832" xr:uid="{00000000-0005-0000-0000-00008FB20000}"/>
    <cellStyle name="Normal 81 4 2 2 5" xfId="7713" xr:uid="{00000000-0005-0000-0000-000090B20000}"/>
    <cellStyle name="Normal 81 4 2 2 5 2" xfId="38048" xr:uid="{00000000-0005-0000-0000-000091B20000}"/>
    <cellStyle name="Normal 81 4 2 2 5 3" xfId="22815" xr:uid="{00000000-0005-0000-0000-000092B20000}"/>
    <cellStyle name="Normal 81 4 2 2 6" xfId="33036" xr:uid="{00000000-0005-0000-0000-000093B20000}"/>
    <cellStyle name="Normal 81 4 2 2 7" xfId="17802" xr:uid="{00000000-0005-0000-0000-000094B20000}"/>
    <cellStyle name="Normal 81 4 2 3" xfId="3495" xr:uid="{00000000-0005-0000-0000-000095B20000}"/>
    <cellStyle name="Normal 81 4 2 3 2" xfId="13569" xr:uid="{00000000-0005-0000-0000-000096B20000}"/>
    <cellStyle name="Normal 81 4 2 3 2 2" xfId="43900" xr:uid="{00000000-0005-0000-0000-000097B20000}"/>
    <cellStyle name="Normal 81 4 2 3 2 3" xfId="28667" xr:uid="{00000000-0005-0000-0000-000098B20000}"/>
    <cellStyle name="Normal 81 4 2 3 3" xfId="8549" xr:uid="{00000000-0005-0000-0000-000099B20000}"/>
    <cellStyle name="Normal 81 4 2 3 3 2" xfId="38883" xr:uid="{00000000-0005-0000-0000-00009AB20000}"/>
    <cellStyle name="Normal 81 4 2 3 3 3" xfId="23650" xr:uid="{00000000-0005-0000-0000-00009BB20000}"/>
    <cellStyle name="Normal 81 4 2 3 4" xfId="33870" xr:uid="{00000000-0005-0000-0000-00009CB20000}"/>
    <cellStyle name="Normal 81 4 2 3 5" xfId="18637" xr:uid="{00000000-0005-0000-0000-00009DB20000}"/>
    <cellStyle name="Normal 81 4 2 4" xfId="5188" xr:uid="{00000000-0005-0000-0000-00009EB20000}"/>
    <cellStyle name="Normal 81 4 2 4 2" xfId="15240" xr:uid="{00000000-0005-0000-0000-00009FB20000}"/>
    <cellStyle name="Normal 81 4 2 4 2 2" xfId="45571" xr:uid="{00000000-0005-0000-0000-0000A0B20000}"/>
    <cellStyle name="Normal 81 4 2 4 2 3" xfId="30338" xr:uid="{00000000-0005-0000-0000-0000A1B20000}"/>
    <cellStyle name="Normal 81 4 2 4 3" xfId="10220" xr:uid="{00000000-0005-0000-0000-0000A2B20000}"/>
    <cellStyle name="Normal 81 4 2 4 3 2" xfId="40554" xr:uid="{00000000-0005-0000-0000-0000A3B20000}"/>
    <cellStyle name="Normal 81 4 2 4 3 3" xfId="25321" xr:uid="{00000000-0005-0000-0000-0000A4B20000}"/>
    <cellStyle name="Normal 81 4 2 4 4" xfId="35541" xr:uid="{00000000-0005-0000-0000-0000A5B20000}"/>
    <cellStyle name="Normal 81 4 2 4 5" xfId="20308" xr:uid="{00000000-0005-0000-0000-0000A6B20000}"/>
    <cellStyle name="Normal 81 4 2 5" xfId="11898" xr:uid="{00000000-0005-0000-0000-0000A7B20000}"/>
    <cellStyle name="Normal 81 4 2 5 2" xfId="42229" xr:uid="{00000000-0005-0000-0000-0000A8B20000}"/>
    <cellStyle name="Normal 81 4 2 5 3" xfId="26996" xr:uid="{00000000-0005-0000-0000-0000A9B20000}"/>
    <cellStyle name="Normal 81 4 2 6" xfId="6877" xr:uid="{00000000-0005-0000-0000-0000AAB20000}"/>
    <cellStyle name="Normal 81 4 2 6 2" xfId="37212" xr:uid="{00000000-0005-0000-0000-0000ABB20000}"/>
    <cellStyle name="Normal 81 4 2 6 3" xfId="21979" xr:uid="{00000000-0005-0000-0000-0000ACB20000}"/>
    <cellStyle name="Normal 81 4 2 7" xfId="32200" xr:uid="{00000000-0005-0000-0000-0000ADB20000}"/>
    <cellStyle name="Normal 81 4 2 8" xfId="16966" xr:uid="{00000000-0005-0000-0000-0000AEB20000}"/>
    <cellStyle name="Normal 81 4 3" xfId="2224" xr:uid="{00000000-0005-0000-0000-0000AFB20000}"/>
    <cellStyle name="Normal 81 4 3 2" xfId="3914" xr:uid="{00000000-0005-0000-0000-0000B0B20000}"/>
    <cellStyle name="Normal 81 4 3 2 2" xfId="13987" xr:uid="{00000000-0005-0000-0000-0000B1B20000}"/>
    <cellStyle name="Normal 81 4 3 2 2 2" xfId="44318" xr:uid="{00000000-0005-0000-0000-0000B2B20000}"/>
    <cellStyle name="Normal 81 4 3 2 2 3" xfId="29085" xr:uid="{00000000-0005-0000-0000-0000B3B20000}"/>
    <cellStyle name="Normal 81 4 3 2 3" xfId="8967" xr:uid="{00000000-0005-0000-0000-0000B4B20000}"/>
    <cellStyle name="Normal 81 4 3 2 3 2" xfId="39301" xr:uid="{00000000-0005-0000-0000-0000B5B20000}"/>
    <cellStyle name="Normal 81 4 3 2 3 3" xfId="24068" xr:uid="{00000000-0005-0000-0000-0000B6B20000}"/>
    <cellStyle name="Normal 81 4 3 2 4" xfId="34288" xr:uid="{00000000-0005-0000-0000-0000B7B20000}"/>
    <cellStyle name="Normal 81 4 3 2 5" xfId="19055" xr:uid="{00000000-0005-0000-0000-0000B8B20000}"/>
    <cellStyle name="Normal 81 4 3 3" xfId="5606" xr:uid="{00000000-0005-0000-0000-0000B9B20000}"/>
    <cellStyle name="Normal 81 4 3 3 2" xfId="15658" xr:uid="{00000000-0005-0000-0000-0000BAB20000}"/>
    <cellStyle name="Normal 81 4 3 3 2 2" xfId="45989" xr:uid="{00000000-0005-0000-0000-0000BBB20000}"/>
    <cellStyle name="Normal 81 4 3 3 2 3" xfId="30756" xr:uid="{00000000-0005-0000-0000-0000BCB20000}"/>
    <cellStyle name="Normal 81 4 3 3 3" xfId="10638" xr:uid="{00000000-0005-0000-0000-0000BDB20000}"/>
    <cellStyle name="Normal 81 4 3 3 3 2" xfId="40972" xr:uid="{00000000-0005-0000-0000-0000BEB20000}"/>
    <cellStyle name="Normal 81 4 3 3 3 3" xfId="25739" xr:uid="{00000000-0005-0000-0000-0000BFB20000}"/>
    <cellStyle name="Normal 81 4 3 3 4" xfId="35959" xr:uid="{00000000-0005-0000-0000-0000C0B20000}"/>
    <cellStyle name="Normal 81 4 3 3 5" xfId="20726" xr:uid="{00000000-0005-0000-0000-0000C1B20000}"/>
    <cellStyle name="Normal 81 4 3 4" xfId="12316" xr:uid="{00000000-0005-0000-0000-0000C2B20000}"/>
    <cellStyle name="Normal 81 4 3 4 2" xfId="42647" xr:uid="{00000000-0005-0000-0000-0000C3B20000}"/>
    <cellStyle name="Normal 81 4 3 4 3" xfId="27414" xr:uid="{00000000-0005-0000-0000-0000C4B20000}"/>
    <cellStyle name="Normal 81 4 3 5" xfId="7295" xr:uid="{00000000-0005-0000-0000-0000C5B20000}"/>
    <cellStyle name="Normal 81 4 3 5 2" xfId="37630" xr:uid="{00000000-0005-0000-0000-0000C6B20000}"/>
    <cellStyle name="Normal 81 4 3 5 3" xfId="22397" xr:uid="{00000000-0005-0000-0000-0000C7B20000}"/>
    <cellStyle name="Normal 81 4 3 6" xfId="32618" xr:uid="{00000000-0005-0000-0000-0000C8B20000}"/>
    <cellStyle name="Normal 81 4 3 7" xfId="17384" xr:uid="{00000000-0005-0000-0000-0000C9B20000}"/>
    <cellStyle name="Normal 81 4 4" xfId="3077" xr:uid="{00000000-0005-0000-0000-0000CAB20000}"/>
    <cellStyle name="Normal 81 4 4 2" xfId="13151" xr:uid="{00000000-0005-0000-0000-0000CBB20000}"/>
    <cellStyle name="Normal 81 4 4 2 2" xfId="43482" xr:uid="{00000000-0005-0000-0000-0000CCB20000}"/>
    <cellStyle name="Normal 81 4 4 2 3" xfId="28249" xr:uid="{00000000-0005-0000-0000-0000CDB20000}"/>
    <cellStyle name="Normal 81 4 4 3" xfId="8131" xr:uid="{00000000-0005-0000-0000-0000CEB20000}"/>
    <cellStyle name="Normal 81 4 4 3 2" xfId="38465" xr:uid="{00000000-0005-0000-0000-0000CFB20000}"/>
    <cellStyle name="Normal 81 4 4 3 3" xfId="23232" xr:uid="{00000000-0005-0000-0000-0000D0B20000}"/>
    <cellStyle name="Normal 81 4 4 4" xfId="33452" xr:uid="{00000000-0005-0000-0000-0000D1B20000}"/>
    <cellStyle name="Normal 81 4 4 5" xfId="18219" xr:uid="{00000000-0005-0000-0000-0000D2B20000}"/>
    <cellStyle name="Normal 81 4 5" xfId="4770" xr:uid="{00000000-0005-0000-0000-0000D3B20000}"/>
    <cellStyle name="Normal 81 4 5 2" xfId="14822" xr:uid="{00000000-0005-0000-0000-0000D4B20000}"/>
    <cellStyle name="Normal 81 4 5 2 2" xfId="45153" xr:uid="{00000000-0005-0000-0000-0000D5B20000}"/>
    <cellStyle name="Normal 81 4 5 2 3" xfId="29920" xr:uid="{00000000-0005-0000-0000-0000D6B20000}"/>
    <cellStyle name="Normal 81 4 5 3" xfId="9802" xr:uid="{00000000-0005-0000-0000-0000D7B20000}"/>
    <cellStyle name="Normal 81 4 5 3 2" xfId="40136" xr:uid="{00000000-0005-0000-0000-0000D8B20000}"/>
    <cellStyle name="Normal 81 4 5 3 3" xfId="24903" xr:uid="{00000000-0005-0000-0000-0000D9B20000}"/>
    <cellStyle name="Normal 81 4 5 4" xfId="35123" xr:uid="{00000000-0005-0000-0000-0000DAB20000}"/>
    <cellStyle name="Normal 81 4 5 5" xfId="19890" xr:uid="{00000000-0005-0000-0000-0000DBB20000}"/>
    <cellStyle name="Normal 81 4 6" xfId="11480" xr:uid="{00000000-0005-0000-0000-0000DCB20000}"/>
    <cellStyle name="Normal 81 4 6 2" xfId="41811" xr:uid="{00000000-0005-0000-0000-0000DDB20000}"/>
    <cellStyle name="Normal 81 4 6 3" xfId="26578" xr:uid="{00000000-0005-0000-0000-0000DEB20000}"/>
    <cellStyle name="Normal 81 4 7" xfId="6459" xr:uid="{00000000-0005-0000-0000-0000DFB20000}"/>
    <cellStyle name="Normal 81 4 7 2" xfId="36794" xr:uid="{00000000-0005-0000-0000-0000E0B20000}"/>
    <cellStyle name="Normal 81 4 7 3" xfId="21561" xr:uid="{00000000-0005-0000-0000-0000E1B20000}"/>
    <cellStyle name="Normal 81 4 8" xfId="31782" xr:uid="{00000000-0005-0000-0000-0000E2B20000}"/>
    <cellStyle name="Normal 81 4 9" xfId="16548" xr:uid="{00000000-0005-0000-0000-0000E3B20000}"/>
    <cellStyle name="Normal 81 5" xfId="1593" xr:uid="{00000000-0005-0000-0000-0000E4B20000}"/>
    <cellStyle name="Normal 81 5 2" xfId="2434" xr:uid="{00000000-0005-0000-0000-0000E5B20000}"/>
    <cellStyle name="Normal 81 5 2 2" xfId="4124" xr:uid="{00000000-0005-0000-0000-0000E6B20000}"/>
    <cellStyle name="Normal 81 5 2 2 2" xfId="14197" xr:uid="{00000000-0005-0000-0000-0000E7B20000}"/>
    <cellStyle name="Normal 81 5 2 2 2 2" xfId="44528" xr:uid="{00000000-0005-0000-0000-0000E8B20000}"/>
    <cellStyle name="Normal 81 5 2 2 2 3" xfId="29295" xr:uid="{00000000-0005-0000-0000-0000E9B20000}"/>
    <cellStyle name="Normal 81 5 2 2 3" xfId="9177" xr:uid="{00000000-0005-0000-0000-0000EAB20000}"/>
    <cellStyle name="Normal 81 5 2 2 3 2" xfId="39511" xr:uid="{00000000-0005-0000-0000-0000EBB20000}"/>
    <cellStyle name="Normal 81 5 2 2 3 3" xfId="24278" xr:uid="{00000000-0005-0000-0000-0000ECB20000}"/>
    <cellStyle name="Normal 81 5 2 2 4" xfId="34498" xr:uid="{00000000-0005-0000-0000-0000EDB20000}"/>
    <cellStyle name="Normal 81 5 2 2 5" xfId="19265" xr:uid="{00000000-0005-0000-0000-0000EEB20000}"/>
    <cellStyle name="Normal 81 5 2 3" xfId="5816" xr:uid="{00000000-0005-0000-0000-0000EFB20000}"/>
    <cellStyle name="Normal 81 5 2 3 2" xfId="15868" xr:uid="{00000000-0005-0000-0000-0000F0B20000}"/>
    <cellStyle name="Normal 81 5 2 3 2 2" xfId="46199" xr:uid="{00000000-0005-0000-0000-0000F1B20000}"/>
    <cellStyle name="Normal 81 5 2 3 2 3" xfId="30966" xr:uid="{00000000-0005-0000-0000-0000F2B20000}"/>
    <cellStyle name="Normal 81 5 2 3 3" xfId="10848" xr:uid="{00000000-0005-0000-0000-0000F3B20000}"/>
    <cellStyle name="Normal 81 5 2 3 3 2" xfId="41182" xr:uid="{00000000-0005-0000-0000-0000F4B20000}"/>
    <cellStyle name="Normal 81 5 2 3 3 3" xfId="25949" xr:uid="{00000000-0005-0000-0000-0000F5B20000}"/>
    <cellStyle name="Normal 81 5 2 3 4" xfId="36169" xr:uid="{00000000-0005-0000-0000-0000F6B20000}"/>
    <cellStyle name="Normal 81 5 2 3 5" xfId="20936" xr:uid="{00000000-0005-0000-0000-0000F7B20000}"/>
    <cellStyle name="Normal 81 5 2 4" xfId="12526" xr:uid="{00000000-0005-0000-0000-0000F8B20000}"/>
    <cellStyle name="Normal 81 5 2 4 2" xfId="42857" xr:uid="{00000000-0005-0000-0000-0000F9B20000}"/>
    <cellStyle name="Normal 81 5 2 4 3" xfId="27624" xr:uid="{00000000-0005-0000-0000-0000FAB20000}"/>
    <cellStyle name="Normal 81 5 2 5" xfId="7505" xr:uid="{00000000-0005-0000-0000-0000FBB20000}"/>
    <cellStyle name="Normal 81 5 2 5 2" xfId="37840" xr:uid="{00000000-0005-0000-0000-0000FCB20000}"/>
    <cellStyle name="Normal 81 5 2 5 3" xfId="22607" xr:uid="{00000000-0005-0000-0000-0000FDB20000}"/>
    <cellStyle name="Normal 81 5 2 6" xfId="32828" xr:uid="{00000000-0005-0000-0000-0000FEB20000}"/>
    <cellStyle name="Normal 81 5 2 7" xfId="17594" xr:uid="{00000000-0005-0000-0000-0000FFB20000}"/>
    <cellStyle name="Normal 81 5 3" xfId="3287" xr:uid="{00000000-0005-0000-0000-000000B30000}"/>
    <cellStyle name="Normal 81 5 3 2" xfId="13361" xr:uid="{00000000-0005-0000-0000-000001B30000}"/>
    <cellStyle name="Normal 81 5 3 2 2" xfId="43692" xr:uid="{00000000-0005-0000-0000-000002B30000}"/>
    <cellStyle name="Normal 81 5 3 2 3" xfId="28459" xr:uid="{00000000-0005-0000-0000-000003B30000}"/>
    <cellStyle name="Normal 81 5 3 3" xfId="8341" xr:uid="{00000000-0005-0000-0000-000004B30000}"/>
    <cellStyle name="Normal 81 5 3 3 2" xfId="38675" xr:uid="{00000000-0005-0000-0000-000005B30000}"/>
    <cellStyle name="Normal 81 5 3 3 3" xfId="23442" xr:uid="{00000000-0005-0000-0000-000006B30000}"/>
    <cellStyle name="Normal 81 5 3 4" xfId="33662" xr:uid="{00000000-0005-0000-0000-000007B30000}"/>
    <cellStyle name="Normal 81 5 3 5" xfId="18429" xr:uid="{00000000-0005-0000-0000-000008B30000}"/>
    <cellStyle name="Normal 81 5 4" xfId="4980" xr:uid="{00000000-0005-0000-0000-000009B30000}"/>
    <cellStyle name="Normal 81 5 4 2" xfId="15032" xr:uid="{00000000-0005-0000-0000-00000AB30000}"/>
    <cellStyle name="Normal 81 5 4 2 2" xfId="45363" xr:uid="{00000000-0005-0000-0000-00000BB30000}"/>
    <cellStyle name="Normal 81 5 4 2 3" xfId="30130" xr:uid="{00000000-0005-0000-0000-00000CB30000}"/>
    <cellStyle name="Normal 81 5 4 3" xfId="10012" xr:uid="{00000000-0005-0000-0000-00000DB30000}"/>
    <cellStyle name="Normal 81 5 4 3 2" xfId="40346" xr:uid="{00000000-0005-0000-0000-00000EB30000}"/>
    <cellStyle name="Normal 81 5 4 3 3" xfId="25113" xr:uid="{00000000-0005-0000-0000-00000FB30000}"/>
    <cellStyle name="Normal 81 5 4 4" xfId="35333" xr:uid="{00000000-0005-0000-0000-000010B30000}"/>
    <cellStyle name="Normal 81 5 4 5" xfId="20100" xr:uid="{00000000-0005-0000-0000-000011B30000}"/>
    <cellStyle name="Normal 81 5 5" xfId="11690" xr:uid="{00000000-0005-0000-0000-000012B30000}"/>
    <cellStyle name="Normal 81 5 5 2" xfId="42021" xr:uid="{00000000-0005-0000-0000-000013B30000}"/>
    <cellStyle name="Normal 81 5 5 3" xfId="26788" xr:uid="{00000000-0005-0000-0000-000014B30000}"/>
    <cellStyle name="Normal 81 5 6" xfId="6669" xr:uid="{00000000-0005-0000-0000-000015B30000}"/>
    <cellStyle name="Normal 81 5 6 2" xfId="37004" xr:uid="{00000000-0005-0000-0000-000016B30000}"/>
    <cellStyle name="Normal 81 5 6 3" xfId="21771" xr:uid="{00000000-0005-0000-0000-000017B30000}"/>
    <cellStyle name="Normal 81 5 7" xfId="31992" xr:uid="{00000000-0005-0000-0000-000018B30000}"/>
    <cellStyle name="Normal 81 5 8" xfId="16758" xr:uid="{00000000-0005-0000-0000-000019B30000}"/>
    <cellStyle name="Normal 81 6" xfId="2014" xr:uid="{00000000-0005-0000-0000-00001AB30000}"/>
    <cellStyle name="Normal 81 6 2" xfId="3706" xr:uid="{00000000-0005-0000-0000-00001BB30000}"/>
    <cellStyle name="Normal 81 6 2 2" xfId="13779" xr:uid="{00000000-0005-0000-0000-00001CB30000}"/>
    <cellStyle name="Normal 81 6 2 2 2" xfId="44110" xr:uid="{00000000-0005-0000-0000-00001DB30000}"/>
    <cellStyle name="Normal 81 6 2 2 3" xfId="28877" xr:uid="{00000000-0005-0000-0000-00001EB30000}"/>
    <cellStyle name="Normal 81 6 2 3" xfId="8759" xr:uid="{00000000-0005-0000-0000-00001FB30000}"/>
    <cellStyle name="Normal 81 6 2 3 2" xfId="39093" xr:uid="{00000000-0005-0000-0000-000020B30000}"/>
    <cellStyle name="Normal 81 6 2 3 3" xfId="23860" xr:uid="{00000000-0005-0000-0000-000021B30000}"/>
    <cellStyle name="Normal 81 6 2 4" xfId="34080" xr:uid="{00000000-0005-0000-0000-000022B30000}"/>
    <cellStyle name="Normal 81 6 2 5" xfId="18847" xr:uid="{00000000-0005-0000-0000-000023B30000}"/>
    <cellStyle name="Normal 81 6 3" xfId="5398" xr:uid="{00000000-0005-0000-0000-000024B30000}"/>
    <cellStyle name="Normal 81 6 3 2" xfId="15450" xr:uid="{00000000-0005-0000-0000-000025B30000}"/>
    <cellStyle name="Normal 81 6 3 2 2" xfId="45781" xr:uid="{00000000-0005-0000-0000-000026B30000}"/>
    <cellStyle name="Normal 81 6 3 2 3" xfId="30548" xr:uid="{00000000-0005-0000-0000-000027B30000}"/>
    <cellStyle name="Normal 81 6 3 3" xfId="10430" xr:uid="{00000000-0005-0000-0000-000028B30000}"/>
    <cellStyle name="Normal 81 6 3 3 2" xfId="40764" xr:uid="{00000000-0005-0000-0000-000029B30000}"/>
    <cellStyle name="Normal 81 6 3 3 3" xfId="25531" xr:uid="{00000000-0005-0000-0000-00002AB30000}"/>
    <cellStyle name="Normal 81 6 3 4" xfId="35751" xr:uid="{00000000-0005-0000-0000-00002BB30000}"/>
    <cellStyle name="Normal 81 6 3 5" xfId="20518" xr:uid="{00000000-0005-0000-0000-00002CB30000}"/>
    <cellStyle name="Normal 81 6 4" xfId="12108" xr:uid="{00000000-0005-0000-0000-00002DB30000}"/>
    <cellStyle name="Normal 81 6 4 2" xfId="42439" xr:uid="{00000000-0005-0000-0000-00002EB30000}"/>
    <cellStyle name="Normal 81 6 4 3" xfId="27206" xr:uid="{00000000-0005-0000-0000-00002FB30000}"/>
    <cellStyle name="Normal 81 6 5" xfId="7087" xr:uid="{00000000-0005-0000-0000-000030B30000}"/>
    <cellStyle name="Normal 81 6 5 2" xfId="37422" xr:uid="{00000000-0005-0000-0000-000031B30000}"/>
    <cellStyle name="Normal 81 6 5 3" xfId="22189" xr:uid="{00000000-0005-0000-0000-000032B30000}"/>
    <cellStyle name="Normal 81 6 6" xfId="32410" xr:uid="{00000000-0005-0000-0000-000033B30000}"/>
    <cellStyle name="Normal 81 6 7" xfId="17176" xr:uid="{00000000-0005-0000-0000-000034B30000}"/>
    <cellStyle name="Normal 81 7" xfId="2867" xr:uid="{00000000-0005-0000-0000-000035B30000}"/>
    <cellStyle name="Normal 81 7 2" xfId="12943" xr:uid="{00000000-0005-0000-0000-000036B30000}"/>
    <cellStyle name="Normal 81 7 2 2" xfId="43274" xr:uid="{00000000-0005-0000-0000-000037B30000}"/>
    <cellStyle name="Normal 81 7 2 3" xfId="28041" xr:uid="{00000000-0005-0000-0000-000038B30000}"/>
    <cellStyle name="Normal 81 7 3" xfId="7923" xr:uid="{00000000-0005-0000-0000-000039B30000}"/>
    <cellStyle name="Normal 81 7 3 2" xfId="38257" xr:uid="{00000000-0005-0000-0000-00003AB30000}"/>
    <cellStyle name="Normal 81 7 3 3" xfId="23024" xr:uid="{00000000-0005-0000-0000-00003BB30000}"/>
    <cellStyle name="Normal 81 7 4" xfId="33244" xr:uid="{00000000-0005-0000-0000-00003CB30000}"/>
    <cellStyle name="Normal 81 7 5" xfId="18011" xr:uid="{00000000-0005-0000-0000-00003DB30000}"/>
    <cellStyle name="Normal 81 8" xfId="4560" xr:uid="{00000000-0005-0000-0000-00003EB30000}"/>
    <cellStyle name="Normal 81 8 2" xfId="14614" xr:uid="{00000000-0005-0000-0000-00003FB30000}"/>
    <cellStyle name="Normal 81 8 2 2" xfId="44945" xr:uid="{00000000-0005-0000-0000-000040B30000}"/>
    <cellStyle name="Normal 81 8 2 3" xfId="29712" xr:uid="{00000000-0005-0000-0000-000041B30000}"/>
    <cellStyle name="Normal 81 8 3" xfId="9594" xr:uid="{00000000-0005-0000-0000-000042B30000}"/>
    <cellStyle name="Normal 81 8 3 2" xfId="39928" xr:uid="{00000000-0005-0000-0000-000043B30000}"/>
    <cellStyle name="Normal 81 8 3 3" xfId="24695" xr:uid="{00000000-0005-0000-0000-000044B30000}"/>
    <cellStyle name="Normal 81 8 4" xfId="34915" xr:uid="{00000000-0005-0000-0000-000045B30000}"/>
    <cellStyle name="Normal 81 8 5" xfId="19682" xr:uid="{00000000-0005-0000-0000-000046B30000}"/>
    <cellStyle name="Normal 81 9" xfId="11270" xr:uid="{00000000-0005-0000-0000-000047B30000}"/>
    <cellStyle name="Normal 81 9 2" xfId="41603" xr:uid="{00000000-0005-0000-0000-000048B30000}"/>
    <cellStyle name="Normal 81 9 3" xfId="26370" xr:uid="{00000000-0005-0000-0000-000049B30000}"/>
    <cellStyle name="Normal 82" xfId="1160" xr:uid="{00000000-0005-0000-0000-00004AB30000}"/>
    <cellStyle name="Normal 83" xfId="1167" xr:uid="{00000000-0005-0000-0000-00004BB30000}"/>
    <cellStyle name="Normal 84" xfId="1215" xr:uid="{00000000-0005-0000-0000-00004CB30000}"/>
    <cellStyle name="Normal 85" xfId="1214" xr:uid="{00000000-0005-0000-0000-00004DB30000}"/>
    <cellStyle name="Normal 86" xfId="1322" xr:uid="{00000000-0005-0000-0000-00004EB30000}"/>
    <cellStyle name="Normal 87" xfId="1324" xr:uid="{00000000-0005-0000-0000-00004FB30000}"/>
    <cellStyle name="Normal 88" xfId="1323" xr:uid="{00000000-0005-0000-0000-000050B30000}"/>
    <cellStyle name="Normal 89" xfId="1540" xr:uid="{00000000-0005-0000-0000-000051B30000}"/>
    <cellStyle name="Normal 9" xfId="175" xr:uid="{00000000-0005-0000-0000-000052B30000}"/>
    <cellStyle name="Normal 9 2" xfId="914" xr:uid="{00000000-0005-0000-0000-000053B30000}"/>
    <cellStyle name="Normal 9 3" xfId="915" xr:uid="{00000000-0005-0000-0000-000054B30000}"/>
    <cellStyle name="Normal 9 4" xfId="916" xr:uid="{00000000-0005-0000-0000-000055B30000}"/>
    <cellStyle name="Normal 9 5" xfId="31482" xr:uid="{00000000-0005-0000-0000-000056B30000}"/>
    <cellStyle name="Normal 9 6" xfId="31382" xr:uid="{00000000-0005-0000-0000-000057B30000}"/>
    <cellStyle name="Normal 9 7" xfId="46803" xr:uid="{00000000-0005-0000-0000-000058B30000}"/>
    <cellStyle name="Normal 90" xfId="1539" xr:uid="{00000000-0005-0000-0000-000059B30000}"/>
    <cellStyle name="Normal 90 2" xfId="2381" xr:uid="{00000000-0005-0000-0000-00005AB30000}"/>
    <cellStyle name="Normal 90 2 2" xfId="4071" xr:uid="{00000000-0005-0000-0000-00005BB30000}"/>
    <cellStyle name="Normal 90 2 2 2" xfId="14144" xr:uid="{00000000-0005-0000-0000-00005CB30000}"/>
    <cellStyle name="Normal 90 2 2 2 2" xfId="44475" xr:uid="{00000000-0005-0000-0000-00005DB30000}"/>
    <cellStyle name="Normal 90 2 2 2 3" xfId="29242" xr:uid="{00000000-0005-0000-0000-00005EB30000}"/>
    <cellStyle name="Normal 90 2 2 3" xfId="9124" xr:uid="{00000000-0005-0000-0000-00005FB30000}"/>
    <cellStyle name="Normal 90 2 2 3 2" xfId="39458" xr:uid="{00000000-0005-0000-0000-000060B30000}"/>
    <cellStyle name="Normal 90 2 2 3 3" xfId="24225" xr:uid="{00000000-0005-0000-0000-000061B30000}"/>
    <cellStyle name="Normal 90 2 2 4" xfId="34445" xr:uid="{00000000-0005-0000-0000-000062B30000}"/>
    <cellStyle name="Normal 90 2 2 5" xfId="19212" xr:uid="{00000000-0005-0000-0000-000063B30000}"/>
    <cellStyle name="Normal 90 2 3" xfId="5763" xr:uid="{00000000-0005-0000-0000-000064B30000}"/>
    <cellStyle name="Normal 90 2 3 2" xfId="15815" xr:uid="{00000000-0005-0000-0000-000065B30000}"/>
    <cellStyle name="Normal 90 2 3 2 2" xfId="46146" xr:uid="{00000000-0005-0000-0000-000066B30000}"/>
    <cellStyle name="Normal 90 2 3 2 3" xfId="30913" xr:uid="{00000000-0005-0000-0000-000067B30000}"/>
    <cellStyle name="Normal 90 2 3 3" xfId="10795" xr:uid="{00000000-0005-0000-0000-000068B30000}"/>
    <cellStyle name="Normal 90 2 3 3 2" xfId="41129" xr:uid="{00000000-0005-0000-0000-000069B30000}"/>
    <cellStyle name="Normal 90 2 3 3 3" xfId="25896" xr:uid="{00000000-0005-0000-0000-00006AB30000}"/>
    <cellStyle name="Normal 90 2 3 4" xfId="36116" xr:uid="{00000000-0005-0000-0000-00006BB30000}"/>
    <cellStyle name="Normal 90 2 3 5" xfId="20883" xr:uid="{00000000-0005-0000-0000-00006CB30000}"/>
    <cellStyle name="Normal 90 2 4" xfId="12473" xr:uid="{00000000-0005-0000-0000-00006DB30000}"/>
    <cellStyle name="Normal 90 2 4 2" xfId="42804" xr:uid="{00000000-0005-0000-0000-00006EB30000}"/>
    <cellStyle name="Normal 90 2 4 3" xfId="27571" xr:uid="{00000000-0005-0000-0000-00006FB30000}"/>
    <cellStyle name="Normal 90 2 5" xfId="7452" xr:uid="{00000000-0005-0000-0000-000070B30000}"/>
    <cellStyle name="Normal 90 2 5 2" xfId="37787" xr:uid="{00000000-0005-0000-0000-000071B30000}"/>
    <cellStyle name="Normal 90 2 5 3" xfId="22554" xr:uid="{00000000-0005-0000-0000-000072B30000}"/>
    <cellStyle name="Normal 90 2 6" xfId="32775" xr:uid="{00000000-0005-0000-0000-000073B30000}"/>
    <cellStyle name="Normal 90 2 7" xfId="17541" xr:uid="{00000000-0005-0000-0000-000074B30000}"/>
    <cellStyle name="Normal 90 3" xfId="3234" xr:uid="{00000000-0005-0000-0000-000075B30000}"/>
    <cellStyle name="Normal 90 3 2" xfId="13308" xr:uid="{00000000-0005-0000-0000-000076B30000}"/>
    <cellStyle name="Normal 90 3 2 2" xfId="43639" xr:uid="{00000000-0005-0000-0000-000077B30000}"/>
    <cellStyle name="Normal 90 3 2 3" xfId="28406" xr:uid="{00000000-0005-0000-0000-000078B30000}"/>
    <cellStyle name="Normal 90 3 3" xfId="8288" xr:uid="{00000000-0005-0000-0000-000079B30000}"/>
    <cellStyle name="Normal 90 3 3 2" xfId="38622" xr:uid="{00000000-0005-0000-0000-00007AB30000}"/>
    <cellStyle name="Normal 90 3 3 3" xfId="23389" xr:uid="{00000000-0005-0000-0000-00007BB30000}"/>
    <cellStyle name="Normal 90 3 4" xfId="33609" xr:uid="{00000000-0005-0000-0000-00007CB30000}"/>
    <cellStyle name="Normal 90 3 5" xfId="18376" xr:uid="{00000000-0005-0000-0000-00007DB30000}"/>
    <cellStyle name="Normal 90 4" xfId="4927" xr:uid="{00000000-0005-0000-0000-00007EB30000}"/>
    <cellStyle name="Normal 90 4 2" xfId="14979" xr:uid="{00000000-0005-0000-0000-00007FB30000}"/>
    <cellStyle name="Normal 90 4 2 2" xfId="45310" xr:uid="{00000000-0005-0000-0000-000080B30000}"/>
    <cellStyle name="Normal 90 4 2 3" xfId="30077" xr:uid="{00000000-0005-0000-0000-000081B30000}"/>
    <cellStyle name="Normal 90 4 3" xfId="9959" xr:uid="{00000000-0005-0000-0000-000082B30000}"/>
    <cellStyle name="Normal 90 4 3 2" xfId="40293" xr:uid="{00000000-0005-0000-0000-000083B30000}"/>
    <cellStyle name="Normal 90 4 3 3" xfId="25060" xr:uid="{00000000-0005-0000-0000-000084B30000}"/>
    <cellStyle name="Normal 90 4 4" xfId="35280" xr:uid="{00000000-0005-0000-0000-000085B30000}"/>
    <cellStyle name="Normal 90 4 5" xfId="20047" xr:uid="{00000000-0005-0000-0000-000086B30000}"/>
    <cellStyle name="Normal 90 5" xfId="11637" xr:uid="{00000000-0005-0000-0000-000087B30000}"/>
    <cellStyle name="Normal 90 5 2" xfId="41968" xr:uid="{00000000-0005-0000-0000-000088B30000}"/>
    <cellStyle name="Normal 90 5 3" xfId="26735" xr:uid="{00000000-0005-0000-0000-000089B30000}"/>
    <cellStyle name="Normal 90 6" xfId="6616" xr:uid="{00000000-0005-0000-0000-00008AB30000}"/>
    <cellStyle name="Normal 90 6 2" xfId="36951" xr:uid="{00000000-0005-0000-0000-00008BB30000}"/>
    <cellStyle name="Normal 90 6 3" xfId="21718" xr:uid="{00000000-0005-0000-0000-00008CB30000}"/>
    <cellStyle name="Normal 90 7" xfId="31939" xr:uid="{00000000-0005-0000-0000-00008DB30000}"/>
    <cellStyle name="Normal 90 8" xfId="16705" xr:uid="{00000000-0005-0000-0000-00008EB30000}"/>
    <cellStyle name="Normal 91" xfId="1542" xr:uid="{00000000-0005-0000-0000-00008FB30000}"/>
    <cellStyle name="Normal 91 2" xfId="2383" xr:uid="{00000000-0005-0000-0000-000090B30000}"/>
    <cellStyle name="Normal 91 2 2" xfId="4073" xr:uid="{00000000-0005-0000-0000-000091B30000}"/>
    <cellStyle name="Normal 91 2 2 2" xfId="14146" xr:uid="{00000000-0005-0000-0000-000092B30000}"/>
    <cellStyle name="Normal 91 2 2 2 2" xfId="44477" xr:uid="{00000000-0005-0000-0000-000093B30000}"/>
    <cellStyle name="Normal 91 2 2 2 3" xfId="29244" xr:uid="{00000000-0005-0000-0000-000094B30000}"/>
    <cellStyle name="Normal 91 2 2 2 4" xfId="46744" xr:uid="{00000000-0005-0000-0000-000095B30000}"/>
    <cellStyle name="Normal 91 2 2 3" xfId="9126" xr:uid="{00000000-0005-0000-0000-000096B30000}"/>
    <cellStyle name="Normal 91 2 2 3 2" xfId="39460" xr:uid="{00000000-0005-0000-0000-000097B30000}"/>
    <cellStyle name="Normal 91 2 2 3 3" xfId="24227" xr:uid="{00000000-0005-0000-0000-000098B30000}"/>
    <cellStyle name="Normal 91 2 2 4" xfId="34447" xr:uid="{00000000-0005-0000-0000-000099B30000}"/>
    <cellStyle name="Normal 91 2 2 5" xfId="19214" xr:uid="{00000000-0005-0000-0000-00009AB30000}"/>
    <cellStyle name="Normal 91 2 3" xfId="5765" xr:uid="{00000000-0005-0000-0000-00009BB30000}"/>
    <cellStyle name="Normal 91 2 3 2" xfId="15817" xr:uid="{00000000-0005-0000-0000-00009CB30000}"/>
    <cellStyle name="Normal 91 2 3 2 2" xfId="46148" xr:uid="{00000000-0005-0000-0000-00009DB30000}"/>
    <cellStyle name="Normal 91 2 3 2 3" xfId="30915" xr:uid="{00000000-0005-0000-0000-00009EB30000}"/>
    <cellStyle name="Normal 91 2 3 3" xfId="10797" xr:uid="{00000000-0005-0000-0000-00009FB30000}"/>
    <cellStyle name="Normal 91 2 3 3 2" xfId="41131" xr:uid="{00000000-0005-0000-0000-0000A0B30000}"/>
    <cellStyle name="Normal 91 2 3 3 3" xfId="25898" xr:uid="{00000000-0005-0000-0000-0000A1B30000}"/>
    <cellStyle name="Normal 91 2 3 4" xfId="36118" xr:uid="{00000000-0005-0000-0000-0000A2B30000}"/>
    <cellStyle name="Normal 91 2 3 5" xfId="20885" xr:uid="{00000000-0005-0000-0000-0000A3B30000}"/>
    <cellStyle name="Normal 91 2 4" xfId="12475" xr:uid="{00000000-0005-0000-0000-0000A4B30000}"/>
    <cellStyle name="Normal 91 2 4 2" xfId="42806" xr:uid="{00000000-0005-0000-0000-0000A5B30000}"/>
    <cellStyle name="Normal 91 2 4 3" xfId="27573" xr:uid="{00000000-0005-0000-0000-0000A6B30000}"/>
    <cellStyle name="Normal 91 2 5" xfId="7454" xr:uid="{00000000-0005-0000-0000-0000A7B30000}"/>
    <cellStyle name="Normal 91 2 5 2" xfId="37789" xr:uid="{00000000-0005-0000-0000-0000A8B30000}"/>
    <cellStyle name="Normal 91 2 5 3" xfId="22556" xr:uid="{00000000-0005-0000-0000-0000A9B30000}"/>
    <cellStyle name="Normal 91 2 6" xfId="32777" xr:uid="{00000000-0005-0000-0000-0000AAB30000}"/>
    <cellStyle name="Normal 91 2 7" xfId="17543" xr:uid="{00000000-0005-0000-0000-0000ABB30000}"/>
    <cellStyle name="Normal 91 3" xfId="3236" xr:uid="{00000000-0005-0000-0000-0000ACB30000}"/>
    <cellStyle name="Normal 91 3 2" xfId="13310" xr:uid="{00000000-0005-0000-0000-0000ADB30000}"/>
    <cellStyle name="Normal 91 3 2 2" xfId="43641" xr:uid="{00000000-0005-0000-0000-0000AEB30000}"/>
    <cellStyle name="Normal 91 3 2 3" xfId="28408" xr:uid="{00000000-0005-0000-0000-0000AFB30000}"/>
    <cellStyle name="Normal 91 3 3" xfId="8290" xr:uid="{00000000-0005-0000-0000-0000B0B30000}"/>
    <cellStyle name="Normal 91 3 3 2" xfId="38624" xr:uid="{00000000-0005-0000-0000-0000B1B30000}"/>
    <cellStyle name="Normal 91 3 3 3" xfId="23391" xr:uid="{00000000-0005-0000-0000-0000B2B30000}"/>
    <cellStyle name="Normal 91 3 4" xfId="33611" xr:uid="{00000000-0005-0000-0000-0000B3B30000}"/>
    <cellStyle name="Normal 91 3 5" xfId="18378" xr:uid="{00000000-0005-0000-0000-0000B4B30000}"/>
    <cellStyle name="Normal 91 4" xfId="4929" xr:uid="{00000000-0005-0000-0000-0000B5B30000}"/>
    <cellStyle name="Normal 91 4 2" xfId="14981" xr:uid="{00000000-0005-0000-0000-0000B6B30000}"/>
    <cellStyle name="Normal 91 4 2 2" xfId="45312" xr:uid="{00000000-0005-0000-0000-0000B7B30000}"/>
    <cellStyle name="Normal 91 4 2 3" xfId="30079" xr:uid="{00000000-0005-0000-0000-0000B8B30000}"/>
    <cellStyle name="Normal 91 4 3" xfId="9961" xr:uid="{00000000-0005-0000-0000-0000B9B30000}"/>
    <cellStyle name="Normal 91 4 3 2" xfId="40295" xr:uid="{00000000-0005-0000-0000-0000BAB30000}"/>
    <cellStyle name="Normal 91 4 3 3" xfId="25062" xr:uid="{00000000-0005-0000-0000-0000BBB30000}"/>
    <cellStyle name="Normal 91 4 4" xfId="35282" xr:uid="{00000000-0005-0000-0000-0000BCB30000}"/>
    <cellStyle name="Normal 91 4 5" xfId="20049" xr:uid="{00000000-0005-0000-0000-0000BDB30000}"/>
    <cellStyle name="Normal 91 5" xfId="11639" xr:uid="{00000000-0005-0000-0000-0000BEB30000}"/>
    <cellStyle name="Normal 91 5 2" xfId="41970" xr:uid="{00000000-0005-0000-0000-0000BFB30000}"/>
    <cellStyle name="Normal 91 5 3" xfId="26737" xr:uid="{00000000-0005-0000-0000-0000C0B30000}"/>
    <cellStyle name="Normal 91 6" xfId="6618" xr:uid="{00000000-0005-0000-0000-0000C1B30000}"/>
    <cellStyle name="Normal 91 6 2" xfId="36953" xr:uid="{00000000-0005-0000-0000-0000C2B30000}"/>
    <cellStyle name="Normal 91 6 3" xfId="21720" xr:uid="{00000000-0005-0000-0000-0000C3B30000}"/>
    <cellStyle name="Normal 91 7" xfId="31941" xr:uid="{00000000-0005-0000-0000-0000C4B30000}"/>
    <cellStyle name="Normal 91 8" xfId="16707" xr:uid="{00000000-0005-0000-0000-0000C5B30000}"/>
    <cellStyle name="Normal 92" xfId="1961" xr:uid="{00000000-0005-0000-0000-0000C6B30000}"/>
    <cellStyle name="Normal 92 2" xfId="3653" xr:uid="{00000000-0005-0000-0000-0000C7B30000}"/>
    <cellStyle name="Normal 93" xfId="2799" xr:uid="{00000000-0005-0000-0000-0000C8B30000}"/>
    <cellStyle name="Normal 93 2" xfId="4489" xr:uid="{00000000-0005-0000-0000-0000C9B30000}"/>
    <cellStyle name="Normal 94" xfId="2804" xr:uid="{00000000-0005-0000-0000-0000CAB30000}"/>
    <cellStyle name="Normal 95" xfId="1960" xr:uid="{00000000-0005-0000-0000-0000CBB30000}"/>
    <cellStyle name="Normal 95 2" xfId="3652" xr:uid="{00000000-0005-0000-0000-0000CCB30000}"/>
    <cellStyle name="Normal 95 2 2" xfId="13726" xr:uid="{00000000-0005-0000-0000-0000CDB30000}"/>
    <cellStyle name="Normal 95 2 2 2" xfId="44057" xr:uid="{00000000-0005-0000-0000-0000CEB30000}"/>
    <cellStyle name="Normal 95 2 2 3" xfId="28824" xr:uid="{00000000-0005-0000-0000-0000CFB30000}"/>
    <cellStyle name="Normal 95 2 3" xfId="8706" xr:uid="{00000000-0005-0000-0000-0000D0B30000}"/>
    <cellStyle name="Normal 95 2 3 2" xfId="39040" xr:uid="{00000000-0005-0000-0000-0000D1B30000}"/>
    <cellStyle name="Normal 95 2 3 3" xfId="23807" xr:uid="{00000000-0005-0000-0000-0000D2B30000}"/>
    <cellStyle name="Normal 95 2 4" xfId="34027" xr:uid="{00000000-0005-0000-0000-0000D3B30000}"/>
    <cellStyle name="Normal 95 2 5" xfId="18794" xr:uid="{00000000-0005-0000-0000-0000D4B30000}"/>
    <cellStyle name="Normal 95 3" xfId="5345" xr:uid="{00000000-0005-0000-0000-0000D5B30000}"/>
    <cellStyle name="Normal 95 3 2" xfId="15397" xr:uid="{00000000-0005-0000-0000-0000D6B30000}"/>
    <cellStyle name="Normal 95 3 2 2" xfId="45728" xr:uid="{00000000-0005-0000-0000-0000D7B30000}"/>
    <cellStyle name="Normal 95 3 2 3" xfId="30495" xr:uid="{00000000-0005-0000-0000-0000D8B30000}"/>
    <cellStyle name="Normal 95 3 3" xfId="10377" xr:uid="{00000000-0005-0000-0000-0000D9B30000}"/>
    <cellStyle name="Normal 95 3 3 2" xfId="40711" xr:uid="{00000000-0005-0000-0000-0000DAB30000}"/>
    <cellStyle name="Normal 95 3 3 3" xfId="25478" xr:uid="{00000000-0005-0000-0000-0000DBB30000}"/>
    <cellStyle name="Normal 95 3 4" xfId="35698" xr:uid="{00000000-0005-0000-0000-0000DCB30000}"/>
    <cellStyle name="Normal 95 3 5" xfId="20465" xr:uid="{00000000-0005-0000-0000-0000DDB30000}"/>
    <cellStyle name="Normal 95 4" xfId="12055" xr:uid="{00000000-0005-0000-0000-0000DEB30000}"/>
    <cellStyle name="Normal 95 4 2" xfId="42386" xr:uid="{00000000-0005-0000-0000-0000DFB30000}"/>
    <cellStyle name="Normal 95 4 3" xfId="27153" xr:uid="{00000000-0005-0000-0000-0000E0B30000}"/>
    <cellStyle name="Normal 95 5" xfId="7034" xr:uid="{00000000-0005-0000-0000-0000E1B30000}"/>
    <cellStyle name="Normal 95 5 2" xfId="37369" xr:uid="{00000000-0005-0000-0000-0000E2B30000}"/>
    <cellStyle name="Normal 95 5 3" xfId="22136" xr:uid="{00000000-0005-0000-0000-0000E3B30000}"/>
    <cellStyle name="Normal 95 6" xfId="32357" xr:uid="{00000000-0005-0000-0000-0000E4B30000}"/>
    <cellStyle name="Normal 95 7" xfId="17123" xr:uid="{00000000-0005-0000-0000-0000E5B30000}"/>
    <cellStyle name="Normal 96" xfId="1963" xr:uid="{00000000-0005-0000-0000-0000E6B30000}"/>
    <cellStyle name="Normal 96 2" xfId="3655" xr:uid="{00000000-0005-0000-0000-0000E7B30000}"/>
    <cellStyle name="Normal 96 2 2" xfId="13728" xr:uid="{00000000-0005-0000-0000-0000E8B30000}"/>
    <cellStyle name="Normal 96 2 2 2" xfId="44059" xr:uid="{00000000-0005-0000-0000-0000E9B30000}"/>
    <cellStyle name="Normal 96 2 2 3" xfId="28826" xr:uid="{00000000-0005-0000-0000-0000EAB30000}"/>
    <cellStyle name="Normal 96 2 3" xfId="8708" xr:uid="{00000000-0005-0000-0000-0000EBB30000}"/>
    <cellStyle name="Normal 96 2 3 2" xfId="39042" xr:uid="{00000000-0005-0000-0000-0000ECB30000}"/>
    <cellStyle name="Normal 96 2 3 3" xfId="23809" xr:uid="{00000000-0005-0000-0000-0000EDB30000}"/>
    <cellStyle name="Normal 96 2 4" xfId="34029" xr:uid="{00000000-0005-0000-0000-0000EEB30000}"/>
    <cellStyle name="Normal 96 2 5" xfId="18796" xr:uid="{00000000-0005-0000-0000-0000EFB30000}"/>
    <cellStyle name="Normal 96 3" xfId="5347" xr:uid="{00000000-0005-0000-0000-0000F0B30000}"/>
    <cellStyle name="Normal 96 3 2" xfId="15399" xr:uid="{00000000-0005-0000-0000-0000F1B30000}"/>
    <cellStyle name="Normal 96 3 2 2" xfId="45730" xr:uid="{00000000-0005-0000-0000-0000F2B30000}"/>
    <cellStyle name="Normal 96 3 2 3" xfId="30497" xr:uid="{00000000-0005-0000-0000-0000F3B30000}"/>
    <cellStyle name="Normal 96 3 3" xfId="10379" xr:uid="{00000000-0005-0000-0000-0000F4B30000}"/>
    <cellStyle name="Normal 96 3 3 2" xfId="40713" xr:uid="{00000000-0005-0000-0000-0000F5B30000}"/>
    <cellStyle name="Normal 96 3 3 3" xfId="25480" xr:uid="{00000000-0005-0000-0000-0000F6B30000}"/>
    <cellStyle name="Normal 96 3 4" xfId="35700" xr:uid="{00000000-0005-0000-0000-0000F7B30000}"/>
    <cellStyle name="Normal 96 3 5" xfId="20467" xr:uid="{00000000-0005-0000-0000-0000F8B30000}"/>
    <cellStyle name="Normal 96 4" xfId="12057" xr:uid="{00000000-0005-0000-0000-0000F9B30000}"/>
    <cellStyle name="Normal 96 4 2" xfId="42388" xr:uid="{00000000-0005-0000-0000-0000FAB30000}"/>
    <cellStyle name="Normal 96 4 3" xfId="27155" xr:uid="{00000000-0005-0000-0000-0000FBB30000}"/>
    <cellStyle name="Normal 96 5" xfId="7036" xr:uid="{00000000-0005-0000-0000-0000FCB30000}"/>
    <cellStyle name="Normal 96 5 2" xfId="37371" xr:uid="{00000000-0005-0000-0000-0000FDB30000}"/>
    <cellStyle name="Normal 96 5 3" xfId="22138" xr:uid="{00000000-0005-0000-0000-0000FEB30000}"/>
    <cellStyle name="Normal 96 6" xfId="32359" xr:uid="{00000000-0005-0000-0000-0000FFB30000}"/>
    <cellStyle name="Normal 96 7" xfId="17125" xr:uid="{00000000-0005-0000-0000-000000B40000}"/>
    <cellStyle name="Normal 97" xfId="11215" xr:uid="{00000000-0005-0000-0000-000001B40000}"/>
    <cellStyle name="Normal 98" xfId="16234" xr:uid="{00000000-0005-0000-0000-000002B40000}"/>
    <cellStyle name="Normal 99" xfId="2807" xr:uid="{00000000-0005-0000-0000-000003B40000}"/>
    <cellStyle name="Normal_New Summary Tables 2" xfId="354" xr:uid="{00000000-0005-0000-0000-000004B40000}"/>
    <cellStyle name="Normal_Revised CARE Table 5C_033107 2" xfId="917" xr:uid="{00000000-0005-0000-0000-000005B40000}"/>
    <cellStyle name="Normal_Sheet1" xfId="46814" xr:uid="{00000000-0005-0000-0000-000006B40000}"/>
    <cellStyle name="Normal_Sheet1 2" xfId="46815" xr:uid="{00000000-0005-0000-0000-000007B40000}"/>
    <cellStyle name="Normal_Sheet2" xfId="362" xr:uid="{00000000-0005-0000-0000-000008B40000}"/>
    <cellStyle name="Note 2" xfId="176" xr:uid="{00000000-0005-0000-0000-000009B40000}"/>
    <cellStyle name="Note 2 2" xfId="919" xr:uid="{00000000-0005-0000-0000-00000AB40000}"/>
    <cellStyle name="Note 2 2 2" xfId="46660" xr:uid="{00000000-0005-0000-0000-00000BB40000}"/>
    <cellStyle name="Note 2 3" xfId="920" xr:uid="{00000000-0005-0000-0000-00000CB40000}"/>
    <cellStyle name="Note 2 4" xfId="921" xr:uid="{00000000-0005-0000-0000-00000DB40000}"/>
    <cellStyle name="Note 2 5" xfId="922" xr:uid="{00000000-0005-0000-0000-00000EB40000}"/>
    <cellStyle name="Note 2 6" xfId="923" xr:uid="{00000000-0005-0000-0000-00000FB40000}"/>
    <cellStyle name="Note 2 7" xfId="918" xr:uid="{00000000-0005-0000-0000-000010B40000}"/>
    <cellStyle name="Note 2 8" xfId="405" xr:uid="{00000000-0005-0000-0000-000011B40000}"/>
    <cellStyle name="Note 2 9" xfId="31483" xr:uid="{00000000-0005-0000-0000-000012B40000}"/>
    <cellStyle name="Note 3" xfId="31369" xr:uid="{00000000-0005-0000-0000-000013B40000}"/>
    <cellStyle name="Note 3 2" xfId="46733" xr:uid="{00000000-0005-0000-0000-000014B40000}"/>
    <cellStyle name="Note 4" xfId="46669" xr:uid="{00000000-0005-0000-0000-000015B40000}"/>
    <cellStyle name="Output 2" xfId="177" xr:uid="{00000000-0005-0000-0000-000016B40000}"/>
    <cellStyle name="Output 2 2" xfId="925" xr:uid="{00000000-0005-0000-0000-000017B40000}"/>
    <cellStyle name="Output 2 2 2" xfId="46651" xr:uid="{00000000-0005-0000-0000-000018B40000}"/>
    <cellStyle name="Output 2 3" xfId="926" xr:uid="{00000000-0005-0000-0000-000019B40000}"/>
    <cellStyle name="Output 2 4" xfId="927" xr:uid="{00000000-0005-0000-0000-00001AB40000}"/>
    <cellStyle name="Output 2 5" xfId="928" xr:uid="{00000000-0005-0000-0000-00001BB40000}"/>
    <cellStyle name="Output 2 6" xfId="929" xr:uid="{00000000-0005-0000-0000-00001CB40000}"/>
    <cellStyle name="Output 2 7" xfId="924" xr:uid="{00000000-0005-0000-0000-00001DB40000}"/>
    <cellStyle name="Output 2 8" xfId="406" xr:uid="{00000000-0005-0000-0000-00001EB40000}"/>
    <cellStyle name="Output 2 9" xfId="31434" xr:uid="{00000000-0005-0000-0000-00001FB40000}"/>
    <cellStyle name="Output 3" xfId="31370" xr:uid="{00000000-0005-0000-0000-000020B40000}"/>
    <cellStyle name="Output 3 2" xfId="46593" xr:uid="{00000000-0005-0000-0000-000021B40000}"/>
    <cellStyle name="Percent" xfId="1159" builtinId="5"/>
    <cellStyle name="Percent [2]" xfId="178" xr:uid="{00000000-0005-0000-0000-000023B40000}"/>
    <cellStyle name="Percent [2] 10" xfId="932" xr:uid="{00000000-0005-0000-0000-000024B40000}"/>
    <cellStyle name="Percent [2] 10 2" xfId="933" xr:uid="{00000000-0005-0000-0000-000025B40000}"/>
    <cellStyle name="Percent [2] 11" xfId="931" xr:uid="{00000000-0005-0000-0000-000026B40000}"/>
    <cellStyle name="Percent [2] 2" xfId="179" xr:uid="{00000000-0005-0000-0000-000027B40000}"/>
    <cellStyle name="Percent [2] 2 2" xfId="180" xr:uid="{00000000-0005-0000-0000-000028B40000}"/>
    <cellStyle name="Percent [2] 2 2 2" xfId="529" xr:uid="{00000000-0005-0000-0000-000029B40000}"/>
    <cellStyle name="Percent [2] 2 3" xfId="528" xr:uid="{00000000-0005-0000-0000-00002AB40000}"/>
    <cellStyle name="Percent [2] 3" xfId="181" xr:uid="{00000000-0005-0000-0000-00002BB40000}"/>
    <cellStyle name="Percent [2] 3 2" xfId="530" xr:uid="{00000000-0005-0000-0000-00002CB40000}"/>
    <cellStyle name="Percent [2] 4" xfId="934" xr:uid="{00000000-0005-0000-0000-00002DB40000}"/>
    <cellStyle name="Percent [2] 5" xfId="935" xr:uid="{00000000-0005-0000-0000-00002EB40000}"/>
    <cellStyle name="Percent [2] 5 2" xfId="936" xr:uid="{00000000-0005-0000-0000-00002FB40000}"/>
    <cellStyle name="Percent [2] 5 3" xfId="937" xr:uid="{00000000-0005-0000-0000-000030B40000}"/>
    <cellStyle name="Percent [2] 6" xfId="938" xr:uid="{00000000-0005-0000-0000-000031B40000}"/>
    <cellStyle name="Percent [2] 6 2" xfId="939" xr:uid="{00000000-0005-0000-0000-000032B40000}"/>
    <cellStyle name="Percent [2] 7" xfId="940" xr:uid="{00000000-0005-0000-0000-000033B40000}"/>
    <cellStyle name="Percent [2] 7 2" xfId="941" xr:uid="{00000000-0005-0000-0000-000034B40000}"/>
    <cellStyle name="Percent [2] 8" xfId="942" xr:uid="{00000000-0005-0000-0000-000035B40000}"/>
    <cellStyle name="Percent [2] 9" xfId="943" xr:uid="{00000000-0005-0000-0000-000036B40000}"/>
    <cellStyle name="Percent [2] 9 2" xfId="944" xr:uid="{00000000-0005-0000-0000-000037B40000}"/>
    <cellStyle name="Percent 10" xfId="182" xr:uid="{00000000-0005-0000-0000-000038B40000}"/>
    <cellStyle name="Percent 10 2" xfId="183" xr:uid="{00000000-0005-0000-0000-000039B40000}"/>
    <cellStyle name="Percent 100" xfId="16265" xr:uid="{00000000-0005-0000-0000-00003AB40000}"/>
    <cellStyle name="Percent 101" xfId="16249" xr:uid="{00000000-0005-0000-0000-00003BB40000}"/>
    <cellStyle name="Percent 102" xfId="16254" xr:uid="{00000000-0005-0000-0000-00003CB40000}"/>
    <cellStyle name="Percent 103" xfId="16247" xr:uid="{00000000-0005-0000-0000-00003DB40000}"/>
    <cellStyle name="Percent 104" xfId="16267" xr:uid="{00000000-0005-0000-0000-00003EB40000}"/>
    <cellStyle name="Percent 105" xfId="16280" xr:uid="{00000000-0005-0000-0000-00003FB40000}"/>
    <cellStyle name="Percent 106" xfId="16245" xr:uid="{00000000-0005-0000-0000-000040B40000}"/>
    <cellStyle name="Percent 107" xfId="16253" xr:uid="{00000000-0005-0000-0000-000041B40000}"/>
    <cellStyle name="Percent 108" xfId="16277" xr:uid="{00000000-0005-0000-0000-000042B40000}"/>
    <cellStyle name="Percent 109" xfId="6195" xr:uid="{00000000-0005-0000-0000-000043B40000}"/>
    <cellStyle name="Percent 11" xfId="184" xr:uid="{00000000-0005-0000-0000-000044B40000}"/>
    <cellStyle name="Percent 110" xfId="16284" xr:uid="{00000000-0005-0000-0000-000045B40000}"/>
    <cellStyle name="Percent 111" xfId="31579" xr:uid="{00000000-0005-0000-0000-000046B40000}"/>
    <cellStyle name="Percent 112" xfId="46574" xr:uid="{00000000-0005-0000-0000-000047B40000}"/>
    <cellStyle name="Percent 113" xfId="46568" xr:uid="{00000000-0005-0000-0000-000048B40000}"/>
    <cellStyle name="Percent 114" xfId="46576" xr:uid="{00000000-0005-0000-0000-000049B40000}"/>
    <cellStyle name="Percent 115" xfId="46577" xr:uid="{00000000-0005-0000-0000-00004AB40000}"/>
    <cellStyle name="Percent 116" xfId="46570" xr:uid="{00000000-0005-0000-0000-00004BB40000}"/>
    <cellStyle name="Percent 117" xfId="16340" xr:uid="{00000000-0005-0000-0000-00004CB40000}"/>
    <cellStyle name="Percent 118" xfId="46582" xr:uid="{00000000-0005-0000-0000-00004DB40000}"/>
    <cellStyle name="Percent 119" xfId="46778" xr:uid="{00000000-0005-0000-0000-00004EB40000}"/>
    <cellStyle name="Percent 12" xfId="185" xr:uid="{00000000-0005-0000-0000-00004FB40000}"/>
    <cellStyle name="Percent 120" xfId="46779" xr:uid="{00000000-0005-0000-0000-000050B40000}"/>
    <cellStyle name="Percent 121" xfId="46775" xr:uid="{00000000-0005-0000-0000-000051B40000}"/>
    <cellStyle name="Percent 122" xfId="46749" xr:uid="{00000000-0005-0000-0000-000052B40000}"/>
    <cellStyle name="Percent 123" xfId="46771" xr:uid="{00000000-0005-0000-0000-000053B40000}"/>
    <cellStyle name="Percent 124" xfId="46753" xr:uid="{00000000-0005-0000-0000-000054B40000}"/>
    <cellStyle name="Percent 125" xfId="46769" xr:uid="{00000000-0005-0000-0000-000055B40000}"/>
    <cellStyle name="Percent 126" xfId="46754" xr:uid="{00000000-0005-0000-0000-000056B40000}"/>
    <cellStyle name="Percent 127" xfId="46767" xr:uid="{00000000-0005-0000-0000-000057B40000}"/>
    <cellStyle name="Percent 128" xfId="46756" xr:uid="{00000000-0005-0000-0000-000058B40000}"/>
    <cellStyle name="Percent 129" xfId="46765" xr:uid="{00000000-0005-0000-0000-000059B40000}"/>
    <cellStyle name="Percent 13" xfId="186" xr:uid="{00000000-0005-0000-0000-00005AB40000}"/>
    <cellStyle name="Percent 130" xfId="46758" xr:uid="{00000000-0005-0000-0000-00005BB40000}"/>
    <cellStyle name="Percent 131" xfId="46763" xr:uid="{00000000-0005-0000-0000-00005CB40000}"/>
    <cellStyle name="Percent 132" xfId="46772" xr:uid="{00000000-0005-0000-0000-00005DB40000}"/>
    <cellStyle name="Percent 133" xfId="46751" xr:uid="{00000000-0005-0000-0000-00005EB40000}"/>
    <cellStyle name="Percent 134" xfId="46761" xr:uid="{00000000-0005-0000-0000-00005FB40000}"/>
    <cellStyle name="Percent 135" xfId="46780" xr:uid="{00000000-0005-0000-0000-000060B40000}"/>
    <cellStyle name="Percent 136" xfId="46782" xr:uid="{00000000-0005-0000-0000-000061B40000}"/>
    <cellStyle name="Percent 137" xfId="46804" xr:uid="{00000000-0005-0000-0000-000062B40000}"/>
    <cellStyle name="Percent 138" xfId="46807" xr:uid="{00000000-0005-0000-0000-000063B40000}"/>
    <cellStyle name="Percent 139" xfId="46800" xr:uid="{00000000-0005-0000-0000-000064B40000}"/>
    <cellStyle name="Percent 14" xfId="187" xr:uid="{00000000-0005-0000-0000-000065B40000}"/>
    <cellStyle name="Percent 140" xfId="46806" xr:uid="{00000000-0005-0000-0000-000066B40000}"/>
    <cellStyle name="Percent 141" xfId="46796" xr:uid="{00000000-0005-0000-0000-000067B40000}"/>
    <cellStyle name="Percent 142" xfId="46805" xr:uid="{00000000-0005-0000-0000-000068B40000}"/>
    <cellStyle name="Percent 15" xfId="188" xr:uid="{00000000-0005-0000-0000-000069B40000}"/>
    <cellStyle name="Percent 16" xfId="189" xr:uid="{00000000-0005-0000-0000-00006AB40000}"/>
    <cellStyle name="Percent 17" xfId="945" xr:uid="{00000000-0005-0000-0000-00006BB40000}"/>
    <cellStyle name="Percent 18" xfId="946" xr:uid="{00000000-0005-0000-0000-00006CB40000}"/>
    <cellStyle name="Percent 19" xfId="947" xr:uid="{00000000-0005-0000-0000-00006DB40000}"/>
    <cellStyle name="Percent 19 2" xfId="948" xr:uid="{00000000-0005-0000-0000-00006EB40000}"/>
    <cellStyle name="Percent 19 3" xfId="949" xr:uid="{00000000-0005-0000-0000-00006FB40000}"/>
    <cellStyle name="Percent 2" xfId="190" xr:uid="{00000000-0005-0000-0000-000070B40000}"/>
    <cellStyle name="Percent 2 2" xfId="191" xr:uid="{00000000-0005-0000-0000-000071B40000}"/>
    <cellStyle name="Percent 2 2 2" xfId="532" xr:uid="{00000000-0005-0000-0000-000072B40000}"/>
    <cellStyle name="Percent 2 3" xfId="531" xr:uid="{00000000-0005-0000-0000-000073B40000}"/>
    <cellStyle name="Percent 20" xfId="950" xr:uid="{00000000-0005-0000-0000-000074B40000}"/>
    <cellStyle name="Percent 21" xfId="951" xr:uid="{00000000-0005-0000-0000-000075B40000}"/>
    <cellStyle name="Percent 22" xfId="952" xr:uid="{00000000-0005-0000-0000-000076B40000}"/>
    <cellStyle name="Percent 23" xfId="953" xr:uid="{00000000-0005-0000-0000-000077B40000}"/>
    <cellStyle name="Percent 24" xfId="954" xr:uid="{00000000-0005-0000-0000-000078B40000}"/>
    <cellStyle name="Percent 25" xfId="955" xr:uid="{00000000-0005-0000-0000-000079B40000}"/>
    <cellStyle name="Percent 26" xfId="956" xr:uid="{00000000-0005-0000-0000-00007AB40000}"/>
    <cellStyle name="Percent 27" xfId="957" xr:uid="{00000000-0005-0000-0000-00007BB40000}"/>
    <cellStyle name="Percent 28" xfId="958" xr:uid="{00000000-0005-0000-0000-00007CB40000}"/>
    <cellStyle name="Percent 28 2" xfId="959" xr:uid="{00000000-0005-0000-0000-00007DB40000}"/>
    <cellStyle name="Percent 29" xfId="960" xr:uid="{00000000-0005-0000-0000-00007EB40000}"/>
    <cellStyle name="Percent 3" xfId="192" xr:uid="{00000000-0005-0000-0000-00007FB40000}"/>
    <cellStyle name="Percent 3 2" xfId="193" xr:uid="{00000000-0005-0000-0000-000080B40000}"/>
    <cellStyle name="Percent 3 2 2" xfId="534" xr:uid="{00000000-0005-0000-0000-000081B40000}"/>
    <cellStyle name="Percent 3 3" xfId="533" xr:uid="{00000000-0005-0000-0000-000082B40000}"/>
    <cellStyle name="Percent 30" xfId="961" xr:uid="{00000000-0005-0000-0000-000083B40000}"/>
    <cellStyle name="Percent 31" xfId="962" xr:uid="{00000000-0005-0000-0000-000084B40000}"/>
    <cellStyle name="Percent 32" xfId="963" xr:uid="{00000000-0005-0000-0000-000085B40000}"/>
    <cellStyle name="Percent 33" xfId="964" xr:uid="{00000000-0005-0000-0000-000086B40000}"/>
    <cellStyle name="Percent 34" xfId="965" xr:uid="{00000000-0005-0000-0000-000087B40000}"/>
    <cellStyle name="Percent 35" xfId="966" xr:uid="{00000000-0005-0000-0000-000088B40000}"/>
    <cellStyle name="Percent 36" xfId="967" xr:uid="{00000000-0005-0000-0000-000089B40000}"/>
    <cellStyle name="Percent 37" xfId="968" xr:uid="{00000000-0005-0000-0000-00008AB40000}"/>
    <cellStyle name="Percent 38" xfId="969" xr:uid="{00000000-0005-0000-0000-00008BB40000}"/>
    <cellStyle name="Percent 38 2" xfId="970" xr:uid="{00000000-0005-0000-0000-00008CB40000}"/>
    <cellStyle name="Percent 39" xfId="971" xr:uid="{00000000-0005-0000-0000-00008DB40000}"/>
    <cellStyle name="Percent 39 2" xfId="972" xr:uid="{00000000-0005-0000-0000-00008EB40000}"/>
    <cellStyle name="Percent 4" xfId="194" xr:uid="{00000000-0005-0000-0000-00008FB40000}"/>
    <cellStyle name="Percent 4 2" xfId="430" xr:uid="{00000000-0005-0000-0000-000090B40000}"/>
    <cellStyle name="Percent 4 2 2" xfId="536" xr:uid="{00000000-0005-0000-0000-000091B40000}"/>
    <cellStyle name="Percent 4 3" xfId="535" xr:uid="{00000000-0005-0000-0000-000092B40000}"/>
    <cellStyle name="Percent 40" xfId="973" xr:uid="{00000000-0005-0000-0000-000093B40000}"/>
    <cellStyle name="Percent 40 2" xfId="974" xr:uid="{00000000-0005-0000-0000-000094B40000}"/>
    <cellStyle name="Percent 41" xfId="975" xr:uid="{00000000-0005-0000-0000-000095B40000}"/>
    <cellStyle name="Percent 41 2" xfId="976" xr:uid="{00000000-0005-0000-0000-000096B40000}"/>
    <cellStyle name="Percent 42" xfId="977" xr:uid="{00000000-0005-0000-0000-000097B40000}"/>
    <cellStyle name="Percent 42 2" xfId="978" xr:uid="{00000000-0005-0000-0000-000098B40000}"/>
    <cellStyle name="Percent 43" xfId="979" xr:uid="{00000000-0005-0000-0000-000099B40000}"/>
    <cellStyle name="Percent 43 2" xfId="980" xr:uid="{00000000-0005-0000-0000-00009AB40000}"/>
    <cellStyle name="Percent 44" xfId="981" xr:uid="{00000000-0005-0000-0000-00009BB40000}"/>
    <cellStyle name="Percent 44 2" xfId="982" xr:uid="{00000000-0005-0000-0000-00009CB40000}"/>
    <cellStyle name="Percent 45" xfId="983" xr:uid="{00000000-0005-0000-0000-00009DB40000}"/>
    <cellStyle name="Percent 45 2" xfId="984" xr:uid="{00000000-0005-0000-0000-00009EB40000}"/>
    <cellStyle name="Percent 46" xfId="985" xr:uid="{00000000-0005-0000-0000-00009FB40000}"/>
    <cellStyle name="Percent 47" xfId="986" xr:uid="{00000000-0005-0000-0000-0000A0B40000}"/>
    <cellStyle name="Percent 48" xfId="987" xr:uid="{00000000-0005-0000-0000-0000A1B40000}"/>
    <cellStyle name="Percent 49" xfId="988" xr:uid="{00000000-0005-0000-0000-0000A2B40000}"/>
    <cellStyle name="Percent 49 2" xfId="989" xr:uid="{00000000-0005-0000-0000-0000A3B40000}"/>
    <cellStyle name="Percent 5" xfId="195" xr:uid="{00000000-0005-0000-0000-0000A4B40000}"/>
    <cellStyle name="Percent 5 2" xfId="537" xr:uid="{00000000-0005-0000-0000-0000A5B40000}"/>
    <cellStyle name="Percent 50" xfId="990" xr:uid="{00000000-0005-0000-0000-0000A6B40000}"/>
    <cellStyle name="Percent 51" xfId="991" xr:uid="{00000000-0005-0000-0000-0000A7B40000}"/>
    <cellStyle name="Percent 52" xfId="992" xr:uid="{00000000-0005-0000-0000-0000A8B40000}"/>
    <cellStyle name="Percent 53" xfId="993" xr:uid="{00000000-0005-0000-0000-0000A9B40000}"/>
    <cellStyle name="Percent 53 2" xfId="994" xr:uid="{00000000-0005-0000-0000-0000AAB40000}"/>
    <cellStyle name="Percent 54" xfId="995" xr:uid="{00000000-0005-0000-0000-0000ABB40000}"/>
    <cellStyle name="Percent 54 2" xfId="996" xr:uid="{00000000-0005-0000-0000-0000ACB40000}"/>
    <cellStyle name="Percent 55" xfId="997" xr:uid="{00000000-0005-0000-0000-0000ADB40000}"/>
    <cellStyle name="Percent 55 2" xfId="998" xr:uid="{00000000-0005-0000-0000-0000AEB40000}"/>
    <cellStyle name="Percent 56" xfId="999" xr:uid="{00000000-0005-0000-0000-0000AFB40000}"/>
    <cellStyle name="Percent 56 2" xfId="1000" xr:uid="{00000000-0005-0000-0000-0000B0B40000}"/>
    <cellStyle name="Percent 57" xfId="1001" xr:uid="{00000000-0005-0000-0000-0000B1B40000}"/>
    <cellStyle name="Percent 58" xfId="1002" xr:uid="{00000000-0005-0000-0000-0000B2B40000}"/>
    <cellStyle name="Percent 59" xfId="1003" xr:uid="{00000000-0005-0000-0000-0000B3B40000}"/>
    <cellStyle name="Percent 6" xfId="196" xr:uid="{00000000-0005-0000-0000-0000B4B40000}"/>
    <cellStyle name="Percent 60" xfId="1004" xr:uid="{00000000-0005-0000-0000-0000B5B40000}"/>
    <cellStyle name="Percent 61" xfId="930" xr:uid="{00000000-0005-0000-0000-0000B6B40000}"/>
    <cellStyle name="Percent 62" xfId="1269" xr:uid="{00000000-0005-0000-0000-0000B7B40000}"/>
    <cellStyle name="Percent 63" xfId="1326" xr:uid="{00000000-0005-0000-0000-0000B8B40000}"/>
    <cellStyle name="Percent 64" xfId="1328" xr:uid="{00000000-0005-0000-0000-0000B9B40000}"/>
    <cellStyle name="Percent 65" xfId="1382" xr:uid="{00000000-0005-0000-0000-0000BAB40000}"/>
    <cellStyle name="Percent 66" xfId="1595" xr:uid="{00000000-0005-0000-0000-0000BBB40000}"/>
    <cellStyle name="Percent 67" xfId="2016" xr:uid="{00000000-0005-0000-0000-0000BCB40000}"/>
    <cellStyle name="Percent 68" xfId="2806" xr:uid="{00000000-0005-0000-0000-0000BDB40000}"/>
    <cellStyle name="Percent 69" xfId="2801" xr:uid="{00000000-0005-0000-0000-0000BEB40000}"/>
    <cellStyle name="Percent 7" xfId="197" xr:uid="{00000000-0005-0000-0000-0000BFB40000}"/>
    <cellStyle name="Percent 7 2" xfId="1006" xr:uid="{00000000-0005-0000-0000-0000C0B40000}"/>
    <cellStyle name="Percent 7 3" xfId="1007" xr:uid="{00000000-0005-0000-0000-0000C1B40000}"/>
    <cellStyle name="Percent 7 4" xfId="1008" xr:uid="{00000000-0005-0000-0000-0000C2B40000}"/>
    <cellStyle name="Percent 7 5" xfId="1009" xr:uid="{00000000-0005-0000-0000-0000C3B40000}"/>
    <cellStyle name="Percent 7 6" xfId="1010" xr:uid="{00000000-0005-0000-0000-0000C4B40000}"/>
    <cellStyle name="Percent 7 7" xfId="1005" xr:uid="{00000000-0005-0000-0000-0000C5B40000}"/>
    <cellStyle name="Percent 7 8" xfId="407" xr:uid="{00000000-0005-0000-0000-0000C6B40000}"/>
    <cellStyle name="Percent 7 9" xfId="31433" xr:uid="{00000000-0005-0000-0000-0000C7B40000}"/>
    <cellStyle name="Percent 70" xfId="2869" xr:uid="{00000000-0005-0000-0000-0000C8B40000}"/>
    <cellStyle name="Percent 71" xfId="4492" xr:uid="{00000000-0005-0000-0000-0000C9B40000}"/>
    <cellStyle name="Percent 72" xfId="4495" xr:uid="{00000000-0005-0000-0000-0000CAB40000}"/>
    <cellStyle name="Percent 73" xfId="4503" xr:uid="{00000000-0005-0000-0000-0000CBB40000}"/>
    <cellStyle name="Percent 74" xfId="2821" xr:uid="{00000000-0005-0000-0000-0000CCB40000}"/>
    <cellStyle name="Percent 75" xfId="4506" xr:uid="{00000000-0005-0000-0000-0000CDB40000}"/>
    <cellStyle name="Percent 76" xfId="2854" xr:uid="{00000000-0005-0000-0000-0000CEB40000}"/>
    <cellStyle name="Percent 77" xfId="4505" xr:uid="{00000000-0005-0000-0000-0000CFB40000}"/>
    <cellStyle name="Percent 78" xfId="2813" xr:uid="{00000000-0005-0000-0000-0000D0B40000}"/>
    <cellStyle name="Percent 79" xfId="2817" xr:uid="{00000000-0005-0000-0000-0000D1B40000}"/>
    <cellStyle name="Percent 8" xfId="198" xr:uid="{00000000-0005-0000-0000-0000D2B40000}"/>
    <cellStyle name="Percent 8 2" xfId="1011" xr:uid="{00000000-0005-0000-0000-0000D3B40000}"/>
    <cellStyle name="Percent 8 3" xfId="1012" xr:uid="{00000000-0005-0000-0000-0000D4B40000}"/>
    <cellStyle name="Percent 8 4" xfId="1013" xr:uid="{00000000-0005-0000-0000-0000D5B40000}"/>
    <cellStyle name="Percent 8 5" xfId="31481" xr:uid="{00000000-0005-0000-0000-0000D6B40000}"/>
    <cellStyle name="Percent 80" xfId="2808" xr:uid="{00000000-0005-0000-0000-0000D7B40000}"/>
    <cellStyle name="Percent 81" xfId="2814" xr:uid="{00000000-0005-0000-0000-0000D8B40000}"/>
    <cellStyle name="Percent 82" xfId="2866" xr:uid="{00000000-0005-0000-0000-0000D9B40000}"/>
    <cellStyle name="Percent 83" xfId="4562" xr:uid="{00000000-0005-0000-0000-0000DAB40000}"/>
    <cellStyle name="Percent 84" xfId="6183" xr:uid="{00000000-0005-0000-0000-0000DBB40000}"/>
    <cellStyle name="Percent 85" xfId="6184" xr:uid="{00000000-0005-0000-0000-0000DCB40000}"/>
    <cellStyle name="Percent 86" xfId="6190" xr:uid="{00000000-0005-0000-0000-0000DDB40000}"/>
    <cellStyle name="Percent 87" xfId="4516" xr:uid="{00000000-0005-0000-0000-0000DEB40000}"/>
    <cellStyle name="Percent 88" xfId="6191" xr:uid="{00000000-0005-0000-0000-0000DFB40000}"/>
    <cellStyle name="Percent 89" xfId="4548" xr:uid="{00000000-0005-0000-0000-0000E0B40000}"/>
    <cellStyle name="Percent 9" xfId="199" xr:uid="{00000000-0005-0000-0000-0000E1B40000}"/>
    <cellStyle name="Percent 9 2" xfId="1014" xr:uid="{00000000-0005-0000-0000-0000E2B40000}"/>
    <cellStyle name="Percent 9 3" xfId="1015" xr:uid="{00000000-0005-0000-0000-0000E3B40000}"/>
    <cellStyle name="Percent 9 4" xfId="31432" xr:uid="{00000000-0005-0000-0000-0000E4B40000}"/>
    <cellStyle name="Percent 90" xfId="11272" xr:uid="{00000000-0005-0000-0000-0000E5B40000}"/>
    <cellStyle name="Percent 91" xfId="16244" xr:uid="{00000000-0005-0000-0000-0000E6B40000}"/>
    <cellStyle name="Percent 92" xfId="16238" xr:uid="{00000000-0005-0000-0000-0000E7B40000}"/>
    <cellStyle name="Percent 93" xfId="16235" xr:uid="{00000000-0005-0000-0000-0000E8B40000}"/>
    <cellStyle name="Percent 94" xfId="6251" xr:uid="{00000000-0005-0000-0000-0000E9B40000}"/>
    <cellStyle name="Percent 95" xfId="6193" xr:uid="{00000000-0005-0000-0000-0000EAB40000}"/>
    <cellStyle name="Percent 96" xfId="16281" xr:uid="{00000000-0005-0000-0000-0000EBB40000}"/>
    <cellStyle name="Percent 97" xfId="16255" xr:uid="{00000000-0005-0000-0000-0000ECB40000}"/>
    <cellStyle name="Percent 98" xfId="16285" xr:uid="{00000000-0005-0000-0000-0000EDB40000}"/>
    <cellStyle name="Percent 99" xfId="16251" xr:uid="{00000000-0005-0000-0000-0000EEB40000}"/>
    <cellStyle name="SAPBEXaggData" xfId="200" xr:uid="{00000000-0005-0000-0000-0000EFB40000}"/>
    <cellStyle name="SAPBEXaggData 2" xfId="201" xr:uid="{00000000-0005-0000-0000-0000F0B40000}"/>
    <cellStyle name="SAPBEXaggData 2 2" xfId="202" xr:uid="{00000000-0005-0000-0000-0000F1B40000}"/>
    <cellStyle name="SAPBEXaggData 3" xfId="203" xr:uid="{00000000-0005-0000-0000-0000F2B40000}"/>
    <cellStyle name="SAPBEXaggData 4" xfId="431" xr:uid="{00000000-0005-0000-0000-0000F3B40000}"/>
    <cellStyle name="SAPBEXaggData 4 2" xfId="46668" xr:uid="{00000000-0005-0000-0000-0000F4B40000}"/>
    <cellStyle name="SAPBEXaggData 5" xfId="31480" xr:uid="{00000000-0005-0000-0000-0000F5B40000}"/>
    <cellStyle name="SAPBEXaggData_Sept 2011 Total BW Data" xfId="204" xr:uid="{00000000-0005-0000-0000-0000F6B40000}"/>
    <cellStyle name="SAPBEXaggDataEmph" xfId="205" xr:uid="{00000000-0005-0000-0000-0000F7B40000}"/>
    <cellStyle name="SAPBEXaggDataEmph 2" xfId="432" xr:uid="{00000000-0005-0000-0000-0000F8B40000}"/>
    <cellStyle name="SAPBEXaggDataEmph 2 2" xfId="46727" xr:uid="{00000000-0005-0000-0000-0000F9B40000}"/>
    <cellStyle name="SAPBEXaggDataEmph 3" xfId="31508" xr:uid="{00000000-0005-0000-0000-0000FAB40000}"/>
    <cellStyle name="SAPBEXaggExc1" xfId="206" xr:uid="{00000000-0005-0000-0000-0000FBB40000}"/>
    <cellStyle name="SAPBEXaggExc1Emph" xfId="207" xr:uid="{00000000-0005-0000-0000-0000FCB40000}"/>
    <cellStyle name="SAPBEXaggExc2" xfId="208" xr:uid="{00000000-0005-0000-0000-0000FDB40000}"/>
    <cellStyle name="SAPBEXaggExc2Emph" xfId="209" xr:uid="{00000000-0005-0000-0000-0000FEB40000}"/>
    <cellStyle name="SAPBEXaggItem" xfId="210" xr:uid="{00000000-0005-0000-0000-0000FFB40000}"/>
    <cellStyle name="SAPBEXaggItem 2" xfId="211" xr:uid="{00000000-0005-0000-0000-000000B50000}"/>
    <cellStyle name="SAPBEXaggItem 2 2" xfId="212" xr:uid="{00000000-0005-0000-0000-000001B50000}"/>
    <cellStyle name="SAPBEXaggItem 3" xfId="213" xr:uid="{00000000-0005-0000-0000-000002B50000}"/>
    <cellStyle name="SAPBEXaggItem 4" xfId="433" xr:uid="{00000000-0005-0000-0000-000003B50000}"/>
    <cellStyle name="SAPBEXaggItem 4 2" xfId="46607" xr:uid="{00000000-0005-0000-0000-000004B50000}"/>
    <cellStyle name="SAPBEXaggItem 5" xfId="31431" xr:uid="{00000000-0005-0000-0000-000005B50000}"/>
    <cellStyle name="SAPBEXaggItem_Sept 2011 Total BW Data" xfId="214" xr:uid="{00000000-0005-0000-0000-000006B50000}"/>
    <cellStyle name="SAPBEXaggItemX" xfId="215" xr:uid="{00000000-0005-0000-0000-000007B50000}"/>
    <cellStyle name="SAPBEXaggItemX 2" xfId="434" xr:uid="{00000000-0005-0000-0000-000008B50000}"/>
    <cellStyle name="SAPBEXaggItemX 2 2" xfId="46667" xr:uid="{00000000-0005-0000-0000-000009B50000}"/>
    <cellStyle name="SAPBEXaggItemX 3" xfId="31410" xr:uid="{00000000-0005-0000-0000-00000AB50000}"/>
    <cellStyle name="SAPBEXchaText" xfId="216" xr:uid="{00000000-0005-0000-0000-00000BB50000}"/>
    <cellStyle name="SAPBEXchaText 2" xfId="435" xr:uid="{00000000-0005-0000-0000-00000CB50000}"/>
    <cellStyle name="SAPBEXchaText 2 2" xfId="46666" xr:uid="{00000000-0005-0000-0000-00000DB50000}"/>
    <cellStyle name="SAPBEXchaText 3" xfId="31430" xr:uid="{00000000-0005-0000-0000-00000EB50000}"/>
    <cellStyle name="SAPBEXColoum_Header_SA" xfId="217" xr:uid="{00000000-0005-0000-0000-00000FB50000}"/>
    <cellStyle name="SAPBEXexcBad" xfId="436" xr:uid="{00000000-0005-0000-0000-000010B50000}"/>
    <cellStyle name="SAPBEXexcBad7" xfId="218" xr:uid="{00000000-0005-0000-0000-000011B50000}"/>
    <cellStyle name="SAPBEXexcBad7 2" xfId="219" xr:uid="{00000000-0005-0000-0000-000012B50000}"/>
    <cellStyle name="SAPBEXexcBad8" xfId="220" xr:uid="{00000000-0005-0000-0000-000013B50000}"/>
    <cellStyle name="SAPBEXexcBad8 2" xfId="221" xr:uid="{00000000-0005-0000-0000-000014B50000}"/>
    <cellStyle name="SAPBEXexcBad9" xfId="222" xr:uid="{00000000-0005-0000-0000-000015B50000}"/>
    <cellStyle name="SAPBEXexcBad9 2" xfId="223" xr:uid="{00000000-0005-0000-0000-000016B50000}"/>
    <cellStyle name="SAPBEXexcCritical" xfId="437" xr:uid="{00000000-0005-0000-0000-000017B50000}"/>
    <cellStyle name="SAPBEXexcCritical4" xfId="224" xr:uid="{00000000-0005-0000-0000-000018B50000}"/>
    <cellStyle name="SAPBEXexcCritical4 2" xfId="225" xr:uid="{00000000-0005-0000-0000-000019B50000}"/>
    <cellStyle name="SAPBEXexcCritical5" xfId="226" xr:uid="{00000000-0005-0000-0000-00001AB50000}"/>
    <cellStyle name="SAPBEXexcCritical5 2" xfId="227" xr:uid="{00000000-0005-0000-0000-00001BB50000}"/>
    <cellStyle name="SAPBEXexcCritical6" xfId="228" xr:uid="{00000000-0005-0000-0000-00001CB50000}"/>
    <cellStyle name="SAPBEXexcCritical6 2" xfId="229" xr:uid="{00000000-0005-0000-0000-00001DB50000}"/>
    <cellStyle name="SAPBEXexcGood" xfId="438" xr:uid="{00000000-0005-0000-0000-00001EB50000}"/>
    <cellStyle name="SAPBEXexcGood1" xfId="230" xr:uid="{00000000-0005-0000-0000-00001FB50000}"/>
    <cellStyle name="SAPBEXexcGood1 2" xfId="231" xr:uid="{00000000-0005-0000-0000-000020B50000}"/>
    <cellStyle name="SAPBEXexcGood2" xfId="232" xr:uid="{00000000-0005-0000-0000-000021B50000}"/>
    <cellStyle name="SAPBEXexcGood2 2" xfId="233" xr:uid="{00000000-0005-0000-0000-000022B50000}"/>
    <cellStyle name="SAPBEXexcGood3" xfId="234" xr:uid="{00000000-0005-0000-0000-000023B50000}"/>
    <cellStyle name="SAPBEXexcGood3 2" xfId="235" xr:uid="{00000000-0005-0000-0000-000024B50000}"/>
    <cellStyle name="SAPBEXexcVeryBad" xfId="439" xr:uid="{00000000-0005-0000-0000-000025B50000}"/>
    <cellStyle name="SAPBEXfilterDrill" xfId="236" xr:uid="{00000000-0005-0000-0000-000026B50000}"/>
    <cellStyle name="SAPBEXfilterDrill 2" xfId="440" xr:uid="{00000000-0005-0000-0000-000027B50000}"/>
    <cellStyle name="SAPBEXfilterDrill 2 2" xfId="46665" xr:uid="{00000000-0005-0000-0000-000028B50000}"/>
    <cellStyle name="SAPBEXfilterDrill 3" xfId="31429" xr:uid="{00000000-0005-0000-0000-000029B50000}"/>
    <cellStyle name="SAPBEXfilterItem" xfId="237" xr:uid="{00000000-0005-0000-0000-00002AB50000}"/>
    <cellStyle name="SAPBEXfilterItem 2" xfId="238" xr:uid="{00000000-0005-0000-0000-00002BB50000}"/>
    <cellStyle name="SAPBEXfilterItem 3" xfId="441" xr:uid="{00000000-0005-0000-0000-00002CB50000}"/>
    <cellStyle name="SAPBEXfilterItem 3 2" xfId="46664" xr:uid="{00000000-0005-0000-0000-00002DB50000}"/>
    <cellStyle name="SAPBEXfilterItem 4" xfId="31428" xr:uid="{00000000-0005-0000-0000-00002EB50000}"/>
    <cellStyle name="SAPBEXfilterItem_2011-10 LIEE Table 6 (2)" xfId="239" xr:uid="{00000000-0005-0000-0000-00002FB50000}"/>
    <cellStyle name="SAPBEXfilterText" xfId="240" xr:uid="{00000000-0005-0000-0000-000030B50000}"/>
    <cellStyle name="SAPBEXfilterText 2" xfId="241" xr:uid="{00000000-0005-0000-0000-000031B50000}"/>
    <cellStyle name="SAPBEXfilterText 2 2" xfId="242" xr:uid="{00000000-0005-0000-0000-000032B50000}"/>
    <cellStyle name="SAPBEXfilterText 3" xfId="442" xr:uid="{00000000-0005-0000-0000-000033B50000}"/>
    <cellStyle name="SAPBEXfilterText 3 2" xfId="46615" xr:uid="{00000000-0005-0000-0000-000034B50000}"/>
    <cellStyle name="SAPBEXfilterText 4" xfId="31427" xr:uid="{00000000-0005-0000-0000-000035B50000}"/>
    <cellStyle name="SAPBEXfilterText_2011-12 LIEE Table 1 Updated budget" xfId="243" xr:uid="{00000000-0005-0000-0000-000036B50000}"/>
    <cellStyle name="SAPBEXformats" xfId="244" xr:uid="{00000000-0005-0000-0000-000037B50000}"/>
    <cellStyle name="SAPBEXformats 2" xfId="443" xr:uid="{00000000-0005-0000-0000-000038B50000}"/>
    <cellStyle name="SAPBEXformats 2 2" xfId="46608" xr:uid="{00000000-0005-0000-0000-000039B50000}"/>
    <cellStyle name="SAPBEXformats 3" xfId="31426" xr:uid="{00000000-0005-0000-0000-00003AB50000}"/>
    <cellStyle name="SAPBEXheaderData" xfId="245" xr:uid="{00000000-0005-0000-0000-00003BB50000}"/>
    <cellStyle name="SAPBEXheaderData 2" xfId="444" xr:uid="{00000000-0005-0000-0000-00003CB50000}"/>
    <cellStyle name="SAPBEXheaderData 3" xfId="31425" xr:uid="{00000000-0005-0000-0000-00003DB50000}"/>
    <cellStyle name="SAPBEXheaderItem" xfId="246" xr:uid="{00000000-0005-0000-0000-00003EB50000}"/>
    <cellStyle name="SAPBEXheaderItem 2" xfId="247" xr:uid="{00000000-0005-0000-0000-00003FB50000}"/>
    <cellStyle name="SAPBEXheaderItem 2 2" xfId="248" xr:uid="{00000000-0005-0000-0000-000040B50000}"/>
    <cellStyle name="SAPBEXheaderItem 3" xfId="445" xr:uid="{00000000-0005-0000-0000-000041B50000}"/>
    <cellStyle name="SAPBEXheaderItem 3 2" xfId="46663" xr:uid="{00000000-0005-0000-0000-000042B50000}"/>
    <cellStyle name="SAPBEXheaderItem 4" xfId="31424" xr:uid="{00000000-0005-0000-0000-000043B50000}"/>
    <cellStyle name="SAPBEXheaderItem_2011-10 LIEE Table 6 (2)" xfId="249" xr:uid="{00000000-0005-0000-0000-000044B50000}"/>
    <cellStyle name="SAPBEXheaderText" xfId="250" xr:uid="{00000000-0005-0000-0000-000045B50000}"/>
    <cellStyle name="SAPBEXheaderText 2" xfId="251" xr:uid="{00000000-0005-0000-0000-000046B50000}"/>
    <cellStyle name="SAPBEXheaderText 2 2" xfId="252" xr:uid="{00000000-0005-0000-0000-000047B50000}"/>
    <cellStyle name="SAPBEXheaderText 3" xfId="446" xr:uid="{00000000-0005-0000-0000-000048B50000}"/>
    <cellStyle name="SAPBEXheaderText 3 2" xfId="46602" xr:uid="{00000000-0005-0000-0000-000049B50000}"/>
    <cellStyle name="SAPBEXheaderText 4" xfId="31479" xr:uid="{00000000-0005-0000-0000-00004AB50000}"/>
    <cellStyle name="SAPBEXheaderText_2011-10 LIEE Table 6 (2)" xfId="253" xr:uid="{00000000-0005-0000-0000-00004BB50000}"/>
    <cellStyle name="SAPBEXHLevel0" xfId="254" xr:uid="{00000000-0005-0000-0000-00004CB50000}"/>
    <cellStyle name="SAPBEXHLevel0 10" xfId="1017" xr:uid="{00000000-0005-0000-0000-00004DB50000}"/>
    <cellStyle name="SAPBEXHLevel0 10 2" xfId="1018" xr:uid="{00000000-0005-0000-0000-00004EB50000}"/>
    <cellStyle name="SAPBEXHLevel0 11" xfId="1016" xr:uid="{00000000-0005-0000-0000-00004FB50000}"/>
    <cellStyle name="SAPBEXHLevel0 12" xfId="447" xr:uid="{00000000-0005-0000-0000-000050B50000}"/>
    <cellStyle name="SAPBEXHLevel0 13" xfId="31423" xr:uid="{00000000-0005-0000-0000-000051B50000}"/>
    <cellStyle name="SAPBEXHLevel0 2" xfId="255" xr:uid="{00000000-0005-0000-0000-000052B50000}"/>
    <cellStyle name="SAPBEXHLevel0 2 2" xfId="256" xr:uid="{00000000-0005-0000-0000-000053B50000}"/>
    <cellStyle name="SAPBEXHLevel0 2 2 2" xfId="539" xr:uid="{00000000-0005-0000-0000-000054B50000}"/>
    <cellStyle name="SAPBEXHLevel0 2 2 3" xfId="449" xr:uid="{00000000-0005-0000-0000-000055B50000}"/>
    <cellStyle name="SAPBEXHLevel0 2 2 4" xfId="31478" xr:uid="{00000000-0005-0000-0000-000056B50000}"/>
    <cellStyle name="SAPBEXHLevel0 2 3" xfId="538" xr:uid="{00000000-0005-0000-0000-000057B50000}"/>
    <cellStyle name="SAPBEXHLevel0 2 4" xfId="448" xr:uid="{00000000-0005-0000-0000-000058B50000}"/>
    <cellStyle name="SAPBEXHLevel0 2 5" xfId="31477" xr:uid="{00000000-0005-0000-0000-000059B50000}"/>
    <cellStyle name="SAPBEXHLevel0 3" xfId="450" xr:uid="{00000000-0005-0000-0000-00005AB50000}"/>
    <cellStyle name="SAPBEXHLevel0 3 2" xfId="540" xr:uid="{00000000-0005-0000-0000-00005BB50000}"/>
    <cellStyle name="SAPBEXHLevel0 3 3" xfId="46622" xr:uid="{00000000-0005-0000-0000-00005CB50000}"/>
    <cellStyle name="SAPBEXHLevel0 4" xfId="1019" xr:uid="{00000000-0005-0000-0000-00005DB50000}"/>
    <cellStyle name="SAPBEXHLevel0 5" xfId="1020" xr:uid="{00000000-0005-0000-0000-00005EB50000}"/>
    <cellStyle name="SAPBEXHLevel0 5 2" xfId="1021" xr:uid="{00000000-0005-0000-0000-00005FB50000}"/>
    <cellStyle name="SAPBEXHLevel0 5 3" xfId="1022" xr:uid="{00000000-0005-0000-0000-000060B50000}"/>
    <cellStyle name="SAPBEXHLevel0 6" xfId="1023" xr:uid="{00000000-0005-0000-0000-000061B50000}"/>
    <cellStyle name="SAPBEXHLevel0 6 2" xfId="1024" xr:uid="{00000000-0005-0000-0000-000062B50000}"/>
    <cellStyle name="SAPBEXHLevel0 7" xfId="1025" xr:uid="{00000000-0005-0000-0000-000063B50000}"/>
    <cellStyle name="SAPBEXHLevel0 7 2" xfId="1026" xr:uid="{00000000-0005-0000-0000-000064B50000}"/>
    <cellStyle name="SAPBEXHLevel0 8" xfId="1027" xr:uid="{00000000-0005-0000-0000-000065B50000}"/>
    <cellStyle name="SAPBEXHLevel0 9" xfId="1028" xr:uid="{00000000-0005-0000-0000-000066B50000}"/>
    <cellStyle name="SAPBEXHLevel0 9 2" xfId="1029" xr:uid="{00000000-0005-0000-0000-000067B50000}"/>
    <cellStyle name="SAPBEXHLevel0_2011-10 LIEE Table 6 (2)" xfId="257" xr:uid="{00000000-0005-0000-0000-000068B50000}"/>
    <cellStyle name="SAPBEXHLevel0X" xfId="258" xr:uid="{00000000-0005-0000-0000-000069B50000}"/>
    <cellStyle name="SAPBEXHLevel0X 10" xfId="1031" xr:uid="{00000000-0005-0000-0000-00006AB50000}"/>
    <cellStyle name="SAPBEXHLevel0X 10 2" xfId="1032" xr:uid="{00000000-0005-0000-0000-00006BB50000}"/>
    <cellStyle name="SAPBEXHLevel0X 11" xfId="1030" xr:uid="{00000000-0005-0000-0000-00006CB50000}"/>
    <cellStyle name="SAPBEXHLevel0X 12" xfId="451" xr:uid="{00000000-0005-0000-0000-00006DB50000}"/>
    <cellStyle name="SAPBEXHLevel0X 13" xfId="31422" xr:uid="{00000000-0005-0000-0000-00006EB50000}"/>
    <cellStyle name="SAPBEXHLevel0X 2" xfId="259" xr:uid="{00000000-0005-0000-0000-00006FB50000}"/>
    <cellStyle name="SAPBEXHLevel0X 2 2" xfId="260" xr:uid="{00000000-0005-0000-0000-000070B50000}"/>
    <cellStyle name="SAPBEXHLevel0X 2 2 2" xfId="542" xr:uid="{00000000-0005-0000-0000-000071B50000}"/>
    <cellStyle name="SAPBEXHLevel0X 2 2 3" xfId="453" xr:uid="{00000000-0005-0000-0000-000072B50000}"/>
    <cellStyle name="SAPBEXHLevel0X 2 2 4" xfId="31507" xr:uid="{00000000-0005-0000-0000-000073B50000}"/>
    <cellStyle name="SAPBEXHLevel0X 2 3" xfId="541" xr:uid="{00000000-0005-0000-0000-000074B50000}"/>
    <cellStyle name="SAPBEXHLevel0X 2 4" xfId="452" xr:uid="{00000000-0005-0000-0000-000075B50000}"/>
    <cellStyle name="SAPBEXHLevel0X 2 5" xfId="31421" xr:uid="{00000000-0005-0000-0000-000076B50000}"/>
    <cellStyle name="SAPBEXHLevel0X 3" xfId="261" xr:uid="{00000000-0005-0000-0000-000077B50000}"/>
    <cellStyle name="SAPBEXHLevel0X 3 2" xfId="262" xr:uid="{00000000-0005-0000-0000-000078B50000}"/>
    <cellStyle name="SAPBEXHLevel0X 3 2 2" xfId="543" xr:uid="{00000000-0005-0000-0000-000079B50000}"/>
    <cellStyle name="SAPBEXHLevel0X 3 2 3" xfId="31476" xr:uid="{00000000-0005-0000-0000-00007AB50000}"/>
    <cellStyle name="SAPBEXHLevel0X 3 3" xfId="454" xr:uid="{00000000-0005-0000-0000-00007BB50000}"/>
    <cellStyle name="SAPBEXHLevel0X 3 4" xfId="31418" xr:uid="{00000000-0005-0000-0000-00007CB50000}"/>
    <cellStyle name="SAPBEXHLevel0X 4" xfId="263" xr:uid="{00000000-0005-0000-0000-00007DB50000}"/>
    <cellStyle name="SAPBEXHLevel0X 4 2" xfId="1033" xr:uid="{00000000-0005-0000-0000-00007EB50000}"/>
    <cellStyle name="SAPBEXHLevel0X 5" xfId="1034" xr:uid="{00000000-0005-0000-0000-00007FB50000}"/>
    <cellStyle name="SAPBEXHLevel0X 5 2" xfId="1035" xr:uid="{00000000-0005-0000-0000-000080B50000}"/>
    <cellStyle name="SAPBEXHLevel0X 5 3" xfId="1036" xr:uid="{00000000-0005-0000-0000-000081B50000}"/>
    <cellStyle name="SAPBEXHLevel0X 5 4" xfId="46595" xr:uid="{00000000-0005-0000-0000-000082B50000}"/>
    <cellStyle name="SAPBEXHLevel0X 6" xfId="1037" xr:uid="{00000000-0005-0000-0000-000083B50000}"/>
    <cellStyle name="SAPBEXHLevel0X 6 2" xfId="1038" xr:uid="{00000000-0005-0000-0000-000084B50000}"/>
    <cellStyle name="SAPBEXHLevel0X 7" xfId="1039" xr:uid="{00000000-0005-0000-0000-000085B50000}"/>
    <cellStyle name="SAPBEXHLevel0X 7 2" xfId="1040" xr:uid="{00000000-0005-0000-0000-000086B50000}"/>
    <cellStyle name="SAPBEXHLevel0X 8" xfId="1041" xr:uid="{00000000-0005-0000-0000-000087B50000}"/>
    <cellStyle name="SAPBEXHLevel0X 9" xfId="1042" xr:uid="{00000000-0005-0000-0000-000088B50000}"/>
    <cellStyle name="SAPBEXHLevel0X 9 2" xfId="1043" xr:uid="{00000000-0005-0000-0000-000089B50000}"/>
    <cellStyle name="SAPBEXHLevel1" xfId="264" xr:uid="{00000000-0005-0000-0000-00008AB50000}"/>
    <cellStyle name="SAPBEXHLevel1 10" xfId="1045" xr:uid="{00000000-0005-0000-0000-00008BB50000}"/>
    <cellStyle name="SAPBEXHLevel1 10 2" xfId="1046" xr:uid="{00000000-0005-0000-0000-00008CB50000}"/>
    <cellStyle name="SAPBEXHLevel1 11" xfId="1044" xr:uid="{00000000-0005-0000-0000-00008DB50000}"/>
    <cellStyle name="SAPBEXHLevel1 12" xfId="455" xr:uid="{00000000-0005-0000-0000-00008EB50000}"/>
    <cellStyle name="SAPBEXHLevel1 13" xfId="31420" xr:uid="{00000000-0005-0000-0000-00008FB50000}"/>
    <cellStyle name="SAPBEXHLevel1 2" xfId="265" xr:uid="{00000000-0005-0000-0000-000090B50000}"/>
    <cellStyle name="SAPBEXHLevel1 2 2" xfId="266" xr:uid="{00000000-0005-0000-0000-000091B50000}"/>
    <cellStyle name="SAPBEXHLevel1 2 2 2" xfId="545" xr:uid="{00000000-0005-0000-0000-000092B50000}"/>
    <cellStyle name="SAPBEXHLevel1 2 2 3" xfId="457" xr:uid="{00000000-0005-0000-0000-000093B50000}"/>
    <cellStyle name="SAPBEXHLevel1 2 2 4" xfId="31409" xr:uid="{00000000-0005-0000-0000-000094B50000}"/>
    <cellStyle name="SAPBEXHLevel1 2 3" xfId="544" xr:uid="{00000000-0005-0000-0000-000095B50000}"/>
    <cellStyle name="SAPBEXHLevel1 2 4" xfId="456" xr:uid="{00000000-0005-0000-0000-000096B50000}"/>
    <cellStyle name="SAPBEXHLevel1 2 5" xfId="31419" xr:uid="{00000000-0005-0000-0000-000097B50000}"/>
    <cellStyle name="SAPBEXHLevel1 3" xfId="458" xr:uid="{00000000-0005-0000-0000-000098B50000}"/>
    <cellStyle name="SAPBEXHLevel1 3 2" xfId="546" xr:uid="{00000000-0005-0000-0000-000099B50000}"/>
    <cellStyle name="SAPBEXHLevel1 3 3" xfId="46587" xr:uid="{00000000-0005-0000-0000-00009AB50000}"/>
    <cellStyle name="SAPBEXHLevel1 4" xfId="1047" xr:uid="{00000000-0005-0000-0000-00009BB50000}"/>
    <cellStyle name="SAPBEXHLevel1 5" xfId="1048" xr:uid="{00000000-0005-0000-0000-00009CB50000}"/>
    <cellStyle name="SAPBEXHLevel1 5 2" xfId="1049" xr:uid="{00000000-0005-0000-0000-00009DB50000}"/>
    <cellStyle name="SAPBEXHLevel1 5 3" xfId="1050" xr:uid="{00000000-0005-0000-0000-00009EB50000}"/>
    <cellStyle name="SAPBEXHLevel1 6" xfId="1051" xr:uid="{00000000-0005-0000-0000-00009FB50000}"/>
    <cellStyle name="SAPBEXHLevel1 6 2" xfId="1052" xr:uid="{00000000-0005-0000-0000-0000A0B50000}"/>
    <cellStyle name="SAPBEXHLevel1 7" xfId="1053" xr:uid="{00000000-0005-0000-0000-0000A1B50000}"/>
    <cellStyle name="SAPBEXHLevel1 7 2" xfId="1054" xr:uid="{00000000-0005-0000-0000-0000A2B50000}"/>
    <cellStyle name="SAPBEXHLevel1 8" xfId="1055" xr:uid="{00000000-0005-0000-0000-0000A3B50000}"/>
    <cellStyle name="SAPBEXHLevel1 9" xfId="1056" xr:uid="{00000000-0005-0000-0000-0000A4B50000}"/>
    <cellStyle name="SAPBEXHLevel1 9 2" xfId="1057" xr:uid="{00000000-0005-0000-0000-0000A5B50000}"/>
    <cellStyle name="SAPBEXHLevel1_2011-12 LIEE Table 1 Updated budget" xfId="267" xr:uid="{00000000-0005-0000-0000-0000A6B50000}"/>
    <cellStyle name="SAPBEXHLevel1X" xfId="268" xr:uid="{00000000-0005-0000-0000-0000A7B50000}"/>
    <cellStyle name="SAPBEXHLevel1X 10" xfId="1059" xr:uid="{00000000-0005-0000-0000-0000A8B50000}"/>
    <cellStyle name="SAPBEXHLevel1X 10 2" xfId="1060" xr:uid="{00000000-0005-0000-0000-0000A9B50000}"/>
    <cellStyle name="SAPBEXHLevel1X 11" xfId="1058" xr:uid="{00000000-0005-0000-0000-0000AAB50000}"/>
    <cellStyle name="SAPBEXHLevel1X 12" xfId="459" xr:uid="{00000000-0005-0000-0000-0000ABB50000}"/>
    <cellStyle name="SAPBEXHLevel1X 13" xfId="31408" xr:uid="{00000000-0005-0000-0000-0000ACB50000}"/>
    <cellStyle name="SAPBEXHLevel1X 2" xfId="269" xr:uid="{00000000-0005-0000-0000-0000ADB50000}"/>
    <cellStyle name="SAPBEXHLevel1X 2 2" xfId="270" xr:uid="{00000000-0005-0000-0000-0000AEB50000}"/>
    <cellStyle name="SAPBEXHLevel1X 2 2 2" xfId="548" xr:uid="{00000000-0005-0000-0000-0000AFB50000}"/>
    <cellStyle name="SAPBEXHLevel1X 2 2 3" xfId="461" xr:uid="{00000000-0005-0000-0000-0000B0B50000}"/>
    <cellStyle name="SAPBEXHLevel1X 2 2 4" xfId="31407" xr:uid="{00000000-0005-0000-0000-0000B1B50000}"/>
    <cellStyle name="SAPBEXHLevel1X 2 3" xfId="547" xr:uid="{00000000-0005-0000-0000-0000B2B50000}"/>
    <cellStyle name="SAPBEXHLevel1X 2 4" xfId="460" xr:uid="{00000000-0005-0000-0000-0000B3B50000}"/>
    <cellStyle name="SAPBEXHLevel1X 2 5" xfId="31506" xr:uid="{00000000-0005-0000-0000-0000B4B50000}"/>
    <cellStyle name="SAPBEXHLevel1X 3" xfId="271" xr:uid="{00000000-0005-0000-0000-0000B5B50000}"/>
    <cellStyle name="SAPBEXHLevel1X 3 2" xfId="272" xr:uid="{00000000-0005-0000-0000-0000B6B50000}"/>
    <cellStyle name="SAPBEXHLevel1X 3 2 2" xfId="549" xr:uid="{00000000-0005-0000-0000-0000B7B50000}"/>
    <cellStyle name="SAPBEXHLevel1X 3 2 3" xfId="31406" xr:uid="{00000000-0005-0000-0000-0000B8B50000}"/>
    <cellStyle name="SAPBEXHLevel1X 3 3" xfId="462" xr:uid="{00000000-0005-0000-0000-0000B9B50000}"/>
    <cellStyle name="SAPBEXHLevel1X 3 4" xfId="31505" xr:uid="{00000000-0005-0000-0000-0000BAB50000}"/>
    <cellStyle name="SAPBEXHLevel1X 4" xfId="273" xr:uid="{00000000-0005-0000-0000-0000BBB50000}"/>
    <cellStyle name="SAPBEXHLevel1X 4 2" xfId="1061" xr:uid="{00000000-0005-0000-0000-0000BCB50000}"/>
    <cellStyle name="SAPBEXHLevel1X 5" xfId="1062" xr:uid="{00000000-0005-0000-0000-0000BDB50000}"/>
    <cellStyle name="SAPBEXHLevel1X 5 2" xfId="1063" xr:uid="{00000000-0005-0000-0000-0000BEB50000}"/>
    <cellStyle name="SAPBEXHLevel1X 5 3" xfId="1064" xr:uid="{00000000-0005-0000-0000-0000BFB50000}"/>
    <cellStyle name="SAPBEXHLevel1X 5 4" xfId="46623" xr:uid="{00000000-0005-0000-0000-0000C0B50000}"/>
    <cellStyle name="SAPBEXHLevel1X 6" xfId="1065" xr:uid="{00000000-0005-0000-0000-0000C1B50000}"/>
    <cellStyle name="SAPBEXHLevel1X 6 2" xfId="1066" xr:uid="{00000000-0005-0000-0000-0000C2B50000}"/>
    <cellStyle name="SAPBEXHLevel1X 7" xfId="1067" xr:uid="{00000000-0005-0000-0000-0000C3B50000}"/>
    <cellStyle name="SAPBEXHLevel1X 7 2" xfId="1068" xr:uid="{00000000-0005-0000-0000-0000C4B50000}"/>
    <cellStyle name="SAPBEXHLevel1X 8" xfId="1069" xr:uid="{00000000-0005-0000-0000-0000C5B50000}"/>
    <cellStyle name="SAPBEXHLevel1X 9" xfId="1070" xr:uid="{00000000-0005-0000-0000-0000C6B50000}"/>
    <cellStyle name="SAPBEXHLevel1X 9 2" xfId="1071" xr:uid="{00000000-0005-0000-0000-0000C7B50000}"/>
    <cellStyle name="SAPBEXHLevel2" xfId="274" xr:uid="{00000000-0005-0000-0000-0000C8B50000}"/>
    <cellStyle name="SAPBEXHLevel2 10" xfId="1073" xr:uid="{00000000-0005-0000-0000-0000C9B50000}"/>
    <cellStyle name="SAPBEXHLevel2 10 2" xfId="1074" xr:uid="{00000000-0005-0000-0000-0000CAB50000}"/>
    <cellStyle name="SAPBEXHLevel2 11" xfId="1072" xr:uid="{00000000-0005-0000-0000-0000CBB50000}"/>
    <cellStyle name="SAPBEXHLevel2 12" xfId="463" xr:uid="{00000000-0005-0000-0000-0000CCB50000}"/>
    <cellStyle name="SAPBEXHLevel2 13" xfId="31417" xr:uid="{00000000-0005-0000-0000-0000CDB50000}"/>
    <cellStyle name="SAPBEXHLevel2 2" xfId="275" xr:uid="{00000000-0005-0000-0000-0000CEB50000}"/>
    <cellStyle name="SAPBEXHLevel2 2 2" xfId="276" xr:uid="{00000000-0005-0000-0000-0000CFB50000}"/>
    <cellStyle name="SAPBEXHLevel2 2 2 2" xfId="551" xr:uid="{00000000-0005-0000-0000-0000D0B50000}"/>
    <cellStyle name="SAPBEXHLevel2 2 2 3" xfId="465" xr:uid="{00000000-0005-0000-0000-0000D1B50000}"/>
    <cellStyle name="SAPBEXHLevel2 2 2 4" xfId="31405" xr:uid="{00000000-0005-0000-0000-0000D2B50000}"/>
    <cellStyle name="SAPBEXHLevel2 2 3" xfId="550" xr:uid="{00000000-0005-0000-0000-0000D3B50000}"/>
    <cellStyle name="SAPBEXHLevel2 2 4" xfId="464" xr:uid="{00000000-0005-0000-0000-0000D4B50000}"/>
    <cellStyle name="SAPBEXHLevel2 2 5" xfId="31504" xr:uid="{00000000-0005-0000-0000-0000D5B50000}"/>
    <cellStyle name="SAPBEXHLevel2 3" xfId="466" xr:uid="{00000000-0005-0000-0000-0000D6B50000}"/>
    <cellStyle name="SAPBEXHLevel2 3 2" xfId="552" xr:uid="{00000000-0005-0000-0000-0000D7B50000}"/>
    <cellStyle name="SAPBEXHLevel2 3 3" xfId="46586" xr:uid="{00000000-0005-0000-0000-0000D8B50000}"/>
    <cellStyle name="SAPBEXHLevel2 4" xfId="1075" xr:uid="{00000000-0005-0000-0000-0000D9B50000}"/>
    <cellStyle name="SAPBEXHLevel2 5" xfId="1076" xr:uid="{00000000-0005-0000-0000-0000DAB50000}"/>
    <cellStyle name="SAPBEXHLevel2 5 2" xfId="1077" xr:uid="{00000000-0005-0000-0000-0000DBB50000}"/>
    <cellStyle name="SAPBEXHLevel2 5 3" xfId="1078" xr:uid="{00000000-0005-0000-0000-0000DCB50000}"/>
    <cellStyle name="SAPBEXHLevel2 6" xfId="1079" xr:uid="{00000000-0005-0000-0000-0000DDB50000}"/>
    <cellStyle name="SAPBEXHLevel2 6 2" xfId="1080" xr:uid="{00000000-0005-0000-0000-0000DEB50000}"/>
    <cellStyle name="SAPBEXHLevel2 7" xfId="1081" xr:uid="{00000000-0005-0000-0000-0000DFB50000}"/>
    <cellStyle name="SAPBEXHLevel2 7 2" xfId="1082" xr:uid="{00000000-0005-0000-0000-0000E0B50000}"/>
    <cellStyle name="SAPBEXHLevel2 8" xfId="1083" xr:uid="{00000000-0005-0000-0000-0000E1B50000}"/>
    <cellStyle name="SAPBEXHLevel2 9" xfId="1084" xr:uid="{00000000-0005-0000-0000-0000E2B50000}"/>
    <cellStyle name="SAPBEXHLevel2 9 2" xfId="1085" xr:uid="{00000000-0005-0000-0000-0000E3B50000}"/>
    <cellStyle name="SAPBEXHLevel2_2011-12 LIEE Table 1 Updated budget" xfId="277" xr:uid="{00000000-0005-0000-0000-0000E4B50000}"/>
    <cellStyle name="SAPBEXHLevel2X" xfId="278" xr:uid="{00000000-0005-0000-0000-0000E5B50000}"/>
    <cellStyle name="SAPBEXHLevel2X 10" xfId="1087" xr:uid="{00000000-0005-0000-0000-0000E6B50000}"/>
    <cellStyle name="SAPBEXHLevel2X 10 2" xfId="1088" xr:uid="{00000000-0005-0000-0000-0000E7B50000}"/>
    <cellStyle name="SAPBEXHLevel2X 11" xfId="1086" xr:uid="{00000000-0005-0000-0000-0000E8B50000}"/>
    <cellStyle name="SAPBEXHLevel2X 12" xfId="467" xr:uid="{00000000-0005-0000-0000-0000E9B50000}"/>
    <cellStyle name="SAPBEXHLevel2X 13" xfId="31404" xr:uid="{00000000-0005-0000-0000-0000EAB50000}"/>
    <cellStyle name="SAPBEXHLevel2X 2" xfId="279" xr:uid="{00000000-0005-0000-0000-0000EBB50000}"/>
    <cellStyle name="SAPBEXHLevel2X 2 2" xfId="280" xr:uid="{00000000-0005-0000-0000-0000ECB50000}"/>
    <cellStyle name="SAPBEXHLevel2X 2 2 2" xfId="554" xr:uid="{00000000-0005-0000-0000-0000EDB50000}"/>
    <cellStyle name="SAPBEXHLevel2X 2 2 3" xfId="469" xr:uid="{00000000-0005-0000-0000-0000EEB50000}"/>
    <cellStyle name="SAPBEXHLevel2X 2 2 4" xfId="31403" xr:uid="{00000000-0005-0000-0000-0000EFB50000}"/>
    <cellStyle name="SAPBEXHLevel2X 2 3" xfId="553" xr:uid="{00000000-0005-0000-0000-0000F0B50000}"/>
    <cellStyle name="SAPBEXHLevel2X 2 4" xfId="468" xr:uid="{00000000-0005-0000-0000-0000F1B50000}"/>
    <cellStyle name="SAPBEXHLevel2X 2 5" xfId="31503" xr:uid="{00000000-0005-0000-0000-0000F2B50000}"/>
    <cellStyle name="SAPBEXHLevel2X 3" xfId="281" xr:uid="{00000000-0005-0000-0000-0000F3B50000}"/>
    <cellStyle name="SAPBEXHLevel2X 3 2" xfId="282" xr:uid="{00000000-0005-0000-0000-0000F4B50000}"/>
    <cellStyle name="SAPBEXHLevel2X 3 2 2" xfId="555" xr:uid="{00000000-0005-0000-0000-0000F5B50000}"/>
    <cellStyle name="SAPBEXHLevel2X 3 2 3" xfId="31402" xr:uid="{00000000-0005-0000-0000-0000F6B50000}"/>
    <cellStyle name="SAPBEXHLevel2X 3 3" xfId="470" xr:uid="{00000000-0005-0000-0000-0000F7B50000}"/>
    <cellStyle name="SAPBEXHLevel2X 3 4" xfId="31502" xr:uid="{00000000-0005-0000-0000-0000F8B50000}"/>
    <cellStyle name="SAPBEXHLevel2X 4" xfId="283" xr:uid="{00000000-0005-0000-0000-0000F9B50000}"/>
    <cellStyle name="SAPBEXHLevel2X 4 2" xfId="1089" xr:uid="{00000000-0005-0000-0000-0000FAB50000}"/>
    <cellStyle name="SAPBEXHLevel2X 5" xfId="1090" xr:uid="{00000000-0005-0000-0000-0000FBB50000}"/>
    <cellStyle name="SAPBEXHLevel2X 5 2" xfId="1091" xr:uid="{00000000-0005-0000-0000-0000FCB50000}"/>
    <cellStyle name="SAPBEXHLevel2X 5 3" xfId="1092" xr:uid="{00000000-0005-0000-0000-0000FDB50000}"/>
    <cellStyle name="SAPBEXHLevel2X 5 4" xfId="46594" xr:uid="{00000000-0005-0000-0000-0000FEB50000}"/>
    <cellStyle name="SAPBEXHLevel2X 6" xfId="1093" xr:uid="{00000000-0005-0000-0000-0000FFB50000}"/>
    <cellStyle name="SAPBEXHLevel2X 6 2" xfId="1094" xr:uid="{00000000-0005-0000-0000-000000B60000}"/>
    <cellStyle name="SAPBEXHLevel2X 7" xfId="1095" xr:uid="{00000000-0005-0000-0000-000001B60000}"/>
    <cellStyle name="SAPBEXHLevel2X 7 2" xfId="1096" xr:uid="{00000000-0005-0000-0000-000002B60000}"/>
    <cellStyle name="SAPBEXHLevel2X 8" xfId="1097" xr:uid="{00000000-0005-0000-0000-000003B60000}"/>
    <cellStyle name="SAPBEXHLevel2X 9" xfId="1098" xr:uid="{00000000-0005-0000-0000-000004B60000}"/>
    <cellStyle name="SAPBEXHLevel2X 9 2" xfId="1099" xr:uid="{00000000-0005-0000-0000-000005B60000}"/>
    <cellStyle name="SAPBEXHLevel3" xfId="284" xr:uid="{00000000-0005-0000-0000-000006B60000}"/>
    <cellStyle name="SAPBEXHLevel3 10" xfId="1101" xr:uid="{00000000-0005-0000-0000-000007B60000}"/>
    <cellStyle name="SAPBEXHLevel3 10 2" xfId="1102" xr:uid="{00000000-0005-0000-0000-000008B60000}"/>
    <cellStyle name="SAPBEXHLevel3 11" xfId="1100" xr:uid="{00000000-0005-0000-0000-000009B60000}"/>
    <cellStyle name="SAPBEXHLevel3 12" xfId="471" xr:uid="{00000000-0005-0000-0000-00000AB60000}"/>
    <cellStyle name="SAPBEXHLevel3 13" xfId="31401" xr:uid="{00000000-0005-0000-0000-00000BB60000}"/>
    <cellStyle name="SAPBEXHLevel3 2" xfId="285" xr:uid="{00000000-0005-0000-0000-00000CB60000}"/>
    <cellStyle name="SAPBEXHLevel3 2 2" xfId="286" xr:uid="{00000000-0005-0000-0000-00000DB60000}"/>
    <cellStyle name="SAPBEXHLevel3 2 2 2" xfId="557" xr:uid="{00000000-0005-0000-0000-00000EB60000}"/>
    <cellStyle name="SAPBEXHLevel3 2 2 3" xfId="473" xr:uid="{00000000-0005-0000-0000-00000FB60000}"/>
    <cellStyle name="SAPBEXHLevel3 2 2 4" xfId="31400" xr:uid="{00000000-0005-0000-0000-000010B60000}"/>
    <cellStyle name="SAPBEXHLevel3 2 3" xfId="556" xr:uid="{00000000-0005-0000-0000-000011B60000}"/>
    <cellStyle name="SAPBEXHLevel3 2 4" xfId="472" xr:uid="{00000000-0005-0000-0000-000012B60000}"/>
    <cellStyle name="SAPBEXHLevel3 2 5" xfId="31501" xr:uid="{00000000-0005-0000-0000-000013B60000}"/>
    <cellStyle name="SAPBEXHLevel3 3" xfId="474" xr:uid="{00000000-0005-0000-0000-000014B60000}"/>
    <cellStyle name="SAPBEXHLevel3 3 2" xfId="558" xr:uid="{00000000-0005-0000-0000-000015B60000}"/>
    <cellStyle name="SAPBEXHLevel3 3 3" xfId="46724" xr:uid="{00000000-0005-0000-0000-000016B60000}"/>
    <cellStyle name="SAPBEXHLevel3 4" xfId="1103" xr:uid="{00000000-0005-0000-0000-000017B60000}"/>
    <cellStyle name="SAPBEXHLevel3 5" xfId="1104" xr:uid="{00000000-0005-0000-0000-000018B60000}"/>
    <cellStyle name="SAPBEXHLevel3 5 2" xfId="1105" xr:uid="{00000000-0005-0000-0000-000019B60000}"/>
    <cellStyle name="SAPBEXHLevel3 5 3" xfId="1106" xr:uid="{00000000-0005-0000-0000-00001AB60000}"/>
    <cellStyle name="SAPBEXHLevel3 6" xfId="1107" xr:uid="{00000000-0005-0000-0000-00001BB60000}"/>
    <cellStyle name="SAPBEXHLevel3 6 2" xfId="1108" xr:uid="{00000000-0005-0000-0000-00001CB60000}"/>
    <cellStyle name="SAPBEXHLevel3 7" xfId="1109" xr:uid="{00000000-0005-0000-0000-00001DB60000}"/>
    <cellStyle name="SAPBEXHLevel3 7 2" xfId="1110" xr:uid="{00000000-0005-0000-0000-00001EB60000}"/>
    <cellStyle name="SAPBEXHLevel3 8" xfId="1111" xr:uid="{00000000-0005-0000-0000-00001FB60000}"/>
    <cellStyle name="SAPBEXHLevel3 9" xfId="1112" xr:uid="{00000000-0005-0000-0000-000020B60000}"/>
    <cellStyle name="SAPBEXHLevel3 9 2" xfId="1113" xr:uid="{00000000-0005-0000-0000-000021B60000}"/>
    <cellStyle name="SAPBEXHLevel3_2011-12 LIEE Table 1 Updated budget" xfId="287" xr:uid="{00000000-0005-0000-0000-000022B60000}"/>
    <cellStyle name="SAPBEXHLevel3X" xfId="288" xr:uid="{00000000-0005-0000-0000-000023B60000}"/>
    <cellStyle name="SAPBEXHLevel3X 10" xfId="1115" xr:uid="{00000000-0005-0000-0000-000024B60000}"/>
    <cellStyle name="SAPBEXHLevel3X 10 2" xfId="1116" xr:uid="{00000000-0005-0000-0000-000025B60000}"/>
    <cellStyle name="SAPBEXHLevel3X 11" xfId="1114" xr:uid="{00000000-0005-0000-0000-000026B60000}"/>
    <cellStyle name="SAPBEXHLevel3X 12" xfId="475" xr:uid="{00000000-0005-0000-0000-000027B60000}"/>
    <cellStyle name="SAPBEXHLevel3X 13" xfId="31399" xr:uid="{00000000-0005-0000-0000-000028B60000}"/>
    <cellStyle name="SAPBEXHLevel3X 2" xfId="289" xr:uid="{00000000-0005-0000-0000-000029B60000}"/>
    <cellStyle name="SAPBEXHLevel3X 2 2" xfId="290" xr:uid="{00000000-0005-0000-0000-00002AB60000}"/>
    <cellStyle name="SAPBEXHLevel3X 2 2 2" xfId="560" xr:uid="{00000000-0005-0000-0000-00002BB60000}"/>
    <cellStyle name="SAPBEXHLevel3X 2 2 3" xfId="477" xr:uid="{00000000-0005-0000-0000-00002CB60000}"/>
    <cellStyle name="SAPBEXHLevel3X 2 2 4" xfId="31398" xr:uid="{00000000-0005-0000-0000-00002DB60000}"/>
    <cellStyle name="SAPBEXHLevel3X 2 3" xfId="559" xr:uid="{00000000-0005-0000-0000-00002EB60000}"/>
    <cellStyle name="SAPBEXHLevel3X 2 4" xfId="476" xr:uid="{00000000-0005-0000-0000-00002FB60000}"/>
    <cellStyle name="SAPBEXHLevel3X 2 5" xfId="31500" xr:uid="{00000000-0005-0000-0000-000030B60000}"/>
    <cellStyle name="SAPBEXHLevel3X 3" xfId="291" xr:uid="{00000000-0005-0000-0000-000031B60000}"/>
    <cellStyle name="SAPBEXHLevel3X 3 2" xfId="292" xr:uid="{00000000-0005-0000-0000-000032B60000}"/>
    <cellStyle name="SAPBEXHLevel3X 3 2 2" xfId="561" xr:uid="{00000000-0005-0000-0000-000033B60000}"/>
    <cellStyle name="SAPBEXHLevel3X 3 2 3" xfId="31397" xr:uid="{00000000-0005-0000-0000-000034B60000}"/>
    <cellStyle name="SAPBEXHLevel3X 3 3" xfId="478" xr:uid="{00000000-0005-0000-0000-000035B60000}"/>
    <cellStyle name="SAPBEXHLevel3X 3 4" xfId="31499" xr:uid="{00000000-0005-0000-0000-000036B60000}"/>
    <cellStyle name="SAPBEXHLevel3X 4" xfId="293" xr:uid="{00000000-0005-0000-0000-000037B60000}"/>
    <cellStyle name="SAPBEXHLevel3X 4 2" xfId="1117" xr:uid="{00000000-0005-0000-0000-000038B60000}"/>
    <cellStyle name="SAPBEXHLevel3X 5" xfId="1118" xr:uid="{00000000-0005-0000-0000-000039B60000}"/>
    <cellStyle name="SAPBEXHLevel3X 5 2" xfId="1119" xr:uid="{00000000-0005-0000-0000-00003AB60000}"/>
    <cellStyle name="SAPBEXHLevel3X 5 3" xfId="1120" xr:uid="{00000000-0005-0000-0000-00003BB60000}"/>
    <cellStyle name="SAPBEXHLevel3X 5 4" xfId="46624" xr:uid="{00000000-0005-0000-0000-00003CB60000}"/>
    <cellStyle name="SAPBEXHLevel3X 6" xfId="1121" xr:uid="{00000000-0005-0000-0000-00003DB60000}"/>
    <cellStyle name="SAPBEXHLevel3X 6 2" xfId="1122" xr:uid="{00000000-0005-0000-0000-00003EB60000}"/>
    <cellStyle name="SAPBEXHLevel3X 7" xfId="1123" xr:uid="{00000000-0005-0000-0000-00003FB60000}"/>
    <cellStyle name="SAPBEXHLevel3X 7 2" xfId="1124" xr:uid="{00000000-0005-0000-0000-000040B60000}"/>
    <cellStyle name="SAPBEXHLevel3X 8" xfId="1125" xr:uid="{00000000-0005-0000-0000-000041B60000}"/>
    <cellStyle name="SAPBEXHLevel3X 9" xfId="1126" xr:uid="{00000000-0005-0000-0000-000042B60000}"/>
    <cellStyle name="SAPBEXHLevel3X 9 2" xfId="1127" xr:uid="{00000000-0005-0000-0000-000043B60000}"/>
    <cellStyle name="SAPBEXinputData" xfId="46616" xr:uid="{00000000-0005-0000-0000-000044B60000}"/>
    <cellStyle name="SAPBEXresData" xfId="294" xr:uid="{00000000-0005-0000-0000-000045B60000}"/>
    <cellStyle name="SAPBEXresData 2" xfId="295" xr:uid="{00000000-0005-0000-0000-000046B60000}"/>
    <cellStyle name="SAPBEXresData 3" xfId="479" xr:uid="{00000000-0005-0000-0000-000047B60000}"/>
    <cellStyle name="SAPBEXresData 3 2" xfId="46662" xr:uid="{00000000-0005-0000-0000-000048B60000}"/>
    <cellStyle name="SAPBEXresData 4" xfId="31396" xr:uid="{00000000-0005-0000-0000-000049B60000}"/>
    <cellStyle name="SAPBEXresDataEmph" xfId="296" xr:uid="{00000000-0005-0000-0000-00004AB60000}"/>
    <cellStyle name="SAPBEXresDataEmph 2" xfId="480" xr:uid="{00000000-0005-0000-0000-00004BB60000}"/>
    <cellStyle name="SAPBEXresDataEmph 2 2" xfId="46609" xr:uid="{00000000-0005-0000-0000-00004CB60000}"/>
    <cellStyle name="SAPBEXresDataEmph 3" xfId="31395" xr:uid="{00000000-0005-0000-0000-00004DB60000}"/>
    <cellStyle name="SAPBEXresExc1" xfId="297" xr:uid="{00000000-0005-0000-0000-00004EB60000}"/>
    <cellStyle name="SAPBEXresExc1Emph" xfId="298" xr:uid="{00000000-0005-0000-0000-00004FB60000}"/>
    <cellStyle name="SAPBEXresExc2" xfId="299" xr:uid="{00000000-0005-0000-0000-000050B60000}"/>
    <cellStyle name="SAPBEXresExc2Emph" xfId="300" xr:uid="{00000000-0005-0000-0000-000051B60000}"/>
    <cellStyle name="SAPBEXresItem" xfId="301" xr:uid="{00000000-0005-0000-0000-000052B60000}"/>
    <cellStyle name="SAPBEXresItem 2" xfId="481" xr:uid="{00000000-0005-0000-0000-000053B60000}"/>
    <cellStyle name="SAPBEXresItem 2 2" xfId="46632" xr:uid="{00000000-0005-0000-0000-000054B60000}"/>
    <cellStyle name="SAPBEXresItem 3" xfId="31498" xr:uid="{00000000-0005-0000-0000-000055B60000}"/>
    <cellStyle name="SAPBEXresItemX" xfId="302" xr:uid="{00000000-0005-0000-0000-000056B60000}"/>
    <cellStyle name="SAPBEXresItemX 2" xfId="303" xr:uid="{00000000-0005-0000-0000-000057B60000}"/>
    <cellStyle name="SAPBEXresItemX 2 2" xfId="483" xr:uid="{00000000-0005-0000-0000-000058B60000}"/>
    <cellStyle name="SAPBEXresItemX 2 3" xfId="31497" xr:uid="{00000000-0005-0000-0000-000059B60000}"/>
    <cellStyle name="SAPBEXresItemX 3" xfId="482" xr:uid="{00000000-0005-0000-0000-00005AB60000}"/>
    <cellStyle name="SAPBEXresItemX 3 2" xfId="46600" xr:uid="{00000000-0005-0000-0000-00005BB60000}"/>
    <cellStyle name="SAPBEXresItemX 4" xfId="31394" xr:uid="{00000000-0005-0000-0000-00005CB60000}"/>
    <cellStyle name="SAPBEXRow_Headings_SA" xfId="304" xr:uid="{00000000-0005-0000-0000-00005DB60000}"/>
    <cellStyle name="SAPBEXRowResults_SA" xfId="305" xr:uid="{00000000-0005-0000-0000-00005EB60000}"/>
    <cellStyle name="SAPBEXstdData" xfId="306" xr:uid="{00000000-0005-0000-0000-00005FB60000}"/>
    <cellStyle name="SAPBEXstdData 2" xfId="307" xr:uid="{00000000-0005-0000-0000-000060B60000}"/>
    <cellStyle name="SAPBEXstdData 2 2" xfId="308" xr:uid="{00000000-0005-0000-0000-000061B60000}"/>
    <cellStyle name="SAPBEXstdData 3" xfId="309" xr:uid="{00000000-0005-0000-0000-000062B60000}"/>
    <cellStyle name="SAPBEXstdData 4" xfId="484" xr:uid="{00000000-0005-0000-0000-000063B60000}"/>
    <cellStyle name="SAPBEXstdData 4 2" xfId="46598" xr:uid="{00000000-0005-0000-0000-000064B60000}"/>
    <cellStyle name="SAPBEXstdData 5" xfId="31393" xr:uid="{00000000-0005-0000-0000-000065B60000}"/>
    <cellStyle name="SAPBEXstdData_Sept 2011 Total BW Data" xfId="310" xr:uid="{00000000-0005-0000-0000-000066B60000}"/>
    <cellStyle name="SAPBEXstdDataEmph" xfId="311" xr:uid="{00000000-0005-0000-0000-000067B60000}"/>
    <cellStyle name="SAPBEXstdDataEmph 2" xfId="485" xr:uid="{00000000-0005-0000-0000-000068B60000}"/>
    <cellStyle name="SAPBEXstdDataEmph 3" xfId="31496" xr:uid="{00000000-0005-0000-0000-000069B60000}"/>
    <cellStyle name="SAPBEXstdExc1" xfId="312" xr:uid="{00000000-0005-0000-0000-00006AB60000}"/>
    <cellStyle name="SAPBEXstdExc1Emph" xfId="313" xr:uid="{00000000-0005-0000-0000-00006BB60000}"/>
    <cellStyle name="SAPBEXstdExc2" xfId="314" xr:uid="{00000000-0005-0000-0000-00006CB60000}"/>
    <cellStyle name="SAPBEXstdExc2Emph" xfId="315" xr:uid="{00000000-0005-0000-0000-00006DB60000}"/>
    <cellStyle name="SAPBEXstdItem" xfId="316" xr:uid="{00000000-0005-0000-0000-00006EB60000}"/>
    <cellStyle name="SAPBEXstdItem 2" xfId="317" xr:uid="{00000000-0005-0000-0000-00006FB60000}"/>
    <cellStyle name="SAPBEXstdItem 2 2" xfId="318" xr:uid="{00000000-0005-0000-0000-000070B60000}"/>
    <cellStyle name="SAPBEXstdItem 3" xfId="319" xr:uid="{00000000-0005-0000-0000-000071B60000}"/>
    <cellStyle name="SAPBEXstdItem 3 2" xfId="320" xr:uid="{00000000-0005-0000-0000-000072B60000}"/>
    <cellStyle name="SAPBEXstdItem 4" xfId="321" xr:uid="{00000000-0005-0000-0000-000073B60000}"/>
    <cellStyle name="SAPBEXstdItem 5" xfId="486" xr:uid="{00000000-0005-0000-0000-000074B60000}"/>
    <cellStyle name="SAPBEXstdItem 5 2" xfId="46597" xr:uid="{00000000-0005-0000-0000-000075B60000}"/>
    <cellStyle name="SAPBEXstdItem 6" xfId="31392" xr:uid="{00000000-0005-0000-0000-000076B60000}"/>
    <cellStyle name="SAPBEXstdItem_Sept 2011 Total BW Data" xfId="322" xr:uid="{00000000-0005-0000-0000-000077B60000}"/>
    <cellStyle name="SAPBEXstdItemX" xfId="323" xr:uid="{00000000-0005-0000-0000-000078B60000}"/>
    <cellStyle name="SAPBEXstdItemX 2" xfId="488" xr:uid="{00000000-0005-0000-0000-000079B60000}"/>
    <cellStyle name="SAPBEXstdItemX 2 2" xfId="46599" xr:uid="{00000000-0005-0000-0000-00007AB60000}"/>
    <cellStyle name="SAPBEXstdItemX 3" xfId="487" xr:uid="{00000000-0005-0000-0000-00007BB60000}"/>
    <cellStyle name="SAPBEXstdItemX 4" xfId="31513" xr:uid="{00000000-0005-0000-0000-00007CB60000}"/>
    <cellStyle name="SAPBEXsubData" xfId="324" xr:uid="{00000000-0005-0000-0000-00007DB60000}"/>
    <cellStyle name="SAPBEXsubData 2" xfId="489" xr:uid="{00000000-0005-0000-0000-00007EB60000}"/>
    <cellStyle name="SAPBEXsubData 3" xfId="31514" xr:uid="{00000000-0005-0000-0000-00007FB60000}"/>
    <cellStyle name="SAPBEXsubDataEmph" xfId="325" xr:uid="{00000000-0005-0000-0000-000080B60000}"/>
    <cellStyle name="SAPBEXsubDataEmph 2" xfId="490" xr:uid="{00000000-0005-0000-0000-000081B60000}"/>
    <cellStyle name="SAPBEXsubDataEmph 3" xfId="31515" xr:uid="{00000000-0005-0000-0000-000082B60000}"/>
    <cellStyle name="SAPBEXsubExc1" xfId="326" xr:uid="{00000000-0005-0000-0000-000083B60000}"/>
    <cellStyle name="SAPBEXsubExc1Emph" xfId="327" xr:uid="{00000000-0005-0000-0000-000084B60000}"/>
    <cellStyle name="SAPBEXsubExc2" xfId="328" xr:uid="{00000000-0005-0000-0000-000085B60000}"/>
    <cellStyle name="SAPBEXsubExc2Emph" xfId="329" xr:uid="{00000000-0005-0000-0000-000086B60000}"/>
    <cellStyle name="SAPBEXsubItem" xfId="330" xr:uid="{00000000-0005-0000-0000-000087B60000}"/>
    <cellStyle name="SAPBEXsubItem 2" xfId="491" xr:uid="{00000000-0005-0000-0000-000088B60000}"/>
    <cellStyle name="SAPBEXsubItem 3" xfId="31516" xr:uid="{00000000-0005-0000-0000-000089B60000}"/>
    <cellStyle name="SAPBEXtitle" xfId="331" xr:uid="{00000000-0005-0000-0000-00008AB60000}"/>
    <cellStyle name="SAPBEXtitle 2" xfId="492" xr:uid="{00000000-0005-0000-0000-00008BB60000}"/>
    <cellStyle name="SAPBEXtitle 2 2" xfId="46633" xr:uid="{00000000-0005-0000-0000-00008CB60000}"/>
    <cellStyle name="SAPBEXtitle 3" xfId="31517" xr:uid="{00000000-0005-0000-0000-00008DB60000}"/>
    <cellStyle name="SAPBEXundefined" xfId="332" xr:uid="{00000000-0005-0000-0000-00008EB60000}"/>
    <cellStyle name="SAPBEXundefined 2" xfId="333" xr:uid="{00000000-0005-0000-0000-00008FB60000}"/>
    <cellStyle name="SAPBEXundefined 3" xfId="493" xr:uid="{00000000-0005-0000-0000-000090B60000}"/>
    <cellStyle name="SAPBEXundefined 3 2" xfId="46625" xr:uid="{00000000-0005-0000-0000-000091B60000}"/>
    <cellStyle name="SAPBEXundefined 4" xfId="31518" xr:uid="{00000000-0005-0000-0000-000092B60000}"/>
    <cellStyle name="SAPBEXundefined_Sheet2" xfId="356" xr:uid="{00000000-0005-0000-0000-000093B60000}"/>
    <cellStyle name="SEM-BPS-input-on" xfId="334" xr:uid="{00000000-0005-0000-0000-000094B60000}"/>
    <cellStyle name="SEM-BPS-key" xfId="335" xr:uid="{00000000-0005-0000-0000-000095B60000}"/>
    <cellStyle name="Sheet Title" xfId="46585" xr:uid="{00000000-0005-0000-0000-000096B60000}"/>
    <cellStyle name="Style 1" xfId="336" xr:uid="{00000000-0005-0000-0000-000097B60000}"/>
    <cellStyle name="Style 26" xfId="337" xr:uid="{00000000-0005-0000-0000-000098B60000}"/>
    <cellStyle name="Style 26 2" xfId="338" xr:uid="{00000000-0005-0000-0000-000099B60000}"/>
    <cellStyle name="Style 26 2 2" xfId="339" xr:uid="{00000000-0005-0000-0000-00009AB60000}"/>
    <cellStyle name="Style 26 3" xfId="494" xr:uid="{00000000-0005-0000-0000-00009BB60000}"/>
    <cellStyle name="Style 26 4" xfId="31519" xr:uid="{00000000-0005-0000-0000-00009CB60000}"/>
    <cellStyle name="Title 2" xfId="340" xr:uid="{00000000-0005-0000-0000-00009DB60000}"/>
    <cellStyle name="Title 2 2" xfId="1129" xr:uid="{00000000-0005-0000-0000-00009EB60000}"/>
    <cellStyle name="Title 2 2 2" xfId="46737" xr:uid="{00000000-0005-0000-0000-00009FB60000}"/>
    <cellStyle name="Title 2 3" xfId="1130" xr:uid="{00000000-0005-0000-0000-0000A0B60000}"/>
    <cellStyle name="Title 2 4" xfId="1131" xr:uid="{00000000-0005-0000-0000-0000A1B60000}"/>
    <cellStyle name="Title 2 5" xfId="1132" xr:uid="{00000000-0005-0000-0000-0000A2B60000}"/>
    <cellStyle name="Title 2 6" xfId="1133" xr:uid="{00000000-0005-0000-0000-0000A3B60000}"/>
    <cellStyle name="Title 2 7" xfId="1128" xr:uid="{00000000-0005-0000-0000-0000A4B60000}"/>
    <cellStyle name="Title 2 8" xfId="408" xr:uid="{00000000-0005-0000-0000-0000A5B60000}"/>
    <cellStyle name="Title 2 9" xfId="31520" xr:uid="{00000000-0005-0000-0000-0000A6B60000}"/>
    <cellStyle name="Title 3" xfId="31371" xr:uid="{00000000-0005-0000-0000-0000A7B60000}"/>
    <cellStyle name="Title 3 2" xfId="46641" xr:uid="{00000000-0005-0000-0000-0000A8B60000}"/>
    <cellStyle name="Total 10" xfId="1135" xr:uid="{00000000-0005-0000-0000-0000A9B60000}"/>
    <cellStyle name="Total 11" xfId="1136" xr:uid="{00000000-0005-0000-0000-0000AAB60000}"/>
    <cellStyle name="Total 11 2" xfId="1137" xr:uid="{00000000-0005-0000-0000-0000ABB60000}"/>
    <cellStyle name="Total 12" xfId="1138" xr:uid="{00000000-0005-0000-0000-0000ACB60000}"/>
    <cellStyle name="Total 12 2" xfId="1139" xr:uid="{00000000-0005-0000-0000-0000ADB60000}"/>
    <cellStyle name="Total 13" xfId="1140" xr:uid="{00000000-0005-0000-0000-0000AEB60000}"/>
    <cellStyle name="Total 14" xfId="1141" xr:uid="{00000000-0005-0000-0000-0000AFB60000}"/>
    <cellStyle name="Total 15" xfId="1134" xr:uid="{00000000-0005-0000-0000-0000B0B60000}"/>
    <cellStyle name="Total 2" xfId="341" xr:uid="{00000000-0005-0000-0000-0000B1B60000}"/>
    <cellStyle name="Total 2 2" xfId="342" xr:uid="{00000000-0005-0000-0000-0000B2B60000}"/>
    <cellStyle name="Total 2 2 2" xfId="563" xr:uid="{00000000-0005-0000-0000-0000B3B60000}"/>
    <cellStyle name="Total 2 2 3" xfId="497" xr:uid="{00000000-0005-0000-0000-0000B4B60000}"/>
    <cellStyle name="Total 2 2 4" xfId="31522" xr:uid="{00000000-0005-0000-0000-0000B5B60000}"/>
    <cellStyle name="Total 2 3" xfId="562" xr:uid="{00000000-0005-0000-0000-0000B6B60000}"/>
    <cellStyle name="Total 2 3 2" xfId="46738" xr:uid="{00000000-0005-0000-0000-0000B7B60000}"/>
    <cellStyle name="Total 2 4" xfId="496" xr:uid="{00000000-0005-0000-0000-0000B8B60000}"/>
    <cellStyle name="Total 2 5" xfId="31521" xr:uid="{00000000-0005-0000-0000-0000B9B60000}"/>
    <cellStyle name="Total 3" xfId="343" xr:uid="{00000000-0005-0000-0000-0000BAB60000}"/>
    <cellStyle name="Total 3 2" xfId="564" xr:uid="{00000000-0005-0000-0000-0000BBB60000}"/>
    <cellStyle name="Total 3 3" xfId="498" xr:uid="{00000000-0005-0000-0000-0000BCB60000}"/>
    <cellStyle name="Total 3 4" xfId="31523" xr:uid="{00000000-0005-0000-0000-0000BDB60000}"/>
    <cellStyle name="Total 4" xfId="344" xr:uid="{00000000-0005-0000-0000-0000BEB60000}"/>
    <cellStyle name="Total 4 2" xfId="495" xr:uid="{00000000-0005-0000-0000-0000BFB60000}"/>
    <cellStyle name="Total 4 3" xfId="31524" xr:uid="{00000000-0005-0000-0000-0000C0B60000}"/>
    <cellStyle name="Total 5" xfId="409" xr:uid="{00000000-0005-0000-0000-0000C1B60000}"/>
    <cellStyle name="Total 5 2" xfId="1143" xr:uid="{00000000-0005-0000-0000-0000C2B60000}"/>
    <cellStyle name="Total 5 3" xfId="1144" xr:uid="{00000000-0005-0000-0000-0000C3B60000}"/>
    <cellStyle name="Total 5 4" xfId="1145" xr:uid="{00000000-0005-0000-0000-0000C4B60000}"/>
    <cellStyle name="Total 5 5" xfId="1146" xr:uid="{00000000-0005-0000-0000-0000C5B60000}"/>
    <cellStyle name="Total 5 6" xfId="1147" xr:uid="{00000000-0005-0000-0000-0000C6B60000}"/>
    <cellStyle name="Total 5 7" xfId="1142" xr:uid="{00000000-0005-0000-0000-0000C7B60000}"/>
    <cellStyle name="Total 5 8" xfId="46603" xr:uid="{00000000-0005-0000-0000-0000C8B60000}"/>
    <cellStyle name="Total 6" xfId="1148" xr:uid="{00000000-0005-0000-0000-0000C9B60000}"/>
    <cellStyle name="Total 6 2" xfId="1149" xr:uid="{00000000-0005-0000-0000-0000CAB60000}"/>
    <cellStyle name="Total 6 3" xfId="1150" xr:uid="{00000000-0005-0000-0000-0000CBB60000}"/>
    <cellStyle name="Total 6 4" xfId="31577" xr:uid="{00000000-0005-0000-0000-0000CCB60000}"/>
    <cellStyle name="Total 6 5" xfId="31372" xr:uid="{00000000-0005-0000-0000-0000CDB60000}"/>
    <cellStyle name="Total 7" xfId="1151" xr:uid="{00000000-0005-0000-0000-0000CEB60000}"/>
    <cellStyle name="Total 7 2" xfId="1152" xr:uid="{00000000-0005-0000-0000-0000CFB60000}"/>
    <cellStyle name="Total 8" xfId="1153" xr:uid="{00000000-0005-0000-0000-0000D0B60000}"/>
    <cellStyle name="Total 8 2" xfId="1154" xr:uid="{00000000-0005-0000-0000-0000D1B60000}"/>
    <cellStyle name="Total 9" xfId="1155" xr:uid="{00000000-0005-0000-0000-0000D2B60000}"/>
    <cellStyle name="Total 9 2" xfId="1156" xr:uid="{00000000-0005-0000-0000-0000D3B60000}"/>
    <cellStyle name="Unprot" xfId="345" xr:uid="{00000000-0005-0000-0000-0000D4B60000}"/>
    <cellStyle name="Unprot 2" xfId="346" xr:uid="{00000000-0005-0000-0000-0000D5B60000}"/>
    <cellStyle name="Unprot$" xfId="347" xr:uid="{00000000-0005-0000-0000-0000D6B60000}"/>
    <cellStyle name="Unprot$ 2" xfId="348" xr:uid="{00000000-0005-0000-0000-0000D7B60000}"/>
    <cellStyle name="Unprot$ 2 2" xfId="349" xr:uid="{00000000-0005-0000-0000-0000D8B60000}"/>
    <cellStyle name="Unprot$_2011-10 LIEE Table 6 (2)" xfId="350" xr:uid="{00000000-0005-0000-0000-0000D9B60000}"/>
    <cellStyle name="Unprotect" xfId="351" xr:uid="{00000000-0005-0000-0000-0000DAB60000}"/>
    <cellStyle name="Warning Text 2" xfId="352" xr:uid="{00000000-0005-0000-0000-0000DBB60000}"/>
    <cellStyle name="Warning Text 2 2" xfId="410" xr:uid="{00000000-0005-0000-0000-0000DCB60000}"/>
    <cellStyle name="Warning Text 2 2 2" xfId="46650" xr:uid="{00000000-0005-0000-0000-0000DDB60000}"/>
    <cellStyle name="Warning Text 2 3" xfId="31526" xr:uid="{00000000-0005-0000-0000-0000DEB60000}"/>
    <cellStyle name="Warning Text 3" xfId="31373" xr:uid="{00000000-0005-0000-0000-0000DFB6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66"/>
  <sheetViews>
    <sheetView tabSelected="1" zoomScaleNormal="100" workbookViewId="0">
      <selection activeCell="A2" sqref="A2:M2"/>
    </sheetView>
  </sheetViews>
  <sheetFormatPr defaultRowHeight="12.75"/>
  <cols>
    <col min="1" max="1" width="43.42578125" bestFit="1" customWidth="1"/>
    <col min="2" max="2" width="13.42578125" bestFit="1" customWidth="1"/>
    <col min="3" max="3" width="15.42578125" bestFit="1" customWidth="1"/>
    <col min="4" max="4" width="15.5703125" bestFit="1" customWidth="1"/>
    <col min="5" max="7" width="12.42578125" bestFit="1" customWidth="1"/>
    <col min="8" max="8" width="13.5703125" customWidth="1"/>
    <col min="9" max="9" width="11.5703125" bestFit="1" customWidth="1"/>
    <col min="10" max="10" width="12.5703125" bestFit="1" customWidth="1"/>
    <col min="11" max="11" width="10.5703125" customWidth="1"/>
    <col min="14" max="14" width="26.42578125" customWidth="1"/>
    <col min="20" max="20" width="35.5703125" customWidth="1"/>
  </cols>
  <sheetData>
    <row r="1" spans="1:13" ht="15.75">
      <c r="A1" s="742" t="s">
        <v>21</v>
      </c>
      <c r="B1" s="742"/>
      <c r="C1" s="742"/>
      <c r="D1" s="742"/>
      <c r="E1" s="742"/>
      <c r="F1" s="742"/>
      <c r="G1" s="742"/>
      <c r="H1" s="742"/>
      <c r="I1" s="742"/>
      <c r="J1" s="742"/>
      <c r="K1" s="742"/>
      <c r="L1" s="742"/>
      <c r="M1" s="742"/>
    </row>
    <row r="2" spans="1:13" ht="15.75">
      <c r="A2" s="742" t="s">
        <v>22</v>
      </c>
      <c r="B2" s="743"/>
      <c r="C2" s="743"/>
      <c r="D2" s="743"/>
      <c r="E2" s="743"/>
      <c r="F2" s="743"/>
      <c r="G2" s="743"/>
      <c r="H2" s="743"/>
      <c r="I2" s="743"/>
      <c r="J2" s="743"/>
      <c r="K2" s="743"/>
      <c r="L2" s="743"/>
      <c r="M2" s="743"/>
    </row>
    <row r="3" spans="1:13" ht="16.5" thickBot="1">
      <c r="A3" s="744" t="s">
        <v>0</v>
      </c>
      <c r="B3" s="745"/>
      <c r="C3" s="745"/>
      <c r="D3" s="745"/>
      <c r="E3" s="745"/>
      <c r="F3" s="745"/>
      <c r="G3" s="745"/>
      <c r="H3" s="745"/>
      <c r="I3" s="745"/>
      <c r="J3" s="745"/>
      <c r="K3" s="745"/>
      <c r="L3" s="745"/>
      <c r="M3" s="745"/>
    </row>
    <row r="4" spans="1:13" ht="14.25">
      <c r="A4" s="209"/>
      <c r="B4" s="746" t="s">
        <v>23</v>
      </c>
      <c r="C4" s="747"/>
      <c r="D4" s="748"/>
      <c r="E4" s="746" t="s">
        <v>24</v>
      </c>
      <c r="F4" s="747"/>
      <c r="G4" s="748"/>
      <c r="H4" s="746" t="s">
        <v>1</v>
      </c>
      <c r="I4" s="747"/>
      <c r="J4" s="748"/>
      <c r="K4" s="749" t="s">
        <v>2</v>
      </c>
      <c r="L4" s="747"/>
      <c r="M4" s="748"/>
    </row>
    <row r="5" spans="1:13" ht="13.5" thickBot="1">
      <c r="A5" s="210" t="s">
        <v>25</v>
      </c>
      <c r="B5" s="26" t="s">
        <v>3</v>
      </c>
      <c r="C5" s="27" t="s">
        <v>19</v>
      </c>
      <c r="D5" s="28" t="s">
        <v>20</v>
      </c>
      <c r="E5" s="26" t="s">
        <v>3</v>
      </c>
      <c r="F5" s="27" t="s">
        <v>19</v>
      </c>
      <c r="G5" s="28" t="s">
        <v>20</v>
      </c>
      <c r="H5" s="26" t="s">
        <v>3</v>
      </c>
      <c r="I5" s="27" t="s">
        <v>19</v>
      </c>
      <c r="J5" s="28" t="s">
        <v>20</v>
      </c>
      <c r="K5" s="26" t="s">
        <v>3</v>
      </c>
      <c r="L5" s="27" t="s">
        <v>19</v>
      </c>
      <c r="M5" s="28" t="s">
        <v>20</v>
      </c>
    </row>
    <row r="6" spans="1:13" ht="13.5" thickBot="1">
      <c r="A6" s="210" t="s">
        <v>4</v>
      </c>
      <c r="B6" s="86"/>
      <c r="C6" s="29"/>
      <c r="D6" s="87"/>
      <c r="E6" s="88"/>
      <c r="F6" s="30"/>
      <c r="G6" s="89"/>
      <c r="H6" s="86"/>
      <c r="I6" s="29"/>
      <c r="J6" s="87"/>
      <c r="K6" s="88"/>
      <c r="L6" s="30"/>
      <c r="M6" s="89"/>
    </row>
    <row r="7" spans="1:13">
      <c r="A7" s="554" t="s">
        <v>26</v>
      </c>
      <c r="B7" s="111">
        <v>3555699.1501814206</v>
      </c>
      <c r="C7" s="112">
        <v>1331211.5494713366</v>
      </c>
      <c r="D7" s="113">
        <f>SUM(B7:C7)</f>
        <v>4886910.6996527575</v>
      </c>
      <c r="E7" s="111">
        <v>175353.50000000006</v>
      </c>
      <c r="F7" s="112">
        <v>0</v>
      </c>
      <c r="G7" s="113">
        <f>E7+F7</f>
        <v>175353.50000000006</v>
      </c>
      <c r="H7" s="111">
        <v>1896531.07</v>
      </c>
      <c r="I7" s="112">
        <v>-81639.319999999992</v>
      </c>
      <c r="J7" s="113">
        <f>H7+I7</f>
        <v>1814891.75</v>
      </c>
      <c r="K7" s="114">
        <f t="shared" ref="K7:K15" si="0">+H7/B7</f>
        <v>0.53337782244688348</v>
      </c>
      <c r="L7" s="115">
        <f t="shared" ref="L7:M11" si="1">I7/C7</f>
        <v>-6.1327082109843001E-2</v>
      </c>
      <c r="M7" s="555">
        <f t="shared" si="1"/>
        <v>0.37137812854426788</v>
      </c>
    </row>
    <row r="8" spans="1:13">
      <c r="A8" s="556" t="s">
        <v>27</v>
      </c>
      <c r="B8" s="116">
        <v>63721.445970463297</v>
      </c>
      <c r="C8" s="117">
        <v>2060310.7012921062</v>
      </c>
      <c r="D8" s="118">
        <f t="shared" ref="D8:D18" si="2">SUM(B8:C8)</f>
        <v>2124032.1472625695</v>
      </c>
      <c r="E8" s="116">
        <v>5183.45</v>
      </c>
      <c r="F8" s="117">
        <v>167598.29999999999</v>
      </c>
      <c r="G8" s="118">
        <f t="shared" ref="G8:G18" si="3">E8+F8</f>
        <v>172781.75</v>
      </c>
      <c r="H8" s="116">
        <v>36857.928899999999</v>
      </c>
      <c r="I8" s="117">
        <v>1191739.2611</v>
      </c>
      <c r="J8" s="118">
        <f t="shared" ref="J8:J18" si="4">H8+I8</f>
        <v>1228597.19</v>
      </c>
      <c r="K8" s="119">
        <f t="shared" si="0"/>
        <v>0.57842266977250789</v>
      </c>
      <c r="L8" s="120">
        <f t="shared" si="1"/>
        <v>0.57842696266762628</v>
      </c>
      <c r="M8" s="557">
        <f t="shared" si="1"/>
        <v>0.57842683387979943</v>
      </c>
    </row>
    <row r="9" spans="1:13">
      <c r="A9" s="556" t="s">
        <v>28</v>
      </c>
      <c r="B9" s="116">
        <v>1917114.1634235433</v>
      </c>
      <c r="C9" s="117">
        <v>2966932.5585764567</v>
      </c>
      <c r="D9" s="118">
        <f t="shared" si="2"/>
        <v>4884046.7220000001</v>
      </c>
      <c r="E9" s="116">
        <v>259553.01</v>
      </c>
      <c r="F9" s="117">
        <v>344058.65</v>
      </c>
      <c r="G9" s="118">
        <f t="shared" si="3"/>
        <v>603611.66</v>
      </c>
      <c r="H9" s="116">
        <v>1701756.3896999999</v>
      </c>
      <c r="I9" s="117">
        <v>2255816.6016000002</v>
      </c>
      <c r="J9" s="118">
        <f t="shared" si="4"/>
        <v>3957572.9912999999</v>
      </c>
      <c r="K9" s="119">
        <f t="shared" si="0"/>
        <v>0.88766564984374119</v>
      </c>
      <c r="L9" s="120">
        <f t="shared" si="1"/>
        <v>0.7603194737538449</v>
      </c>
      <c r="M9" s="557">
        <f t="shared" si="1"/>
        <v>0.81030612861938134</v>
      </c>
    </row>
    <row r="10" spans="1:13">
      <c r="A10" s="554" t="s">
        <v>29</v>
      </c>
      <c r="B10" s="116">
        <v>424438.31999999995</v>
      </c>
      <c r="C10" s="117">
        <v>3701892.1199999992</v>
      </c>
      <c r="D10" s="118">
        <f t="shared" si="2"/>
        <v>4126330.439999999</v>
      </c>
      <c r="E10" s="116">
        <v>-43334</v>
      </c>
      <c r="F10" s="117">
        <v>266241.71999999997</v>
      </c>
      <c r="G10" s="118">
        <f t="shared" si="3"/>
        <v>222907.71999999997</v>
      </c>
      <c r="H10" s="116">
        <v>55198.920000000013</v>
      </c>
      <c r="I10" s="117">
        <v>2041437.3</v>
      </c>
      <c r="J10" s="118">
        <f t="shared" si="4"/>
        <v>2096636.22</v>
      </c>
      <c r="K10" s="119">
        <f t="shared" si="0"/>
        <v>0.13005168807566672</v>
      </c>
      <c r="L10" s="120">
        <f t="shared" si="1"/>
        <v>0.55145780423228552</v>
      </c>
      <c r="M10" s="557">
        <f t="shared" si="1"/>
        <v>0.50811156558755888</v>
      </c>
    </row>
    <row r="11" spans="1:13">
      <c r="A11" s="554" t="s">
        <v>30</v>
      </c>
      <c r="B11" s="121">
        <v>13490.71492589349</v>
      </c>
      <c r="C11" s="117">
        <v>556995.28507410665</v>
      </c>
      <c r="D11" s="118">
        <f t="shared" si="2"/>
        <v>570486.00000000012</v>
      </c>
      <c r="E11" s="116">
        <v>0</v>
      </c>
      <c r="F11" s="117">
        <v>-3634.0400000000009</v>
      </c>
      <c r="G11" s="118">
        <f t="shared" si="3"/>
        <v>-3634.0400000000009</v>
      </c>
      <c r="H11" s="116">
        <v>-13175.599999999999</v>
      </c>
      <c r="I11" s="117">
        <v>161322.49999999997</v>
      </c>
      <c r="J11" s="118">
        <f t="shared" si="4"/>
        <v>148146.89999999997</v>
      </c>
      <c r="K11" s="119">
        <f>+H11/B11</f>
        <v>-0.97664208845680422</v>
      </c>
      <c r="L11" s="120">
        <f t="shared" si="1"/>
        <v>0.28962992025782852</v>
      </c>
      <c r="M11" s="557">
        <f t="shared" si="1"/>
        <v>0.25968542611036893</v>
      </c>
    </row>
    <row r="12" spans="1:13">
      <c r="A12" s="554" t="s">
        <v>31</v>
      </c>
      <c r="B12" s="116">
        <v>2977421.4915280854</v>
      </c>
      <c r="C12" s="117">
        <v>0</v>
      </c>
      <c r="D12" s="118">
        <f t="shared" si="2"/>
        <v>2977421.4915280854</v>
      </c>
      <c r="E12" s="116">
        <v>338938.72999999992</v>
      </c>
      <c r="F12" s="117">
        <v>0</v>
      </c>
      <c r="G12" s="118">
        <f t="shared" si="3"/>
        <v>338938.72999999992</v>
      </c>
      <c r="H12" s="116">
        <v>3698008.68</v>
      </c>
      <c r="I12" s="117">
        <v>0</v>
      </c>
      <c r="J12" s="118">
        <f t="shared" si="4"/>
        <v>3698008.68</v>
      </c>
      <c r="K12" s="119">
        <f t="shared" si="0"/>
        <v>1.2420171918964995</v>
      </c>
      <c r="L12" s="120">
        <v>0</v>
      </c>
      <c r="M12" s="557">
        <f>J12/D12</f>
        <v>1.2420171918964995</v>
      </c>
    </row>
    <row r="13" spans="1:13">
      <c r="A13" s="556" t="s">
        <v>32</v>
      </c>
      <c r="B13" s="116">
        <v>1576004.55</v>
      </c>
      <c r="C13" s="117">
        <v>0</v>
      </c>
      <c r="D13" s="118">
        <f t="shared" si="2"/>
        <v>1576004.55</v>
      </c>
      <c r="E13" s="116">
        <v>19972.849999999999</v>
      </c>
      <c r="F13" s="117">
        <v>0</v>
      </c>
      <c r="G13" s="118">
        <f t="shared" si="3"/>
        <v>19972.849999999999</v>
      </c>
      <c r="H13" s="116">
        <v>440079.35</v>
      </c>
      <c r="I13" s="117">
        <v>0</v>
      </c>
      <c r="J13" s="118">
        <f t="shared" si="4"/>
        <v>440079.35</v>
      </c>
      <c r="K13" s="119">
        <f t="shared" si="0"/>
        <v>0.27923736006980432</v>
      </c>
      <c r="L13" s="120">
        <v>0</v>
      </c>
      <c r="M13" s="557">
        <f>J13/D13</f>
        <v>0.27923736006980432</v>
      </c>
    </row>
    <row r="14" spans="1:13">
      <c r="A14" s="554" t="s">
        <v>33</v>
      </c>
      <c r="B14" s="116">
        <v>2150144.9550000001</v>
      </c>
      <c r="C14" s="117">
        <v>2150144.9550000001</v>
      </c>
      <c r="D14" s="118">
        <f t="shared" si="2"/>
        <v>4300289.91</v>
      </c>
      <c r="E14" s="116">
        <v>-128255.19</v>
      </c>
      <c r="F14" s="117">
        <v>-128255.18</v>
      </c>
      <c r="G14" s="118">
        <f t="shared" si="3"/>
        <v>-256510.37</v>
      </c>
      <c r="H14" s="116">
        <v>1259570.83</v>
      </c>
      <c r="I14" s="117">
        <v>1259570.7899999998</v>
      </c>
      <c r="J14" s="118">
        <f t="shared" si="4"/>
        <v>2519141.62</v>
      </c>
      <c r="K14" s="119">
        <f t="shared" si="0"/>
        <v>0.58580740199443904</v>
      </c>
      <c r="L14" s="120">
        <f>I14/C14</f>
        <v>0.58580738339104199</v>
      </c>
      <c r="M14" s="557">
        <f>J14/D14</f>
        <v>0.58580739269274062</v>
      </c>
    </row>
    <row r="15" spans="1:13">
      <c r="A15" s="554" t="s">
        <v>34</v>
      </c>
      <c r="B15" s="116">
        <v>330756.59909184871</v>
      </c>
      <c r="C15" s="117">
        <v>330756.59909184871</v>
      </c>
      <c r="D15" s="118">
        <f t="shared" si="2"/>
        <v>661513.19818369742</v>
      </c>
      <c r="E15" s="116">
        <v>-22380.2</v>
      </c>
      <c r="F15" s="117">
        <v>-22380.2</v>
      </c>
      <c r="G15" s="118">
        <f t="shared" si="3"/>
        <v>-44760.4</v>
      </c>
      <c r="H15" s="116">
        <v>209379.19499999998</v>
      </c>
      <c r="I15" s="117">
        <v>209379.26499999996</v>
      </c>
      <c r="J15" s="118">
        <f t="shared" si="4"/>
        <v>418758.45999999996</v>
      </c>
      <c r="K15" s="119">
        <f t="shared" si="0"/>
        <v>0.63303104329554705</v>
      </c>
      <c r="L15" s="120">
        <f>I15/C15</f>
        <v>0.63303125493153611</v>
      </c>
      <c r="M15" s="557">
        <f>J15/D15</f>
        <v>0.63303114911354164</v>
      </c>
    </row>
    <row r="16" spans="1:13">
      <c r="A16" s="556" t="s">
        <v>5</v>
      </c>
      <c r="B16" s="116">
        <v>0</v>
      </c>
      <c r="C16" s="117">
        <v>0</v>
      </c>
      <c r="D16" s="118">
        <f t="shared" si="2"/>
        <v>0</v>
      </c>
      <c r="E16" s="116">
        <v>0</v>
      </c>
      <c r="F16" s="117">
        <v>0</v>
      </c>
      <c r="G16" s="118">
        <f t="shared" si="3"/>
        <v>0</v>
      </c>
      <c r="H16" s="116">
        <v>0</v>
      </c>
      <c r="I16" s="117">
        <v>0</v>
      </c>
      <c r="J16" s="118">
        <f t="shared" si="4"/>
        <v>0</v>
      </c>
      <c r="K16" s="119">
        <v>0</v>
      </c>
      <c r="L16" s="120">
        <v>0</v>
      </c>
      <c r="M16" s="557">
        <v>0</v>
      </c>
    </row>
    <row r="17" spans="1:13" s="41" customFormat="1">
      <c r="A17" s="556" t="s">
        <v>6</v>
      </c>
      <c r="B17" s="116"/>
      <c r="C17" s="117"/>
      <c r="D17" s="118">
        <f t="shared" si="2"/>
        <v>0</v>
      </c>
      <c r="E17" s="116">
        <v>0</v>
      </c>
      <c r="F17" s="117">
        <v>0</v>
      </c>
      <c r="G17" s="118">
        <f t="shared" si="3"/>
        <v>0</v>
      </c>
      <c r="H17" s="116">
        <v>0</v>
      </c>
      <c r="I17" s="117">
        <v>0</v>
      </c>
      <c r="J17" s="118">
        <f t="shared" si="4"/>
        <v>0</v>
      </c>
      <c r="K17" s="119">
        <v>0</v>
      </c>
      <c r="L17" s="120">
        <v>0</v>
      </c>
      <c r="M17" s="557">
        <v>0</v>
      </c>
    </row>
    <row r="18" spans="1:13" s="41" customFormat="1">
      <c r="A18" s="556" t="s">
        <v>35</v>
      </c>
      <c r="B18" s="116"/>
      <c r="C18" s="117"/>
      <c r="D18" s="118">
        <f t="shared" si="2"/>
        <v>0</v>
      </c>
      <c r="E18" s="116">
        <v>0</v>
      </c>
      <c r="F18" s="117">
        <v>0</v>
      </c>
      <c r="G18" s="118">
        <f t="shared" si="3"/>
        <v>0</v>
      </c>
      <c r="H18" s="116">
        <v>0</v>
      </c>
      <c r="I18" s="117">
        <v>0</v>
      </c>
      <c r="J18" s="118">
        <f t="shared" si="4"/>
        <v>0</v>
      </c>
      <c r="K18" s="119">
        <v>0</v>
      </c>
      <c r="L18" s="120">
        <v>0</v>
      </c>
      <c r="M18" s="557">
        <v>0</v>
      </c>
    </row>
    <row r="19" spans="1:13" ht="13.5" thickBot="1">
      <c r="A19" s="702" t="s">
        <v>36</v>
      </c>
      <c r="B19" s="81">
        <f t="shared" ref="B19:J19" si="5">SUM(B7:B18)</f>
        <v>13008791.390121255</v>
      </c>
      <c r="C19" s="82">
        <f t="shared" si="5"/>
        <v>13098243.768505855</v>
      </c>
      <c r="D19" s="83">
        <f t="shared" si="5"/>
        <v>26107035.158627108</v>
      </c>
      <c r="E19" s="81">
        <f t="shared" si="5"/>
        <v>605032.14999999991</v>
      </c>
      <c r="F19" s="82">
        <f t="shared" si="5"/>
        <v>623629.25</v>
      </c>
      <c r="G19" s="83">
        <f t="shared" si="5"/>
        <v>1228661.4000000004</v>
      </c>
      <c r="H19" s="81">
        <f t="shared" si="5"/>
        <v>9284206.7635999992</v>
      </c>
      <c r="I19" s="82">
        <f t="shared" si="5"/>
        <v>7037626.3976999996</v>
      </c>
      <c r="J19" s="83">
        <f t="shared" si="5"/>
        <v>16321833.1613</v>
      </c>
      <c r="K19" s="84">
        <f t="shared" ref="K19" si="6">+H19/B19</f>
        <v>0.71368711244384564</v>
      </c>
      <c r="L19" s="85">
        <f>I19/C19</f>
        <v>0.53729542082745929</v>
      </c>
      <c r="M19" s="558">
        <f>J19/D19</f>
        <v>0.62518907498029042</v>
      </c>
    </row>
    <row r="20" spans="1:13" ht="13.5" thickBot="1">
      <c r="A20" s="559"/>
      <c r="B20" s="560"/>
      <c r="C20" s="561"/>
      <c r="D20" s="562"/>
      <c r="E20" s="560"/>
      <c r="F20" s="561"/>
      <c r="G20" s="562"/>
      <c r="H20" s="560"/>
      <c r="I20" s="561"/>
      <c r="J20" s="562"/>
      <c r="K20" s="563"/>
      <c r="L20" s="564"/>
      <c r="M20" s="565"/>
    </row>
    <row r="21" spans="1:13">
      <c r="A21" s="566" t="s">
        <v>7</v>
      </c>
      <c r="B21" s="111">
        <v>239416.95</v>
      </c>
      <c r="C21" s="112">
        <v>239416.95</v>
      </c>
      <c r="D21" s="113">
        <f t="shared" ref="D21:D29" si="7">SUM(B21:C21)</f>
        <v>478833.9</v>
      </c>
      <c r="E21" s="111">
        <v>0</v>
      </c>
      <c r="F21" s="112">
        <v>0</v>
      </c>
      <c r="G21" s="113">
        <f>E21+F21</f>
        <v>0</v>
      </c>
      <c r="H21" s="111">
        <v>0</v>
      </c>
      <c r="I21" s="112">
        <v>0</v>
      </c>
      <c r="J21" s="113">
        <f>H21+I21</f>
        <v>0</v>
      </c>
      <c r="K21" s="114">
        <v>0</v>
      </c>
      <c r="L21" s="115">
        <v>0</v>
      </c>
      <c r="M21" s="555">
        <v>0</v>
      </c>
    </row>
    <row r="22" spans="1:13">
      <c r="A22" s="556" t="s">
        <v>8</v>
      </c>
      <c r="B22" s="116">
        <v>86706.986999999994</v>
      </c>
      <c r="C22" s="117">
        <v>86706.986999999994</v>
      </c>
      <c r="D22" s="118">
        <f t="shared" si="7"/>
        <v>173413.97399999999</v>
      </c>
      <c r="E22" s="116">
        <v>5325.3600000000006</v>
      </c>
      <c r="F22" s="117">
        <v>5325.3399999999983</v>
      </c>
      <c r="G22" s="118">
        <f t="shared" ref="G22:G29" si="8">E22+F22</f>
        <v>10650.699999999999</v>
      </c>
      <c r="H22" s="116">
        <v>55460.37</v>
      </c>
      <c r="I22" s="117">
        <v>55460.13</v>
      </c>
      <c r="J22" s="118">
        <f t="shared" ref="J22:J29" si="9">H22+I22</f>
        <v>110920.5</v>
      </c>
      <c r="K22" s="119">
        <f t="shared" ref="K22:K28" si="10">+H22/B22</f>
        <v>0.63962976824462836</v>
      </c>
      <c r="L22" s="120">
        <f t="shared" ref="L22:M28" si="11">I22/C22</f>
        <v>0.63962700030160202</v>
      </c>
      <c r="M22" s="557">
        <f t="shared" si="11"/>
        <v>0.63962838427311519</v>
      </c>
    </row>
    <row r="23" spans="1:13">
      <c r="A23" s="556" t="s">
        <v>9</v>
      </c>
      <c r="B23" s="116">
        <v>600000</v>
      </c>
      <c r="C23" s="117">
        <v>600000</v>
      </c>
      <c r="D23" s="118">
        <f t="shared" si="7"/>
        <v>1200000</v>
      </c>
      <c r="E23" s="116">
        <v>47112.36</v>
      </c>
      <c r="F23" s="117">
        <v>47112.34</v>
      </c>
      <c r="G23" s="118">
        <f t="shared" si="8"/>
        <v>94224.7</v>
      </c>
      <c r="H23" s="116">
        <v>362004.99</v>
      </c>
      <c r="I23" s="117">
        <v>362004.72</v>
      </c>
      <c r="J23" s="118">
        <f t="shared" si="9"/>
        <v>724009.71</v>
      </c>
      <c r="K23" s="119">
        <f t="shared" si="10"/>
        <v>0.60334164999999995</v>
      </c>
      <c r="L23" s="120">
        <f t="shared" si="11"/>
        <v>0.60334119999999991</v>
      </c>
      <c r="M23" s="557">
        <f t="shared" si="11"/>
        <v>0.60334142499999999</v>
      </c>
    </row>
    <row r="24" spans="1:13" ht="12.75" customHeight="1">
      <c r="A24" s="567" t="s">
        <v>37</v>
      </c>
      <c r="B24" s="116">
        <v>0</v>
      </c>
      <c r="C24" s="117">
        <v>0</v>
      </c>
      <c r="D24" s="118">
        <f t="shared" si="7"/>
        <v>0</v>
      </c>
      <c r="E24" s="116">
        <v>0</v>
      </c>
      <c r="F24" s="117">
        <v>0</v>
      </c>
      <c r="G24" s="118">
        <f t="shared" si="8"/>
        <v>0</v>
      </c>
      <c r="H24" s="116">
        <v>0</v>
      </c>
      <c r="I24" s="117">
        <v>0</v>
      </c>
      <c r="J24" s="118">
        <f t="shared" si="9"/>
        <v>0</v>
      </c>
      <c r="K24" s="119">
        <v>0</v>
      </c>
      <c r="L24" s="120">
        <v>0</v>
      </c>
      <c r="M24" s="557">
        <v>0</v>
      </c>
    </row>
    <row r="25" spans="1:13">
      <c r="A25" s="568" t="s">
        <v>38</v>
      </c>
      <c r="B25" s="116">
        <v>17083</v>
      </c>
      <c r="C25" s="117">
        <v>17083</v>
      </c>
      <c r="D25" s="118">
        <f t="shared" si="7"/>
        <v>34166</v>
      </c>
      <c r="E25" s="116">
        <v>0</v>
      </c>
      <c r="F25" s="117">
        <v>0</v>
      </c>
      <c r="G25" s="118">
        <f t="shared" si="8"/>
        <v>0</v>
      </c>
      <c r="H25" s="116">
        <v>21989.8</v>
      </c>
      <c r="I25" s="117">
        <v>21990.28</v>
      </c>
      <c r="J25" s="118">
        <f t="shared" si="9"/>
        <v>43980.08</v>
      </c>
      <c r="K25" s="119">
        <f t="shared" si="10"/>
        <v>1.2872329216179828</v>
      </c>
      <c r="L25" s="120">
        <f t="shared" si="11"/>
        <v>1.2872610197272141</v>
      </c>
      <c r="M25" s="557">
        <f t="shared" si="11"/>
        <v>1.2872469706725986</v>
      </c>
    </row>
    <row r="26" spans="1:13">
      <c r="A26" s="556" t="s">
        <v>10</v>
      </c>
      <c r="B26" s="116">
        <v>136981.92000000001</v>
      </c>
      <c r="C26" s="117">
        <v>136981.92000000001</v>
      </c>
      <c r="D26" s="118">
        <f t="shared" si="7"/>
        <v>273963.84000000003</v>
      </c>
      <c r="E26" s="116">
        <v>29057.800000000003</v>
      </c>
      <c r="F26" s="117">
        <v>29057.770000000004</v>
      </c>
      <c r="G26" s="118">
        <f t="shared" si="8"/>
        <v>58115.570000000007</v>
      </c>
      <c r="H26" s="116">
        <v>119394.17000000003</v>
      </c>
      <c r="I26" s="117">
        <v>119393.8</v>
      </c>
      <c r="J26" s="118">
        <f t="shared" si="9"/>
        <v>238787.97000000003</v>
      </c>
      <c r="K26" s="119">
        <f t="shared" si="10"/>
        <v>0.87160531842450462</v>
      </c>
      <c r="L26" s="120">
        <f t="shared" si="11"/>
        <v>0.87160261733811284</v>
      </c>
      <c r="M26" s="557">
        <f t="shared" si="11"/>
        <v>0.87160396788130878</v>
      </c>
    </row>
    <row r="27" spans="1:13">
      <c r="A27" s="554" t="s">
        <v>39</v>
      </c>
      <c r="B27" s="116">
        <v>1315456.5</v>
      </c>
      <c r="C27" s="117">
        <v>1315456.5</v>
      </c>
      <c r="D27" s="118">
        <f t="shared" si="7"/>
        <v>2630913</v>
      </c>
      <c r="E27" s="116">
        <v>117822.64999999995</v>
      </c>
      <c r="F27" s="117">
        <v>117822.66999999998</v>
      </c>
      <c r="G27" s="118">
        <f t="shared" si="8"/>
        <v>235645.31999999995</v>
      </c>
      <c r="H27" s="116">
        <v>1074492.1599999999</v>
      </c>
      <c r="I27" s="117">
        <v>1074492.71</v>
      </c>
      <c r="J27" s="118">
        <f t="shared" si="9"/>
        <v>2148984.87</v>
      </c>
      <c r="K27" s="119">
        <f t="shared" si="10"/>
        <v>0.81682074625804801</v>
      </c>
      <c r="L27" s="120">
        <f t="shared" si="11"/>
        <v>0.81682116436385388</v>
      </c>
      <c r="M27" s="557">
        <f t="shared" si="11"/>
        <v>0.816820955310951</v>
      </c>
    </row>
    <row r="28" spans="1:13">
      <c r="A28" s="560" t="s">
        <v>11</v>
      </c>
      <c r="B28" s="200">
        <v>22950</v>
      </c>
      <c r="C28" s="201">
        <v>22950</v>
      </c>
      <c r="D28" s="202">
        <f t="shared" si="7"/>
        <v>45900</v>
      </c>
      <c r="E28" s="200">
        <v>0</v>
      </c>
      <c r="F28" s="201">
        <v>0</v>
      </c>
      <c r="G28" s="202">
        <f t="shared" si="8"/>
        <v>0</v>
      </c>
      <c r="H28" s="116">
        <v>7370.35</v>
      </c>
      <c r="I28" s="117">
        <v>7370.2999999999993</v>
      </c>
      <c r="J28" s="118">
        <f t="shared" si="9"/>
        <v>14740.65</v>
      </c>
      <c r="K28" s="203">
        <f t="shared" si="10"/>
        <v>0.32114814814814818</v>
      </c>
      <c r="L28" s="204">
        <f t="shared" si="11"/>
        <v>0.32114596949891067</v>
      </c>
      <c r="M28" s="569">
        <f t="shared" si="11"/>
        <v>0.3211470588235294</v>
      </c>
    </row>
    <row r="29" spans="1:13" s="41" customFormat="1" ht="13.5" thickBot="1">
      <c r="A29" s="556" t="s">
        <v>12</v>
      </c>
      <c r="B29" s="121">
        <v>343847.5</v>
      </c>
      <c r="C29" s="215">
        <v>343847.5</v>
      </c>
      <c r="D29" s="424">
        <f t="shared" si="7"/>
        <v>687695</v>
      </c>
      <c r="E29" s="121">
        <v>0</v>
      </c>
      <c r="F29" s="215">
        <v>0</v>
      </c>
      <c r="G29" s="424">
        <f t="shared" si="8"/>
        <v>0</v>
      </c>
      <c r="H29" s="116">
        <v>0</v>
      </c>
      <c r="I29" s="117">
        <v>0</v>
      </c>
      <c r="J29" s="118">
        <f t="shared" si="9"/>
        <v>0</v>
      </c>
      <c r="K29" s="425">
        <f t="shared" ref="K29" si="12">+H29/B29</f>
        <v>0</v>
      </c>
      <c r="L29" s="426">
        <f t="shared" ref="L29" si="13">I29/C29</f>
        <v>0</v>
      </c>
      <c r="M29" s="570">
        <f t="shared" ref="M29" si="14">J29/D29</f>
        <v>0</v>
      </c>
    </row>
    <row r="30" spans="1:13" ht="13.5" thickBot="1">
      <c r="A30" s="571"/>
      <c r="B30" s="571"/>
      <c r="C30" s="572"/>
      <c r="D30" s="573"/>
      <c r="E30" s="571"/>
      <c r="F30" s="572"/>
      <c r="G30" s="573"/>
      <c r="H30" s="571"/>
      <c r="I30" s="572"/>
      <c r="J30" s="573"/>
      <c r="K30" s="571"/>
      <c r="L30" s="573"/>
      <c r="M30" s="565"/>
    </row>
    <row r="31" spans="1:13" ht="23.85" customHeight="1" thickBot="1">
      <c r="A31" s="427" t="s">
        <v>13</v>
      </c>
      <c r="B31" s="574">
        <f>B19+SUM(B21:B29)</f>
        <v>15771234.247121256</v>
      </c>
      <c r="C31" s="574">
        <f>C19+SUM(C21:C29)</f>
        <v>15860686.625505853</v>
      </c>
      <c r="D31" s="205">
        <f>SUM(B31:C31)</f>
        <v>31631920.872627109</v>
      </c>
      <c r="E31" s="574">
        <f>E19+SUM(E21:E29)</f>
        <v>804350.31999999983</v>
      </c>
      <c r="F31" s="574">
        <f t="shared" ref="F31:I31" si="15">F19+SUM(F21:F29)</f>
        <v>822947.37</v>
      </c>
      <c r="G31" s="205">
        <f>SUM(E31:F31)</f>
        <v>1627297.69</v>
      </c>
      <c r="H31" s="205">
        <f t="shared" si="15"/>
        <v>10924918.603599999</v>
      </c>
      <c r="I31" s="205">
        <f t="shared" si="15"/>
        <v>8678338.3377</v>
      </c>
      <c r="J31" s="205">
        <f>SUM(H31:I31)</f>
        <v>19603256.941299997</v>
      </c>
      <c r="K31" s="206">
        <f>H31/B31</f>
        <v>0.69271170742988231</v>
      </c>
      <c r="L31" s="207">
        <f>I31/C31</f>
        <v>0.54716031799936138</v>
      </c>
      <c r="M31" s="575">
        <f>J31/D31</f>
        <v>0.6197302092477035</v>
      </c>
    </row>
    <row r="32" spans="1:13" s="41" customFormat="1" ht="18.600000000000001" customHeight="1" thickBot="1">
      <c r="A32" s="751" t="s">
        <v>40</v>
      </c>
      <c r="B32" s="752"/>
      <c r="C32" s="752"/>
      <c r="D32" s="752"/>
      <c r="E32" s="752"/>
      <c r="F32" s="752"/>
      <c r="G32" s="752"/>
      <c r="H32" s="752"/>
      <c r="I32" s="752"/>
      <c r="J32" s="752"/>
      <c r="K32" s="752"/>
      <c r="L32" s="752"/>
      <c r="M32" s="753"/>
    </row>
    <row r="33" spans="1:13" s="41" customFormat="1" ht="13.5" thickBot="1">
      <c r="A33" s="566" t="s">
        <v>14</v>
      </c>
      <c r="B33" s="671"/>
      <c r="C33" s="672"/>
      <c r="D33" s="673"/>
      <c r="E33" s="609">
        <v>40426.149999999958</v>
      </c>
      <c r="F33" s="610">
        <v>40485.319999999985</v>
      </c>
      <c r="G33" s="576">
        <f>E33+F33</f>
        <v>80911.469999999943</v>
      </c>
      <c r="H33" s="609">
        <v>438828.59</v>
      </c>
      <c r="I33" s="610">
        <v>428724.77</v>
      </c>
      <c r="J33" s="576">
        <f>H33+I33</f>
        <v>867553.3600000001</v>
      </c>
      <c r="K33" s="649"/>
      <c r="L33" s="653"/>
      <c r="M33" s="650"/>
    </row>
    <row r="34" spans="1:13" s="41" customFormat="1" ht="13.5" thickBot="1">
      <c r="A34" s="655" t="s">
        <v>41</v>
      </c>
      <c r="B34" s="668"/>
      <c r="C34" s="669">
        <v>305000</v>
      </c>
      <c r="D34" s="670">
        <f>SUM(C34)</f>
        <v>305000</v>
      </c>
      <c r="E34" s="577"/>
      <c r="F34" s="123">
        <v>-7413.8499999999949</v>
      </c>
      <c r="G34" s="578">
        <f>F34</f>
        <v>-7413.8499999999949</v>
      </c>
      <c r="H34" s="577"/>
      <c r="I34" s="123">
        <v>153960.26999999999</v>
      </c>
      <c r="J34" s="578">
        <f>I34</f>
        <v>153960.26999999999</v>
      </c>
      <c r="K34" s="571"/>
      <c r="L34" s="651">
        <f>I34/C34</f>
        <v>0.50478777049180323</v>
      </c>
      <c r="M34" s="652">
        <f>J34/D34</f>
        <v>0.50478777049180323</v>
      </c>
    </row>
    <row r="35" spans="1:13" s="41" customFormat="1">
      <c r="A35" s="245"/>
      <c r="B35" s="245"/>
      <c r="C35" s="245"/>
      <c r="D35" s="245"/>
      <c r="E35" s="245"/>
      <c r="F35" s="245"/>
      <c r="G35" s="245"/>
      <c r="H35" s="245"/>
      <c r="I35" s="245"/>
      <c r="J35" s="245"/>
      <c r="K35" s="245"/>
      <c r="L35" s="245"/>
      <c r="M35" s="245"/>
    </row>
    <row r="36" spans="1:13" s="41" customFormat="1" ht="12.6" customHeight="1">
      <c r="A36" s="756" t="s">
        <v>15</v>
      </c>
      <c r="B36" s="757"/>
      <c r="C36" s="757"/>
      <c r="D36" s="757"/>
      <c r="E36" s="757"/>
      <c r="F36" s="757"/>
      <c r="G36" s="757"/>
      <c r="H36" s="757"/>
      <c r="I36" s="757"/>
      <c r="J36" s="757"/>
      <c r="K36" s="757"/>
      <c r="L36" s="757"/>
      <c r="M36" s="709"/>
    </row>
    <row r="37" spans="1:13" s="41" customFormat="1" ht="12.6" customHeight="1">
      <c r="A37" s="754" t="s">
        <v>16</v>
      </c>
      <c r="B37" s="758"/>
      <c r="C37" s="758"/>
      <c r="D37" s="758"/>
      <c r="E37" s="758"/>
      <c r="F37" s="758"/>
      <c r="G37" s="758"/>
      <c r="H37" s="758"/>
      <c r="I37" s="758"/>
      <c r="J37" s="710"/>
      <c r="K37" s="710"/>
      <c r="L37" s="710"/>
      <c r="M37" s="711"/>
    </row>
    <row r="38" spans="1:13" s="41" customFormat="1" ht="12.6" customHeight="1">
      <c r="A38" s="754" t="s">
        <v>17</v>
      </c>
      <c r="B38" s="754"/>
      <c r="C38" s="754"/>
      <c r="D38" s="754"/>
      <c r="E38" s="754"/>
      <c r="F38" s="710"/>
      <c r="G38" s="710"/>
      <c r="H38" s="710"/>
      <c r="I38" s="710"/>
      <c r="J38" s="710"/>
      <c r="K38" s="710"/>
      <c r="L38" s="710"/>
      <c r="M38" s="711"/>
    </row>
    <row r="39" spans="1:13" s="41" customFormat="1" ht="12.6" customHeight="1">
      <c r="A39" s="754" t="s">
        <v>18</v>
      </c>
      <c r="B39" s="758"/>
      <c r="C39" s="758"/>
      <c r="D39" s="758"/>
      <c r="E39" s="758"/>
      <c r="F39" s="758"/>
      <c r="G39" s="710"/>
      <c r="H39" s="710"/>
      <c r="I39" s="710"/>
      <c r="J39" s="710"/>
      <c r="K39" s="710"/>
      <c r="L39" s="710"/>
      <c r="M39" s="711"/>
    </row>
    <row r="40" spans="1:13" s="41" customFormat="1" ht="25.35" customHeight="1">
      <c r="A40" s="754" t="s">
        <v>42</v>
      </c>
      <c r="B40" s="755"/>
      <c r="C40" s="755"/>
      <c r="D40" s="755"/>
      <c r="E40" s="755"/>
      <c r="F40" s="755"/>
      <c r="G40" s="755"/>
      <c r="H40" s="755"/>
      <c r="I40" s="755"/>
      <c r="J40" s="755"/>
      <c r="K40" s="755"/>
      <c r="L40" s="755"/>
      <c r="M40" s="755"/>
    </row>
    <row r="41" spans="1:13" s="41" customFormat="1" ht="12.75" customHeight="1">
      <c r="A41" s="754" t="s">
        <v>43</v>
      </c>
      <c r="B41" s="759"/>
      <c r="C41" s="759"/>
      <c r="D41" s="759"/>
      <c r="E41" s="759"/>
      <c r="F41" s="708"/>
      <c r="G41" s="708"/>
      <c r="H41" s="708"/>
      <c r="I41" s="708"/>
      <c r="J41" s="708"/>
      <c r="M41" s="708"/>
    </row>
    <row r="42" spans="1:13" s="41" customFormat="1" ht="25.5" customHeight="1">
      <c r="A42" s="754" t="s">
        <v>44</v>
      </c>
      <c r="B42" s="759"/>
      <c r="C42" s="759"/>
      <c r="D42" s="759"/>
      <c r="E42" s="759"/>
      <c r="F42" s="759"/>
      <c r="G42" s="759"/>
      <c r="H42" s="759"/>
      <c r="I42" s="759"/>
      <c r="J42" s="759"/>
      <c r="K42" s="759"/>
      <c r="L42" s="759"/>
      <c r="M42" s="708"/>
    </row>
    <row r="43" spans="1:13" s="41" customFormat="1">
      <c r="A43" s="691"/>
      <c r="H43" s="711"/>
      <c r="I43" s="711"/>
      <c r="J43" s="711"/>
      <c r="K43" s="711"/>
      <c r="L43" s="711"/>
      <c r="M43" s="708"/>
    </row>
    <row r="44" spans="1:13" s="41" customFormat="1" ht="12.6" customHeight="1">
      <c r="A44" s="750" t="s">
        <v>45</v>
      </c>
      <c r="B44" s="750"/>
      <c r="C44" s="750"/>
      <c r="D44" s="750"/>
      <c r="E44" s="750"/>
      <c r="F44" s="750"/>
      <c r="G44" s="750"/>
      <c r="H44" s="750"/>
      <c r="I44" s="750"/>
      <c r="J44" s="138"/>
      <c r="K44" s="138"/>
      <c r="L44" s="138"/>
      <c r="M44" s="138"/>
    </row>
    <row r="45" spans="1:13" s="41" customFormat="1"/>
    <row r="46" spans="1:13" s="41" customFormat="1" ht="22.35" customHeight="1"/>
    <row r="47" spans="1:13">
      <c r="A47" s="41"/>
      <c r="B47" s="41"/>
      <c r="C47" s="625"/>
      <c r="D47" s="41"/>
      <c r="E47" s="41"/>
      <c r="F47" s="41"/>
      <c r="G47" s="41"/>
      <c r="H47" s="41"/>
      <c r="I47" s="41"/>
      <c r="J47" s="41"/>
      <c r="K47" s="41"/>
      <c r="L47" s="41"/>
      <c r="M47" s="41"/>
    </row>
    <row r="51" s="41" customFormat="1" ht="15" customHeight="1"/>
    <row r="52" s="41" customFormat="1" ht="27" customHeight="1"/>
    <row r="53" s="41" customFormat="1" ht="3" customHeight="1"/>
    <row r="54" s="41" customFormat="1" ht="14.85" customHeight="1"/>
    <row r="55" s="41" customFormat="1" ht="14.85" customHeight="1"/>
    <row r="56" s="41" customFormat="1" ht="14.85" customHeight="1"/>
    <row r="57" ht="27.75" customHeight="1"/>
    <row r="66" spans="6:6">
      <c r="F66" s="155"/>
    </row>
  </sheetData>
  <mergeCells count="16">
    <mergeCell ref="A44:I44"/>
    <mergeCell ref="A32:M32"/>
    <mergeCell ref="A40:M40"/>
    <mergeCell ref="A36:L36"/>
    <mergeCell ref="A37:I37"/>
    <mergeCell ref="A38:E38"/>
    <mergeCell ref="A39:F39"/>
    <mergeCell ref="A42:L42"/>
    <mergeCell ref="A41:E41"/>
    <mergeCell ref="A1:M1"/>
    <mergeCell ref="A2:M2"/>
    <mergeCell ref="A3:M3"/>
    <mergeCell ref="B4:D4"/>
    <mergeCell ref="E4:G4"/>
    <mergeCell ref="H4:J4"/>
    <mergeCell ref="K4:M4"/>
  </mergeCells>
  <printOptions horizontalCentered="1" verticalCentered="1" headings="1"/>
  <pageMargins left="0.25" right="0.25" top="0.5" bottom="0.5" header="0.5" footer="0.5"/>
  <pageSetup scale="70" orientation="landscape" r:id="rId1"/>
  <headerFooter alignWithMargins="0"/>
  <ignoredErrors>
    <ignoredError sqref="D31 G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42"/>
  <sheetViews>
    <sheetView workbookViewId="0">
      <selection activeCell="A28" sqref="A28:F28"/>
    </sheetView>
  </sheetViews>
  <sheetFormatPr defaultRowHeight="12.75"/>
  <cols>
    <col min="1" max="1" width="52.85546875" customWidth="1"/>
    <col min="2" max="13" width="10.42578125" customWidth="1"/>
  </cols>
  <sheetData>
    <row r="1" spans="1:13" ht="15.75">
      <c r="A1" s="802" t="s">
        <v>289</v>
      </c>
      <c r="B1" s="802"/>
      <c r="C1" s="802"/>
      <c r="D1" s="802"/>
      <c r="E1" s="802"/>
      <c r="F1" s="802"/>
      <c r="G1" s="802"/>
      <c r="H1" s="802"/>
      <c r="I1" s="802"/>
      <c r="J1" s="802"/>
      <c r="K1" s="802"/>
      <c r="L1" s="802"/>
      <c r="M1" s="802"/>
    </row>
    <row r="2" spans="1:13" ht="15.75">
      <c r="A2" s="802" t="s">
        <v>22</v>
      </c>
      <c r="B2" s="829"/>
      <c r="C2" s="829"/>
      <c r="D2" s="829"/>
      <c r="E2" s="829"/>
      <c r="F2" s="829"/>
      <c r="G2" s="829"/>
      <c r="H2" s="829"/>
      <c r="I2" s="829"/>
      <c r="J2" s="829"/>
      <c r="K2" s="829"/>
      <c r="L2" s="829"/>
      <c r="M2" s="829"/>
    </row>
    <row r="3" spans="1:13" ht="16.5" thickBot="1">
      <c r="A3" s="800" t="s">
        <v>0</v>
      </c>
      <c r="B3" s="830"/>
      <c r="C3" s="830"/>
      <c r="D3" s="830"/>
      <c r="E3" s="830"/>
      <c r="F3" s="830"/>
      <c r="G3" s="830"/>
      <c r="H3" s="830"/>
      <c r="I3" s="830"/>
      <c r="J3" s="830"/>
      <c r="K3" s="830"/>
      <c r="L3" s="830"/>
      <c r="M3" s="830"/>
    </row>
    <row r="4" spans="1:13">
      <c r="A4" s="71"/>
      <c r="B4" s="842" t="s">
        <v>290</v>
      </c>
      <c r="C4" s="764"/>
      <c r="D4" s="765"/>
      <c r="E4" s="763" t="s">
        <v>48</v>
      </c>
      <c r="F4" s="764"/>
      <c r="G4" s="765"/>
      <c r="H4" s="842" t="s">
        <v>291</v>
      </c>
      <c r="I4" s="764"/>
      <c r="J4" s="765"/>
      <c r="K4" s="794" t="s">
        <v>292</v>
      </c>
      <c r="L4" s="795"/>
      <c r="M4" s="796"/>
    </row>
    <row r="5" spans="1:13">
      <c r="A5" s="72"/>
      <c r="B5" s="78" t="s">
        <v>3</v>
      </c>
      <c r="C5" s="724" t="s">
        <v>19</v>
      </c>
      <c r="D5" s="73" t="s">
        <v>20</v>
      </c>
      <c r="E5" s="78" t="s">
        <v>3</v>
      </c>
      <c r="F5" s="724" t="s">
        <v>19</v>
      </c>
      <c r="G5" s="73" t="s">
        <v>20</v>
      </c>
      <c r="H5" s="78" t="s">
        <v>3</v>
      </c>
      <c r="I5" s="724" t="s">
        <v>19</v>
      </c>
      <c r="J5" s="73" t="s">
        <v>20</v>
      </c>
      <c r="K5" s="78" t="s">
        <v>3</v>
      </c>
      <c r="L5" s="724" t="s">
        <v>19</v>
      </c>
      <c r="M5" s="73" t="s">
        <v>20</v>
      </c>
    </row>
    <row r="6" spans="1:13">
      <c r="A6" s="74" t="s">
        <v>131</v>
      </c>
      <c r="B6" s="79"/>
      <c r="C6" s="1"/>
      <c r="D6" s="75"/>
      <c r="E6" s="79"/>
      <c r="F6" s="1"/>
      <c r="G6" s="75"/>
      <c r="H6" s="79"/>
      <c r="I6" s="1"/>
      <c r="J6" s="75"/>
      <c r="K6" s="79"/>
      <c r="L6" s="1"/>
      <c r="M6" s="75"/>
    </row>
    <row r="7" spans="1:13">
      <c r="A7" s="703" t="s">
        <v>293</v>
      </c>
      <c r="B7" s="430">
        <v>112500</v>
      </c>
      <c r="C7" s="430">
        <v>112500</v>
      </c>
      <c r="D7" s="542">
        <f>B7+C7</f>
        <v>225000</v>
      </c>
      <c r="E7" s="540">
        <v>0</v>
      </c>
      <c r="F7" s="541">
        <v>0</v>
      </c>
      <c r="G7" s="542">
        <f>E7+F7</f>
        <v>0</v>
      </c>
      <c r="H7" s="540">
        <v>0</v>
      </c>
      <c r="I7" s="541">
        <v>0</v>
      </c>
      <c r="J7" s="542">
        <f>H7+I7</f>
        <v>0</v>
      </c>
      <c r="K7" s="410">
        <f>H7/B7</f>
        <v>0</v>
      </c>
      <c r="L7" s="411">
        <f>I7/C7</f>
        <v>0</v>
      </c>
      <c r="M7" s="412">
        <f>J7/D7</f>
        <v>0</v>
      </c>
    </row>
    <row r="8" spans="1:13" s="41" customFormat="1">
      <c r="A8" s="222"/>
      <c r="B8" s="540"/>
      <c r="C8" s="541"/>
      <c r="D8" s="542"/>
      <c r="E8" s="540"/>
      <c r="F8" s="541"/>
      <c r="G8" s="542"/>
      <c r="H8" s="540"/>
      <c r="I8" s="541"/>
      <c r="J8" s="542"/>
      <c r="K8" s="410"/>
      <c r="L8" s="411"/>
      <c r="M8" s="412"/>
    </row>
    <row r="9" spans="1:13" s="41" customFormat="1">
      <c r="A9" s="219"/>
      <c r="B9" s="540"/>
      <c r="C9" s="541"/>
      <c r="D9" s="542"/>
      <c r="E9" s="540"/>
      <c r="F9" s="541"/>
      <c r="G9" s="542"/>
      <c r="H9" s="540"/>
      <c r="I9" s="541"/>
      <c r="J9" s="542"/>
      <c r="K9" s="410"/>
      <c r="L9" s="411"/>
      <c r="M9" s="412"/>
    </row>
    <row r="10" spans="1:13" s="41" customFormat="1" ht="13.5" thickBot="1">
      <c r="A10" s="77" t="s">
        <v>294</v>
      </c>
      <c r="B10" s="107">
        <f>SUM(B7:B9)</f>
        <v>112500</v>
      </c>
      <c r="C10" s="107">
        <f t="shared" ref="C10:D10" si="0">SUM(C7:C9)</f>
        <v>112500</v>
      </c>
      <c r="D10" s="107">
        <f t="shared" si="0"/>
        <v>225000</v>
      </c>
      <c r="E10" s="107">
        <f>SUM(E7:E9)</f>
        <v>0</v>
      </c>
      <c r="F10" s="107">
        <f t="shared" ref="F10" si="1">SUM(F7:F9)</f>
        <v>0</v>
      </c>
      <c r="G10" s="107">
        <f t="shared" ref="G10" si="2">SUM(G7:G9)</f>
        <v>0</v>
      </c>
      <c r="H10" s="107">
        <f>SUM(H7:H9)</f>
        <v>0</v>
      </c>
      <c r="I10" s="107">
        <f t="shared" ref="I10" si="3">SUM(I7:I9)</f>
        <v>0</v>
      </c>
      <c r="J10" s="107">
        <f t="shared" ref="J10" si="4">SUM(J7:J9)</f>
        <v>0</v>
      </c>
      <c r="K10" s="413">
        <f t="shared" ref="K10:M10" si="5">SUM(K8:K9)</f>
        <v>0</v>
      </c>
      <c r="L10" s="413">
        <f t="shared" si="5"/>
        <v>0</v>
      </c>
      <c r="M10" s="637">
        <f t="shared" si="5"/>
        <v>0</v>
      </c>
    </row>
    <row r="11" spans="1:13" s="41" customFormat="1">
      <c r="A11" s="219"/>
      <c r="B11" s="220"/>
      <c r="C11" s="99"/>
      <c r="D11" s="221"/>
      <c r="E11" s="220"/>
      <c r="F11" s="99"/>
      <c r="G11" s="221"/>
      <c r="H11" s="220"/>
      <c r="I11" s="99"/>
      <c r="J11" s="221"/>
      <c r="K11" s="410"/>
      <c r="L11" s="411"/>
      <c r="M11" s="412"/>
    </row>
    <row r="12" spans="1:13">
      <c r="A12" s="222"/>
      <c r="B12" s="220"/>
      <c r="C12" s="99"/>
      <c r="D12" s="221"/>
      <c r="E12" s="220"/>
      <c r="F12" s="99"/>
      <c r="G12" s="221"/>
      <c r="H12" s="220"/>
      <c r="I12" s="99"/>
      <c r="J12" s="221"/>
      <c r="K12" s="410"/>
      <c r="L12" s="411"/>
      <c r="M12" s="412"/>
    </row>
    <row r="13" spans="1:13" s="12" customFormat="1" ht="17.850000000000001" customHeight="1">
      <c r="A13" s="74" t="s">
        <v>295</v>
      </c>
      <c r="B13" s="79"/>
      <c r="C13" s="1"/>
      <c r="D13" s="75"/>
      <c r="E13" s="79"/>
      <c r="F13" s="1"/>
      <c r="G13" s="75"/>
      <c r="H13" s="79"/>
      <c r="I13" s="1"/>
      <c r="J13" s="75"/>
      <c r="K13" s="414"/>
      <c r="L13" s="415"/>
      <c r="M13" s="416"/>
    </row>
    <row r="14" spans="1:13" s="12" customFormat="1" ht="17.850000000000001" customHeight="1">
      <c r="A14" s="235"/>
      <c r="B14" s="236"/>
      <c r="C14" s="237"/>
      <c r="D14" s="194"/>
      <c r="E14" s="220"/>
      <c r="F14" s="237"/>
      <c r="G14" s="238"/>
      <c r="H14" s="220"/>
      <c r="I14" s="237"/>
      <c r="J14" s="238"/>
      <c r="K14" s="410"/>
      <c r="L14" s="411"/>
      <c r="M14" s="412"/>
    </row>
    <row r="15" spans="1:13" s="12" customFormat="1">
      <c r="A15" s="137" t="s">
        <v>296</v>
      </c>
      <c r="B15" s="540">
        <v>8333.5</v>
      </c>
      <c r="C15" s="541">
        <v>8333.5</v>
      </c>
      <c r="D15" s="542">
        <f>B15+C15</f>
        <v>16667</v>
      </c>
      <c r="E15" s="543">
        <v>0</v>
      </c>
      <c r="F15" s="541">
        <v>0</v>
      </c>
      <c r="G15" s="544">
        <f>E15+F15</f>
        <v>0</v>
      </c>
      <c r="H15" s="543">
        <v>0</v>
      </c>
      <c r="I15" s="541">
        <v>0</v>
      </c>
      <c r="J15" s="544">
        <v>0</v>
      </c>
      <c r="K15" s="410">
        <f t="shared" ref="K15:K17" si="6">H15/B15</f>
        <v>0</v>
      </c>
      <c r="L15" s="411">
        <f t="shared" ref="L15:L17" si="7">I15/C15</f>
        <v>0</v>
      </c>
      <c r="M15" s="412">
        <f t="shared" ref="M15:M17" si="8">J15/D15</f>
        <v>0</v>
      </c>
    </row>
    <row r="16" spans="1:13" s="12" customFormat="1">
      <c r="A16" s="137" t="s">
        <v>297</v>
      </c>
      <c r="B16" s="540">
        <v>9166.5</v>
      </c>
      <c r="C16" s="541">
        <v>9166.5</v>
      </c>
      <c r="D16" s="542">
        <f t="shared" ref="D16:D20" si="9">B16+C16</f>
        <v>18333</v>
      </c>
      <c r="E16" s="543">
        <v>698.6</v>
      </c>
      <c r="F16" s="541">
        <v>698.68</v>
      </c>
      <c r="G16" s="544">
        <f t="shared" ref="G16:G20" si="10">E16+F16</f>
        <v>1397.28</v>
      </c>
      <c r="H16" s="543">
        <v>21989.8</v>
      </c>
      <c r="I16" s="541">
        <v>21990.28</v>
      </c>
      <c r="J16" s="544">
        <v>43980.08</v>
      </c>
      <c r="K16" s="410">
        <f t="shared" si="6"/>
        <v>2.3989308896525392</v>
      </c>
      <c r="L16" s="411">
        <f t="shared" si="7"/>
        <v>2.3989832542409859</v>
      </c>
      <c r="M16" s="412">
        <f t="shared" si="8"/>
        <v>2.3989570719467626</v>
      </c>
    </row>
    <row r="17" spans="1:19" s="12" customFormat="1" ht="25.5">
      <c r="A17" s="137" t="s">
        <v>298</v>
      </c>
      <c r="B17" s="540">
        <v>2500</v>
      </c>
      <c r="C17" s="541">
        <v>2500</v>
      </c>
      <c r="D17" s="542">
        <f t="shared" si="9"/>
        <v>5000</v>
      </c>
      <c r="E17" s="540">
        <v>0</v>
      </c>
      <c r="F17" s="541">
        <v>0</v>
      </c>
      <c r="G17" s="542">
        <f t="shared" si="10"/>
        <v>0</v>
      </c>
      <c r="H17" s="540">
        <v>0</v>
      </c>
      <c r="I17" s="541">
        <v>0</v>
      </c>
      <c r="J17" s="544">
        <v>0</v>
      </c>
      <c r="K17" s="410">
        <f t="shared" si="6"/>
        <v>0</v>
      </c>
      <c r="L17" s="411">
        <f t="shared" si="7"/>
        <v>0</v>
      </c>
      <c r="M17" s="412">
        <f t="shared" si="8"/>
        <v>0</v>
      </c>
      <c r="N17" s="691"/>
      <c r="O17" s="691"/>
      <c r="P17" s="691"/>
      <c r="Q17" s="691"/>
      <c r="R17" s="691"/>
      <c r="S17" s="691"/>
    </row>
    <row r="18" spans="1:19" s="12" customFormat="1">
      <c r="A18" s="137" t="s">
        <v>299</v>
      </c>
      <c r="B18" s="540">
        <v>-2917</v>
      </c>
      <c r="C18" s="541">
        <v>-2917</v>
      </c>
      <c r="D18" s="542">
        <f t="shared" si="9"/>
        <v>-5834</v>
      </c>
      <c r="E18" s="545">
        <v>0</v>
      </c>
      <c r="F18" s="541">
        <v>0</v>
      </c>
      <c r="G18" s="544">
        <f t="shared" si="10"/>
        <v>0</v>
      </c>
      <c r="H18" s="543">
        <v>0</v>
      </c>
      <c r="I18" s="541">
        <v>0</v>
      </c>
      <c r="J18" s="544">
        <v>0</v>
      </c>
      <c r="K18" s="410">
        <f>H18/B18</f>
        <v>0</v>
      </c>
      <c r="L18" s="411">
        <f>I18/C18</f>
        <v>0</v>
      </c>
      <c r="M18" s="412">
        <f>J18/D18</f>
        <v>0</v>
      </c>
      <c r="N18" s="691"/>
      <c r="O18" s="691"/>
      <c r="P18" s="691"/>
      <c r="Q18" s="691"/>
      <c r="R18" s="691"/>
      <c r="S18" s="691"/>
    </row>
    <row r="19" spans="1:19" s="407" customFormat="1">
      <c r="A19" s="137" t="s">
        <v>300</v>
      </c>
      <c r="B19" s="540">
        <v>5625</v>
      </c>
      <c r="C19" s="541">
        <v>5625</v>
      </c>
      <c r="D19" s="542">
        <f t="shared" si="9"/>
        <v>11250</v>
      </c>
      <c r="E19" s="545">
        <v>0</v>
      </c>
      <c r="F19" s="541">
        <v>0</v>
      </c>
      <c r="G19" s="544">
        <f t="shared" si="10"/>
        <v>0</v>
      </c>
      <c r="H19" s="543">
        <v>0</v>
      </c>
      <c r="I19" s="541">
        <v>0</v>
      </c>
      <c r="J19" s="544">
        <v>0</v>
      </c>
      <c r="K19" s="410">
        <f t="shared" ref="K19:K20" si="11">H19/B19</f>
        <v>0</v>
      </c>
      <c r="L19" s="411">
        <f t="shared" ref="L19:L20" si="12">I19/C19</f>
        <v>0</v>
      </c>
      <c r="M19" s="412">
        <f t="shared" ref="M19:M20" si="13">J19/D19</f>
        <v>0</v>
      </c>
      <c r="N19" s="691"/>
      <c r="O19" s="691"/>
      <c r="P19" s="691"/>
      <c r="Q19" s="691"/>
      <c r="R19" s="691"/>
      <c r="S19" s="691"/>
    </row>
    <row r="20" spans="1:19" s="12" customFormat="1">
      <c r="A20" s="137" t="s">
        <v>301</v>
      </c>
      <c r="B20" s="540">
        <v>25000</v>
      </c>
      <c r="C20" s="541">
        <v>25000</v>
      </c>
      <c r="D20" s="542">
        <f t="shared" si="9"/>
        <v>50000</v>
      </c>
      <c r="E20" s="546">
        <v>0</v>
      </c>
      <c r="F20" s="541">
        <v>0</v>
      </c>
      <c r="G20" s="544">
        <f t="shared" si="10"/>
        <v>0</v>
      </c>
      <c r="H20" s="546">
        <v>0</v>
      </c>
      <c r="I20" s="541">
        <v>0</v>
      </c>
      <c r="J20" s="544">
        <v>0</v>
      </c>
      <c r="K20" s="410">
        <f t="shared" si="11"/>
        <v>0</v>
      </c>
      <c r="L20" s="411">
        <f t="shared" si="12"/>
        <v>0</v>
      </c>
      <c r="M20" s="412">
        <f t="shared" si="13"/>
        <v>0</v>
      </c>
      <c r="N20" s="691"/>
      <c r="O20" s="691"/>
      <c r="P20" s="691"/>
      <c r="Q20" s="691"/>
      <c r="R20" s="691"/>
      <c r="S20" s="691"/>
    </row>
    <row r="21" spans="1:19" s="407" customFormat="1">
      <c r="A21" s="409"/>
      <c r="B21" s="540"/>
      <c r="C21" s="541"/>
      <c r="D21" s="547"/>
      <c r="E21" s="540"/>
      <c r="F21" s="541"/>
      <c r="G21" s="547"/>
      <c r="H21" s="548"/>
      <c r="I21" s="549"/>
      <c r="J21" s="550"/>
      <c r="K21" s="417"/>
      <c r="L21" s="31"/>
      <c r="M21" s="418"/>
      <c r="N21" s="691"/>
      <c r="O21" s="691"/>
      <c r="P21" s="691"/>
      <c r="Q21" s="691"/>
      <c r="R21" s="691"/>
      <c r="S21" s="691"/>
    </row>
    <row r="22" spans="1:19" s="407" customFormat="1">
      <c r="A22" s="409"/>
      <c r="B22" s="540"/>
      <c r="C22" s="541"/>
      <c r="D22" s="551"/>
      <c r="E22" s="540"/>
      <c r="F22" s="541"/>
      <c r="G22" s="551"/>
      <c r="H22" s="548"/>
      <c r="I22" s="549"/>
      <c r="J22" s="550"/>
      <c r="K22" s="417"/>
      <c r="L22" s="31"/>
      <c r="M22" s="418"/>
      <c r="N22" s="691"/>
      <c r="O22" s="691"/>
      <c r="P22" s="691"/>
      <c r="Q22" s="691"/>
      <c r="R22" s="691"/>
      <c r="S22" s="691"/>
    </row>
    <row r="23" spans="1:19" s="12" customFormat="1" ht="13.5" thickBot="1">
      <c r="A23" s="553" t="s">
        <v>302</v>
      </c>
      <c r="B23" s="107">
        <f>SUM(B15:B22)</f>
        <v>47708</v>
      </c>
      <c r="C23" s="108">
        <f t="shared" ref="C23:D23" si="14">SUM(C15:C22)</f>
        <v>47708</v>
      </c>
      <c r="D23" s="109">
        <f t="shared" si="14"/>
        <v>95416</v>
      </c>
      <c r="E23" s="107">
        <f t="shared" ref="E23" si="15">SUM(E15:E22)</f>
        <v>698.6</v>
      </c>
      <c r="F23" s="108">
        <f t="shared" ref="F23" si="16">SUM(F15:F22)</f>
        <v>698.68</v>
      </c>
      <c r="G23" s="109">
        <f t="shared" ref="G23" si="17">SUM(G15:G22)</f>
        <v>1397.28</v>
      </c>
      <c r="H23" s="107">
        <f t="shared" ref="H23" si="18">SUM(H15:H22)</f>
        <v>21989.8</v>
      </c>
      <c r="I23" s="108">
        <f t="shared" ref="I23" si="19">SUM(I15:I22)</f>
        <v>21990.28</v>
      </c>
      <c r="J23" s="109">
        <f t="shared" ref="J23" si="20">SUM(J15:J22)</f>
        <v>43980.08</v>
      </c>
      <c r="K23" s="419">
        <f>H23/B23</f>
        <v>0.46092479248763307</v>
      </c>
      <c r="L23" s="420">
        <f>I23/C23</f>
        <v>0.46093485369330089</v>
      </c>
      <c r="M23" s="421">
        <f>J23/D23</f>
        <v>0.46092982309046704</v>
      </c>
      <c r="N23" s="691"/>
      <c r="O23" s="691"/>
      <c r="P23" s="691"/>
      <c r="Q23" s="691"/>
      <c r="R23" s="691"/>
      <c r="S23" s="691"/>
    </row>
    <row r="24" spans="1:19" s="12" customFormat="1">
      <c r="A24" s="191"/>
      <c r="B24" s="125"/>
      <c r="C24" s="125"/>
      <c r="D24" s="125"/>
      <c r="E24" s="125"/>
      <c r="F24" s="125"/>
      <c r="G24" s="125"/>
      <c r="H24" s="125"/>
      <c r="I24" s="125"/>
      <c r="J24" s="125"/>
      <c r="K24" s="125"/>
      <c r="L24" s="125"/>
      <c r="M24" s="125"/>
      <c r="N24" s="125"/>
      <c r="O24" s="125"/>
      <c r="P24" s="125"/>
      <c r="Q24" s="125"/>
      <c r="R24" s="125"/>
      <c r="S24" s="125"/>
    </row>
    <row r="25" spans="1:19" s="621" customFormat="1">
      <c r="A25" s="843" t="s">
        <v>303</v>
      </c>
      <c r="B25" s="758"/>
      <c r="C25" s="758"/>
      <c r="D25" s="758"/>
      <c r="E25" s="758"/>
      <c r="F25" s="758"/>
      <c r="G25" s="758"/>
      <c r="H25" s="758"/>
      <c r="I25" s="758"/>
      <c r="J25" s="125"/>
      <c r="K25" s="125"/>
      <c r="L25" s="125"/>
      <c r="M25" s="125"/>
      <c r="N25" s="125"/>
      <c r="O25" s="125"/>
      <c r="P25" s="125"/>
      <c r="Q25" s="125"/>
      <c r="R25" s="125"/>
      <c r="S25" s="125"/>
    </row>
    <row r="26" spans="1:19" s="623" customFormat="1">
      <c r="A26" s="843" t="s">
        <v>304</v>
      </c>
      <c r="B26" s="758"/>
      <c r="C26" s="758"/>
      <c r="D26" s="758"/>
      <c r="E26" s="758"/>
      <c r="F26" s="758"/>
      <c r="G26" s="758"/>
      <c r="H26" s="758"/>
      <c r="I26" s="758"/>
      <c r="J26" s="758"/>
      <c r="K26" s="758"/>
      <c r="L26" s="758"/>
      <c r="M26" s="758"/>
      <c r="N26" s="125"/>
      <c r="O26" s="125"/>
      <c r="P26" s="125"/>
      <c r="Q26" s="125"/>
      <c r="R26" s="125"/>
      <c r="S26" s="125"/>
    </row>
    <row r="27" spans="1:19" s="621" customFormat="1">
      <c r="A27" s="843" t="s">
        <v>305</v>
      </c>
      <c r="B27" s="847"/>
      <c r="C27" s="847"/>
      <c r="D27" s="847"/>
      <c r="E27" s="726"/>
      <c r="F27" s="726"/>
      <c r="G27" s="726"/>
      <c r="H27" s="726"/>
      <c r="I27" s="726"/>
      <c r="J27" s="726"/>
      <c r="K27" s="726"/>
      <c r="L27" s="726"/>
      <c r="M27" s="125"/>
      <c r="N27" s="125"/>
      <c r="O27" s="125"/>
      <c r="P27" s="125"/>
      <c r="Q27" s="125"/>
      <c r="R27" s="125"/>
      <c r="S27" s="125"/>
    </row>
    <row r="28" spans="1:19" s="691" customFormat="1">
      <c r="A28" s="843" t="s">
        <v>306</v>
      </c>
      <c r="B28" s="847"/>
      <c r="C28" s="847"/>
      <c r="D28" s="847"/>
      <c r="E28" s="847"/>
      <c r="F28" s="847"/>
      <c r="G28" s="726"/>
      <c r="H28" s="726"/>
      <c r="I28" s="726"/>
      <c r="J28" s="726"/>
      <c r="K28" s="726"/>
      <c r="L28" s="726"/>
      <c r="M28" s="125"/>
      <c r="N28" s="125"/>
      <c r="O28" s="125"/>
      <c r="P28" s="125"/>
      <c r="Q28" s="125"/>
      <c r="R28" s="125"/>
      <c r="S28" s="125"/>
    </row>
    <row r="29" spans="1:19" s="12" customFormat="1" ht="25.5" customHeight="1">
      <c r="A29" s="844" t="s">
        <v>307</v>
      </c>
      <c r="B29" s="845"/>
      <c r="C29" s="845"/>
      <c r="D29" s="845"/>
      <c r="E29" s="845"/>
      <c r="F29" s="845"/>
      <c r="G29" s="845"/>
      <c r="H29" s="845"/>
      <c r="I29" s="845"/>
      <c r="J29" s="845"/>
      <c r="K29" s="845"/>
      <c r="L29" s="845"/>
      <c r="M29" s="845"/>
      <c r="N29" s="223"/>
      <c r="O29" s="223"/>
      <c r="P29" s="223"/>
      <c r="Q29" s="223"/>
      <c r="R29" s="125"/>
      <c r="S29" s="125"/>
    </row>
    <row r="30" spans="1:19" s="691" customFormat="1" ht="25.5" customHeight="1">
      <c r="A30" s="727"/>
      <c r="B30" s="728"/>
      <c r="C30" s="728"/>
      <c r="D30" s="728"/>
      <c r="E30" s="728"/>
      <c r="F30" s="728"/>
      <c r="G30" s="728"/>
      <c r="H30" s="728"/>
      <c r="I30" s="728"/>
      <c r="J30" s="728"/>
      <c r="K30" s="728"/>
      <c r="L30" s="728"/>
      <c r="M30" s="728"/>
      <c r="N30" s="223"/>
      <c r="O30" s="223"/>
      <c r="P30" s="223"/>
      <c r="Q30" s="223"/>
      <c r="R30" s="125"/>
      <c r="S30" s="125"/>
    </row>
    <row r="31" spans="1:19" ht="12.75" customHeight="1">
      <c r="A31" s="846" t="s">
        <v>262</v>
      </c>
      <c r="B31" s="846"/>
      <c r="C31" s="846"/>
      <c r="D31" s="846"/>
      <c r="E31" s="846"/>
      <c r="F31" s="846"/>
      <c r="G31" s="846"/>
      <c r="H31" s="846"/>
      <c r="I31" s="846"/>
      <c r="J31" s="846"/>
      <c r="K31" s="846"/>
      <c r="L31" s="846"/>
      <c r="M31" s="846"/>
      <c r="N31" s="124"/>
      <c r="O31" s="124"/>
      <c r="P31" s="124"/>
      <c r="Q31" s="124"/>
      <c r="R31" s="124"/>
      <c r="S31" s="124"/>
    </row>
    <row r="33" spans="1:19">
      <c r="A33" s="41"/>
      <c r="B33" s="9"/>
      <c r="C33" s="9"/>
      <c r="D33" s="9"/>
      <c r="E33" s="9"/>
      <c r="F33" s="9"/>
      <c r="G33" s="9"/>
      <c r="H33" s="9"/>
      <c r="I33" s="9"/>
      <c r="J33" s="9"/>
      <c r="K33" s="9"/>
      <c r="L33" s="9"/>
      <c r="M33" s="9"/>
      <c r="N33" s="41"/>
      <c r="O33" s="41"/>
      <c r="P33" s="41"/>
      <c r="Q33" s="41"/>
      <c r="R33" s="41"/>
      <c r="S33" s="41"/>
    </row>
    <row r="34" spans="1:19">
      <c r="A34" s="9"/>
      <c r="B34" s="9"/>
      <c r="C34" s="9"/>
      <c r="D34" s="9"/>
      <c r="E34" s="9"/>
      <c r="F34" s="9"/>
      <c r="G34" s="9"/>
      <c r="H34" s="9"/>
      <c r="I34" s="9"/>
      <c r="J34" s="9"/>
      <c r="K34" s="9"/>
      <c r="L34" s="9"/>
      <c r="M34" s="9"/>
      <c r="N34" s="9"/>
      <c r="O34" s="41"/>
      <c r="P34" s="41"/>
      <c r="Q34" s="41"/>
      <c r="R34" s="41"/>
      <c r="S34" s="41"/>
    </row>
    <row r="35" spans="1:19">
      <c r="A35" s="9"/>
      <c r="B35" s="41"/>
      <c r="C35" s="41"/>
      <c r="D35" s="41"/>
      <c r="E35" s="41"/>
      <c r="F35" s="41"/>
      <c r="G35" s="41"/>
      <c r="H35" s="41"/>
      <c r="I35" s="41"/>
      <c r="J35" s="41"/>
      <c r="K35" s="41"/>
      <c r="L35" s="41"/>
      <c r="M35" s="41"/>
      <c r="N35" s="9"/>
      <c r="O35" s="41"/>
      <c r="P35" s="41"/>
      <c r="Q35" s="41"/>
      <c r="R35" s="41"/>
      <c r="S35" s="41"/>
    </row>
    <row r="37" spans="1:19">
      <c r="A37" s="726" t="s">
        <v>308</v>
      </c>
      <c r="B37" s="125"/>
      <c r="C37" s="125"/>
      <c r="D37" s="125"/>
      <c r="E37" s="125"/>
      <c r="F37" s="125"/>
      <c r="G37" s="125"/>
      <c r="H37" s="125"/>
      <c r="I37" s="125"/>
      <c r="J37" s="125"/>
      <c r="K37" s="125"/>
      <c r="L37" s="125"/>
      <c r="M37" s="125"/>
      <c r="N37" s="41"/>
      <c r="O37" s="41"/>
      <c r="P37" s="41"/>
      <c r="Q37" s="41"/>
      <c r="R37" s="41"/>
      <c r="S37" s="41"/>
    </row>
    <row r="38" spans="1:19">
      <c r="A38" s="843" t="s">
        <v>309</v>
      </c>
      <c r="B38" s="758"/>
      <c r="C38" s="758"/>
      <c r="D38" s="758"/>
      <c r="E38" s="758"/>
      <c r="F38" s="758"/>
      <c r="G38" s="758"/>
      <c r="H38" s="125"/>
      <c r="I38" s="125"/>
      <c r="J38" s="125"/>
      <c r="K38" s="125"/>
      <c r="L38" s="125"/>
      <c r="M38" s="125"/>
      <c r="N38" s="41"/>
      <c r="O38" s="41"/>
      <c r="P38" s="41"/>
      <c r="Q38" s="41"/>
      <c r="R38" s="41"/>
      <c r="S38" s="41"/>
    </row>
    <row r="39" spans="1:19">
      <c r="A39" s="843" t="s">
        <v>310</v>
      </c>
      <c r="B39" s="843"/>
      <c r="C39" s="843"/>
      <c r="D39" s="843"/>
      <c r="E39" s="843"/>
      <c r="F39" s="843"/>
      <c r="G39" s="843"/>
      <c r="H39" s="843"/>
      <c r="I39" s="843"/>
      <c r="J39" s="843"/>
      <c r="K39" s="843"/>
      <c r="L39" s="843"/>
      <c r="M39" s="125"/>
      <c r="N39" s="41"/>
      <c r="O39" s="41"/>
      <c r="P39" s="41"/>
      <c r="Q39" s="41"/>
      <c r="R39" s="41"/>
      <c r="S39" s="41"/>
    </row>
    <row r="40" spans="1:19">
      <c r="A40" s="844" t="s">
        <v>311</v>
      </c>
      <c r="B40" s="845"/>
      <c r="C40" s="845"/>
      <c r="D40" s="845"/>
      <c r="E40" s="845"/>
      <c r="F40" s="845"/>
      <c r="G40" s="845"/>
      <c r="H40" s="845"/>
      <c r="I40" s="845"/>
      <c r="J40" s="845"/>
      <c r="K40" s="845"/>
      <c r="L40" s="845"/>
      <c r="M40" s="845"/>
      <c r="N40" s="41"/>
      <c r="O40" s="41"/>
      <c r="P40" s="41"/>
      <c r="Q40" s="41"/>
      <c r="R40" s="41"/>
      <c r="S40" s="41"/>
    </row>
    <row r="41" spans="1:19">
      <c r="A41" s="727"/>
      <c r="B41" s="728"/>
      <c r="C41" s="728"/>
      <c r="D41" s="728"/>
      <c r="E41" s="728"/>
      <c r="F41" s="728"/>
      <c r="G41" s="728"/>
      <c r="H41" s="728"/>
      <c r="I41" s="728"/>
      <c r="J41" s="728"/>
      <c r="K41" s="728"/>
      <c r="L41" s="728"/>
      <c r="M41" s="728"/>
      <c r="N41" s="41"/>
      <c r="O41" s="41"/>
      <c r="P41" s="41"/>
      <c r="Q41" s="41"/>
      <c r="R41" s="41"/>
      <c r="S41" s="41"/>
    </row>
    <row r="42" spans="1:19">
      <c r="A42" s="846" t="s">
        <v>262</v>
      </c>
      <c r="B42" s="846"/>
      <c r="C42" s="846"/>
      <c r="D42" s="846"/>
      <c r="E42" s="846"/>
      <c r="F42" s="846"/>
      <c r="G42" s="846"/>
      <c r="H42" s="846"/>
      <c r="I42" s="846"/>
      <c r="J42" s="846"/>
      <c r="K42" s="846"/>
      <c r="L42" s="846"/>
      <c r="M42" s="846"/>
      <c r="N42" s="41"/>
      <c r="O42" s="41"/>
      <c r="P42" s="41"/>
      <c r="Q42" s="41"/>
      <c r="R42" s="41"/>
      <c r="S42" s="41"/>
    </row>
  </sheetData>
  <mergeCells count="17">
    <mergeCell ref="A38:G38"/>
    <mergeCell ref="A39:L39"/>
    <mergeCell ref="A40:M40"/>
    <mergeCell ref="A42:M42"/>
    <mergeCell ref="A25:I25"/>
    <mergeCell ref="A26:M26"/>
    <mergeCell ref="A27:D27"/>
    <mergeCell ref="A28:F28"/>
    <mergeCell ref="A29:M29"/>
    <mergeCell ref="A31:M31"/>
    <mergeCell ref="A1:M1"/>
    <mergeCell ref="A3:M3"/>
    <mergeCell ref="A2:M2"/>
    <mergeCell ref="B4:D4"/>
    <mergeCell ref="E4:G4"/>
    <mergeCell ref="H4:J4"/>
    <mergeCell ref="K4:M4"/>
  </mergeCells>
  <printOptions horizontalCentered="1" verticalCentered="1" headings="1"/>
  <pageMargins left="0.25" right="0.25" top="0.5" bottom="0.5" header="0.5" footer="0.5"/>
  <pageSetup scale="7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selection activeCell="C8" sqref="C8"/>
    </sheetView>
  </sheetViews>
  <sheetFormatPr defaultColWidth="9.42578125" defaultRowHeight="12.75"/>
  <cols>
    <col min="1" max="1" width="32.5703125" style="41" customWidth="1"/>
    <col min="2" max="2" width="12.42578125" style="41" customWidth="1"/>
    <col min="3" max="3" width="18.42578125" style="41" customWidth="1"/>
    <col min="4" max="4" width="21.85546875" style="41" customWidth="1"/>
    <col min="5" max="5" width="18.42578125" style="41" customWidth="1"/>
    <col min="6" max="6" width="21.140625" style="41" customWidth="1"/>
    <col min="7" max="7" width="23.42578125" style="41" customWidth="1"/>
    <col min="8" max="8" width="20.85546875" style="41" customWidth="1"/>
    <col min="9" max="16384" width="9.42578125" style="41"/>
  </cols>
  <sheetData>
    <row r="1" spans="1:17" ht="38.85" customHeight="1">
      <c r="A1" s="851" t="s">
        <v>312</v>
      </c>
      <c r="B1" s="851"/>
      <c r="C1" s="851"/>
      <c r="D1" s="851"/>
      <c r="E1" s="189"/>
      <c r="F1" s="189"/>
      <c r="G1" s="189"/>
      <c r="H1" s="189"/>
      <c r="I1" s="189"/>
      <c r="J1" s="189"/>
      <c r="K1" s="189"/>
      <c r="L1" s="189"/>
      <c r="M1" s="189"/>
      <c r="N1" s="189"/>
      <c r="O1" s="189"/>
      <c r="P1" s="189"/>
      <c r="Q1" s="189"/>
    </row>
    <row r="2" spans="1:17" ht="26.85" customHeight="1">
      <c r="A2" s="742" t="s">
        <v>22</v>
      </c>
      <c r="B2" s="742"/>
      <c r="C2" s="742"/>
      <c r="D2" s="742"/>
      <c r="E2" s="188"/>
      <c r="F2" s="188"/>
      <c r="G2" s="188"/>
      <c r="H2" s="188"/>
      <c r="I2" s="188"/>
      <c r="J2" s="188"/>
      <c r="K2" s="188"/>
      <c r="L2" s="188"/>
      <c r="M2" s="188"/>
      <c r="N2" s="188"/>
      <c r="O2" s="188"/>
      <c r="P2" s="188"/>
      <c r="Q2" s="188"/>
    </row>
    <row r="3" spans="1:17" ht="15.75">
      <c r="A3" s="744" t="s">
        <v>0</v>
      </c>
      <c r="B3" s="744"/>
      <c r="C3" s="744"/>
      <c r="D3" s="744"/>
      <c r="E3" s="187"/>
      <c r="F3" s="187"/>
      <c r="G3" s="187"/>
      <c r="H3" s="187"/>
      <c r="I3" s="187"/>
      <c r="J3" s="187"/>
      <c r="K3" s="187"/>
      <c r="L3" s="187"/>
      <c r="M3" s="187"/>
      <c r="N3" s="187"/>
      <c r="O3" s="187"/>
      <c r="P3" s="187"/>
      <c r="Q3" s="187"/>
    </row>
    <row r="4" spans="1:17" ht="13.5" thickBot="1">
      <c r="A4" s="691"/>
      <c r="B4" s="691"/>
      <c r="C4" s="691"/>
      <c r="D4" s="691"/>
      <c r="E4" s="691"/>
      <c r="F4" s="691"/>
      <c r="G4" s="691"/>
      <c r="H4" s="691"/>
    </row>
    <row r="5" spans="1:17" ht="60.75" thickBot="1">
      <c r="A5" s="350" t="s">
        <v>66</v>
      </c>
      <c r="B5" s="351" t="s">
        <v>67</v>
      </c>
      <c r="C5" s="352" t="s">
        <v>313</v>
      </c>
      <c r="D5" s="352" t="s">
        <v>314</v>
      </c>
      <c r="E5" s="353"/>
      <c r="F5" s="535"/>
      <c r="G5" s="190"/>
    </row>
    <row r="6" spans="1:17" ht="15">
      <c r="A6" s="354"/>
      <c r="B6" s="355"/>
      <c r="C6" s="355"/>
      <c r="D6" s="638"/>
      <c r="E6" s="356"/>
      <c r="F6" s="356"/>
    </row>
    <row r="7" spans="1:17" ht="15" thickBot="1">
      <c r="A7" s="357" t="s">
        <v>315</v>
      </c>
      <c r="B7" s="358" t="s">
        <v>85</v>
      </c>
      <c r="C7" s="358">
        <v>0</v>
      </c>
      <c r="D7" s="358"/>
      <c r="E7" s="356"/>
      <c r="F7" s="356"/>
    </row>
    <row r="8" spans="1:17" ht="14.25">
      <c r="A8" s="356"/>
      <c r="B8" s="356"/>
      <c r="C8" s="356"/>
      <c r="D8" s="356"/>
      <c r="E8" s="356"/>
      <c r="F8" s="356"/>
      <c r="G8" s="356"/>
      <c r="H8" s="356"/>
    </row>
    <row r="9" spans="1:17" ht="15" thickBot="1">
      <c r="A9" s="356"/>
      <c r="B9" s="356"/>
      <c r="C9" s="356"/>
      <c r="D9" s="356"/>
      <c r="E9" s="356"/>
      <c r="F9" s="356"/>
      <c r="G9" s="356"/>
      <c r="H9" s="356"/>
    </row>
    <row r="10" spans="1:17" ht="63" customHeight="1" thickBot="1">
      <c r="A10" s="351" t="s">
        <v>66</v>
      </c>
      <c r="B10" s="351" t="s">
        <v>67</v>
      </c>
      <c r="C10" s="352" t="s">
        <v>316</v>
      </c>
    </row>
    <row r="11" spans="1:17" ht="14.25">
      <c r="A11" s="354"/>
      <c r="B11" s="362"/>
      <c r="C11" s="362"/>
    </row>
    <row r="12" spans="1:17" ht="15" thickBot="1">
      <c r="A12" s="357" t="s">
        <v>50</v>
      </c>
      <c r="B12" s="358" t="s">
        <v>89</v>
      </c>
      <c r="C12" s="358">
        <v>0</v>
      </c>
    </row>
    <row r="13" spans="1:17">
      <c r="A13" s="691"/>
      <c r="B13" s="691"/>
      <c r="C13" s="691"/>
      <c r="D13" s="691"/>
      <c r="E13" s="691"/>
      <c r="F13" s="691"/>
      <c r="G13" s="691"/>
      <c r="H13" s="691"/>
    </row>
    <row r="14" spans="1:17" ht="13.5" thickBot="1">
      <c r="A14" s="691"/>
      <c r="B14" s="691"/>
      <c r="C14" s="691"/>
      <c r="D14" s="691"/>
      <c r="E14" s="691"/>
      <c r="F14" s="691"/>
      <c r="G14" s="691"/>
      <c r="H14" s="691"/>
    </row>
    <row r="15" spans="1:17" ht="15.75" thickBot="1">
      <c r="A15" s="848" t="s">
        <v>317</v>
      </c>
      <c r="B15" s="849"/>
      <c r="C15" s="850"/>
      <c r="D15" s="691"/>
      <c r="E15" s="691"/>
      <c r="F15" s="691"/>
      <c r="G15" s="691"/>
      <c r="H15" s="691"/>
    </row>
    <row r="16" spans="1:17" ht="30.75" thickBot="1">
      <c r="A16" s="359" t="s">
        <v>318</v>
      </c>
      <c r="B16" s="360" t="s">
        <v>319</v>
      </c>
      <c r="C16" s="361" t="s">
        <v>320</v>
      </c>
      <c r="D16" s="691"/>
      <c r="E16" s="691"/>
      <c r="F16" s="691"/>
      <c r="G16" s="691"/>
      <c r="H16" s="691"/>
    </row>
    <row r="17" spans="1:8" ht="14.25">
      <c r="A17" s="362"/>
      <c r="B17" s="362"/>
      <c r="C17" s="362"/>
      <c r="D17" s="691"/>
      <c r="E17" s="691"/>
      <c r="F17" s="691"/>
      <c r="G17" s="691"/>
      <c r="H17" s="691"/>
    </row>
    <row r="18" spans="1:8" ht="15" thickBot="1">
      <c r="A18" s="627">
        <v>8954</v>
      </c>
      <c r="B18" s="627">
        <v>2091</v>
      </c>
      <c r="C18" s="627">
        <v>167</v>
      </c>
    </row>
    <row r="20" spans="1:8" ht="21.75" customHeight="1">
      <c r="A20" s="750"/>
      <c r="B20" s="750"/>
      <c r="C20" s="750"/>
    </row>
  </sheetData>
  <mergeCells count="5">
    <mergeCell ref="A15:C15"/>
    <mergeCell ref="A1:D1"/>
    <mergeCell ref="A2:D2"/>
    <mergeCell ref="A3:D3"/>
    <mergeCell ref="A20:C20"/>
  </mergeCells>
  <printOptions horizontalCentered="1" verticalCentered="1"/>
  <pageMargins left="0.25" right="0.25" top="0.5" bottom="0.5" header="0.5" footer="0.5"/>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1"/>
  <sheetViews>
    <sheetView zoomScaleNormal="100" workbookViewId="0">
      <selection activeCell="F26" sqref="F26"/>
    </sheetView>
  </sheetViews>
  <sheetFormatPr defaultRowHeight="12.75"/>
  <cols>
    <col min="1" max="1" width="30.42578125" customWidth="1"/>
    <col min="2" max="4" width="12.85546875" customWidth="1"/>
    <col min="5" max="5" width="12.85546875" bestFit="1" customWidth="1"/>
    <col min="6" max="6" width="11.5703125" customWidth="1"/>
    <col min="7" max="7" width="12.85546875" bestFit="1" customWidth="1"/>
    <col min="8" max="8" width="13.5703125" bestFit="1" customWidth="1"/>
    <col min="9" max="9" width="11.5703125" customWidth="1"/>
    <col min="10" max="10" width="13.5703125" bestFit="1" customWidth="1"/>
    <col min="11" max="13" width="7.5703125" customWidth="1"/>
  </cols>
  <sheetData>
    <row r="1" spans="1:13" s="41" customFormat="1" ht="15.75">
      <c r="A1" s="775" t="s">
        <v>321</v>
      </c>
      <c r="B1" s="775"/>
      <c r="C1" s="775"/>
      <c r="D1" s="775"/>
      <c r="E1" s="775"/>
      <c r="F1" s="775"/>
      <c r="G1" s="775"/>
      <c r="H1" s="775"/>
      <c r="I1" s="775"/>
      <c r="J1" s="775"/>
      <c r="K1" s="775"/>
      <c r="L1" s="775"/>
      <c r="M1" s="775"/>
    </row>
    <row r="2" spans="1:13" s="41" customFormat="1" ht="15.75">
      <c r="A2" s="802" t="s">
        <v>22</v>
      </c>
      <c r="B2" s="802"/>
      <c r="C2" s="802"/>
      <c r="D2" s="802"/>
      <c r="E2" s="802"/>
      <c r="F2" s="802"/>
      <c r="G2" s="802"/>
      <c r="H2" s="802"/>
      <c r="I2" s="802"/>
      <c r="J2" s="802"/>
      <c r="K2" s="802"/>
      <c r="L2" s="802"/>
      <c r="M2" s="802"/>
    </row>
    <row r="3" spans="1:13" ht="15.75">
      <c r="A3" s="856" t="s">
        <v>0</v>
      </c>
      <c r="B3" s="857"/>
      <c r="C3" s="857"/>
      <c r="D3" s="857"/>
      <c r="E3" s="857"/>
      <c r="F3" s="857"/>
      <c r="G3" s="857"/>
      <c r="H3" s="857"/>
      <c r="I3" s="857"/>
      <c r="J3" s="857"/>
      <c r="K3" s="857"/>
      <c r="L3" s="857"/>
      <c r="M3" s="858"/>
    </row>
    <row r="4" spans="1:13">
      <c r="A4" s="34"/>
      <c r="B4" s="859" t="s">
        <v>47</v>
      </c>
      <c r="C4" s="827"/>
      <c r="D4" s="827"/>
      <c r="E4" s="827" t="s">
        <v>48</v>
      </c>
      <c r="F4" s="827"/>
      <c r="G4" s="827"/>
      <c r="H4" s="827" t="s">
        <v>1</v>
      </c>
      <c r="I4" s="827"/>
      <c r="J4" s="827"/>
      <c r="K4" s="827" t="s">
        <v>2</v>
      </c>
      <c r="L4" s="827"/>
      <c r="M4" s="827"/>
    </row>
    <row r="5" spans="1:13">
      <c r="A5" s="35" t="s">
        <v>322</v>
      </c>
      <c r="B5" s="724" t="s">
        <v>3</v>
      </c>
      <c r="C5" s="724" t="s">
        <v>19</v>
      </c>
      <c r="D5" s="724" t="s">
        <v>20</v>
      </c>
      <c r="E5" s="724" t="s">
        <v>3</v>
      </c>
      <c r="F5" s="724" t="s">
        <v>19</v>
      </c>
      <c r="G5" s="724" t="s">
        <v>20</v>
      </c>
      <c r="H5" s="724" t="s">
        <v>3</v>
      </c>
      <c r="I5" s="724" t="s">
        <v>19</v>
      </c>
      <c r="J5" s="724" t="s">
        <v>20</v>
      </c>
      <c r="K5" s="724" t="s">
        <v>3</v>
      </c>
      <c r="L5" s="724" t="s">
        <v>19</v>
      </c>
      <c r="M5" s="724" t="s">
        <v>20</v>
      </c>
    </row>
    <row r="6" spans="1:13">
      <c r="A6" s="52" t="s">
        <v>323</v>
      </c>
      <c r="B6" s="363">
        <f>3327551.25*0.9</f>
        <v>2994796.125</v>
      </c>
      <c r="C6" s="363">
        <f>3327551*0.1</f>
        <v>332755.10000000003</v>
      </c>
      <c r="D6" s="363">
        <f>SUM(B6:C6)</f>
        <v>3327551.2250000001</v>
      </c>
      <c r="E6" s="363">
        <v>350121.41920000053</v>
      </c>
      <c r="F6" s="363">
        <v>30445.340800000002</v>
      </c>
      <c r="G6" s="363">
        <f>SUM(E6:F6)</f>
        <v>380566.76000000053</v>
      </c>
      <c r="H6" s="363">
        <v>1977165.6689000009</v>
      </c>
      <c r="I6" s="363">
        <v>183903.11110000001</v>
      </c>
      <c r="J6" s="363">
        <f>SUM(H6:I6)</f>
        <v>2161068.7800000007</v>
      </c>
      <c r="K6" s="53">
        <f>H6/B6</f>
        <v>0.66020042312563121</v>
      </c>
      <c r="L6" s="53">
        <f>I6/C6</f>
        <v>0.55266804656036828</v>
      </c>
      <c r="M6" s="53">
        <f>J6/D6</f>
        <v>0.64944718619620967</v>
      </c>
    </row>
    <row r="7" spans="1:13" ht="25.5" customHeight="1">
      <c r="A7" s="52" t="s">
        <v>324</v>
      </c>
      <c r="B7" s="363">
        <f>507020*0.9</f>
        <v>456318</v>
      </c>
      <c r="C7" s="363">
        <f>507020*0.1</f>
        <v>50702</v>
      </c>
      <c r="D7" s="363">
        <f t="shared" ref="D7:D20" si="0">SUM(B7:C7)</f>
        <v>507020</v>
      </c>
      <c r="E7" s="363">
        <v>36526.713999999993</v>
      </c>
      <c r="F7" s="363">
        <v>3176.2359999999971</v>
      </c>
      <c r="G7" s="363">
        <f t="shared" ref="G7:G10" si="1">SUM(E7:F7)</f>
        <v>39702.94999999999</v>
      </c>
      <c r="H7" s="363">
        <v>486468.15260000003</v>
      </c>
      <c r="I7" s="363">
        <v>45336.107399999994</v>
      </c>
      <c r="J7" s="363">
        <f t="shared" ref="J7:J16" si="2">SUM(H7:I7)</f>
        <v>531804.26</v>
      </c>
      <c r="K7" s="53">
        <f t="shared" ref="K7:M10" si="3">H7/B7</f>
        <v>1.0660726787021333</v>
      </c>
      <c r="L7" s="53">
        <f t="shared" si="3"/>
        <v>0.89416802887460045</v>
      </c>
      <c r="M7" s="53">
        <f t="shared" si="3"/>
        <v>1.0488822137193798</v>
      </c>
    </row>
    <row r="8" spans="1:13">
      <c r="A8" s="364" t="s">
        <v>325</v>
      </c>
      <c r="B8" s="363">
        <f>356501*0.9</f>
        <v>320850.90000000002</v>
      </c>
      <c r="C8" s="363">
        <f>356501*0.1</f>
        <v>35650.1</v>
      </c>
      <c r="D8" s="363">
        <f t="shared" si="0"/>
        <v>356501</v>
      </c>
      <c r="E8" s="363">
        <v>22701.745199999998</v>
      </c>
      <c r="F8" s="363">
        <v>1974.064800000001</v>
      </c>
      <c r="G8" s="363">
        <f t="shared" si="1"/>
        <v>24675.809999999998</v>
      </c>
      <c r="H8" s="363">
        <v>215474.48540000001</v>
      </c>
      <c r="I8" s="363">
        <v>20113.564600000002</v>
      </c>
      <c r="J8" s="363">
        <f t="shared" si="2"/>
        <v>235588.05000000002</v>
      </c>
      <c r="K8" s="53">
        <f t="shared" si="3"/>
        <v>0.67157201491409246</v>
      </c>
      <c r="L8" s="53">
        <f t="shared" si="3"/>
        <v>0.56419377785756564</v>
      </c>
      <c r="M8" s="53">
        <f t="shared" si="3"/>
        <v>0.66083419120843989</v>
      </c>
    </row>
    <row r="9" spans="1:13" ht="25.5" customHeight="1">
      <c r="A9" s="364" t="s">
        <v>326</v>
      </c>
      <c r="B9" s="363">
        <f>1661365.25*0.9</f>
        <v>1495228.7250000001</v>
      </c>
      <c r="C9" s="363">
        <f>1661365*0.1</f>
        <v>166136.5</v>
      </c>
      <c r="D9" s="363">
        <f t="shared" si="0"/>
        <v>1661365.2250000001</v>
      </c>
      <c r="E9" s="363">
        <v>237967.62320000012</v>
      </c>
      <c r="F9" s="363">
        <v>20692.836800000005</v>
      </c>
      <c r="G9" s="363">
        <f t="shared" si="1"/>
        <v>258660.46000000014</v>
      </c>
      <c r="H9" s="363">
        <v>1084063.6574000001</v>
      </c>
      <c r="I9" s="363">
        <v>102956.5126</v>
      </c>
      <c r="J9" s="363">
        <f t="shared" si="2"/>
        <v>1187020.1700000002</v>
      </c>
      <c r="K9" s="53">
        <f t="shared" si="3"/>
        <v>0.72501526975413078</v>
      </c>
      <c r="L9" s="53">
        <f t="shared" si="3"/>
        <v>0.61971037430065035</v>
      </c>
      <c r="M9" s="53">
        <f t="shared" si="3"/>
        <v>0.71448478163493523</v>
      </c>
    </row>
    <row r="10" spans="1:13">
      <c r="A10" s="52" t="s">
        <v>327</v>
      </c>
      <c r="B10" s="363">
        <f>43069*0.9</f>
        <v>38762.1</v>
      </c>
      <c r="C10" s="363">
        <f>43069*0.1</f>
        <v>4306.9000000000005</v>
      </c>
      <c r="D10" s="363">
        <f t="shared" si="0"/>
        <v>43069</v>
      </c>
      <c r="E10" s="363">
        <v>445.096</v>
      </c>
      <c r="F10" s="363">
        <v>38.704000000000001</v>
      </c>
      <c r="G10" s="363">
        <f t="shared" si="1"/>
        <v>483.8</v>
      </c>
      <c r="H10" s="363">
        <v>23239.723900000001</v>
      </c>
      <c r="I10" s="363">
        <v>2094.1161000000002</v>
      </c>
      <c r="J10" s="363">
        <f t="shared" si="2"/>
        <v>25333.84</v>
      </c>
      <c r="K10" s="53">
        <f t="shared" si="3"/>
        <v>0.59954759675043412</v>
      </c>
      <c r="L10" s="53">
        <f t="shared" si="3"/>
        <v>0.48622352504121291</v>
      </c>
      <c r="M10" s="53">
        <f t="shared" si="3"/>
        <v>0.58821518957951191</v>
      </c>
    </row>
    <row r="11" spans="1:13">
      <c r="A11" s="364"/>
      <c r="B11" s="325"/>
      <c r="C11" s="325"/>
      <c r="D11" s="325"/>
      <c r="E11" s="325"/>
      <c r="F11" s="325"/>
      <c r="G11" s="363"/>
      <c r="H11" s="363"/>
      <c r="I11" s="363"/>
      <c r="J11" s="363"/>
      <c r="K11" s="325"/>
      <c r="L11" s="325"/>
      <c r="M11" s="325"/>
    </row>
    <row r="12" spans="1:13" s="41" customFormat="1">
      <c r="A12" s="52" t="s">
        <v>328</v>
      </c>
      <c r="B12" s="363">
        <v>236250.22500000001</v>
      </c>
      <c r="C12" s="363">
        <v>26250</v>
      </c>
      <c r="D12" s="363">
        <f t="shared" si="0"/>
        <v>262500.22499999998</v>
      </c>
      <c r="E12" s="363">
        <v>20125</v>
      </c>
      <c r="F12" s="363">
        <v>1750</v>
      </c>
      <c r="G12" s="363">
        <f>SUM(E12:F12)</f>
        <v>21875</v>
      </c>
      <c r="H12" s="363">
        <v>201298.64610000001</v>
      </c>
      <c r="I12" s="363">
        <v>19003.073899999999</v>
      </c>
      <c r="J12" s="363">
        <f t="shared" si="2"/>
        <v>220301.72</v>
      </c>
      <c r="K12" s="53">
        <f t="shared" ref="K12" si="4">H12/B12</f>
        <v>0.85205694978703195</v>
      </c>
      <c r="L12" s="53">
        <f t="shared" ref="L12" si="5">I12/C12</f>
        <v>0.72392662476190472</v>
      </c>
      <c r="M12" s="53">
        <f t="shared" ref="M12" si="6">J12/D12</f>
        <v>0.83924392826710914</v>
      </c>
    </row>
    <row r="13" spans="1:13">
      <c r="A13" s="52" t="s">
        <v>329</v>
      </c>
      <c r="B13" s="363">
        <v>0</v>
      </c>
      <c r="C13" s="363">
        <v>0</v>
      </c>
      <c r="D13" s="363">
        <f t="shared" si="0"/>
        <v>0</v>
      </c>
      <c r="E13" s="363">
        <v>0</v>
      </c>
      <c r="F13" s="363">
        <v>0</v>
      </c>
      <c r="G13" s="363">
        <f t="shared" ref="G13:G16" si="7">SUM(E13:F13)</f>
        <v>0</v>
      </c>
      <c r="H13" s="363">
        <v>0</v>
      </c>
      <c r="I13" s="363">
        <v>0</v>
      </c>
      <c r="J13" s="363">
        <f t="shared" si="2"/>
        <v>0</v>
      </c>
      <c r="K13" s="53">
        <v>0</v>
      </c>
      <c r="L13" s="53">
        <v>0</v>
      </c>
      <c r="M13" s="53">
        <v>0</v>
      </c>
    </row>
    <row r="14" spans="1:13">
      <c r="A14" s="52" t="s">
        <v>330</v>
      </c>
      <c r="B14" s="363">
        <v>222465.6</v>
      </c>
      <c r="C14" s="363">
        <v>24718.400000000001</v>
      </c>
      <c r="D14" s="363">
        <f t="shared" si="0"/>
        <v>247184</v>
      </c>
      <c r="E14" s="363">
        <v>-57223.576799999995</v>
      </c>
      <c r="F14" s="363">
        <v>-4975.9632000000001</v>
      </c>
      <c r="G14" s="363">
        <f t="shared" si="7"/>
        <v>-62199.539999999994</v>
      </c>
      <c r="H14" s="363">
        <v>190442.52100000001</v>
      </c>
      <c r="I14" s="363">
        <v>18212.708999999995</v>
      </c>
      <c r="J14" s="363">
        <f t="shared" si="2"/>
        <v>208655.23</v>
      </c>
      <c r="K14" s="53">
        <f t="shared" ref="K14:M16" si="8">H14/B14</f>
        <v>0.85605379438439022</v>
      </c>
      <c r="L14" s="53">
        <f t="shared" si="8"/>
        <v>0.73680776263835823</v>
      </c>
      <c r="M14" s="53">
        <f t="shared" si="8"/>
        <v>0.84412919120978713</v>
      </c>
    </row>
    <row r="15" spans="1:13">
      <c r="A15" s="52" t="s">
        <v>331</v>
      </c>
      <c r="B15" s="363">
        <v>737792.1</v>
      </c>
      <c r="C15" s="363">
        <v>81976.900000000009</v>
      </c>
      <c r="D15" s="363">
        <f t="shared" si="0"/>
        <v>819769</v>
      </c>
      <c r="E15" s="363">
        <v>-101214.14040000003</v>
      </c>
      <c r="F15" s="363">
        <v>-8801.2296000000006</v>
      </c>
      <c r="G15" s="363">
        <f t="shared" si="7"/>
        <v>-110015.37000000004</v>
      </c>
      <c r="H15" s="363">
        <v>360365.98589999997</v>
      </c>
      <c r="I15" s="363">
        <v>31139.524100000002</v>
      </c>
      <c r="J15" s="363">
        <f t="shared" si="2"/>
        <v>391505.50999999995</v>
      </c>
      <c r="K15" s="53">
        <f t="shared" si="8"/>
        <v>0.4884383905710023</v>
      </c>
      <c r="L15" s="53">
        <f t="shared" si="8"/>
        <v>0.37985730248399241</v>
      </c>
      <c r="M15" s="53">
        <f t="shared" si="8"/>
        <v>0.47758028176230127</v>
      </c>
    </row>
    <row r="16" spans="1:13">
      <c r="A16" s="364" t="s">
        <v>11</v>
      </c>
      <c r="B16" s="363">
        <v>51040.800000000003</v>
      </c>
      <c r="C16" s="363">
        <v>5671.2000000000007</v>
      </c>
      <c r="D16" s="363">
        <f t="shared" si="0"/>
        <v>56712</v>
      </c>
      <c r="E16" s="363">
        <v>0</v>
      </c>
      <c r="F16" s="363">
        <v>0</v>
      </c>
      <c r="G16" s="363">
        <f t="shared" si="7"/>
        <v>0</v>
      </c>
      <c r="H16" s="363">
        <v>31410.917400000002</v>
      </c>
      <c r="I16" s="363">
        <v>2983.9425999999994</v>
      </c>
      <c r="J16" s="363">
        <f t="shared" si="2"/>
        <v>34394.86</v>
      </c>
      <c r="K16" s="53">
        <f t="shared" si="8"/>
        <v>0.61540801476465889</v>
      </c>
      <c r="L16" s="53">
        <f t="shared" si="8"/>
        <v>0.5261571801382422</v>
      </c>
      <c r="M16" s="53">
        <f t="shared" si="8"/>
        <v>0.60648293130201725</v>
      </c>
    </row>
    <row r="17" spans="1:38">
      <c r="A17" s="364"/>
      <c r="B17" s="325"/>
      <c r="C17" s="325"/>
      <c r="D17" s="325"/>
      <c r="E17" s="325"/>
      <c r="F17" s="325"/>
      <c r="G17" s="325"/>
      <c r="H17" s="325"/>
      <c r="I17" s="325"/>
      <c r="J17" s="325"/>
      <c r="K17" s="325"/>
      <c r="L17" s="325"/>
      <c r="M17" s="325"/>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row>
    <row r="18" spans="1:38" ht="25.5">
      <c r="A18" s="591" t="s">
        <v>332</v>
      </c>
      <c r="B18" s="101">
        <f>SUM(B6:B10,B12:B16)</f>
        <v>6553504.5749999983</v>
      </c>
      <c r="C18" s="101">
        <f>SUM(C6:C10,C12:C16)</f>
        <v>728167.1</v>
      </c>
      <c r="D18" s="101">
        <f t="shared" si="0"/>
        <v>7281671.674999998</v>
      </c>
      <c r="E18" s="101">
        <f>SUM(E6:E10,E12:E16)</f>
        <v>509449.88040000061</v>
      </c>
      <c r="F18" s="101">
        <f>SUM(F6:F10,F12:F16)</f>
        <v>44299.989600000001</v>
      </c>
      <c r="G18" s="101">
        <f t="shared" ref="G18" si="9">SUM(E18:F18)</f>
        <v>553749.87000000058</v>
      </c>
      <c r="H18" s="101">
        <f>SUM(H6:H10,H12:H16)</f>
        <v>4569929.7586000012</v>
      </c>
      <c r="I18" s="101">
        <f>SUM(I6:I10,I12:I16)</f>
        <v>425742.66139999998</v>
      </c>
      <c r="J18" s="101">
        <f t="shared" ref="J18" si="10">SUM(H18:I18)</f>
        <v>4995672.4200000009</v>
      </c>
      <c r="K18" s="102">
        <f>H18/B18</f>
        <v>0.69732609572489734</v>
      </c>
      <c r="L18" s="102">
        <f>I18/C18</f>
        <v>0.58467714539698379</v>
      </c>
      <c r="M18" s="102">
        <f>J18/D18</f>
        <v>0.68606120173634477</v>
      </c>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row>
    <row r="19" spans="1:38">
      <c r="A19" s="364"/>
      <c r="B19" s="325"/>
      <c r="C19" s="325"/>
      <c r="D19" s="325"/>
      <c r="E19" s="325"/>
      <c r="F19" s="325"/>
      <c r="G19" s="325"/>
      <c r="H19" s="325"/>
      <c r="I19" s="325"/>
      <c r="J19" s="325"/>
      <c r="K19" s="325"/>
      <c r="L19" s="325"/>
      <c r="M19" s="325"/>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row>
    <row r="20" spans="1:38">
      <c r="A20" s="52" t="s">
        <v>333</v>
      </c>
      <c r="B20" s="363">
        <v>65791935.899999999</v>
      </c>
      <c r="C20" s="363">
        <v>7310215.1000000006</v>
      </c>
      <c r="D20" s="363">
        <f t="shared" si="0"/>
        <v>73102151</v>
      </c>
      <c r="E20" s="363">
        <v>7918294</v>
      </c>
      <c r="F20" s="363">
        <v>711716</v>
      </c>
      <c r="G20" s="101">
        <f>SUM(E20:F20)</f>
        <v>8630010</v>
      </c>
      <c r="H20" s="363">
        <v>108150358</v>
      </c>
      <c r="I20" s="363">
        <v>8888452</v>
      </c>
      <c r="J20" s="101">
        <f>SUM(H20:I20)</f>
        <v>117038810</v>
      </c>
      <c r="K20" s="53">
        <f>H20/B20</f>
        <v>1.6438239203719798</v>
      </c>
      <c r="L20" s="53">
        <f>I20/C20</f>
        <v>1.2158947279129992</v>
      </c>
      <c r="M20" s="53">
        <f>J20/D20</f>
        <v>1.6010310011260818</v>
      </c>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row>
    <row r="21" spans="1:38">
      <c r="A21" s="364"/>
      <c r="B21" s="325"/>
      <c r="C21" s="325"/>
      <c r="D21" s="325"/>
      <c r="E21" s="325"/>
      <c r="F21" s="325"/>
      <c r="G21" s="325"/>
      <c r="H21" s="325"/>
      <c r="I21" s="325"/>
      <c r="J21" s="325"/>
      <c r="K21" s="325"/>
      <c r="L21" s="325"/>
      <c r="M21" s="325"/>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row>
    <row r="22" spans="1:38" s="103" customFormat="1" ht="27.75" customHeight="1">
      <c r="A22" s="100" t="s">
        <v>334</v>
      </c>
      <c r="B22" s="101">
        <f t="shared" ref="B22:J22" si="11">SUM(B18,B20)</f>
        <v>72345440.474999994</v>
      </c>
      <c r="C22" s="101">
        <f t="shared" si="11"/>
        <v>8038382.2000000002</v>
      </c>
      <c r="D22" s="101">
        <f t="shared" si="11"/>
        <v>80383822.674999997</v>
      </c>
      <c r="E22" s="101">
        <f t="shared" si="11"/>
        <v>8427743.8804000001</v>
      </c>
      <c r="F22" s="101">
        <f t="shared" si="11"/>
        <v>756015.98959999997</v>
      </c>
      <c r="G22" s="101">
        <f t="shared" si="11"/>
        <v>9183759.870000001</v>
      </c>
      <c r="H22" s="101">
        <f t="shared" si="11"/>
        <v>112720287.7586</v>
      </c>
      <c r="I22" s="101">
        <f t="shared" si="11"/>
        <v>9314194.6613999996</v>
      </c>
      <c r="J22" s="101">
        <f t="shared" si="11"/>
        <v>122034482.42</v>
      </c>
      <c r="K22" s="102">
        <f>H22/B22</f>
        <v>1.558084200172257</v>
      </c>
      <c r="L22" s="102">
        <f>I22/C22</f>
        <v>1.1587150784395397</v>
      </c>
      <c r="M22" s="102">
        <f>J22/D22</f>
        <v>1.5181472883343441</v>
      </c>
    </row>
    <row r="23" spans="1:38" s="36" customFormat="1" ht="11.25">
      <c r="A23" s="54"/>
      <c r="B23" s="55"/>
      <c r="C23" s="55"/>
      <c r="D23" s="55"/>
      <c r="E23" s="56"/>
      <c r="F23" s="55"/>
      <c r="G23" s="55"/>
      <c r="H23" s="55"/>
      <c r="I23" s="55"/>
      <c r="J23" s="55"/>
      <c r="K23" s="55"/>
      <c r="L23" s="55"/>
      <c r="M23" s="55"/>
    </row>
    <row r="24" spans="1:38" s="37" customFormat="1">
      <c r="A24" s="48" t="s">
        <v>335</v>
      </c>
      <c r="B24" s="366"/>
      <c r="C24" s="366"/>
      <c r="D24" s="366"/>
      <c r="E24" s="366"/>
      <c r="F24" s="366"/>
      <c r="G24" s="366"/>
      <c r="H24" s="366"/>
      <c r="I24" s="366"/>
      <c r="J24" s="366"/>
      <c r="K24" s="366"/>
      <c r="L24" s="366"/>
      <c r="M24" s="366"/>
      <c r="N24" s="36"/>
      <c r="AC24" s="36"/>
      <c r="AD24" s="36"/>
      <c r="AE24" s="36"/>
      <c r="AF24" s="36"/>
      <c r="AG24" s="36"/>
      <c r="AH24" s="36"/>
      <c r="AI24" s="36"/>
      <c r="AJ24" s="36"/>
      <c r="AK24" s="36"/>
      <c r="AL24" s="36"/>
    </row>
    <row r="25" spans="1:38" s="37" customFormat="1">
      <c r="A25" s="47" t="s">
        <v>336</v>
      </c>
      <c r="B25" s="365" t="s">
        <v>337</v>
      </c>
      <c r="C25" s="365"/>
      <c r="D25" s="365"/>
      <c r="E25" s="422">
        <v>518041.69785</v>
      </c>
      <c r="F25" s="423"/>
      <c r="G25" s="363">
        <f t="shared" ref="G25:G29" si="12">SUM(E25:F25)</f>
        <v>518041.69785</v>
      </c>
      <c r="H25" s="422">
        <v>6291142.2223499995</v>
      </c>
      <c r="I25" s="423"/>
      <c r="J25" s="363">
        <f t="shared" ref="J25:J29" si="13">SUM(H25:I25)</f>
        <v>6291142.2223499995</v>
      </c>
      <c r="K25" s="367"/>
      <c r="L25" s="365"/>
      <c r="M25" s="367"/>
      <c r="N25" s="36"/>
      <c r="O25" s="38"/>
      <c r="P25" s="38"/>
      <c r="AC25" s="36"/>
      <c r="AD25" s="36"/>
      <c r="AE25" s="36"/>
      <c r="AF25" s="36"/>
      <c r="AG25" s="36"/>
      <c r="AH25" s="36"/>
      <c r="AI25" s="36"/>
      <c r="AJ25" s="36"/>
      <c r="AK25" s="36"/>
      <c r="AL25" s="36"/>
    </row>
    <row r="26" spans="1:38" s="37" customFormat="1">
      <c r="A26" s="48" t="s">
        <v>338</v>
      </c>
      <c r="B26" s="365"/>
      <c r="C26" s="365"/>
      <c r="D26" s="365"/>
      <c r="E26" s="422">
        <v>425442.09847973689</v>
      </c>
      <c r="F26" s="422">
        <v>22828</v>
      </c>
      <c r="G26" s="363">
        <f t="shared" si="12"/>
        <v>448270.09847973689</v>
      </c>
      <c r="H26" s="422">
        <v>5084358.6645348966</v>
      </c>
      <c r="I26" s="422">
        <v>312739</v>
      </c>
      <c r="J26" s="363">
        <f t="shared" si="13"/>
        <v>5397097.6645348966</v>
      </c>
      <c r="K26" s="367"/>
      <c r="L26" s="365"/>
      <c r="M26" s="367"/>
      <c r="N26" s="36"/>
      <c r="O26" s="38"/>
      <c r="P26" s="38"/>
      <c r="AC26" s="36"/>
      <c r="AD26" s="36"/>
      <c r="AE26" s="36"/>
      <c r="AF26" s="36"/>
      <c r="AG26" s="36"/>
      <c r="AH26" s="36"/>
      <c r="AI26" s="36"/>
      <c r="AJ26" s="36"/>
      <c r="AK26" s="36"/>
      <c r="AL26" s="36"/>
    </row>
    <row r="27" spans="1:38" s="37" customFormat="1" ht="25.5">
      <c r="A27" s="48" t="s">
        <v>339</v>
      </c>
      <c r="B27" s="365"/>
      <c r="C27" s="365"/>
      <c r="D27" s="365"/>
      <c r="E27" s="422">
        <v>13164.531661034975</v>
      </c>
      <c r="F27" s="423"/>
      <c r="G27" s="363">
        <f t="shared" si="12"/>
        <v>13164.531661034975</v>
      </c>
      <c r="H27" s="422">
        <v>168681.71867533936</v>
      </c>
      <c r="I27" s="423"/>
      <c r="J27" s="363">
        <f t="shared" si="13"/>
        <v>168681.71867533936</v>
      </c>
      <c r="K27" s="368"/>
      <c r="L27" s="369"/>
      <c r="M27" s="368"/>
      <c r="N27" s="36"/>
      <c r="O27" s="38"/>
      <c r="P27" s="38"/>
      <c r="AC27" s="36"/>
      <c r="AD27" s="36"/>
      <c r="AE27" s="36"/>
      <c r="AF27" s="36"/>
      <c r="AG27" s="36"/>
      <c r="AH27" s="36"/>
      <c r="AI27" s="36"/>
      <c r="AJ27" s="36"/>
      <c r="AK27" s="36"/>
      <c r="AL27" s="36"/>
    </row>
    <row r="28" spans="1:38" s="37" customFormat="1" ht="15.75" customHeight="1">
      <c r="A28" s="46" t="s">
        <v>340</v>
      </c>
      <c r="B28" s="365"/>
      <c r="C28" s="365"/>
      <c r="D28" s="365"/>
      <c r="E28" s="422">
        <v>61446.940547810518</v>
      </c>
      <c r="F28" s="423"/>
      <c r="G28" s="363">
        <f t="shared" si="12"/>
        <v>61446.940547810518</v>
      </c>
      <c r="H28" s="422">
        <v>849852.03812099143</v>
      </c>
      <c r="I28" s="423"/>
      <c r="J28" s="363">
        <f t="shared" si="13"/>
        <v>849852.03812099143</v>
      </c>
      <c r="K28" s="367"/>
      <c r="L28" s="365"/>
      <c r="M28" s="367"/>
      <c r="N28" s="36"/>
      <c r="P28" s="38"/>
      <c r="AC28" s="36"/>
      <c r="AD28" s="36"/>
      <c r="AE28" s="36"/>
      <c r="AF28" s="36"/>
      <c r="AG28" s="36"/>
      <c r="AH28" s="36"/>
      <c r="AI28" s="36"/>
      <c r="AJ28" s="36"/>
      <c r="AK28" s="36"/>
      <c r="AL28" s="36"/>
    </row>
    <row r="29" spans="1:38" s="37" customFormat="1" ht="25.5">
      <c r="A29" s="662" t="s">
        <v>341</v>
      </c>
      <c r="B29" s="365"/>
      <c r="C29" s="365"/>
      <c r="D29" s="365"/>
      <c r="E29" s="422">
        <v>47238.318278823477</v>
      </c>
      <c r="F29" s="423"/>
      <c r="G29" s="363">
        <f t="shared" si="12"/>
        <v>47238.318278823477</v>
      </c>
      <c r="H29" s="422">
        <v>558475.66910244571</v>
      </c>
      <c r="I29" s="423"/>
      <c r="J29" s="363">
        <f t="shared" si="13"/>
        <v>558475.66910244571</v>
      </c>
      <c r="K29" s="367"/>
      <c r="L29" s="365"/>
      <c r="M29" s="367"/>
      <c r="N29" s="36"/>
      <c r="P29" s="38"/>
      <c r="AC29" s="36"/>
      <c r="AD29" s="36"/>
      <c r="AE29" s="36"/>
      <c r="AF29" s="36"/>
      <c r="AG29" s="36"/>
      <c r="AH29" s="36"/>
      <c r="AI29" s="36"/>
      <c r="AJ29" s="36"/>
      <c r="AK29" s="36"/>
      <c r="AL29" s="36"/>
    </row>
    <row r="30" spans="1:38" s="37" customFormat="1">
      <c r="A30" s="46" t="s">
        <v>342</v>
      </c>
      <c r="B30" s="365"/>
      <c r="C30" s="365"/>
      <c r="D30" s="365"/>
      <c r="E30" s="101">
        <f t="shared" ref="E30:J30" si="14">SUM(E25:E29)</f>
        <v>1065333.5868174059</v>
      </c>
      <c r="F30" s="101">
        <f t="shared" si="14"/>
        <v>22828</v>
      </c>
      <c r="G30" s="101">
        <f t="shared" si="14"/>
        <v>1088161.5868174059</v>
      </c>
      <c r="H30" s="101">
        <f t="shared" si="14"/>
        <v>12952510.312783672</v>
      </c>
      <c r="I30" s="101">
        <f t="shared" si="14"/>
        <v>312739</v>
      </c>
      <c r="J30" s="101">
        <f t="shared" si="14"/>
        <v>13265249.312783672</v>
      </c>
      <c r="K30" s="367"/>
      <c r="L30" s="365"/>
      <c r="M30" s="367"/>
      <c r="N30" s="36"/>
      <c r="O30" s="38"/>
      <c r="P30" s="38"/>
      <c r="AC30" s="36"/>
      <c r="AD30" s="36"/>
      <c r="AE30" s="36"/>
      <c r="AF30" s="36"/>
      <c r="AG30" s="36"/>
      <c r="AH30" s="36"/>
      <c r="AI30" s="36"/>
      <c r="AJ30" s="36"/>
      <c r="AK30" s="36"/>
      <c r="AL30" s="36"/>
    </row>
    <row r="31" spans="1:38" s="36" customFormat="1">
      <c r="A31" s="855"/>
      <c r="B31" s="855"/>
      <c r="C31" s="855"/>
      <c r="D31" s="855"/>
      <c r="E31" s="855"/>
      <c r="F31" s="855"/>
      <c r="G31" s="855"/>
      <c r="H31" s="855"/>
      <c r="I31" s="855"/>
      <c r="J31" s="855"/>
      <c r="K31" s="855"/>
      <c r="L31" s="855"/>
      <c r="M31" s="855"/>
    </row>
    <row r="32" spans="1:38" s="36" customFormat="1" ht="12.75" customHeight="1">
      <c r="A32" s="57" t="s">
        <v>14</v>
      </c>
      <c r="B32" s="365"/>
      <c r="C32" s="365"/>
      <c r="D32" s="365"/>
      <c r="E32" s="363">
        <v>73595.961199999962</v>
      </c>
      <c r="F32" s="363">
        <v>6399.6488000000018</v>
      </c>
      <c r="G32" s="101">
        <f>SUM(E32:F32)</f>
        <v>79995.609999999957</v>
      </c>
      <c r="H32" s="363">
        <v>765379.61150000012</v>
      </c>
      <c r="I32" s="363">
        <v>70054.138499999986</v>
      </c>
      <c r="J32" s="101">
        <f>SUM(H32:I32)</f>
        <v>835433.75000000012</v>
      </c>
      <c r="K32" s="367"/>
      <c r="L32" s="367"/>
      <c r="M32" s="367"/>
      <c r="N32" s="39"/>
      <c r="P32" s="40"/>
    </row>
    <row r="33" spans="1:13">
      <c r="A33" s="691"/>
      <c r="B33" s="691"/>
      <c r="C33" s="691"/>
      <c r="D33" s="691"/>
      <c r="E33" s="691"/>
      <c r="F33" s="691"/>
      <c r="G33" s="691"/>
      <c r="H33" s="691"/>
      <c r="I33" s="691"/>
      <c r="J33" s="691"/>
      <c r="K33" s="691"/>
      <c r="L33" s="691"/>
      <c r="M33" s="691"/>
    </row>
    <row r="34" spans="1:13" s="41" customFormat="1" ht="12.75" customHeight="1">
      <c r="A34" s="852" t="s">
        <v>343</v>
      </c>
      <c r="B34" s="758"/>
      <c r="C34" s="758"/>
      <c r="D34" s="758"/>
      <c r="E34" s="758"/>
      <c r="F34" s="758"/>
      <c r="G34" s="758"/>
      <c r="H34" s="758"/>
      <c r="I34" s="758"/>
      <c r="J34" s="758"/>
      <c r="K34" s="741"/>
      <c r="L34" s="717"/>
      <c r="M34" s="717"/>
    </row>
    <row r="35" spans="1:13" s="41" customFormat="1" ht="13.35" customHeight="1">
      <c r="A35" s="852" t="s">
        <v>344</v>
      </c>
      <c r="B35" s="758"/>
      <c r="C35" s="758"/>
      <c r="D35" s="758"/>
      <c r="E35" s="758"/>
      <c r="F35" s="758"/>
      <c r="G35" s="758"/>
      <c r="H35" s="758"/>
      <c r="I35" s="758"/>
      <c r="J35" s="758"/>
      <c r="K35" s="730"/>
      <c r="L35" s="729"/>
      <c r="M35" s="729"/>
    </row>
    <row r="36" spans="1:13" s="41" customFormat="1">
      <c r="A36" s="853" t="s">
        <v>345</v>
      </c>
      <c r="B36" s="758"/>
      <c r="C36" s="758"/>
      <c r="D36" s="758"/>
      <c r="E36" s="758"/>
      <c r="F36" s="758"/>
      <c r="G36" s="758"/>
      <c r="H36" s="691"/>
      <c r="I36" s="691"/>
      <c r="J36" s="661"/>
      <c r="K36" s="729"/>
      <c r="L36" s="729"/>
      <c r="M36" s="729"/>
    </row>
    <row r="37" spans="1:13" s="41" customFormat="1">
      <c r="A37" s="853" t="s">
        <v>346</v>
      </c>
      <c r="B37" s="758"/>
      <c r="C37" s="758"/>
      <c r="D37" s="758"/>
      <c r="E37" s="758"/>
      <c r="F37" s="758"/>
      <c r="G37" s="758"/>
      <c r="H37" s="758"/>
      <c r="I37" s="758"/>
      <c r="J37" s="758"/>
      <c r="K37" s="729"/>
      <c r="L37" s="729"/>
      <c r="M37" s="729"/>
    </row>
    <row r="38" spans="1:13" s="41" customFormat="1">
      <c r="A38" s="853" t="s">
        <v>347</v>
      </c>
      <c r="B38" s="854"/>
      <c r="C38" s="854"/>
      <c r="D38" s="854"/>
      <c r="E38" s="718"/>
      <c r="F38" s="718"/>
      <c r="G38" s="718"/>
      <c r="H38" s="718"/>
      <c r="I38" s="718"/>
      <c r="J38" s="661"/>
      <c r="K38" s="729"/>
      <c r="L38" s="738"/>
      <c r="M38" s="738"/>
    </row>
    <row r="39" spans="1:13" s="41" customFormat="1">
      <c r="A39" s="853" t="s">
        <v>348</v>
      </c>
      <c r="B39" s="854"/>
      <c r="C39" s="854"/>
      <c r="D39" s="854"/>
      <c r="E39" s="854"/>
      <c r="F39" s="854"/>
      <c r="G39" s="718"/>
      <c r="H39" s="718"/>
      <c r="I39" s="718"/>
      <c r="J39" s="661"/>
      <c r="K39" s="729"/>
      <c r="L39" s="738"/>
      <c r="M39" s="738"/>
    </row>
    <row r="40" spans="1:13">
      <c r="A40" s="691"/>
      <c r="B40" s="691"/>
      <c r="C40" s="691"/>
      <c r="D40" s="691"/>
      <c r="E40" s="691"/>
      <c r="F40" s="691"/>
      <c r="G40" s="691"/>
      <c r="H40" s="691"/>
      <c r="I40" s="691"/>
      <c r="J40" s="738"/>
      <c r="K40" s="140"/>
      <c r="L40" s="140"/>
      <c r="M40" s="140"/>
    </row>
    <row r="41" spans="1:13">
      <c r="A41" s="729" t="s">
        <v>349</v>
      </c>
      <c r="B41" s="691"/>
      <c r="C41" s="691"/>
      <c r="D41" s="691"/>
      <c r="E41" s="691"/>
      <c r="F41" s="691"/>
      <c r="G41" s="691"/>
      <c r="H41" s="691"/>
      <c r="I41" s="691"/>
      <c r="J41" s="691"/>
      <c r="K41" s="41"/>
      <c r="L41" s="41"/>
      <c r="M41" s="41"/>
    </row>
  </sheetData>
  <mergeCells count="14">
    <mergeCell ref="A1:M1"/>
    <mergeCell ref="A2:M2"/>
    <mergeCell ref="A31:M31"/>
    <mergeCell ref="A3:M3"/>
    <mergeCell ref="B4:D4"/>
    <mergeCell ref="E4:G4"/>
    <mergeCell ref="H4:J4"/>
    <mergeCell ref="K4:M4"/>
    <mergeCell ref="A34:J34"/>
    <mergeCell ref="A39:F39"/>
    <mergeCell ref="A35:J35"/>
    <mergeCell ref="A37:J37"/>
    <mergeCell ref="A38:D38"/>
    <mergeCell ref="A36:G36"/>
  </mergeCells>
  <printOptions horizontalCentered="1" verticalCentered="1" headings="1"/>
  <pageMargins left="0.25" right="0.25" top="0.5" bottom="0.5" header="0.5" footer="0.5"/>
  <pageSetup scale="78" orientation="landscape" r:id="rId1"/>
  <ignoredErrors>
    <ignoredError sqref="D18 G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29"/>
  <sheetViews>
    <sheetView zoomScale="80" zoomScaleNormal="80" workbookViewId="0">
      <selection activeCell="Y17" sqref="Y17"/>
    </sheetView>
  </sheetViews>
  <sheetFormatPr defaultColWidth="9.42578125" defaultRowHeight="12.75"/>
  <cols>
    <col min="1" max="1" width="14.42578125" style="12" customWidth="1"/>
    <col min="2" max="3" width="8.5703125" style="12" customWidth="1"/>
    <col min="4" max="4" width="15.42578125" style="12" customWidth="1"/>
    <col min="5" max="5" width="12.5703125" style="12" customWidth="1"/>
    <col min="6" max="8" width="8.5703125" style="12" customWidth="1"/>
    <col min="9" max="9" width="12.5703125" style="12" customWidth="1"/>
    <col min="10" max="10" width="13.5703125" style="67" customWidth="1"/>
    <col min="11" max="12" width="13.5703125" style="12" customWidth="1"/>
    <col min="13" max="13" width="14.5703125" style="12" customWidth="1"/>
    <col min="14" max="14" width="13.5703125" style="12" customWidth="1"/>
    <col min="15" max="15" width="18.5703125" style="12" customWidth="1"/>
    <col min="16" max="16" width="13.5703125" style="12" customWidth="1"/>
    <col min="17" max="17" width="10.5703125" style="12" customWidth="1"/>
    <col min="18" max="18" width="17.5703125" style="12" customWidth="1"/>
    <col min="19" max="19" width="9.5703125" style="12" customWidth="1"/>
    <col min="20" max="20" width="15.5703125" style="12" customWidth="1"/>
    <col min="21" max="21" width="9.5703125" style="12" customWidth="1"/>
    <col min="22" max="22" width="10.5703125" style="12" customWidth="1"/>
    <col min="23" max="23" width="15.5703125" style="12" customWidth="1"/>
    <col min="24" max="24" width="13.5703125" style="12" customWidth="1"/>
    <col min="25" max="25" width="14.5703125" style="12" customWidth="1"/>
    <col min="26" max="26" width="10.42578125" style="12" customWidth="1"/>
    <col min="27" max="16384" width="9.42578125" style="12"/>
  </cols>
  <sheetData>
    <row r="1" spans="1:25" ht="18.75">
      <c r="A1" s="860" t="s">
        <v>157</v>
      </c>
      <c r="B1" s="861"/>
      <c r="C1" s="861"/>
      <c r="D1" s="861"/>
      <c r="E1" s="861"/>
      <c r="F1" s="861"/>
      <c r="G1" s="861"/>
      <c r="H1" s="861"/>
      <c r="I1" s="861"/>
      <c r="J1" s="861"/>
      <c r="K1" s="861"/>
      <c r="L1" s="861"/>
      <c r="M1" s="861"/>
      <c r="N1" s="861"/>
      <c r="O1" s="861"/>
      <c r="P1" s="861"/>
      <c r="Q1" s="861"/>
      <c r="R1" s="861"/>
      <c r="S1" s="861"/>
      <c r="T1" s="861"/>
      <c r="U1" s="861"/>
      <c r="V1" s="861"/>
      <c r="W1" s="861"/>
      <c r="X1" s="861"/>
      <c r="Y1" s="862"/>
    </row>
    <row r="2" spans="1:25" ht="15.75">
      <c r="A2" s="863" t="s">
        <v>22</v>
      </c>
      <c r="B2" s="864"/>
      <c r="C2" s="864"/>
      <c r="D2" s="864"/>
      <c r="E2" s="864"/>
      <c r="F2" s="864"/>
      <c r="G2" s="864"/>
      <c r="H2" s="864"/>
      <c r="I2" s="864"/>
      <c r="J2" s="864"/>
      <c r="K2" s="864"/>
      <c r="L2" s="864"/>
      <c r="M2" s="864"/>
      <c r="N2" s="864"/>
      <c r="O2" s="864"/>
      <c r="P2" s="864"/>
      <c r="Q2" s="864"/>
      <c r="R2" s="864"/>
      <c r="S2" s="864"/>
      <c r="T2" s="864"/>
      <c r="U2" s="864"/>
      <c r="V2" s="864"/>
      <c r="W2" s="864"/>
      <c r="X2" s="864"/>
      <c r="Y2" s="865"/>
    </row>
    <row r="3" spans="1:25" ht="16.5" thickBot="1">
      <c r="A3" s="866" t="s">
        <v>0</v>
      </c>
      <c r="B3" s="867"/>
      <c r="C3" s="867"/>
      <c r="D3" s="867"/>
      <c r="E3" s="867"/>
      <c r="F3" s="867"/>
      <c r="G3" s="867"/>
      <c r="H3" s="867"/>
      <c r="I3" s="867"/>
      <c r="J3" s="867"/>
      <c r="K3" s="867"/>
      <c r="L3" s="867"/>
      <c r="M3" s="867"/>
      <c r="N3" s="867"/>
      <c r="O3" s="867"/>
      <c r="P3" s="867"/>
      <c r="Q3" s="867"/>
      <c r="R3" s="867"/>
      <c r="S3" s="867"/>
      <c r="T3" s="867"/>
      <c r="U3" s="867"/>
      <c r="V3" s="867"/>
      <c r="W3" s="867"/>
      <c r="X3" s="867"/>
      <c r="Y3" s="868"/>
    </row>
    <row r="4" spans="1:25" ht="15.75" customHeight="1" thickBot="1">
      <c r="A4" s="889"/>
      <c r="B4" s="873" t="s">
        <v>158</v>
      </c>
      <c r="C4" s="874"/>
      <c r="D4" s="874"/>
      <c r="E4" s="874"/>
      <c r="F4" s="874"/>
      <c r="G4" s="874"/>
      <c r="H4" s="874"/>
      <c r="I4" s="874"/>
      <c r="J4" s="874"/>
      <c r="K4" s="875"/>
      <c r="L4" s="898" t="s">
        <v>159</v>
      </c>
      <c r="M4" s="870"/>
      <c r="N4" s="870"/>
      <c r="O4" s="888"/>
      <c r="P4" s="871" t="s">
        <v>160</v>
      </c>
      <c r="Q4" s="872"/>
      <c r="R4" s="872"/>
      <c r="S4" s="872"/>
      <c r="T4" s="872"/>
      <c r="U4" s="892" t="s">
        <v>161</v>
      </c>
      <c r="V4" s="893"/>
      <c r="W4" s="896" t="s">
        <v>162</v>
      </c>
      <c r="X4" s="869" t="s">
        <v>163</v>
      </c>
      <c r="Y4" s="887" t="s">
        <v>164</v>
      </c>
    </row>
    <row r="5" spans="1:25" ht="15" customHeight="1">
      <c r="A5" s="890"/>
      <c r="B5" s="876" t="s">
        <v>165</v>
      </c>
      <c r="C5" s="878"/>
      <c r="D5" s="878"/>
      <c r="E5" s="882"/>
      <c r="F5" s="884" t="s">
        <v>166</v>
      </c>
      <c r="G5" s="885"/>
      <c r="H5" s="885"/>
      <c r="I5" s="885"/>
      <c r="J5" s="886"/>
      <c r="K5" s="885" t="s">
        <v>167</v>
      </c>
      <c r="L5" s="876" t="s">
        <v>168</v>
      </c>
      <c r="M5" s="878" t="s">
        <v>169</v>
      </c>
      <c r="N5" s="878" t="s">
        <v>170</v>
      </c>
      <c r="O5" s="899" t="s">
        <v>171</v>
      </c>
      <c r="P5" s="876" t="s">
        <v>172</v>
      </c>
      <c r="Q5" s="878" t="s">
        <v>173</v>
      </c>
      <c r="R5" s="878" t="s">
        <v>174</v>
      </c>
      <c r="S5" s="880" t="s">
        <v>175</v>
      </c>
      <c r="T5" s="882" t="s">
        <v>176</v>
      </c>
      <c r="U5" s="876" t="s">
        <v>177</v>
      </c>
      <c r="V5" s="894" t="s">
        <v>178</v>
      </c>
      <c r="W5" s="896"/>
      <c r="X5" s="869"/>
      <c r="Y5" s="887"/>
    </row>
    <row r="6" spans="1:25" ht="47.25" customHeight="1" thickBot="1">
      <c r="A6" s="891"/>
      <c r="B6" s="732" t="s">
        <v>179</v>
      </c>
      <c r="C6" s="733" t="s">
        <v>180</v>
      </c>
      <c r="D6" s="733" t="s">
        <v>181</v>
      </c>
      <c r="E6" s="734" t="s">
        <v>182</v>
      </c>
      <c r="F6" s="732" t="s">
        <v>183</v>
      </c>
      <c r="G6" s="733" t="s">
        <v>184</v>
      </c>
      <c r="H6" s="733" t="s">
        <v>185</v>
      </c>
      <c r="I6" s="445" t="s">
        <v>186</v>
      </c>
      <c r="J6" s="734" t="s">
        <v>187</v>
      </c>
      <c r="K6" s="874"/>
      <c r="L6" s="877"/>
      <c r="M6" s="879"/>
      <c r="N6" s="879"/>
      <c r="O6" s="888"/>
      <c r="P6" s="877"/>
      <c r="Q6" s="879"/>
      <c r="R6" s="879"/>
      <c r="S6" s="881"/>
      <c r="T6" s="883"/>
      <c r="U6" s="877"/>
      <c r="V6" s="895"/>
      <c r="W6" s="897"/>
      <c r="X6" s="870"/>
      <c r="Y6" s="888"/>
    </row>
    <row r="7" spans="1:25" ht="15.75">
      <c r="A7" s="446" t="s">
        <v>188</v>
      </c>
      <c r="B7" s="447">
        <v>1</v>
      </c>
      <c r="C7" s="448">
        <v>301</v>
      </c>
      <c r="D7" s="448">
        <v>0</v>
      </c>
      <c r="E7" s="449">
        <v>302</v>
      </c>
      <c r="F7" s="447">
        <v>4613</v>
      </c>
      <c r="G7" s="448">
        <v>226</v>
      </c>
      <c r="H7" s="448">
        <v>275</v>
      </c>
      <c r="I7" s="450">
        <v>882</v>
      </c>
      <c r="J7" s="645">
        <v>5996</v>
      </c>
      <c r="K7" s="451">
        <v>6298</v>
      </c>
      <c r="L7" s="447">
        <v>2971</v>
      </c>
      <c r="M7" s="448">
        <v>3445</v>
      </c>
      <c r="N7" s="452">
        <v>4121</v>
      </c>
      <c r="O7" s="453">
        <v>10537</v>
      </c>
      <c r="P7" s="454">
        <v>2948</v>
      </c>
      <c r="Q7" s="452">
        <v>66</v>
      </c>
      <c r="R7" s="452">
        <v>77</v>
      </c>
      <c r="S7" s="453">
        <v>3787</v>
      </c>
      <c r="T7" s="455">
        <v>6878</v>
      </c>
      <c r="U7" s="454">
        <v>16835</v>
      </c>
      <c r="V7" s="455">
        <v>-580</v>
      </c>
      <c r="W7" s="456">
        <v>281648</v>
      </c>
      <c r="X7" s="448">
        <v>321323</v>
      </c>
      <c r="Y7" s="617">
        <v>0.88</v>
      </c>
    </row>
    <row r="8" spans="1:25" ht="15.75">
      <c r="A8" s="457" t="s">
        <v>189</v>
      </c>
      <c r="B8" s="458">
        <v>0</v>
      </c>
      <c r="C8" s="459">
        <v>260</v>
      </c>
      <c r="D8" s="459">
        <v>0</v>
      </c>
      <c r="E8" s="449">
        <v>260</v>
      </c>
      <c r="F8" s="458">
        <v>3640</v>
      </c>
      <c r="G8" s="459">
        <v>1461</v>
      </c>
      <c r="H8" s="459">
        <v>203</v>
      </c>
      <c r="I8" s="460">
        <v>303</v>
      </c>
      <c r="J8" s="449">
        <v>5607</v>
      </c>
      <c r="K8" s="451">
        <v>5867</v>
      </c>
      <c r="L8" s="458">
        <v>2477</v>
      </c>
      <c r="M8" s="459">
        <v>2707</v>
      </c>
      <c r="N8" s="461">
        <v>3200</v>
      </c>
      <c r="O8" s="453">
        <v>8384</v>
      </c>
      <c r="P8" s="462">
        <v>1924</v>
      </c>
      <c r="Q8" s="461">
        <v>126</v>
      </c>
      <c r="R8" s="461">
        <v>106</v>
      </c>
      <c r="S8" s="453">
        <v>3664</v>
      </c>
      <c r="T8" s="455">
        <v>5820</v>
      </c>
      <c r="U8" s="454">
        <v>14251</v>
      </c>
      <c r="V8" s="455">
        <v>47</v>
      </c>
      <c r="W8" s="463">
        <v>281695</v>
      </c>
      <c r="X8" s="448">
        <v>321323</v>
      </c>
      <c r="Y8" s="617">
        <v>0.88</v>
      </c>
    </row>
    <row r="9" spans="1:25" ht="15.75">
      <c r="A9" s="457" t="s">
        <v>190</v>
      </c>
      <c r="B9" s="458">
        <v>0</v>
      </c>
      <c r="C9" s="459">
        <v>226</v>
      </c>
      <c r="D9" s="459">
        <v>0</v>
      </c>
      <c r="E9" s="449">
        <v>226</v>
      </c>
      <c r="F9" s="458">
        <v>3667</v>
      </c>
      <c r="G9" s="459">
        <v>1071</v>
      </c>
      <c r="H9" s="459">
        <v>322</v>
      </c>
      <c r="I9" s="460">
        <v>217</v>
      </c>
      <c r="J9" s="449">
        <v>5277</v>
      </c>
      <c r="K9" s="451">
        <v>5503</v>
      </c>
      <c r="L9" s="458">
        <v>1951</v>
      </c>
      <c r="M9" s="459">
        <v>2573</v>
      </c>
      <c r="N9" s="461">
        <v>4158</v>
      </c>
      <c r="O9" s="453">
        <v>8682</v>
      </c>
      <c r="P9" s="462">
        <v>1819</v>
      </c>
      <c r="Q9" s="461">
        <v>55</v>
      </c>
      <c r="R9" s="461">
        <v>80</v>
      </c>
      <c r="S9" s="453">
        <v>2297</v>
      </c>
      <c r="T9" s="455">
        <v>4251</v>
      </c>
      <c r="U9" s="454">
        <v>14185</v>
      </c>
      <c r="V9" s="455">
        <v>1252</v>
      </c>
      <c r="W9" s="463">
        <v>282947</v>
      </c>
      <c r="X9" s="448">
        <v>321323</v>
      </c>
      <c r="Y9" s="617">
        <v>0.88</v>
      </c>
    </row>
    <row r="10" spans="1:25" ht="15.75">
      <c r="A10" s="457" t="s">
        <v>191</v>
      </c>
      <c r="B10" s="458">
        <v>0</v>
      </c>
      <c r="C10" s="459">
        <v>227</v>
      </c>
      <c r="D10" s="459">
        <v>0</v>
      </c>
      <c r="E10" s="449">
        <v>227</v>
      </c>
      <c r="F10" s="458">
        <v>3368</v>
      </c>
      <c r="G10" s="459">
        <v>943</v>
      </c>
      <c r="H10" s="459">
        <v>262</v>
      </c>
      <c r="I10" s="460">
        <v>186</v>
      </c>
      <c r="J10" s="449">
        <v>4759</v>
      </c>
      <c r="K10" s="451">
        <v>4986</v>
      </c>
      <c r="L10" s="458">
        <v>2289</v>
      </c>
      <c r="M10" s="459">
        <v>2154</v>
      </c>
      <c r="N10" s="461">
        <v>3354</v>
      </c>
      <c r="O10" s="453">
        <v>7797</v>
      </c>
      <c r="P10" s="462">
        <v>648</v>
      </c>
      <c r="Q10" s="461">
        <v>44</v>
      </c>
      <c r="R10" s="461">
        <v>66</v>
      </c>
      <c r="S10" s="453">
        <v>4685</v>
      </c>
      <c r="T10" s="455">
        <v>5443</v>
      </c>
      <c r="U10" s="454">
        <v>12783</v>
      </c>
      <c r="V10" s="455">
        <v>-457</v>
      </c>
      <c r="W10" s="463">
        <v>282490</v>
      </c>
      <c r="X10" s="448">
        <v>321323</v>
      </c>
      <c r="Y10" s="617">
        <v>0.88</v>
      </c>
    </row>
    <row r="11" spans="1:25" ht="15.75">
      <c r="A11" s="457" t="s">
        <v>192</v>
      </c>
      <c r="B11" s="458">
        <v>0</v>
      </c>
      <c r="C11" s="459">
        <v>179</v>
      </c>
      <c r="D11" s="459">
        <v>0</v>
      </c>
      <c r="E11" s="449">
        <v>179</v>
      </c>
      <c r="F11" s="458">
        <v>4198</v>
      </c>
      <c r="G11" s="459">
        <v>1197</v>
      </c>
      <c r="H11" s="459">
        <v>330</v>
      </c>
      <c r="I11" s="460">
        <v>240</v>
      </c>
      <c r="J11" s="449">
        <v>5965</v>
      </c>
      <c r="K11" s="451">
        <v>6144</v>
      </c>
      <c r="L11" s="458">
        <v>2620</v>
      </c>
      <c r="M11" s="459">
        <v>2037</v>
      </c>
      <c r="N11" s="461">
        <v>4400</v>
      </c>
      <c r="O11" s="453">
        <v>9057</v>
      </c>
      <c r="P11" s="462">
        <v>1340</v>
      </c>
      <c r="Q11" s="461">
        <v>41</v>
      </c>
      <c r="R11" s="461">
        <v>52</v>
      </c>
      <c r="S11" s="453">
        <v>2873</v>
      </c>
      <c r="T11" s="455">
        <v>4306</v>
      </c>
      <c r="U11" s="454">
        <v>15201</v>
      </c>
      <c r="V11" s="455">
        <v>1838</v>
      </c>
      <c r="W11" s="463">
        <v>284328</v>
      </c>
      <c r="X11" s="448">
        <v>321323</v>
      </c>
      <c r="Y11" s="617">
        <v>0.88</v>
      </c>
    </row>
    <row r="12" spans="1:25" ht="15.75">
      <c r="A12" s="457" t="s">
        <v>193</v>
      </c>
      <c r="B12" s="458">
        <v>0</v>
      </c>
      <c r="C12" s="459">
        <v>36</v>
      </c>
      <c r="D12" s="459">
        <v>0</v>
      </c>
      <c r="E12" s="449">
        <v>36</v>
      </c>
      <c r="F12" s="458">
        <v>3603</v>
      </c>
      <c r="G12" s="459">
        <v>1111</v>
      </c>
      <c r="H12" s="459">
        <v>339</v>
      </c>
      <c r="I12" s="460">
        <v>102</v>
      </c>
      <c r="J12" s="449">
        <v>5155</v>
      </c>
      <c r="K12" s="451">
        <v>5191</v>
      </c>
      <c r="L12" s="458">
        <v>1481</v>
      </c>
      <c r="M12" s="459">
        <v>1163</v>
      </c>
      <c r="N12" s="461">
        <v>3263</v>
      </c>
      <c r="O12" s="453">
        <v>5907</v>
      </c>
      <c r="P12" s="462">
        <v>1298</v>
      </c>
      <c r="Q12" s="461">
        <v>48</v>
      </c>
      <c r="R12" s="461">
        <v>27</v>
      </c>
      <c r="S12" s="453">
        <v>11081</v>
      </c>
      <c r="T12" s="455">
        <v>12454</v>
      </c>
      <c r="U12" s="454">
        <v>11098</v>
      </c>
      <c r="V12" s="455">
        <v>-7263</v>
      </c>
      <c r="W12" s="463">
        <v>277065</v>
      </c>
      <c r="X12" s="448">
        <v>321323</v>
      </c>
      <c r="Y12" s="617">
        <v>0.86</v>
      </c>
    </row>
    <row r="13" spans="1:25" ht="15.75">
      <c r="A13" s="457" t="s">
        <v>194</v>
      </c>
      <c r="B13" s="458">
        <v>0</v>
      </c>
      <c r="C13" s="459">
        <v>27</v>
      </c>
      <c r="D13" s="459">
        <v>0</v>
      </c>
      <c r="E13" s="449">
        <v>27</v>
      </c>
      <c r="F13" s="458">
        <v>2681</v>
      </c>
      <c r="G13" s="459">
        <v>1065</v>
      </c>
      <c r="H13" s="459">
        <v>188</v>
      </c>
      <c r="I13" s="460">
        <v>109</v>
      </c>
      <c r="J13" s="449">
        <v>4043</v>
      </c>
      <c r="K13" s="451">
        <v>4070</v>
      </c>
      <c r="L13" s="458">
        <v>1196</v>
      </c>
      <c r="M13" s="459">
        <v>2583</v>
      </c>
      <c r="N13" s="461">
        <v>2353</v>
      </c>
      <c r="O13" s="453">
        <v>6132</v>
      </c>
      <c r="P13" s="462">
        <v>1285</v>
      </c>
      <c r="Q13" s="461">
        <v>41</v>
      </c>
      <c r="R13" s="461">
        <v>63</v>
      </c>
      <c r="S13" s="453">
        <v>-5990</v>
      </c>
      <c r="T13" s="455">
        <v>-4601</v>
      </c>
      <c r="U13" s="454">
        <v>10202</v>
      </c>
      <c r="V13" s="455">
        <v>8671</v>
      </c>
      <c r="W13" s="463">
        <v>285736</v>
      </c>
      <c r="X13" s="448">
        <v>321323</v>
      </c>
      <c r="Y13" s="617">
        <v>0.89</v>
      </c>
    </row>
    <row r="14" spans="1:25" ht="15.75">
      <c r="A14" s="457" t="s">
        <v>195</v>
      </c>
      <c r="B14" s="458">
        <v>0</v>
      </c>
      <c r="C14" s="459">
        <v>74</v>
      </c>
      <c r="D14" s="459">
        <v>0</v>
      </c>
      <c r="E14" s="449">
        <v>74</v>
      </c>
      <c r="F14" s="458">
        <v>5793</v>
      </c>
      <c r="G14" s="459">
        <v>1727</v>
      </c>
      <c r="H14" s="459">
        <v>788</v>
      </c>
      <c r="I14" s="460">
        <v>260</v>
      </c>
      <c r="J14" s="449">
        <v>8568</v>
      </c>
      <c r="K14" s="451">
        <v>8642</v>
      </c>
      <c r="L14" s="458">
        <v>2140</v>
      </c>
      <c r="M14" s="459">
        <v>2688</v>
      </c>
      <c r="N14" s="461">
        <v>3079</v>
      </c>
      <c r="O14" s="453">
        <v>7907</v>
      </c>
      <c r="P14" s="462">
        <v>851</v>
      </c>
      <c r="Q14" s="461">
        <v>62</v>
      </c>
      <c r="R14" s="461">
        <v>210</v>
      </c>
      <c r="S14" s="453">
        <v>5577</v>
      </c>
      <c r="T14" s="455">
        <v>6700</v>
      </c>
      <c r="U14" s="454">
        <v>16549</v>
      </c>
      <c r="V14" s="455">
        <v>1942</v>
      </c>
      <c r="W14" s="463">
        <v>287678</v>
      </c>
      <c r="X14" s="448">
        <v>321323</v>
      </c>
      <c r="Y14" s="617">
        <v>0.9</v>
      </c>
    </row>
    <row r="15" spans="1:25" ht="15.75">
      <c r="A15" s="457" t="s">
        <v>196</v>
      </c>
      <c r="B15" s="458">
        <v>0</v>
      </c>
      <c r="C15" s="459">
        <v>133</v>
      </c>
      <c r="D15" s="459">
        <v>0</v>
      </c>
      <c r="E15" s="449">
        <v>133</v>
      </c>
      <c r="F15" s="458">
        <v>4072</v>
      </c>
      <c r="G15" s="459">
        <v>1203</v>
      </c>
      <c r="H15" s="459">
        <v>597</v>
      </c>
      <c r="I15" s="460">
        <v>231</v>
      </c>
      <c r="J15" s="449">
        <v>6103</v>
      </c>
      <c r="K15" s="451">
        <v>6236</v>
      </c>
      <c r="L15" s="458">
        <v>1557</v>
      </c>
      <c r="M15" s="459">
        <v>2728</v>
      </c>
      <c r="N15" s="461">
        <v>2685</v>
      </c>
      <c r="O15" s="453">
        <v>6970</v>
      </c>
      <c r="P15" s="462">
        <v>786</v>
      </c>
      <c r="Q15" s="461">
        <v>53</v>
      </c>
      <c r="R15" s="461">
        <v>173</v>
      </c>
      <c r="S15" s="453">
        <v>2045</v>
      </c>
      <c r="T15" s="455">
        <v>3057</v>
      </c>
      <c r="U15" s="454">
        <v>13206</v>
      </c>
      <c r="V15" s="455">
        <v>3179</v>
      </c>
      <c r="W15" s="463">
        <v>290857</v>
      </c>
      <c r="X15" s="448">
        <v>321323</v>
      </c>
      <c r="Y15" s="617">
        <v>0.91</v>
      </c>
    </row>
    <row r="16" spans="1:25" ht="15.75">
      <c r="A16" s="457" t="s">
        <v>197</v>
      </c>
      <c r="B16" s="458">
        <v>0</v>
      </c>
      <c r="C16" s="459">
        <v>320</v>
      </c>
      <c r="D16" s="459">
        <v>0</v>
      </c>
      <c r="E16" s="449">
        <f t="shared" ref="E16:E17" si="0">SUM(B16:D16)</f>
        <v>320</v>
      </c>
      <c r="F16" s="458">
        <v>3741</v>
      </c>
      <c r="G16" s="459">
        <v>653</v>
      </c>
      <c r="H16" s="459">
        <v>199</v>
      </c>
      <c r="I16" s="460">
        <v>224</v>
      </c>
      <c r="J16" s="449">
        <f t="shared" ref="J16" si="1">SUM(F16:I16)</f>
        <v>4817</v>
      </c>
      <c r="K16" s="451">
        <f t="shared" ref="K16:K18" si="2">E16+J16</f>
        <v>5137</v>
      </c>
      <c r="L16" s="458">
        <v>2049</v>
      </c>
      <c r="M16" s="459">
        <v>4104</v>
      </c>
      <c r="N16" s="461">
        <v>3003</v>
      </c>
      <c r="O16" s="453">
        <f t="shared" ref="O16:O18" si="3">SUM(L16:N16)</f>
        <v>9156</v>
      </c>
      <c r="P16" s="462">
        <v>2413</v>
      </c>
      <c r="Q16" s="461">
        <v>49</v>
      </c>
      <c r="R16" s="461">
        <v>119</v>
      </c>
      <c r="S16" s="453">
        <v>6884</v>
      </c>
      <c r="T16" s="455">
        <f t="shared" ref="T16:T18" si="4">SUM(P16:S16)</f>
        <v>9465</v>
      </c>
      <c r="U16" s="454">
        <f t="shared" ref="U16:U18" si="5">K16+O16</f>
        <v>14293</v>
      </c>
      <c r="V16" s="455">
        <f t="shared" ref="V16:V18" si="6">K16-T16</f>
        <v>-4328</v>
      </c>
      <c r="W16" s="463">
        <v>284884</v>
      </c>
      <c r="X16" s="448">
        <v>321323</v>
      </c>
      <c r="Y16" s="617">
        <f t="shared" ref="Y16:Y17" si="7">W16/X16</f>
        <v>0.88659697562888429</v>
      </c>
    </row>
    <row r="17" spans="1:27" ht="15.75">
      <c r="A17" s="457" t="s">
        <v>198</v>
      </c>
      <c r="B17" s="458">
        <v>500</v>
      </c>
      <c r="C17" s="459">
        <v>296</v>
      </c>
      <c r="D17" s="459">
        <v>0</v>
      </c>
      <c r="E17" s="449">
        <f t="shared" si="0"/>
        <v>796</v>
      </c>
      <c r="F17" s="458">
        <v>3297</v>
      </c>
      <c r="G17" s="459">
        <v>997</v>
      </c>
      <c r="H17" s="459">
        <v>176</v>
      </c>
      <c r="I17" s="460">
        <v>238</v>
      </c>
      <c r="J17" s="449">
        <v>4704</v>
      </c>
      <c r="K17" s="451">
        <f t="shared" si="2"/>
        <v>5500</v>
      </c>
      <c r="L17" s="458">
        <v>1740</v>
      </c>
      <c r="M17" s="459">
        <v>2775</v>
      </c>
      <c r="N17" s="461">
        <v>3765</v>
      </c>
      <c r="O17" s="453">
        <f t="shared" si="3"/>
        <v>8280</v>
      </c>
      <c r="P17" s="462">
        <v>7310</v>
      </c>
      <c r="Q17" s="461">
        <v>38</v>
      </c>
      <c r="R17" s="461">
        <v>61</v>
      </c>
      <c r="S17" s="453">
        <v>2494.0000000000018</v>
      </c>
      <c r="T17" s="455">
        <f t="shared" si="4"/>
        <v>9903.0000000000018</v>
      </c>
      <c r="U17" s="454">
        <f t="shared" si="5"/>
        <v>13780</v>
      </c>
      <c r="V17" s="455">
        <f t="shared" si="6"/>
        <v>-4403.0000000000018</v>
      </c>
      <c r="W17" s="463">
        <v>280481</v>
      </c>
      <c r="X17" s="448">
        <v>321323</v>
      </c>
      <c r="Y17" s="617">
        <f t="shared" si="7"/>
        <v>0.87289425282348287</v>
      </c>
      <c r="Z17" s="691"/>
      <c r="AA17" s="691"/>
    </row>
    <row r="18" spans="1:27" ht="15.75">
      <c r="A18" s="457" t="s">
        <v>199</v>
      </c>
      <c r="B18" s="464"/>
      <c r="C18" s="465"/>
      <c r="D18" s="465">
        <v>0</v>
      </c>
      <c r="E18" s="449">
        <f t="shared" ref="E18" si="8">SUM(B18:D18)</f>
        <v>0</v>
      </c>
      <c r="F18" s="464"/>
      <c r="G18" s="465"/>
      <c r="H18" s="465"/>
      <c r="I18" s="466"/>
      <c r="J18" s="646"/>
      <c r="K18" s="451">
        <f t="shared" si="2"/>
        <v>0</v>
      </c>
      <c r="L18" s="464"/>
      <c r="M18" s="465"/>
      <c r="N18" s="467"/>
      <c r="O18" s="453">
        <f t="shared" si="3"/>
        <v>0</v>
      </c>
      <c r="P18" s="468"/>
      <c r="Q18" s="467"/>
      <c r="R18" s="467"/>
      <c r="S18" s="469"/>
      <c r="T18" s="455">
        <f t="shared" si="4"/>
        <v>0</v>
      </c>
      <c r="U18" s="454">
        <f t="shared" si="5"/>
        <v>0</v>
      </c>
      <c r="V18" s="697">
        <f t="shared" si="6"/>
        <v>0</v>
      </c>
      <c r="W18" s="470"/>
      <c r="X18" s="698"/>
      <c r="Y18" s="699"/>
      <c r="Z18" s="691"/>
      <c r="AA18" s="691"/>
    </row>
    <row r="19" spans="1:27" ht="15.75">
      <c r="A19" s="471" t="s">
        <v>200</v>
      </c>
      <c r="B19" s="472">
        <f>SUM(B7:B18)</f>
        <v>501</v>
      </c>
      <c r="C19" s="472">
        <f t="shared" ref="C19:V19" si="9">SUM(C7:C18)</f>
        <v>2079</v>
      </c>
      <c r="D19" s="472">
        <f t="shared" si="9"/>
        <v>0</v>
      </c>
      <c r="E19" s="472">
        <f t="shared" si="9"/>
        <v>2580</v>
      </c>
      <c r="F19" s="472">
        <f t="shared" si="9"/>
        <v>42673</v>
      </c>
      <c r="G19" s="472">
        <f t="shared" si="9"/>
        <v>11654</v>
      </c>
      <c r="H19" s="472">
        <f t="shared" si="9"/>
        <v>3679</v>
      </c>
      <c r="I19" s="472">
        <f t="shared" si="9"/>
        <v>2992</v>
      </c>
      <c r="J19" s="472">
        <f t="shared" si="9"/>
        <v>60994</v>
      </c>
      <c r="K19" s="472">
        <f t="shared" si="9"/>
        <v>63574</v>
      </c>
      <c r="L19" s="472">
        <f t="shared" si="9"/>
        <v>22471</v>
      </c>
      <c r="M19" s="472">
        <f t="shared" si="9"/>
        <v>28957</v>
      </c>
      <c r="N19" s="472">
        <f t="shared" si="9"/>
        <v>37381</v>
      </c>
      <c r="O19" s="472">
        <f t="shared" si="9"/>
        <v>88809</v>
      </c>
      <c r="P19" s="472">
        <f t="shared" si="9"/>
        <v>22622</v>
      </c>
      <c r="Q19" s="472">
        <f t="shared" si="9"/>
        <v>623</v>
      </c>
      <c r="R19" s="473">
        <f t="shared" si="9"/>
        <v>1034</v>
      </c>
      <c r="S19" s="472">
        <f t="shared" si="9"/>
        <v>39397</v>
      </c>
      <c r="T19" s="472">
        <f t="shared" si="9"/>
        <v>63676</v>
      </c>
      <c r="U19" s="474">
        <f t="shared" si="9"/>
        <v>152383</v>
      </c>
      <c r="V19" s="700">
        <f t="shared" si="9"/>
        <v>-102.00000000000182</v>
      </c>
      <c r="W19" s="700">
        <f>W17</f>
        <v>280481</v>
      </c>
      <c r="X19" s="700">
        <v>321323</v>
      </c>
      <c r="Y19" s="701">
        <f>Y17</f>
        <v>0.87289425282348287</v>
      </c>
      <c r="Z19" s="691"/>
      <c r="AA19" s="691"/>
    </row>
    <row r="20" spans="1:27" ht="15">
      <c r="A20" s="42"/>
      <c r="B20" s="43"/>
      <c r="C20" s="43"/>
      <c r="D20" s="43"/>
      <c r="E20" s="43"/>
      <c r="F20" s="43"/>
      <c r="G20" s="43"/>
      <c r="H20" s="43"/>
      <c r="I20" s="43"/>
      <c r="J20" s="639"/>
      <c r="K20" s="43"/>
      <c r="L20" s="43"/>
      <c r="M20" s="43"/>
      <c r="N20" s="43"/>
      <c r="O20" s="44"/>
      <c r="P20" s="45"/>
      <c r="Q20" s="45"/>
      <c r="R20" s="45"/>
      <c r="S20" s="45"/>
      <c r="T20" s="45"/>
      <c r="U20" s="690"/>
      <c r="V20" s="41"/>
      <c r="W20" s="690"/>
      <c r="X20" s="41"/>
      <c r="Y20" s="41"/>
      <c r="Z20" s="691"/>
      <c r="AA20" s="691"/>
    </row>
    <row r="21" spans="1:27" ht="16.5">
      <c r="A21" s="901" t="s">
        <v>201</v>
      </c>
      <c r="B21" s="901"/>
      <c r="C21" s="901"/>
      <c r="D21" s="901"/>
      <c r="E21" s="901"/>
      <c r="F21" s="901"/>
      <c r="G21" s="901"/>
      <c r="H21" s="901"/>
      <c r="I21" s="901"/>
      <c r="J21" s="901"/>
      <c r="K21" s="901"/>
      <c r="L21" s="901"/>
      <c r="M21" s="901"/>
      <c r="N21" s="901"/>
      <c r="O21" s="901"/>
      <c r="P21" s="199"/>
      <c r="Q21" s="199"/>
      <c r="R21" s="199"/>
      <c r="S21" s="199"/>
      <c r="T21" s="199"/>
      <c r="U21" s="199"/>
      <c r="V21" s="240"/>
      <c r="W21" s="141"/>
      <c r="X21" s="141"/>
      <c r="Y21" s="141"/>
      <c r="Z21" s="141"/>
      <c r="AA21" s="141"/>
    </row>
    <row r="22" spans="1:27" ht="16.5">
      <c r="A22" s="901" t="s">
        <v>202</v>
      </c>
      <c r="B22" s="901"/>
      <c r="C22" s="901"/>
      <c r="D22" s="901"/>
      <c r="E22" s="901"/>
      <c r="F22" s="901"/>
      <c r="G22" s="901"/>
      <c r="H22" s="901"/>
      <c r="I22" s="901"/>
      <c r="J22" s="901"/>
      <c r="K22" s="901"/>
      <c r="L22" s="901"/>
      <c r="M22" s="901"/>
      <c r="N22" s="901"/>
      <c r="O22" s="901"/>
      <c r="P22" s="199"/>
      <c r="Q22" s="199"/>
      <c r="R22" s="199"/>
      <c r="S22" s="199"/>
      <c r="T22" s="199"/>
      <c r="U22" s="199"/>
      <c r="V22" s="141"/>
      <c r="W22" s="706"/>
      <c r="X22" s="141"/>
      <c r="Y22" s="141"/>
      <c r="Z22" s="141"/>
      <c r="AA22" s="141"/>
    </row>
    <row r="23" spans="1:27" ht="16.5">
      <c r="A23" s="901" t="s">
        <v>203</v>
      </c>
      <c r="B23" s="901"/>
      <c r="C23" s="901"/>
      <c r="D23" s="901"/>
      <c r="E23" s="901"/>
      <c r="F23" s="901"/>
      <c r="G23" s="901"/>
      <c r="H23" s="901"/>
      <c r="I23" s="901"/>
      <c r="J23" s="901"/>
      <c r="K23" s="901"/>
      <c r="L23" s="901"/>
      <c r="M23" s="901"/>
      <c r="N23" s="901"/>
      <c r="O23" s="901"/>
      <c r="P23" s="199"/>
      <c r="Q23" s="199"/>
      <c r="R23" s="199"/>
      <c r="S23" s="199"/>
      <c r="T23" s="199"/>
      <c r="U23" s="199"/>
      <c r="V23" s="691"/>
      <c r="W23" s="691"/>
      <c r="X23" s="691"/>
      <c r="Y23" s="691"/>
      <c r="Z23" s="691"/>
      <c r="AA23" s="691"/>
    </row>
    <row r="24" spans="1:27" ht="16.5">
      <c r="A24" s="902" t="s">
        <v>204</v>
      </c>
      <c r="B24" s="903"/>
      <c r="C24" s="903"/>
      <c r="D24" s="903"/>
      <c r="E24" s="903"/>
      <c r="F24" s="903"/>
      <c r="G24" s="903"/>
      <c r="H24" s="903"/>
      <c r="I24" s="903"/>
      <c r="J24" s="903"/>
      <c r="K24" s="903"/>
      <c r="L24" s="903"/>
      <c r="M24" s="903"/>
      <c r="N24" s="903"/>
      <c r="O24" s="903"/>
      <c r="P24" s="199"/>
      <c r="Q24" s="199"/>
      <c r="R24" s="199"/>
      <c r="S24" s="199"/>
      <c r="T24" s="199"/>
      <c r="U24" s="199"/>
      <c r="V24" s="691"/>
      <c r="W24" s="705"/>
      <c r="X24" s="691"/>
      <c r="Y24" s="691"/>
      <c r="Z24" s="691"/>
      <c r="AA24" s="691"/>
    </row>
    <row r="25" spans="1:27" s="611" customFormat="1" ht="16.5">
      <c r="A25" s="902" t="s">
        <v>205</v>
      </c>
      <c r="B25" s="903"/>
      <c r="C25" s="903"/>
      <c r="D25" s="903"/>
      <c r="E25" s="903"/>
      <c r="F25" s="903"/>
      <c r="G25" s="903"/>
      <c r="H25" s="903"/>
      <c r="I25" s="903"/>
      <c r="J25" s="903"/>
      <c r="K25" s="903"/>
      <c r="L25" s="903"/>
      <c r="M25" s="903"/>
      <c r="N25" s="903"/>
      <c r="O25" s="903"/>
      <c r="P25" s="199"/>
      <c r="Q25" s="199"/>
      <c r="R25" s="199"/>
      <c r="S25" s="199"/>
      <c r="T25" s="199"/>
      <c r="U25" s="199"/>
      <c r="V25" s="691"/>
      <c r="W25" s="691"/>
      <c r="X25" s="691"/>
      <c r="Y25" s="691"/>
      <c r="Z25" s="691"/>
      <c r="AA25" s="691"/>
    </row>
    <row r="26" spans="1:27" s="660" customFormat="1" ht="30.75" customHeight="1">
      <c r="A26" s="904"/>
      <c r="B26" s="905"/>
      <c r="C26" s="905"/>
      <c r="D26" s="905"/>
      <c r="E26" s="905"/>
      <c r="F26" s="905"/>
      <c r="G26" s="905"/>
      <c r="H26" s="905"/>
      <c r="I26" s="905"/>
      <c r="J26" s="905"/>
      <c r="K26" s="905"/>
      <c r="L26" s="905"/>
      <c r="M26" s="905"/>
      <c r="N26" s="905"/>
      <c r="O26" s="905"/>
      <c r="P26" s="199"/>
      <c r="Q26" s="199"/>
      <c r="R26" s="199"/>
      <c r="S26" s="199"/>
      <c r="T26" s="199"/>
      <c r="U26" s="199"/>
      <c r="V26" s="691"/>
      <c r="W26" s="691"/>
      <c r="X26" s="691"/>
      <c r="Y26" s="691"/>
      <c r="Z26" s="691"/>
      <c r="AA26" s="691"/>
    </row>
    <row r="27" spans="1:27" ht="15">
      <c r="A27" s="900" t="s">
        <v>206</v>
      </c>
      <c r="B27" s="900"/>
      <c r="C27" s="900"/>
      <c r="D27" s="900"/>
      <c r="E27" s="900"/>
      <c r="F27" s="900"/>
      <c r="G27" s="900"/>
      <c r="H27" s="900"/>
      <c r="I27" s="900"/>
      <c r="J27" s="900"/>
      <c r="K27" s="900"/>
      <c r="L27" s="900"/>
      <c r="M27" s="900"/>
      <c r="N27" s="900"/>
      <c r="O27" s="900"/>
      <c r="P27" s="199"/>
      <c r="Q27" s="199"/>
      <c r="R27" s="199"/>
      <c r="S27" s="199"/>
      <c r="T27" s="199"/>
      <c r="U27" s="199"/>
      <c r="V27" s="691"/>
      <c r="W27" s="691"/>
      <c r="X27" s="691"/>
      <c r="Y27" s="691"/>
      <c r="Z27" s="691"/>
      <c r="AA27" s="691"/>
    </row>
    <row r="28" spans="1:27" ht="14.25">
      <c r="A28" s="139"/>
      <c r="B28" s="691"/>
      <c r="C28" s="691"/>
      <c r="D28" s="691"/>
      <c r="E28" s="691"/>
      <c r="F28" s="691"/>
      <c r="G28" s="691"/>
      <c r="H28" s="691"/>
      <c r="I28" s="691"/>
      <c r="K28" s="691"/>
      <c r="L28" s="691"/>
      <c r="M28" s="691"/>
      <c r="N28" s="691"/>
      <c r="O28" s="691"/>
      <c r="P28" s="691"/>
      <c r="Q28" s="691"/>
      <c r="R28" s="691"/>
      <c r="S28" s="691"/>
      <c r="T28" s="691"/>
      <c r="U28" s="691"/>
      <c r="V28" s="691"/>
      <c r="W28" s="691"/>
      <c r="X28" s="691"/>
      <c r="Y28" s="691"/>
      <c r="Z28" s="691"/>
      <c r="AA28" s="691"/>
    </row>
    <row r="29" spans="1:27">
      <c r="A29" s="691"/>
      <c r="B29" s="199"/>
      <c r="C29" s="199"/>
      <c r="D29" s="199"/>
      <c r="E29" s="199"/>
      <c r="F29" s="199"/>
      <c r="G29" s="199"/>
      <c r="H29" s="199"/>
      <c r="I29" s="199"/>
      <c r="J29" s="154"/>
      <c r="K29" s="199"/>
      <c r="L29" s="199"/>
      <c r="M29" s="199"/>
      <c r="N29" s="199"/>
      <c r="O29" s="140"/>
      <c r="P29" s="199"/>
      <c r="Q29" s="199"/>
      <c r="R29" s="199"/>
      <c r="S29" s="199"/>
      <c r="T29" s="199"/>
      <c r="U29" s="199"/>
      <c r="V29" s="691"/>
      <c r="W29" s="691"/>
      <c r="X29" s="691"/>
      <c r="Y29" s="691"/>
      <c r="Z29" s="691"/>
      <c r="AA29" s="691"/>
    </row>
  </sheetData>
  <mergeCells count="32">
    <mergeCell ref="A27:O27"/>
    <mergeCell ref="B5:E5"/>
    <mergeCell ref="K5:K6"/>
    <mergeCell ref="L5:L6"/>
    <mergeCell ref="M5:M6"/>
    <mergeCell ref="A21:O21"/>
    <mergeCell ref="A22:O22"/>
    <mergeCell ref="A23:O23"/>
    <mergeCell ref="A24:O24"/>
    <mergeCell ref="A25:O25"/>
    <mergeCell ref="A26:O26"/>
    <mergeCell ref="V5:V6"/>
    <mergeCell ref="W4:W6"/>
    <mergeCell ref="N5:N6"/>
    <mergeCell ref="L4:O4"/>
    <mergeCell ref="O5:O6"/>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s>
  <printOptions horizontalCentered="1" verticalCentered="1" headings="1"/>
  <pageMargins left="0.25" right="0.25" top="0.5" bottom="0.5" header="0.5" footer="0.5"/>
  <pageSetup paperSize="5" scale="5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7"/>
  <sheetViews>
    <sheetView zoomScaleNormal="100" workbookViewId="0">
      <selection activeCell="B18" sqref="B18"/>
    </sheetView>
  </sheetViews>
  <sheetFormatPr defaultColWidth="9.42578125" defaultRowHeight="12.75"/>
  <cols>
    <col min="1" max="1" width="11.42578125" style="12" customWidth="1"/>
    <col min="2" max="2" width="11.5703125" style="12" customWidth="1"/>
    <col min="3" max="4" width="12.5703125" style="12" customWidth="1"/>
    <col min="5" max="6" width="13.5703125" style="12" customWidth="1"/>
    <col min="7" max="7" width="12.5703125" style="12" customWidth="1"/>
    <col min="8" max="8" width="14.5703125" style="12" customWidth="1"/>
    <col min="9" max="9" width="12.5703125" style="12" customWidth="1"/>
    <col min="10" max="16384" width="9.42578125" style="12"/>
  </cols>
  <sheetData>
    <row r="1" spans="1:9" ht="15.75">
      <c r="A1" s="911" t="s">
        <v>350</v>
      </c>
      <c r="B1" s="912"/>
      <c r="C1" s="912"/>
      <c r="D1" s="912"/>
      <c r="E1" s="912"/>
      <c r="F1" s="912"/>
      <c r="G1" s="912"/>
      <c r="H1" s="912"/>
      <c r="I1" s="913"/>
    </row>
    <row r="2" spans="1:9" ht="15.75">
      <c r="A2" s="906" t="s">
        <v>22</v>
      </c>
      <c r="B2" s="830"/>
      <c r="C2" s="830"/>
      <c r="D2" s="830"/>
      <c r="E2" s="830"/>
      <c r="F2" s="830"/>
      <c r="G2" s="830"/>
      <c r="H2" s="830"/>
      <c r="I2" s="907"/>
    </row>
    <row r="3" spans="1:9" ht="16.350000000000001" customHeight="1" thickBot="1">
      <c r="A3" s="914" t="s">
        <v>0</v>
      </c>
      <c r="B3" s="915"/>
      <c r="C3" s="915"/>
      <c r="D3" s="915"/>
      <c r="E3" s="915"/>
      <c r="F3" s="915"/>
      <c r="G3" s="915"/>
      <c r="H3" s="915"/>
      <c r="I3" s="916"/>
    </row>
    <row r="4" spans="1:9" ht="75" customHeight="1" thickBot="1">
      <c r="A4" s="22" t="s">
        <v>274</v>
      </c>
      <c r="B4" s="23" t="s">
        <v>351</v>
      </c>
      <c r="C4" s="23" t="s">
        <v>352</v>
      </c>
      <c r="D4" s="24" t="s">
        <v>353</v>
      </c>
      <c r="E4" s="23" t="s">
        <v>354</v>
      </c>
      <c r="F4" s="23" t="s">
        <v>355</v>
      </c>
      <c r="G4" s="23" t="s">
        <v>356</v>
      </c>
      <c r="H4" s="24" t="s">
        <v>357</v>
      </c>
      <c r="I4" s="25" t="s">
        <v>358</v>
      </c>
    </row>
    <row r="5" spans="1:9">
      <c r="A5" s="6" t="s">
        <v>188</v>
      </c>
      <c r="B5" s="387">
        <v>290016</v>
      </c>
      <c r="C5" s="388">
        <v>1808</v>
      </c>
      <c r="D5" s="443">
        <f t="shared" ref="D5:D15" si="0">C5/B5</f>
        <v>6.2341388061348335E-3</v>
      </c>
      <c r="E5" s="388">
        <v>940</v>
      </c>
      <c r="F5" s="388">
        <v>54</v>
      </c>
      <c r="G5" s="388">
        <v>1047</v>
      </c>
      <c r="H5" s="443">
        <f t="shared" ref="H5" si="1">G5/C5</f>
        <v>0.5790929203539823</v>
      </c>
      <c r="I5" s="405">
        <f t="shared" ref="I5" si="2">G5/B5</f>
        <v>3.6101456471367096E-3</v>
      </c>
    </row>
    <row r="6" spans="1:9">
      <c r="A6" s="7" t="s">
        <v>189</v>
      </c>
      <c r="B6" s="387">
        <v>288055</v>
      </c>
      <c r="C6" s="389">
        <v>1063</v>
      </c>
      <c r="D6" s="443">
        <f t="shared" si="0"/>
        <v>3.6902674836402772E-3</v>
      </c>
      <c r="E6" s="390">
        <v>586</v>
      </c>
      <c r="F6" s="390">
        <v>39</v>
      </c>
      <c r="G6" s="388">
        <v>664</v>
      </c>
      <c r="H6" s="443">
        <f t="shared" ref="H6" si="3">G6/C6</f>
        <v>0.62464722483537161</v>
      </c>
      <c r="I6" s="405">
        <f t="shared" ref="I6" si="4">G6/B6</f>
        <v>2.3051153425561093E-3</v>
      </c>
    </row>
    <row r="7" spans="1:9">
      <c r="A7" s="7" t="s">
        <v>190</v>
      </c>
      <c r="B7" s="387">
        <v>289906</v>
      </c>
      <c r="C7" s="389">
        <v>1162</v>
      </c>
      <c r="D7" s="443">
        <f t="shared" si="0"/>
        <v>4.0081957600049669E-3</v>
      </c>
      <c r="E7" s="389">
        <v>645</v>
      </c>
      <c r="F7" s="389">
        <v>33</v>
      </c>
      <c r="G7" s="388">
        <v>66</v>
      </c>
      <c r="H7" s="443">
        <f t="shared" ref="H7:H15" si="5">G7/C7</f>
        <v>5.6798623063683308E-2</v>
      </c>
      <c r="I7" s="405">
        <f t="shared" ref="I7:I15" si="6">G7/B7</f>
        <v>2.2766000013797576E-4</v>
      </c>
    </row>
    <row r="8" spans="1:9">
      <c r="A8" s="7" t="s">
        <v>191</v>
      </c>
      <c r="B8" s="387">
        <v>287654</v>
      </c>
      <c r="C8" s="389">
        <v>1029</v>
      </c>
      <c r="D8" s="443">
        <f t="shared" si="0"/>
        <v>3.5772142921704549E-3</v>
      </c>
      <c r="E8" s="389">
        <v>521</v>
      </c>
      <c r="F8" s="389">
        <v>39</v>
      </c>
      <c r="G8" s="388">
        <v>598</v>
      </c>
      <c r="H8" s="443">
        <f t="shared" si="5"/>
        <v>0.5811467444120505</v>
      </c>
      <c r="I8" s="405">
        <f t="shared" si="6"/>
        <v>2.0788864399591176E-3</v>
      </c>
    </row>
    <row r="9" spans="1:9">
      <c r="A9" s="7" t="s">
        <v>192</v>
      </c>
      <c r="B9" s="387">
        <v>289639</v>
      </c>
      <c r="C9" s="389">
        <v>1134</v>
      </c>
      <c r="D9" s="443">
        <f t="shared" si="0"/>
        <v>3.9152185997051499E-3</v>
      </c>
      <c r="E9" s="389">
        <v>631</v>
      </c>
      <c r="F9" s="389">
        <v>46</v>
      </c>
      <c r="G9" s="388">
        <v>723</v>
      </c>
      <c r="H9" s="443">
        <f t="shared" si="5"/>
        <v>0.63756613756613756</v>
      </c>
      <c r="I9" s="405">
        <f t="shared" si="6"/>
        <v>2.4962108003411141E-3</v>
      </c>
    </row>
    <row r="10" spans="1:9">
      <c r="A10" s="7" t="s">
        <v>193</v>
      </c>
      <c r="B10" s="387">
        <v>289371</v>
      </c>
      <c r="C10" s="389">
        <v>1124</v>
      </c>
      <c r="D10" s="443">
        <f t="shared" si="0"/>
        <v>3.8842869534265701E-3</v>
      </c>
      <c r="E10" s="389">
        <v>425</v>
      </c>
      <c r="F10" s="389">
        <v>27</v>
      </c>
      <c r="G10" s="388">
        <v>472</v>
      </c>
      <c r="H10" s="443">
        <f t="shared" si="5"/>
        <v>0.41992882562277578</v>
      </c>
      <c r="I10" s="514">
        <f t="shared" si="6"/>
        <v>1.6311240587342892E-3</v>
      </c>
    </row>
    <row r="11" spans="1:9">
      <c r="A11" s="7" t="s">
        <v>194</v>
      </c>
      <c r="B11" s="387">
        <v>287470</v>
      </c>
      <c r="C11" s="389">
        <v>1451</v>
      </c>
      <c r="D11" s="443">
        <f t="shared" si="0"/>
        <v>5.0474832156398933E-3</v>
      </c>
      <c r="E11" s="389">
        <v>696</v>
      </c>
      <c r="F11" s="389">
        <v>30</v>
      </c>
      <c r="G11" s="388">
        <v>618</v>
      </c>
      <c r="H11" s="443">
        <f t="shared" si="5"/>
        <v>0.42591316333563062</v>
      </c>
      <c r="I11" s="514">
        <f t="shared" si="6"/>
        <v>2.1497895432566875E-3</v>
      </c>
    </row>
    <row r="12" spans="1:9">
      <c r="A12" s="7" t="s">
        <v>195</v>
      </c>
      <c r="B12" s="387">
        <v>290328</v>
      </c>
      <c r="C12" s="389">
        <v>1472</v>
      </c>
      <c r="D12" s="443">
        <f t="shared" si="0"/>
        <v>5.0701275798407316E-3</v>
      </c>
      <c r="E12" s="389">
        <v>30</v>
      </c>
      <c r="F12" s="389">
        <v>11</v>
      </c>
      <c r="G12" s="388">
        <v>52</v>
      </c>
      <c r="H12" s="443">
        <f t="shared" si="5"/>
        <v>3.5326086956521736E-2</v>
      </c>
      <c r="I12" s="514">
        <f t="shared" si="6"/>
        <v>1.791077677661128E-4</v>
      </c>
    </row>
    <row r="13" spans="1:9">
      <c r="A13" s="7" t="s">
        <v>196</v>
      </c>
      <c r="B13" s="387">
        <v>289212</v>
      </c>
      <c r="C13" s="389">
        <v>1202</v>
      </c>
      <c r="D13" s="443">
        <f t="shared" si="0"/>
        <v>4.1561207695392996E-3</v>
      </c>
      <c r="E13" s="389">
        <v>10</v>
      </c>
      <c r="F13" s="389">
        <v>2</v>
      </c>
      <c r="G13" s="388">
        <v>13</v>
      </c>
      <c r="H13" s="443">
        <f t="shared" si="5"/>
        <v>1.0815307820299502E-2</v>
      </c>
      <c r="I13" s="514">
        <f t="shared" si="6"/>
        <v>4.4949725460907567E-5</v>
      </c>
    </row>
    <row r="14" spans="1:9">
      <c r="A14" s="7" t="s">
        <v>197</v>
      </c>
      <c r="B14" s="387">
        <v>284884</v>
      </c>
      <c r="C14" s="389">
        <v>1480</v>
      </c>
      <c r="D14" s="443">
        <f t="shared" si="0"/>
        <v>5.1950969517417615E-3</v>
      </c>
      <c r="E14" s="389">
        <v>9</v>
      </c>
      <c r="F14" s="389">
        <v>1</v>
      </c>
      <c r="G14" s="388">
        <v>11</v>
      </c>
      <c r="H14" s="443">
        <f t="shared" si="5"/>
        <v>7.4324324324324328E-3</v>
      </c>
      <c r="I14" s="514">
        <f t="shared" si="6"/>
        <v>3.8612207073756338E-5</v>
      </c>
    </row>
    <row r="15" spans="1:9">
      <c r="A15" s="7" t="s">
        <v>198</v>
      </c>
      <c r="B15" s="387">
        <v>280481</v>
      </c>
      <c r="C15" s="389">
        <v>1188</v>
      </c>
      <c r="D15" s="443">
        <f t="shared" si="0"/>
        <v>4.2355810197482182E-3</v>
      </c>
      <c r="E15" s="389">
        <v>7</v>
      </c>
      <c r="F15" s="389">
        <v>0</v>
      </c>
      <c r="G15" s="388">
        <v>2</v>
      </c>
      <c r="H15" s="443">
        <f t="shared" si="5"/>
        <v>1.6835016835016834E-3</v>
      </c>
      <c r="I15" s="514">
        <f t="shared" si="6"/>
        <v>7.1306077773539028E-6</v>
      </c>
    </row>
    <row r="16" spans="1:9" ht="13.5" thickBot="1">
      <c r="A16" s="20" t="s">
        <v>199</v>
      </c>
      <c r="B16" s="391"/>
      <c r="C16" s="392"/>
      <c r="D16" s="443"/>
      <c r="E16" s="392"/>
      <c r="F16" s="392"/>
      <c r="G16" s="393"/>
      <c r="H16" s="443"/>
      <c r="I16" s="514"/>
    </row>
    <row r="17" spans="1:16" ht="13.5" thickBot="1">
      <c r="A17" s="21" t="s">
        <v>200</v>
      </c>
      <c r="B17" s="626">
        <f>B15</f>
        <v>280481</v>
      </c>
      <c r="C17" s="394">
        <f>SUM(C5:C16)</f>
        <v>14113</v>
      </c>
      <c r="D17" s="444">
        <f>C17/B17</f>
        <v>5.0317133780897812E-2</v>
      </c>
      <c r="E17" s="394">
        <f>SUM(E5:E16)</f>
        <v>4500</v>
      </c>
      <c r="F17" s="394">
        <f>SUM(F5:F16)</f>
        <v>282</v>
      </c>
      <c r="G17" s="394">
        <f>SUM(G5:G16)</f>
        <v>4266</v>
      </c>
      <c r="H17" s="444">
        <f>G17/C17</f>
        <v>0.30227449868915185</v>
      </c>
      <c r="I17" s="406">
        <f>G17/B17</f>
        <v>1.5209586389095874E-2</v>
      </c>
      <c r="J17" s="691"/>
      <c r="K17" s="691"/>
      <c r="L17" s="691"/>
      <c r="M17" s="691"/>
      <c r="N17" s="691"/>
      <c r="O17" s="691"/>
      <c r="P17" s="691"/>
    </row>
    <row r="18" spans="1:16" ht="15" customHeight="1">
      <c r="A18" s="198"/>
      <c r="B18" s="197"/>
      <c r="C18" s="197"/>
      <c r="D18" s="196"/>
      <c r="E18" s="197"/>
      <c r="F18" s="197"/>
      <c r="G18" s="197"/>
      <c r="H18" s="196"/>
      <c r="I18" s="195"/>
      <c r="J18" s="691"/>
      <c r="K18" s="691"/>
      <c r="L18" s="691"/>
      <c r="M18" s="691"/>
      <c r="N18" s="691"/>
      <c r="O18" s="691"/>
      <c r="P18" s="691"/>
    </row>
    <row r="19" spans="1:16" ht="12.75" customHeight="1">
      <c r="A19" s="922" t="s">
        <v>359</v>
      </c>
      <c r="B19" s="923"/>
      <c r="C19" s="923"/>
      <c r="D19" s="923"/>
      <c r="E19" s="923"/>
      <c r="F19" s="923"/>
      <c r="G19" s="923"/>
      <c r="H19" s="923"/>
      <c r="I19" s="786"/>
      <c r="J19" s="736"/>
      <c r="K19" s="736"/>
      <c r="L19" s="736"/>
      <c r="M19" s="691"/>
      <c r="N19" s="691"/>
      <c r="O19" s="691"/>
      <c r="P19" s="691"/>
    </row>
    <row r="20" spans="1:16" ht="12.75" customHeight="1">
      <c r="A20" s="920" t="s">
        <v>360</v>
      </c>
      <c r="B20" s="921"/>
      <c r="C20" s="921"/>
      <c r="D20" s="921"/>
      <c r="E20" s="921"/>
      <c r="F20" s="921"/>
      <c r="G20" s="921"/>
      <c r="H20" s="921"/>
      <c r="I20" s="921"/>
      <c r="J20" s="736"/>
      <c r="K20" s="736"/>
      <c r="L20" s="736"/>
      <c r="M20" s="691"/>
      <c r="N20" s="691"/>
      <c r="O20" s="691"/>
      <c r="P20" s="691"/>
    </row>
    <row r="21" spans="1:16" ht="12.75" customHeight="1">
      <c r="A21" s="909" t="s">
        <v>361</v>
      </c>
      <c r="B21" s="909"/>
      <c r="C21" s="909"/>
      <c r="D21" s="909"/>
      <c r="E21" s="909"/>
      <c r="F21" s="909"/>
      <c r="G21" s="909"/>
      <c r="H21" s="909"/>
      <c r="I21" s="909"/>
      <c r="J21" s="596"/>
      <c r="K21" s="596"/>
      <c r="L21" s="596"/>
      <c r="M21" s="429"/>
      <c r="N21" s="429"/>
      <c r="O21" s="429"/>
      <c r="P21" s="429"/>
    </row>
    <row r="22" spans="1:16" ht="12.75" customHeight="1">
      <c r="A22" s="917" t="s">
        <v>362</v>
      </c>
      <c r="B22" s="786"/>
      <c r="C22" s="786"/>
      <c r="D22" s="786"/>
      <c r="E22" s="786"/>
      <c r="F22" s="786"/>
      <c r="G22" s="786"/>
      <c r="H22" s="786"/>
      <c r="I22" s="716"/>
      <c r="J22" s="736"/>
      <c r="K22" s="736"/>
      <c r="L22" s="736"/>
      <c r="M22" s="691"/>
      <c r="N22" s="691"/>
      <c r="O22" s="691"/>
      <c r="P22" s="691"/>
    </row>
    <row r="23" spans="1:16" s="440" customFormat="1">
      <c r="A23" s="917" t="s">
        <v>363</v>
      </c>
      <c r="B23" s="786"/>
      <c r="C23" s="786"/>
      <c r="D23" s="786"/>
      <c r="E23" s="786"/>
      <c r="F23" s="786"/>
      <c r="G23" s="786"/>
      <c r="H23" s="786"/>
      <c r="I23" s="786"/>
      <c r="J23" s="736"/>
      <c r="K23" s="736"/>
      <c r="L23" s="736"/>
      <c r="M23" s="691"/>
      <c r="N23" s="691"/>
      <c r="O23" s="691"/>
      <c r="P23" s="691"/>
    </row>
    <row r="24" spans="1:16" ht="13.5" thickBot="1">
      <c r="A24" s="8"/>
      <c r="B24" s="14"/>
      <c r="C24" s="14"/>
      <c r="D24" s="15"/>
      <c r="E24" s="14"/>
      <c r="F24" s="14"/>
      <c r="G24" s="14"/>
      <c r="H24" s="15"/>
      <c r="I24" s="15"/>
      <c r="J24" s="691"/>
      <c r="K24" s="691"/>
      <c r="L24" s="691"/>
      <c r="M24" s="691"/>
      <c r="N24" s="691"/>
      <c r="O24" s="691"/>
      <c r="P24" s="691"/>
    </row>
    <row r="25" spans="1:16" ht="15.75">
      <c r="A25" s="911" t="s">
        <v>364</v>
      </c>
      <c r="B25" s="912"/>
      <c r="C25" s="912"/>
      <c r="D25" s="912"/>
      <c r="E25" s="912"/>
      <c r="F25" s="912"/>
      <c r="G25" s="912"/>
      <c r="H25" s="912"/>
      <c r="I25" s="913"/>
      <c r="J25" s="691"/>
      <c r="K25" s="691"/>
      <c r="L25" s="691"/>
      <c r="M25" s="691"/>
      <c r="N25" s="691"/>
      <c r="O25" s="691"/>
      <c r="P25" s="691"/>
    </row>
    <row r="26" spans="1:16" ht="16.350000000000001" customHeight="1">
      <c r="A26" s="906" t="s">
        <v>22</v>
      </c>
      <c r="B26" s="830"/>
      <c r="C26" s="830"/>
      <c r="D26" s="830"/>
      <c r="E26" s="830"/>
      <c r="F26" s="830"/>
      <c r="G26" s="830"/>
      <c r="H26" s="830"/>
      <c r="I26" s="907"/>
      <c r="J26" s="691"/>
      <c r="K26" s="691"/>
      <c r="L26" s="691"/>
      <c r="M26" s="691"/>
      <c r="N26" s="691"/>
      <c r="O26" s="691"/>
      <c r="P26" s="691"/>
    </row>
    <row r="27" spans="1:16" ht="16.5" thickBot="1">
      <c r="A27" s="914" t="s">
        <v>0</v>
      </c>
      <c r="B27" s="915"/>
      <c r="C27" s="915"/>
      <c r="D27" s="915"/>
      <c r="E27" s="915"/>
      <c r="F27" s="915"/>
      <c r="G27" s="915"/>
      <c r="H27" s="915"/>
      <c r="I27" s="916"/>
      <c r="J27" s="691"/>
      <c r="K27" s="691"/>
      <c r="L27" s="691"/>
      <c r="M27" s="691"/>
      <c r="N27" s="691"/>
      <c r="O27" s="691"/>
      <c r="P27" s="691"/>
    </row>
    <row r="28" spans="1:16" ht="75" customHeight="1" thickBot="1">
      <c r="A28" s="22" t="s">
        <v>274</v>
      </c>
      <c r="B28" s="23" t="s">
        <v>351</v>
      </c>
      <c r="C28" s="23" t="s">
        <v>352</v>
      </c>
      <c r="D28" s="24" t="s">
        <v>353</v>
      </c>
      <c r="E28" s="23" t="s">
        <v>354</v>
      </c>
      <c r="F28" s="23" t="s">
        <v>355</v>
      </c>
      <c r="G28" s="23" t="s">
        <v>356</v>
      </c>
      <c r="H28" s="24" t="s">
        <v>357</v>
      </c>
      <c r="I28" s="25" t="s">
        <v>365</v>
      </c>
      <c r="J28" s="691"/>
      <c r="K28" s="691"/>
      <c r="L28" s="691"/>
      <c r="M28" s="691"/>
      <c r="N28" s="691"/>
      <c r="O28" s="691"/>
      <c r="P28" s="691"/>
    </row>
    <row r="29" spans="1:16">
      <c r="A29" s="6" t="s">
        <v>188</v>
      </c>
      <c r="B29" s="404">
        <v>281648</v>
      </c>
      <c r="C29" s="404">
        <v>1590</v>
      </c>
      <c r="D29" s="443">
        <f t="shared" ref="D29:D34" si="7">C29/B29</f>
        <v>5.6453445435437144E-3</v>
      </c>
      <c r="E29" s="404">
        <v>461</v>
      </c>
      <c r="F29" s="404">
        <v>114</v>
      </c>
      <c r="G29" s="388">
        <f>SUM(E29:F29)</f>
        <v>575</v>
      </c>
      <c r="H29" s="443">
        <f>G29/C29</f>
        <v>0.36163522012578614</v>
      </c>
      <c r="I29" s="405">
        <f>G29/B29</f>
        <v>2.0415554166903368E-3</v>
      </c>
      <c r="J29" s="691"/>
      <c r="K29" s="691"/>
      <c r="L29" s="691"/>
      <c r="M29" s="691"/>
      <c r="N29" s="691"/>
      <c r="O29" s="691"/>
      <c r="P29" s="691"/>
    </row>
    <row r="30" spans="1:16">
      <c r="A30" s="7" t="s">
        <v>189</v>
      </c>
      <c r="B30" s="404">
        <v>281695</v>
      </c>
      <c r="C30" s="404">
        <v>816</v>
      </c>
      <c r="D30" s="443">
        <f t="shared" si="7"/>
        <v>2.8967500310619642E-3</v>
      </c>
      <c r="E30" s="404">
        <v>290</v>
      </c>
      <c r="F30" s="404">
        <v>40</v>
      </c>
      <c r="G30" s="388">
        <f t="shared" ref="G30:G39" si="8">SUM(E30:F30)</f>
        <v>330</v>
      </c>
      <c r="H30" s="443">
        <f t="shared" ref="H30:H39" si="9">G30/C30</f>
        <v>0.40441176470588236</v>
      </c>
      <c r="I30" s="405">
        <f t="shared" ref="I30:I39" si="10">G30/B30</f>
        <v>1.1714797919735885E-3</v>
      </c>
      <c r="J30" s="691"/>
      <c r="K30" s="691"/>
      <c r="L30" s="691"/>
      <c r="M30" s="691"/>
      <c r="N30" s="691"/>
      <c r="O30" s="691"/>
      <c r="P30" s="691"/>
    </row>
    <row r="31" spans="1:16">
      <c r="A31" s="7" t="s">
        <v>190</v>
      </c>
      <c r="B31" s="404">
        <v>282947</v>
      </c>
      <c r="C31" s="404">
        <v>965</v>
      </c>
      <c r="D31" s="443">
        <f t="shared" si="7"/>
        <v>3.4105327146073294E-3</v>
      </c>
      <c r="E31" s="404">
        <v>311</v>
      </c>
      <c r="F31" s="404">
        <v>65</v>
      </c>
      <c r="G31" s="388">
        <f t="shared" si="8"/>
        <v>376</v>
      </c>
      <c r="H31" s="443">
        <f t="shared" si="9"/>
        <v>0.38963730569948185</v>
      </c>
      <c r="I31" s="405">
        <f t="shared" si="10"/>
        <v>1.3288707779195398E-3</v>
      </c>
      <c r="J31" s="691"/>
      <c r="K31" s="691"/>
      <c r="L31" s="691"/>
      <c r="M31" s="691"/>
      <c r="N31" s="691"/>
      <c r="O31" s="691"/>
      <c r="P31" s="691"/>
    </row>
    <row r="32" spans="1:16">
      <c r="A32" s="7" t="s">
        <v>191</v>
      </c>
      <c r="B32" s="404">
        <v>282490</v>
      </c>
      <c r="C32" s="404">
        <v>937</v>
      </c>
      <c r="D32" s="443">
        <f t="shared" si="7"/>
        <v>3.3169315727990373E-3</v>
      </c>
      <c r="E32" s="404">
        <v>429</v>
      </c>
      <c r="F32" s="404">
        <v>65</v>
      </c>
      <c r="G32" s="388">
        <f t="shared" si="8"/>
        <v>494</v>
      </c>
      <c r="H32" s="443">
        <f t="shared" si="9"/>
        <v>0.52721451440768408</v>
      </c>
      <c r="I32" s="405">
        <f t="shared" si="10"/>
        <v>1.7487344684767603E-3</v>
      </c>
      <c r="J32" s="691"/>
      <c r="K32" s="691"/>
      <c r="L32" s="691"/>
      <c r="M32" s="691"/>
      <c r="N32" s="691"/>
      <c r="O32" s="691"/>
      <c r="P32" s="691"/>
    </row>
    <row r="33" spans="1:12">
      <c r="A33" s="7" t="s">
        <v>192</v>
      </c>
      <c r="B33" s="404">
        <v>284328</v>
      </c>
      <c r="C33" s="404">
        <v>1013</v>
      </c>
      <c r="D33" s="443">
        <f t="shared" si="7"/>
        <v>3.5627866407810698E-3</v>
      </c>
      <c r="E33" s="404">
        <v>525</v>
      </c>
      <c r="F33" s="404">
        <v>82</v>
      </c>
      <c r="G33" s="388">
        <f t="shared" si="8"/>
        <v>607</v>
      </c>
      <c r="H33" s="443">
        <f t="shared" si="9"/>
        <v>0.59921026653504439</v>
      </c>
      <c r="I33" s="405">
        <f t="shared" si="10"/>
        <v>2.1348583326299205E-3</v>
      </c>
      <c r="J33" s="691"/>
      <c r="K33" s="691"/>
      <c r="L33" s="691"/>
    </row>
    <row r="34" spans="1:12">
      <c r="A34" s="7" t="s">
        <v>193</v>
      </c>
      <c r="B34" s="397">
        <v>277065</v>
      </c>
      <c r="C34" s="404">
        <v>1035</v>
      </c>
      <c r="D34" s="443">
        <f t="shared" si="7"/>
        <v>3.7355855124248821E-3</v>
      </c>
      <c r="E34" s="404">
        <v>276</v>
      </c>
      <c r="F34" s="404">
        <v>54</v>
      </c>
      <c r="G34" s="388">
        <f t="shared" si="8"/>
        <v>330</v>
      </c>
      <c r="H34" s="443">
        <f t="shared" si="9"/>
        <v>0.3188405797101449</v>
      </c>
      <c r="I34" s="405">
        <f t="shared" si="10"/>
        <v>1.1910562503383683E-3</v>
      </c>
      <c r="J34" s="691"/>
      <c r="K34" s="691"/>
      <c r="L34" s="691"/>
    </row>
    <row r="35" spans="1:12">
      <c r="A35" s="7" t="s">
        <v>194</v>
      </c>
      <c r="B35" s="373">
        <v>285736</v>
      </c>
      <c r="C35" s="389">
        <v>1068</v>
      </c>
      <c r="D35" s="443">
        <f t="shared" ref="D35:D38" si="11">C35/B35</f>
        <v>3.7377159335890472E-3</v>
      </c>
      <c r="E35" s="389">
        <v>0</v>
      </c>
      <c r="F35" s="389">
        <v>56</v>
      </c>
      <c r="G35" s="388">
        <f t="shared" si="8"/>
        <v>56</v>
      </c>
      <c r="H35" s="443">
        <f t="shared" si="9"/>
        <v>5.2434456928838954E-2</v>
      </c>
      <c r="I35" s="405">
        <f t="shared" si="10"/>
        <v>1.9598510513200998E-4</v>
      </c>
      <c r="J35" s="691"/>
      <c r="K35" s="691"/>
      <c r="L35" s="691"/>
    </row>
    <row r="36" spans="1:12">
      <c r="A36" s="7" t="s">
        <v>195</v>
      </c>
      <c r="B36" s="373">
        <v>287678</v>
      </c>
      <c r="C36" s="389">
        <v>1048</v>
      </c>
      <c r="D36" s="443">
        <f t="shared" si="11"/>
        <v>3.642961922705247E-3</v>
      </c>
      <c r="E36" s="389">
        <v>0</v>
      </c>
      <c r="F36" s="389">
        <v>14</v>
      </c>
      <c r="G36" s="388">
        <f t="shared" si="8"/>
        <v>14</v>
      </c>
      <c r="H36" s="443">
        <f t="shared" si="9"/>
        <v>1.3358778625954198E-2</v>
      </c>
      <c r="I36" s="405">
        <f t="shared" si="10"/>
        <v>4.8665521868199861E-5</v>
      </c>
      <c r="J36" s="691"/>
      <c r="K36" s="691"/>
      <c r="L36" s="691"/>
    </row>
    <row r="37" spans="1:12">
      <c r="A37" s="7" t="s">
        <v>196</v>
      </c>
      <c r="B37" s="375">
        <v>290857</v>
      </c>
      <c r="C37" s="389">
        <v>1056</v>
      </c>
      <c r="D37" s="443">
        <f t="shared" si="11"/>
        <v>3.6306501132859102E-3</v>
      </c>
      <c r="E37" s="389">
        <v>0</v>
      </c>
      <c r="F37" s="389">
        <v>1</v>
      </c>
      <c r="G37" s="388">
        <f t="shared" si="8"/>
        <v>1</v>
      </c>
      <c r="H37" s="443">
        <f t="shared" si="9"/>
        <v>9.46969696969697E-4</v>
      </c>
      <c r="I37" s="405">
        <f t="shared" si="10"/>
        <v>3.4381156375813543E-6</v>
      </c>
      <c r="J37" s="691"/>
      <c r="K37" s="691"/>
      <c r="L37" s="691"/>
    </row>
    <row r="38" spans="1:12">
      <c r="A38" s="7" t="s">
        <v>197</v>
      </c>
      <c r="B38" s="373">
        <v>284884</v>
      </c>
      <c r="C38" s="389">
        <v>954</v>
      </c>
      <c r="D38" s="443">
        <f t="shared" si="11"/>
        <v>3.348731413487595E-3</v>
      </c>
      <c r="E38" s="389">
        <v>0</v>
      </c>
      <c r="F38" s="389">
        <v>0</v>
      </c>
      <c r="G38" s="388">
        <f t="shared" si="8"/>
        <v>0</v>
      </c>
      <c r="H38" s="443">
        <f t="shared" si="9"/>
        <v>0</v>
      </c>
      <c r="I38" s="405">
        <f t="shared" si="10"/>
        <v>0</v>
      </c>
      <c r="J38" s="691"/>
      <c r="K38" s="691"/>
      <c r="L38" s="691"/>
    </row>
    <row r="39" spans="1:12">
      <c r="A39" s="7" t="s">
        <v>198</v>
      </c>
      <c r="B39" s="373">
        <v>280481</v>
      </c>
      <c r="C39" s="389">
        <v>662</v>
      </c>
      <c r="D39" s="443">
        <f>C39/B39</f>
        <v>2.3602311743041418E-3</v>
      </c>
      <c r="E39" s="389">
        <v>1</v>
      </c>
      <c r="F39" s="389">
        <v>3</v>
      </c>
      <c r="G39" s="388">
        <f t="shared" si="8"/>
        <v>4</v>
      </c>
      <c r="H39" s="443">
        <f t="shared" si="9"/>
        <v>6.0422960725075529E-3</v>
      </c>
      <c r="I39" s="405">
        <f t="shared" si="10"/>
        <v>1.4261215554707806E-5</v>
      </c>
      <c r="J39" s="691"/>
      <c r="K39" s="691"/>
      <c r="L39" s="691"/>
    </row>
    <row r="40" spans="1:12" ht="13.5" thickBot="1">
      <c r="A40" s="20" t="s">
        <v>199</v>
      </c>
      <c r="B40" s="391"/>
      <c r="C40" s="392"/>
      <c r="D40" s="443"/>
      <c r="E40" s="392"/>
      <c r="F40" s="392"/>
      <c r="G40" s="388"/>
      <c r="H40" s="443"/>
      <c r="I40" s="405"/>
      <c r="J40" s="691"/>
      <c r="K40" s="691"/>
      <c r="L40" s="691"/>
    </row>
    <row r="41" spans="1:12" ht="13.5" thickBot="1">
      <c r="A41" s="21" t="s">
        <v>200</v>
      </c>
      <c r="B41" s="394">
        <f>B39</f>
        <v>280481</v>
      </c>
      <c r="C41" s="394">
        <f>SUM(C29:C40)</f>
        <v>11144</v>
      </c>
      <c r="D41" s="444">
        <f t="shared" ref="D41" si="12">C41/B41</f>
        <v>3.9731746535415946E-2</v>
      </c>
      <c r="E41" s="394">
        <f>SUM(E29:E40)</f>
        <v>2293</v>
      </c>
      <c r="F41" s="394">
        <f>SUM(F29:F40)</f>
        <v>494</v>
      </c>
      <c r="G41" s="394">
        <f>SUM(G29:G40)</f>
        <v>2787</v>
      </c>
      <c r="H41" s="444">
        <f t="shared" ref="H41" si="13">G41/C41</f>
        <v>0.25008973438621679</v>
      </c>
      <c r="I41" s="406">
        <f t="shared" ref="I41" si="14">G41/B41</f>
        <v>9.9365019377426634E-3</v>
      </c>
      <c r="J41" s="691"/>
      <c r="K41" s="691"/>
      <c r="L41" s="691"/>
    </row>
    <row r="42" spans="1:12" s="61" customFormat="1">
      <c r="A42" s="13"/>
      <c r="B42" s="13"/>
      <c r="C42" s="13"/>
      <c r="D42" s="13"/>
      <c r="E42" s="13"/>
      <c r="F42" s="13"/>
      <c r="G42" s="13"/>
      <c r="H42" s="13"/>
      <c r="I42" s="13"/>
      <c r="J42" s="691"/>
      <c r="K42" s="691"/>
      <c r="L42" s="691"/>
    </row>
    <row r="43" spans="1:12" s="629" customFormat="1" ht="12.75" customHeight="1">
      <c r="A43" s="908" t="s">
        <v>366</v>
      </c>
      <c r="B43" s="909"/>
      <c r="C43" s="909"/>
      <c r="D43" s="909"/>
      <c r="E43" s="909"/>
      <c r="F43" s="909"/>
      <c r="G43" s="909"/>
      <c r="H43" s="909"/>
      <c r="I43" s="910"/>
      <c r="J43" s="738"/>
      <c r="K43" s="738"/>
      <c r="L43" s="738"/>
    </row>
    <row r="44" spans="1:12" s="640" customFormat="1" ht="12.75" customHeight="1">
      <c r="A44" s="920" t="s">
        <v>367</v>
      </c>
      <c r="B44" s="921"/>
      <c r="C44" s="921"/>
      <c r="D44" s="921"/>
      <c r="E44" s="921"/>
      <c r="F44" s="921"/>
      <c r="G44" s="921"/>
      <c r="H44" s="921"/>
      <c r="I44" s="921"/>
      <c r="J44" s="738"/>
      <c r="K44" s="738"/>
      <c r="L44" s="738"/>
    </row>
    <row r="45" spans="1:12" s="61" customFormat="1" ht="43.5" customHeight="1">
      <c r="A45" s="918" t="s">
        <v>368</v>
      </c>
      <c r="B45" s="919"/>
      <c r="C45" s="919"/>
      <c r="D45" s="919"/>
      <c r="E45" s="919"/>
      <c r="F45" s="919"/>
      <c r="G45" s="919"/>
      <c r="H45" s="919"/>
      <c r="I45" s="919"/>
      <c r="J45" s="147"/>
      <c r="K45" s="147"/>
      <c r="L45" s="147"/>
    </row>
    <row r="46" spans="1:12" s="629" customFormat="1" ht="12.75" customHeight="1">
      <c r="A46" s="917" t="s">
        <v>362</v>
      </c>
      <c r="B46" s="786"/>
      <c r="C46" s="786"/>
      <c r="D46" s="786"/>
      <c r="E46" s="786"/>
      <c r="F46" s="786"/>
      <c r="G46" s="786"/>
      <c r="H46" s="786"/>
      <c r="I46" s="716"/>
      <c r="J46" s="738"/>
      <c r="K46" s="738"/>
      <c r="L46" s="738"/>
    </row>
    <row r="47" spans="1:12" ht="25.5" customHeight="1">
      <c r="A47" s="917" t="s">
        <v>369</v>
      </c>
      <c r="B47" s="917"/>
      <c r="C47" s="917"/>
      <c r="D47" s="917"/>
      <c r="E47" s="917"/>
      <c r="F47" s="917"/>
      <c r="G47" s="917"/>
      <c r="H47" s="917"/>
      <c r="I47" s="917"/>
      <c r="J47" s="736"/>
      <c r="K47" s="736"/>
      <c r="L47" s="736"/>
    </row>
  </sheetData>
  <mergeCells count="16">
    <mergeCell ref="A47:I47"/>
    <mergeCell ref="A45:I45"/>
    <mergeCell ref="A44:I44"/>
    <mergeCell ref="A25:I25"/>
    <mergeCell ref="A3:I3"/>
    <mergeCell ref="A20:I20"/>
    <mergeCell ref="A19:I19"/>
    <mergeCell ref="A46:H46"/>
    <mergeCell ref="A2:I2"/>
    <mergeCell ref="A43:I43"/>
    <mergeCell ref="A1:I1"/>
    <mergeCell ref="A26:I26"/>
    <mergeCell ref="A27:I27"/>
    <mergeCell ref="A22:H22"/>
    <mergeCell ref="A23:I23"/>
    <mergeCell ref="A21:I21"/>
  </mergeCells>
  <printOptions horizontalCentered="1" verticalCentered="1" headings="1"/>
  <pageMargins left="0.25" right="0.25" top="0.5" bottom="0.5" header="0.5" footer="0.5"/>
  <pageSetup scale="86" orientation="portrait" r:id="rId1"/>
  <ignoredErrors>
    <ignoredError sqref="D17 D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9"/>
  <sheetViews>
    <sheetView workbookViewId="0">
      <selection activeCell="C5" sqref="C5:G5"/>
    </sheetView>
  </sheetViews>
  <sheetFormatPr defaultRowHeight="12.75"/>
  <cols>
    <col min="1" max="1" width="16.42578125" customWidth="1"/>
    <col min="2" max="2" width="12" customWidth="1"/>
    <col min="3" max="3" width="10.5703125" customWidth="1"/>
    <col min="4" max="4" width="12.5703125" customWidth="1"/>
    <col min="5" max="5" width="13.42578125" customWidth="1"/>
    <col min="6" max="6" width="17" customWidth="1"/>
    <col min="7" max="7" width="15.42578125" customWidth="1"/>
    <col min="11" max="11" width="20.5703125" customWidth="1"/>
  </cols>
  <sheetData>
    <row r="1" spans="1:11" ht="18.75">
      <c r="A1" s="924" t="s">
        <v>370</v>
      </c>
      <c r="B1" s="924"/>
      <c r="C1" s="924"/>
      <c r="D1" s="924"/>
      <c r="E1" s="924"/>
      <c r="F1" s="924"/>
      <c r="G1" s="924"/>
      <c r="H1" s="41"/>
      <c r="I1" s="41"/>
      <c r="J1" s="41"/>
      <c r="K1" s="41"/>
    </row>
    <row r="2" spans="1:11" ht="15.75">
      <c r="A2" s="924" t="s">
        <v>22</v>
      </c>
      <c r="B2" s="925"/>
      <c r="C2" s="925"/>
      <c r="D2" s="925"/>
      <c r="E2" s="925"/>
      <c r="F2" s="925"/>
      <c r="G2" s="925"/>
      <c r="H2" s="41"/>
      <c r="I2" s="41"/>
      <c r="J2" s="41"/>
      <c r="K2" s="41"/>
    </row>
    <row r="3" spans="1:11" ht="16.5" thickBot="1">
      <c r="A3" s="800" t="s">
        <v>0</v>
      </c>
      <c r="B3" s="830"/>
      <c r="C3" s="830"/>
      <c r="D3" s="830"/>
      <c r="E3" s="830"/>
      <c r="F3" s="830"/>
      <c r="G3" s="830"/>
      <c r="H3" s="41"/>
      <c r="I3" s="41"/>
      <c r="J3" s="41"/>
      <c r="K3" s="41"/>
    </row>
    <row r="4" spans="1:11" ht="40.5" customHeight="1">
      <c r="A4" s="494"/>
      <c r="B4" s="495" t="s">
        <v>371</v>
      </c>
      <c r="C4" s="495" t="s">
        <v>372</v>
      </c>
      <c r="D4" s="495" t="s">
        <v>373</v>
      </c>
      <c r="E4" s="495" t="s">
        <v>374</v>
      </c>
      <c r="F4" s="495" t="s">
        <v>375</v>
      </c>
      <c r="G4" s="496" t="s">
        <v>376</v>
      </c>
      <c r="H4" s="41"/>
      <c r="I4" s="41"/>
      <c r="J4" s="41"/>
      <c r="K4" s="536"/>
    </row>
    <row r="5" spans="1:11" ht="15">
      <c r="A5" s="497" t="s">
        <v>377</v>
      </c>
      <c r="B5" s="603">
        <v>1674575</v>
      </c>
      <c r="C5" s="603">
        <v>143930</v>
      </c>
      <c r="D5" s="603">
        <v>110606</v>
      </c>
      <c r="E5" s="603">
        <v>21947</v>
      </c>
      <c r="F5" s="599">
        <v>135</v>
      </c>
      <c r="G5" s="600">
        <v>11242</v>
      </c>
      <c r="H5" s="49"/>
      <c r="I5" s="41"/>
      <c r="J5" s="41"/>
      <c r="K5" s="536"/>
    </row>
    <row r="6" spans="1:11" ht="15.75" thickBot="1">
      <c r="A6" s="498" t="s">
        <v>378</v>
      </c>
      <c r="B6" s="499"/>
      <c r="C6" s="601">
        <v>1</v>
      </c>
      <c r="D6" s="601">
        <f>D5/C5</f>
        <v>0.76847078440908778</v>
      </c>
      <c r="E6" s="601">
        <f>E5/C5</f>
        <v>0.15248384631418049</v>
      </c>
      <c r="F6" s="601">
        <f>F5/C5</f>
        <v>9.379559508094213E-4</v>
      </c>
      <c r="G6" s="602">
        <f>G5/C5</f>
        <v>7.8107413325922317E-2</v>
      </c>
      <c r="H6" s="148"/>
      <c r="I6" s="41"/>
      <c r="J6" s="41"/>
      <c r="K6" s="536"/>
    </row>
    <row r="7" spans="1:11" ht="15">
      <c r="A7" s="41"/>
      <c r="B7" s="41"/>
      <c r="C7" s="41"/>
      <c r="D7" s="41"/>
      <c r="E7" s="41"/>
      <c r="F7" s="41"/>
      <c r="G7" s="41"/>
      <c r="H7" s="41"/>
      <c r="I7" s="41"/>
      <c r="J7" s="41"/>
      <c r="K7" s="536"/>
    </row>
    <row r="8" spans="1:11" ht="18" customHeight="1">
      <c r="A8" s="926" t="s">
        <v>379</v>
      </c>
      <c r="B8" s="926"/>
      <c r="C8" s="926"/>
      <c r="D8" s="926"/>
      <c r="E8" s="926"/>
      <c r="F8" s="926"/>
      <c r="G8" s="926"/>
      <c r="H8" s="41"/>
      <c r="I8" s="41"/>
      <c r="J8" s="41"/>
      <c r="K8" s="536"/>
    </row>
    <row r="9" spans="1:11" s="41" customFormat="1" ht="27" customHeight="1">
      <c r="A9" s="750" t="s">
        <v>45</v>
      </c>
      <c r="B9" s="750"/>
      <c r="C9" s="750"/>
      <c r="D9" s="750"/>
      <c r="E9" s="750"/>
      <c r="F9" s="750"/>
      <c r="G9" s="750"/>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election activeCell="J8" sqref="J8"/>
    </sheetView>
  </sheetViews>
  <sheetFormatPr defaultRowHeight="12.75"/>
  <cols>
    <col min="1" max="10" width="10.5703125" customWidth="1"/>
  </cols>
  <sheetData>
    <row r="1" spans="1:19" ht="15.75">
      <c r="A1" s="802" t="s">
        <v>380</v>
      </c>
      <c r="B1" s="802"/>
      <c r="C1" s="802"/>
      <c r="D1" s="802"/>
      <c r="E1" s="802"/>
      <c r="F1" s="802"/>
      <c r="G1" s="802"/>
      <c r="H1" s="802"/>
      <c r="I1" s="802"/>
      <c r="J1" s="802"/>
      <c r="K1" s="41"/>
      <c r="L1" s="41"/>
      <c r="M1" s="41"/>
      <c r="N1" s="41"/>
      <c r="O1" s="41"/>
      <c r="P1" s="41"/>
      <c r="Q1" s="41"/>
      <c r="R1" s="41"/>
      <c r="S1" s="41"/>
    </row>
    <row r="2" spans="1:19" ht="15.75">
      <c r="A2" s="800" t="s">
        <v>22</v>
      </c>
      <c r="B2" s="830"/>
      <c r="C2" s="830"/>
      <c r="D2" s="830"/>
      <c r="E2" s="830"/>
      <c r="F2" s="830"/>
      <c r="G2" s="830"/>
      <c r="H2" s="830"/>
      <c r="I2" s="830"/>
      <c r="J2" s="830"/>
      <c r="K2" s="41"/>
      <c r="L2" s="41"/>
      <c r="M2" s="41"/>
      <c r="N2" s="41"/>
      <c r="O2" s="41"/>
      <c r="P2" s="41"/>
      <c r="Q2" s="41"/>
      <c r="R2" s="41"/>
      <c r="S2" s="41"/>
    </row>
    <row r="3" spans="1:19" ht="16.5" thickBot="1">
      <c r="A3" s="800" t="s">
        <v>0</v>
      </c>
      <c r="B3" s="830"/>
      <c r="C3" s="830"/>
      <c r="D3" s="830"/>
      <c r="E3" s="830"/>
      <c r="F3" s="830"/>
      <c r="G3" s="830"/>
      <c r="H3" s="830"/>
      <c r="I3" s="830"/>
      <c r="J3" s="830"/>
      <c r="K3" s="41"/>
      <c r="L3" s="41"/>
      <c r="M3" s="41"/>
      <c r="N3" s="41"/>
      <c r="O3" s="41"/>
      <c r="P3" s="41"/>
      <c r="Q3" s="41"/>
      <c r="R3" s="41"/>
      <c r="S3" s="41"/>
    </row>
    <row r="4" spans="1:19" ht="36" customHeight="1">
      <c r="A4" s="930" t="s">
        <v>254</v>
      </c>
      <c r="B4" s="932" t="s">
        <v>381</v>
      </c>
      <c r="C4" s="933"/>
      <c r="D4" s="934"/>
      <c r="E4" s="932" t="s">
        <v>382</v>
      </c>
      <c r="F4" s="933"/>
      <c r="G4" s="934"/>
      <c r="H4" s="935" t="s">
        <v>383</v>
      </c>
      <c r="I4" s="933"/>
      <c r="J4" s="934"/>
      <c r="K4" s="41"/>
      <c r="L4" s="41"/>
      <c r="M4" s="41"/>
      <c r="N4" s="41"/>
      <c r="O4" s="41"/>
      <c r="P4" s="41"/>
      <c r="Q4" s="41"/>
      <c r="R4" s="41"/>
      <c r="S4" s="41"/>
    </row>
    <row r="5" spans="1:19" ht="16.5" thickBot="1">
      <c r="A5" s="931"/>
      <c r="B5" s="489" t="s">
        <v>256</v>
      </c>
      <c r="C5" s="482" t="s">
        <v>384</v>
      </c>
      <c r="D5" s="485" t="s">
        <v>20</v>
      </c>
      <c r="E5" s="483" t="s">
        <v>256</v>
      </c>
      <c r="F5" s="484" t="s">
        <v>257</v>
      </c>
      <c r="G5" s="485" t="s">
        <v>20</v>
      </c>
      <c r="H5" s="486" t="s">
        <v>256</v>
      </c>
      <c r="I5" s="482" t="s">
        <v>385</v>
      </c>
      <c r="J5" s="485" t="s">
        <v>20</v>
      </c>
      <c r="K5" s="41"/>
      <c r="L5" s="41"/>
      <c r="M5" s="41"/>
      <c r="N5" s="41"/>
      <c r="O5" s="41"/>
      <c r="P5" s="41"/>
      <c r="Q5" s="41"/>
      <c r="R5" s="41"/>
      <c r="S5" s="41"/>
    </row>
    <row r="6" spans="1:19">
      <c r="A6" s="487" t="s">
        <v>386</v>
      </c>
      <c r="B6" s="490">
        <v>18049</v>
      </c>
      <c r="C6" s="395">
        <v>0</v>
      </c>
      <c r="D6" s="476">
        <f>SUM(B6:C6)</f>
        <v>18049</v>
      </c>
      <c r="E6" s="475">
        <v>11761</v>
      </c>
      <c r="F6" s="395">
        <v>0</v>
      </c>
      <c r="G6" s="476">
        <f>SUM(E6:F6)</f>
        <v>11761</v>
      </c>
      <c r="H6" s="663">
        <f>E6/B6</f>
        <v>0.65161504792509284</v>
      </c>
      <c r="I6" s="665">
        <v>0</v>
      </c>
      <c r="J6" s="618">
        <f>G6/D6</f>
        <v>0.65161504792509284</v>
      </c>
      <c r="K6" s="41"/>
      <c r="L6" s="41"/>
      <c r="M6" s="41"/>
      <c r="N6" s="41"/>
      <c r="O6" s="41"/>
      <c r="P6" s="41"/>
      <c r="Q6" s="41"/>
      <c r="R6" s="41"/>
      <c r="S6" s="41"/>
    </row>
    <row r="7" spans="1:19">
      <c r="A7" s="488" t="s">
        <v>387</v>
      </c>
      <c r="B7" s="491">
        <v>295928</v>
      </c>
      <c r="C7" s="376">
        <v>7346</v>
      </c>
      <c r="D7" s="492">
        <f>SUM(B7:C7)</f>
        <v>303274</v>
      </c>
      <c r="E7" s="477">
        <v>262999</v>
      </c>
      <c r="F7" s="396">
        <v>5721</v>
      </c>
      <c r="G7" s="476">
        <f>SUM(E7:F7)</f>
        <v>268720</v>
      </c>
      <c r="H7" s="663">
        <f t="shared" ref="H7:H8" si="0">E7/B7</f>
        <v>0.88872631180557438</v>
      </c>
      <c r="I7" s="666">
        <f>F7/C7</f>
        <v>0.77879117887285598</v>
      </c>
      <c r="J7" s="619">
        <f t="shared" ref="J7:J8" si="1">G7/D7</f>
        <v>0.88606342779137015</v>
      </c>
      <c r="K7" s="41"/>
      <c r="L7" s="41"/>
      <c r="M7" s="41"/>
      <c r="N7" s="41"/>
      <c r="O7" s="41"/>
      <c r="P7" s="41"/>
      <c r="Q7" s="41"/>
      <c r="R7" s="41"/>
      <c r="S7" s="41"/>
    </row>
    <row r="8" spans="1:19" ht="13.5" thickBot="1">
      <c r="A8" s="77" t="s">
        <v>20</v>
      </c>
      <c r="B8" s="493">
        <f t="shared" ref="B8:G8" si="2">SUM(B6:B7)</f>
        <v>313977</v>
      </c>
      <c r="C8" s="478">
        <f t="shared" si="2"/>
        <v>7346</v>
      </c>
      <c r="D8" s="481">
        <f t="shared" si="2"/>
        <v>321323</v>
      </c>
      <c r="E8" s="479">
        <f t="shared" si="2"/>
        <v>274760</v>
      </c>
      <c r="F8" s="480">
        <f t="shared" si="2"/>
        <v>5721</v>
      </c>
      <c r="G8" s="481">
        <f t="shared" si="2"/>
        <v>280481</v>
      </c>
      <c r="H8" s="664">
        <f t="shared" si="0"/>
        <v>0.87509594651837552</v>
      </c>
      <c r="I8" s="667">
        <f>F8/C8</f>
        <v>0.77879117887285598</v>
      </c>
      <c r="J8" s="620">
        <f t="shared" si="1"/>
        <v>0.87289425282348287</v>
      </c>
      <c r="K8" s="41"/>
      <c r="L8" s="41"/>
      <c r="M8" s="41"/>
      <c r="N8" s="41"/>
      <c r="O8" s="41"/>
      <c r="P8" s="41"/>
      <c r="Q8" s="41"/>
      <c r="R8" s="41"/>
      <c r="S8" s="41"/>
    </row>
    <row r="10" spans="1:19" s="611" customFormat="1" ht="14.25">
      <c r="A10" s="927" t="s">
        <v>388</v>
      </c>
      <c r="B10" s="928"/>
      <c r="C10" s="928"/>
      <c r="D10" s="928"/>
      <c r="E10" s="928"/>
      <c r="F10" s="928"/>
      <c r="G10" s="928"/>
      <c r="H10" s="928"/>
      <c r="I10" s="928"/>
      <c r="J10" s="928"/>
      <c r="K10" s="199"/>
      <c r="L10" s="199"/>
      <c r="M10" s="140"/>
      <c r="N10" s="199"/>
      <c r="O10" s="199"/>
      <c r="P10" s="199"/>
      <c r="Q10" s="199"/>
      <c r="R10" s="199"/>
      <c r="S10" s="199"/>
    </row>
    <row r="11" spans="1:19" s="612" customFormat="1" ht="14.25">
      <c r="A11" s="928" t="s">
        <v>389</v>
      </c>
      <c r="B11" s="928"/>
      <c r="C11" s="928"/>
      <c r="D11" s="928"/>
      <c r="E11" s="928"/>
      <c r="F11" s="928"/>
      <c r="G11" s="928"/>
      <c r="H11" s="928"/>
      <c r="I11" s="928"/>
      <c r="J11" s="928"/>
      <c r="K11" s="199"/>
      <c r="L11" s="199"/>
      <c r="M11" s="140"/>
      <c r="N11" s="199"/>
      <c r="O11" s="199"/>
      <c r="P11" s="199"/>
      <c r="Q11" s="199"/>
      <c r="R11" s="199"/>
      <c r="S11" s="199"/>
    </row>
    <row r="12" spans="1:19" ht="30.6" customHeight="1">
      <c r="A12" s="929" t="s">
        <v>45</v>
      </c>
      <c r="B12" s="929"/>
      <c r="C12" s="929"/>
      <c r="D12" s="929"/>
      <c r="E12" s="929"/>
      <c r="F12" s="929"/>
      <c r="G12" s="929"/>
      <c r="H12" s="929"/>
      <c r="I12" s="929"/>
      <c r="J12" s="929"/>
      <c r="K12" s="41"/>
      <c r="L12" s="41"/>
      <c r="M12" s="41"/>
      <c r="N12" s="41"/>
      <c r="O12" s="41"/>
      <c r="P12" s="41"/>
      <c r="Q12" s="41"/>
      <c r="R12" s="41"/>
      <c r="S12" s="41"/>
    </row>
    <row r="18" spans="1:8">
      <c r="A18" s="41"/>
      <c r="B18" s="41"/>
      <c r="C18" s="41"/>
      <c r="D18" s="41"/>
      <c r="E18" s="41"/>
      <c r="F18" s="41"/>
      <c r="G18" s="41"/>
      <c r="H18" s="41"/>
    </row>
    <row r="19" spans="1:8">
      <c r="A19" s="41"/>
      <c r="B19" s="41"/>
      <c r="C19" s="41"/>
      <c r="D19" s="41"/>
      <c r="E19" s="41"/>
      <c r="F19" s="41"/>
      <c r="G19" s="41"/>
      <c r="H19" s="41" t="s">
        <v>390</v>
      </c>
    </row>
  </sheetData>
  <mergeCells count="10">
    <mergeCell ref="A10:J10"/>
    <mergeCell ref="A1:J1"/>
    <mergeCell ref="A3:J3"/>
    <mergeCell ref="A2:J2"/>
    <mergeCell ref="A12:J12"/>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zoomScaleNormal="100" workbookViewId="0">
      <selection activeCell="B16" sqref="B16"/>
    </sheetView>
  </sheetViews>
  <sheetFormatPr defaultRowHeight="12.75"/>
  <cols>
    <col min="1" max="1" width="10.5703125" customWidth="1"/>
    <col min="2" max="5" width="12.5703125" customWidth="1"/>
    <col min="6" max="6" width="13.5703125" customWidth="1"/>
    <col min="7" max="7" width="14.5703125" style="148" customWidth="1"/>
    <col min="8" max="8" width="12.5703125" customWidth="1"/>
    <col min="9" max="11" width="9.42578125" style="152"/>
  </cols>
  <sheetData>
    <row r="1" spans="1:11" ht="15.75">
      <c r="A1" s="802" t="s">
        <v>391</v>
      </c>
      <c r="B1" s="802"/>
      <c r="C1" s="802"/>
      <c r="D1" s="802"/>
      <c r="E1" s="802"/>
      <c r="F1" s="802"/>
      <c r="G1" s="802"/>
      <c r="H1" s="802"/>
    </row>
    <row r="2" spans="1:11" ht="15.75">
      <c r="A2" s="800" t="s">
        <v>22</v>
      </c>
      <c r="B2" s="830"/>
      <c r="C2" s="830"/>
      <c r="D2" s="830"/>
      <c r="E2" s="830"/>
      <c r="F2" s="830"/>
      <c r="G2" s="830"/>
      <c r="H2" s="830"/>
    </row>
    <row r="3" spans="1:11" ht="16.5" thickBot="1">
      <c r="A3" s="800" t="s">
        <v>0</v>
      </c>
      <c r="B3" s="830"/>
      <c r="C3" s="830"/>
      <c r="D3" s="830"/>
      <c r="E3" s="830"/>
      <c r="F3" s="830"/>
      <c r="G3" s="830"/>
      <c r="H3" s="830"/>
    </row>
    <row r="4" spans="1:11" ht="51">
      <c r="A4" s="494" t="s">
        <v>274</v>
      </c>
      <c r="B4" s="495" t="s">
        <v>392</v>
      </c>
      <c r="C4" s="495" t="s">
        <v>393</v>
      </c>
      <c r="D4" s="495" t="s">
        <v>394</v>
      </c>
      <c r="E4" s="495" t="s">
        <v>395</v>
      </c>
      <c r="F4" s="495" t="s">
        <v>396</v>
      </c>
      <c r="G4" s="500" t="s">
        <v>397</v>
      </c>
      <c r="H4" s="496" t="s">
        <v>398</v>
      </c>
      <c r="I4" s="59"/>
      <c r="J4" s="59"/>
    </row>
    <row r="5" spans="1:11" s="19" customFormat="1">
      <c r="A5" s="501" t="s">
        <v>188</v>
      </c>
      <c r="B5" s="373">
        <v>281648</v>
      </c>
      <c r="C5" s="397">
        <v>2970</v>
      </c>
      <c r="D5" s="382">
        <v>1.0999999999999999E-2</v>
      </c>
      <c r="E5" s="398">
        <v>2106</v>
      </c>
      <c r="F5" s="399">
        <v>477</v>
      </c>
      <c r="G5" s="382">
        <v>0.70899999999999996</v>
      </c>
      <c r="H5" s="502">
        <v>2E-3</v>
      </c>
      <c r="I5" s="152"/>
      <c r="J5" s="150"/>
      <c r="K5" s="152"/>
    </row>
    <row r="6" spans="1:11">
      <c r="A6" s="501" t="s">
        <v>189</v>
      </c>
      <c r="B6" s="373">
        <v>281695</v>
      </c>
      <c r="C6" s="375">
        <v>2174</v>
      </c>
      <c r="D6" s="382">
        <v>8.0000000000000002E-3</v>
      </c>
      <c r="E6" s="398">
        <v>1548</v>
      </c>
      <c r="F6" s="399">
        <v>359</v>
      </c>
      <c r="G6" s="382">
        <v>0.71199999999999997</v>
      </c>
      <c r="H6" s="502">
        <v>1E-3</v>
      </c>
      <c r="J6" s="150"/>
    </row>
    <row r="7" spans="1:11">
      <c r="A7" s="501" t="s">
        <v>190</v>
      </c>
      <c r="B7" s="373">
        <v>282947</v>
      </c>
      <c r="C7" s="375">
        <v>3299</v>
      </c>
      <c r="D7" s="382">
        <v>1.2E-2</v>
      </c>
      <c r="E7" s="398">
        <v>2631</v>
      </c>
      <c r="F7" s="399">
        <v>637</v>
      </c>
      <c r="G7" s="382">
        <v>0.79800000000000004</v>
      </c>
      <c r="H7" s="502">
        <v>2E-3</v>
      </c>
      <c r="J7" s="150"/>
    </row>
    <row r="8" spans="1:11">
      <c r="A8" s="501" t="s">
        <v>191</v>
      </c>
      <c r="B8" s="375">
        <v>282490</v>
      </c>
      <c r="C8" s="375">
        <v>2832</v>
      </c>
      <c r="D8" s="382">
        <v>0.01</v>
      </c>
      <c r="E8" s="398">
        <v>1990</v>
      </c>
      <c r="F8" s="398">
        <v>628</v>
      </c>
      <c r="G8" s="382">
        <v>0.70299999999999996</v>
      </c>
      <c r="H8" s="502">
        <v>2E-3</v>
      </c>
      <c r="J8" s="150"/>
    </row>
    <row r="9" spans="1:11">
      <c r="A9" s="501" t="s">
        <v>192</v>
      </c>
      <c r="B9" s="400">
        <v>284328</v>
      </c>
      <c r="C9" s="400">
        <v>1954</v>
      </c>
      <c r="D9" s="382">
        <v>7.0000000000000001E-3</v>
      </c>
      <c r="E9" s="398">
        <v>1360</v>
      </c>
      <c r="F9" s="398">
        <v>389</v>
      </c>
      <c r="G9" s="382">
        <v>0.69599999999999995</v>
      </c>
      <c r="H9" s="502">
        <v>1E-3</v>
      </c>
    </row>
    <row r="10" spans="1:11">
      <c r="A10" s="501" t="s">
        <v>193</v>
      </c>
      <c r="B10" s="373">
        <v>277065</v>
      </c>
      <c r="C10" s="373">
        <v>2402</v>
      </c>
      <c r="D10" s="382">
        <v>8.9999999999999993E-3</v>
      </c>
      <c r="E10" s="373">
        <v>1145</v>
      </c>
      <c r="F10" s="373">
        <v>82</v>
      </c>
      <c r="G10" s="382">
        <v>0.47699999999999998</v>
      </c>
      <c r="H10" s="502">
        <v>0</v>
      </c>
    </row>
    <row r="11" spans="1:11">
      <c r="A11" s="501" t="s">
        <v>194</v>
      </c>
      <c r="B11" s="373">
        <v>285736</v>
      </c>
      <c r="C11" s="373">
        <v>2917</v>
      </c>
      <c r="D11" s="382">
        <v>0.01</v>
      </c>
      <c r="E11" s="373">
        <v>1674</v>
      </c>
      <c r="F11" s="373">
        <v>104</v>
      </c>
      <c r="G11" s="382">
        <v>0.57399999999999995</v>
      </c>
      <c r="H11" s="502">
        <v>0</v>
      </c>
    </row>
    <row r="12" spans="1:11">
      <c r="A12" s="501" t="s">
        <v>195</v>
      </c>
      <c r="B12" s="373">
        <v>287678</v>
      </c>
      <c r="C12" s="373">
        <v>2730</v>
      </c>
      <c r="D12" s="382">
        <v>8.9999999999999993E-3</v>
      </c>
      <c r="E12" s="373">
        <v>887</v>
      </c>
      <c r="F12" s="373">
        <v>54</v>
      </c>
      <c r="G12" s="382">
        <v>0.32500000000000001</v>
      </c>
      <c r="H12" s="502">
        <v>0</v>
      </c>
    </row>
    <row r="13" spans="1:11">
      <c r="A13" s="501" t="s">
        <v>196</v>
      </c>
      <c r="B13" s="375">
        <v>290857</v>
      </c>
      <c r="C13" s="375">
        <v>2571</v>
      </c>
      <c r="D13" s="382">
        <v>8.9999999999999993E-3</v>
      </c>
      <c r="E13" s="375">
        <v>134</v>
      </c>
      <c r="F13" s="375">
        <v>17</v>
      </c>
      <c r="G13" s="382">
        <v>5.1999999999999998E-2</v>
      </c>
      <c r="H13" s="502">
        <v>0</v>
      </c>
    </row>
    <row r="14" spans="1:11">
      <c r="A14" s="501" t="s">
        <v>197</v>
      </c>
      <c r="B14" s="373">
        <v>284884</v>
      </c>
      <c r="C14" s="373">
        <v>3091</v>
      </c>
      <c r="D14" s="382">
        <f t="shared" ref="D14:D15" si="0">C14/B14</f>
        <v>1.085003018772553E-2</v>
      </c>
      <c r="E14" s="373">
        <v>439</v>
      </c>
      <c r="F14" s="373">
        <v>14</v>
      </c>
      <c r="G14" s="382">
        <f t="shared" ref="G14:G15" si="1">E14/C14</f>
        <v>0.14202523455192495</v>
      </c>
      <c r="H14" s="502">
        <f t="shared" ref="H14:H15" si="2">F14/B14</f>
        <v>4.9142809002962607E-5</v>
      </c>
    </row>
    <row r="15" spans="1:11">
      <c r="A15" s="501" t="s">
        <v>198</v>
      </c>
      <c r="B15" s="373">
        <v>280481</v>
      </c>
      <c r="C15" s="373">
        <v>3635</v>
      </c>
      <c r="D15" s="382">
        <f t="shared" si="0"/>
        <v>1.2959879635340718E-2</v>
      </c>
      <c r="E15" s="373">
        <v>288</v>
      </c>
      <c r="F15" s="373">
        <v>16</v>
      </c>
      <c r="G15" s="382">
        <f t="shared" si="1"/>
        <v>7.9229711141678136E-2</v>
      </c>
      <c r="H15" s="502">
        <f t="shared" si="2"/>
        <v>5.7044862218831222E-5</v>
      </c>
    </row>
    <row r="16" spans="1:11" ht="13.5" thickBot="1">
      <c r="A16" s="503" t="s">
        <v>199</v>
      </c>
      <c r="B16" s="376"/>
      <c r="C16" s="376"/>
      <c r="D16" s="383"/>
      <c r="E16" s="376"/>
      <c r="F16" s="376"/>
      <c r="G16" s="383"/>
      <c r="H16" s="502"/>
    </row>
    <row r="17" spans="1:9" ht="13.5" thickBot="1">
      <c r="A17" s="371" t="s">
        <v>283</v>
      </c>
      <c r="B17" s="378">
        <f>B15</f>
        <v>280481</v>
      </c>
      <c r="C17" s="378">
        <f>SUM(C5:C16)</f>
        <v>30575</v>
      </c>
      <c r="D17" s="384">
        <f>C17/B17</f>
        <v>0.10900916639629779</v>
      </c>
      <c r="E17" s="378">
        <f>SUM(E5:E16)</f>
        <v>14202</v>
      </c>
      <c r="F17" s="378">
        <f>SUM(F5:F16)</f>
        <v>2777</v>
      </c>
      <c r="G17" s="384">
        <f>E17/C17</f>
        <v>0.46449713818479149</v>
      </c>
      <c r="H17" s="384">
        <f>F17/B17</f>
        <v>9.9008488988558945E-3</v>
      </c>
    </row>
    <row r="19" spans="1:9" ht="12.75" customHeight="1">
      <c r="A19" s="939" t="s">
        <v>399</v>
      </c>
      <c r="B19" s="940"/>
      <c r="C19" s="940"/>
      <c r="D19" s="940"/>
      <c r="E19" s="940"/>
      <c r="F19" s="940"/>
      <c r="G19" s="940"/>
      <c r="H19" s="940"/>
      <c r="I19" s="153"/>
    </row>
    <row r="20" spans="1:9" ht="38.85" customHeight="1">
      <c r="A20" s="941" t="s">
        <v>400</v>
      </c>
      <c r="B20" s="942"/>
      <c r="C20" s="942"/>
      <c r="D20" s="942"/>
      <c r="E20" s="942"/>
      <c r="F20" s="942"/>
      <c r="G20" s="942"/>
      <c r="H20" s="942"/>
      <c r="I20" s="153"/>
    </row>
    <row r="21" spans="1:9" ht="12.75" customHeight="1">
      <c r="A21" s="943" t="s">
        <v>401</v>
      </c>
      <c r="B21" s="938"/>
      <c r="C21" s="938"/>
      <c r="D21" s="938"/>
      <c r="E21" s="938"/>
      <c r="F21" s="938"/>
      <c r="G21" s="938"/>
      <c r="H21" s="938"/>
      <c r="I21" s="154"/>
    </row>
    <row r="22" spans="1:9" ht="12.75" customHeight="1">
      <c r="A22" s="937" t="s">
        <v>402</v>
      </c>
      <c r="B22" s="938"/>
      <c r="C22" s="938"/>
      <c r="D22" s="938"/>
      <c r="E22" s="938"/>
      <c r="F22" s="938"/>
      <c r="G22" s="938"/>
      <c r="H22" s="938"/>
      <c r="I22" s="67"/>
    </row>
    <row r="23" spans="1:9" ht="25.5" customHeight="1">
      <c r="A23" s="936" t="s">
        <v>403</v>
      </c>
      <c r="B23" s="936"/>
      <c r="C23" s="936"/>
      <c r="D23" s="936"/>
      <c r="E23" s="936"/>
      <c r="F23" s="936"/>
      <c r="G23" s="936"/>
      <c r="H23" s="936"/>
      <c r="I23" s="67"/>
    </row>
    <row r="24" spans="1:9">
      <c r="A24" s="149"/>
      <c r="B24" s="737"/>
      <c r="C24" s="737"/>
      <c r="D24" s="737"/>
      <c r="E24" s="737"/>
      <c r="F24" s="737"/>
      <c r="G24" s="370"/>
      <c r="H24" s="737"/>
    </row>
  </sheetData>
  <mergeCells count="8">
    <mergeCell ref="A23:H23"/>
    <mergeCell ref="A22:H22"/>
    <mergeCell ref="A1:H1"/>
    <mergeCell ref="A3:H3"/>
    <mergeCell ref="A2:H2"/>
    <mergeCell ref="A19:H19"/>
    <mergeCell ref="A20:H20"/>
    <mergeCell ref="A21:H21"/>
  </mergeCells>
  <printOptions horizontalCentered="1" verticalCentered="1" headings="1"/>
  <pageMargins left="0.25" right="0.25" top="0.5" bottom="0.5" header="0.5" footer="0.5"/>
  <pageSetup orientation="landscape" r:id="rId1"/>
  <ignoredErrors>
    <ignoredError sqref="D17"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28"/>
  <sheetViews>
    <sheetView zoomScaleNormal="100" workbookViewId="0">
      <selection activeCell="F26" sqref="F26"/>
    </sheetView>
  </sheetViews>
  <sheetFormatPr defaultColWidth="9.42578125" defaultRowHeight="12.75"/>
  <cols>
    <col min="1" max="1" width="48.5703125" style="41" customWidth="1"/>
    <col min="2" max="6" width="9.5703125" style="41" customWidth="1"/>
    <col min="7" max="7" width="12.5703125" style="41" customWidth="1"/>
    <col min="8" max="16384" width="9.42578125" style="41"/>
  </cols>
  <sheetData>
    <row r="1" spans="1:7" ht="15.75">
      <c r="A1" s="945" t="s">
        <v>404</v>
      </c>
      <c r="B1" s="802"/>
      <c r="C1" s="802"/>
      <c r="D1" s="802"/>
      <c r="E1" s="802"/>
      <c r="F1" s="802"/>
      <c r="G1" s="758"/>
    </row>
    <row r="2" spans="1:7" ht="15.75">
      <c r="A2" s="946" t="s">
        <v>22</v>
      </c>
      <c r="B2" s="830"/>
      <c r="C2" s="830"/>
      <c r="D2" s="830"/>
      <c r="E2" s="830"/>
      <c r="F2" s="830"/>
      <c r="G2" s="758"/>
    </row>
    <row r="3" spans="1:7" ht="16.5" thickBot="1">
      <c r="A3" s="946" t="s">
        <v>0</v>
      </c>
      <c r="B3" s="830"/>
      <c r="C3" s="830"/>
      <c r="D3" s="830"/>
      <c r="E3" s="830"/>
      <c r="F3" s="830"/>
      <c r="G3" s="758"/>
    </row>
    <row r="4" spans="1:7" ht="13.35" customHeight="1">
      <c r="A4" s="947" t="s">
        <v>405</v>
      </c>
      <c r="B4" s="949" t="s">
        <v>406</v>
      </c>
      <c r="C4" s="950"/>
      <c r="D4" s="950"/>
      <c r="E4" s="951"/>
      <c r="F4" s="949" t="s">
        <v>407</v>
      </c>
      <c r="G4" s="952"/>
    </row>
    <row r="5" spans="1:7" ht="13.35" customHeight="1">
      <c r="A5" s="948"/>
      <c r="B5" s="955" t="s">
        <v>408</v>
      </c>
      <c r="C5" s="956"/>
      <c r="D5" s="956"/>
      <c r="E5" s="957"/>
      <c r="F5" s="953"/>
      <c r="G5" s="954"/>
    </row>
    <row r="6" spans="1:7" ht="24.75" customHeight="1">
      <c r="A6" s="948"/>
      <c r="B6" s="438" t="s">
        <v>409</v>
      </c>
      <c r="C6" s="438" t="s">
        <v>410</v>
      </c>
      <c r="D6" s="438" t="s">
        <v>411</v>
      </c>
      <c r="E6" s="70" t="s">
        <v>412</v>
      </c>
      <c r="F6" s="439" t="s">
        <v>413</v>
      </c>
      <c r="G6" s="505" t="s">
        <v>414</v>
      </c>
    </row>
    <row r="7" spans="1:7">
      <c r="A7" s="595" t="s">
        <v>415</v>
      </c>
      <c r="B7" s="90"/>
      <c r="C7" s="94" t="s">
        <v>416</v>
      </c>
      <c r="D7" s="91"/>
      <c r="E7" s="110"/>
      <c r="F7" s="401">
        <v>206</v>
      </c>
      <c r="G7" s="592">
        <v>2514</v>
      </c>
    </row>
    <row r="8" spans="1:7" ht="14.25">
      <c r="A8" s="595" t="s">
        <v>417</v>
      </c>
      <c r="B8" s="62"/>
      <c r="C8" s="62" t="s">
        <v>416</v>
      </c>
      <c r="D8" s="68"/>
      <c r="E8" s="92"/>
      <c r="F8" s="402">
        <v>1</v>
      </c>
      <c r="G8" s="506">
        <v>16</v>
      </c>
    </row>
    <row r="9" spans="1:7" ht="14.25">
      <c r="A9" s="595" t="s">
        <v>418</v>
      </c>
      <c r="B9" s="62"/>
      <c r="C9" s="62" t="s">
        <v>416</v>
      </c>
      <c r="D9" s="68" t="s">
        <v>416</v>
      </c>
      <c r="E9" s="92"/>
      <c r="F9" s="402">
        <v>15</v>
      </c>
      <c r="G9" s="506">
        <v>124</v>
      </c>
    </row>
    <row r="10" spans="1:7" ht="14.25">
      <c r="A10" s="595" t="s">
        <v>419</v>
      </c>
      <c r="B10" s="62"/>
      <c r="C10" s="62" t="s">
        <v>416</v>
      </c>
      <c r="D10" s="68"/>
      <c r="E10" s="92"/>
      <c r="F10" s="402">
        <v>5</v>
      </c>
      <c r="G10" s="506">
        <v>52</v>
      </c>
    </row>
    <row r="11" spans="1:7" ht="14.25">
      <c r="A11" s="595" t="s">
        <v>420</v>
      </c>
      <c r="B11" s="62"/>
      <c r="C11" s="62" t="s">
        <v>416</v>
      </c>
      <c r="D11" s="68"/>
      <c r="E11" s="92"/>
      <c r="F11" s="402">
        <v>3</v>
      </c>
      <c r="G11" s="506">
        <v>7</v>
      </c>
    </row>
    <row r="12" spans="1:7" ht="14.25">
      <c r="A12" s="595" t="s">
        <v>421</v>
      </c>
      <c r="B12" s="62"/>
      <c r="C12" s="62" t="s">
        <v>422</v>
      </c>
      <c r="D12" s="68"/>
      <c r="E12" s="92"/>
      <c r="F12" s="402">
        <v>0</v>
      </c>
      <c r="G12" s="506">
        <v>0</v>
      </c>
    </row>
    <row r="13" spans="1:7" ht="14.25">
      <c r="A13" s="595" t="s">
        <v>423</v>
      </c>
      <c r="B13" s="63"/>
      <c r="C13" s="64" t="s">
        <v>416</v>
      </c>
      <c r="D13" s="69"/>
      <c r="E13" s="93"/>
      <c r="F13" s="402">
        <v>0</v>
      </c>
      <c r="G13" s="506">
        <v>7</v>
      </c>
    </row>
    <row r="14" spans="1:7" ht="14.25">
      <c r="A14" s="595" t="s">
        <v>424</v>
      </c>
      <c r="B14" s="63"/>
      <c r="C14" s="64" t="s">
        <v>416</v>
      </c>
      <c r="D14" s="69"/>
      <c r="E14" s="93"/>
      <c r="F14" s="402">
        <v>0</v>
      </c>
      <c r="G14" s="506">
        <v>6</v>
      </c>
    </row>
    <row r="15" spans="1:7" ht="14.25">
      <c r="A15" s="595" t="s">
        <v>425</v>
      </c>
      <c r="B15" s="63"/>
      <c r="C15" s="64" t="s">
        <v>416</v>
      </c>
      <c r="D15" s="69"/>
      <c r="E15" s="93"/>
      <c r="F15" s="402">
        <v>40</v>
      </c>
      <c r="G15" s="506">
        <v>302</v>
      </c>
    </row>
    <row r="16" spans="1:7" ht="14.25">
      <c r="A16" s="595" t="s">
        <v>426</v>
      </c>
      <c r="B16" s="63"/>
      <c r="C16" s="64" t="s">
        <v>416</v>
      </c>
      <c r="D16" s="69"/>
      <c r="E16" s="93" t="s">
        <v>416</v>
      </c>
      <c r="F16" s="402">
        <v>21</v>
      </c>
      <c r="G16" s="506">
        <v>139</v>
      </c>
    </row>
    <row r="17" spans="1:7" ht="14.25">
      <c r="A17" s="595" t="s">
        <v>427</v>
      </c>
      <c r="B17" s="65"/>
      <c r="C17" s="62" t="s">
        <v>422</v>
      </c>
      <c r="D17" s="68"/>
      <c r="E17" s="92"/>
      <c r="F17" s="402">
        <v>4</v>
      </c>
      <c r="G17" s="506">
        <v>21</v>
      </c>
    </row>
    <row r="18" spans="1:7" ht="14.25">
      <c r="A18" s="594" t="s">
        <v>428</v>
      </c>
      <c r="B18" s="62" t="s">
        <v>422</v>
      </c>
      <c r="C18" s="62"/>
      <c r="D18" s="68"/>
      <c r="E18" s="92"/>
      <c r="F18" s="402">
        <v>0</v>
      </c>
      <c r="G18" s="506">
        <v>1</v>
      </c>
    </row>
    <row r="19" spans="1:7" ht="14.25">
      <c r="A19" s="593" t="s">
        <v>429</v>
      </c>
      <c r="B19" s="62"/>
      <c r="C19" s="62" t="s">
        <v>416</v>
      </c>
      <c r="D19" s="68"/>
      <c r="E19" s="92"/>
      <c r="F19" s="402">
        <v>25</v>
      </c>
      <c r="G19" s="506">
        <v>229</v>
      </c>
    </row>
    <row r="20" spans="1:7" ht="14.25">
      <c r="A20" s="593" t="s">
        <v>430</v>
      </c>
      <c r="B20" s="62"/>
      <c r="C20" s="62" t="s">
        <v>416</v>
      </c>
      <c r="D20" s="68"/>
      <c r="E20" s="92"/>
      <c r="F20" s="402">
        <v>9</v>
      </c>
      <c r="G20" s="506">
        <v>66</v>
      </c>
    </row>
    <row r="21" spans="1:7" ht="14.25">
      <c r="A21" s="593" t="s">
        <v>431</v>
      </c>
      <c r="B21" s="62"/>
      <c r="C21" s="62" t="s">
        <v>416</v>
      </c>
      <c r="D21" s="68"/>
      <c r="E21" s="93"/>
      <c r="F21" s="402">
        <v>70</v>
      </c>
      <c r="G21" s="506">
        <v>375</v>
      </c>
    </row>
    <row r="22" spans="1:7" ht="14.25">
      <c r="A22" s="594" t="s">
        <v>432</v>
      </c>
      <c r="B22" s="62"/>
      <c r="C22" s="62" t="s">
        <v>416</v>
      </c>
      <c r="D22" s="68"/>
      <c r="E22" s="92"/>
      <c r="F22" s="402">
        <v>5</v>
      </c>
      <c r="G22" s="506">
        <v>25</v>
      </c>
    </row>
    <row r="23" spans="1:7" ht="14.25">
      <c r="A23" s="594" t="s">
        <v>433</v>
      </c>
      <c r="B23" s="62"/>
      <c r="C23" s="62" t="s">
        <v>416</v>
      </c>
      <c r="D23" s="68"/>
      <c r="E23" s="92"/>
      <c r="F23" s="402">
        <v>0</v>
      </c>
      <c r="G23" s="506">
        <v>0</v>
      </c>
    </row>
    <row r="24" spans="1:7" ht="15" thickBot="1">
      <c r="A24" s="594" t="s">
        <v>434</v>
      </c>
      <c r="B24" s="62"/>
      <c r="C24" s="62" t="s">
        <v>416</v>
      </c>
      <c r="D24" s="68"/>
      <c r="E24" s="92"/>
      <c r="F24" s="402">
        <v>0</v>
      </c>
      <c r="G24" s="506">
        <v>17</v>
      </c>
    </row>
    <row r="25" spans="1:7" ht="15.75" thickBot="1">
      <c r="A25" s="507" t="s">
        <v>435</v>
      </c>
      <c r="B25" s="508"/>
      <c r="C25" s="508"/>
      <c r="D25" s="509"/>
      <c r="E25" s="509"/>
      <c r="F25" s="403">
        <f>SUM(F7:F24)</f>
        <v>404</v>
      </c>
      <c r="G25" s="428">
        <f>SUM(G7:G24)</f>
        <v>3901</v>
      </c>
    </row>
    <row r="26" spans="1:7" ht="15">
      <c r="A26" s="50"/>
      <c r="B26" s="51"/>
      <c r="C26" s="51"/>
      <c r="D26" s="51"/>
      <c r="E26" s="51"/>
      <c r="F26" s="504"/>
      <c r="G26" s="504"/>
    </row>
    <row r="27" spans="1:7" ht="28.5" customHeight="1">
      <c r="A27" s="944" t="s">
        <v>436</v>
      </c>
      <c r="B27" s="944"/>
      <c r="C27" s="944"/>
      <c r="D27" s="944"/>
      <c r="E27" s="944"/>
      <c r="F27" s="944"/>
      <c r="G27" s="944"/>
    </row>
    <row r="28" spans="1:7" ht="26.1" customHeight="1">
      <c r="A28" s="936" t="s">
        <v>45</v>
      </c>
      <c r="B28" s="936"/>
      <c r="C28" s="936"/>
      <c r="D28" s="936"/>
      <c r="E28" s="936"/>
      <c r="F28" s="936"/>
      <c r="G28" s="936"/>
    </row>
  </sheetData>
  <mergeCells count="9">
    <mergeCell ref="A28:G28"/>
    <mergeCell ref="A27:G27"/>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zoomScaleNormal="100" workbookViewId="0">
      <selection activeCell="G17" sqref="G17"/>
    </sheetView>
  </sheetViews>
  <sheetFormatPr defaultRowHeight="12.75"/>
  <cols>
    <col min="1" max="1" width="10.5703125" customWidth="1"/>
    <col min="2" max="6" width="12.5703125" style="380" customWidth="1"/>
    <col min="7" max="7" width="12.5703125" style="442" customWidth="1"/>
    <col min="8" max="9" width="12.5703125" style="380" customWidth="1"/>
  </cols>
  <sheetData>
    <row r="1" spans="1:10" ht="15.75">
      <c r="A1" s="802" t="s">
        <v>437</v>
      </c>
      <c r="B1" s="802"/>
      <c r="C1" s="802"/>
      <c r="D1" s="802"/>
      <c r="E1" s="802"/>
      <c r="F1" s="802"/>
      <c r="G1" s="802"/>
      <c r="H1" s="802"/>
      <c r="I1" s="802"/>
      <c r="J1" s="41"/>
    </row>
    <row r="2" spans="1:10" ht="15.75">
      <c r="A2" s="800" t="s">
        <v>22</v>
      </c>
      <c r="B2" s="830"/>
      <c r="C2" s="830"/>
      <c r="D2" s="830"/>
      <c r="E2" s="830"/>
      <c r="F2" s="830"/>
      <c r="G2" s="830"/>
      <c r="H2" s="830"/>
      <c r="I2" s="830"/>
      <c r="J2" s="41"/>
    </row>
    <row r="3" spans="1:10" ht="16.5" thickBot="1">
      <c r="A3" s="800" t="s">
        <v>0</v>
      </c>
      <c r="B3" s="830"/>
      <c r="C3" s="830"/>
      <c r="D3" s="830"/>
      <c r="E3" s="830"/>
      <c r="F3" s="830"/>
      <c r="G3" s="830"/>
      <c r="H3" s="830"/>
      <c r="I3" s="830"/>
      <c r="J3" s="41"/>
    </row>
    <row r="4" spans="1:10" ht="39.75">
      <c r="A4" s="494" t="s">
        <v>274</v>
      </c>
      <c r="B4" s="495" t="s">
        <v>438</v>
      </c>
      <c r="C4" s="495" t="s">
        <v>276</v>
      </c>
      <c r="D4" s="495" t="s">
        <v>277</v>
      </c>
      <c r="E4" s="495" t="s">
        <v>20</v>
      </c>
      <c r="F4" s="495" t="s">
        <v>439</v>
      </c>
      <c r="G4" s="510" t="s">
        <v>440</v>
      </c>
      <c r="H4" s="495" t="s">
        <v>441</v>
      </c>
      <c r="I4" s="496" t="s">
        <v>442</v>
      </c>
      <c r="J4" s="41"/>
    </row>
    <row r="5" spans="1:10">
      <c r="A5" s="501" t="s">
        <v>188</v>
      </c>
      <c r="B5" s="372">
        <v>182376</v>
      </c>
      <c r="C5" s="372" t="s">
        <v>443</v>
      </c>
      <c r="D5" s="372">
        <v>99272</v>
      </c>
      <c r="E5" s="373">
        <v>281648</v>
      </c>
      <c r="F5" s="375">
        <v>321323</v>
      </c>
      <c r="G5" s="614">
        <v>0.88</v>
      </c>
      <c r="H5" s="382">
        <v>1E-3</v>
      </c>
      <c r="I5" s="515">
        <v>1287352</v>
      </c>
      <c r="J5" s="41"/>
    </row>
    <row r="6" spans="1:10">
      <c r="A6" s="501" t="s">
        <v>189</v>
      </c>
      <c r="B6" s="373">
        <v>181926</v>
      </c>
      <c r="C6" s="372" t="s">
        <v>443</v>
      </c>
      <c r="D6" s="372">
        <v>99769</v>
      </c>
      <c r="E6" s="373">
        <v>281695</v>
      </c>
      <c r="F6" s="375">
        <v>321323</v>
      </c>
      <c r="G6" s="614">
        <v>0.88</v>
      </c>
      <c r="H6" s="382">
        <v>0</v>
      </c>
      <c r="I6" s="511">
        <v>1288509</v>
      </c>
      <c r="J6" s="41"/>
    </row>
    <row r="7" spans="1:10">
      <c r="A7" s="501" t="s">
        <v>190</v>
      </c>
      <c r="B7" s="373">
        <v>182776</v>
      </c>
      <c r="C7" s="372" t="s">
        <v>443</v>
      </c>
      <c r="D7" s="373">
        <v>100171</v>
      </c>
      <c r="E7" s="373">
        <v>282947</v>
      </c>
      <c r="F7" s="375">
        <v>321323</v>
      </c>
      <c r="G7" s="614">
        <v>0.88</v>
      </c>
      <c r="H7" s="382">
        <v>4.0000000000000001E-3</v>
      </c>
      <c r="I7" s="604">
        <v>1289393</v>
      </c>
      <c r="J7" s="41"/>
    </row>
    <row r="8" spans="1:10">
      <c r="A8" s="501" t="s">
        <v>191</v>
      </c>
      <c r="B8" s="373">
        <v>182038</v>
      </c>
      <c r="C8" s="372" t="s">
        <v>443</v>
      </c>
      <c r="D8" s="373">
        <v>100452</v>
      </c>
      <c r="E8" s="373">
        <v>282490</v>
      </c>
      <c r="F8" s="375">
        <v>321323</v>
      </c>
      <c r="G8" s="614">
        <v>0.88</v>
      </c>
      <c r="H8" s="382">
        <v>-1E-3</v>
      </c>
      <c r="I8" s="604">
        <v>1291259</v>
      </c>
      <c r="J8" s="613"/>
    </row>
    <row r="9" spans="1:10">
      <c r="A9" s="501" t="s">
        <v>192</v>
      </c>
      <c r="B9" s="374">
        <v>183734</v>
      </c>
      <c r="C9" s="372" t="s">
        <v>443</v>
      </c>
      <c r="D9" s="374">
        <v>100594</v>
      </c>
      <c r="E9" s="373">
        <v>284328</v>
      </c>
      <c r="F9" s="375">
        <v>321323</v>
      </c>
      <c r="G9" s="614">
        <v>0.88</v>
      </c>
      <c r="H9" s="382">
        <v>6.0000000000000001E-3</v>
      </c>
      <c r="I9" s="511">
        <v>1292452</v>
      </c>
      <c r="J9" s="613"/>
    </row>
    <row r="10" spans="1:10">
      <c r="A10" s="501" t="s">
        <v>193</v>
      </c>
      <c r="B10" s="373">
        <v>184136</v>
      </c>
      <c r="C10" s="372" t="s">
        <v>443</v>
      </c>
      <c r="D10" s="373">
        <v>92929</v>
      </c>
      <c r="E10" s="373">
        <v>277065</v>
      </c>
      <c r="F10" s="375">
        <v>321323</v>
      </c>
      <c r="G10" s="614">
        <v>0.86</v>
      </c>
      <c r="H10" s="382">
        <v>-2.3E-2</v>
      </c>
      <c r="I10" s="511">
        <v>1293419</v>
      </c>
      <c r="J10" s="613"/>
    </row>
    <row r="11" spans="1:10">
      <c r="A11" s="501" t="s">
        <v>194</v>
      </c>
      <c r="B11" s="373">
        <v>183967</v>
      </c>
      <c r="C11" s="372" t="s">
        <v>443</v>
      </c>
      <c r="D11" s="373">
        <v>101769</v>
      </c>
      <c r="E11" s="373">
        <v>285736</v>
      </c>
      <c r="F11" s="375">
        <v>321323</v>
      </c>
      <c r="G11" s="614">
        <v>0.89</v>
      </c>
      <c r="H11" s="382">
        <v>2.7E-2</v>
      </c>
      <c r="I11" s="512">
        <v>1288593</v>
      </c>
      <c r="J11" s="41"/>
    </row>
    <row r="12" spans="1:10">
      <c r="A12" s="501" t="s">
        <v>195</v>
      </c>
      <c r="B12" s="373">
        <v>184839</v>
      </c>
      <c r="C12" s="372" t="s">
        <v>443</v>
      </c>
      <c r="D12" s="373">
        <v>102839</v>
      </c>
      <c r="E12" s="373">
        <v>287678</v>
      </c>
      <c r="F12" s="375">
        <v>321323</v>
      </c>
      <c r="G12" s="614">
        <v>0.9</v>
      </c>
      <c r="H12" s="382">
        <v>6.0000000000000001E-3</v>
      </c>
      <c r="I12" s="512">
        <v>1289272</v>
      </c>
      <c r="J12" s="41"/>
    </row>
    <row r="13" spans="1:10">
      <c r="A13" s="501" t="s">
        <v>196</v>
      </c>
      <c r="B13" s="375">
        <v>187148</v>
      </c>
      <c r="C13" s="372" t="s">
        <v>443</v>
      </c>
      <c r="D13" s="375">
        <v>103709</v>
      </c>
      <c r="E13" s="373">
        <v>290857</v>
      </c>
      <c r="F13" s="375">
        <v>321323</v>
      </c>
      <c r="G13" s="614">
        <v>0.91</v>
      </c>
      <c r="H13" s="382">
        <v>0.01</v>
      </c>
      <c r="I13" s="512">
        <v>1290427</v>
      </c>
      <c r="J13" s="41"/>
    </row>
    <row r="14" spans="1:10">
      <c r="A14" s="501" t="s">
        <v>197</v>
      </c>
      <c r="B14" s="373">
        <v>174117</v>
      </c>
      <c r="C14" s="372" t="s">
        <v>443</v>
      </c>
      <c r="D14" s="373">
        <v>110767</v>
      </c>
      <c r="E14" s="373">
        <f t="shared" ref="E14:E15" si="0">SUM(B14:D14)</f>
        <v>284884</v>
      </c>
      <c r="F14" s="375">
        <v>321323</v>
      </c>
      <c r="G14" s="614">
        <f t="shared" ref="G14:G15" si="1">E14/F14</f>
        <v>0.88659697562888429</v>
      </c>
      <c r="H14" s="382">
        <f t="shared" ref="H14:H15" si="2">G14-G13</f>
        <v>-2.3403024371115744E-2</v>
      </c>
      <c r="I14" s="512">
        <v>1295377</v>
      </c>
      <c r="J14" s="41"/>
    </row>
    <row r="15" spans="1:10">
      <c r="A15" s="501" t="s">
        <v>198</v>
      </c>
      <c r="B15" s="373">
        <v>170799</v>
      </c>
      <c r="C15" s="372" t="s">
        <v>443</v>
      </c>
      <c r="D15" s="373">
        <v>109682</v>
      </c>
      <c r="E15" s="373">
        <f t="shared" si="0"/>
        <v>280481</v>
      </c>
      <c r="F15" s="375">
        <v>321323</v>
      </c>
      <c r="G15" s="614">
        <f t="shared" si="1"/>
        <v>0.87289425282348287</v>
      </c>
      <c r="H15" s="382">
        <f t="shared" si="2"/>
        <v>-1.3702722805401413E-2</v>
      </c>
      <c r="I15" s="512">
        <v>1295600</v>
      </c>
      <c r="J15" s="41"/>
    </row>
    <row r="16" spans="1:10" ht="13.5" thickBot="1">
      <c r="A16" s="503" t="s">
        <v>199</v>
      </c>
      <c r="B16" s="376"/>
      <c r="C16" s="377"/>
      <c r="D16" s="376"/>
      <c r="E16" s="376"/>
      <c r="F16" s="381"/>
      <c r="G16" s="615"/>
      <c r="H16" s="615"/>
      <c r="I16" s="513"/>
      <c r="J16" s="41"/>
    </row>
    <row r="17" spans="1:18" ht="13.5" thickBot="1">
      <c r="A17" s="371" t="s">
        <v>283</v>
      </c>
      <c r="B17" s="378">
        <f>B15</f>
        <v>170799</v>
      </c>
      <c r="C17" s="378" t="s">
        <v>443</v>
      </c>
      <c r="D17" s="378">
        <f>D15</f>
        <v>109682</v>
      </c>
      <c r="E17" s="378">
        <f>E15</f>
        <v>280481</v>
      </c>
      <c r="F17" s="378">
        <v>321323</v>
      </c>
      <c r="G17" s="616">
        <f>E17/F17</f>
        <v>0.87289425282348287</v>
      </c>
      <c r="H17" s="384">
        <f>H13</f>
        <v>0.01</v>
      </c>
      <c r="I17" s="605">
        <f>I15</f>
        <v>1295600</v>
      </c>
      <c r="J17" s="41"/>
      <c r="K17" s="41"/>
      <c r="L17" s="41"/>
      <c r="M17" s="41"/>
      <c r="N17" s="41"/>
      <c r="O17" s="41"/>
      <c r="P17" s="41"/>
      <c r="Q17" s="41"/>
      <c r="R17" s="41"/>
    </row>
    <row r="18" spans="1:18" s="41" customFormat="1">
      <c r="A18" s="224"/>
      <c r="B18" s="379"/>
      <c r="C18" s="379"/>
      <c r="D18" s="379"/>
      <c r="E18" s="379"/>
      <c r="F18" s="379"/>
      <c r="G18" s="441"/>
      <c r="H18" s="385"/>
      <c r="I18" s="386"/>
    </row>
    <row r="19" spans="1:18" s="611" customFormat="1" ht="14.25">
      <c r="A19" s="927" t="s">
        <v>388</v>
      </c>
      <c r="B19" s="928"/>
      <c r="C19" s="928"/>
      <c r="D19" s="928"/>
      <c r="E19" s="928"/>
      <c r="F19" s="928"/>
      <c r="G19" s="928"/>
      <c r="H19" s="928"/>
      <c r="I19" s="928"/>
      <c r="J19" s="199"/>
      <c r="K19" s="199"/>
      <c r="L19" s="140"/>
      <c r="M19" s="199"/>
      <c r="N19" s="199"/>
      <c r="O19" s="199"/>
      <c r="P19" s="199"/>
      <c r="Q19" s="199"/>
      <c r="R19" s="199"/>
    </row>
    <row r="20" spans="1:18" s="41" customFormat="1" ht="14.25">
      <c r="A20" s="958" t="s">
        <v>444</v>
      </c>
      <c r="B20" s="958"/>
      <c r="C20" s="958"/>
      <c r="D20" s="958"/>
      <c r="E20" s="958"/>
      <c r="F20" s="958"/>
      <c r="G20" s="958"/>
      <c r="H20" s="958"/>
      <c r="I20" s="958"/>
    </row>
    <row r="22" spans="1:18" ht="25.5" customHeight="1">
      <c r="A22" s="936" t="s">
        <v>445</v>
      </c>
      <c r="B22" s="936"/>
      <c r="C22" s="936"/>
      <c r="D22" s="936"/>
      <c r="E22" s="936"/>
      <c r="F22" s="936"/>
      <c r="G22" s="936"/>
      <c r="H22" s="936"/>
      <c r="I22" s="936"/>
      <c r="J22" s="41"/>
      <c r="K22" s="41"/>
      <c r="L22" s="41"/>
      <c r="M22" s="41"/>
      <c r="N22" s="41"/>
      <c r="O22" s="41"/>
      <c r="P22" s="41"/>
      <c r="Q22" s="41"/>
      <c r="R22" s="41"/>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zoomScaleNormal="100" workbookViewId="0">
      <selection activeCell="A20" sqref="A20:H20"/>
    </sheetView>
  </sheetViews>
  <sheetFormatPr defaultRowHeight="12.75"/>
  <cols>
    <col min="1" max="1" width="46.5703125" style="41" customWidth="1"/>
    <col min="2" max="2" width="14.42578125" style="41" customWidth="1"/>
    <col min="3" max="3" width="15.5703125" style="41" bestFit="1" customWidth="1"/>
    <col min="4" max="4" width="13.42578125" style="41" bestFit="1" customWidth="1"/>
    <col min="5" max="5" width="15.42578125" style="41" bestFit="1" customWidth="1"/>
    <col min="6" max="6" width="15.5703125" style="41" bestFit="1" customWidth="1"/>
    <col min="7" max="9" width="12.42578125" style="41" bestFit="1" customWidth="1"/>
    <col min="10" max="10" width="13.42578125" style="41" bestFit="1" customWidth="1"/>
    <col min="11" max="11" width="7.5703125" style="41" bestFit="1" customWidth="1"/>
    <col min="12" max="12" width="7.42578125" style="41" bestFit="1" customWidth="1"/>
    <col min="13" max="13" width="10.5703125" style="41" customWidth="1"/>
    <col min="14" max="14" width="9.140625" style="41"/>
  </cols>
  <sheetData>
    <row r="1" spans="1:13" ht="15.75">
      <c r="A1" s="742" t="s">
        <v>46</v>
      </c>
      <c r="B1" s="742"/>
      <c r="C1" s="742"/>
      <c r="D1" s="742"/>
      <c r="E1" s="742"/>
      <c r="F1" s="742"/>
      <c r="G1" s="742"/>
      <c r="H1" s="742"/>
      <c r="I1" s="742"/>
      <c r="J1" s="742"/>
      <c r="K1" s="742"/>
      <c r="L1" s="742"/>
      <c r="M1" s="742"/>
    </row>
    <row r="2" spans="1:13" ht="15.75">
      <c r="A2" s="742" t="s">
        <v>22</v>
      </c>
      <c r="B2" s="743"/>
      <c r="C2" s="743"/>
      <c r="D2" s="743"/>
      <c r="E2" s="743"/>
      <c r="F2" s="743"/>
      <c r="G2" s="743"/>
      <c r="H2" s="743"/>
      <c r="I2" s="743"/>
      <c r="J2" s="743"/>
      <c r="K2" s="743"/>
      <c r="L2" s="743"/>
      <c r="M2" s="743"/>
    </row>
    <row r="3" spans="1:13" ht="16.5" thickBot="1">
      <c r="A3" s="744" t="s">
        <v>0</v>
      </c>
      <c r="B3" s="745"/>
      <c r="C3" s="745"/>
      <c r="D3" s="745"/>
      <c r="E3" s="745"/>
      <c r="F3" s="745"/>
      <c r="G3" s="745"/>
      <c r="H3" s="745"/>
      <c r="I3" s="745"/>
      <c r="J3" s="745"/>
      <c r="K3" s="745"/>
      <c r="L3" s="745"/>
      <c r="M3" s="745"/>
    </row>
    <row r="4" spans="1:13">
      <c r="A4" s="209"/>
      <c r="B4" s="746" t="s">
        <v>47</v>
      </c>
      <c r="C4" s="747"/>
      <c r="D4" s="748"/>
      <c r="E4" s="746" t="s">
        <v>48</v>
      </c>
      <c r="F4" s="747"/>
      <c r="G4" s="748"/>
      <c r="H4" s="746" t="s">
        <v>1</v>
      </c>
      <c r="I4" s="747"/>
      <c r="J4" s="748"/>
      <c r="K4" s="749" t="s">
        <v>2</v>
      </c>
      <c r="L4" s="747"/>
      <c r="M4" s="748"/>
    </row>
    <row r="5" spans="1:13" ht="13.5" thickBot="1">
      <c r="A5" s="210" t="s">
        <v>25</v>
      </c>
      <c r="B5" s="26" t="s">
        <v>3</v>
      </c>
      <c r="C5" s="27" t="s">
        <v>19</v>
      </c>
      <c r="D5" s="28" t="s">
        <v>20</v>
      </c>
      <c r="E5" s="26" t="s">
        <v>3</v>
      </c>
      <c r="F5" s="27" t="s">
        <v>19</v>
      </c>
      <c r="G5" s="28" t="s">
        <v>20</v>
      </c>
      <c r="H5" s="26" t="s">
        <v>3</v>
      </c>
      <c r="I5" s="27" t="s">
        <v>19</v>
      </c>
      <c r="J5" s="28" t="s">
        <v>20</v>
      </c>
      <c r="K5" s="26" t="s">
        <v>3</v>
      </c>
      <c r="L5" s="27" t="s">
        <v>19</v>
      </c>
      <c r="M5" s="28" t="s">
        <v>20</v>
      </c>
    </row>
    <row r="6" spans="1:13">
      <c r="A6" s="241" t="s">
        <v>4</v>
      </c>
      <c r="B6" s="88"/>
      <c r="C6" s="30"/>
      <c r="D6" s="89"/>
      <c r="E6" s="88"/>
      <c r="F6" s="30"/>
      <c r="G6" s="89"/>
      <c r="H6" s="88"/>
      <c r="I6" s="30"/>
      <c r="J6" s="89"/>
      <c r="K6" s="88"/>
      <c r="L6" s="30"/>
      <c r="M6" s="89"/>
    </row>
    <row r="7" spans="1:13" s="41" customFormat="1">
      <c r="A7" s="242"/>
      <c r="B7" s="243"/>
      <c r="C7" s="243"/>
      <c r="D7" s="243"/>
      <c r="E7" s="243"/>
      <c r="F7" s="243"/>
      <c r="G7" s="243"/>
      <c r="H7" s="243"/>
      <c r="I7" s="243"/>
      <c r="J7" s="243"/>
      <c r="K7" s="243"/>
      <c r="L7" s="243"/>
      <c r="M7" s="243"/>
    </row>
    <row r="8" spans="1:13" s="41" customFormat="1">
      <c r="A8" s="242"/>
      <c r="B8" s="246"/>
      <c r="C8" s="246"/>
      <c r="D8" s="246"/>
      <c r="E8" s="246"/>
      <c r="F8" s="246"/>
      <c r="G8" s="246"/>
      <c r="H8" s="246"/>
      <c r="I8" s="246"/>
      <c r="J8" s="246"/>
      <c r="K8" s="246"/>
      <c r="L8" s="246"/>
      <c r="M8" s="246"/>
    </row>
    <row r="9" spans="1:13">
      <c r="A9" s="437" t="s">
        <v>49</v>
      </c>
      <c r="B9" s="430">
        <f>2000000*0.4949375</f>
        <v>989875</v>
      </c>
      <c r="C9" s="430">
        <f>2000000*0.5050625</f>
        <v>1010124.9999999999</v>
      </c>
      <c r="D9" s="215">
        <f>B9+C9</f>
        <v>2000000</v>
      </c>
      <c r="E9" s="606">
        <v>0</v>
      </c>
      <c r="F9" s="607">
        <v>0</v>
      </c>
      <c r="G9" s="215">
        <f>E9+F9</f>
        <v>0</v>
      </c>
      <c r="H9" s="430">
        <v>-47219.46</v>
      </c>
      <c r="I9" s="430">
        <v>-47219.360000000001</v>
      </c>
      <c r="J9" s="215">
        <f t="shared" ref="J9:J15" si="0">H9+I9</f>
        <v>-94438.82</v>
      </c>
      <c r="K9" s="431">
        <f>H9/B9</f>
        <v>-4.7702447278696804E-2</v>
      </c>
      <c r="L9" s="431">
        <f>I9/C9</f>
        <v>-4.6746056181165702E-2</v>
      </c>
      <c r="M9" s="628">
        <f>J9/D9</f>
        <v>-4.7219410000000003E-2</v>
      </c>
    </row>
    <row r="10" spans="1:13">
      <c r="A10" s="437" t="s">
        <v>50</v>
      </c>
      <c r="B10" s="430">
        <f>337256/2</f>
        <v>168628</v>
      </c>
      <c r="C10" s="430">
        <f>337256/2</f>
        <v>168628</v>
      </c>
      <c r="D10" s="215">
        <f t="shared" ref="D10:D15" si="1">B10+C10</f>
        <v>337256</v>
      </c>
      <c r="E10" s="607">
        <v>0</v>
      </c>
      <c r="F10" s="607">
        <v>0</v>
      </c>
      <c r="G10" s="215">
        <f t="shared" ref="G10:G15" si="2">E10+F10</f>
        <v>0</v>
      </c>
      <c r="H10" s="430">
        <v>23438.37</v>
      </c>
      <c r="I10" s="430">
        <v>23438.37</v>
      </c>
      <c r="J10" s="215">
        <f t="shared" si="0"/>
        <v>46876.74</v>
      </c>
      <c r="K10" s="431">
        <f t="shared" ref="K10:K15" si="3">H10/B10</f>
        <v>0.13899453234338305</v>
      </c>
      <c r="L10" s="431">
        <f t="shared" ref="L10:L15" si="4">I10/C10</f>
        <v>0.13899453234338305</v>
      </c>
      <c r="M10" s="244">
        <f t="shared" ref="M10:M15" si="5">J10/D10</f>
        <v>0.13899453234338305</v>
      </c>
    </row>
    <row r="11" spans="1:13">
      <c r="A11" s="247" t="s">
        <v>51</v>
      </c>
      <c r="B11" s="430">
        <f>482431/2</f>
        <v>241215.5</v>
      </c>
      <c r="C11" s="430">
        <f>482431/2</f>
        <v>241215.5</v>
      </c>
      <c r="D11" s="215">
        <f t="shared" si="1"/>
        <v>482431</v>
      </c>
      <c r="E11" s="430">
        <v>0</v>
      </c>
      <c r="F11" s="430">
        <v>0</v>
      </c>
      <c r="G11" s="215">
        <f t="shared" si="2"/>
        <v>0</v>
      </c>
      <c r="H11" s="430">
        <v>0</v>
      </c>
      <c r="I11" s="430">
        <v>0</v>
      </c>
      <c r="J11" s="215">
        <f t="shared" si="0"/>
        <v>0</v>
      </c>
      <c r="K11" s="431">
        <f t="shared" si="3"/>
        <v>0</v>
      </c>
      <c r="L11" s="431">
        <f t="shared" si="4"/>
        <v>0</v>
      </c>
      <c r="M11" s="244">
        <f t="shared" si="5"/>
        <v>0</v>
      </c>
    </row>
    <row r="12" spans="1:13">
      <c r="A12" s="624" t="s">
        <v>52</v>
      </c>
      <c r="B12" s="430">
        <v>112500</v>
      </c>
      <c r="C12" s="430">
        <v>112500</v>
      </c>
      <c r="D12" s="215">
        <f t="shared" si="1"/>
        <v>225000</v>
      </c>
      <c r="E12" s="430">
        <v>3245</v>
      </c>
      <c r="F12" s="430">
        <v>3245</v>
      </c>
      <c r="G12" s="215">
        <f t="shared" si="2"/>
        <v>6490</v>
      </c>
      <c r="H12" s="430">
        <v>5537.8899999999994</v>
      </c>
      <c r="I12" s="430">
        <v>5537.91</v>
      </c>
      <c r="J12" s="215">
        <f t="shared" si="0"/>
        <v>11075.8</v>
      </c>
      <c r="K12" s="431">
        <v>0</v>
      </c>
      <c r="L12" s="431">
        <v>0</v>
      </c>
      <c r="M12" s="244">
        <f t="shared" si="5"/>
        <v>4.9225777777777771E-2</v>
      </c>
    </row>
    <row r="13" spans="1:13">
      <c r="A13" s="647" t="s">
        <v>53</v>
      </c>
      <c r="B13" s="430">
        <f>61250/2</f>
        <v>30625</v>
      </c>
      <c r="C13" s="430">
        <f>61250/2</f>
        <v>30625</v>
      </c>
      <c r="D13" s="215">
        <f t="shared" si="1"/>
        <v>61250</v>
      </c>
      <c r="E13" s="430">
        <v>0</v>
      </c>
      <c r="F13" s="430">
        <v>0</v>
      </c>
      <c r="G13" s="215">
        <f t="shared" si="2"/>
        <v>0</v>
      </c>
      <c r="H13" s="430">
        <v>0</v>
      </c>
      <c r="I13" s="430">
        <v>0</v>
      </c>
      <c r="J13" s="215">
        <f t="shared" si="0"/>
        <v>0</v>
      </c>
      <c r="K13" s="431">
        <f t="shared" si="3"/>
        <v>0</v>
      </c>
      <c r="L13" s="431">
        <f t="shared" si="4"/>
        <v>0</v>
      </c>
      <c r="M13" s="244">
        <f t="shared" si="5"/>
        <v>0</v>
      </c>
    </row>
    <row r="14" spans="1:13" s="142" customFormat="1">
      <c r="A14" s="656" t="s">
        <v>10</v>
      </c>
      <c r="B14" s="657">
        <v>0</v>
      </c>
      <c r="C14" s="657">
        <v>0</v>
      </c>
      <c r="D14" s="215">
        <f t="shared" si="1"/>
        <v>0</v>
      </c>
      <c r="E14" s="657">
        <v>7644.63</v>
      </c>
      <c r="F14" s="657">
        <v>7644.63</v>
      </c>
      <c r="G14" s="215">
        <f t="shared" si="2"/>
        <v>15289.26</v>
      </c>
      <c r="H14" s="657">
        <v>7644.63</v>
      </c>
      <c r="I14" s="657">
        <v>7644.63</v>
      </c>
      <c r="J14" s="215">
        <f t="shared" si="0"/>
        <v>15289.26</v>
      </c>
      <c r="K14" s="658">
        <v>0</v>
      </c>
      <c r="L14" s="658">
        <v>0</v>
      </c>
      <c r="M14" s="426">
        <v>0</v>
      </c>
    </row>
    <row r="15" spans="1:13" s="142" customFormat="1" ht="13.5" thickBot="1">
      <c r="A15" s="659" t="s">
        <v>54</v>
      </c>
      <c r="B15" s="657">
        <f>101365/2</f>
        <v>50682.5</v>
      </c>
      <c r="C15" s="657">
        <f>101365/2</f>
        <v>50682.5</v>
      </c>
      <c r="D15" s="215">
        <f t="shared" si="1"/>
        <v>101365</v>
      </c>
      <c r="E15" s="430">
        <v>388.04</v>
      </c>
      <c r="F15" s="430">
        <v>388.07000000000005</v>
      </c>
      <c r="G15" s="215">
        <f t="shared" si="2"/>
        <v>776.11000000000013</v>
      </c>
      <c r="H15" s="657">
        <v>3533.8</v>
      </c>
      <c r="I15" s="657">
        <v>3534</v>
      </c>
      <c r="J15" s="215">
        <f t="shared" si="0"/>
        <v>7067.8</v>
      </c>
      <c r="K15" s="658">
        <f t="shared" si="3"/>
        <v>6.972426379914172E-2</v>
      </c>
      <c r="L15" s="658">
        <f t="shared" si="4"/>
        <v>6.9728209934395505E-2</v>
      </c>
      <c r="M15" s="426">
        <f t="shared" si="5"/>
        <v>6.9726236866768612E-2</v>
      </c>
    </row>
    <row r="16" spans="1:13" ht="13.5" thickBot="1">
      <c r="A16" s="208"/>
      <c r="B16" s="213"/>
      <c r="C16" s="213"/>
      <c r="D16" s="213"/>
      <c r="E16" s="213"/>
      <c r="F16" s="213"/>
      <c r="G16" s="213"/>
      <c r="H16" s="213"/>
      <c r="I16" s="213"/>
      <c r="J16" s="213"/>
      <c r="K16" s="408"/>
      <c r="L16" s="408"/>
      <c r="M16" s="214"/>
    </row>
    <row r="17" spans="1:16" ht="13.5" thickBot="1">
      <c r="A17" s="622" t="s">
        <v>55</v>
      </c>
      <c r="B17" s="432">
        <f>SUM(B9:B15)</f>
        <v>1593526</v>
      </c>
      <c r="C17" s="432">
        <f t="shared" ref="C17:M17" si="6">SUM(C9:C15)</f>
        <v>1613776</v>
      </c>
      <c r="D17" s="432">
        <f t="shared" si="6"/>
        <v>3207302</v>
      </c>
      <c r="E17" s="432">
        <f t="shared" si="6"/>
        <v>11277.670000000002</v>
      </c>
      <c r="F17" s="432">
        <f t="shared" si="6"/>
        <v>11277.7</v>
      </c>
      <c r="G17" s="432">
        <f t="shared" si="6"/>
        <v>22555.370000000003</v>
      </c>
      <c r="H17" s="432">
        <f t="shared" si="6"/>
        <v>-7064.7699999999995</v>
      </c>
      <c r="I17" s="432">
        <f t="shared" si="6"/>
        <v>-7064.4500000000007</v>
      </c>
      <c r="J17" s="432">
        <f t="shared" si="6"/>
        <v>-14129.220000000012</v>
      </c>
      <c r="K17" s="433">
        <f t="shared" si="6"/>
        <v>0.16101634886382798</v>
      </c>
      <c r="L17" s="433">
        <f t="shared" si="6"/>
        <v>0.16197668609661287</v>
      </c>
      <c r="M17" s="434">
        <f t="shared" si="6"/>
        <v>0.21072713698792944</v>
      </c>
      <c r="O17" s="41"/>
      <c r="P17" s="41"/>
    </row>
    <row r="18" spans="1:16">
      <c r="A18" s="245"/>
      <c r="B18" s="245"/>
      <c r="C18" s="245"/>
      <c r="D18" s="245"/>
      <c r="E18" s="245"/>
      <c r="F18" s="245"/>
      <c r="G18" s="245"/>
      <c r="H18" s="245"/>
      <c r="I18" s="245"/>
      <c r="J18" s="245"/>
      <c r="K18" s="245"/>
      <c r="L18" s="245"/>
      <c r="M18" s="245"/>
      <c r="O18" s="41"/>
      <c r="P18" s="41"/>
    </row>
    <row r="19" spans="1:16">
      <c r="A19" s="760"/>
      <c r="B19" s="760"/>
      <c r="C19" s="760"/>
      <c r="D19" s="760"/>
      <c r="E19" s="760"/>
      <c r="F19" s="760"/>
      <c r="G19" s="760"/>
      <c r="H19" s="760"/>
      <c r="I19" s="760"/>
      <c r="J19" s="760"/>
      <c r="K19" s="760"/>
      <c r="L19" s="760"/>
      <c r="M19" s="760"/>
      <c r="O19" s="41"/>
      <c r="P19" s="41"/>
    </row>
    <row r="20" spans="1:16" ht="12.75" customHeight="1">
      <c r="A20" s="756" t="s">
        <v>56</v>
      </c>
      <c r="B20" s="761"/>
      <c r="C20" s="761"/>
      <c r="D20" s="761"/>
      <c r="E20" s="761"/>
      <c r="F20" s="761"/>
      <c r="G20" s="761"/>
      <c r="H20" s="761"/>
      <c r="I20" s="712"/>
      <c r="J20" s="712"/>
      <c r="K20" s="712"/>
      <c r="L20" s="712"/>
      <c r="M20" s="712"/>
      <c r="O20" s="41"/>
      <c r="P20" s="41"/>
    </row>
    <row r="21" spans="1:16" s="41" customFormat="1">
      <c r="A21" s="756" t="s">
        <v>57</v>
      </c>
      <c r="B21" s="757"/>
      <c r="C21" s="757"/>
      <c r="D21" s="757"/>
      <c r="E21" s="757"/>
      <c r="F21" s="757"/>
      <c r="G21" s="757"/>
      <c r="H21" s="757"/>
      <c r="I21" s="757"/>
      <c r="J21" s="757"/>
      <c r="K21" s="757"/>
      <c r="L21" s="757"/>
      <c r="M21" s="757"/>
    </row>
    <row r="22" spans="1:16" s="654" customFormat="1" ht="24.95" customHeight="1">
      <c r="A22" s="756" t="s">
        <v>58</v>
      </c>
      <c r="B22" s="757"/>
      <c r="C22" s="757"/>
      <c r="D22" s="757"/>
      <c r="E22" s="757"/>
      <c r="F22" s="757"/>
      <c r="G22" s="757"/>
      <c r="H22" s="757"/>
      <c r="I22" s="757"/>
      <c r="J22" s="757"/>
      <c r="K22" s="757"/>
      <c r="L22" s="757"/>
      <c r="M22" s="757"/>
      <c r="N22" s="728"/>
      <c r="O22" s="728"/>
      <c r="P22" s="728"/>
    </row>
    <row r="23" spans="1:16" s="41" customFormat="1" ht="12.75" customHeight="1">
      <c r="A23" s="756" t="s">
        <v>59</v>
      </c>
      <c r="B23" s="762"/>
      <c r="C23" s="762"/>
      <c r="D23" s="762"/>
      <c r="E23" s="713"/>
      <c r="F23" s="713"/>
      <c r="G23" s="713"/>
      <c r="H23" s="713"/>
      <c r="I23" s="712"/>
      <c r="J23" s="712"/>
      <c r="K23" s="712"/>
      <c r="L23" s="712"/>
      <c r="M23" s="712"/>
    </row>
    <row r="24" spans="1:16" s="41" customFormat="1" ht="12.75" customHeight="1">
      <c r="A24" s="713"/>
      <c r="B24" s="713"/>
      <c r="C24" s="713"/>
      <c r="D24" s="713"/>
      <c r="E24" s="713"/>
      <c r="F24" s="713"/>
      <c r="G24" s="713"/>
      <c r="H24" s="713"/>
      <c r="I24" s="712"/>
      <c r="J24" s="712"/>
      <c r="K24" s="712"/>
      <c r="L24" s="712"/>
      <c r="M24" s="712"/>
    </row>
    <row r="25" spans="1:16" ht="12.75" customHeight="1">
      <c r="A25" s="750" t="s">
        <v>45</v>
      </c>
      <c r="B25" s="750"/>
      <c r="C25" s="750"/>
      <c r="D25" s="750"/>
      <c r="E25" s="750"/>
      <c r="F25" s="750"/>
      <c r="G25" s="750"/>
      <c r="H25" s="750"/>
      <c r="I25" s="138"/>
      <c r="J25" s="138"/>
      <c r="K25" s="138"/>
      <c r="L25" s="138"/>
      <c r="M25" s="138"/>
      <c r="O25" s="41"/>
      <c r="P25" s="41"/>
    </row>
    <row r="34" spans="8:8">
      <c r="H34" s="231"/>
    </row>
  </sheetData>
  <mergeCells count="13">
    <mergeCell ref="A19:M19"/>
    <mergeCell ref="A20:H20"/>
    <mergeCell ref="A25:H25"/>
    <mergeCell ref="A1:M1"/>
    <mergeCell ref="A2:M2"/>
    <mergeCell ref="A3:M3"/>
    <mergeCell ref="B4:D4"/>
    <mergeCell ref="E4:G4"/>
    <mergeCell ref="H4:J4"/>
    <mergeCell ref="K4:M4"/>
    <mergeCell ref="A23:D23"/>
    <mergeCell ref="A22:M22"/>
    <mergeCell ref="A21:M21"/>
  </mergeCells>
  <printOptions horizontalCentered="1" verticalCentered="1"/>
  <pageMargins left="0.25" right="0.25" top="0.5" bottom="0.5" header="0.5" footer="0.5"/>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zoomScaleNormal="100" workbookViewId="0">
      <selection activeCell="A15" sqref="A15:E15"/>
    </sheetView>
  </sheetViews>
  <sheetFormatPr defaultRowHeight="12.75"/>
  <cols>
    <col min="1" max="1" width="17.5703125" customWidth="1"/>
    <col min="2" max="5" width="28.5703125" customWidth="1"/>
    <col min="6" max="12" width="9.5703125" customWidth="1"/>
    <col min="13" max="13" width="13.5703125" customWidth="1"/>
  </cols>
  <sheetData>
    <row r="1" spans="1:14" s="41" customFormat="1" ht="15.75">
      <c r="A1" s="802" t="s">
        <v>446</v>
      </c>
      <c r="B1" s="802"/>
      <c r="C1" s="802"/>
      <c r="D1" s="802"/>
      <c r="E1" s="802"/>
    </row>
    <row r="2" spans="1:14" s="41" customFormat="1" ht="15.75">
      <c r="A2" s="802" t="s">
        <v>22</v>
      </c>
      <c r="B2" s="802"/>
      <c r="C2" s="802"/>
      <c r="D2" s="802"/>
      <c r="E2" s="802"/>
    </row>
    <row r="3" spans="1:14" ht="15.75">
      <c r="A3" s="959" t="s">
        <v>0</v>
      </c>
      <c r="B3" s="959"/>
      <c r="C3" s="959"/>
      <c r="D3" s="959"/>
      <c r="E3" s="959"/>
      <c r="F3" s="41"/>
      <c r="G3" s="41"/>
      <c r="H3" s="41"/>
      <c r="I3" s="41"/>
      <c r="J3" s="41"/>
      <c r="K3" s="41"/>
      <c r="L3" s="41"/>
      <c r="M3" s="41"/>
      <c r="N3" s="41"/>
    </row>
    <row r="4" spans="1:14">
      <c r="A4" s="962">
        <v>2018</v>
      </c>
      <c r="B4" s="33" t="s">
        <v>447</v>
      </c>
      <c r="C4" s="724" t="s">
        <v>48</v>
      </c>
      <c r="D4" s="731" t="s">
        <v>448</v>
      </c>
      <c r="E4" s="731" t="s">
        <v>449</v>
      </c>
      <c r="F4" s="41"/>
      <c r="G4" s="41"/>
      <c r="H4" s="41"/>
      <c r="I4" s="41"/>
      <c r="J4" s="41"/>
      <c r="K4" s="41"/>
      <c r="L4" s="41"/>
      <c r="M4" s="41"/>
      <c r="N4" s="41"/>
    </row>
    <row r="5" spans="1:14">
      <c r="A5" s="963"/>
      <c r="B5" s="724" t="s">
        <v>20</v>
      </c>
      <c r="C5" s="731" t="s">
        <v>20</v>
      </c>
      <c r="D5" s="724" t="s">
        <v>20</v>
      </c>
      <c r="E5" s="724" t="s">
        <v>450</v>
      </c>
      <c r="F5" s="41"/>
      <c r="G5" s="41"/>
      <c r="H5" s="41"/>
      <c r="I5" s="41"/>
      <c r="J5" s="41"/>
      <c r="K5" s="41"/>
      <c r="L5" s="41"/>
      <c r="M5" s="41"/>
      <c r="N5" s="41"/>
    </row>
    <row r="6" spans="1:14">
      <c r="A6" s="3"/>
      <c r="B6" s="1"/>
      <c r="C6" s="1"/>
      <c r="D6" s="1"/>
      <c r="E6" s="1"/>
      <c r="F6" s="41"/>
      <c r="G6" s="41"/>
      <c r="H6" s="41"/>
      <c r="I6" s="41"/>
      <c r="J6" s="41"/>
      <c r="K6" s="41"/>
      <c r="L6" s="41"/>
      <c r="M6" s="41"/>
      <c r="N6" s="41"/>
    </row>
    <row r="7" spans="1:14" s="41" customFormat="1">
      <c r="A7" s="225"/>
      <c r="B7" s="32"/>
      <c r="C7" s="122"/>
      <c r="D7" s="642"/>
      <c r="E7" s="31"/>
    </row>
    <row r="8" spans="1:14" s="41" customFormat="1">
      <c r="A8" s="2" t="s">
        <v>451</v>
      </c>
      <c r="B8" s="32">
        <v>262500.22499999998</v>
      </c>
      <c r="C8" s="122">
        <v>21875</v>
      </c>
      <c r="D8" s="641">
        <v>220301.72</v>
      </c>
      <c r="E8" s="31">
        <f>D8/B8</f>
        <v>0.83924392826710914</v>
      </c>
    </row>
    <row r="9" spans="1:14" s="41" customFormat="1">
      <c r="A9" s="226"/>
      <c r="B9" s="99"/>
      <c r="C9" s="194"/>
      <c r="D9" s="99"/>
      <c r="E9" s="31"/>
    </row>
    <row r="10" spans="1:14" s="12" customFormat="1">
      <c r="A10" s="216"/>
      <c r="B10" s="32"/>
      <c r="C10" s="122"/>
      <c r="D10" s="641"/>
      <c r="E10" s="31"/>
      <c r="F10" s="691"/>
      <c r="G10" s="691"/>
      <c r="H10" s="691"/>
      <c r="I10" s="691"/>
      <c r="J10" s="691"/>
      <c r="K10" s="691"/>
      <c r="L10" s="691"/>
      <c r="M10" s="691"/>
      <c r="N10" s="691"/>
    </row>
    <row r="11" spans="1:14" s="12" customFormat="1">
      <c r="A11" s="537" t="s">
        <v>450</v>
      </c>
      <c r="B11" s="538">
        <f>SUM(B7:B10)</f>
        <v>262500.22499999998</v>
      </c>
      <c r="C11" s="538">
        <f t="shared" ref="C11:D11" si="0">SUM(C7:C10)</f>
        <v>21875</v>
      </c>
      <c r="D11" s="538">
        <f t="shared" si="0"/>
        <v>220301.72</v>
      </c>
      <c r="E11" s="539">
        <f>SUM(E7:E10)</f>
        <v>0.83924392826710914</v>
      </c>
      <c r="F11" s="691"/>
      <c r="G11" s="691"/>
      <c r="H11" s="691"/>
      <c r="I11" s="691"/>
      <c r="J11" s="691"/>
      <c r="K11" s="691"/>
      <c r="L11" s="691"/>
      <c r="M11" s="691"/>
      <c r="N11" s="691"/>
    </row>
    <row r="12" spans="1:14">
      <c r="A12" s="4"/>
      <c r="B12" s="41"/>
      <c r="C12" s="41"/>
      <c r="D12" s="41"/>
      <c r="E12" s="41"/>
      <c r="F12" s="41"/>
      <c r="G12" s="41"/>
      <c r="H12" s="41"/>
      <c r="I12" s="41"/>
      <c r="J12" s="41"/>
      <c r="K12" s="41"/>
      <c r="L12" s="41"/>
      <c r="M12" s="41"/>
      <c r="N12" s="41"/>
    </row>
    <row r="13" spans="1:14" s="41" customFormat="1">
      <c r="A13" s="960" t="s">
        <v>452</v>
      </c>
      <c r="B13" s="960"/>
      <c r="C13" s="960"/>
      <c r="D13" s="960"/>
      <c r="E13" s="960"/>
    </row>
    <row r="14" spans="1:14" s="41" customFormat="1">
      <c r="A14" s="4"/>
    </row>
    <row r="15" spans="1:14">
      <c r="A15" s="961" t="s">
        <v>453</v>
      </c>
      <c r="B15" s="961"/>
      <c r="C15" s="961"/>
      <c r="D15" s="961"/>
      <c r="E15" s="961"/>
      <c r="F15" s="9"/>
      <c r="G15" s="9"/>
      <c r="H15" s="9"/>
      <c r="I15" s="9"/>
      <c r="J15" s="9"/>
      <c r="K15" s="9"/>
      <c r="L15" s="9"/>
      <c r="M15" s="9"/>
      <c r="N15" s="9"/>
    </row>
    <row r="16" spans="1:14">
      <c r="A16" s="41"/>
      <c r="B16" s="240"/>
      <c r="C16" s="142"/>
      <c r="D16" s="142"/>
      <c r="E16" s="142"/>
      <c r="F16" s="41"/>
      <c r="G16" s="41"/>
      <c r="H16" s="41"/>
      <c r="I16" s="41"/>
      <c r="J16" s="41"/>
      <c r="K16" s="41"/>
      <c r="L16" s="41"/>
      <c r="M16" s="41"/>
      <c r="N16" s="41"/>
    </row>
    <row r="17" spans="2:5">
      <c r="B17" s="240"/>
      <c r="C17" s="142"/>
      <c r="D17" s="142"/>
      <c r="E17" s="142"/>
    </row>
  </sheetData>
  <mergeCells count="6">
    <mergeCell ref="A1:E1"/>
    <mergeCell ref="A2:E2"/>
    <mergeCell ref="A3:E3"/>
    <mergeCell ref="A13:E13"/>
    <mergeCell ref="A15:E15"/>
    <mergeCell ref="A4:A5"/>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58"/>
  <sheetViews>
    <sheetView zoomScale="90" zoomScaleNormal="90" workbookViewId="0">
      <selection activeCell="A22" sqref="A22"/>
    </sheetView>
  </sheetViews>
  <sheetFormatPr defaultColWidth="9.42578125" defaultRowHeight="12.75"/>
  <cols>
    <col min="1" max="1" width="62.42578125" style="41" customWidth="1"/>
    <col min="2" max="2" width="14.42578125" style="41" customWidth="1"/>
    <col min="3" max="16384" width="9.42578125" style="41"/>
  </cols>
  <sheetData>
    <row r="1" spans="1:2" ht="18" customHeight="1">
      <c r="A1" s="965" t="s">
        <v>454</v>
      </c>
      <c r="B1" s="966"/>
    </row>
    <row r="2" spans="1:2" ht="18" customHeight="1">
      <c r="A2" s="967" t="s">
        <v>22</v>
      </c>
      <c r="B2" s="968"/>
    </row>
    <row r="3" spans="1:2" ht="18" customHeight="1">
      <c r="A3" s="965" t="s">
        <v>455</v>
      </c>
      <c r="B3" s="966"/>
    </row>
    <row r="4" spans="1:2" ht="17.25" thickBot="1">
      <c r="A4" s="680" t="s">
        <v>456</v>
      </c>
      <c r="B4" s="681">
        <v>121</v>
      </c>
    </row>
    <row r="5" spans="1:2" ht="17.25" thickBot="1">
      <c r="A5" s="969" t="s">
        <v>457</v>
      </c>
      <c r="B5" s="970"/>
    </row>
    <row r="6" spans="1:2" ht="16.5">
      <c r="A6" s="684" t="s">
        <v>458</v>
      </c>
      <c r="B6" s="682">
        <v>0</v>
      </c>
    </row>
    <row r="7" spans="1:2" ht="16.5">
      <c r="A7" s="685" t="s">
        <v>459</v>
      </c>
      <c r="B7" s="683">
        <v>0</v>
      </c>
    </row>
    <row r="8" spans="1:2" ht="16.5">
      <c r="A8" s="685" t="s">
        <v>460</v>
      </c>
      <c r="B8" s="683">
        <v>0</v>
      </c>
    </row>
    <row r="9" spans="1:2" ht="16.5">
      <c r="A9" s="685" t="s">
        <v>461</v>
      </c>
      <c r="B9" s="683">
        <v>0</v>
      </c>
    </row>
    <row r="10" spans="1:2" ht="16.5">
      <c r="A10" s="685" t="s">
        <v>462</v>
      </c>
      <c r="B10" s="683">
        <v>0</v>
      </c>
    </row>
    <row r="11" spans="1:2" ht="16.5">
      <c r="A11" s="685" t="s">
        <v>463</v>
      </c>
      <c r="B11" s="683">
        <v>3</v>
      </c>
    </row>
    <row r="12" spans="1:2" ht="16.5">
      <c r="A12" s="685" t="s">
        <v>464</v>
      </c>
      <c r="B12" s="683">
        <v>0</v>
      </c>
    </row>
    <row r="13" spans="1:2" ht="16.5">
      <c r="A13" s="685" t="s">
        <v>465</v>
      </c>
      <c r="B13" s="683">
        <v>2</v>
      </c>
    </row>
    <row r="14" spans="1:2" ht="16.5">
      <c r="A14" s="685" t="s">
        <v>466</v>
      </c>
      <c r="B14" s="683">
        <v>0</v>
      </c>
    </row>
    <row r="15" spans="1:2" ht="16.5">
      <c r="A15" s="685" t="s">
        <v>467</v>
      </c>
      <c r="B15" s="683">
        <v>0</v>
      </c>
    </row>
    <row r="16" spans="1:2" ht="16.5">
      <c r="A16" s="685" t="s">
        <v>468</v>
      </c>
      <c r="B16" s="683">
        <v>2</v>
      </c>
    </row>
    <row r="17" spans="1:2" ht="16.5">
      <c r="A17" s="685" t="s">
        <v>469</v>
      </c>
      <c r="B17" s="683">
        <v>1</v>
      </c>
    </row>
    <row r="18" spans="1:2" ht="16.5">
      <c r="A18" s="685" t="s">
        <v>470</v>
      </c>
      <c r="B18" s="683">
        <v>0</v>
      </c>
    </row>
    <row r="19" spans="1:2" ht="16.5">
      <c r="A19" s="685" t="s">
        <v>471</v>
      </c>
      <c r="B19" s="683">
        <v>1</v>
      </c>
    </row>
    <row r="20" spans="1:2" ht="16.5">
      <c r="A20" s="685" t="s">
        <v>472</v>
      </c>
      <c r="B20" s="683">
        <v>0</v>
      </c>
    </row>
    <row r="21" spans="1:2" ht="16.5">
      <c r="A21" s="685" t="s">
        <v>473</v>
      </c>
      <c r="B21" s="683">
        <v>0</v>
      </c>
    </row>
    <row r="22" spans="1:2" ht="16.5">
      <c r="A22" s="694" t="s">
        <v>474</v>
      </c>
      <c r="B22" s="695">
        <v>9</v>
      </c>
    </row>
    <row r="23" spans="1:2" s="693" customFormat="1" ht="16.5">
      <c r="A23" s="974"/>
      <c r="B23" s="974"/>
    </row>
    <row r="24" spans="1:2" s="693" customFormat="1" ht="16.5">
      <c r="A24" s="972" t="s">
        <v>475</v>
      </c>
      <c r="B24" s="973"/>
    </row>
    <row r="25" spans="1:2" s="693" customFormat="1" ht="16.5">
      <c r="A25" s="685" t="s">
        <v>458</v>
      </c>
      <c r="B25" s="683">
        <v>0</v>
      </c>
    </row>
    <row r="26" spans="1:2" s="693" customFormat="1" ht="16.5">
      <c r="A26" s="685" t="s">
        <v>459</v>
      </c>
      <c r="B26" s="683">
        <v>0</v>
      </c>
    </row>
    <row r="27" spans="1:2" s="693" customFormat="1" ht="16.5">
      <c r="A27" s="685" t="s">
        <v>476</v>
      </c>
      <c r="B27" s="683">
        <v>0</v>
      </c>
    </row>
    <row r="28" spans="1:2" s="693" customFormat="1" ht="16.5">
      <c r="A28" s="685" t="s">
        <v>477</v>
      </c>
      <c r="B28" s="683">
        <v>0</v>
      </c>
    </row>
    <row r="29" spans="1:2" s="693" customFormat="1" ht="16.5" customHeight="1">
      <c r="A29" s="685" t="s">
        <v>478</v>
      </c>
      <c r="B29" s="683">
        <v>0</v>
      </c>
    </row>
    <row r="30" spans="1:2" s="693" customFormat="1" ht="16.5">
      <c r="A30" s="685" t="s">
        <v>479</v>
      </c>
      <c r="B30" s="683">
        <v>0</v>
      </c>
    </row>
    <row r="31" spans="1:2" s="693" customFormat="1" ht="16.5">
      <c r="A31" s="685" t="s">
        <v>480</v>
      </c>
      <c r="B31" s="683">
        <v>0</v>
      </c>
    </row>
    <row r="32" spans="1:2" s="693" customFormat="1" ht="16.5">
      <c r="A32" s="685" t="s">
        <v>481</v>
      </c>
      <c r="B32" s="683">
        <v>1</v>
      </c>
    </row>
    <row r="33" spans="1:2" s="693" customFormat="1" ht="16.5">
      <c r="A33" s="685" t="s">
        <v>482</v>
      </c>
      <c r="B33" s="683">
        <v>0</v>
      </c>
    </row>
    <row r="34" spans="1:2" s="693" customFormat="1" ht="16.5">
      <c r="A34" s="685" t="s">
        <v>483</v>
      </c>
      <c r="B34" s="683">
        <v>0</v>
      </c>
    </row>
    <row r="35" spans="1:2" s="693" customFormat="1" ht="16.5">
      <c r="A35" s="685" t="s">
        <v>484</v>
      </c>
      <c r="B35" s="683">
        <v>0</v>
      </c>
    </row>
    <row r="36" spans="1:2" s="693" customFormat="1" ht="16.5">
      <c r="A36" s="685" t="s">
        <v>485</v>
      </c>
      <c r="B36" s="683">
        <v>0</v>
      </c>
    </row>
    <row r="37" spans="1:2" s="693" customFormat="1" ht="16.5">
      <c r="A37" s="685" t="s">
        <v>486</v>
      </c>
      <c r="B37" s="683">
        <v>5</v>
      </c>
    </row>
    <row r="38" spans="1:2" s="693" customFormat="1" ht="16.5">
      <c r="A38" s="685" t="s">
        <v>487</v>
      </c>
      <c r="B38" s="683">
        <v>2</v>
      </c>
    </row>
    <row r="39" spans="1:2" s="693" customFormat="1" ht="16.5">
      <c r="A39" s="685" t="s">
        <v>488</v>
      </c>
      <c r="B39" s="683">
        <v>23</v>
      </c>
    </row>
    <row r="40" spans="1:2" s="693" customFormat="1" ht="16.5">
      <c r="A40" s="685" t="s">
        <v>489</v>
      </c>
      <c r="B40" s="683">
        <v>0</v>
      </c>
    </row>
    <row r="41" spans="1:2" s="693" customFormat="1" ht="16.5">
      <c r="A41" s="685" t="s">
        <v>490</v>
      </c>
      <c r="B41" s="683">
        <v>0</v>
      </c>
    </row>
    <row r="42" spans="1:2" s="693" customFormat="1" ht="16.5">
      <c r="A42" s="685" t="s">
        <v>491</v>
      </c>
      <c r="B42" s="683">
        <v>0</v>
      </c>
    </row>
    <row r="43" spans="1:2" s="693" customFormat="1" ht="16.5">
      <c r="A43" s="685" t="s">
        <v>492</v>
      </c>
      <c r="B43" s="683">
        <v>0</v>
      </c>
    </row>
    <row r="44" spans="1:2" s="693" customFormat="1" ht="16.5">
      <c r="A44" s="685" t="s">
        <v>493</v>
      </c>
      <c r="B44" s="683">
        <v>0</v>
      </c>
    </row>
    <row r="45" spans="1:2" ht="16.5">
      <c r="A45" s="685" t="s">
        <v>468</v>
      </c>
      <c r="B45" s="683">
        <v>0</v>
      </c>
    </row>
    <row r="46" spans="1:2" ht="16.5">
      <c r="A46" s="685" t="s">
        <v>469</v>
      </c>
      <c r="B46" s="683">
        <v>0</v>
      </c>
    </row>
    <row r="47" spans="1:2" s="693" customFormat="1" ht="16.5">
      <c r="A47" s="685" t="s">
        <v>473</v>
      </c>
      <c r="B47" s="683">
        <v>0</v>
      </c>
    </row>
    <row r="48" spans="1:2" ht="16.5" customHeight="1">
      <c r="A48" s="675" t="s">
        <v>494</v>
      </c>
      <c r="B48" s="676">
        <v>48</v>
      </c>
    </row>
    <row r="49" spans="1:3" ht="14.25">
      <c r="A49" s="677"/>
      <c r="B49" s="677"/>
    </row>
    <row r="50" spans="1:3" ht="66.75" customHeight="1">
      <c r="A50" s="971" t="s">
        <v>495</v>
      </c>
      <c r="B50" s="971"/>
    </row>
    <row r="51" spans="1:3" ht="15">
      <c r="A51" s="678"/>
      <c r="B51" s="677"/>
    </row>
    <row r="52" spans="1:3" ht="50.25" customHeight="1">
      <c r="A52" s="971" t="s">
        <v>496</v>
      </c>
      <c r="B52" s="971"/>
    </row>
    <row r="53" spans="1:3" ht="14.25">
      <c r="A53" s="679"/>
      <c r="B53" s="677"/>
    </row>
    <row r="54" spans="1:3" s="674" customFormat="1" ht="12.75" customHeight="1">
      <c r="A54" s="750" t="s">
        <v>497</v>
      </c>
      <c r="B54" s="750"/>
      <c r="C54" s="691"/>
    </row>
    <row r="55" spans="1:3" s="686" customFormat="1" ht="28.5" customHeight="1">
      <c r="A55" s="936" t="s">
        <v>498</v>
      </c>
      <c r="B55" s="936"/>
      <c r="C55" s="691"/>
    </row>
    <row r="56" spans="1:3" s="704" customFormat="1" ht="12.75" customHeight="1">
      <c r="A56" s="735" t="s">
        <v>499</v>
      </c>
      <c r="B56" s="735"/>
      <c r="C56" s="738"/>
    </row>
    <row r="57" spans="1:3" s="704" customFormat="1" ht="12.75" customHeight="1">
      <c r="A57" s="735" t="s">
        <v>500</v>
      </c>
      <c r="B57" s="735"/>
      <c r="C57" s="738"/>
    </row>
    <row r="58" spans="1:3" s="674" customFormat="1" ht="26.25" customHeight="1">
      <c r="A58" s="964" t="s">
        <v>501</v>
      </c>
      <c r="B58" s="964"/>
      <c r="C58" s="691"/>
    </row>
  </sheetData>
  <mergeCells count="11">
    <mergeCell ref="A54:B54"/>
    <mergeCell ref="A58:B58"/>
    <mergeCell ref="A1:B1"/>
    <mergeCell ref="A2:B2"/>
    <mergeCell ref="A3:B3"/>
    <mergeCell ref="A5:B5"/>
    <mergeCell ref="A50:B50"/>
    <mergeCell ref="A52:B52"/>
    <mergeCell ref="A55:B55"/>
    <mergeCell ref="A24:B24"/>
    <mergeCell ref="A23:B23"/>
  </mergeCells>
  <printOptions horizontalCentered="1" verticalCentered="1"/>
  <pageMargins left="0.25" right="0.25" top="0.5" bottom="0.5" header="0.5" footer="0.5"/>
  <pageSetup scale="5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1"/>
  <sheetViews>
    <sheetView workbookViewId="0">
      <selection activeCell="I44" sqref="I44"/>
    </sheetView>
  </sheetViews>
  <sheetFormatPr defaultColWidth="8.5703125" defaultRowHeight="12.75"/>
  <cols>
    <col min="1" max="1" width="8.5703125" style="59" customWidth="1"/>
    <col min="2" max="2" width="11.5703125" style="152" customWidth="1"/>
    <col min="3" max="3" width="38.85546875" style="152" customWidth="1"/>
    <col min="4" max="4" width="10.5703125" style="152" customWidth="1"/>
    <col min="5" max="5" width="9.5703125" style="152" customWidth="1"/>
    <col min="6" max="6" width="11.5703125" style="152" customWidth="1"/>
    <col min="7" max="7" width="24.5703125" style="152" customWidth="1"/>
    <col min="8" max="16384" width="8.5703125" style="41"/>
  </cols>
  <sheetData>
    <row r="1" spans="1:7" ht="30" customHeight="1">
      <c r="A1" s="976" t="s">
        <v>502</v>
      </c>
      <c r="B1" s="977"/>
      <c r="C1" s="977"/>
      <c r="D1" s="977"/>
      <c r="E1" s="977"/>
      <c r="F1" s="977"/>
      <c r="G1" s="978"/>
    </row>
    <row r="2" spans="1:7" ht="31.35" customHeight="1">
      <c r="A2" s="979" t="s">
        <v>22</v>
      </c>
      <c r="B2" s="980"/>
      <c r="C2" s="980"/>
      <c r="D2" s="980"/>
      <c r="E2" s="980"/>
      <c r="F2" s="980"/>
      <c r="G2" s="981"/>
    </row>
    <row r="3" spans="1:7" ht="27.6" customHeight="1">
      <c r="A3" s="982" t="s">
        <v>503</v>
      </c>
      <c r="B3" s="983"/>
      <c r="C3" s="983"/>
      <c r="D3" s="983"/>
      <c r="E3" s="983"/>
      <c r="F3" s="983"/>
      <c r="G3" s="984"/>
    </row>
    <row r="4" spans="1:7" s="58" customFormat="1" ht="15">
      <c r="A4" s="985" t="s">
        <v>504</v>
      </c>
      <c r="B4" s="985" t="s">
        <v>505</v>
      </c>
      <c r="C4" s="985" t="s">
        <v>506</v>
      </c>
      <c r="D4" s="988" t="s">
        <v>507</v>
      </c>
      <c r="E4" s="989"/>
      <c r="F4" s="989"/>
      <c r="G4" s="990"/>
    </row>
    <row r="5" spans="1:7" s="146" customFormat="1" ht="46.5" customHeight="1">
      <c r="A5" s="986"/>
      <c r="B5" s="987"/>
      <c r="C5" s="987"/>
      <c r="D5" s="644" t="s">
        <v>508</v>
      </c>
      <c r="E5" s="740" t="s">
        <v>509</v>
      </c>
      <c r="F5" s="740" t="s">
        <v>510</v>
      </c>
      <c r="G5" s="740" t="s">
        <v>511</v>
      </c>
    </row>
    <row r="6" spans="1:7" s="18" customFormat="1">
      <c r="A6" s="143" t="s">
        <v>443</v>
      </c>
      <c r="B6" s="643" t="s">
        <v>512</v>
      </c>
      <c r="C6" s="643" t="s">
        <v>513</v>
      </c>
      <c r="D6" s="643">
        <v>1</v>
      </c>
      <c r="E6" s="643" t="s">
        <v>443</v>
      </c>
      <c r="F6" s="643">
        <v>4</v>
      </c>
      <c r="G6" s="643" t="s">
        <v>514</v>
      </c>
    </row>
    <row r="7" spans="1:7" s="18" customFormat="1" ht="12.75" customHeight="1">
      <c r="A7" s="143" t="s">
        <v>443</v>
      </c>
      <c r="B7" s="643" t="s">
        <v>515</v>
      </c>
      <c r="C7" s="643" t="s">
        <v>513</v>
      </c>
      <c r="D7" s="643">
        <v>1</v>
      </c>
      <c r="E7" s="643" t="s">
        <v>443</v>
      </c>
      <c r="F7" s="643">
        <v>30</v>
      </c>
      <c r="G7" s="643" t="s">
        <v>514</v>
      </c>
    </row>
    <row r="8" spans="1:7" s="18" customFormat="1" ht="12.75" customHeight="1">
      <c r="A8" s="143" t="s">
        <v>443</v>
      </c>
      <c r="B8" s="643" t="s">
        <v>516</v>
      </c>
      <c r="C8" s="643" t="s">
        <v>517</v>
      </c>
      <c r="D8" s="643">
        <v>63</v>
      </c>
      <c r="E8" s="643" t="s">
        <v>443</v>
      </c>
      <c r="F8" s="643">
        <v>211</v>
      </c>
      <c r="G8" s="643" t="s">
        <v>514</v>
      </c>
    </row>
    <row r="9" spans="1:7" s="18" customFormat="1" ht="12.75" customHeight="1">
      <c r="A9" s="143" t="s">
        <v>443</v>
      </c>
      <c r="B9" s="643" t="s">
        <v>518</v>
      </c>
      <c r="C9" s="643" t="s">
        <v>517</v>
      </c>
      <c r="D9" s="643">
        <v>1</v>
      </c>
      <c r="E9" s="643" t="s">
        <v>443</v>
      </c>
      <c r="F9" s="643">
        <v>1</v>
      </c>
      <c r="G9" s="643" t="s">
        <v>514</v>
      </c>
    </row>
    <row r="10" spans="1:7" s="18" customFormat="1" ht="12.75" customHeight="1">
      <c r="A10" s="143" t="s">
        <v>443</v>
      </c>
      <c r="B10" s="643" t="s">
        <v>519</v>
      </c>
      <c r="C10" s="643" t="s">
        <v>517</v>
      </c>
      <c r="D10" s="643">
        <v>3</v>
      </c>
      <c r="E10" s="643" t="s">
        <v>443</v>
      </c>
      <c r="F10" s="643">
        <v>6</v>
      </c>
      <c r="G10" s="643" t="s">
        <v>514</v>
      </c>
    </row>
    <row r="11" spans="1:7" s="18" customFormat="1" ht="12.75" customHeight="1">
      <c r="A11" s="143" t="s">
        <v>443</v>
      </c>
      <c r="B11" s="643" t="s">
        <v>520</v>
      </c>
      <c r="C11" s="643" t="s">
        <v>517</v>
      </c>
      <c r="D11" s="643">
        <v>1</v>
      </c>
      <c r="E11" s="643" t="s">
        <v>443</v>
      </c>
      <c r="F11" s="643">
        <v>1</v>
      </c>
      <c r="G11" s="643" t="s">
        <v>514</v>
      </c>
    </row>
    <row r="12" spans="1:7" s="18" customFormat="1" ht="12.75" customHeight="1">
      <c r="A12" s="143" t="s">
        <v>443</v>
      </c>
      <c r="B12" s="643" t="s">
        <v>521</v>
      </c>
      <c r="C12" s="643" t="s">
        <v>517</v>
      </c>
      <c r="D12" s="643">
        <v>40</v>
      </c>
      <c r="E12" s="643" t="s">
        <v>443</v>
      </c>
      <c r="F12" s="643">
        <v>106</v>
      </c>
      <c r="G12" s="643" t="s">
        <v>514</v>
      </c>
    </row>
    <row r="13" spans="1:7" s="18" customFormat="1" ht="12.75" customHeight="1">
      <c r="A13" s="143" t="s">
        <v>443</v>
      </c>
      <c r="B13" s="643" t="s">
        <v>522</v>
      </c>
      <c r="C13" s="643" t="s">
        <v>517</v>
      </c>
      <c r="D13" s="643">
        <v>14</v>
      </c>
      <c r="E13" s="643" t="s">
        <v>443</v>
      </c>
      <c r="F13" s="643">
        <v>30</v>
      </c>
      <c r="G13" s="643" t="s">
        <v>514</v>
      </c>
    </row>
    <row r="14" spans="1:7" s="18" customFormat="1" ht="12.75" customHeight="1">
      <c r="A14" s="143" t="s">
        <v>443</v>
      </c>
      <c r="B14" s="643" t="s">
        <v>523</v>
      </c>
      <c r="C14" s="643" t="s">
        <v>517</v>
      </c>
      <c r="D14" s="643">
        <v>2</v>
      </c>
      <c r="E14" s="643" t="s">
        <v>443</v>
      </c>
      <c r="F14" s="643">
        <v>5</v>
      </c>
      <c r="G14" s="643" t="s">
        <v>514</v>
      </c>
    </row>
    <row r="15" spans="1:7" s="18" customFormat="1" ht="12.75" customHeight="1">
      <c r="A15" s="143" t="s">
        <v>443</v>
      </c>
      <c r="B15" s="643" t="s">
        <v>524</v>
      </c>
      <c r="C15" s="643" t="s">
        <v>517</v>
      </c>
      <c r="D15" s="643">
        <v>1</v>
      </c>
      <c r="E15" s="643" t="s">
        <v>443</v>
      </c>
      <c r="F15" s="643">
        <v>1</v>
      </c>
      <c r="G15" s="643" t="s">
        <v>514</v>
      </c>
    </row>
    <row r="16" spans="1:7" s="18" customFormat="1" ht="12.75" customHeight="1">
      <c r="A16" s="143" t="s">
        <v>443</v>
      </c>
      <c r="B16" s="643" t="s">
        <v>525</v>
      </c>
      <c r="C16" s="643" t="s">
        <v>517</v>
      </c>
      <c r="D16" s="643">
        <v>2</v>
      </c>
      <c r="E16" s="643" t="s">
        <v>443</v>
      </c>
      <c r="F16" s="643">
        <v>2</v>
      </c>
      <c r="G16" s="643" t="s">
        <v>514</v>
      </c>
    </row>
    <row r="17" spans="1:16384" s="18" customFormat="1" ht="12.75" customHeight="1">
      <c r="A17" s="143" t="s">
        <v>443</v>
      </c>
      <c r="B17" s="643" t="s">
        <v>526</v>
      </c>
      <c r="C17" s="643" t="s">
        <v>517</v>
      </c>
      <c r="D17" s="643">
        <v>1</v>
      </c>
      <c r="E17" s="643" t="s">
        <v>443</v>
      </c>
      <c r="F17" s="643">
        <v>1</v>
      </c>
      <c r="G17" s="643" t="s">
        <v>514</v>
      </c>
      <c r="H17" s="692"/>
      <c r="I17" s="692"/>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2"/>
      <c r="BK17" s="692"/>
      <c r="BL17" s="692"/>
      <c r="BM17" s="692"/>
      <c r="BN17" s="692"/>
      <c r="BO17" s="692"/>
      <c r="BP17" s="692"/>
      <c r="BQ17" s="692"/>
      <c r="BR17" s="692"/>
      <c r="BS17" s="692"/>
      <c r="BT17" s="692"/>
      <c r="BU17" s="692"/>
      <c r="BV17" s="692"/>
      <c r="BW17" s="692"/>
      <c r="BX17" s="692"/>
      <c r="BY17" s="692"/>
      <c r="BZ17" s="692"/>
      <c r="CA17" s="692"/>
      <c r="CB17" s="692"/>
      <c r="CC17" s="692"/>
      <c r="CD17" s="692"/>
      <c r="CE17" s="692"/>
      <c r="CF17" s="692"/>
      <c r="CG17" s="692"/>
      <c r="CH17" s="692"/>
      <c r="CI17" s="692"/>
      <c r="CJ17" s="692"/>
      <c r="CK17" s="692"/>
      <c r="CL17" s="692"/>
      <c r="CM17" s="692"/>
      <c r="CN17" s="692"/>
      <c r="CO17" s="692"/>
      <c r="CP17" s="692"/>
      <c r="CQ17" s="692"/>
      <c r="CR17" s="692"/>
      <c r="CS17" s="692"/>
      <c r="CT17" s="692"/>
      <c r="CU17" s="692"/>
      <c r="CV17" s="692"/>
      <c r="CW17" s="692"/>
      <c r="CX17" s="692"/>
      <c r="CY17" s="692"/>
      <c r="CZ17" s="692"/>
      <c r="DA17" s="692"/>
      <c r="DB17" s="692"/>
      <c r="DC17" s="692"/>
      <c r="DD17" s="692"/>
      <c r="DE17" s="692"/>
      <c r="DF17" s="692"/>
      <c r="DG17" s="692"/>
      <c r="DH17" s="692"/>
      <c r="DI17" s="692"/>
      <c r="DJ17" s="692"/>
      <c r="DK17" s="692"/>
      <c r="DL17" s="692"/>
      <c r="DM17" s="692"/>
      <c r="DN17" s="692"/>
      <c r="DO17" s="692"/>
      <c r="DP17" s="692"/>
      <c r="DQ17" s="692"/>
      <c r="DR17" s="692"/>
      <c r="DS17" s="692"/>
      <c r="DT17" s="692"/>
      <c r="DU17" s="692"/>
      <c r="DV17" s="692"/>
      <c r="DW17" s="692"/>
      <c r="DX17" s="692"/>
      <c r="DY17" s="692"/>
      <c r="DZ17" s="692"/>
      <c r="EA17" s="692"/>
      <c r="EB17" s="692"/>
      <c r="EC17" s="692"/>
      <c r="ED17" s="692"/>
      <c r="EE17" s="692"/>
      <c r="EF17" s="692"/>
      <c r="EG17" s="692"/>
      <c r="EH17" s="692"/>
      <c r="EI17" s="692"/>
      <c r="EJ17" s="692"/>
      <c r="EK17" s="692"/>
      <c r="EL17" s="692"/>
      <c r="EM17" s="692"/>
      <c r="EN17" s="692"/>
      <c r="EO17" s="692"/>
      <c r="EP17" s="692"/>
      <c r="EQ17" s="692"/>
      <c r="ER17" s="692"/>
      <c r="ES17" s="692"/>
      <c r="ET17" s="692"/>
      <c r="EU17" s="692"/>
      <c r="EV17" s="692"/>
      <c r="EW17" s="692"/>
      <c r="EX17" s="692"/>
      <c r="EY17" s="692"/>
      <c r="EZ17" s="692"/>
      <c r="FA17" s="692"/>
      <c r="FB17" s="692"/>
      <c r="FC17" s="692"/>
      <c r="FD17" s="692"/>
      <c r="FE17" s="692"/>
      <c r="FF17" s="692"/>
      <c r="FG17" s="692"/>
      <c r="FH17" s="692"/>
      <c r="FI17" s="692"/>
      <c r="FJ17" s="692"/>
      <c r="FK17" s="692"/>
      <c r="FL17" s="692"/>
      <c r="FM17" s="692"/>
      <c r="FN17" s="692"/>
      <c r="FO17" s="692"/>
      <c r="FP17" s="692"/>
      <c r="FQ17" s="692"/>
      <c r="FR17" s="692"/>
      <c r="FS17" s="692"/>
      <c r="FT17" s="692"/>
      <c r="FU17" s="692"/>
      <c r="FV17" s="692"/>
      <c r="FW17" s="692"/>
      <c r="FX17" s="692"/>
      <c r="FY17" s="692"/>
      <c r="FZ17" s="692"/>
      <c r="GA17" s="692"/>
      <c r="GB17" s="692"/>
      <c r="GC17" s="692"/>
      <c r="GD17" s="692"/>
      <c r="GE17" s="692"/>
      <c r="GF17" s="692"/>
      <c r="GG17" s="692"/>
      <c r="GH17" s="692"/>
      <c r="GI17" s="692"/>
      <c r="GJ17" s="692"/>
      <c r="GK17" s="692"/>
      <c r="GL17" s="692"/>
      <c r="GM17" s="692"/>
      <c r="GN17" s="692"/>
      <c r="GO17" s="692"/>
      <c r="GP17" s="692"/>
      <c r="GQ17" s="692"/>
      <c r="GR17" s="692"/>
      <c r="GS17" s="692"/>
      <c r="GT17" s="692"/>
      <c r="GU17" s="692"/>
      <c r="GV17" s="692"/>
      <c r="GW17" s="692"/>
      <c r="GX17" s="692"/>
      <c r="GY17" s="692"/>
      <c r="GZ17" s="692"/>
      <c r="HA17" s="692"/>
      <c r="HB17" s="692"/>
      <c r="HC17" s="692"/>
      <c r="HD17" s="692"/>
      <c r="HE17" s="692"/>
      <c r="HF17" s="692"/>
      <c r="HG17" s="692"/>
      <c r="HH17" s="692"/>
      <c r="HI17" s="692"/>
      <c r="HJ17" s="692"/>
      <c r="HK17" s="692"/>
      <c r="HL17" s="692"/>
      <c r="HM17" s="692"/>
      <c r="HN17" s="692"/>
      <c r="HO17" s="692"/>
      <c r="HP17" s="692"/>
      <c r="HQ17" s="692"/>
      <c r="HR17" s="692"/>
      <c r="HS17" s="692"/>
      <c r="HT17" s="692"/>
      <c r="HU17" s="692"/>
      <c r="HV17" s="692"/>
      <c r="HW17" s="692"/>
      <c r="HX17" s="692"/>
      <c r="HY17" s="692"/>
      <c r="HZ17" s="692"/>
      <c r="IA17" s="692"/>
      <c r="IB17" s="692"/>
      <c r="IC17" s="692"/>
      <c r="ID17" s="692"/>
      <c r="IE17" s="692"/>
      <c r="IF17" s="692"/>
      <c r="IG17" s="692"/>
      <c r="IH17" s="692"/>
      <c r="II17" s="692"/>
      <c r="IJ17" s="692"/>
      <c r="IK17" s="692"/>
      <c r="IL17" s="692"/>
      <c r="IM17" s="692"/>
      <c r="IN17" s="692"/>
      <c r="IO17" s="692"/>
      <c r="IP17" s="692"/>
      <c r="IQ17" s="692"/>
      <c r="IR17" s="692"/>
      <c r="IS17" s="692"/>
      <c r="IT17" s="692"/>
      <c r="IU17" s="692"/>
      <c r="IV17" s="692"/>
      <c r="IW17" s="692"/>
      <c r="IX17" s="692"/>
      <c r="IY17" s="692"/>
      <c r="IZ17" s="692"/>
      <c r="JA17" s="692"/>
      <c r="JB17" s="692"/>
      <c r="JC17" s="692"/>
      <c r="JD17" s="692"/>
      <c r="JE17" s="692"/>
      <c r="JF17" s="692"/>
      <c r="JG17" s="692"/>
      <c r="JH17" s="692"/>
      <c r="JI17" s="692"/>
      <c r="JJ17" s="692"/>
      <c r="JK17" s="692"/>
      <c r="JL17" s="692"/>
      <c r="JM17" s="692"/>
      <c r="JN17" s="692"/>
      <c r="JO17" s="692"/>
      <c r="JP17" s="692"/>
      <c r="JQ17" s="692"/>
      <c r="JR17" s="692"/>
      <c r="JS17" s="692"/>
      <c r="JT17" s="692"/>
      <c r="JU17" s="692"/>
      <c r="JV17" s="692"/>
      <c r="JW17" s="692"/>
      <c r="JX17" s="692"/>
      <c r="JY17" s="692"/>
      <c r="JZ17" s="692"/>
      <c r="KA17" s="692"/>
      <c r="KB17" s="692"/>
      <c r="KC17" s="692"/>
      <c r="KD17" s="692"/>
      <c r="KE17" s="692"/>
      <c r="KF17" s="692"/>
      <c r="KG17" s="692"/>
      <c r="KH17" s="692"/>
      <c r="KI17" s="692"/>
      <c r="KJ17" s="692"/>
      <c r="KK17" s="692"/>
      <c r="KL17" s="692"/>
      <c r="KM17" s="692"/>
      <c r="KN17" s="692"/>
      <c r="KO17" s="692"/>
      <c r="KP17" s="692"/>
      <c r="KQ17" s="692"/>
      <c r="KR17" s="692"/>
      <c r="KS17" s="692"/>
      <c r="KT17" s="692"/>
      <c r="KU17" s="692"/>
      <c r="KV17" s="692"/>
      <c r="KW17" s="692"/>
      <c r="KX17" s="692"/>
      <c r="KY17" s="692"/>
      <c r="KZ17" s="692"/>
      <c r="LA17" s="692"/>
      <c r="LB17" s="692"/>
      <c r="LC17" s="692"/>
      <c r="LD17" s="692"/>
      <c r="LE17" s="692"/>
      <c r="LF17" s="692"/>
      <c r="LG17" s="692"/>
      <c r="LH17" s="692"/>
      <c r="LI17" s="692"/>
      <c r="LJ17" s="692"/>
      <c r="LK17" s="692"/>
      <c r="LL17" s="692"/>
      <c r="LM17" s="692"/>
      <c r="LN17" s="692"/>
      <c r="LO17" s="692"/>
      <c r="LP17" s="692"/>
      <c r="LQ17" s="692"/>
      <c r="LR17" s="692"/>
      <c r="LS17" s="692"/>
      <c r="LT17" s="692"/>
      <c r="LU17" s="692"/>
      <c r="LV17" s="692"/>
      <c r="LW17" s="692"/>
      <c r="LX17" s="692"/>
      <c r="LY17" s="692"/>
      <c r="LZ17" s="692"/>
      <c r="MA17" s="692"/>
      <c r="MB17" s="692"/>
      <c r="MC17" s="692"/>
      <c r="MD17" s="692"/>
      <c r="ME17" s="692"/>
      <c r="MF17" s="692"/>
      <c r="MG17" s="692"/>
      <c r="MH17" s="692"/>
      <c r="MI17" s="692"/>
      <c r="MJ17" s="692"/>
      <c r="MK17" s="692"/>
      <c r="ML17" s="692"/>
      <c r="MM17" s="692"/>
      <c r="MN17" s="692"/>
      <c r="MO17" s="692"/>
      <c r="MP17" s="692"/>
      <c r="MQ17" s="692"/>
      <c r="MR17" s="692"/>
      <c r="MS17" s="692"/>
      <c r="MT17" s="692"/>
      <c r="MU17" s="692"/>
      <c r="MV17" s="692"/>
      <c r="MW17" s="692"/>
      <c r="MX17" s="692"/>
      <c r="MY17" s="692"/>
      <c r="MZ17" s="692"/>
      <c r="NA17" s="692"/>
      <c r="NB17" s="692"/>
      <c r="NC17" s="692"/>
      <c r="ND17" s="692"/>
      <c r="NE17" s="692"/>
      <c r="NF17" s="692"/>
      <c r="NG17" s="692"/>
      <c r="NH17" s="692"/>
      <c r="NI17" s="692"/>
      <c r="NJ17" s="692"/>
      <c r="NK17" s="692"/>
      <c r="NL17" s="692"/>
      <c r="NM17" s="692"/>
      <c r="NN17" s="692"/>
      <c r="NO17" s="692"/>
      <c r="NP17" s="692"/>
      <c r="NQ17" s="692"/>
      <c r="NR17" s="692"/>
      <c r="NS17" s="692"/>
      <c r="NT17" s="692"/>
      <c r="NU17" s="692"/>
      <c r="NV17" s="692"/>
      <c r="NW17" s="692"/>
      <c r="NX17" s="692"/>
      <c r="NY17" s="692"/>
      <c r="NZ17" s="692"/>
      <c r="OA17" s="692"/>
      <c r="OB17" s="692"/>
      <c r="OC17" s="692"/>
      <c r="OD17" s="692"/>
      <c r="OE17" s="692"/>
      <c r="OF17" s="692"/>
      <c r="OG17" s="692"/>
      <c r="OH17" s="692"/>
      <c r="OI17" s="692"/>
      <c r="OJ17" s="692"/>
      <c r="OK17" s="692"/>
      <c r="OL17" s="692"/>
      <c r="OM17" s="692"/>
      <c r="ON17" s="692"/>
      <c r="OO17" s="692"/>
      <c r="OP17" s="692"/>
      <c r="OQ17" s="692"/>
      <c r="OR17" s="692"/>
      <c r="OS17" s="692"/>
      <c r="OT17" s="692"/>
      <c r="OU17" s="692"/>
      <c r="OV17" s="692"/>
      <c r="OW17" s="692"/>
      <c r="OX17" s="692"/>
      <c r="OY17" s="692"/>
      <c r="OZ17" s="692"/>
      <c r="PA17" s="692"/>
      <c r="PB17" s="692"/>
      <c r="PC17" s="692"/>
      <c r="PD17" s="692"/>
      <c r="PE17" s="692"/>
      <c r="PF17" s="692"/>
      <c r="PG17" s="692"/>
      <c r="PH17" s="692"/>
      <c r="PI17" s="692"/>
      <c r="PJ17" s="692"/>
      <c r="PK17" s="692"/>
      <c r="PL17" s="692"/>
      <c r="PM17" s="692"/>
      <c r="PN17" s="692"/>
      <c r="PO17" s="692"/>
      <c r="PP17" s="692"/>
      <c r="PQ17" s="692"/>
      <c r="PR17" s="692"/>
      <c r="PS17" s="692"/>
      <c r="PT17" s="692"/>
      <c r="PU17" s="692"/>
      <c r="PV17" s="692"/>
      <c r="PW17" s="692"/>
      <c r="PX17" s="692"/>
      <c r="PY17" s="692"/>
      <c r="PZ17" s="692"/>
      <c r="QA17" s="692"/>
      <c r="QB17" s="692"/>
      <c r="QC17" s="692"/>
      <c r="QD17" s="692"/>
      <c r="QE17" s="692"/>
      <c r="QF17" s="692"/>
      <c r="QG17" s="692"/>
      <c r="QH17" s="692"/>
      <c r="QI17" s="692"/>
      <c r="QJ17" s="692"/>
      <c r="QK17" s="692"/>
      <c r="QL17" s="692"/>
      <c r="QM17" s="692"/>
      <c r="QN17" s="692"/>
      <c r="QO17" s="692"/>
      <c r="QP17" s="692"/>
      <c r="QQ17" s="692"/>
      <c r="QR17" s="692"/>
      <c r="QS17" s="692"/>
      <c r="QT17" s="692"/>
      <c r="QU17" s="692"/>
      <c r="QV17" s="692"/>
      <c r="QW17" s="692"/>
      <c r="QX17" s="692"/>
      <c r="QY17" s="692"/>
      <c r="QZ17" s="692"/>
      <c r="RA17" s="692"/>
      <c r="RB17" s="692"/>
      <c r="RC17" s="692"/>
      <c r="RD17" s="692"/>
      <c r="RE17" s="692"/>
      <c r="RF17" s="692"/>
      <c r="RG17" s="692"/>
      <c r="RH17" s="692"/>
      <c r="RI17" s="692"/>
      <c r="RJ17" s="692"/>
      <c r="RK17" s="692"/>
      <c r="RL17" s="692"/>
      <c r="RM17" s="692"/>
      <c r="RN17" s="692"/>
      <c r="RO17" s="692"/>
      <c r="RP17" s="692"/>
      <c r="RQ17" s="692"/>
      <c r="RR17" s="692"/>
      <c r="RS17" s="692"/>
      <c r="RT17" s="692"/>
      <c r="RU17" s="692"/>
      <c r="RV17" s="692"/>
      <c r="RW17" s="692"/>
      <c r="RX17" s="692"/>
      <c r="RY17" s="692"/>
      <c r="RZ17" s="692"/>
      <c r="SA17" s="692"/>
      <c r="SB17" s="692"/>
      <c r="SC17" s="692"/>
      <c r="SD17" s="692"/>
      <c r="SE17" s="692"/>
      <c r="SF17" s="692"/>
      <c r="SG17" s="692"/>
      <c r="SH17" s="692"/>
      <c r="SI17" s="692"/>
      <c r="SJ17" s="692"/>
      <c r="SK17" s="692"/>
      <c r="SL17" s="692"/>
      <c r="SM17" s="692"/>
      <c r="SN17" s="692"/>
      <c r="SO17" s="692"/>
      <c r="SP17" s="692"/>
      <c r="SQ17" s="692"/>
      <c r="SR17" s="692"/>
      <c r="SS17" s="692"/>
      <c r="ST17" s="692"/>
      <c r="SU17" s="692"/>
      <c r="SV17" s="692"/>
      <c r="SW17" s="692"/>
      <c r="SX17" s="692"/>
      <c r="SY17" s="692"/>
      <c r="SZ17" s="692"/>
      <c r="TA17" s="692"/>
      <c r="TB17" s="692"/>
      <c r="TC17" s="692"/>
      <c r="TD17" s="692"/>
      <c r="TE17" s="692"/>
      <c r="TF17" s="692"/>
      <c r="TG17" s="692"/>
      <c r="TH17" s="692"/>
      <c r="TI17" s="692"/>
      <c r="TJ17" s="692"/>
      <c r="TK17" s="692"/>
      <c r="TL17" s="692"/>
      <c r="TM17" s="692"/>
      <c r="TN17" s="692"/>
      <c r="TO17" s="692"/>
      <c r="TP17" s="692"/>
      <c r="TQ17" s="692"/>
      <c r="TR17" s="692"/>
      <c r="TS17" s="692"/>
      <c r="TT17" s="692"/>
      <c r="TU17" s="692"/>
      <c r="TV17" s="692"/>
      <c r="TW17" s="692"/>
      <c r="TX17" s="692"/>
      <c r="TY17" s="692"/>
      <c r="TZ17" s="692"/>
      <c r="UA17" s="692"/>
      <c r="UB17" s="692"/>
      <c r="UC17" s="692"/>
      <c r="UD17" s="692"/>
      <c r="UE17" s="692"/>
      <c r="UF17" s="692"/>
      <c r="UG17" s="692"/>
      <c r="UH17" s="692"/>
      <c r="UI17" s="692"/>
      <c r="UJ17" s="692"/>
      <c r="UK17" s="692"/>
      <c r="UL17" s="692"/>
      <c r="UM17" s="692"/>
      <c r="UN17" s="692"/>
      <c r="UO17" s="692"/>
      <c r="UP17" s="692"/>
      <c r="UQ17" s="692"/>
      <c r="UR17" s="692"/>
      <c r="US17" s="692"/>
      <c r="UT17" s="692"/>
      <c r="UU17" s="692"/>
      <c r="UV17" s="692"/>
      <c r="UW17" s="692"/>
      <c r="UX17" s="692"/>
      <c r="UY17" s="692"/>
      <c r="UZ17" s="692"/>
      <c r="VA17" s="692"/>
      <c r="VB17" s="692"/>
      <c r="VC17" s="692"/>
      <c r="VD17" s="692"/>
      <c r="VE17" s="692"/>
      <c r="VF17" s="692"/>
      <c r="VG17" s="692"/>
      <c r="VH17" s="692"/>
      <c r="VI17" s="692"/>
      <c r="VJ17" s="692"/>
      <c r="VK17" s="692"/>
      <c r="VL17" s="692"/>
      <c r="VM17" s="692"/>
      <c r="VN17" s="692"/>
      <c r="VO17" s="692"/>
      <c r="VP17" s="692"/>
      <c r="VQ17" s="692"/>
      <c r="VR17" s="692"/>
      <c r="VS17" s="692"/>
      <c r="VT17" s="692"/>
      <c r="VU17" s="692"/>
      <c r="VV17" s="692"/>
      <c r="VW17" s="692"/>
      <c r="VX17" s="692"/>
      <c r="VY17" s="692"/>
      <c r="VZ17" s="692"/>
      <c r="WA17" s="692"/>
      <c r="WB17" s="692"/>
      <c r="WC17" s="692"/>
      <c r="WD17" s="692"/>
      <c r="WE17" s="692"/>
      <c r="WF17" s="692"/>
      <c r="WG17" s="692"/>
      <c r="WH17" s="692"/>
      <c r="WI17" s="692"/>
      <c r="WJ17" s="692"/>
      <c r="WK17" s="692"/>
      <c r="WL17" s="692"/>
      <c r="WM17" s="692"/>
      <c r="WN17" s="692"/>
      <c r="WO17" s="692"/>
      <c r="WP17" s="692"/>
      <c r="WQ17" s="692"/>
      <c r="WR17" s="692"/>
      <c r="WS17" s="692"/>
      <c r="WT17" s="692"/>
      <c r="WU17" s="692"/>
      <c r="WV17" s="692"/>
      <c r="WW17" s="692"/>
      <c r="WX17" s="692"/>
      <c r="WY17" s="692"/>
      <c r="WZ17" s="692"/>
      <c r="XA17" s="692"/>
      <c r="XB17" s="692"/>
      <c r="XC17" s="692"/>
      <c r="XD17" s="692"/>
      <c r="XE17" s="692"/>
      <c r="XF17" s="692"/>
      <c r="XG17" s="692"/>
      <c r="XH17" s="692"/>
      <c r="XI17" s="692"/>
      <c r="XJ17" s="692"/>
      <c r="XK17" s="692"/>
      <c r="XL17" s="692"/>
      <c r="XM17" s="692"/>
      <c r="XN17" s="692"/>
      <c r="XO17" s="692"/>
      <c r="XP17" s="692"/>
      <c r="XQ17" s="692"/>
      <c r="XR17" s="692"/>
      <c r="XS17" s="692"/>
      <c r="XT17" s="692"/>
      <c r="XU17" s="692"/>
      <c r="XV17" s="692"/>
      <c r="XW17" s="692"/>
      <c r="XX17" s="692"/>
      <c r="XY17" s="692"/>
      <c r="XZ17" s="692"/>
      <c r="YA17" s="692"/>
      <c r="YB17" s="692"/>
      <c r="YC17" s="692"/>
      <c r="YD17" s="692"/>
      <c r="YE17" s="692"/>
      <c r="YF17" s="692"/>
      <c r="YG17" s="692"/>
      <c r="YH17" s="692"/>
      <c r="YI17" s="692"/>
      <c r="YJ17" s="692"/>
      <c r="YK17" s="692"/>
      <c r="YL17" s="692"/>
      <c r="YM17" s="692"/>
      <c r="YN17" s="692"/>
      <c r="YO17" s="692"/>
      <c r="YP17" s="692"/>
      <c r="YQ17" s="692"/>
      <c r="YR17" s="692"/>
      <c r="YS17" s="692"/>
      <c r="YT17" s="692"/>
      <c r="YU17" s="692"/>
      <c r="YV17" s="692"/>
      <c r="YW17" s="692"/>
      <c r="YX17" s="692"/>
      <c r="YY17" s="692"/>
      <c r="YZ17" s="692"/>
      <c r="ZA17" s="692"/>
      <c r="ZB17" s="692"/>
      <c r="ZC17" s="692"/>
      <c r="ZD17" s="692"/>
      <c r="ZE17" s="692"/>
      <c r="ZF17" s="692"/>
      <c r="ZG17" s="692"/>
      <c r="ZH17" s="692"/>
      <c r="ZI17" s="692"/>
      <c r="ZJ17" s="692"/>
      <c r="ZK17" s="692"/>
      <c r="ZL17" s="692"/>
      <c r="ZM17" s="692"/>
      <c r="ZN17" s="692"/>
      <c r="ZO17" s="692"/>
      <c r="ZP17" s="692"/>
      <c r="ZQ17" s="692"/>
      <c r="ZR17" s="692"/>
      <c r="ZS17" s="692"/>
      <c r="ZT17" s="692"/>
      <c r="ZU17" s="692"/>
      <c r="ZV17" s="692"/>
      <c r="ZW17" s="692"/>
      <c r="ZX17" s="692"/>
      <c r="ZY17" s="692"/>
      <c r="ZZ17" s="692"/>
      <c r="AAA17" s="692"/>
      <c r="AAB17" s="692"/>
      <c r="AAC17" s="692"/>
      <c r="AAD17" s="692"/>
      <c r="AAE17" s="692"/>
      <c r="AAF17" s="692"/>
      <c r="AAG17" s="692"/>
      <c r="AAH17" s="692"/>
      <c r="AAI17" s="692"/>
      <c r="AAJ17" s="692"/>
      <c r="AAK17" s="692"/>
      <c r="AAL17" s="692"/>
      <c r="AAM17" s="692"/>
      <c r="AAN17" s="692"/>
      <c r="AAO17" s="692"/>
      <c r="AAP17" s="692"/>
      <c r="AAQ17" s="692"/>
      <c r="AAR17" s="692"/>
      <c r="AAS17" s="692"/>
      <c r="AAT17" s="692"/>
      <c r="AAU17" s="692"/>
      <c r="AAV17" s="692"/>
      <c r="AAW17" s="692"/>
      <c r="AAX17" s="692"/>
      <c r="AAY17" s="692"/>
      <c r="AAZ17" s="692"/>
      <c r="ABA17" s="692"/>
      <c r="ABB17" s="692"/>
      <c r="ABC17" s="692"/>
      <c r="ABD17" s="692"/>
      <c r="ABE17" s="692"/>
      <c r="ABF17" s="692"/>
      <c r="ABG17" s="692"/>
      <c r="ABH17" s="692"/>
      <c r="ABI17" s="692"/>
      <c r="ABJ17" s="692"/>
      <c r="ABK17" s="692"/>
      <c r="ABL17" s="692"/>
      <c r="ABM17" s="692"/>
      <c r="ABN17" s="692"/>
      <c r="ABO17" s="692"/>
      <c r="ABP17" s="692"/>
      <c r="ABQ17" s="692"/>
      <c r="ABR17" s="692"/>
      <c r="ABS17" s="692"/>
      <c r="ABT17" s="692"/>
      <c r="ABU17" s="692"/>
      <c r="ABV17" s="692"/>
      <c r="ABW17" s="692"/>
      <c r="ABX17" s="692"/>
      <c r="ABY17" s="692"/>
      <c r="ABZ17" s="692"/>
      <c r="ACA17" s="692"/>
      <c r="ACB17" s="692"/>
      <c r="ACC17" s="692"/>
      <c r="ACD17" s="692"/>
      <c r="ACE17" s="692"/>
      <c r="ACF17" s="692"/>
      <c r="ACG17" s="692"/>
      <c r="ACH17" s="692"/>
      <c r="ACI17" s="692"/>
      <c r="ACJ17" s="692"/>
      <c r="ACK17" s="692"/>
      <c r="ACL17" s="692"/>
      <c r="ACM17" s="692"/>
      <c r="ACN17" s="692"/>
      <c r="ACO17" s="692"/>
      <c r="ACP17" s="692"/>
      <c r="ACQ17" s="692"/>
      <c r="ACR17" s="692"/>
      <c r="ACS17" s="692"/>
      <c r="ACT17" s="692"/>
      <c r="ACU17" s="692"/>
      <c r="ACV17" s="692"/>
      <c r="ACW17" s="692"/>
      <c r="ACX17" s="692"/>
      <c r="ACY17" s="692"/>
      <c r="ACZ17" s="692"/>
      <c r="ADA17" s="692"/>
      <c r="ADB17" s="692"/>
      <c r="ADC17" s="692"/>
      <c r="ADD17" s="692"/>
      <c r="ADE17" s="692"/>
      <c r="ADF17" s="692"/>
      <c r="ADG17" s="692"/>
      <c r="ADH17" s="692"/>
      <c r="ADI17" s="692"/>
      <c r="ADJ17" s="692"/>
      <c r="ADK17" s="692"/>
      <c r="ADL17" s="692"/>
      <c r="ADM17" s="692"/>
      <c r="ADN17" s="692"/>
      <c r="ADO17" s="692"/>
      <c r="ADP17" s="692"/>
      <c r="ADQ17" s="692"/>
      <c r="ADR17" s="692"/>
      <c r="ADS17" s="692"/>
      <c r="ADT17" s="692"/>
      <c r="ADU17" s="692"/>
      <c r="ADV17" s="692"/>
      <c r="ADW17" s="692"/>
      <c r="ADX17" s="692"/>
      <c r="ADY17" s="692"/>
      <c r="ADZ17" s="692"/>
      <c r="AEA17" s="692"/>
      <c r="AEB17" s="692"/>
      <c r="AEC17" s="692"/>
      <c r="AED17" s="692"/>
      <c r="AEE17" s="692"/>
      <c r="AEF17" s="692"/>
      <c r="AEG17" s="692"/>
      <c r="AEH17" s="692"/>
      <c r="AEI17" s="692"/>
      <c r="AEJ17" s="692"/>
      <c r="AEK17" s="692"/>
      <c r="AEL17" s="692"/>
      <c r="AEM17" s="692"/>
      <c r="AEN17" s="692"/>
      <c r="AEO17" s="692"/>
      <c r="AEP17" s="692"/>
      <c r="AEQ17" s="692"/>
      <c r="AER17" s="692"/>
      <c r="AES17" s="692"/>
      <c r="AET17" s="692"/>
      <c r="AEU17" s="692"/>
      <c r="AEV17" s="692"/>
      <c r="AEW17" s="692"/>
      <c r="AEX17" s="692"/>
      <c r="AEY17" s="692"/>
      <c r="AEZ17" s="692"/>
      <c r="AFA17" s="692"/>
      <c r="AFB17" s="692"/>
      <c r="AFC17" s="692"/>
      <c r="AFD17" s="692"/>
      <c r="AFE17" s="692"/>
      <c r="AFF17" s="692"/>
      <c r="AFG17" s="692"/>
      <c r="AFH17" s="692"/>
      <c r="AFI17" s="692"/>
      <c r="AFJ17" s="692"/>
      <c r="AFK17" s="692"/>
      <c r="AFL17" s="692"/>
      <c r="AFM17" s="692"/>
      <c r="AFN17" s="692"/>
      <c r="AFO17" s="692"/>
      <c r="AFP17" s="692"/>
      <c r="AFQ17" s="692"/>
      <c r="AFR17" s="692"/>
      <c r="AFS17" s="692"/>
      <c r="AFT17" s="692"/>
      <c r="AFU17" s="692"/>
      <c r="AFV17" s="692"/>
      <c r="AFW17" s="692"/>
      <c r="AFX17" s="692"/>
      <c r="AFY17" s="692"/>
      <c r="AFZ17" s="692"/>
      <c r="AGA17" s="692"/>
      <c r="AGB17" s="692"/>
      <c r="AGC17" s="692"/>
      <c r="AGD17" s="692"/>
      <c r="AGE17" s="692"/>
      <c r="AGF17" s="692"/>
      <c r="AGG17" s="692"/>
      <c r="AGH17" s="692"/>
      <c r="AGI17" s="692"/>
      <c r="AGJ17" s="692"/>
      <c r="AGK17" s="692"/>
      <c r="AGL17" s="692"/>
      <c r="AGM17" s="692"/>
      <c r="AGN17" s="692"/>
      <c r="AGO17" s="692"/>
      <c r="AGP17" s="692"/>
      <c r="AGQ17" s="692"/>
      <c r="AGR17" s="692"/>
      <c r="AGS17" s="692"/>
      <c r="AGT17" s="692"/>
      <c r="AGU17" s="692"/>
      <c r="AGV17" s="692"/>
      <c r="AGW17" s="692"/>
      <c r="AGX17" s="692"/>
      <c r="AGY17" s="692"/>
      <c r="AGZ17" s="692"/>
      <c r="AHA17" s="692"/>
      <c r="AHB17" s="692"/>
      <c r="AHC17" s="692"/>
      <c r="AHD17" s="692"/>
      <c r="AHE17" s="692"/>
      <c r="AHF17" s="692"/>
      <c r="AHG17" s="692"/>
      <c r="AHH17" s="692"/>
      <c r="AHI17" s="692"/>
      <c r="AHJ17" s="692"/>
      <c r="AHK17" s="692"/>
      <c r="AHL17" s="692"/>
      <c r="AHM17" s="692"/>
      <c r="AHN17" s="692"/>
      <c r="AHO17" s="692"/>
      <c r="AHP17" s="692"/>
      <c r="AHQ17" s="692"/>
      <c r="AHR17" s="692"/>
      <c r="AHS17" s="692"/>
      <c r="AHT17" s="692"/>
      <c r="AHU17" s="692"/>
      <c r="AHV17" s="692"/>
      <c r="AHW17" s="692"/>
      <c r="AHX17" s="692"/>
      <c r="AHY17" s="692"/>
      <c r="AHZ17" s="692"/>
      <c r="AIA17" s="692"/>
      <c r="AIB17" s="692"/>
      <c r="AIC17" s="692"/>
      <c r="AID17" s="692"/>
      <c r="AIE17" s="692"/>
      <c r="AIF17" s="692"/>
      <c r="AIG17" s="692"/>
      <c r="AIH17" s="692"/>
      <c r="AII17" s="692"/>
      <c r="AIJ17" s="692"/>
      <c r="AIK17" s="692"/>
      <c r="AIL17" s="692"/>
      <c r="AIM17" s="692"/>
      <c r="AIN17" s="692"/>
      <c r="AIO17" s="692"/>
      <c r="AIP17" s="692"/>
      <c r="AIQ17" s="692"/>
      <c r="AIR17" s="692"/>
      <c r="AIS17" s="692"/>
      <c r="AIT17" s="692"/>
      <c r="AIU17" s="692"/>
      <c r="AIV17" s="692"/>
      <c r="AIW17" s="692"/>
      <c r="AIX17" s="692"/>
      <c r="AIY17" s="692"/>
      <c r="AIZ17" s="692"/>
      <c r="AJA17" s="692"/>
      <c r="AJB17" s="692"/>
      <c r="AJC17" s="692"/>
      <c r="AJD17" s="692"/>
      <c r="AJE17" s="692"/>
      <c r="AJF17" s="692"/>
      <c r="AJG17" s="692"/>
      <c r="AJH17" s="692"/>
      <c r="AJI17" s="692"/>
      <c r="AJJ17" s="692"/>
      <c r="AJK17" s="692"/>
      <c r="AJL17" s="692"/>
      <c r="AJM17" s="692"/>
      <c r="AJN17" s="692"/>
      <c r="AJO17" s="692"/>
      <c r="AJP17" s="692"/>
      <c r="AJQ17" s="692"/>
      <c r="AJR17" s="692"/>
      <c r="AJS17" s="692"/>
      <c r="AJT17" s="692"/>
      <c r="AJU17" s="692"/>
      <c r="AJV17" s="692"/>
      <c r="AJW17" s="692"/>
      <c r="AJX17" s="692"/>
      <c r="AJY17" s="692"/>
      <c r="AJZ17" s="692"/>
      <c r="AKA17" s="692"/>
      <c r="AKB17" s="692"/>
      <c r="AKC17" s="692"/>
      <c r="AKD17" s="692"/>
      <c r="AKE17" s="692"/>
      <c r="AKF17" s="692"/>
      <c r="AKG17" s="692"/>
      <c r="AKH17" s="692"/>
      <c r="AKI17" s="692"/>
      <c r="AKJ17" s="692"/>
      <c r="AKK17" s="692"/>
      <c r="AKL17" s="692"/>
      <c r="AKM17" s="692"/>
      <c r="AKN17" s="692"/>
      <c r="AKO17" s="692"/>
      <c r="AKP17" s="692"/>
      <c r="AKQ17" s="692"/>
      <c r="AKR17" s="692"/>
      <c r="AKS17" s="692"/>
      <c r="AKT17" s="692"/>
      <c r="AKU17" s="692"/>
      <c r="AKV17" s="692"/>
      <c r="AKW17" s="692"/>
      <c r="AKX17" s="692"/>
      <c r="AKY17" s="692"/>
      <c r="AKZ17" s="692"/>
      <c r="ALA17" s="692"/>
      <c r="ALB17" s="692"/>
      <c r="ALC17" s="692"/>
      <c r="ALD17" s="692"/>
      <c r="ALE17" s="692"/>
      <c r="ALF17" s="692"/>
      <c r="ALG17" s="692"/>
      <c r="ALH17" s="692"/>
      <c r="ALI17" s="692"/>
      <c r="ALJ17" s="692"/>
      <c r="ALK17" s="692"/>
      <c r="ALL17" s="692"/>
      <c r="ALM17" s="692"/>
      <c r="ALN17" s="692"/>
      <c r="ALO17" s="692"/>
      <c r="ALP17" s="692"/>
      <c r="ALQ17" s="692"/>
      <c r="ALR17" s="692"/>
      <c r="ALS17" s="692"/>
      <c r="ALT17" s="692"/>
      <c r="ALU17" s="692"/>
      <c r="ALV17" s="692"/>
      <c r="ALW17" s="692"/>
      <c r="ALX17" s="692"/>
      <c r="ALY17" s="692"/>
      <c r="ALZ17" s="692"/>
      <c r="AMA17" s="692"/>
      <c r="AMB17" s="692"/>
      <c r="AMC17" s="692"/>
      <c r="AMD17" s="692"/>
      <c r="AME17" s="692"/>
      <c r="AMF17" s="692"/>
      <c r="AMG17" s="692"/>
      <c r="AMH17" s="692"/>
      <c r="AMI17" s="692"/>
      <c r="AMJ17" s="692"/>
      <c r="AMK17" s="692"/>
      <c r="AML17" s="692"/>
      <c r="AMM17" s="692"/>
      <c r="AMN17" s="692"/>
      <c r="AMO17" s="692"/>
      <c r="AMP17" s="692"/>
      <c r="AMQ17" s="692"/>
      <c r="AMR17" s="692"/>
      <c r="AMS17" s="692"/>
      <c r="AMT17" s="692"/>
      <c r="AMU17" s="692"/>
      <c r="AMV17" s="692"/>
      <c r="AMW17" s="692"/>
      <c r="AMX17" s="692"/>
      <c r="AMY17" s="692"/>
      <c r="AMZ17" s="692"/>
      <c r="ANA17" s="692"/>
      <c r="ANB17" s="692"/>
      <c r="ANC17" s="692"/>
      <c r="AND17" s="692"/>
      <c r="ANE17" s="692"/>
      <c r="ANF17" s="692"/>
      <c r="ANG17" s="692"/>
      <c r="ANH17" s="692"/>
      <c r="ANI17" s="692"/>
      <c r="ANJ17" s="692"/>
      <c r="ANK17" s="692"/>
      <c r="ANL17" s="692"/>
      <c r="ANM17" s="692"/>
      <c r="ANN17" s="692"/>
      <c r="ANO17" s="692"/>
      <c r="ANP17" s="692"/>
      <c r="ANQ17" s="692"/>
      <c r="ANR17" s="692"/>
      <c r="ANS17" s="692"/>
      <c r="ANT17" s="692"/>
      <c r="ANU17" s="692"/>
      <c r="ANV17" s="692"/>
      <c r="ANW17" s="692"/>
      <c r="ANX17" s="692"/>
      <c r="ANY17" s="692"/>
      <c r="ANZ17" s="692"/>
      <c r="AOA17" s="692"/>
      <c r="AOB17" s="692"/>
      <c r="AOC17" s="692"/>
      <c r="AOD17" s="692"/>
      <c r="AOE17" s="692"/>
      <c r="AOF17" s="692"/>
      <c r="AOG17" s="692"/>
      <c r="AOH17" s="692"/>
      <c r="AOI17" s="692"/>
      <c r="AOJ17" s="692"/>
      <c r="AOK17" s="692"/>
      <c r="AOL17" s="692"/>
      <c r="AOM17" s="692"/>
      <c r="AON17" s="692"/>
      <c r="AOO17" s="692"/>
      <c r="AOP17" s="692"/>
      <c r="AOQ17" s="692"/>
      <c r="AOR17" s="692"/>
      <c r="AOS17" s="692"/>
      <c r="AOT17" s="692"/>
      <c r="AOU17" s="692"/>
      <c r="AOV17" s="692"/>
      <c r="AOW17" s="692"/>
      <c r="AOX17" s="692"/>
      <c r="AOY17" s="692"/>
      <c r="AOZ17" s="692"/>
      <c r="APA17" s="692"/>
      <c r="APB17" s="692"/>
      <c r="APC17" s="692"/>
      <c r="APD17" s="692"/>
      <c r="APE17" s="692"/>
      <c r="APF17" s="692"/>
      <c r="APG17" s="692"/>
      <c r="APH17" s="692"/>
      <c r="API17" s="692"/>
      <c r="APJ17" s="692"/>
      <c r="APK17" s="692"/>
      <c r="APL17" s="692"/>
      <c r="APM17" s="692"/>
      <c r="APN17" s="692"/>
      <c r="APO17" s="692"/>
      <c r="APP17" s="692"/>
      <c r="APQ17" s="692"/>
      <c r="APR17" s="692"/>
      <c r="APS17" s="692"/>
      <c r="APT17" s="692"/>
      <c r="APU17" s="692"/>
      <c r="APV17" s="692"/>
      <c r="APW17" s="692"/>
      <c r="APX17" s="692"/>
      <c r="APY17" s="692"/>
      <c r="APZ17" s="692"/>
      <c r="AQA17" s="692"/>
      <c r="AQB17" s="692"/>
      <c r="AQC17" s="692"/>
      <c r="AQD17" s="692"/>
      <c r="AQE17" s="692"/>
      <c r="AQF17" s="692"/>
      <c r="AQG17" s="692"/>
      <c r="AQH17" s="692"/>
      <c r="AQI17" s="692"/>
      <c r="AQJ17" s="692"/>
      <c r="AQK17" s="692"/>
      <c r="AQL17" s="692"/>
      <c r="AQM17" s="692"/>
      <c r="AQN17" s="692"/>
      <c r="AQO17" s="692"/>
      <c r="AQP17" s="692"/>
      <c r="AQQ17" s="692"/>
      <c r="AQR17" s="692"/>
      <c r="AQS17" s="692"/>
      <c r="AQT17" s="692"/>
      <c r="AQU17" s="692"/>
      <c r="AQV17" s="692"/>
      <c r="AQW17" s="692"/>
      <c r="AQX17" s="692"/>
      <c r="AQY17" s="692"/>
      <c r="AQZ17" s="692"/>
      <c r="ARA17" s="692"/>
      <c r="ARB17" s="692"/>
      <c r="ARC17" s="692"/>
      <c r="ARD17" s="692"/>
      <c r="ARE17" s="692"/>
      <c r="ARF17" s="692"/>
      <c r="ARG17" s="692"/>
      <c r="ARH17" s="692"/>
      <c r="ARI17" s="692"/>
      <c r="ARJ17" s="692"/>
      <c r="ARK17" s="692"/>
      <c r="ARL17" s="692"/>
      <c r="ARM17" s="692"/>
      <c r="ARN17" s="692"/>
      <c r="ARO17" s="692"/>
      <c r="ARP17" s="692"/>
      <c r="ARQ17" s="692"/>
      <c r="ARR17" s="692"/>
      <c r="ARS17" s="692"/>
      <c r="ART17" s="692"/>
      <c r="ARU17" s="692"/>
      <c r="ARV17" s="692"/>
      <c r="ARW17" s="692"/>
      <c r="ARX17" s="692"/>
      <c r="ARY17" s="692"/>
      <c r="ARZ17" s="692"/>
      <c r="ASA17" s="692"/>
      <c r="ASB17" s="692"/>
      <c r="ASC17" s="692"/>
      <c r="ASD17" s="692"/>
      <c r="ASE17" s="692"/>
      <c r="ASF17" s="692"/>
      <c r="ASG17" s="692"/>
      <c r="ASH17" s="692"/>
      <c r="ASI17" s="692"/>
      <c r="ASJ17" s="692"/>
      <c r="ASK17" s="692"/>
      <c r="ASL17" s="692"/>
      <c r="ASM17" s="692"/>
      <c r="ASN17" s="692"/>
      <c r="ASO17" s="692"/>
      <c r="ASP17" s="692"/>
      <c r="ASQ17" s="692"/>
      <c r="ASR17" s="692"/>
      <c r="ASS17" s="692"/>
      <c r="AST17" s="692"/>
      <c r="ASU17" s="692"/>
      <c r="ASV17" s="692"/>
      <c r="ASW17" s="692"/>
      <c r="ASX17" s="692"/>
      <c r="ASY17" s="692"/>
      <c r="ASZ17" s="692"/>
      <c r="ATA17" s="692"/>
      <c r="ATB17" s="692"/>
      <c r="ATC17" s="692"/>
      <c r="ATD17" s="692"/>
      <c r="ATE17" s="692"/>
      <c r="ATF17" s="692"/>
      <c r="ATG17" s="692"/>
      <c r="ATH17" s="692"/>
      <c r="ATI17" s="692"/>
      <c r="ATJ17" s="692"/>
      <c r="ATK17" s="692"/>
      <c r="ATL17" s="692"/>
      <c r="ATM17" s="692"/>
      <c r="ATN17" s="692"/>
      <c r="ATO17" s="692"/>
      <c r="ATP17" s="692"/>
      <c r="ATQ17" s="692"/>
      <c r="ATR17" s="692"/>
      <c r="ATS17" s="692"/>
      <c r="ATT17" s="692"/>
      <c r="ATU17" s="692"/>
      <c r="ATV17" s="692"/>
      <c r="ATW17" s="692"/>
      <c r="ATX17" s="692"/>
      <c r="ATY17" s="692"/>
      <c r="ATZ17" s="692"/>
      <c r="AUA17" s="692"/>
      <c r="AUB17" s="692"/>
      <c r="AUC17" s="692"/>
      <c r="AUD17" s="692"/>
      <c r="AUE17" s="692"/>
      <c r="AUF17" s="692"/>
      <c r="AUG17" s="692"/>
      <c r="AUH17" s="692"/>
      <c r="AUI17" s="692"/>
      <c r="AUJ17" s="692"/>
      <c r="AUK17" s="692"/>
      <c r="AUL17" s="692"/>
      <c r="AUM17" s="692"/>
      <c r="AUN17" s="692"/>
      <c r="AUO17" s="692"/>
      <c r="AUP17" s="692"/>
      <c r="AUQ17" s="692"/>
      <c r="AUR17" s="692"/>
      <c r="AUS17" s="692"/>
      <c r="AUT17" s="692"/>
      <c r="AUU17" s="692"/>
      <c r="AUV17" s="692"/>
      <c r="AUW17" s="692"/>
      <c r="AUX17" s="692"/>
      <c r="AUY17" s="692"/>
      <c r="AUZ17" s="692"/>
      <c r="AVA17" s="692"/>
      <c r="AVB17" s="692"/>
      <c r="AVC17" s="692"/>
      <c r="AVD17" s="692"/>
      <c r="AVE17" s="692"/>
      <c r="AVF17" s="692"/>
      <c r="AVG17" s="692"/>
      <c r="AVH17" s="692"/>
      <c r="AVI17" s="692"/>
      <c r="AVJ17" s="692"/>
      <c r="AVK17" s="692"/>
      <c r="AVL17" s="692"/>
      <c r="AVM17" s="692"/>
      <c r="AVN17" s="692"/>
      <c r="AVO17" s="692"/>
      <c r="AVP17" s="692"/>
      <c r="AVQ17" s="692"/>
      <c r="AVR17" s="692"/>
      <c r="AVS17" s="692"/>
      <c r="AVT17" s="692"/>
      <c r="AVU17" s="692"/>
      <c r="AVV17" s="692"/>
      <c r="AVW17" s="692"/>
      <c r="AVX17" s="692"/>
      <c r="AVY17" s="692"/>
      <c r="AVZ17" s="692"/>
      <c r="AWA17" s="692"/>
      <c r="AWB17" s="692"/>
      <c r="AWC17" s="692"/>
      <c r="AWD17" s="692"/>
      <c r="AWE17" s="692"/>
      <c r="AWF17" s="692"/>
      <c r="AWG17" s="692"/>
      <c r="AWH17" s="692"/>
      <c r="AWI17" s="692"/>
      <c r="AWJ17" s="692"/>
      <c r="AWK17" s="692"/>
      <c r="AWL17" s="692"/>
      <c r="AWM17" s="692"/>
      <c r="AWN17" s="692"/>
      <c r="AWO17" s="692"/>
      <c r="AWP17" s="692"/>
      <c r="AWQ17" s="692"/>
      <c r="AWR17" s="692"/>
      <c r="AWS17" s="692"/>
      <c r="AWT17" s="692"/>
      <c r="AWU17" s="692"/>
      <c r="AWV17" s="692"/>
      <c r="AWW17" s="692"/>
      <c r="AWX17" s="692"/>
      <c r="AWY17" s="692"/>
      <c r="AWZ17" s="692"/>
      <c r="AXA17" s="692"/>
      <c r="AXB17" s="692"/>
      <c r="AXC17" s="692"/>
      <c r="AXD17" s="692"/>
      <c r="AXE17" s="692"/>
      <c r="AXF17" s="692"/>
      <c r="AXG17" s="692"/>
      <c r="AXH17" s="692"/>
      <c r="AXI17" s="692"/>
      <c r="AXJ17" s="692"/>
      <c r="AXK17" s="692"/>
      <c r="AXL17" s="692"/>
      <c r="AXM17" s="692"/>
      <c r="AXN17" s="692"/>
      <c r="AXO17" s="692"/>
      <c r="AXP17" s="692"/>
      <c r="AXQ17" s="692"/>
      <c r="AXR17" s="692"/>
      <c r="AXS17" s="692"/>
      <c r="AXT17" s="692"/>
      <c r="AXU17" s="692"/>
      <c r="AXV17" s="692"/>
      <c r="AXW17" s="692"/>
      <c r="AXX17" s="692"/>
      <c r="AXY17" s="692"/>
      <c r="AXZ17" s="692"/>
      <c r="AYA17" s="692"/>
      <c r="AYB17" s="692"/>
      <c r="AYC17" s="692"/>
      <c r="AYD17" s="692"/>
      <c r="AYE17" s="692"/>
      <c r="AYF17" s="692"/>
      <c r="AYG17" s="692"/>
      <c r="AYH17" s="692"/>
      <c r="AYI17" s="692"/>
      <c r="AYJ17" s="692"/>
      <c r="AYK17" s="692"/>
      <c r="AYL17" s="692"/>
      <c r="AYM17" s="692"/>
      <c r="AYN17" s="692"/>
      <c r="AYO17" s="692"/>
      <c r="AYP17" s="692"/>
      <c r="AYQ17" s="692"/>
      <c r="AYR17" s="692"/>
      <c r="AYS17" s="692"/>
      <c r="AYT17" s="692"/>
      <c r="AYU17" s="692"/>
      <c r="AYV17" s="692"/>
      <c r="AYW17" s="692"/>
      <c r="AYX17" s="692"/>
      <c r="AYY17" s="692"/>
      <c r="AYZ17" s="692"/>
      <c r="AZA17" s="692"/>
      <c r="AZB17" s="692"/>
      <c r="AZC17" s="692"/>
      <c r="AZD17" s="692"/>
      <c r="AZE17" s="692"/>
      <c r="AZF17" s="692"/>
      <c r="AZG17" s="692"/>
      <c r="AZH17" s="692"/>
      <c r="AZI17" s="692"/>
      <c r="AZJ17" s="692"/>
      <c r="AZK17" s="692"/>
      <c r="AZL17" s="692"/>
      <c r="AZM17" s="692"/>
      <c r="AZN17" s="692"/>
      <c r="AZO17" s="692"/>
      <c r="AZP17" s="692"/>
      <c r="AZQ17" s="692"/>
      <c r="AZR17" s="692"/>
      <c r="AZS17" s="692"/>
      <c r="AZT17" s="692"/>
      <c r="AZU17" s="692"/>
      <c r="AZV17" s="692"/>
      <c r="AZW17" s="692"/>
      <c r="AZX17" s="692"/>
      <c r="AZY17" s="692"/>
      <c r="AZZ17" s="692"/>
      <c r="BAA17" s="692"/>
      <c r="BAB17" s="692"/>
      <c r="BAC17" s="692"/>
      <c r="BAD17" s="692"/>
      <c r="BAE17" s="692"/>
      <c r="BAF17" s="692"/>
      <c r="BAG17" s="692"/>
      <c r="BAH17" s="692"/>
      <c r="BAI17" s="692"/>
      <c r="BAJ17" s="692"/>
      <c r="BAK17" s="692"/>
      <c r="BAL17" s="692"/>
      <c r="BAM17" s="692"/>
      <c r="BAN17" s="692"/>
      <c r="BAO17" s="692"/>
      <c r="BAP17" s="692"/>
      <c r="BAQ17" s="692"/>
      <c r="BAR17" s="692"/>
      <c r="BAS17" s="692"/>
      <c r="BAT17" s="692"/>
      <c r="BAU17" s="692"/>
      <c r="BAV17" s="692"/>
      <c r="BAW17" s="692"/>
      <c r="BAX17" s="692"/>
      <c r="BAY17" s="692"/>
      <c r="BAZ17" s="692"/>
      <c r="BBA17" s="692"/>
      <c r="BBB17" s="692"/>
      <c r="BBC17" s="692"/>
      <c r="BBD17" s="692"/>
      <c r="BBE17" s="692"/>
      <c r="BBF17" s="692"/>
      <c r="BBG17" s="692"/>
      <c r="BBH17" s="692"/>
      <c r="BBI17" s="692"/>
      <c r="BBJ17" s="692"/>
      <c r="BBK17" s="692"/>
      <c r="BBL17" s="692"/>
      <c r="BBM17" s="692"/>
      <c r="BBN17" s="692"/>
      <c r="BBO17" s="692"/>
      <c r="BBP17" s="692"/>
      <c r="BBQ17" s="692"/>
      <c r="BBR17" s="692"/>
      <c r="BBS17" s="692"/>
      <c r="BBT17" s="692"/>
      <c r="BBU17" s="692"/>
      <c r="BBV17" s="692"/>
      <c r="BBW17" s="692"/>
      <c r="BBX17" s="692"/>
      <c r="BBY17" s="692"/>
      <c r="BBZ17" s="692"/>
      <c r="BCA17" s="692"/>
      <c r="BCB17" s="692"/>
      <c r="BCC17" s="692"/>
      <c r="BCD17" s="692"/>
      <c r="BCE17" s="692"/>
      <c r="BCF17" s="692"/>
      <c r="BCG17" s="692"/>
      <c r="BCH17" s="692"/>
      <c r="BCI17" s="692"/>
      <c r="BCJ17" s="692"/>
      <c r="BCK17" s="692"/>
      <c r="BCL17" s="692"/>
      <c r="BCM17" s="692"/>
      <c r="BCN17" s="692"/>
      <c r="BCO17" s="692"/>
      <c r="BCP17" s="692"/>
      <c r="BCQ17" s="692"/>
      <c r="BCR17" s="692"/>
      <c r="BCS17" s="692"/>
      <c r="BCT17" s="692"/>
      <c r="BCU17" s="692"/>
      <c r="BCV17" s="692"/>
      <c r="BCW17" s="692"/>
      <c r="BCX17" s="692"/>
      <c r="BCY17" s="692"/>
      <c r="BCZ17" s="692"/>
      <c r="BDA17" s="692"/>
      <c r="BDB17" s="692"/>
      <c r="BDC17" s="692"/>
      <c r="BDD17" s="692"/>
      <c r="BDE17" s="692"/>
      <c r="BDF17" s="692"/>
      <c r="BDG17" s="692"/>
      <c r="BDH17" s="692"/>
      <c r="BDI17" s="692"/>
      <c r="BDJ17" s="692"/>
      <c r="BDK17" s="692"/>
      <c r="BDL17" s="692"/>
      <c r="BDM17" s="692"/>
      <c r="BDN17" s="692"/>
      <c r="BDO17" s="692"/>
      <c r="BDP17" s="692"/>
      <c r="BDQ17" s="692"/>
      <c r="BDR17" s="692"/>
      <c r="BDS17" s="692"/>
      <c r="BDT17" s="692"/>
      <c r="BDU17" s="692"/>
      <c r="BDV17" s="692"/>
      <c r="BDW17" s="692"/>
      <c r="BDX17" s="692"/>
      <c r="BDY17" s="692"/>
      <c r="BDZ17" s="692"/>
      <c r="BEA17" s="692"/>
      <c r="BEB17" s="692"/>
      <c r="BEC17" s="692"/>
      <c r="BED17" s="692"/>
      <c r="BEE17" s="692"/>
      <c r="BEF17" s="692"/>
      <c r="BEG17" s="692"/>
      <c r="BEH17" s="692"/>
      <c r="BEI17" s="692"/>
      <c r="BEJ17" s="692"/>
      <c r="BEK17" s="692"/>
      <c r="BEL17" s="692"/>
      <c r="BEM17" s="692"/>
      <c r="BEN17" s="692"/>
      <c r="BEO17" s="692"/>
      <c r="BEP17" s="692"/>
      <c r="BEQ17" s="692"/>
      <c r="BER17" s="692"/>
      <c r="BES17" s="692"/>
      <c r="BET17" s="692"/>
      <c r="BEU17" s="692"/>
      <c r="BEV17" s="692"/>
      <c r="BEW17" s="692"/>
      <c r="BEX17" s="692"/>
      <c r="BEY17" s="692"/>
      <c r="BEZ17" s="692"/>
      <c r="BFA17" s="692"/>
      <c r="BFB17" s="692"/>
      <c r="BFC17" s="692"/>
      <c r="BFD17" s="692"/>
      <c r="BFE17" s="692"/>
      <c r="BFF17" s="692"/>
      <c r="BFG17" s="692"/>
      <c r="BFH17" s="692"/>
      <c r="BFI17" s="692"/>
      <c r="BFJ17" s="692"/>
      <c r="BFK17" s="692"/>
      <c r="BFL17" s="692"/>
      <c r="BFM17" s="692"/>
      <c r="BFN17" s="692"/>
      <c r="BFO17" s="692"/>
      <c r="BFP17" s="692"/>
      <c r="BFQ17" s="692"/>
      <c r="BFR17" s="692"/>
      <c r="BFS17" s="692"/>
      <c r="BFT17" s="692"/>
      <c r="BFU17" s="692"/>
      <c r="BFV17" s="692"/>
      <c r="BFW17" s="692"/>
      <c r="BFX17" s="692"/>
      <c r="BFY17" s="692"/>
      <c r="BFZ17" s="692"/>
      <c r="BGA17" s="692"/>
      <c r="BGB17" s="692"/>
      <c r="BGC17" s="692"/>
      <c r="BGD17" s="692"/>
      <c r="BGE17" s="692"/>
      <c r="BGF17" s="692"/>
      <c r="BGG17" s="692"/>
      <c r="BGH17" s="692"/>
      <c r="BGI17" s="692"/>
      <c r="BGJ17" s="692"/>
      <c r="BGK17" s="692"/>
      <c r="BGL17" s="692"/>
      <c r="BGM17" s="692"/>
      <c r="BGN17" s="692"/>
      <c r="BGO17" s="692"/>
      <c r="BGP17" s="692"/>
      <c r="BGQ17" s="692"/>
      <c r="BGR17" s="692"/>
      <c r="BGS17" s="692"/>
      <c r="BGT17" s="692"/>
      <c r="BGU17" s="692"/>
      <c r="BGV17" s="692"/>
      <c r="BGW17" s="692"/>
      <c r="BGX17" s="692"/>
      <c r="BGY17" s="692"/>
      <c r="BGZ17" s="692"/>
      <c r="BHA17" s="692"/>
      <c r="BHB17" s="692"/>
      <c r="BHC17" s="692"/>
      <c r="BHD17" s="692"/>
      <c r="BHE17" s="692"/>
      <c r="BHF17" s="692"/>
      <c r="BHG17" s="692"/>
      <c r="BHH17" s="692"/>
      <c r="BHI17" s="692"/>
      <c r="BHJ17" s="692"/>
      <c r="BHK17" s="692"/>
      <c r="BHL17" s="692"/>
      <c r="BHM17" s="692"/>
      <c r="BHN17" s="692"/>
      <c r="BHO17" s="692"/>
      <c r="BHP17" s="692"/>
      <c r="BHQ17" s="692"/>
      <c r="BHR17" s="692"/>
      <c r="BHS17" s="692"/>
      <c r="BHT17" s="692"/>
      <c r="BHU17" s="692"/>
      <c r="BHV17" s="692"/>
      <c r="BHW17" s="692"/>
      <c r="BHX17" s="692"/>
      <c r="BHY17" s="692"/>
      <c r="BHZ17" s="692"/>
      <c r="BIA17" s="692"/>
      <c r="BIB17" s="692"/>
      <c r="BIC17" s="692"/>
      <c r="BID17" s="692"/>
      <c r="BIE17" s="692"/>
      <c r="BIF17" s="692"/>
      <c r="BIG17" s="692"/>
      <c r="BIH17" s="692"/>
      <c r="BII17" s="692"/>
      <c r="BIJ17" s="692"/>
      <c r="BIK17" s="692"/>
      <c r="BIL17" s="692"/>
      <c r="BIM17" s="692"/>
      <c r="BIN17" s="692"/>
      <c r="BIO17" s="692"/>
      <c r="BIP17" s="692"/>
      <c r="BIQ17" s="692"/>
      <c r="BIR17" s="692"/>
      <c r="BIS17" s="692"/>
      <c r="BIT17" s="692"/>
      <c r="BIU17" s="692"/>
      <c r="BIV17" s="692"/>
      <c r="BIW17" s="692"/>
      <c r="BIX17" s="692"/>
      <c r="BIY17" s="692"/>
      <c r="BIZ17" s="692"/>
      <c r="BJA17" s="692"/>
      <c r="BJB17" s="692"/>
      <c r="BJC17" s="692"/>
      <c r="BJD17" s="692"/>
      <c r="BJE17" s="692"/>
      <c r="BJF17" s="692"/>
      <c r="BJG17" s="692"/>
      <c r="BJH17" s="692"/>
      <c r="BJI17" s="692"/>
      <c r="BJJ17" s="692"/>
      <c r="BJK17" s="692"/>
      <c r="BJL17" s="692"/>
      <c r="BJM17" s="692"/>
      <c r="BJN17" s="692"/>
      <c r="BJO17" s="692"/>
      <c r="BJP17" s="692"/>
      <c r="BJQ17" s="692"/>
      <c r="BJR17" s="692"/>
      <c r="BJS17" s="692"/>
      <c r="BJT17" s="692"/>
      <c r="BJU17" s="692"/>
      <c r="BJV17" s="692"/>
      <c r="BJW17" s="692"/>
      <c r="BJX17" s="692"/>
      <c r="BJY17" s="692"/>
      <c r="BJZ17" s="692"/>
      <c r="BKA17" s="692"/>
      <c r="BKB17" s="692"/>
      <c r="BKC17" s="692"/>
      <c r="BKD17" s="692"/>
      <c r="BKE17" s="692"/>
      <c r="BKF17" s="692"/>
      <c r="BKG17" s="692"/>
      <c r="BKH17" s="692"/>
      <c r="BKI17" s="692"/>
      <c r="BKJ17" s="692"/>
      <c r="BKK17" s="692"/>
      <c r="BKL17" s="692"/>
      <c r="BKM17" s="692"/>
      <c r="BKN17" s="692"/>
      <c r="BKO17" s="692"/>
      <c r="BKP17" s="692"/>
      <c r="BKQ17" s="692"/>
      <c r="BKR17" s="692"/>
      <c r="BKS17" s="692"/>
      <c r="BKT17" s="692"/>
      <c r="BKU17" s="692"/>
      <c r="BKV17" s="692"/>
      <c r="BKW17" s="692"/>
      <c r="BKX17" s="692"/>
      <c r="BKY17" s="692"/>
      <c r="BKZ17" s="692"/>
      <c r="BLA17" s="692"/>
      <c r="BLB17" s="692"/>
      <c r="BLC17" s="692"/>
      <c r="BLD17" s="692"/>
      <c r="BLE17" s="692"/>
      <c r="BLF17" s="692"/>
      <c r="BLG17" s="692"/>
      <c r="BLH17" s="692"/>
      <c r="BLI17" s="692"/>
      <c r="BLJ17" s="692"/>
      <c r="BLK17" s="692"/>
      <c r="BLL17" s="692"/>
      <c r="BLM17" s="692"/>
      <c r="BLN17" s="692"/>
      <c r="BLO17" s="692"/>
      <c r="BLP17" s="692"/>
      <c r="BLQ17" s="692"/>
      <c r="BLR17" s="692"/>
      <c r="BLS17" s="692"/>
      <c r="BLT17" s="692"/>
      <c r="BLU17" s="692"/>
      <c r="BLV17" s="692"/>
      <c r="BLW17" s="692"/>
      <c r="BLX17" s="692"/>
      <c r="BLY17" s="692"/>
      <c r="BLZ17" s="692"/>
      <c r="BMA17" s="692"/>
      <c r="BMB17" s="692"/>
      <c r="BMC17" s="692"/>
      <c r="BMD17" s="692"/>
      <c r="BME17" s="692"/>
      <c r="BMF17" s="692"/>
      <c r="BMG17" s="692"/>
      <c r="BMH17" s="692"/>
      <c r="BMI17" s="692"/>
      <c r="BMJ17" s="692"/>
      <c r="BMK17" s="692"/>
      <c r="BML17" s="692"/>
      <c r="BMM17" s="692"/>
      <c r="BMN17" s="692"/>
      <c r="BMO17" s="692"/>
      <c r="BMP17" s="692"/>
      <c r="BMQ17" s="692"/>
      <c r="BMR17" s="692"/>
      <c r="BMS17" s="692"/>
      <c r="BMT17" s="692"/>
      <c r="BMU17" s="692"/>
      <c r="BMV17" s="692"/>
      <c r="BMW17" s="692"/>
      <c r="BMX17" s="692"/>
      <c r="BMY17" s="692"/>
      <c r="BMZ17" s="692"/>
      <c r="BNA17" s="692"/>
      <c r="BNB17" s="692"/>
      <c r="BNC17" s="692"/>
      <c r="BND17" s="692"/>
      <c r="BNE17" s="692"/>
      <c r="BNF17" s="692"/>
      <c r="BNG17" s="692"/>
      <c r="BNH17" s="692"/>
      <c r="BNI17" s="692"/>
      <c r="BNJ17" s="692"/>
      <c r="BNK17" s="692"/>
      <c r="BNL17" s="692"/>
      <c r="BNM17" s="692"/>
      <c r="BNN17" s="692"/>
      <c r="BNO17" s="692"/>
      <c r="BNP17" s="692"/>
      <c r="BNQ17" s="692"/>
      <c r="BNR17" s="692"/>
      <c r="BNS17" s="692"/>
      <c r="BNT17" s="692"/>
      <c r="BNU17" s="692"/>
      <c r="BNV17" s="692"/>
      <c r="BNW17" s="692"/>
      <c r="BNX17" s="692"/>
      <c r="BNY17" s="692"/>
      <c r="BNZ17" s="692"/>
      <c r="BOA17" s="692"/>
      <c r="BOB17" s="692"/>
      <c r="BOC17" s="692"/>
      <c r="BOD17" s="692"/>
      <c r="BOE17" s="692"/>
      <c r="BOF17" s="692"/>
      <c r="BOG17" s="692"/>
      <c r="BOH17" s="692"/>
      <c r="BOI17" s="692"/>
      <c r="BOJ17" s="692"/>
      <c r="BOK17" s="692"/>
      <c r="BOL17" s="692"/>
      <c r="BOM17" s="692"/>
      <c r="BON17" s="692"/>
      <c r="BOO17" s="692"/>
      <c r="BOP17" s="692"/>
      <c r="BOQ17" s="692"/>
      <c r="BOR17" s="692"/>
      <c r="BOS17" s="692"/>
      <c r="BOT17" s="692"/>
      <c r="BOU17" s="692"/>
      <c r="BOV17" s="692"/>
      <c r="BOW17" s="692"/>
      <c r="BOX17" s="692"/>
      <c r="BOY17" s="692"/>
      <c r="BOZ17" s="692"/>
      <c r="BPA17" s="692"/>
      <c r="BPB17" s="692"/>
      <c r="BPC17" s="692"/>
      <c r="BPD17" s="692"/>
      <c r="BPE17" s="692"/>
      <c r="BPF17" s="692"/>
      <c r="BPG17" s="692"/>
      <c r="BPH17" s="692"/>
      <c r="BPI17" s="692"/>
      <c r="BPJ17" s="692"/>
      <c r="BPK17" s="692"/>
      <c r="BPL17" s="692"/>
      <c r="BPM17" s="692"/>
      <c r="BPN17" s="692"/>
      <c r="BPO17" s="692"/>
      <c r="BPP17" s="692"/>
      <c r="BPQ17" s="692"/>
      <c r="BPR17" s="692"/>
      <c r="BPS17" s="692"/>
      <c r="BPT17" s="692"/>
      <c r="BPU17" s="692"/>
      <c r="BPV17" s="692"/>
      <c r="BPW17" s="692"/>
      <c r="BPX17" s="692"/>
      <c r="BPY17" s="692"/>
      <c r="BPZ17" s="692"/>
      <c r="BQA17" s="692"/>
      <c r="BQB17" s="692"/>
      <c r="BQC17" s="692"/>
      <c r="BQD17" s="692"/>
      <c r="BQE17" s="692"/>
      <c r="BQF17" s="692"/>
      <c r="BQG17" s="692"/>
      <c r="BQH17" s="692"/>
      <c r="BQI17" s="692"/>
      <c r="BQJ17" s="692"/>
      <c r="BQK17" s="692"/>
      <c r="BQL17" s="692"/>
      <c r="BQM17" s="692"/>
      <c r="BQN17" s="692"/>
      <c r="BQO17" s="692"/>
      <c r="BQP17" s="692"/>
      <c r="BQQ17" s="692"/>
      <c r="BQR17" s="692"/>
      <c r="BQS17" s="692"/>
      <c r="BQT17" s="692"/>
      <c r="BQU17" s="692"/>
      <c r="BQV17" s="692"/>
      <c r="BQW17" s="692"/>
      <c r="BQX17" s="692"/>
      <c r="BQY17" s="692"/>
      <c r="BQZ17" s="692"/>
      <c r="BRA17" s="692"/>
      <c r="BRB17" s="692"/>
      <c r="BRC17" s="692"/>
      <c r="BRD17" s="692"/>
      <c r="BRE17" s="692"/>
      <c r="BRF17" s="692"/>
      <c r="BRG17" s="692"/>
      <c r="BRH17" s="692"/>
      <c r="BRI17" s="692"/>
      <c r="BRJ17" s="692"/>
      <c r="BRK17" s="692"/>
      <c r="BRL17" s="692"/>
      <c r="BRM17" s="692"/>
      <c r="BRN17" s="692"/>
      <c r="BRO17" s="692"/>
      <c r="BRP17" s="692"/>
      <c r="BRQ17" s="692"/>
      <c r="BRR17" s="692"/>
      <c r="BRS17" s="692"/>
      <c r="BRT17" s="692"/>
      <c r="BRU17" s="692"/>
      <c r="BRV17" s="692"/>
      <c r="BRW17" s="692"/>
      <c r="BRX17" s="692"/>
      <c r="BRY17" s="692"/>
      <c r="BRZ17" s="692"/>
      <c r="BSA17" s="692"/>
      <c r="BSB17" s="692"/>
      <c r="BSC17" s="692"/>
      <c r="BSD17" s="692"/>
      <c r="BSE17" s="692"/>
      <c r="BSF17" s="692"/>
      <c r="BSG17" s="692"/>
      <c r="BSH17" s="692"/>
      <c r="BSI17" s="692"/>
      <c r="BSJ17" s="692"/>
      <c r="BSK17" s="692"/>
      <c r="BSL17" s="692"/>
      <c r="BSM17" s="692"/>
      <c r="BSN17" s="692"/>
      <c r="BSO17" s="692"/>
      <c r="BSP17" s="692"/>
      <c r="BSQ17" s="692"/>
      <c r="BSR17" s="692"/>
      <c r="BSS17" s="692"/>
      <c r="BST17" s="692"/>
      <c r="BSU17" s="692"/>
      <c r="BSV17" s="692"/>
      <c r="BSW17" s="692"/>
      <c r="BSX17" s="692"/>
      <c r="BSY17" s="692"/>
      <c r="BSZ17" s="692"/>
      <c r="BTA17" s="692"/>
      <c r="BTB17" s="692"/>
      <c r="BTC17" s="692"/>
      <c r="BTD17" s="692"/>
      <c r="BTE17" s="692"/>
      <c r="BTF17" s="692"/>
      <c r="BTG17" s="692"/>
      <c r="BTH17" s="692"/>
      <c r="BTI17" s="692"/>
      <c r="BTJ17" s="692"/>
      <c r="BTK17" s="692"/>
      <c r="BTL17" s="692"/>
      <c r="BTM17" s="692"/>
      <c r="BTN17" s="692"/>
      <c r="BTO17" s="692"/>
      <c r="BTP17" s="692"/>
      <c r="BTQ17" s="692"/>
      <c r="BTR17" s="692"/>
      <c r="BTS17" s="692"/>
      <c r="BTT17" s="692"/>
      <c r="BTU17" s="692"/>
      <c r="BTV17" s="692"/>
      <c r="BTW17" s="692"/>
      <c r="BTX17" s="692"/>
      <c r="BTY17" s="692"/>
      <c r="BTZ17" s="692"/>
      <c r="BUA17" s="692"/>
      <c r="BUB17" s="692"/>
      <c r="BUC17" s="692"/>
      <c r="BUD17" s="692"/>
      <c r="BUE17" s="692"/>
      <c r="BUF17" s="692"/>
      <c r="BUG17" s="692"/>
      <c r="BUH17" s="692"/>
      <c r="BUI17" s="692"/>
      <c r="BUJ17" s="692"/>
      <c r="BUK17" s="692"/>
      <c r="BUL17" s="692"/>
      <c r="BUM17" s="692"/>
      <c r="BUN17" s="692"/>
      <c r="BUO17" s="692"/>
      <c r="BUP17" s="692"/>
      <c r="BUQ17" s="692"/>
      <c r="BUR17" s="692"/>
      <c r="BUS17" s="692"/>
      <c r="BUT17" s="692"/>
      <c r="BUU17" s="692"/>
      <c r="BUV17" s="692"/>
      <c r="BUW17" s="692"/>
      <c r="BUX17" s="692"/>
      <c r="BUY17" s="692"/>
      <c r="BUZ17" s="692"/>
      <c r="BVA17" s="692"/>
      <c r="BVB17" s="692"/>
      <c r="BVC17" s="692"/>
      <c r="BVD17" s="692"/>
      <c r="BVE17" s="692"/>
      <c r="BVF17" s="692"/>
      <c r="BVG17" s="692"/>
      <c r="BVH17" s="692"/>
      <c r="BVI17" s="692"/>
      <c r="BVJ17" s="692"/>
      <c r="BVK17" s="692"/>
      <c r="BVL17" s="692"/>
      <c r="BVM17" s="692"/>
      <c r="BVN17" s="692"/>
      <c r="BVO17" s="692"/>
      <c r="BVP17" s="692"/>
      <c r="BVQ17" s="692"/>
      <c r="BVR17" s="692"/>
      <c r="BVS17" s="692"/>
      <c r="BVT17" s="692"/>
      <c r="BVU17" s="692"/>
      <c r="BVV17" s="692"/>
      <c r="BVW17" s="692"/>
      <c r="BVX17" s="692"/>
      <c r="BVY17" s="692"/>
      <c r="BVZ17" s="692"/>
      <c r="BWA17" s="692"/>
      <c r="BWB17" s="692"/>
      <c r="BWC17" s="692"/>
      <c r="BWD17" s="692"/>
      <c r="BWE17" s="692"/>
      <c r="BWF17" s="692"/>
      <c r="BWG17" s="692"/>
      <c r="BWH17" s="692"/>
      <c r="BWI17" s="692"/>
      <c r="BWJ17" s="692"/>
      <c r="BWK17" s="692"/>
      <c r="BWL17" s="692"/>
      <c r="BWM17" s="692"/>
      <c r="BWN17" s="692"/>
      <c r="BWO17" s="692"/>
      <c r="BWP17" s="692"/>
      <c r="BWQ17" s="692"/>
      <c r="BWR17" s="692"/>
      <c r="BWS17" s="692"/>
      <c r="BWT17" s="692"/>
      <c r="BWU17" s="692"/>
      <c r="BWV17" s="692"/>
      <c r="BWW17" s="692"/>
      <c r="BWX17" s="692"/>
      <c r="BWY17" s="692"/>
      <c r="BWZ17" s="692"/>
      <c r="BXA17" s="692"/>
      <c r="BXB17" s="692"/>
      <c r="BXC17" s="692"/>
      <c r="BXD17" s="692"/>
      <c r="BXE17" s="692"/>
      <c r="BXF17" s="692"/>
      <c r="BXG17" s="692"/>
      <c r="BXH17" s="692"/>
      <c r="BXI17" s="692"/>
      <c r="BXJ17" s="692"/>
      <c r="BXK17" s="692"/>
      <c r="BXL17" s="692"/>
      <c r="BXM17" s="692"/>
      <c r="BXN17" s="692"/>
      <c r="BXO17" s="692"/>
      <c r="BXP17" s="692"/>
      <c r="BXQ17" s="692"/>
      <c r="BXR17" s="692"/>
      <c r="BXS17" s="692"/>
      <c r="BXT17" s="692"/>
      <c r="BXU17" s="692"/>
      <c r="BXV17" s="692"/>
      <c r="BXW17" s="692"/>
      <c r="BXX17" s="692"/>
      <c r="BXY17" s="692"/>
      <c r="BXZ17" s="692"/>
      <c r="BYA17" s="692"/>
      <c r="BYB17" s="692"/>
      <c r="BYC17" s="692"/>
      <c r="BYD17" s="692"/>
      <c r="BYE17" s="692"/>
      <c r="BYF17" s="692"/>
      <c r="BYG17" s="692"/>
      <c r="BYH17" s="692"/>
      <c r="BYI17" s="692"/>
      <c r="BYJ17" s="692"/>
      <c r="BYK17" s="692"/>
      <c r="BYL17" s="692"/>
      <c r="BYM17" s="692"/>
      <c r="BYN17" s="692"/>
      <c r="BYO17" s="692"/>
      <c r="BYP17" s="692"/>
      <c r="BYQ17" s="692"/>
      <c r="BYR17" s="692"/>
      <c r="BYS17" s="692"/>
      <c r="BYT17" s="692"/>
      <c r="BYU17" s="692"/>
      <c r="BYV17" s="692"/>
      <c r="BYW17" s="692"/>
      <c r="BYX17" s="692"/>
      <c r="BYY17" s="692"/>
      <c r="BYZ17" s="692"/>
      <c r="BZA17" s="692"/>
      <c r="BZB17" s="692"/>
      <c r="BZC17" s="692"/>
      <c r="BZD17" s="692"/>
      <c r="BZE17" s="692"/>
      <c r="BZF17" s="692"/>
      <c r="BZG17" s="692"/>
      <c r="BZH17" s="692"/>
      <c r="BZI17" s="692"/>
      <c r="BZJ17" s="692"/>
      <c r="BZK17" s="692"/>
      <c r="BZL17" s="692"/>
      <c r="BZM17" s="692"/>
      <c r="BZN17" s="692"/>
      <c r="BZO17" s="692"/>
      <c r="BZP17" s="692"/>
      <c r="BZQ17" s="692"/>
      <c r="BZR17" s="692"/>
      <c r="BZS17" s="692"/>
      <c r="BZT17" s="692"/>
      <c r="BZU17" s="692"/>
      <c r="BZV17" s="692"/>
      <c r="BZW17" s="692"/>
      <c r="BZX17" s="692"/>
      <c r="BZY17" s="692"/>
      <c r="BZZ17" s="692"/>
      <c r="CAA17" s="692"/>
      <c r="CAB17" s="692"/>
      <c r="CAC17" s="692"/>
      <c r="CAD17" s="692"/>
      <c r="CAE17" s="692"/>
      <c r="CAF17" s="692"/>
      <c r="CAG17" s="692"/>
      <c r="CAH17" s="692"/>
      <c r="CAI17" s="692"/>
      <c r="CAJ17" s="692"/>
      <c r="CAK17" s="692"/>
      <c r="CAL17" s="692"/>
      <c r="CAM17" s="692"/>
      <c r="CAN17" s="692"/>
      <c r="CAO17" s="692"/>
      <c r="CAP17" s="692"/>
      <c r="CAQ17" s="692"/>
      <c r="CAR17" s="692"/>
      <c r="CAS17" s="692"/>
      <c r="CAT17" s="692"/>
      <c r="CAU17" s="692"/>
      <c r="CAV17" s="692"/>
      <c r="CAW17" s="692"/>
      <c r="CAX17" s="692"/>
      <c r="CAY17" s="692"/>
      <c r="CAZ17" s="692"/>
      <c r="CBA17" s="692"/>
      <c r="CBB17" s="692"/>
      <c r="CBC17" s="692"/>
      <c r="CBD17" s="692"/>
      <c r="CBE17" s="692"/>
      <c r="CBF17" s="692"/>
      <c r="CBG17" s="692"/>
      <c r="CBH17" s="692"/>
      <c r="CBI17" s="692"/>
      <c r="CBJ17" s="692"/>
      <c r="CBK17" s="692"/>
      <c r="CBL17" s="692"/>
      <c r="CBM17" s="692"/>
      <c r="CBN17" s="692"/>
      <c r="CBO17" s="692"/>
      <c r="CBP17" s="692"/>
      <c r="CBQ17" s="692"/>
      <c r="CBR17" s="692"/>
      <c r="CBS17" s="692"/>
      <c r="CBT17" s="692"/>
      <c r="CBU17" s="692"/>
      <c r="CBV17" s="692"/>
      <c r="CBW17" s="692"/>
      <c r="CBX17" s="692"/>
      <c r="CBY17" s="692"/>
      <c r="CBZ17" s="692"/>
      <c r="CCA17" s="692"/>
      <c r="CCB17" s="692"/>
      <c r="CCC17" s="692"/>
      <c r="CCD17" s="692"/>
      <c r="CCE17" s="692"/>
      <c r="CCF17" s="692"/>
      <c r="CCG17" s="692"/>
      <c r="CCH17" s="692"/>
      <c r="CCI17" s="692"/>
      <c r="CCJ17" s="692"/>
      <c r="CCK17" s="692"/>
      <c r="CCL17" s="692"/>
      <c r="CCM17" s="692"/>
      <c r="CCN17" s="692"/>
      <c r="CCO17" s="692"/>
      <c r="CCP17" s="692"/>
      <c r="CCQ17" s="692"/>
      <c r="CCR17" s="692"/>
      <c r="CCS17" s="692"/>
      <c r="CCT17" s="692"/>
      <c r="CCU17" s="692"/>
      <c r="CCV17" s="692"/>
      <c r="CCW17" s="692"/>
      <c r="CCX17" s="692"/>
      <c r="CCY17" s="692"/>
      <c r="CCZ17" s="692"/>
      <c r="CDA17" s="692"/>
      <c r="CDB17" s="692"/>
      <c r="CDC17" s="692"/>
      <c r="CDD17" s="692"/>
      <c r="CDE17" s="692"/>
      <c r="CDF17" s="692"/>
      <c r="CDG17" s="692"/>
      <c r="CDH17" s="692"/>
      <c r="CDI17" s="692"/>
      <c r="CDJ17" s="692"/>
      <c r="CDK17" s="692"/>
      <c r="CDL17" s="692"/>
      <c r="CDM17" s="692"/>
      <c r="CDN17" s="692"/>
      <c r="CDO17" s="692"/>
      <c r="CDP17" s="692"/>
      <c r="CDQ17" s="692"/>
      <c r="CDR17" s="692"/>
      <c r="CDS17" s="692"/>
      <c r="CDT17" s="692"/>
      <c r="CDU17" s="692"/>
      <c r="CDV17" s="692"/>
      <c r="CDW17" s="692"/>
      <c r="CDX17" s="692"/>
      <c r="CDY17" s="692"/>
      <c r="CDZ17" s="692"/>
      <c r="CEA17" s="692"/>
      <c r="CEB17" s="692"/>
      <c r="CEC17" s="692"/>
      <c r="CED17" s="692"/>
      <c r="CEE17" s="692"/>
      <c r="CEF17" s="692"/>
      <c r="CEG17" s="692"/>
      <c r="CEH17" s="692"/>
      <c r="CEI17" s="692"/>
      <c r="CEJ17" s="692"/>
      <c r="CEK17" s="692"/>
      <c r="CEL17" s="692"/>
      <c r="CEM17" s="692"/>
      <c r="CEN17" s="692"/>
      <c r="CEO17" s="692"/>
      <c r="CEP17" s="692"/>
      <c r="CEQ17" s="692"/>
      <c r="CER17" s="692"/>
      <c r="CES17" s="692"/>
      <c r="CET17" s="692"/>
      <c r="CEU17" s="692"/>
      <c r="CEV17" s="692"/>
      <c r="CEW17" s="692"/>
      <c r="CEX17" s="692"/>
      <c r="CEY17" s="692"/>
      <c r="CEZ17" s="692"/>
      <c r="CFA17" s="692"/>
      <c r="CFB17" s="692"/>
      <c r="CFC17" s="692"/>
      <c r="CFD17" s="692"/>
      <c r="CFE17" s="692"/>
      <c r="CFF17" s="692"/>
      <c r="CFG17" s="692"/>
      <c r="CFH17" s="692"/>
      <c r="CFI17" s="692"/>
      <c r="CFJ17" s="692"/>
      <c r="CFK17" s="692"/>
      <c r="CFL17" s="692"/>
      <c r="CFM17" s="692"/>
      <c r="CFN17" s="692"/>
      <c r="CFO17" s="692"/>
      <c r="CFP17" s="692"/>
      <c r="CFQ17" s="692"/>
      <c r="CFR17" s="692"/>
      <c r="CFS17" s="692"/>
      <c r="CFT17" s="692"/>
      <c r="CFU17" s="692"/>
      <c r="CFV17" s="692"/>
      <c r="CFW17" s="692"/>
      <c r="CFX17" s="692"/>
      <c r="CFY17" s="692"/>
      <c r="CFZ17" s="692"/>
      <c r="CGA17" s="692"/>
      <c r="CGB17" s="692"/>
      <c r="CGC17" s="692"/>
      <c r="CGD17" s="692"/>
      <c r="CGE17" s="692"/>
      <c r="CGF17" s="692"/>
      <c r="CGG17" s="692"/>
      <c r="CGH17" s="692"/>
      <c r="CGI17" s="692"/>
      <c r="CGJ17" s="692"/>
      <c r="CGK17" s="692"/>
      <c r="CGL17" s="692"/>
      <c r="CGM17" s="692"/>
      <c r="CGN17" s="692"/>
      <c r="CGO17" s="692"/>
      <c r="CGP17" s="692"/>
      <c r="CGQ17" s="692"/>
      <c r="CGR17" s="692"/>
      <c r="CGS17" s="692"/>
      <c r="CGT17" s="692"/>
      <c r="CGU17" s="692"/>
      <c r="CGV17" s="692"/>
      <c r="CGW17" s="692"/>
      <c r="CGX17" s="692"/>
      <c r="CGY17" s="692"/>
      <c r="CGZ17" s="692"/>
      <c r="CHA17" s="692"/>
      <c r="CHB17" s="692"/>
      <c r="CHC17" s="692"/>
      <c r="CHD17" s="692"/>
      <c r="CHE17" s="692"/>
      <c r="CHF17" s="692"/>
      <c r="CHG17" s="692"/>
      <c r="CHH17" s="692"/>
      <c r="CHI17" s="692"/>
      <c r="CHJ17" s="692"/>
      <c r="CHK17" s="692"/>
      <c r="CHL17" s="692"/>
      <c r="CHM17" s="692"/>
      <c r="CHN17" s="692"/>
      <c r="CHO17" s="692"/>
      <c r="CHP17" s="692"/>
      <c r="CHQ17" s="692"/>
      <c r="CHR17" s="692"/>
      <c r="CHS17" s="692"/>
      <c r="CHT17" s="692"/>
      <c r="CHU17" s="692"/>
      <c r="CHV17" s="692"/>
      <c r="CHW17" s="692"/>
      <c r="CHX17" s="692"/>
      <c r="CHY17" s="692"/>
      <c r="CHZ17" s="692"/>
      <c r="CIA17" s="692"/>
      <c r="CIB17" s="692"/>
      <c r="CIC17" s="692"/>
      <c r="CID17" s="692"/>
      <c r="CIE17" s="692"/>
      <c r="CIF17" s="692"/>
      <c r="CIG17" s="692"/>
      <c r="CIH17" s="692"/>
      <c r="CII17" s="692"/>
      <c r="CIJ17" s="692"/>
      <c r="CIK17" s="692"/>
      <c r="CIL17" s="692"/>
      <c r="CIM17" s="692"/>
      <c r="CIN17" s="692"/>
      <c r="CIO17" s="692"/>
      <c r="CIP17" s="692"/>
      <c r="CIQ17" s="692"/>
      <c r="CIR17" s="692"/>
      <c r="CIS17" s="692"/>
      <c r="CIT17" s="692"/>
      <c r="CIU17" s="692"/>
      <c r="CIV17" s="692"/>
      <c r="CIW17" s="692"/>
      <c r="CIX17" s="692"/>
      <c r="CIY17" s="692"/>
      <c r="CIZ17" s="692"/>
      <c r="CJA17" s="692"/>
      <c r="CJB17" s="692"/>
      <c r="CJC17" s="692"/>
      <c r="CJD17" s="692"/>
      <c r="CJE17" s="692"/>
      <c r="CJF17" s="692"/>
      <c r="CJG17" s="692"/>
      <c r="CJH17" s="692"/>
      <c r="CJI17" s="692"/>
      <c r="CJJ17" s="692"/>
      <c r="CJK17" s="692"/>
      <c r="CJL17" s="692"/>
      <c r="CJM17" s="692"/>
      <c r="CJN17" s="692"/>
      <c r="CJO17" s="692"/>
      <c r="CJP17" s="692"/>
      <c r="CJQ17" s="692"/>
      <c r="CJR17" s="692"/>
      <c r="CJS17" s="692"/>
      <c r="CJT17" s="692"/>
      <c r="CJU17" s="692"/>
      <c r="CJV17" s="692"/>
      <c r="CJW17" s="692"/>
      <c r="CJX17" s="692"/>
      <c r="CJY17" s="692"/>
      <c r="CJZ17" s="692"/>
      <c r="CKA17" s="692"/>
      <c r="CKB17" s="692"/>
      <c r="CKC17" s="692"/>
      <c r="CKD17" s="692"/>
      <c r="CKE17" s="692"/>
      <c r="CKF17" s="692"/>
      <c r="CKG17" s="692"/>
      <c r="CKH17" s="692"/>
      <c r="CKI17" s="692"/>
      <c r="CKJ17" s="692"/>
      <c r="CKK17" s="692"/>
      <c r="CKL17" s="692"/>
      <c r="CKM17" s="692"/>
      <c r="CKN17" s="692"/>
      <c r="CKO17" s="692"/>
      <c r="CKP17" s="692"/>
      <c r="CKQ17" s="692"/>
      <c r="CKR17" s="692"/>
      <c r="CKS17" s="692"/>
      <c r="CKT17" s="692"/>
      <c r="CKU17" s="692"/>
      <c r="CKV17" s="692"/>
      <c r="CKW17" s="692"/>
      <c r="CKX17" s="692"/>
      <c r="CKY17" s="692"/>
      <c r="CKZ17" s="692"/>
      <c r="CLA17" s="692"/>
      <c r="CLB17" s="692"/>
      <c r="CLC17" s="692"/>
      <c r="CLD17" s="692"/>
      <c r="CLE17" s="692"/>
      <c r="CLF17" s="692"/>
      <c r="CLG17" s="692"/>
      <c r="CLH17" s="692"/>
      <c r="CLI17" s="692"/>
      <c r="CLJ17" s="692"/>
      <c r="CLK17" s="692"/>
      <c r="CLL17" s="692"/>
      <c r="CLM17" s="692"/>
      <c r="CLN17" s="692"/>
      <c r="CLO17" s="692"/>
      <c r="CLP17" s="692"/>
      <c r="CLQ17" s="692"/>
      <c r="CLR17" s="692"/>
      <c r="CLS17" s="692"/>
      <c r="CLT17" s="692"/>
      <c r="CLU17" s="692"/>
      <c r="CLV17" s="692"/>
      <c r="CLW17" s="692"/>
      <c r="CLX17" s="692"/>
      <c r="CLY17" s="692"/>
      <c r="CLZ17" s="692"/>
      <c r="CMA17" s="692"/>
      <c r="CMB17" s="692"/>
      <c r="CMC17" s="692"/>
      <c r="CMD17" s="692"/>
      <c r="CME17" s="692"/>
      <c r="CMF17" s="692"/>
      <c r="CMG17" s="692"/>
      <c r="CMH17" s="692"/>
      <c r="CMI17" s="692"/>
      <c r="CMJ17" s="692"/>
      <c r="CMK17" s="692"/>
      <c r="CML17" s="692"/>
      <c r="CMM17" s="692"/>
      <c r="CMN17" s="692"/>
      <c r="CMO17" s="692"/>
      <c r="CMP17" s="692"/>
      <c r="CMQ17" s="692"/>
      <c r="CMR17" s="692"/>
      <c r="CMS17" s="692"/>
      <c r="CMT17" s="692"/>
      <c r="CMU17" s="692"/>
      <c r="CMV17" s="692"/>
      <c r="CMW17" s="692"/>
      <c r="CMX17" s="692"/>
      <c r="CMY17" s="692"/>
      <c r="CMZ17" s="692"/>
      <c r="CNA17" s="692"/>
      <c r="CNB17" s="692"/>
      <c r="CNC17" s="692"/>
      <c r="CND17" s="692"/>
      <c r="CNE17" s="692"/>
      <c r="CNF17" s="692"/>
      <c r="CNG17" s="692"/>
      <c r="CNH17" s="692"/>
      <c r="CNI17" s="692"/>
      <c r="CNJ17" s="692"/>
      <c r="CNK17" s="692"/>
      <c r="CNL17" s="692"/>
      <c r="CNM17" s="692"/>
      <c r="CNN17" s="692"/>
      <c r="CNO17" s="692"/>
      <c r="CNP17" s="692"/>
      <c r="CNQ17" s="692"/>
      <c r="CNR17" s="692"/>
      <c r="CNS17" s="692"/>
      <c r="CNT17" s="692"/>
      <c r="CNU17" s="692"/>
      <c r="CNV17" s="692"/>
      <c r="CNW17" s="692"/>
      <c r="CNX17" s="692"/>
      <c r="CNY17" s="692"/>
      <c r="CNZ17" s="692"/>
      <c r="COA17" s="692"/>
      <c r="COB17" s="692"/>
      <c r="COC17" s="692"/>
      <c r="COD17" s="692"/>
      <c r="COE17" s="692"/>
      <c r="COF17" s="692"/>
      <c r="COG17" s="692"/>
      <c r="COH17" s="692"/>
      <c r="COI17" s="692"/>
      <c r="COJ17" s="692"/>
      <c r="COK17" s="692"/>
      <c r="COL17" s="692"/>
      <c r="COM17" s="692"/>
      <c r="CON17" s="692"/>
      <c r="COO17" s="692"/>
      <c r="COP17" s="692"/>
      <c r="COQ17" s="692"/>
      <c r="COR17" s="692"/>
      <c r="COS17" s="692"/>
      <c r="COT17" s="692"/>
      <c r="COU17" s="692"/>
      <c r="COV17" s="692"/>
      <c r="COW17" s="692"/>
      <c r="COX17" s="692"/>
      <c r="COY17" s="692"/>
      <c r="COZ17" s="692"/>
      <c r="CPA17" s="692"/>
      <c r="CPB17" s="692"/>
      <c r="CPC17" s="692"/>
      <c r="CPD17" s="692"/>
      <c r="CPE17" s="692"/>
      <c r="CPF17" s="692"/>
      <c r="CPG17" s="692"/>
      <c r="CPH17" s="692"/>
      <c r="CPI17" s="692"/>
      <c r="CPJ17" s="692"/>
      <c r="CPK17" s="692"/>
      <c r="CPL17" s="692"/>
      <c r="CPM17" s="692"/>
      <c r="CPN17" s="692"/>
      <c r="CPO17" s="692"/>
      <c r="CPP17" s="692"/>
      <c r="CPQ17" s="692"/>
      <c r="CPR17" s="692"/>
      <c r="CPS17" s="692"/>
      <c r="CPT17" s="692"/>
      <c r="CPU17" s="692"/>
      <c r="CPV17" s="692"/>
      <c r="CPW17" s="692"/>
      <c r="CPX17" s="692"/>
      <c r="CPY17" s="692"/>
      <c r="CPZ17" s="692"/>
      <c r="CQA17" s="692"/>
      <c r="CQB17" s="692"/>
      <c r="CQC17" s="692"/>
      <c r="CQD17" s="692"/>
      <c r="CQE17" s="692"/>
      <c r="CQF17" s="692"/>
      <c r="CQG17" s="692"/>
      <c r="CQH17" s="692"/>
      <c r="CQI17" s="692"/>
      <c r="CQJ17" s="692"/>
      <c r="CQK17" s="692"/>
      <c r="CQL17" s="692"/>
      <c r="CQM17" s="692"/>
      <c r="CQN17" s="692"/>
      <c r="CQO17" s="692"/>
      <c r="CQP17" s="692"/>
      <c r="CQQ17" s="692"/>
      <c r="CQR17" s="692"/>
      <c r="CQS17" s="692"/>
      <c r="CQT17" s="692"/>
      <c r="CQU17" s="692"/>
      <c r="CQV17" s="692"/>
      <c r="CQW17" s="692"/>
      <c r="CQX17" s="692"/>
      <c r="CQY17" s="692"/>
      <c r="CQZ17" s="692"/>
      <c r="CRA17" s="692"/>
      <c r="CRB17" s="692"/>
      <c r="CRC17" s="692"/>
      <c r="CRD17" s="692"/>
      <c r="CRE17" s="692"/>
      <c r="CRF17" s="692"/>
      <c r="CRG17" s="692"/>
      <c r="CRH17" s="692"/>
      <c r="CRI17" s="692"/>
      <c r="CRJ17" s="692"/>
      <c r="CRK17" s="692"/>
      <c r="CRL17" s="692"/>
      <c r="CRM17" s="692"/>
      <c r="CRN17" s="692"/>
      <c r="CRO17" s="692"/>
      <c r="CRP17" s="692"/>
      <c r="CRQ17" s="692"/>
      <c r="CRR17" s="692"/>
      <c r="CRS17" s="692"/>
      <c r="CRT17" s="692"/>
      <c r="CRU17" s="692"/>
      <c r="CRV17" s="692"/>
      <c r="CRW17" s="692"/>
      <c r="CRX17" s="692"/>
      <c r="CRY17" s="692"/>
      <c r="CRZ17" s="692"/>
      <c r="CSA17" s="692"/>
      <c r="CSB17" s="692"/>
      <c r="CSC17" s="692"/>
      <c r="CSD17" s="692"/>
      <c r="CSE17" s="692"/>
      <c r="CSF17" s="692"/>
      <c r="CSG17" s="692"/>
      <c r="CSH17" s="692"/>
      <c r="CSI17" s="692"/>
      <c r="CSJ17" s="692"/>
      <c r="CSK17" s="692"/>
      <c r="CSL17" s="692"/>
      <c r="CSM17" s="692"/>
      <c r="CSN17" s="692"/>
      <c r="CSO17" s="692"/>
      <c r="CSP17" s="692"/>
      <c r="CSQ17" s="692"/>
      <c r="CSR17" s="692"/>
      <c r="CSS17" s="692"/>
      <c r="CST17" s="692"/>
      <c r="CSU17" s="692"/>
      <c r="CSV17" s="692"/>
      <c r="CSW17" s="692"/>
      <c r="CSX17" s="692"/>
      <c r="CSY17" s="692"/>
      <c r="CSZ17" s="692"/>
      <c r="CTA17" s="692"/>
      <c r="CTB17" s="692"/>
      <c r="CTC17" s="692"/>
      <c r="CTD17" s="692"/>
      <c r="CTE17" s="692"/>
      <c r="CTF17" s="692"/>
      <c r="CTG17" s="692"/>
      <c r="CTH17" s="692"/>
      <c r="CTI17" s="692"/>
      <c r="CTJ17" s="692"/>
      <c r="CTK17" s="692"/>
      <c r="CTL17" s="692"/>
      <c r="CTM17" s="692"/>
      <c r="CTN17" s="692"/>
      <c r="CTO17" s="692"/>
      <c r="CTP17" s="692"/>
      <c r="CTQ17" s="692"/>
      <c r="CTR17" s="692"/>
      <c r="CTS17" s="692"/>
      <c r="CTT17" s="692"/>
      <c r="CTU17" s="692"/>
      <c r="CTV17" s="692"/>
      <c r="CTW17" s="692"/>
      <c r="CTX17" s="692"/>
      <c r="CTY17" s="692"/>
      <c r="CTZ17" s="692"/>
      <c r="CUA17" s="692"/>
      <c r="CUB17" s="692"/>
      <c r="CUC17" s="692"/>
      <c r="CUD17" s="692"/>
      <c r="CUE17" s="692"/>
      <c r="CUF17" s="692"/>
      <c r="CUG17" s="692"/>
      <c r="CUH17" s="692"/>
      <c r="CUI17" s="692"/>
      <c r="CUJ17" s="692"/>
      <c r="CUK17" s="692"/>
      <c r="CUL17" s="692"/>
      <c r="CUM17" s="692"/>
      <c r="CUN17" s="692"/>
      <c r="CUO17" s="692"/>
      <c r="CUP17" s="692"/>
      <c r="CUQ17" s="692"/>
      <c r="CUR17" s="692"/>
      <c r="CUS17" s="692"/>
      <c r="CUT17" s="692"/>
      <c r="CUU17" s="692"/>
      <c r="CUV17" s="692"/>
      <c r="CUW17" s="692"/>
      <c r="CUX17" s="692"/>
      <c r="CUY17" s="692"/>
      <c r="CUZ17" s="692"/>
      <c r="CVA17" s="692"/>
      <c r="CVB17" s="692"/>
      <c r="CVC17" s="692"/>
      <c r="CVD17" s="692"/>
      <c r="CVE17" s="692"/>
      <c r="CVF17" s="692"/>
      <c r="CVG17" s="692"/>
      <c r="CVH17" s="692"/>
      <c r="CVI17" s="692"/>
      <c r="CVJ17" s="692"/>
      <c r="CVK17" s="692"/>
      <c r="CVL17" s="692"/>
      <c r="CVM17" s="692"/>
      <c r="CVN17" s="692"/>
      <c r="CVO17" s="692"/>
      <c r="CVP17" s="692"/>
      <c r="CVQ17" s="692"/>
      <c r="CVR17" s="692"/>
      <c r="CVS17" s="692"/>
      <c r="CVT17" s="692"/>
      <c r="CVU17" s="692"/>
      <c r="CVV17" s="692"/>
      <c r="CVW17" s="692"/>
      <c r="CVX17" s="692"/>
      <c r="CVY17" s="692"/>
      <c r="CVZ17" s="692"/>
      <c r="CWA17" s="692"/>
      <c r="CWB17" s="692"/>
      <c r="CWC17" s="692"/>
      <c r="CWD17" s="692"/>
      <c r="CWE17" s="692"/>
      <c r="CWF17" s="692"/>
      <c r="CWG17" s="692"/>
      <c r="CWH17" s="692"/>
      <c r="CWI17" s="692"/>
      <c r="CWJ17" s="692"/>
      <c r="CWK17" s="692"/>
      <c r="CWL17" s="692"/>
      <c r="CWM17" s="692"/>
      <c r="CWN17" s="692"/>
      <c r="CWO17" s="692"/>
      <c r="CWP17" s="692"/>
      <c r="CWQ17" s="692"/>
      <c r="CWR17" s="692"/>
      <c r="CWS17" s="692"/>
      <c r="CWT17" s="692"/>
      <c r="CWU17" s="692"/>
      <c r="CWV17" s="692"/>
      <c r="CWW17" s="692"/>
      <c r="CWX17" s="692"/>
      <c r="CWY17" s="692"/>
      <c r="CWZ17" s="692"/>
      <c r="CXA17" s="692"/>
      <c r="CXB17" s="692"/>
      <c r="CXC17" s="692"/>
      <c r="CXD17" s="692"/>
      <c r="CXE17" s="692"/>
      <c r="CXF17" s="692"/>
      <c r="CXG17" s="692"/>
      <c r="CXH17" s="692"/>
      <c r="CXI17" s="692"/>
      <c r="CXJ17" s="692"/>
      <c r="CXK17" s="692"/>
      <c r="CXL17" s="692"/>
      <c r="CXM17" s="692"/>
      <c r="CXN17" s="692"/>
      <c r="CXO17" s="692"/>
      <c r="CXP17" s="692"/>
      <c r="CXQ17" s="692"/>
      <c r="CXR17" s="692"/>
      <c r="CXS17" s="692"/>
      <c r="CXT17" s="692"/>
      <c r="CXU17" s="692"/>
      <c r="CXV17" s="692"/>
      <c r="CXW17" s="692"/>
      <c r="CXX17" s="692"/>
      <c r="CXY17" s="692"/>
      <c r="CXZ17" s="692"/>
      <c r="CYA17" s="692"/>
      <c r="CYB17" s="692"/>
      <c r="CYC17" s="692"/>
      <c r="CYD17" s="692"/>
      <c r="CYE17" s="692"/>
      <c r="CYF17" s="692"/>
      <c r="CYG17" s="692"/>
      <c r="CYH17" s="692"/>
      <c r="CYI17" s="692"/>
      <c r="CYJ17" s="692"/>
      <c r="CYK17" s="692"/>
      <c r="CYL17" s="692"/>
      <c r="CYM17" s="692"/>
      <c r="CYN17" s="692"/>
      <c r="CYO17" s="692"/>
      <c r="CYP17" s="692"/>
      <c r="CYQ17" s="692"/>
      <c r="CYR17" s="692"/>
      <c r="CYS17" s="692"/>
      <c r="CYT17" s="692"/>
      <c r="CYU17" s="692"/>
      <c r="CYV17" s="692"/>
      <c r="CYW17" s="692"/>
      <c r="CYX17" s="692"/>
      <c r="CYY17" s="692"/>
      <c r="CYZ17" s="692"/>
      <c r="CZA17" s="692"/>
      <c r="CZB17" s="692"/>
      <c r="CZC17" s="692"/>
      <c r="CZD17" s="692"/>
      <c r="CZE17" s="692"/>
      <c r="CZF17" s="692"/>
      <c r="CZG17" s="692"/>
      <c r="CZH17" s="692"/>
      <c r="CZI17" s="692"/>
      <c r="CZJ17" s="692"/>
      <c r="CZK17" s="692"/>
      <c r="CZL17" s="692"/>
      <c r="CZM17" s="692"/>
      <c r="CZN17" s="692"/>
      <c r="CZO17" s="692"/>
      <c r="CZP17" s="692"/>
      <c r="CZQ17" s="692"/>
      <c r="CZR17" s="692"/>
      <c r="CZS17" s="692"/>
      <c r="CZT17" s="692"/>
      <c r="CZU17" s="692"/>
      <c r="CZV17" s="692"/>
      <c r="CZW17" s="692"/>
      <c r="CZX17" s="692"/>
      <c r="CZY17" s="692"/>
      <c r="CZZ17" s="692"/>
      <c r="DAA17" s="692"/>
      <c r="DAB17" s="692"/>
      <c r="DAC17" s="692"/>
      <c r="DAD17" s="692"/>
      <c r="DAE17" s="692"/>
      <c r="DAF17" s="692"/>
      <c r="DAG17" s="692"/>
      <c r="DAH17" s="692"/>
      <c r="DAI17" s="692"/>
      <c r="DAJ17" s="692"/>
      <c r="DAK17" s="692"/>
      <c r="DAL17" s="692"/>
      <c r="DAM17" s="692"/>
      <c r="DAN17" s="692"/>
      <c r="DAO17" s="692"/>
      <c r="DAP17" s="692"/>
      <c r="DAQ17" s="692"/>
      <c r="DAR17" s="692"/>
      <c r="DAS17" s="692"/>
      <c r="DAT17" s="692"/>
      <c r="DAU17" s="692"/>
      <c r="DAV17" s="692"/>
      <c r="DAW17" s="692"/>
      <c r="DAX17" s="692"/>
      <c r="DAY17" s="692"/>
      <c r="DAZ17" s="692"/>
      <c r="DBA17" s="692"/>
      <c r="DBB17" s="692"/>
      <c r="DBC17" s="692"/>
      <c r="DBD17" s="692"/>
      <c r="DBE17" s="692"/>
      <c r="DBF17" s="692"/>
      <c r="DBG17" s="692"/>
      <c r="DBH17" s="692"/>
      <c r="DBI17" s="692"/>
      <c r="DBJ17" s="692"/>
      <c r="DBK17" s="692"/>
      <c r="DBL17" s="692"/>
      <c r="DBM17" s="692"/>
      <c r="DBN17" s="692"/>
      <c r="DBO17" s="692"/>
      <c r="DBP17" s="692"/>
      <c r="DBQ17" s="692"/>
      <c r="DBR17" s="692"/>
      <c r="DBS17" s="692"/>
      <c r="DBT17" s="692"/>
      <c r="DBU17" s="692"/>
      <c r="DBV17" s="692"/>
      <c r="DBW17" s="692"/>
      <c r="DBX17" s="692"/>
      <c r="DBY17" s="692"/>
      <c r="DBZ17" s="692"/>
      <c r="DCA17" s="692"/>
      <c r="DCB17" s="692"/>
      <c r="DCC17" s="692"/>
      <c r="DCD17" s="692"/>
      <c r="DCE17" s="692"/>
      <c r="DCF17" s="692"/>
      <c r="DCG17" s="692"/>
      <c r="DCH17" s="692"/>
      <c r="DCI17" s="692"/>
      <c r="DCJ17" s="692"/>
      <c r="DCK17" s="692"/>
      <c r="DCL17" s="692"/>
      <c r="DCM17" s="692"/>
      <c r="DCN17" s="692"/>
      <c r="DCO17" s="692"/>
      <c r="DCP17" s="692"/>
      <c r="DCQ17" s="692"/>
      <c r="DCR17" s="692"/>
      <c r="DCS17" s="692"/>
      <c r="DCT17" s="692"/>
      <c r="DCU17" s="692"/>
      <c r="DCV17" s="692"/>
      <c r="DCW17" s="692"/>
      <c r="DCX17" s="692"/>
      <c r="DCY17" s="692"/>
      <c r="DCZ17" s="692"/>
      <c r="DDA17" s="692"/>
      <c r="DDB17" s="692"/>
      <c r="DDC17" s="692"/>
      <c r="DDD17" s="692"/>
      <c r="DDE17" s="692"/>
      <c r="DDF17" s="692"/>
      <c r="DDG17" s="692"/>
      <c r="DDH17" s="692"/>
      <c r="DDI17" s="692"/>
      <c r="DDJ17" s="692"/>
      <c r="DDK17" s="692"/>
      <c r="DDL17" s="692"/>
      <c r="DDM17" s="692"/>
      <c r="DDN17" s="692"/>
      <c r="DDO17" s="692"/>
      <c r="DDP17" s="692"/>
      <c r="DDQ17" s="692"/>
      <c r="DDR17" s="692"/>
      <c r="DDS17" s="692"/>
      <c r="DDT17" s="692"/>
      <c r="DDU17" s="692"/>
      <c r="DDV17" s="692"/>
      <c r="DDW17" s="692"/>
      <c r="DDX17" s="692"/>
      <c r="DDY17" s="692"/>
      <c r="DDZ17" s="692"/>
      <c r="DEA17" s="692"/>
      <c r="DEB17" s="692"/>
      <c r="DEC17" s="692"/>
      <c r="DED17" s="692"/>
      <c r="DEE17" s="692"/>
      <c r="DEF17" s="692"/>
      <c r="DEG17" s="692"/>
      <c r="DEH17" s="692"/>
      <c r="DEI17" s="692"/>
      <c r="DEJ17" s="692"/>
      <c r="DEK17" s="692"/>
      <c r="DEL17" s="692"/>
      <c r="DEM17" s="692"/>
      <c r="DEN17" s="692"/>
      <c r="DEO17" s="692"/>
      <c r="DEP17" s="692"/>
      <c r="DEQ17" s="692"/>
      <c r="DER17" s="692"/>
      <c r="DES17" s="692"/>
      <c r="DET17" s="692"/>
      <c r="DEU17" s="692"/>
      <c r="DEV17" s="692"/>
      <c r="DEW17" s="692"/>
      <c r="DEX17" s="692"/>
      <c r="DEY17" s="692"/>
      <c r="DEZ17" s="692"/>
      <c r="DFA17" s="692"/>
      <c r="DFB17" s="692"/>
      <c r="DFC17" s="692"/>
      <c r="DFD17" s="692"/>
      <c r="DFE17" s="692"/>
      <c r="DFF17" s="692"/>
      <c r="DFG17" s="692"/>
      <c r="DFH17" s="692"/>
      <c r="DFI17" s="692"/>
      <c r="DFJ17" s="692"/>
      <c r="DFK17" s="692"/>
      <c r="DFL17" s="692"/>
      <c r="DFM17" s="692"/>
      <c r="DFN17" s="692"/>
      <c r="DFO17" s="692"/>
      <c r="DFP17" s="692"/>
      <c r="DFQ17" s="692"/>
      <c r="DFR17" s="692"/>
      <c r="DFS17" s="692"/>
      <c r="DFT17" s="692"/>
      <c r="DFU17" s="692"/>
      <c r="DFV17" s="692"/>
      <c r="DFW17" s="692"/>
      <c r="DFX17" s="692"/>
      <c r="DFY17" s="692"/>
      <c r="DFZ17" s="692"/>
      <c r="DGA17" s="692"/>
      <c r="DGB17" s="692"/>
      <c r="DGC17" s="692"/>
      <c r="DGD17" s="692"/>
      <c r="DGE17" s="692"/>
      <c r="DGF17" s="692"/>
      <c r="DGG17" s="692"/>
      <c r="DGH17" s="692"/>
      <c r="DGI17" s="692"/>
      <c r="DGJ17" s="692"/>
      <c r="DGK17" s="692"/>
      <c r="DGL17" s="692"/>
      <c r="DGM17" s="692"/>
      <c r="DGN17" s="692"/>
      <c r="DGO17" s="692"/>
      <c r="DGP17" s="692"/>
      <c r="DGQ17" s="692"/>
      <c r="DGR17" s="692"/>
      <c r="DGS17" s="692"/>
      <c r="DGT17" s="692"/>
      <c r="DGU17" s="692"/>
      <c r="DGV17" s="692"/>
      <c r="DGW17" s="692"/>
      <c r="DGX17" s="692"/>
      <c r="DGY17" s="692"/>
      <c r="DGZ17" s="692"/>
      <c r="DHA17" s="692"/>
      <c r="DHB17" s="692"/>
      <c r="DHC17" s="692"/>
      <c r="DHD17" s="692"/>
      <c r="DHE17" s="692"/>
      <c r="DHF17" s="692"/>
      <c r="DHG17" s="692"/>
      <c r="DHH17" s="692"/>
      <c r="DHI17" s="692"/>
      <c r="DHJ17" s="692"/>
      <c r="DHK17" s="692"/>
      <c r="DHL17" s="692"/>
      <c r="DHM17" s="692"/>
      <c r="DHN17" s="692"/>
      <c r="DHO17" s="692"/>
      <c r="DHP17" s="692"/>
      <c r="DHQ17" s="692"/>
      <c r="DHR17" s="692"/>
      <c r="DHS17" s="692"/>
      <c r="DHT17" s="692"/>
      <c r="DHU17" s="692"/>
      <c r="DHV17" s="692"/>
      <c r="DHW17" s="692"/>
      <c r="DHX17" s="692"/>
      <c r="DHY17" s="692"/>
      <c r="DHZ17" s="692"/>
      <c r="DIA17" s="692"/>
      <c r="DIB17" s="692"/>
      <c r="DIC17" s="692"/>
      <c r="DID17" s="692"/>
      <c r="DIE17" s="692"/>
      <c r="DIF17" s="692"/>
      <c r="DIG17" s="692"/>
      <c r="DIH17" s="692"/>
      <c r="DII17" s="692"/>
      <c r="DIJ17" s="692"/>
      <c r="DIK17" s="692"/>
      <c r="DIL17" s="692"/>
      <c r="DIM17" s="692"/>
      <c r="DIN17" s="692"/>
      <c r="DIO17" s="692"/>
      <c r="DIP17" s="692"/>
      <c r="DIQ17" s="692"/>
      <c r="DIR17" s="692"/>
      <c r="DIS17" s="692"/>
      <c r="DIT17" s="692"/>
      <c r="DIU17" s="692"/>
      <c r="DIV17" s="692"/>
      <c r="DIW17" s="692"/>
      <c r="DIX17" s="692"/>
      <c r="DIY17" s="692"/>
      <c r="DIZ17" s="692"/>
      <c r="DJA17" s="692"/>
      <c r="DJB17" s="692"/>
      <c r="DJC17" s="692"/>
      <c r="DJD17" s="692"/>
      <c r="DJE17" s="692"/>
      <c r="DJF17" s="692"/>
      <c r="DJG17" s="692"/>
      <c r="DJH17" s="692"/>
      <c r="DJI17" s="692"/>
      <c r="DJJ17" s="692"/>
      <c r="DJK17" s="692"/>
      <c r="DJL17" s="692"/>
      <c r="DJM17" s="692"/>
      <c r="DJN17" s="692"/>
      <c r="DJO17" s="692"/>
      <c r="DJP17" s="692"/>
      <c r="DJQ17" s="692"/>
      <c r="DJR17" s="692"/>
      <c r="DJS17" s="692"/>
      <c r="DJT17" s="692"/>
      <c r="DJU17" s="692"/>
      <c r="DJV17" s="692"/>
      <c r="DJW17" s="692"/>
      <c r="DJX17" s="692"/>
      <c r="DJY17" s="692"/>
      <c r="DJZ17" s="692"/>
      <c r="DKA17" s="692"/>
      <c r="DKB17" s="692"/>
      <c r="DKC17" s="692"/>
      <c r="DKD17" s="692"/>
      <c r="DKE17" s="692"/>
      <c r="DKF17" s="692"/>
      <c r="DKG17" s="692"/>
      <c r="DKH17" s="692"/>
      <c r="DKI17" s="692"/>
      <c r="DKJ17" s="692"/>
      <c r="DKK17" s="692"/>
      <c r="DKL17" s="692"/>
      <c r="DKM17" s="692"/>
      <c r="DKN17" s="692"/>
      <c r="DKO17" s="692"/>
      <c r="DKP17" s="692"/>
      <c r="DKQ17" s="692"/>
      <c r="DKR17" s="692"/>
      <c r="DKS17" s="692"/>
      <c r="DKT17" s="692"/>
      <c r="DKU17" s="692"/>
      <c r="DKV17" s="692"/>
      <c r="DKW17" s="692"/>
      <c r="DKX17" s="692"/>
      <c r="DKY17" s="692"/>
      <c r="DKZ17" s="692"/>
      <c r="DLA17" s="692"/>
      <c r="DLB17" s="692"/>
      <c r="DLC17" s="692"/>
      <c r="DLD17" s="692"/>
      <c r="DLE17" s="692"/>
      <c r="DLF17" s="692"/>
      <c r="DLG17" s="692"/>
      <c r="DLH17" s="692"/>
      <c r="DLI17" s="692"/>
      <c r="DLJ17" s="692"/>
      <c r="DLK17" s="692"/>
      <c r="DLL17" s="692"/>
      <c r="DLM17" s="692"/>
      <c r="DLN17" s="692"/>
      <c r="DLO17" s="692"/>
      <c r="DLP17" s="692"/>
      <c r="DLQ17" s="692"/>
      <c r="DLR17" s="692"/>
      <c r="DLS17" s="692"/>
      <c r="DLT17" s="692"/>
      <c r="DLU17" s="692"/>
      <c r="DLV17" s="692"/>
      <c r="DLW17" s="692"/>
      <c r="DLX17" s="692"/>
      <c r="DLY17" s="692"/>
      <c r="DLZ17" s="692"/>
      <c r="DMA17" s="692"/>
      <c r="DMB17" s="692"/>
      <c r="DMC17" s="692"/>
      <c r="DMD17" s="692"/>
      <c r="DME17" s="692"/>
      <c r="DMF17" s="692"/>
      <c r="DMG17" s="692"/>
      <c r="DMH17" s="692"/>
      <c r="DMI17" s="692"/>
      <c r="DMJ17" s="692"/>
      <c r="DMK17" s="692"/>
      <c r="DML17" s="692"/>
      <c r="DMM17" s="692"/>
      <c r="DMN17" s="692"/>
      <c r="DMO17" s="692"/>
      <c r="DMP17" s="692"/>
      <c r="DMQ17" s="692"/>
      <c r="DMR17" s="692"/>
      <c r="DMS17" s="692"/>
      <c r="DMT17" s="692"/>
      <c r="DMU17" s="692"/>
      <c r="DMV17" s="692"/>
      <c r="DMW17" s="692"/>
      <c r="DMX17" s="692"/>
      <c r="DMY17" s="692"/>
      <c r="DMZ17" s="692"/>
      <c r="DNA17" s="692"/>
      <c r="DNB17" s="692"/>
      <c r="DNC17" s="692"/>
      <c r="DND17" s="692"/>
      <c r="DNE17" s="692"/>
      <c r="DNF17" s="692"/>
      <c r="DNG17" s="692"/>
      <c r="DNH17" s="692"/>
      <c r="DNI17" s="692"/>
      <c r="DNJ17" s="692"/>
      <c r="DNK17" s="692"/>
      <c r="DNL17" s="692"/>
      <c r="DNM17" s="692"/>
      <c r="DNN17" s="692"/>
      <c r="DNO17" s="692"/>
      <c r="DNP17" s="692"/>
      <c r="DNQ17" s="692"/>
      <c r="DNR17" s="692"/>
      <c r="DNS17" s="692"/>
      <c r="DNT17" s="692"/>
      <c r="DNU17" s="692"/>
      <c r="DNV17" s="692"/>
      <c r="DNW17" s="692"/>
      <c r="DNX17" s="692"/>
      <c r="DNY17" s="692"/>
      <c r="DNZ17" s="692"/>
      <c r="DOA17" s="692"/>
      <c r="DOB17" s="692"/>
      <c r="DOC17" s="692"/>
      <c r="DOD17" s="692"/>
      <c r="DOE17" s="692"/>
      <c r="DOF17" s="692"/>
      <c r="DOG17" s="692"/>
      <c r="DOH17" s="692"/>
      <c r="DOI17" s="692"/>
      <c r="DOJ17" s="692"/>
      <c r="DOK17" s="692"/>
      <c r="DOL17" s="692"/>
      <c r="DOM17" s="692"/>
      <c r="DON17" s="692"/>
      <c r="DOO17" s="692"/>
      <c r="DOP17" s="692"/>
      <c r="DOQ17" s="692"/>
      <c r="DOR17" s="692"/>
      <c r="DOS17" s="692"/>
      <c r="DOT17" s="692"/>
      <c r="DOU17" s="692"/>
      <c r="DOV17" s="692"/>
      <c r="DOW17" s="692"/>
      <c r="DOX17" s="692"/>
      <c r="DOY17" s="692"/>
      <c r="DOZ17" s="692"/>
      <c r="DPA17" s="692"/>
      <c r="DPB17" s="692"/>
      <c r="DPC17" s="692"/>
      <c r="DPD17" s="692"/>
      <c r="DPE17" s="692"/>
      <c r="DPF17" s="692"/>
      <c r="DPG17" s="692"/>
      <c r="DPH17" s="692"/>
      <c r="DPI17" s="692"/>
      <c r="DPJ17" s="692"/>
      <c r="DPK17" s="692"/>
      <c r="DPL17" s="692"/>
      <c r="DPM17" s="692"/>
      <c r="DPN17" s="692"/>
      <c r="DPO17" s="692"/>
      <c r="DPP17" s="692"/>
      <c r="DPQ17" s="692"/>
      <c r="DPR17" s="692"/>
      <c r="DPS17" s="692"/>
      <c r="DPT17" s="692"/>
      <c r="DPU17" s="692"/>
      <c r="DPV17" s="692"/>
      <c r="DPW17" s="692"/>
      <c r="DPX17" s="692"/>
      <c r="DPY17" s="692"/>
      <c r="DPZ17" s="692"/>
      <c r="DQA17" s="692"/>
      <c r="DQB17" s="692"/>
      <c r="DQC17" s="692"/>
      <c r="DQD17" s="692"/>
      <c r="DQE17" s="692"/>
      <c r="DQF17" s="692"/>
      <c r="DQG17" s="692"/>
      <c r="DQH17" s="692"/>
      <c r="DQI17" s="692"/>
      <c r="DQJ17" s="692"/>
      <c r="DQK17" s="692"/>
      <c r="DQL17" s="692"/>
      <c r="DQM17" s="692"/>
      <c r="DQN17" s="692"/>
      <c r="DQO17" s="692"/>
      <c r="DQP17" s="692"/>
      <c r="DQQ17" s="692"/>
      <c r="DQR17" s="692"/>
      <c r="DQS17" s="692"/>
      <c r="DQT17" s="692"/>
      <c r="DQU17" s="692"/>
      <c r="DQV17" s="692"/>
      <c r="DQW17" s="692"/>
      <c r="DQX17" s="692"/>
      <c r="DQY17" s="692"/>
      <c r="DQZ17" s="692"/>
      <c r="DRA17" s="692"/>
      <c r="DRB17" s="692"/>
      <c r="DRC17" s="692"/>
      <c r="DRD17" s="692"/>
      <c r="DRE17" s="692"/>
      <c r="DRF17" s="692"/>
      <c r="DRG17" s="692"/>
      <c r="DRH17" s="692"/>
      <c r="DRI17" s="692"/>
      <c r="DRJ17" s="692"/>
      <c r="DRK17" s="692"/>
      <c r="DRL17" s="692"/>
      <c r="DRM17" s="692"/>
      <c r="DRN17" s="692"/>
      <c r="DRO17" s="692"/>
      <c r="DRP17" s="692"/>
      <c r="DRQ17" s="692"/>
      <c r="DRR17" s="692"/>
      <c r="DRS17" s="692"/>
      <c r="DRT17" s="692"/>
      <c r="DRU17" s="692"/>
      <c r="DRV17" s="692"/>
      <c r="DRW17" s="692"/>
      <c r="DRX17" s="692"/>
      <c r="DRY17" s="692"/>
      <c r="DRZ17" s="692"/>
      <c r="DSA17" s="692"/>
      <c r="DSB17" s="692"/>
      <c r="DSC17" s="692"/>
      <c r="DSD17" s="692"/>
      <c r="DSE17" s="692"/>
      <c r="DSF17" s="692"/>
      <c r="DSG17" s="692"/>
      <c r="DSH17" s="692"/>
      <c r="DSI17" s="692"/>
      <c r="DSJ17" s="692"/>
      <c r="DSK17" s="692"/>
      <c r="DSL17" s="692"/>
      <c r="DSM17" s="692"/>
      <c r="DSN17" s="692"/>
      <c r="DSO17" s="692"/>
      <c r="DSP17" s="692"/>
      <c r="DSQ17" s="692"/>
      <c r="DSR17" s="692"/>
      <c r="DSS17" s="692"/>
      <c r="DST17" s="692"/>
      <c r="DSU17" s="692"/>
      <c r="DSV17" s="692"/>
      <c r="DSW17" s="692"/>
      <c r="DSX17" s="692"/>
      <c r="DSY17" s="692"/>
      <c r="DSZ17" s="692"/>
      <c r="DTA17" s="692"/>
      <c r="DTB17" s="692"/>
      <c r="DTC17" s="692"/>
      <c r="DTD17" s="692"/>
      <c r="DTE17" s="692"/>
      <c r="DTF17" s="692"/>
      <c r="DTG17" s="692"/>
      <c r="DTH17" s="692"/>
      <c r="DTI17" s="692"/>
      <c r="DTJ17" s="692"/>
      <c r="DTK17" s="692"/>
      <c r="DTL17" s="692"/>
      <c r="DTM17" s="692"/>
      <c r="DTN17" s="692"/>
      <c r="DTO17" s="692"/>
      <c r="DTP17" s="692"/>
      <c r="DTQ17" s="692"/>
      <c r="DTR17" s="692"/>
      <c r="DTS17" s="692"/>
      <c r="DTT17" s="692"/>
      <c r="DTU17" s="692"/>
      <c r="DTV17" s="692"/>
      <c r="DTW17" s="692"/>
      <c r="DTX17" s="692"/>
      <c r="DTY17" s="692"/>
      <c r="DTZ17" s="692"/>
      <c r="DUA17" s="692"/>
      <c r="DUB17" s="692"/>
      <c r="DUC17" s="692"/>
      <c r="DUD17" s="692"/>
      <c r="DUE17" s="692"/>
      <c r="DUF17" s="692"/>
      <c r="DUG17" s="692"/>
      <c r="DUH17" s="692"/>
      <c r="DUI17" s="692"/>
      <c r="DUJ17" s="692"/>
      <c r="DUK17" s="692"/>
      <c r="DUL17" s="692"/>
      <c r="DUM17" s="692"/>
      <c r="DUN17" s="692"/>
      <c r="DUO17" s="692"/>
      <c r="DUP17" s="692"/>
      <c r="DUQ17" s="692"/>
      <c r="DUR17" s="692"/>
      <c r="DUS17" s="692"/>
      <c r="DUT17" s="692"/>
      <c r="DUU17" s="692"/>
      <c r="DUV17" s="692"/>
      <c r="DUW17" s="692"/>
      <c r="DUX17" s="692"/>
      <c r="DUY17" s="692"/>
      <c r="DUZ17" s="692"/>
      <c r="DVA17" s="692"/>
      <c r="DVB17" s="692"/>
      <c r="DVC17" s="692"/>
      <c r="DVD17" s="692"/>
      <c r="DVE17" s="692"/>
      <c r="DVF17" s="692"/>
      <c r="DVG17" s="692"/>
      <c r="DVH17" s="692"/>
      <c r="DVI17" s="692"/>
      <c r="DVJ17" s="692"/>
      <c r="DVK17" s="692"/>
      <c r="DVL17" s="692"/>
      <c r="DVM17" s="692"/>
      <c r="DVN17" s="692"/>
      <c r="DVO17" s="692"/>
      <c r="DVP17" s="692"/>
      <c r="DVQ17" s="692"/>
      <c r="DVR17" s="692"/>
      <c r="DVS17" s="692"/>
      <c r="DVT17" s="692"/>
      <c r="DVU17" s="692"/>
      <c r="DVV17" s="692"/>
      <c r="DVW17" s="692"/>
      <c r="DVX17" s="692"/>
      <c r="DVY17" s="692"/>
      <c r="DVZ17" s="692"/>
      <c r="DWA17" s="692"/>
      <c r="DWB17" s="692"/>
      <c r="DWC17" s="692"/>
      <c r="DWD17" s="692"/>
      <c r="DWE17" s="692"/>
      <c r="DWF17" s="692"/>
      <c r="DWG17" s="692"/>
      <c r="DWH17" s="692"/>
      <c r="DWI17" s="692"/>
      <c r="DWJ17" s="692"/>
      <c r="DWK17" s="692"/>
      <c r="DWL17" s="692"/>
      <c r="DWM17" s="692"/>
      <c r="DWN17" s="692"/>
      <c r="DWO17" s="692"/>
      <c r="DWP17" s="692"/>
      <c r="DWQ17" s="692"/>
      <c r="DWR17" s="692"/>
      <c r="DWS17" s="692"/>
      <c r="DWT17" s="692"/>
      <c r="DWU17" s="692"/>
      <c r="DWV17" s="692"/>
      <c r="DWW17" s="692"/>
      <c r="DWX17" s="692"/>
      <c r="DWY17" s="692"/>
      <c r="DWZ17" s="692"/>
      <c r="DXA17" s="692"/>
      <c r="DXB17" s="692"/>
      <c r="DXC17" s="692"/>
      <c r="DXD17" s="692"/>
      <c r="DXE17" s="692"/>
      <c r="DXF17" s="692"/>
      <c r="DXG17" s="692"/>
      <c r="DXH17" s="692"/>
      <c r="DXI17" s="692"/>
      <c r="DXJ17" s="692"/>
      <c r="DXK17" s="692"/>
      <c r="DXL17" s="692"/>
      <c r="DXM17" s="692"/>
      <c r="DXN17" s="692"/>
      <c r="DXO17" s="692"/>
      <c r="DXP17" s="692"/>
      <c r="DXQ17" s="692"/>
      <c r="DXR17" s="692"/>
      <c r="DXS17" s="692"/>
      <c r="DXT17" s="692"/>
      <c r="DXU17" s="692"/>
      <c r="DXV17" s="692"/>
      <c r="DXW17" s="692"/>
      <c r="DXX17" s="692"/>
      <c r="DXY17" s="692"/>
      <c r="DXZ17" s="692"/>
      <c r="DYA17" s="692"/>
      <c r="DYB17" s="692"/>
      <c r="DYC17" s="692"/>
      <c r="DYD17" s="692"/>
      <c r="DYE17" s="692"/>
      <c r="DYF17" s="692"/>
      <c r="DYG17" s="692"/>
      <c r="DYH17" s="692"/>
      <c r="DYI17" s="692"/>
      <c r="DYJ17" s="692"/>
      <c r="DYK17" s="692"/>
      <c r="DYL17" s="692"/>
      <c r="DYM17" s="692"/>
      <c r="DYN17" s="692"/>
      <c r="DYO17" s="692"/>
      <c r="DYP17" s="692"/>
      <c r="DYQ17" s="692"/>
      <c r="DYR17" s="692"/>
      <c r="DYS17" s="692"/>
      <c r="DYT17" s="692"/>
      <c r="DYU17" s="692"/>
      <c r="DYV17" s="692"/>
      <c r="DYW17" s="692"/>
      <c r="DYX17" s="692"/>
      <c r="DYY17" s="692"/>
      <c r="DYZ17" s="692"/>
      <c r="DZA17" s="692"/>
      <c r="DZB17" s="692"/>
      <c r="DZC17" s="692"/>
      <c r="DZD17" s="692"/>
      <c r="DZE17" s="692"/>
      <c r="DZF17" s="692"/>
      <c r="DZG17" s="692"/>
      <c r="DZH17" s="692"/>
      <c r="DZI17" s="692"/>
      <c r="DZJ17" s="692"/>
      <c r="DZK17" s="692"/>
      <c r="DZL17" s="692"/>
      <c r="DZM17" s="692"/>
      <c r="DZN17" s="692"/>
      <c r="DZO17" s="692"/>
      <c r="DZP17" s="692"/>
      <c r="DZQ17" s="692"/>
      <c r="DZR17" s="692"/>
      <c r="DZS17" s="692"/>
      <c r="DZT17" s="692"/>
      <c r="DZU17" s="692"/>
      <c r="DZV17" s="692"/>
      <c r="DZW17" s="692"/>
      <c r="DZX17" s="692"/>
      <c r="DZY17" s="692"/>
      <c r="DZZ17" s="692"/>
      <c r="EAA17" s="692"/>
      <c r="EAB17" s="692"/>
      <c r="EAC17" s="692"/>
      <c r="EAD17" s="692"/>
      <c r="EAE17" s="692"/>
      <c r="EAF17" s="692"/>
      <c r="EAG17" s="692"/>
      <c r="EAH17" s="692"/>
      <c r="EAI17" s="692"/>
      <c r="EAJ17" s="692"/>
      <c r="EAK17" s="692"/>
      <c r="EAL17" s="692"/>
      <c r="EAM17" s="692"/>
      <c r="EAN17" s="692"/>
      <c r="EAO17" s="692"/>
      <c r="EAP17" s="692"/>
      <c r="EAQ17" s="692"/>
      <c r="EAR17" s="692"/>
      <c r="EAS17" s="692"/>
      <c r="EAT17" s="692"/>
      <c r="EAU17" s="692"/>
      <c r="EAV17" s="692"/>
      <c r="EAW17" s="692"/>
      <c r="EAX17" s="692"/>
      <c r="EAY17" s="692"/>
      <c r="EAZ17" s="692"/>
      <c r="EBA17" s="692"/>
      <c r="EBB17" s="692"/>
      <c r="EBC17" s="692"/>
      <c r="EBD17" s="692"/>
      <c r="EBE17" s="692"/>
      <c r="EBF17" s="692"/>
      <c r="EBG17" s="692"/>
      <c r="EBH17" s="692"/>
      <c r="EBI17" s="692"/>
      <c r="EBJ17" s="692"/>
      <c r="EBK17" s="692"/>
      <c r="EBL17" s="692"/>
      <c r="EBM17" s="692"/>
      <c r="EBN17" s="692"/>
      <c r="EBO17" s="692"/>
      <c r="EBP17" s="692"/>
      <c r="EBQ17" s="692"/>
      <c r="EBR17" s="692"/>
      <c r="EBS17" s="692"/>
      <c r="EBT17" s="692"/>
      <c r="EBU17" s="692"/>
      <c r="EBV17" s="692"/>
      <c r="EBW17" s="692"/>
      <c r="EBX17" s="692"/>
      <c r="EBY17" s="692"/>
      <c r="EBZ17" s="692"/>
      <c r="ECA17" s="692"/>
      <c r="ECB17" s="692"/>
      <c r="ECC17" s="692"/>
      <c r="ECD17" s="692"/>
      <c r="ECE17" s="692"/>
      <c r="ECF17" s="692"/>
      <c r="ECG17" s="692"/>
      <c r="ECH17" s="692"/>
      <c r="ECI17" s="692"/>
      <c r="ECJ17" s="692"/>
      <c r="ECK17" s="692"/>
      <c r="ECL17" s="692"/>
      <c r="ECM17" s="692"/>
      <c r="ECN17" s="692"/>
      <c r="ECO17" s="692"/>
      <c r="ECP17" s="692"/>
      <c r="ECQ17" s="692"/>
      <c r="ECR17" s="692"/>
      <c r="ECS17" s="692"/>
      <c r="ECT17" s="692"/>
      <c r="ECU17" s="692"/>
      <c r="ECV17" s="692"/>
      <c r="ECW17" s="692"/>
      <c r="ECX17" s="692"/>
      <c r="ECY17" s="692"/>
      <c r="ECZ17" s="692"/>
      <c r="EDA17" s="692"/>
      <c r="EDB17" s="692"/>
      <c r="EDC17" s="692"/>
      <c r="EDD17" s="692"/>
      <c r="EDE17" s="692"/>
      <c r="EDF17" s="692"/>
      <c r="EDG17" s="692"/>
      <c r="EDH17" s="692"/>
      <c r="EDI17" s="692"/>
      <c r="EDJ17" s="692"/>
      <c r="EDK17" s="692"/>
      <c r="EDL17" s="692"/>
      <c r="EDM17" s="692"/>
      <c r="EDN17" s="692"/>
      <c r="EDO17" s="692"/>
      <c r="EDP17" s="692"/>
      <c r="EDQ17" s="692"/>
      <c r="EDR17" s="692"/>
      <c r="EDS17" s="692"/>
      <c r="EDT17" s="692"/>
      <c r="EDU17" s="692"/>
      <c r="EDV17" s="692"/>
      <c r="EDW17" s="692"/>
      <c r="EDX17" s="692"/>
      <c r="EDY17" s="692"/>
      <c r="EDZ17" s="692"/>
      <c r="EEA17" s="692"/>
      <c r="EEB17" s="692"/>
      <c r="EEC17" s="692"/>
      <c r="EED17" s="692"/>
      <c r="EEE17" s="692"/>
      <c r="EEF17" s="692"/>
      <c r="EEG17" s="692"/>
      <c r="EEH17" s="692"/>
      <c r="EEI17" s="692"/>
      <c r="EEJ17" s="692"/>
      <c r="EEK17" s="692"/>
      <c r="EEL17" s="692"/>
      <c r="EEM17" s="692"/>
      <c r="EEN17" s="692"/>
      <c r="EEO17" s="692"/>
      <c r="EEP17" s="692"/>
      <c r="EEQ17" s="692"/>
      <c r="EER17" s="692"/>
      <c r="EES17" s="692"/>
      <c r="EET17" s="692"/>
      <c r="EEU17" s="692"/>
      <c r="EEV17" s="692"/>
      <c r="EEW17" s="692"/>
      <c r="EEX17" s="692"/>
      <c r="EEY17" s="692"/>
      <c r="EEZ17" s="692"/>
      <c r="EFA17" s="692"/>
      <c r="EFB17" s="692"/>
      <c r="EFC17" s="692"/>
      <c r="EFD17" s="692"/>
      <c r="EFE17" s="692"/>
      <c r="EFF17" s="692"/>
      <c r="EFG17" s="692"/>
      <c r="EFH17" s="692"/>
      <c r="EFI17" s="692"/>
      <c r="EFJ17" s="692"/>
      <c r="EFK17" s="692"/>
      <c r="EFL17" s="692"/>
      <c r="EFM17" s="692"/>
      <c r="EFN17" s="692"/>
      <c r="EFO17" s="692"/>
      <c r="EFP17" s="692"/>
      <c r="EFQ17" s="692"/>
      <c r="EFR17" s="692"/>
      <c r="EFS17" s="692"/>
      <c r="EFT17" s="692"/>
      <c r="EFU17" s="692"/>
      <c r="EFV17" s="692"/>
      <c r="EFW17" s="692"/>
      <c r="EFX17" s="692"/>
      <c r="EFY17" s="692"/>
      <c r="EFZ17" s="692"/>
      <c r="EGA17" s="692"/>
      <c r="EGB17" s="692"/>
      <c r="EGC17" s="692"/>
      <c r="EGD17" s="692"/>
      <c r="EGE17" s="692"/>
      <c r="EGF17" s="692"/>
      <c r="EGG17" s="692"/>
      <c r="EGH17" s="692"/>
      <c r="EGI17" s="692"/>
      <c r="EGJ17" s="692"/>
      <c r="EGK17" s="692"/>
      <c r="EGL17" s="692"/>
      <c r="EGM17" s="692"/>
      <c r="EGN17" s="692"/>
      <c r="EGO17" s="692"/>
      <c r="EGP17" s="692"/>
      <c r="EGQ17" s="692"/>
      <c r="EGR17" s="692"/>
      <c r="EGS17" s="692"/>
      <c r="EGT17" s="692"/>
      <c r="EGU17" s="692"/>
      <c r="EGV17" s="692"/>
      <c r="EGW17" s="692"/>
      <c r="EGX17" s="692"/>
      <c r="EGY17" s="692"/>
      <c r="EGZ17" s="692"/>
      <c r="EHA17" s="692"/>
      <c r="EHB17" s="692"/>
      <c r="EHC17" s="692"/>
      <c r="EHD17" s="692"/>
      <c r="EHE17" s="692"/>
      <c r="EHF17" s="692"/>
      <c r="EHG17" s="692"/>
      <c r="EHH17" s="692"/>
      <c r="EHI17" s="692"/>
      <c r="EHJ17" s="692"/>
      <c r="EHK17" s="692"/>
      <c r="EHL17" s="692"/>
      <c r="EHM17" s="692"/>
      <c r="EHN17" s="692"/>
      <c r="EHO17" s="692"/>
      <c r="EHP17" s="692"/>
      <c r="EHQ17" s="692"/>
      <c r="EHR17" s="692"/>
      <c r="EHS17" s="692"/>
      <c r="EHT17" s="692"/>
      <c r="EHU17" s="692"/>
      <c r="EHV17" s="692"/>
      <c r="EHW17" s="692"/>
      <c r="EHX17" s="692"/>
      <c r="EHY17" s="692"/>
      <c r="EHZ17" s="692"/>
      <c r="EIA17" s="692"/>
      <c r="EIB17" s="692"/>
      <c r="EIC17" s="692"/>
      <c r="EID17" s="692"/>
      <c r="EIE17" s="692"/>
      <c r="EIF17" s="692"/>
      <c r="EIG17" s="692"/>
      <c r="EIH17" s="692"/>
      <c r="EII17" s="692"/>
      <c r="EIJ17" s="692"/>
      <c r="EIK17" s="692"/>
      <c r="EIL17" s="692"/>
      <c r="EIM17" s="692"/>
      <c r="EIN17" s="692"/>
      <c r="EIO17" s="692"/>
      <c r="EIP17" s="692"/>
      <c r="EIQ17" s="692"/>
      <c r="EIR17" s="692"/>
      <c r="EIS17" s="692"/>
      <c r="EIT17" s="692"/>
      <c r="EIU17" s="692"/>
      <c r="EIV17" s="692"/>
      <c r="EIW17" s="692"/>
      <c r="EIX17" s="692"/>
      <c r="EIY17" s="692"/>
      <c r="EIZ17" s="692"/>
      <c r="EJA17" s="692"/>
      <c r="EJB17" s="692"/>
      <c r="EJC17" s="692"/>
      <c r="EJD17" s="692"/>
      <c r="EJE17" s="692"/>
      <c r="EJF17" s="692"/>
      <c r="EJG17" s="692"/>
      <c r="EJH17" s="692"/>
      <c r="EJI17" s="692"/>
      <c r="EJJ17" s="692"/>
      <c r="EJK17" s="692"/>
      <c r="EJL17" s="692"/>
      <c r="EJM17" s="692"/>
      <c r="EJN17" s="692"/>
      <c r="EJO17" s="692"/>
      <c r="EJP17" s="692"/>
      <c r="EJQ17" s="692"/>
      <c r="EJR17" s="692"/>
      <c r="EJS17" s="692"/>
      <c r="EJT17" s="692"/>
      <c r="EJU17" s="692"/>
      <c r="EJV17" s="692"/>
      <c r="EJW17" s="692"/>
      <c r="EJX17" s="692"/>
      <c r="EJY17" s="692"/>
      <c r="EJZ17" s="692"/>
      <c r="EKA17" s="692"/>
      <c r="EKB17" s="692"/>
      <c r="EKC17" s="692"/>
      <c r="EKD17" s="692"/>
      <c r="EKE17" s="692"/>
      <c r="EKF17" s="692"/>
      <c r="EKG17" s="692"/>
      <c r="EKH17" s="692"/>
      <c r="EKI17" s="692"/>
      <c r="EKJ17" s="692"/>
      <c r="EKK17" s="692"/>
      <c r="EKL17" s="692"/>
      <c r="EKM17" s="692"/>
      <c r="EKN17" s="692"/>
      <c r="EKO17" s="692"/>
      <c r="EKP17" s="692"/>
      <c r="EKQ17" s="692"/>
      <c r="EKR17" s="692"/>
      <c r="EKS17" s="692"/>
      <c r="EKT17" s="692"/>
      <c r="EKU17" s="692"/>
      <c r="EKV17" s="692"/>
      <c r="EKW17" s="692"/>
      <c r="EKX17" s="692"/>
      <c r="EKY17" s="692"/>
      <c r="EKZ17" s="692"/>
      <c r="ELA17" s="692"/>
      <c r="ELB17" s="692"/>
      <c r="ELC17" s="692"/>
      <c r="ELD17" s="692"/>
      <c r="ELE17" s="692"/>
      <c r="ELF17" s="692"/>
      <c r="ELG17" s="692"/>
      <c r="ELH17" s="692"/>
      <c r="ELI17" s="692"/>
      <c r="ELJ17" s="692"/>
      <c r="ELK17" s="692"/>
      <c r="ELL17" s="692"/>
      <c r="ELM17" s="692"/>
      <c r="ELN17" s="692"/>
      <c r="ELO17" s="692"/>
      <c r="ELP17" s="692"/>
      <c r="ELQ17" s="692"/>
      <c r="ELR17" s="692"/>
      <c r="ELS17" s="692"/>
      <c r="ELT17" s="692"/>
      <c r="ELU17" s="692"/>
      <c r="ELV17" s="692"/>
      <c r="ELW17" s="692"/>
      <c r="ELX17" s="692"/>
      <c r="ELY17" s="692"/>
      <c r="ELZ17" s="692"/>
      <c r="EMA17" s="692"/>
      <c r="EMB17" s="692"/>
      <c r="EMC17" s="692"/>
      <c r="EMD17" s="692"/>
      <c r="EME17" s="692"/>
      <c r="EMF17" s="692"/>
      <c r="EMG17" s="692"/>
      <c r="EMH17" s="692"/>
      <c r="EMI17" s="692"/>
      <c r="EMJ17" s="692"/>
      <c r="EMK17" s="692"/>
      <c r="EML17" s="692"/>
      <c r="EMM17" s="692"/>
      <c r="EMN17" s="692"/>
      <c r="EMO17" s="692"/>
      <c r="EMP17" s="692"/>
      <c r="EMQ17" s="692"/>
      <c r="EMR17" s="692"/>
      <c r="EMS17" s="692"/>
      <c r="EMT17" s="692"/>
      <c r="EMU17" s="692"/>
      <c r="EMV17" s="692"/>
      <c r="EMW17" s="692"/>
      <c r="EMX17" s="692"/>
      <c r="EMY17" s="692"/>
      <c r="EMZ17" s="692"/>
      <c r="ENA17" s="692"/>
      <c r="ENB17" s="692"/>
      <c r="ENC17" s="692"/>
      <c r="END17" s="692"/>
      <c r="ENE17" s="692"/>
      <c r="ENF17" s="692"/>
      <c r="ENG17" s="692"/>
      <c r="ENH17" s="692"/>
      <c r="ENI17" s="692"/>
      <c r="ENJ17" s="692"/>
      <c r="ENK17" s="692"/>
      <c r="ENL17" s="692"/>
      <c r="ENM17" s="692"/>
      <c r="ENN17" s="692"/>
      <c r="ENO17" s="692"/>
      <c r="ENP17" s="692"/>
      <c r="ENQ17" s="692"/>
      <c r="ENR17" s="692"/>
      <c r="ENS17" s="692"/>
      <c r="ENT17" s="692"/>
      <c r="ENU17" s="692"/>
      <c r="ENV17" s="692"/>
      <c r="ENW17" s="692"/>
      <c r="ENX17" s="692"/>
      <c r="ENY17" s="692"/>
      <c r="ENZ17" s="692"/>
      <c r="EOA17" s="692"/>
      <c r="EOB17" s="692"/>
      <c r="EOC17" s="692"/>
      <c r="EOD17" s="692"/>
      <c r="EOE17" s="692"/>
      <c r="EOF17" s="692"/>
      <c r="EOG17" s="692"/>
      <c r="EOH17" s="692"/>
      <c r="EOI17" s="692"/>
      <c r="EOJ17" s="692"/>
      <c r="EOK17" s="692"/>
      <c r="EOL17" s="692"/>
      <c r="EOM17" s="692"/>
      <c r="EON17" s="692"/>
      <c r="EOO17" s="692"/>
      <c r="EOP17" s="692"/>
      <c r="EOQ17" s="692"/>
      <c r="EOR17" s="692"/>
      <c r="EOS17" s="692"/>
      <c r="EOT17" s="692"/>
      <c r="EOU17" s="692"/>
      <c r="EOV17" s="692"/>
      <c r="EOW17" s="692"/>
      <c r="EOX17" s="692"/>
      <c r="EOY17" s="692"/>
      <c r="EOZ17" s="692"/>
      <c r="EPA17" s="692"/>
      <c r="EPB17" s="692"/>
      <c r="EPC17" s="692"/>
      <c r="EPD17" s="692"/>
      <c r="EPE17" s="692"/>
      <c r="EPF17" s="692"/>
      <c r="EPG17" s="692"/>
      <c r="EPH17" s="692"/>
      <c r="EPI17" s="692"/>
      <c r="EPJ17" s="692"/>
      <c r="EPK17" s="692"/>
      <c r="EPL17" s="692"/>
      <c r="EPM17" s="692"/>
      <c r="EPN17" s="692"/>
      <c r="EPO17" s="692"/>
      <c r="EPP17" s="692"/>
      <c r="EPQ17" s="692"/>
      <c r="EPR17" s="692"/>
      <c r="EPS17" s="692"/>
      <c r="EPT17" s="692"/>
      <c r="EPU17" s="692"/>
      <c r="EPV17" s="692"/>
      <c r="EPW17" s="692"/>
      <c r="EPX17" s="692"/>
      <c r="EPY17" s="692"/>
      <c r="EPZ17" s="692"/>
      <c r="EQA17" s="692"/>
      <c r="EQB17" s="692"/>
      <c r="EQC17" s="692"/>
      <c r="EQD17" s="692"/>
      <c r="EQE17" s="692"/>
      <c r="EQF17" s="692"/>
      <c r="EQG17" s="692"/>
      <c r="EQH17" s="692"/>
      <c r="EQI17" s="692"/>
      <c r="EQJ17" s="692"/>
      <c r="EQK17" s="692"/>
      <c r="EQL17" s="692"/>
      <c r="EQM17" s="692"/>
      <c r="EQN17" s="692"/>
      <c r="EQO17" s="692"/>
      <c r="EQP17" s="692"/>
      <c r="EQQ17" s="692"/>
      <c r="EQR17" s="692"/>
      <c r="EQS17" s="692"/>
      <c r="EQT17" s="692"/>
      <c r="EQU17" s="692"/>
      <c r="EQV17" s="692"/>
      <c r="EQW17" s="692"/>
      <c r="EQX17" s="692"/>
      <c r="EQY17" s="692"/>
      <c r="EQZ17" s="692"/>
      <c r="ERA17" s="692"/>
      <c r="ERB17" s="692"/>
      <c r="ERC17" s="692"/>
      <c r="ERD17" s="692"/>
      <c r="ERE17" s="692"/>
      <c r="ERF17" s="692"/>
      <c r="ERG17" s="692"/>
      <c r="ERH17" s="692"/>
      <c r="ERI17" s="692"/>
      <c r="ERJ17" s="692"/>
      <c r="ERK17" s="692"/>
      <c r="ERL17" s="692"/>
      <c r="ERM17" s="692"/>
      <c r="ERN17" s="692"/>
      <c r="ERO17" s="692"/>
      <c r="ERP17" s="692"/>
      <c r="ERQ17" s="692"/>
      <c r="ERR17" s="692"/>
      <c r="ERS17" s="692"/>
      <c r="ERT17" s="692"/>
      <c r="ERU17" s="692"/>
      <c r="ERV17" s="692"/>
      <c r="ERW17" s="692"/>
      <c r="ERX17" s="692"/>
      <c r="ERY17" s="692"/>
      <c r="ERZ17" s="692"/>
      <c r="ESA17" s="692"/>
      <c r="ESB17" s="692"/>
      <c r="ESC17" s="692"/>
      <c r="ESD17" s="692"/>
      <c r="ESE17" s="692"/>
      <c r="ESF17" s="692"/>
      <c r="ESG17" s="692"/>
      <c r="ESH17" s="692"/>
      <c r="ESI17" s="692"/>
      <c r="ESJ17" s="692"/>
      <c r="ESK17" s="692"/>
      <c r="ESL17" s="692"/>
      <c r="ESM17" s="692"/>
      <c r="ESN17" s="692"/>
      <c r="ESO17" s="692"/>
      <c r="ESP17" s="692"/>
      <c r="ESQ17" s="692"/>
      <c r="ESR17" s="692"/>
      <c r="ESS17" s="692"/>
      <c r="EST17" s="692"/>
      <c r="ESU17" s="692"/>
      <c r="ESV17" s="692"/>
      <c r="ESW17" s="692"/>
      <c r="ESX17" s="692"/>
      <c r="ESY17" s="692"/>
      <c r="ESZ17" s="692"/>
      <c r="ETA17" s="692"/>
      <c r="ETB17" s="692"/>
      <c r="ETC17" s="692"/>
      <c r="ETD17" s="692"/>
      <c r="ETE17" s="692"/>
      <c r="ETF17" s="692"/>
      <c r="ETG17" s="692"/>
      <c r="ETH17" s="692"/>
      <c r="ETI17" s="692"/>
      <c r="ETJ17" s="692"/>
      <c r="ETK17" s="692"/>
      <c r="ETL17" s="692"/>
      <c r="ETM17" s="692"/>
      <c r="ETN17" s="692"/>
      <c r="ETO17" s="692"/>
      <c r="ETP17" s="692"/>
      <c r="ETQ17" s="692"/>
      <c r="ETR17" s="692"/>
      <c r="ETS17" s="692"/>
      <c r="ETT17" s="692"/>
      <c r="ETU17" s="692"/>
      <c r="ETV17" s="692"/>
      <c r="ETW17" s="692"/>
      <c r="ETX17" s="692"/>
      <c r="ETY17" s="692"/>
      <c r="ETZ17" s="692"/>
      <c r="EUA17" s="692"/>
      <c r="EUB17" s="692"/>
      <c r="EUC17" s="692"/>
      <c r="EUD17" s="692"/>
      <c r="EUE17" s="692"/>
      <c r="EUF17" s="692"/>
      <c r="EUG17" s="692"/>
      <c r="EUH17" s="692"/>
      <c r="EUI17" s="692"/>
      <c r="EUJ17" s="692"/>
      <c r="EUK17" s="692"/>
      <c r="EUL17" s="692"/>
      <c r="EUM17" s="692"/>
      <c r="EUN17" s="692"/>
      <c r="EUO17" s="692"/>
      <c r="EUP17" s="692"/>
      <c r="EUQ17" s="692"/>
      <c r="EUR17" s="692"/>
      <c r="EUS17" s="692"/>
      <c r="EUT17" s="692"/>
      <c r="EUU17" s="692"/>
      <c r="EUV17" s="692"/>
      <c r="EUW17" s="692"/>
      <c r="EUX17" s="692"/>
      <c r="EUY17" s="692"/>
      <c r="EUZ17" s="692"/>
      <c r="EVA17" s="692"/>
      <c r="EVB17" s="692"/>
      <c r="EVC17" s="692"/>
      <c r="EVD17" s="692"/>
      <c r="EVE17" s="692"/>
      <c r="EVF17" s="692"/>
      <c r="EVG17" s="692"/>
      <c r="EVH17" s="692"/>
      <c r="EVI17" s="692"/>
      <c r="EVJ17" s="692"/>
      <c r="EVK17" s="692"/>
      <c r="EVL17" s="692"/>
      <c r="EVM17" s="692"/>
      <c r="EVN17" s="692"/>
      <c r="EVO17" s="692"/>
      <c r="EVP17" s="692"/>
      <c r="EVQ17" s="692"/>
      <c r="EVR17" s="692"/>
      <c r="EVS17" s="692"/>
      <c r="EVT17" s="692"/>
      <c r="EVU17" s="692"/>
      <c r="EVV17" s="692"/>
      <c r="EVW17" s="692"/>
      <c r="EVX17" s="692"/>
      <c r="EVY17" s="692"/>
      <c r="EVZ17" s="692"/>
      <c r="EWA17" s="692"/>
      <c r="EWB17" s="692"/>
      <c r="EWC17" s="692"/>
      <c r="EWD17" s="692"/>
      <c r="EWE17" s="692"/>
      <c r="EWF17" s="692"/>
      <c r="EWG17" s="692"/>
      <c r="EWH17" s="692"/>
      <c r="EWI17" s="692"/>
      <c r="EWJ17" s="692"/>
      <c r="EWK17" s="692"/>
      <c r="EWL17" s="692"/>
      <c r="EWM17" s="692"/>
      <c r="EWN17" s="692"/>
      <c r="EWO17" s="692"/>
      <c r="EWP17" s="692"/>
      <c r="EWQ17" s="692"/>
      <c r="EWR17" s="692"/>
      <c r="EWS17" s="692"/>
      <c r="EWT17" s="692"/>
      <c r="EWU17" s="692"/>
      <c r="EWV17" s="692"/>
      <c r="EWW17" s="692"/>
      <c r="EWX17" s="692"/>
      <c r="EWY17" s="692"/>
      <c r="EWZ17" s="692"/>
      <c r="EXA17" s="692"/>
      <c r="EXB17" s="692"/>
      <c r="EXC17" s="692"/>
      <c r="EXD17" s="692"/>
      <c r="EXE17" s="692"/>
      <c r="EXF17" s="692"/>
      <c r="EXG17" s="692"/>
      <c r="EXH17" s="692"/>
      <c r="EXI17" s="692"/>
      <c r="EXJ17" s="692"/>
      <c r="EXK17" s="692"/>
      <c r="EXL17" s="692"/>
      <c r="EXM17" s="692"/>
      <c r="EXN17" s="692"/>
      <c r="EXO17" s="692"/>
      <c r="EXP17" s="692"/>
      <c r="EXQ17" s="692"/>
      <c r="EXR17" s="692"/>
      <c r="EXS17" s="692"/>
      <c r="EXT17" s="692"/>
      <c r="EXU17" s="692"/>
      <c r="EXV17" s="692"/>
      <c r="EXW17" s="692"/>
      <c r="EXX17" s="692"/>
      <c r="EXY17" s="692"/>
      <c r="EXZ17" s="692"/>
      <c r="EYA17" s="692"/>
      <c r="EYB17" s="692"/>
      <c r="EYC17" s="692"/>
      <c r="EYD17" s="692"/>
      <c r="EYE17" s="692"/>
      <c r="EYF17" s="692"/>
      <c r="EYG17" s="692"/>
      <c r="EYH17" s="692"/>
      <c r="EYI17" s="692"/>
      <c r="EYJ17" s="692"/>
      <c r="EYK17" s="692"/>
      <c r="EYL17" s="692"/>
      <c r="EYM17" s="692"/>
      <c r="EYN17" s="692"/>
      <c r="EYO17" s="692"/>
      <c r="EYP17" s="692"/>
      <c r="EYQ17" s="692"/>
      <c r="EYR17" s="692"/>
      <c r="EYS17" s="692"/>
      <c r="EYT17" s="692"/>
      <c r="EYU17" s="692"/>
      <c r="EYV17" s="692"/>
      <c r="EYW17" s="692"/>
      <c r="EYX17" s="692"/>
      <c r="EYY17" s="692"/>
      <c r="EYZ17" s="692"/>
      <c r="EZA17" s="692"/>
      <c r="EZB17" s="692"/>
      <c r="EZC17" s="692"/>
      <c r="EZD17" s="692"/>
      <c r="EZE17" s="692"/>
      <c r="EZF17" s="692"/>
      <c r="EZG17" s="692"/>
      <c r="EZH17" s="692"/>
      <c r="EZI17" s="692"/>
      <c r="EZJ17" s="692"/>
      <c r="EZK17" s="692"/>
      <c r="EZL17" s="692"/>
      <c r="EZM17" s="692"/>
      <c r="EZN17" s="692"/>
      <c r="EZO17" s="692"/>
      <c r="EZP17" s="692"/>
      <c r="EZQ17" s="692"/>
      <c r="EZR17" s="692"/>
      <c r="EZS17" s="692"/>
      <c r="EZT17" s="692"/>
      <c r="EZU17" s="692"/>
      <c r="EZV17" s="692"/>
      <c r="EZW17" s="692"/>
      <c r="EZX17" s="692"/>
      <c r="EZY17" s="692"/>
      <c r="EZZ17" s="692"/>
      <c r="FAA17" s="692"/>
      <c r="FAB17" s="692"/>
      <c r="FAC17" s="692"/>
      <c r="FAD17" s="692"/>
      <c r="FAE17" s="692"/>
      <c r="FAF17" s="692"/>
      <c r="FAG17" s="692"/>
      <c r="FAH17" s="692"/>
      <c r="FAI17" s="692"/>
      <c r="FAJ17" s="692"/>
      <c r="FAK17" s="692"/>
      <c r="FAL17" s="692"/>
      <c r="FAM17" s="692"/>
      <c r="FAN17" s="692"/>
      <c r="FAO17" s="692"/>
      <c r="FAP17" s="692"/>
      <c r="FAQ17" s="692"/>
      <c r="FAR17" s="692"/>
      <c r="FAS17" s="692"/>
      <c r="FAT17" s="692"/>
      <c r="FAU17" s="692"/>
      <c r="FAV17" s="692"/>
      <c r="FAW17" s="692"/>
      <c r="FAX17" s="692"/>
      <c r="FAY17" s="692"/>
      <c r="FAZ17" s="692"/>
      <c r="FBA17" s="692"/>
      <c r="FBB17" s="692"/>
      <c r="FBC17" s="692"/>
      <c r="FBD17" s="692"/>
      <c r="FBE17" s="692"/>
      <c r="FBF17" s="692"/>
      <c r="FBG17" s="692"/>
      <c r="FBH17" s="692"/>
      <c r="FBI17" s="692"/>
      <c r="FBJ17" s="692"/>
      <c r="FBK17" s="692"/>
      <c r="FBL17" s="692"/>
      <c r="FBM17" s="692"/>
      <c r="FBN17" s="692"/>
      <c r="FBO17" s="692"/>
      <c r="FBP17" s="692"/>
      <c r="FBQ17" s="692"/>
      <c r="FBR17" s="692"/>
      <c r="FBS17" s="692"/>
      <c r="FBT17" s="692"/>
      <c r="FBU17" s="692"/>
      <c r="FBV17" s="692"/>
      <c r="FBW17" s="692"/>
      <c r="FBX17" s="692"/>
      <c r="FBY17" s="692"/>
      <c r="FBZ17" s="692"/>
      <c r="FCA17" s="692"/>
      <c r="FCB17" s="692"/>
      <c r="FCC17" s="692"/>
      <c r="FCD17" s="692"/>
      <c r="FCE17" s="692"/>
      <c r="FCF17" s="692"/>
      <c r="FCG17" s="692"/>
      <c r="FCH17" s="692"/>
      <c r="FCI17" s="692"/>
      <c r="FCJ17" s="692"/>
      <c r="FCK17" s="692"/>
      <c r="FCL17" s="692"/>
      <c r="FCM17" s="692"/>
      <c r="FCN17" s="692"/>
      <c r="FCO17" s="692"/>
      <c r="FCP17" s="692"/>
      <c r="FCQ17" s="692"/>
      <c r="FCR17" s="692"/>
      <c r="FCS17" s="692"/>
      <c r="FCT17" s="692"/>
      <c r="FCU17" s="692"/>
      <c r="FCV17" s="692"/>
      <c r="FCW17" s="692"/>
      <c r="FCX17" s="692"/>
      <c r="FCY17" s="692"/>
      <c r="FCZ17" s="692"/>
      <c r="FDA17" s="692"/>
      <c r="FDB17" s="692"/>
      <c r="FDC17" s="692"/>
      <c r="FDD17" s="692"/>
      <c r="FDE17" s="692"/>
      <c r="FDF17" s="692"/>
      <c r="FDG17" s="692"/>
      <c r="FDH17" s="692"/>
      <c r="FDI17" s="692"/>
      <c r="FDJ17" s="692"/>
      <c r="FDK17" s="692"/>
      <c r="FDL17" s="692"/>
      <c r="FDM17" s="692"/>
      <c r="FDN17" s="692"/>
      <c r="FDO17" s="692"/>
      <c r="FDP17" s="692"/>
      <c r="FDQ17" s="692"/>
      <c r="FDR17" s="692"/>
      <c r="FDS17" s="692"/>
      <c r="FDT17" s="692"/>
      <c r="FDU17" s="692"/>
      <c r="FDV17" s="692"/>
      <c r="FDW17" s="692"/>
      <c r="FDX17" s="692"/>
      <c r="FDY17" s="692"/>
      <c r="FDZ17" s="692"/>
      <c r="FEA17" s="692"/>
      <c r="FEB17" s="692"/>
      <c r="FEC17" s="692"/>
      <c r="FED17" s="692"/>
      <c r="FEE17" s="692"/>
      <c r="FEF17" s="692"/>
      <c r="FEG17" s="692"/>
      <c r="FEH17" s="692"/>
      <c r="FEI17" s="692"/>
      <c r="FEJ17" s="692"/>
      <c r="FEK17" s="692"/>
      <c r="FEL17" s="692"/>
      <c r="FEM17" s="692"/>
      <c r="FEN17" s="692"/>
      <c r="FEO17" s="692"/>
      <c r="FEP17" s="692"/>
      <c r="FEQ17" s="692"/>
      <c r="FER17" s="692"/>
      <c r="FES17" s="692"/>
      <c r="FET17" s="692"/>
      <c r="FEU17" s="692"/>
      <c r="FEV17" s="692"/>
      <c r="FEW17" s="692"/>
      <c r="FEX17" s="692"/>
      <c r="FEY17" s="692"/>
      <c r="FEZ17" s="692"/>
      <c r="FFA17" s="692"/>
      <c r="FFB17" s="692"/>
      <c r="FFC17" s="692"/>
      <c r="FFD17" s="692"/>
      <c r="FFE17" s="692"/>
      <c r="FFF17" s="692"/>
      <c r="FFG17" s="692"/>
      <c r="FFH17" s="692"/>
      <c r="FFI17" s="692"/>
      <c r="FFJ17" s="692"/>
      <c r="FFK17" s="692"/>
      <c r="FFL17" s="692"/>
      <c r="FFM17" s="692"/>
      <c r="FFN17" s="692"/>
      <c r="FFO17" s="692"/>
      <c r="FFP17" s="692"/>
      <c r="FFQ17" s="692"/>
      <c r="FFR17" s="692"/>
      <c r="FFS17" s="692"/>
      <c r="FFT17" s="692"/>
      <c r="FFU17" s="692"/>
      <c r="FFV17" s="692"/>
      <c r="FFW17" s="692"/>
      <c r="FFX17" s="692"/>
      <c r="FFY17" s="692"/>
      <c r="FFZ17" s="692"/>
      <c r="FGA17" s="692"/>
      <c r="FGB17" s="692"/>
      <c r="FGC17" s="692"/>
      <c r="FGD17" s="692"/>
      <c r="FGE17" s="692"/>
      <c r="FGF17" s="692"/>
      <c r="FGG17" s="692"/>
      <c r="FGH17" s="692"/>
      <c r="FGI17" s="692"/>
      <c r="FGJ17" s="692"/>
      <c r="FGK17" s="692"/>
      <c r="FGL17" s="692"/>
      <c r="FGM17" s="692"/>
      <c r="FGN17" s="692"/>
      <c r="FGO17" s="692"/>
      <c r="FGP17" s="692"/>
      <c r="FGQ17" s="692"/>
      <c r="FGR17" s="692"/>
      <c r="FGS17" s="692"/>
      <c r="FGT17" s="692"/>
      <c r="FGU17" s="692"/>
      <c r="FGV17" s="692"/>
      <c r="FGW17" s="692"/>
      <c r="FGX17" s="692"/>
      <c r="FGY17" s="692"/>
      <c r="FGZ17" s="692"/>
      <c r="FHA17" s="692"/>
      <c r="FHB17" s="692"/>
      <c r="FHC17" s="692"/>
      <c r="FHD17" s="692"/>
      <c r="FHE17" s="692"/>
      <c r="FHF17" s="692"/>
      <c r="FHG17" s="692"/>
      <c r="FHH17" s="692"/>
      <c r="FHI17" s="692"/>
      <c r="FHJ17" s="692"/>
      <c r="FHK17" s="692"/>
      <c r="FHL17" s="692"/>
      <c r="FHM17" s="692"/>
      <c r="FHN17" s="692"/>
      <c r="FHO17" s="692"/>
      <c r="FHP17" s="692"/>
      <c r="FHQ17" s="692"/>
      <c r="FHR17" s="692"/>
      <c r="FHS17" s="692"/>
      <c r="FHT17" s="692"/>
      <c r="FHU17" s="692"/>
      <c r="FHV17" s="692"/>
      <c r="FHW17" s="692"/>
      <c r="FHX17" s="692"/>
      <c r="FHY17" s="692"/>
      <c r="FHZ17" s="692"/>
      <c r="FIA17" s="692"/>
      <c r="FIB17" s="692"/>
      <c r="FIC17" s="692"/>
      <c r="FID17" s="692"/>
      <c r="FIE17" s="692"/>
      <c r="FIF17" s="692"/>
      <c r="FIG17" s="692"/>
      <c r="FIH17" s="692"/>
      <c r="FII17" s="692"/>
      <c r="FIJ17" s="692"/>
      <c r="FIK17" s="692"/>
      <c r="FIL17" s="692"/>
      <c r="FIM17" s="692"/>
      <c r="FIN17" s="692"/>
      <c r="FIO17" s="692"/>
      <c r="FIP17" s="692"/>
      <c r="FIQ17" s="692"/>
      <c r="FIR17" s="692"/>
      <c r="FIS17" s="692"/>
      <c r="FIT17" s="692"/>
      <c r="FIU17" s="692"/>
      <c r="FIV17" s="692"/>
      <c r="FIW17" s="692"/>
      <c r="FIX17" s="692"/>
      <c r="FIY17" s="692"/>
      <c r="FIZ17" s="692"/>
      <c r="FJA17" s="692"/>
      <c r="FJB17" s="692"/>
      <c r="FJC17" s="692"/>
      <c r="FJD17" s="692"/>
      <c r="FJE17" s="692"/>
      <c r="FJF17" s="692"/>
      <c r="FJG17" s="692"/>
      <c r="FJH17" s="692"/>
      <c r="FJI17" s="692"/>
      <c r="FJJ17" s="692"/>
      <c r="FJK17" s="692"/>
      <c r="FJL17" s="692"/>
      <c r="FJM17" s="692"/>
      <c r="FJN17" s="692"/>
      <c r="FJO17" s="692"/>
      <c r="FJP17" s="692"/>
      <c r="FJQ17" s="692"/>
      <c r="FJR17" s="692"/>
      <c r="FJS17" s="692"/>
      <c r="FJT17" s="692"/>
      <c r="FJU17" s="692"/>
      <c r="FJV17" s="692"/>
      <c r="FJW17" s="692"/>
      <c r="FJX17" s="692"/>
      <c r="FJY17" s="692"/>
      <c r="FJZ17" s="692"/>
      <c r="FKA17" s="692"/>
      <c r="FKB17" s="692"/>
      <c r="FKC17" s="692"/>
      <c r="FKD17" s="692"/>
      <c r="FKE17" s="692"/>
      <c r="FKF17" s="692"/>
      <c r="FKG17" s="692"/>
      <c r="FKH17" s="692"/>
      <c r="FKI17" s="692"/>
      <c r="FKJ17" s="692"/>
      <c r="FKK17" s="692"/>
      <c r="FKL17" s="692"/>
      <c r="FKM17" s="692"/>
      <c r="FKN17" s="692"/>
      <c r="FKO17" s="692"/>
      <c r="FKP17" s="692"/>
      <c r="FKQ17" s="692"/>
      <c r="FKR17" s="692"/>
      <c r="FKS17" s="692"/>
      <c r="FKT17" s="692"/>
      <c r="FKU17" s="692"/>
      <c r="FKV17" s="692"/>
      <c r="FKW17" s="692"/>
      <c r="FKX17" s="692"/>
      <c r="FKY17" s="692"/>
      <c r="FKZ17" s="692"/>
      <c r="FLA17" s="692"/>
      <c r="FLB17" s="692"/>
      <c r="FLC17" s="692"/>
      <c r="FLD17" s="692"/>
      <c r="FLE17" s="692"/>
      <c r="FLF17" s="692"/>
      <c r="FLG17" s="692"/>
      <c r="FLH17" s="692"/>
      <c r="FLI17" s="692"/>
      <c r="FLJ17" s="692"/>
      <c r="FLK17" s="692"/>
      <c r="FLL17" s="692"/>
      <c r="FLM17" s="692"/>
      <c r="FLN17" s="692"/>
      <c r="FLO17" s="692"/>
      <c r="FLP17" s="692"/>
      <c r="FLQ17" s="692"/>
      <c r="FLR17" s="692"/>
      <c r="FLS17" s="692"/>
      <c r="FLT17" s="692"/>
      <c r="FLU17" s="692"/>
      <c r="FLV17" s="692"/>
      <c r="FLW17" s="692"/>
      <c r="FLX17" s="692"/>
      <c r="FLY17" s="692"/>
      <c r="FLZ17" s="692"/>
      <c r="FMA17" s="692"/>
      <c r="FMB17" s="692"/>
      <c r="FMC17" s="692"/>
      <c r="FMD17" s="692"/>
      <c r="FME17" s="692"/>
      <c r="FMF17" s="692"/>
      <c r="FMG17" s="692"/>
      <c r="FMH17" s="692"/>
      <c r="FMI17" s="692"/>
      <c r="FMJ17" s="692"/>
      <c r="FMK17" s="692"/>
      <c r="FML17" s="692"/>
      <c r="FMM17" s="692"/>
      <c r="FMN17" s="692"/>
      <c r="FMO17" s="692"/>
      <c r="FMP17" s="692"/>
      <c r="FMQ17" s="692"/>
      <c r="FMR17" s="692"/>
      <c r="FMS17" s="692"/>
      <c r="FMT17" s="692"/>
      <c r="FMU17" s="692"/>
      <c r="FMV17" s="692"/>
      <c r="FMW17" s="692"/>
      <c r="FMX17" s="692"/>
      <c r="FMY17" s="692"/>
      <c r="FMZ17" s="692"/>
      <c r="FNA17" s="692"/>
      <c r="FNB17" s="692"/>
      <c r="FNC17" s="692"/>
      <c r="FND17" s="692"/>
      <c r="FNE17" s="692"/>
      <c r="FNF17" s="692"/>
      <c r="FNG17" s="692"/>
      <c r="FNH17" s="692"/>
      <c r="FNI17" s="692"/>
      <c r="FNJ17" s="692"/>
      <c r="FNK17" s="692"/>
      <c r="FNL17" s="692"/>
      <c r="FNM17" s="692"/>
      <c r="FNN17" s="692"/>
      <c r="FNO17" s="692"/>
      <c r="FNP17" s="692"/>
      <c r="FNQ17" s="692"/>
      <c r="FNR17" s="692"/>
      <c r="FNS17" s="692"/>
      <c r="FNT17" s="692"/>
      <c r="FNU17" s="692"/>
      <c r="FNV17" s="692"/>
      <c r="FNW17" s="692"/>
      <c r="FNX17" s="692"/>
      <c r="FNY17" s="692"/>
      <c r="FNZ17" s="692"/>
      <c r="FOA17" s="692"/>
      <c r="FOB17" s="692"/>
      <c r="FOC17" s="692"/>
      <c r="FOD17" s="692"/>
      <c r="FOE17" s="692"/>
      <c r="FOF17" s="692"/>
      <c r="FOG17" s="692"/>
      <c r="FOH17" s="692"/>
      <c r="FOI17" s="692"/>
      <c r="FOJ17" s="692"/>
      <c r="FOK17" s="692"/>
      <c r="FOL17" s="692"/>
      <c r="FOM17" s="692"/>
      <c r="FON17" s="692"/>
      <c r="FOO17" s="692"/>
      <c r="FOP17" s="692"/>
      <c r="FOQ17" s="692"/>
      <c r="FOR17" s="692"/>
      <c r="FOS17" s="692"/>
      <c r="FOT17" s="692"/>
      <c r="FOU17" s="692"/>
      <c r="FOV17" s="692"/>
      <c r="FOW17" s="692"/>
      <c r="FOX17" s="692"/>
      <c r="FOY17" s="692"/>
      <c r="FOZ17" s="692"/>
      <c r="FPA17" s="692"/>
      <c r="FPB17" s="692"/>
      <c r="FPC17" s="692"/>
      <c r="FPD17" s="692"/>
      <c r="FPE17" s="692"/>
      <c r="FPF17" s="692"/>
      <c r="FPG17" s="692"/>
      <c r="FPH17" s="692"/>
      <c r="FPI17" s="692"/>
      <c r="FPJ17" s="692"/>
      <c r="FPK17" s="692"/>
      <c r="FPL17" s="692"/>
      <c r="FPM17" s="692"/>
      <c r="FPN17" s="692"/>
      <c r="FPO17" s="692"/>
      <c r="FPP17" s="692"/>
      <c r="FPQ17" s="692"/>
      <c r="FPR17" s="692"/>
      <c r="FPS17" s="692"/>
      <c r="FPT17" s="692"/>
      <c r="FPU17" s="692"/>
      <c r="FPV17" s="692"/>
      <c r="FPW17" s="692"/>
      <c r="FPX17" s="692"/>
      <c r="FPY17" s="692"/>
      <c r="FPZ17" s="692"/>
      <c r="FQA17" s="692"/>
      <c r="FQB17" s="692"/>
      <c r="FQC17" s="692"/>
      <c r="FQD17" s="692"/>
      <c r="FQE17" s="692"/>
      <c r="FQF17" s="692"/>
      <c r="FQG17" s="692"/>
      <c r="FQH17" s="692"/>
      <c r="FQI17" s="692"/>
      <c r="FQJ17" s="692"/>
      <c r="FQK17" s="692"/>
      <c r="FQL17" s="692"/>
      <c r="FQM17" s="692"/>
      <c r="FQN17" s="692"/>
      <c r="FQO17" s="692"/>
      <c r="FQP17" s="692"/>
      <c r="FQQ17" s="692"/>
      <c r="FQR17" s="692"/>
      <c r="FQS17" s="692"/>
      <c r="FQT17" s="692"/>
      <c r="FQU17" s="692"/>
      <c r="FQV17" s="692"/>
      <c r="FQW17" s="692"/>
      <c r="FQX17" s="692"/>
      <c r="FQY17" s="692"/>
      <c r="FQZ17" s="692"/>
      <c r="FRA17" s="692"/>
      <c r="FRB17" s="692"/>
      <c r="FRC17" s="692"/>
      <c r="FRD17" s="692"/>
      <c r="FRE17" s="692"/>
      <c r="FRF17" s="692"/>
      <c r="FRG17" s="692"/>
      <c r="FRH17" s="692"/>
      <c r="FRI17" s="692"/>
      <c r="FRJ17" s="692"/>
      <c r="FRK17" s="692"/>
      <c r="FRL17" s="692"/>
      <c r="FRM17" s="692"/>
      <c r="FRN17" s="692"/>
      <c r="FRO17" s="692"/>
      <c r="FRP17" s="692"/>
      <c r="FRQ17" s="692"/>
      <c r="FRR17" s="692"/>
      <c r="FRS17" s="692"/>
      <c r="FRT17" s="692"/>
      <c r="FRU17" s="692"/>
      <c r="FRV17" s="692"/>
      <c r="FRW17" s="692"/>
      <c r="FRX17" s="692"/>
      <c r="FRY17" s="692"/>
      <c r="FRZ17" s="692"/>
      <c r="FSA17" s="692"/>
      <c r="FSB17" s="692"/>
      <c r="FSC17" s="692"/>
      <c r="FSD17" s="692"/>
      <c r="FSE17" s="692"/>
      <c r="FSF17" s="692"/>
      <c r="FSG17" s="692"/>
      <c r="FSH17" s="692"/>
      <c r="FSI17" s="692"/>
      <c r="FSJ17" s="692"/>
      <c r="FSK17" s="692"/>
      <c r="FSL17" s="692"/>
      <c r="FSM17" s="692"/>
      <c r="FSN17" s="692"/>
      <c r="FSO17" s="692"/>
      <c r="FSP17" s="692"/>
      <c r="FSQ17" s="692"/>
      <c r="FSR17" s="692"/>
      <c r="FSS17" s="692"/>
      <c r="FST17" s="692"/>
      <c r="FSU17" s="692"/>
      <c r="FSV17" s="692"/>
      <c r="FSW17" s="692"/>
      <c r="FSX17" s="692"/>
      <c r="FSY17" s="692"/>
      <c r="FSZ17" s="692"/>
      <c r="FTA17" s="692"/>
      <c r="FTB17" s="692"/>
      <c r="FTC17" s="692"/>
      <c r="FTD17" s="692"/>
      <c r="FTE17" s="692"/>
      <c r="FTF17" s="692"/>
      <c r="FTG17" s="692"/>
      <c r="FTH17" s="692"/>
      <c r="FTI17" s="692"/>
      <c r="FTJ17" s="692"/>
      <c r="FTK17" s="692"/>
      <c r="FTL17" s="692"/>
      <c r="FTM17" s="692"/>
      <c r="FTN17" s="692"/>
      <c r="FTO17" s="692"/>
      <c r="FTP17" s="692"/>
      <c r="FTQ17" s="692"/>
      <c r="FTR17" s="692"/>
      <c r="FTS17" s="692"/>
      <c r="FTT17" s="692"/>
      <c r="FTU17" s="692"/>
      <c r="FTV17" s="692"/>
      <c r="FTW17" s="692"/>
      <c r="FTX17" s="692"/>
      <c r="FTY17" s="692"/>
      <c r="FTZ17" s="692"/>
      <c r="FUA17" s="692"/>
      <c r="FUB17" s="692"/>
      <c r="FUC17" s="692"/>
      <c r="FUD17" s="692"/>
      <c r="FUE17" s="692"/>
      <c r="FUF17" s="692"/>
      <c r="FUG17" s="692"/>
      <c r="FUH17" s="692"/>
      <c r="FUI17" s="692"/>
      <c r="FUJ17" s="692"/>
      <c r="FUK17" s="692"/>
      <c r="FUL17" s="692"/>
      <c r="FUM17" s="692"/>
      <c r="FUN17" s="692"/>
      <c r="FUO17" s="692"/>
      <c r="FUP17" s="692"/>
      <c r="FUQ17" s="692"/>
      <c r="FUR17" s="692"/>
      <c r="FUS17" s="692"/>
      <c r="FUT17" s="692"/>
      <c r="FUU17" s="692"/>
      <c r="FUV17" s="692"/>
      <c r="FUW17" s="692"/>
      <c r="FUX17" s="692"/>
      <c r="FUY17" s="692"/>
      <c r="FUZ17" s="692"/>
      <c r="FVA17" s="692"/>
      <c r="FVB17" s="692"/>
      <c r="FVC17" s="692"/>
      <c r="FVD17" s="692"/>
      <c r="FVE17" s="692"/>
      <c r="FVF17" s="692"/>
      <c r="FVG17" s="692"/>
      <c r="FVH17" s="692"/>
      <c r="FVI17" s="692"/>
      <c r="FVJ17" s="692"/>
      <c r="FVK17" s="692"/>
      <c r="FVL17" s="692"/>
      <c r="FVM17" s="692"/>
      <c r="FVN17" s="692"/>
      <c r="FVO17" s="692"/>
      <c r="FVP17" s="692"/>
      <c r="FVQ17" s="692"/>
      <c r="FVR17" s="692"/>
      <c r="FVS17" s="692"/>
      <c r="FVT17" s="692"/>
      <c r="FVU17" s="692"/>
      <c r="FVV17" s="692"/>
      <c r="FVW17" s="692"/>
      <c r="FVX17" s="692"/>
      <c r="FVY17" s="692"/>
      <c r="FVZ17" s="692"/>
      <c r="FWA17" s="692"/>
      <c r="FWB17" s="692"/>
      <c r="FWC17" s="692"/>
      <c r="FWD17" s="692"/>
      <c r="FWE17" s="692"/>
      <c r="FWF17" s="692"/>
      <c r="FWG17" s="692"/>
      <c r="FWH17" s="692"/>
      <c r="FWI17" s="692"/>
      <c r="FWJ17" s="692"/>
      <c r="FWK17" s="692"/>
      <c r="FWL17" s="692"/>
      <c r="FWM17" s="692"/>
      <c r="FWN17" s="692"/>
      <c r="FWO17" s="692"/>
      <c r="FWP17" s="692"/>
      <c r="FWQ17" s="692"/>
      <c r="FWR17" s="692"/>
      <c r="FWS17" s="692"/>
      <c r="FWT17" s="692"/>
      <c r="FWU17" s="692"/>
      <c r="FWV17" s="692"/>
      <c r="FWW17" s="692"/>
      <c r="FWX17" s="692"/>
      <c r="FWY17" s="692"/>
      <c r="FWZ17" s="692"/>
      <c r="FXA17" s="692"/>
      <c r="FXB17" s="692"/>
      <c r="FXC17" s="692"/>
      <c r="FXD17" s="692"/>
      <c r="FXE17" s="692"/>
      <c r="FXF17" s="692"/>
      <c r="FXG17" s="692"/>
      <c r="FXH17" s="692"/>
      <c r="FXI17" s="692"/>
      <c r="FXJ17" s="692"/>
      <c r="FXK17" s="692"/>
      <c r="FXL17" s="692"/>
      <c r="FXM17" s="692"/>
      <c r="FXN17" s="692"/>
      <c r="FXO17" s="692"/>
      <c r="FXP17" s="692"/>
      <c r="FXQ17" s="692"/>
      <c r="FXR17" s="692"/>
      <c r="FXS17" s="692"/>
      <c r="FXT17" s="692"/>
      <c r="FXU17" s="692"/>
      <c r="FXV17" s="692"/>
      <c r="FXW17" s="692"/>
      <c r="FXX17" s="692"/>
      <c r="FXY17" s="692"/>
      <c r="FXZ17" s="692"/>
      <c r="FYA17" s="692"/>
      <c r="FYB17" s="692"/>
      <c r="FYC17" s="692"/>
      <c r="FYD17" s="692"/>
      <c r="FYE17" s="692"/>
      <c r="FYF17" s="692"/>
      <c r="FYG17" s="692"/>
      <c r="FYH17" s="692"/>
      <c r="FYI17" s="692"/>
      <c r="FYJ17" s="692"/>
      <c r="FYK17" s="692"/>
      <c r="FYL17" s="692"/>
      <c r="FYM17" s="692"/>
      <c r="FYN17" s="692"/>
      <c r="FYO17" s="692"/>
      <c r="FYP17" s="692"/>
      <c r="FYQ17" s="692"/>
      <c r="FYR17" s="692"/>
      <c r="FYS17" s="692"/>
      <c r="FYT17" s="692"/>
      <c r="FYU17" s="692"/>
      <c r="FYV17" s="692"/>
      <c r="FYW17" s="692"/>
      <c r="FYX17" s="692"/>
      <c r="FYY17" s="692"/>
      <c r="FYZ17" s="692"/>
      <c r="FZA17" s="692"/>
      <c r="FZB17" s="692"/>
      <c r="FZC17" s="692"/>
      <c r="FZD17" s="692"/>
      <c r="FZE17" s="692"/>
      <c r="FZF17" s="692"/>
      <c r="FZG17" s="692"/>
      <c r="FZH17" s="692"/>
      <c r="FZI17" s="692"/>
      <c r="FZJ17" s="692"/>
      <c r="FZK17" s="692"/>
      <c r="FZL17" s="692"/>
      <c r="FZM17" s="692"/>
      <c r="FZN17" s="692"/>
      <c r="FZO17" s="692"/>
      <c r="FZP17" s="692"/>
      <c r="FZQ17" s="692"/>
      <c r="FZR17" s="692"/>
      <c r="FZS17" s="692"/>
      <c r="FZT17" s="692"/>
      <c r="FZU17" s="692"/>
      <c r="FZV17" s="692"/>
      <c r="FZW17" s="692"/>
      <c r="FZX17" s="692"/>
      <c r="FZY17" s="692"/>
      <c r="FZZ17" s="692"/>
      <c r="GAA17" s="692"/>
      <c r="GAB17" s="692"/>
      <c r="GAC17" s="692"/>
      <c r="GAD17" s="692"/>
      <c r="GAE17" s="692"/>
      <c r="GAF17" s="692"/>
      <c r="GAG17" s="692"/>
      <c r="GAH17" s="692"/>
      <c r="GAI17" s="692"/>
      <c r="GAJ17" s="692"/>
      <c r="GAK17" s="692"/>
      <c r="GAL17" s="692"/>
      <c r="GAM17" s="692"/>
      <c r="GAN17" s="692"/>
      <c r="GAO17" s="692"/>
      <c r="GAP17" s="692"/>
      <c r="GAQ17" s="692"/>
      <c r="GAR17" s="692"/>
      <c r="GAS17" s="692"/>
      <c r="GAT17" s="692"/>
      <c r="GAU17" s="692"/>
      <c r="GAV17" s="692"/>
      <c r="GAW17" s="692"/>
      <c r="GAX17" s="692"/>
      <c r="GAY17" s="692"/>
      <c r="GAZ17" s="692"/>
      <c r="GBA17" s="692"/>
      <c r="GBB17" s="692"/>
      <c r="GBC17" s="692"/>
      <c r="GBD17" s="692"/>
      <c r="GBE17" s="692"/>
      <c r="GBF17" s="692"/>
      <c r="GBG17" s="692"/>
      <c r="GBH17" s="692"/>
      <c r="GBI17" s="692"/>
      <c r="GBJ17" s="692"/>
      <c r="GBK17" s="692"/>
      <c r="GBL17" s="692"/>
      <c r="GBM17" s="692"/>
      <c r="GBN17" s="692"/>
      <c r="GBO17" s="692"/>
      <c r="GBP17" s="692"/>
      <c r="GBQ17" s="692"/>
      <c r="GBR17" s="692"/>
      <c r="GBS17" s="692"/>
      <c r="GBT17" s="692"/>
      <c r="GBU17" s="692"/>
      <c r="GBV17" s="692"/>
      <c r="GBW17" s="692"/>
      <c r="GBX17" s="692"/>
      <c r="GBY17" s="692"/>
      <c r="GBZ17" s="692"/>
      <c r="GCA17" s="692"/>
      <c r="GCB17" s="692"/>
      <c r="GCC17" s="692"/>
      <c r="GCD17" s="692"/>
      <c r="GCE17" s="692"/>
      <c r="GCF17" s="692"/>
      <c r="GCG17" s="692"/>
      <c r="GCH17" s="692"/>
      <c r="GCI17" s="692"/>
      <c r="GCJ17" s="692"/>
      <c r="GCK17" s="692"/>
      <c r="GCL17" s="692"/>
      <c r="GCM17" s="692"/>
      <c r="GCN17" s="692"/>
      <c r="GCO17" s="692"/>
      <c r="GCP17" s="692"/>
      <c r="GCQ17" s="692"/>
      <c r="GCR17" s="692"/>
      <c r="GCS17" s="692"/>
      <c r="GCT17" s="692"/>
      <c r="GCU17" s="692"/>
      <c r="GCV17" s="692"/>
      <c r="GCW17" s="692"/>
      <c r="GCX17" s="692"/>
      <c r="GCY17" s="692"/>
      <c r="GCZ17" s="692"/>
      <c r="GDA17" s="692"/>
      <c r="GDB17" s="692"/>
      <c r="GDC17" s="692"/>
      <c r="GDD17" s="692"/>
      <c r="GDE17" s="692"/>
      <c r="GDF17" s="692"/>
      <c r="GDG17" s="692"/>
      <c r="GDH17" s="692"/>
      <c r="GDI17" s="692"/>
      <c r="GDJ17" s="692"/>
      <c r="GDK17" s="692"/>
      <c r="GDL17" s="692"/>
      <c r="GDM17" s="692"/>
      <c r="GDN17" s="692"/>
      <c r="GDO17" s="692"/>
      <c r="GDP17" s="692"/>
      <c r="GDQ17" s="692"/>
      <c r="GDR17" s="692"/>
      <c r="GDS17" s="692"/>
      <c r="GDT17" s="692"/>
      <c r="GDU17" s="692"/>
      <c r="GDV17" s="692"/>
      <c r="GDW17" s="692"/>
      <c r="GDX17" s="692"/>
      <c r="GDY17" s="692"/>
      <c r="GDZ17" s="692"/>
      <c r="GEA17" s="692"/>
      <c r="GEB17" s="692"/>
      <c r="GEC17" s="692"/>
      <c r="GED17" s="692"/>
      <c r="GEE17" s="692"/>
      <c r="GEF17" s="692"/>
      <c r="GEG17" s="692"/>
      <c r="GEH17" s="692"/>
      <c r="GEI17" s="692"/>
      <c r="GEJ17" s="692"/>
      <c r="GEK17" s="692"/>
      <c r="GEL17" s="692"/>
      <c r="GEM17" s="692"/>
      <c r="GEN17" s="692"/>
      <c r="GEO17" s="692"/>
      <c r="GEP17" s="692"/>
      <c r="GEQ17" s="692"/>
      <c r="GER17" s="692"/>
      <c r="GES17" s="692"/>
      <c r="GET17" s="692"/>
      <c r="GEU17" s="692"/>
      <c r="GEV17" s="692"/>
      <c r="GEW17" s="692"/>
      <c r="GEX17" s="692"/>
      <c r="GEY17" s="692"/>
      <c r="GEZ17" s="692"/>
      <c r="GFA17" s="692"/>
      <c r="GFB17" s="692"/>
      <c r="GFC17" s="692"/>
      <c r="GFD17" s="692"/>
      <c r="GFE17" s="692"/>
      <c r="GFF17" s="692"/>
      <c r="GFG17" s="692"/>
      <c r="GFH17" s="692"/>
      <c r="GFI17" s="692"/>
      <c r="GFJ17" s="692"/>
      <c r="GFK17" s="692"/>
      <c r="GFL17" s="692"/>
      <c r="GFM17" s="692"/>
      <c r="GFN17" s="692"/>
      <c r="GFO17" s="692"/>
      <c r="GFP17" s="692"/>
      <c r="GFQ17" s="692"/>
      <c r="GFR17" s="692"/>
      <c r="GFS17" s="692"/>
      <c r="GFT17" s="692"/>
      <c r="GFU17" s="692"/>
      <c r="GFV17" s="692"/>
      <c r="GFW17" s="692"/>
      <c r="GFX17" s="692"/>
      <c r="GFY17" s="692"/>
      <c r="GFZ17" s="692"/>
      <c r="GGA17" s="692"/>
      <c r="GGB17" s="692"/>
      <c r="GGC17" s="692"/>
      <c r="GGD17" s="692"/>
      <c r="GGE17" s="692"/>
      <c r="GGF17" s="692"/>
      <c r="GGG17" s="692"/>
      <c r="GGH17" s="692"/>
      <c r="GGI17" s="692"/>
      <c r="GGJ17" s="692"/>
      <c r="GGK17" s="692"/>
      <c r="GGL17" s="692"/>
      <c r="GGM17" s="692"/>
      <c r="GGN17" s="692"/>
      <c r="GGO17" s="692"/>
      <c r="GGP17" s="692"/>
      <c r="GGQ17" s="692"/>
      <c r="GGR17" s="692"/>
      <c r="GGS17" s="692"/>
      <c r="GGT17" s="692"/>
      <c r="GGU17" s="692"/>
      <c r="GGV17" s="692"/>
      <c r="GGW17" s="692"/>
      <c r="GGX17" s="692"/>
      <c r="GGY17" s="692"/>
      <c r="GGZ17" s="692"/>
      <c r="GHA17" s="692"/>
      <c r="GHB17" s="692"/>
      <c r="GHC17" s="692"/>
      <c r="GHD17" s="692"/>
      <c r="GHE17" s="692"/>
      <c r="GHF17" s="692"/>
      <c r="GHG17" s="692"/>
      <c r="GHH17" s="692"/>
      <c r="GHI17" s="692"/>
      <c r="GHJ17" s="692"/>
      <c r="GHK17" s="692"/>
      <c r="GHL17" s="692"/>
      <c r="GHM17" s="692"/>
      <c r="GHN17" s="692"/>
      <c r="GHO17" s="692"/>
      <c r="GHP17" s="692"/>
      <c r="GHQ17" s="692"/>
      <c r="GHR17" s="692"/>
      <c r="GHS17" s="692"/>
      <c r="GHT17" s="692"/>
      <c r="GHU17" s="692"/>
      <c r="GHV17" s="692"/>
      <c r="GHW17" s="692"/>
      <c r="GHX17" s="692"/>
      <c r="GHY17" s="692"/>
      <c r="GHZ17" s="692"/>
      <c r="GIA17" s="692"/>
      <c r="GIB17" s="692"/>
      <c r="GIC17" s="692"/>
      <c r="GID17" s="692"/>
      <c r="GIE17" s="692"/>
      <c r="GIF17" s="692"/>
      <c r="GIG17" s="692"/>
      <c r="GIH17" s="692"/>
      <c r="GII17" s="692"/>
      <c r="GIJ17" s="692"/>
      <c r="GIK17" s="692"/>
      <c r="GIL17" s="692"/>
      <c r="GIM17" s="692"/>
      <c r="GIN17" s="692"/>
      <c r="GIO17" s="692"/>
      <c r="GIP17" s="692"/>
      <c r="GIQ17" s="692"/>
      <c r="GIR17" s="692"/>
      <c r="GIS17" s="692"/>
      <c r="GIT17" s="692"/>
      <c r="GIU17" s="692"/>
      <c r="GIV17" s="692"/>
      <c r="GIW17" s="692"/>
      <c r="GIX17" s="692"/>
      <c r="GIY17" s="692"/>
      <c r="GIZ17" s="692"/>
      <c r="GJA17" s="692"/>
      <c r="GJB17" s="692"/>
      <c r="GJC17" s="692"/>
      <c r="GJD17" s="692"/>
      <c r="GJE17" s="692"/>
      <c r="GJF17" s="692"/>
      <c r="GJG17" s="692"/>
      <c r="GJH17" s="692"/>
      <c r="GJI17" s="692"/>
      <c r="GJJ17" s="692"/>
      <c r="GJK17" s="692"/>
      <c r="GJL17" s="692"/>
      <c r="GJM17" s="692"/>
      <c r="GJN17" s="692"/>
      <c r="GJO17" s="692"/>
      <c r="GJP17" s="692"/>
      <c r="GJQ17" s="692"/>
      <c r="GJR17" s="692"/>
      <c r="GJS17" s="692"/>
      <c r="GJT17" s="692"/>
      <c r="GJU17" s="692"/>
      <c r="GJV17" s="692"/>
      <c r="GJW17" s="692"/>
      <c r="GJX17" s="692"/>
      <c r="GJY17" s="692"/>
      <c r="GJZ17" s="692"/>
      <c r="GKA17" s="692"/>
      <c r="GKB17" s="692"/>
      <c r="GKC17" s="692"/>
      <c r="GKD17" s="692"/>
      <c r="GKE17" s="692"/>
      <c r="GKF17" s="692"/>
      <c r="GKG17" s="692"/>
      <c r="GKH17" s="692"/>
      <c r="GKI17" s="692"/>
      <c r="GKJ17" s="692"/>
      <c r="GKK17" s="692"/>
      <c r="GKL17" s="692"/>
      <c r="GKM17" s="692"/>
      <c r="GKN17" s="692"/>
      <c r="GKO17" s="692"/>
      <c r="GKP17" s="692"/>
      <c r="GKQ17" s="692"/>
      <c r="GKR17" s="692"/>
      <c r="GKS17" s="692"/>
      <c r="GKT17" s="692"/>
      <c r="GKU17" s="692"/>
      <c r="GKV17" s="692"/>
      <c r="GKW17" s="692"/>
      <c r="GKX17" s="692"/>
      <c r="GKY17" s="692"/>
      <c r="GKZ17" s="692"/>
      <c r="GLA17" s="692"/>
      <c r="GLB17" s="692"/>
      <c r="GLC17" s="692"/>
      <c r="GLD17" s="692"/>
      <c r="GLE17" s="692"/>
      <c r="GLF17" s="692"/>
      <c r="GLG17" s="692"/>
      <c r="GLH17" s="692"/>
      <c r="GLI17" s="692"/>
      <c r="GLJ17" s="692"/>
      <c r="GLK17" s="692"/>
      <c r="GLL17" s="692"/>
      <c r="GLM17" s="692"/>
      <c r="GLN17" s="692"/>
      <c r="GLO17" s="692"/>
      <c r="GLP17" s="692"/>
      <c r="GLQ17" s="692"/>
      <c r="GLR17" s="692"/>
      <c r="GLS17" s="692"/>
      <c r="GLT17" s="692"/>
      <c r="GLU17" s="692"/>
      <c r="GLV17" s="692"/>
      <c r="GLW17" s="692"/>
      <c r="GLX17" s="692"/>
      <c r="GLY17" s="692"/>
      <c r="GLZ17" s="692"/>
      <c r="GMA17" s="692"/>
      <c r="GMB17" s="692"/>
      <c r="GMC17" s="692"/>
      <c r="GMD17" s="692"/>
      <c r="GME17" s="692"/>
      <c r="GMF17" s="692"/>
      <c r="GMG17" s="692"/>
      <c r="GMH17" s="692"/>
      <c r="GMI17" s="692"/>
      <c r="GMJ17" s="692"/>
      <c r="GMK17" s="692"/>
      <c r="GML17" s="692"/>
      <c r="GMM17" s="692"/>
      <c r="GMN17" s="692"/>
      <c r="GMO17" s="692"/>
      <c r="GMP17" s="692"/>
      <c r="GMQ17" s="692"/>
      <c r="GMR17" s="692"/>
      <c r="GMS17" s="692"/>
      <c r="GMT17" s="692"/>
      <c r="GMU17" s="692"/>
      <c r="GMV17" s="692"/>
      <c r="GMW17" s="692"/>
      <c r="GMX17" s="692"/>
      <c r="GMY17" s="692"/>
      <c r="GMZ17" s="692"/>
      <c r="GNA17" s="692"/>
      <c r="GNB17" s="692"/>
      <c r="GNC17" s="692"/>
      <c r="GND17" s="692"/>
      <c r="GNE17" s="692"/>
      <c r="GNF17" s="692"/>
      <c r="GNG17" s="692"/>
      <c r="GNH17" s="692"/>
      <c r="GNI17" s="692"/>
      <c r="GNJ17" s="692"/>
      <c r="GNK17" s="692"/>
      <c r="GNL17" s="692"/>
      <c r="GNM17" s="692"/>
      <c r="GNN17" s="692"/>
      <c r="GNO17" s="692"/>
      <c r="GNP17" s="692"/>
      <c r="GNQ17" s="692"/>
      <c r="GNR17" s="692"/>
      <c r="GNS17" s="692"/>
      <c r="GNT17" s="692"/>
      <c r="GNU17" s="692"/>
      <c r="GNV17" s="692"/>
      <c r="GNW17" s="692"/>
      <c r="GNX17" s="692"/>
      <c r="GNY17" s="692"/>
      <c r="GNZ17" s="692"/>
      <c r="GOA17" s="692"/>
      <c r="GOB17" s="692"/>
      <c r="GOC17" s="692"/>
      <c r="GOD17" s="692"/>
      <c r="GOE17" s="692"/>
      <c r="GOF17" s="692"/>
      <c r="GOG17" s="692"/>
      <c r="GOH17" s="692"/>
      <c r="GOI17" s="692"/>
      <c r="GOJ17" s="692"/>
      <c r="GOK17" s="692"/>
      <c r="GOL17" s="692"/>
      <c r="GOM17" s="692"/>
      <c r="GON17" s="692"/>
      <c r="GOO17" s="692"/>
      <c r="GOP17" s="692"/>
      <c r="GOQ17" s="692"/>
      <c r="GOR17" s="692"/>
      <c r="GOS17" s="692"/>
      <c r="GOT17" s="692"/>
      <c r="GOU17" s="692"/>
      <c r="GOV17" s="692"/>
      <c r="GOW17" s="692"/>
      <c r="GOX17" s="692"/>
      <c r="GOY17" s="692"/>
      <c r="GOZ17" s="692"/>
      <c r="GPA17" s="692"/>
      <c r="GPB17" s="692"/>
      <c r="GPC17" s="692"/>
      <c r="GPD17" s="692"/>
      <c r="GPE17" s="692"/>
      <c r="GPF17" s="692"/>
      <c r="GPG17" s="692"/>
      <c r="GPH17" s="692"/>
      <c r="GPI17" s="692"/>
      <c r="GPJ17" s="692"/>
      <c r="GPK17" s="692"/>
      <c r="GPL17" s="692"/>
      <c r="GPM17" s="692"/>
      <c r="GPN17" s="692"/>
      <c r="GPO17" s="692"/>
      <c r="GPP17" s="692"/>
      <c r="GPQ17" s="692"/>
      <c r="GPR17" s="692"/>
      <c r="GPS17" s="692"/>
      <c r="GPT17" s="692"/>
      <c r="GPU17" s="692"/>
      <c r="GPV17" s="692"/>
      <c r="GPW17" s="692"/>
      <c r="GPX17" s="692"/>
      <c r="GPY17" s="692"/>
      <c r="GPZ17" s="692"/>
      <c r="GQA17" s="692"/>
      <c r="GQB17" s="692"/>
      <c r="GQC17" s="692"/>
      <c r="GQD17" s="692"/>
      <c r="GQE17" s="692"/>
      <c r="GQF17" s="692"/>
      <c r="GQG17" s="692"/>
      <c r="GQH17" s="692"/>
      <c r="GQI17" s="692"/>
      <c r="GQJ17" s="692"/>
      <c r="GQK17" s="692"/>
      <c r="GQL17" s="692"/>
      <c r="GQM17" s="692"/>
      <c r="GQN17" s="692"/>
      <c r="GQO17" s="692"/>
      <c r="GQP17" s="692"/>
      <c r="GQQ17" s="692"/>
      <c r="GQR17" s="692"/>
      <c r="GQS17" s="692"/>
      <c r="GQT17" s="692"/>
      <c r="GQU17" s="692"/>
      <c r="GQV17" s="692"/>
      <c r="GQW17" s="692"/>
      <c r="GQX17" s="692"/>
      <c r="GQY17" s="692"/>
      <c r="GQZ17" s="692"/>
      <c r="GRA17" s="692"/>
      <c r="GRB17" s="692"/>
      <c r="GRC17" s="692"/>
      <c r="GRD17" s="692"/>
      <c r="GRE17" s="692"/>
      <c r="GRF17" s="692"/>
      <c r="GRG17" s="692"/>
      <c r="GRH17" s="692"/>
      <c r="GRI17" s="692"/>
      <c r="GRJ17" s="692"/>
      <c r="GRK17" s="692"/>
      <c r="GRL17" s="692"/>
      <c r="GRM17" s="692"/>
      <c r="GRN17" s="692"/>
      <c r="GRO17" s="692"/>
      <c r="GRP17" s="692"/>
      <c r="GRQ17" s="692"/>
      <c r="GRR17" s="692"/>
      <c r="GRS17" s="692"/>
      <c r="GRT17" s="692"/>
      <c r="GRU17" s="692"/>
      <c r="GRV17" s="692"/>
      <c r="GRW17" s="692"/>
      <c r="GRX17" s="692"/>
      <c r="GRY17" s="692"/>
      <c r="GRZ17" s="692"/>
      <c r="GSA17" s="692"/>
      <c r="GSB17" s="692"/>
      <c r="GSC17" s="692"/>
      <c r="GSD17" s="692"/>
      <c r="GSE17" s="692"/>
      <c r="GSF17" s="692"/>
      <c r="GSG17" s="692"/>
      <c r="GSH17" s="692"/>
      <c r="GSI17" s="692"/>
      <c r="GSJ17" s="692"/>
      <c r="GSK17" s="692"/>
      <c r="GSL17" s="692"/>
      <c r="GSM17" s="692"/>
      <c r="GSN17" s="692"/>
      <c r="GSO17" s="692"/>
      <c r="GSP17" s="692"/>
      <c r="GSQ17" s="692"/>
      <c r="GSR17" s="692"/>
      <c r="GSS17" s="692"/>
      <c r="GST17" s="692"/>
      <c r="GSU17" s="692"/>
      <c r="GSV17" s="692"/>
      <c r="GSW17" s="692"/>
      <c r="GSX17" s="692"/>
      <c r="GSY17" s="692"/>
      <c r="GSZ17" s="692"/>
      <c r="GTA17" s="692"/>
      <c r="GTB17" s="692"/>
      <c r="GTC17" s="692"/>
      <c r="GTD17" s="692"/>
      <c r="GTE17" s="692"/>
      <c r="GTF17" s="692"/>
      <c r="GTG17" s="692"/>
      <c r="GTH17" s="692"/>
      <c r="GTI17" s="692"/>
      <c r="GTJ17" s="692"/>
      <c r="GTK17" s="692"/>
      <c r="GTL17" s="692"/>
      <c r="GTM17" s="692"/>
      <c r="GTN17" s="692"/>
      <c r="GTO17" s="692"/>
      <c r="GTP17" s="692"/>
      <c r="GTQ17" s="692"/>
      <c r="GTR17" s="692"/>
      <c r="GTS17" s="692"/>
      <c r="GTT17" s="692"/>
      <c r="GTU17" s="692"/>
      <c r="GTV17" s="692"/>
      <c r="GTW17" s="692"/>
      <c r="GTX17" s="692"/>
      <c r="GTY17" s="692"/>
      <c r="GTZ17" s="692"/>
      <c r="GUA17" s="692"/>
      <c r="GUB17" s="692"/>
      <c r="GUC17" s="692"/>
      <c r="GUD17" s="692"/>
      <c r="GUE17" s="692"/>
      <c r="GUF17" s="692"/>
      <c r="GUG17" s="692"/>
      <c r="GUH17" s="692"/>
      <c r="GUI17" s="692"/>
      <c r="GUJ17" s="692"/>
      <c r="GUK17" s="692"/>
      <c r="GUL17" s="692"/>
      <c r="GUM17" s="692"/>
      <c r="GUN17" s="692"/>
      <c r="GUO17" s="692"/>
      <c r="GUP17" s="692"/>
      <c r="GUQ17" s="692"/>
      <c r="GUR17" s="692"/>
      <c r="GUS17" s="692"/>
      <c r="GUT17" s="692"/>
      <c r="GUU17" s="692"/>
      <c r="GUV17" s="692"/>
      <c r="GUW17" s="692"/>
      <c r="GUX17" s="692"/>
      <c r="GUY17" s="692"/>
      <c r="GUZ17" s="692"/>
      <c r="GVA17" s="692"/>
      <c r="GVB17" s="692"/>
      <c r="GVC17" s="692"/>
      <c r="GVD17" s="692"/>
      <c r="GVE17" s="692"/>
      <c r="GVF17" s="692"/>
      <c r="GVG17" s="692"/>
      <c r="GVH17" s="692"/>
      <c r="GVI17" s="692"/>
      <c r="GVJ17" s="692"/>
      <c r="GVK17" s="692"/>
      <c r="GVL17" s="692"/>
      <c r="GVM17" s="692"/>
      <c r="GVN17" s="692"/>
      <c r="GVO17" s="692"/>
      <c r="GVP17" s="692"/>
      <c r="GVQ17" s="692"/>
      <c r="GVR17" s="692"/>
      <c r="GVS17" s="692"/>
      <c r="GVT17" s="692"/>
      <c r="GVU17" s="692"/>
      <c r="GVV17" s="692"/>
      <c r="GVW17" s="692"/>
      <c r="GVX17" s="692"/>
      <c r="GVY17" s="692"/>
      <c r="GVZ17" s="692"/>
      <c r="GWA17" s="692"/>
      <c r="GWB17" s="692"/>
      <c r="GWC17" s="692"/>
      <c r="GWD17" s="692"/>
      <c r="GWE17" s="692"/>
      <c r="GWF17" s="692"/>
      <c r="GWG17" s="692"/>
      <c r="GWH17" s="692"/>
      <c r="GWI17" s="692"/>
      <c r="GWJ17" s="692"/>
      <c r="GWK17" s="692"/>
      <c r="GWL17" s="692"/>
      <c r="GWM17" s="692"/>
      <c r="GWN17" s="692"/>
      <c r="GWO17" s="692"/>
      <c r="GWP17" s="692"/>
      <c r="GWQ17" s="692"/>
      <c r="GWR17" s="692"/>
      <c r="GWS17" s="692"/>
      <c r="GWT17" s="692"/>
      <c r="GWU17" s="692"/>
      <c r="GWV17" s="692"/>
      <c r="GWW17" s="692"/>
      <c r="GWX17" s="692"/>
      <c r="GWY17" s="692"/>
      <c r="GWZ17" s="692"/>
      <c r="GXA17" s="692"/>
      <c r="GXB17" s="692"/>
      <c r="GXC17" s="692"/>
      <c r="GXD17" s="692"/>
      <c r="GXE17" s="692"/>
      <c r="GXF17" s="692"/>
      <c r="GXG17" s="692"/>
      <c r="GXH17" s="692"/>
      <c r="GXI17" s="692"/>
      <c r="GXJ17" s="692"/>
      <c r="GXK17" s="692"/>
      <c r="GXL17" s="692"/>
      <c r="GXM17" s="692"/>
      <c r="GXN17" s="692"/>
      <c r="GXO17" s="692"/>
      <c r="GXP17" s="692"/>
      <c r="GXQ17" s="692"/>
      <c r="GXR17" s="692"/>
      <c r="GXS17" s="692"/>
      <c r="GXT17" s="692"/>
      <c r="GXU17" s="692"/>
      <c r="GXV17" s="692"/>
      <c r="GXW17" s="692"/>
      <c r="GXX17" s="692"/>
      <c r="GXY17" s="692"/>
      <c r="GXZ17" s="692"/>
      <c r="GYA17" s="692"/>
      <c r="GYB17" s="692"/>
      <c r="GYC17" s="692"/>
      <c r="GYD17" s="692"/>
      <c r="GYE17" s="692"/>
      <c r="GYF17" s="692"/>
      <c r="GYG17" s="692"/>
      <c r="GYH17" s="692"/>
      <c r="GYI17" s="692"/>
      <c r="GYJ17" s="692"/>
      <c r="GYK17" s="692"/>
      <c r="GYL17" s="692"/>
      <c r="GYM17" s="692"/>
      <c r="GYN17" s="692"/>
      <c r="GYO17" s="692"/>
      <c r="GYP17" s="692"/>
      <c r="GYQ17" s="692"/>
      <c r="GYR17" s="692"/>
      <c r="GYS17" s="692"/>
      <c r="GYT17" s="692"/>
      <c r="GYU17" s="692"/>
      <c r="GYV17" s="692"/>
      <c r="GYW17" s="692"/>
      <c r="GYX17" s="692"/>
      <c r="GYY17" s="692"/>
      <c r="GYZ17" s="692"/>
      <c r="GZA17" s="692"/>
      <c r="GZB17" s="692"/>
      <c r="GZC17" s="692"/>
      <c r="GZD17" s="692"/>
      <c r="GZE17" s="692"/>
      <c r="GZF17" s="692"/>
      <c r="GZG17" s="692"/>
      <c r="GZH17" s="692"/>
      <c r="GZI17" s="692"/>
      <c r="GZJ17" s="692"/>
      <c r="GZK17" s="692"/>
      <c r="GZL17" s="692"/>
      <c r="GZM17" s="692"/>
      <c r="GZN17" s="692"/>
      <c r="GZO17" s="692"/>
      <c r="GZP17" s="692"/>
      <c r="GZQ17" s="692"/>
      <c r="GZR17" s="692"/>
      <c r="GZS17" s="692"/>
      <c r="GZT17" s="692"/>
      <c r="GZU17" s="692"/>
      <c r="GZV17" s="692"/>
      <c r="GZW17" s="692"/>
      <c r="GZX17" s="692"/>
      <c r="GZY17" s="692"/>
      <c r="GZZ17" s="692"/>
      <c r="HAA17" s="692"/>
      <c r="HAB17" s="692"/>
      <c r="HAC17" s="692"/>
      <c r="HAD17" s="692"/>
      <c r="HAE17" s="692"/>
      <c r="HAF17" s="692"/>
      <c r="HAG17" s="692"/>
      <c r="HAH17" s="692"/>
      <c r="HAI17" s="692"/>
      <c r="HAJ17" s="692"/>
      <c r="HAK17" s="692"/>
      <c r="HAL17" s="692"/>
      <c r="HAM17" s="692"/>
      <c r="HAN17" s="692"/>
      <c r="HAO17" s="692"/>
      <c r="HAP17" s="692"/>
      <c r="HAQ17" s="692"/>
      <c r="HAR17" s="692"/>
      <c r="HAS17" s="692"/>
      <c r="HAT17" s="692"/>
      <c r="HAU17" s="692"/>
      <c r="HAV17" s="692"/>
      <c r="HAW17" s="692"/>
      <c r="HAX17" s="692"/>
      <c r="HAY17" s="692"/>
      <c r="HAZ17" s="692"/>
      <c r="HBA17" s="692"/>
      <c r="HBB17" s="692"/>
      <c r="HBC17" s="692"/>
      <c r="HBD17" s="692"/>
      <c r="HBE17" s="692"/>
      <c r="HBF17" s="692"/>
      <c r="HBG17" s="692"/>
      <c r="HBH17" s="692"/>
      <c r="HBI17" s="692"/>
      <c r="HBJ17" s="692"/>
      <c r="HBK17" s="692"/>
      <c r="HBL17" s="692"/>
      <c r="HBM17" s="692"/>
      <c r="HBN17" s="692"/>
      <c r="HBO17" s="692"/>
      <c r="HBP17" s="692"/>
      <c r="HBQ17" s="692"/>
      <c r="HBR17" s="692"/>
      <c r="HBS17" s="692"/>
      <c r="HBT17" s="692"/>
      <c r="HBU17" s="692"/>
      <c r="HBV17" s="692"/>
      <c r="HBW17" s="692"/>
      <c r="HBX17" s="692"/>
      <c r="HBY17" s="692"/>
      <c r="HBZ17" s="692"/>
      <c r="HCA17" s="692"/>
      <c r="HCB17" s="692"/>
      <c r="HCC17" s="692"/>
      <c r="HCD17" s="692"/>
      <c r="HCE17" s="692"/>
      <c r="HCF17" s="692"/>
      <c r="HCG17" s="692"/>
      <c r="HCH17" s="692"/>
      <c r="HCI17" s="692"/>
      <c r="HCJ17" s="692"/>
      <c r="HCK17" s="692"/>
      <c r="HCL17" s="692"/>
      <c r="HCM17" s="692"/>
      <c r="HCN17" s="692"/>
      <c r="HCO17" s="692"/>
      <c r="HCP17" s="692"/>
      <c r="HCQ17" s="692"/>
      <c r="HCR17" s="692"/>
      <c r="HCS17" s="692"/>
      <c r="HCT17" s="692"/>
      <c r="HCU17" s="692"/>
      <c r="HCV17" s="692"/>
      <c r="HCW17" s="692"/>
      <c r="HCX17" s="692"/>
      <c r="HCY17" s="692"/>
      <c r="HCZ17" s="692"/>
      <c r="HDA17" s="692"/>
      <c r="HDB17" s="692"/>
      <c r="HDC17" s="692"/>
      <c r="HDD17" s="692"/>
      <c r="HDE17" s="692"/>
      <c r="HDF17" s="692"/>
      <c r="HDG17" s="692"/>
      <c r="HDH17" s="692"/>
      <c r="HDI17" s="692"/>
      <c r="HDJ17" s="692"/>
      <c r="HDK17" s="692"/>
      <c r="HDL17" s="692"/>
      <c r="HDM17" s="692"/>
      <c r="HDN17" s="692"/>
      <c r="HDO17" s="692"/>
      <c r="HDP17" s="692"/>
      <c r="HDQ17" s="692"/>
      <c r="HDR17" s="692"/>
      <c r="HDS17" s="692"/>
      <c r="HDT17" s="692"/>
      <c r="HDU17" s="692"/>
      <c r="HDV17" s="692"/>
      <c r="HDW17" s="692"/>
      <c r="HDX17" s="692"/>
      <c r="HDY17" s="692"/>
      <c r="HDZ17" s="692"/>
      <c r="HEA17" s="692"/>
      <c r="HEB17" s="692"/>
      <c r="HEC17" s="692"/>
      <c r="HED17" s="692"/>
      <c r="HEE17" s="692"/>
      <c r="HEF17" s="692"/>
      <c r="HEG17" s="692"/>
      <c r="HEH17" s="692"/>
      <c r="HEI17" s="692"/>
      <c r="HEJ17" s="692"/>
      <c r="HEK17" s="692"/>
      <c r="HEL17" s="692"/>
      <c r="HEM17" s="692"/>
      <c r="HEN17" s="692"/>
      <c r="HEO17" s="692"/>
      <c r="HEP17" s="692"/>
      <c r="HEQ17" s="692"/>
      <c r="HER17" s="692"/>
      <c r="HES17" s="692"/>
      <c r="HET17" s="692"/>
      <c r="HEU17" s="692"/>
      <c r="HEV17" s="692"/>
      <c r="HEW17" s="692"/>
      <c r="HEX17" s="692"/>
      <c r="HEY17" s="692"/>
      <c r="HEZ17" s="692"/>
      <c r="HFA17" s="692"/>
      <c r="HFB17" s="692"/>
      <c r="HFC17" s="692"/>
      <c r="HFD17" s="692"/>
      <c r="HFE17" s="692"/>
      <c r="HFF17" s="692"/>
      <c r="HFG17" s="692"/>
      <c r="HFH17" s="692"/>
      <c r="HFI17" s="692"/>
      <c r="HFJ17" s="692"/>
      <c r="HFK17" s="692"/>
      <c r="HFL17" s="692"/>
      <c r="HFM17" s="692"/>
      <c r="HFN17" s="692"/>
      <c r="HFO17" s="692"/>
      <c r="HFP17" s="692"/>
      <c r="HFQ17" s="692"/>
      <c r="HFR17" s="692"/>
      <c r="HFS17" s="692"/>
      <c r="HFT17" s="692"/>
      <c r="HFU17" s="692"/>
      <c r="HFV17" s="692"/>
      <c r="HFW17" s="692"/>
      <c r="HFX17" s="692"/>
      <c r="HFY17" s="692"/>
      <c r="HFZ17" s="692"/>
      <c r="HGA17" s="692"/>
      <c r="HGB17" s="692"/>
      <c r="HGC17" s="692"/>
      <c r="HGD17" s="692"/>
      <c r="HGE17" s="692"/>
      <c r="HGF17" s="692"/>
      <c r="HGG17" s="692"/>
      <c r="HGH17" s="692"/>
      <c r="HGI17" s="692"/>
      <c r="HGJ17" s="692"/>
      <c r="HGK17" s="692"/>
      <c r="HGL17" s="692"/>
      <c r="HGM17" s="692"/>
      <c r="HGN17" s="692"/>
      <c r="HGO17" s="692"/>
      <c r="HGP17" s="692"/>
      <c r="HGQ17" s="692"/>
      <c r="HGR17" s="692"/>
      <c r="HGS17" s="692"/>
      <c r="HGT17" s="692"/>
      <c r="HGU17" s="692"/>
      <c r="HGV17" s="692"/>
      <c r="HGW17" s="692"/>
      <c r="HGX17" s="692"/>
      <c r="HGY17" s="692"/>
      <c r="HGZ17" s="692"/>
      <c r="HHA17" s="692"/>
      <c r="HHB17" s="692"/>
      <c r="HHC17" s="692"/>
      <c r="HHD17" s="692"/>
      <c r="HHE17" s="692"/>
      <c r="HHF17" s="692"/>
      <c r="HHG17" s="692"/>
      <c r="HHH17" s="692"/>
      <c r="HHI17" s="692"/>
      <c r="HHJ17" s="692"/>
      <c r="HHK17" s="692"/>
      <c r="HHL17" s="692"/>
      <c r="HHM17" s="692"/>
      <c r="HHN17" s="692"/>
      <c r="HHO17" s="692"/>
      <c r="HHP17" s="692"/>
      <c r="HHQ17" s="692"/>
      <c r="HHR17" s="692"/>
      <c r="HHS17" s="692"/>
      <c r="HHT17" s="692"/>
      <c r="HHU17" s="692"/>
      <c r="HHV17" s="692"/>
      <c r="HHW17" s="692"/>
      <c r="HHX17" s="692"/>
      <c r="HHY17" s="692"/>
      <c r="HHZ17" s="692"/>
      <c r="HIA17" s="692"/>
      <c r="HIB17" s="692"/>
      <c r="HIC17" s="692"/>
      <c r="HID17" s="692"/>
      <c r="HIE17" s="692"/>
      <c r="HIF17" s="692"/>
      <c r="HIG17" s="692"/>
      <c r="HIH17" s="692"/>
      <c r="HII17" s="692"/>
      <c r="HIJ17" s="692"/>
      <c r="HIK17" s="692"/>
      <c r="HIL17" s="692"/>
      <c r="HIM17" s="692"/>
      <c r="HIN17" s="692"/>
      <c r="HIO17" s="692"/>
      <c r="HIP17" s="692"/>
      <c r="HIQ17" s="692"/>
      <c r="HIR17" s="692"/>
      <c r="HIS17" s="692"/>
      <c r="HIT17" s="692"/>
      <c r="HIU17" s="692"/>
      <c r="HIV17" s="692"/>
      <c r="HIW17" s="692"/>
      <c r="HIX17" s="692"/>
      <c r="HIY17" s="692"/>
      <c r="HIZ17" s="692"/>
      <c r="HJA17" s="692"/>
      <c r="HJB17" s="692"/>
      <c r="HJC17" s="692"/>
      <c r="HJD17" s="692"/>
      <c r="HJE17" s="692"/>
      <c r="HJF17" s="692"/>
      <c r="HJG17" s="692"/>
      <c r="HJH17" s="692"/>
      <c r="HJI17" s="692"/>
      <c r="HJJ17" s="692"/>
      <c r="HJK17" s="692"/>
      <c r="HJL17" s="692"/>
      <c r="HJM17" s="692"/>
      <c r="HJN17" s="692"/>
      <c r="HJO17" s="692"/>
      <c r="HJP17" s="692"/>
      <c r="HJQ17" s="692"/>
      <c r="HJR17" s="692"/>
      <c r="HJS17" s="692"/>
      <c r="HJT17" s="692"/>
      <c r="HJU17" s="692"/>
      <c r="HJV17" s="692"/>
      <c r="HJW17" s="692"/>
      <c r="HJX17" s="692"/>
      <c r="HJY17" s="692"/>
      <c r="HJZ17" s="692"/>
      <c r="HKA17" s="692"/>
      <c r="HKB17" s="692"/>
      <c r="HKC17" s="692"/>
      <c r="HKD17" s="692"/>
      <c r="HKE17" s="692"/>
      <c r="HKF17" s="692"/>
      <c r="HKG17" s="692"/>
      <c r="HKH17" s="692"/>
      <c r="HKI17" s="692"/>
      <c r="HKJ17" s="692"/>
      <c r="HKK17" s="692"/>
      <c r="HKL17" s="692"/>
      <c r="HKM17" s="692"/>
      <c r="HKN17" s="692"/>
      <c r="HKO17" s="692"/>
      <c r="HKP17" s="692"/>
      <c r="HKQ17" s="692"/>
      <c r="HKR17" s="692"/>
      <c r="HKS17" s="692"/>
      <c r="HKT17" s="692"/>
      <c r="HKU17" s="692"/>
      <c r="HKV17" s="692"/>
      <c r="HKW17" s="692"/>
      <c r="HKX17" s="692"/>
      <c r="HKY17" s="692"/>
      <c r="HKZ17" s="692"/>
      <c r="HLA17" s="692"/>
      <c r="HLB17" s="692"/>
      <c r="HLC17" s="692"/>
      <c r="HLD17" s="692"/>
      <c r="HLE17" s="692"/>
      <c r="HLF17" s="692"/>
      <c r="HLG17" s="692"/>
      <c r="HLH17" s="692"/>
      <c r="HLI17" s="692"/>
      <c r="HLJ17" s="692"/>
      <c r="HLK17" s="692"/>
      <c r="HLL17" s="692"/>
      <c r="HLM17" s="692"/>
      <c r="HLN17" s="692"/>
      <c r="HLO17" s="692"/>
      <c r="HLP17" s="692"/>
      <c r="HLQ17" s="692"/>
      <c r="HLR17" s="692"/>
      <c r="HLS17" s="692"/>
      <c r="HLT17" s="692"/>
      <c r="HLU17" s="692"/>
      <c r="HLV17" s="692"/>
      <c r="HLW17" s="692"/>
      <c r="HLX17" s="692"/>
      <c r="HLY17" s="692"/>
      <c r="HLZ17" s="692"/>
      <c r="HMA17" s="692"/>
      <c r="HMB17" s="692"/>
      <c r="HMC17" s="692"/>
      <c r="HMD17" s="692"/>
      <c r="HME17" s="692"/>
      <c r="HMF17" s="692"/>
      <c r="HMG17" s="692"/>
      <c r="HMH17" s="692"/>
      <c r="HMI17" s="692"/>
      <c r="HMJ17" s="692"/>
      <c r="HMK17" s="692"/>
      <c r="HML17" s="692"/>
      <c r="HMM17" s="692"/>
      <c r="HMN17" s="692"/>
      <c r="HMO17" s="692"/>
      <c r="HMP17" s="692"/>
      <c r="HMQ17" s="692"/>
      <c r="HMR17" s="692"/>
      <c r="HMS17" s="692"/>
      <c r="HMT17" s="692"/>
      <c r="HMU17" s="692"/>
      <c r="HMV17" s="692"/>
      <c r="HMW17" s="692"/>
      <c r="HMX17" s="692"/>
      <c r="HMY17" s="692"/>
      <c r="HMZ17" s="692"/>
      <c r="HNA17" s="692"/>
      <c r="HNB17" s="692"/>
      <c r="HNC17" s="692"/>
      <c r="HND17" s="692"/>
      <c r="HNE17" s="692"/>
      <c r="HNF17" s="692"/>
      <c r="HNG17" s="692"/>
      <c r="HNH17" s="692"/>
      <c r="HNI17" s="692"/>
      <c r="HNJ17" s="692"/>
      <c r="HNK17" s="692"/>
      <c r="HNL17" s="692"/>
      <c r="HNM17" s="692"/>
      <c r="HNN17" s="692"/>
      <c r="HNO17" s="692"/>
      <c r="HNP17" s="692"/>
      <c r="HNQ17" s="692"/>
      <c r="HNR17" s="692"/>
      <c r="HNS17" s="692"/>
      <c r="HNT17" s="692"/>
      <c r="HNU17" s="692"/>
      <c r="HNV17" s="692"/>
      <c r="HNW17" s="692"/>
      <c r="HNX17" s="692"/>
      <c r="HNY17" s="692"/>
      <c r="HNZ17" s="692"/>
      <c r="HOA17" s="692"/>
      <c r="HOB17" s="692"/>
      <c r="HOC17" s="692"/>
      <c r="HOD17" s="692"/>
      <c r="HOE17" s="692"/>
      <c r="HOF17" s="692"/>
      <c r="HOG17" s="692"/>
      <c r="HOH17" s="692"/>
      <c r="HOI17" s="692"/>
      <c r="HOJ17" s="692"/>
      <c r="HOK17" s="692"/>
      <c r="HOL17" s="692"/>
      <c r="HOM17" s="692"/>
      <c r="HON17" s="692"/>
      <c r="HOO17" s="692"/>
      <c r="HOP17" s="692"/>
      <c r="HOQ17" s="692"/>
      <c r="HOR17" s="692"/>
      <c r="HOS17" s="692"/>
      <c r="HOT17" s="692"/>
      <c r="HOU17" s="692"/>
      <c r="HOV17" s="692"/>
      <c r="HOW17" s="692"/>
      <c r="HOX17" s="692"/>
      <c r="HOY17" s="692"/>
      <c r="HOZ17" s="692"/>
      <c r="HPA17" s="692"/>
      <c r="HPB17" s="692"/>
      <c r="HPC17" s="692"/>
      <c r="HPD17" s="692"/>
      <c r="HPE17" s="692"/>
      <c r="HPF17" s="692"/>
      <c r="HPG17" s="692"/>
      <c r="HPH17" s="692"/>
      <c r="HPI17" s="692"/>
      <c r="HPJ17" s="692"/>
      <c r="HPK17" s="692"/>
      <c r="HPL17" s="692"/>
      <c r="HPM17" s="692"/>
      <c r="HPN17" s="692"/>
      <c r="HPO17" s="692"/>
      <c r="HPP17" s="692"/>
      <c r="HPQ17" s="692"/>
      <c r="HPR17" s="692"/>
      <c r="HPS17" s="692"/>
      <c r="HPT17" s="692"/>
      <c r="HPU17" s="692"/>
      <c r="HPV17" s="692"/>
      <c r="HPW17" s="692"/>
      <c r="HPX17" s="692"/>
      <c r="HPY17" s="692"/>
      <c r="HPZ17" s="692"/>
      <c r="HQA17" s="692"/>
      <c r="HQB17" s="692"/>
      <c r="HQC17" s="692"/>
      <c r="HQD17" s="692"/>
      <c r="HQE17" s="692"/>
      <c r="HQF17" s="692"/>
      <c r="HQG17" s="692"/>
      <c r="HQH17" s="692"/>
      <c r="HQI17" s="692"/>
      <c r="HQJ17" s="692"/>
      <c r="HQK17" s="692"/>
      <c r="HQL17" s="692"/>
      <c r="HQM17" s="692"/>
      <c r="HQN17" s="692"/>
      <c r="HQO17" s="692"/>
      <c r="HQP17" s="692"/>
      <c r="HQQ17" s="692"/>
      <c r="HQR17" s="692"/>
      <c r="HQS17" s="692"/>
      <c r="HQT17" s="692"/>
      <c r="HQU17" s="692"/>
      <c r="HQV17" s="692"/>
      <c r="HQW17" s="692"/>
      <c r="HQX17" s="692"/>
      <c r="HQY17" s="692"/>
      <c r="HQZ17" s="692"/>
      <c r="HRA17" s="692"/>
      <c r="HRB17" s="692"/>
      <c r="HRC17" s="692"/>
      <c r="HRD17" s="692"/>
      <c r="HRE17" s="692"/>
      <c r="HRF17" s="692"/>
      <c r="HRG17" s="692"/>
      <c r="HRH17" s="692"/>
      <c r="HRI17" s="692"/>
      <c r="HRJ17" s="692"/>
      <c r="HRK17" s="692"/>
      <c r="HRL17" s="692"/>
      <c r="HRM17" s="692"/>
      <c r="HRN17" s="692"/>
      <c r="HRO17" s="692"/>
      <c r="HRP17" s="692"/>
      <c r="HRQ17" s="692"/>
      <c r="HRR17" s="692"/>
      <c r="HRS17" s="692"/>
      <c r="HRT17" s="692"/>
      <c r="HRU17" s="692"/>
      <c r="HRV17" s="692"/>
      <c r="HRW17" s="692"/>
      <c r="HRX17" s="692"/>
      <c r="HRY17" s="692"/>
      <c r="HRZ17" s="692"/>
      <c r="HSA17" s="692"/>
      <c r="HSB17" s="692"/>
      <c r="HSC17" s="692"/>
      <c r="HSD17" s="692"/>
      <c r="HSE17" s="692"/>
      <c r="HSF17" s="692"/>
      <c r="HSG17" s="692"/>
      <c r="HSH17" s="692"/>
      <c r="HSI17" s="692"/>
      <c r="HSJ17" s="692"/>
      <c r="HSK17" s="692"/>
      <c r="HSL17" s="692"/>
      <c r="HSM17" s="692"/>
      <c r="HSN17" s="692"/>
      <c r="HSO17" s="692"/>
      <c r="HSP17" s="692"/>
      <c r="HSQ17" s="692"/>
      <c r="HSR17" s="692"/>
      <c r="HSS17" s="692"/>
      <c r="HST17" s="692"/>
      <c r="HSU17" s="692"/>
      <c r="HSV17" s="692"/>
      <c r="HSW17" s="692"/>
      <c r="HSX17" s="692"/>
      <c r="HSY17" s="692"/>
      <c r="HSZ17" s="692"/>
      <c r="HTA17" s="692"/>
      <c r="HTB17" s="692"/>
      <c r="HTC17" s="692"/>
      <c r="HTD17" s="692"/>
      <c r="HTE17" s="692"/>
      <c r="HTF17" s="692"/>
      <c r="HTG17" s="692"/>
      <c r="HTH17" s="692"/>
      <c r="HTI17" s="692"/>
      <c r="HTJ17" s="692"/>
      <c r="HTK17" s="692"/>
      <c r="HTL17" s="692"/>
      <c r="HTM17" s="692"/>
      <c r="HTN17" s="692"/>
      <c r="HTO17" s="692"/>
      <c r="HTP17" s="692"/>
      <c r="HTQ17" s="692"/>
      <c r="HTR17" s="692"/>
      <c r="HTS17" s="692"/>
      <c r="HTT17" s="692"/>
      <c r="HTU17" s="692"/>
      <c r="HTV17" s="692"/>
      <c r="HTW17" s="692"/>
      <c r="HTX17" s="692"/>
      <c r="HTY17" s="692"/>
      <c r="HTZ17" s="692"/>
      <c r="HUA17" s="692"/>
      <c r="HUB17" s="692"/>
      <c r="HUC17" s="692"/>
      <c r="HUD17" s="692"/>
      <c r="HUE17" s="692"/>
      <c r="HUF17" s="692"/>
      <c r="HUG17" s="692"/>
      <c r="HUH17" s="692"/>
      <c r="HUI17" s="692"/>
      <c r="HUJ17" s="692"/>
      <c r="HUK17" s="692"/>
      <c r="HUL17" s="692"/>
      <c r="HUM17" s="692"/>
      <c r="HUN17" s="692"/>
      <c r="HUO17" s="692"/>
      <c r="HUP17" s="692"/>
      <c r="HUQ17" s="692"/>
      <c r="HUR17" s="692"/>
      <c r="HUS17" s="692"/>
      <c r="HUT17" s="692"/>
      <c r="HUU17" s="692"/>
      <c r="HUV17" s="692"/>
      <c r="HUW17" s="692"/>
      <c r="HUX17" s="692"/>
      <c r="HUY17" s="692"/>
      <c r="HUZ17" s="692"/>
      <c r="HVA17" s="692"/>
      <c r="HVB17" s="692"/>
      <c r="HVC17" s="692"/>
      <c r="HVD17" s="692"/>
      <c r="HVE17" s="692"/>
      <c r="HVF17" s="692"/>
      <c r="HVG17" s="692"/>
      <c r="HVH17" s="692"/>
      <c r="HVI17" s="692"/>
      <c r="HVJ17" s="692"/>
      <c r="HVK17" s="692"/>
      <c r="HVL17" s="692"/>
      <c r="HVM17" s="692"/>
      <c r="HVN17" s="692"/>
      <c r="HVO17" s="692"/>
      <c r="HVP17" s="692"/>
      <c r="HVQ17" s="692"/>
      <c r="HVR17" s="692"/>
      <c r="HVS17" s="692"/>
      <c r="HVT17" s="692"/>
      <c r="HVU17" s="692"/>
      <c r="HVV17" s="692"/>
      <c r="HVW17" s="692"/>
      <c r="HVX17" s="692"/>
      <c r="HVY17" s="692"/>
      <c r="HVZ17" s="692"/>
      <c r="HWA17" s="692"/>
      <c r="HWB17" s="692"/>
      <c r="HWC17" s="692"/>
      <c r="HWD17" s="692"/>
      <c r="HWE17" s="692"/>
      <c r="HWF17" s="692"/>
      <c r="HWG17" s="692"/>
      <c r="HWH17" s="692"/>
      <c r="HWI17" s="692"/>
      <c r="HWJ17" s="692"/>
      <c r="HWK17" s="692"/>
      <c r="HWL17" s="692"/>
      <c r="HWM17" s="692"/>
      <c r="HWN17" s="692"/>
      <c r="HWO17" s="692"/>
      <c r="HWP17" s="692"/>
      <c r="HWQ17" s="692"/>
      <c r="HWR17" s="692"/>
      <c r="HWS17" s="692"/>
      <c r="HWT17" s="692"/>
      <c r="HWU17" s="692"/>
      <c r="HWV17" s="692"/>
      <c r="HWW17" s="692"/>
      <c r="HWX17" s="692"/>
      <c r="HWY17" s="692"/>
      <c r="HWZ17" s="692"/>
      <c r="HXA17" s="692"/>
      <c r="HXB17" s="692"/>
      <c r="HXC17" s="692"/>
      <c r="HXD17" s="692"/>
      <c r="HXE17" s="692"/>
      <c r="HXF17" s="692"/>
      <c r="HXG17" s="692"/>
      <c r="HXH17" s="692"/>
      <c r="HXI17" s="692"/>
      <c r="HXJ17" s="692"/>
      <c r="HXK17" s="692"/>
      <c r="HXL17" s="692"/>
      <c r="HXM17" s="692"/>
      <c r="HXN17" s="692"/>
      <c r="HXO17" s="692"/>
      <c r="HXP17" s="692"/>
      <c r="HXQ17" s="692"/>
      <c r="HXR17" s="692"/>
      <c r="HXS17" s="692"/>
      <c r="HXT17" s="692"/>
      <c r="HXU17" s="692"/>
      <c r="HXV17" s="692"/>
      <c r="HXW17" s="692"/>
      <c r="HXX17" s="692"/>
      <c r="HXY17" s="692"/>
      <c r="HXZ17" s="692"/>
      <c r="HYA17" s="692"/>
      <c r="HYB17" s="692"/>
      <c r="HYC17" s="692"/>
      <c r="HYD17" s="692"/>
      <c r="HYE17" s="692"/>
      <c r="HYF17" s="692"/>
      <c r="HYG17" s="692"/>
      <c r="HYH17" s="692"/>
      <c r="HYI17" s="692"/>
      <c r="HYJ17" s="692"/>
      <c r="HYK17" s="692"/>
      <c r="HYL17" s="692"/>
      <c r="HYM17" s="692"/>
      <c r="HYN17" s="692"/>
      <c r="HYO17" s="692"/>
      <c r="HYP17" s="692"/>
      <c r="HYQ17" s="692"/>
      <c r="HYR17" s="692"/>
      <c r="HYS17" s="692"/>
      <c r="HYT17" s="692"/>
      <c r="HYU17" s="692"/>
      <c r="HYV17" s="692"/>
      <c r="HYW17" s="692"/>
      <c r="HYX17" s="692"/>
      <c r="HYY17" s="692"/>
      <c r="HYZ17" s="692"/>
      <c r="HZA17" s="692"/>
      <c r="HZB17" s="692"/>
      <c r="HZC17" s="692"/>
      <c r="HZD17" s="692"/>
      <c r="HZE17" s="692"/>
      <c r="HZF17" s="692"/>
      <c r="HZG17" s="692"/>
      <c r="HZH17" s="692"/>
      <c r="HZI17" s="692"/>
      <c r="HZJ17" s="692"/>
      <c r="HZK17" s="692"/>
      <c r="HZL17" s="692"/>
      <c r="HZM17" s="692"/>
      <c r="HZN17" s="692"/>
      <c r="HZO17" s="692"/>
      <c r="HZP17" s="692"/>
      <c r="HZQ17" s="692"/>
      <c r="HZR17" s="692"/>
      <c r="HZS17" s="692"/>
      <c r="HZT17" s="692"/>
      <c r="HZU17" s="692"/>
      <c r="HZV17" s="692"/>
      <c r="HZW17" s="692"/>
      <c r="HZX17" s="692"/>
      <c r="HZY17" s="692"/>
      <c r="HZZ17" s="692"/>
      <c r="IAA17" s="692"/>
      <c r="IAB17" s="692"/>
      <c r="IAC17" s="692"/>
      <c r="IAD17" s="692"/>
      <c r="IAE17" s="692"/>
      <c r="IAF17" s="692"/>
      <c r="IAG17" s="692"/>
      <c r="IAH17" s="692"/>
      <c r="IAI17" s="692"/>
      <c r="IAJ17" s="692"/>
      <c r="IAK17" s="692"/>
      <c r="IAL17" s="692"/>
      <c r="IAM17" s="692"/>
      <c r="IAN17" s="692"/>
      <c r="IAO17" s="692"/>
      <c r="IAP17" s="692"/>
      <c r="IAQ17" s="692"/>
      <c r="IAR17" s="692"/>
      <c r="IAS17" s="692"/>
      <c r="IAT17" s="692"/>
      <c r="IAU17" s="692"/>
      <c r="IAV17" s="692"/>
      <c r="IAW17" s="692"/>
      <c r="IAX17" s="692"/>
      <c r="IAY17" s="692"/>
      <c r="IAZ17" s="692"/>
      <c r="IBA17" s="692"/>
      <c r="IBB17" s="692"/>
      <c r="IBC17" s="692"/>
      <c r="IBD17" s="692"/>
      <c r="IBE17" s="692"/>
      <c r="IBF17" s="692"/>
      <c r="IBG17" s="692"/>
      <c r="IBH17" s="692"/>
      <c r="IBI17" s="692"/>
      <c r="IBJ17" s="692"/>
      <c r="IBK17" s="692"/>
      <c r="IBL17" s="692"/>
      <c r="IBM17" s="692"/>
      <c r="IBN17" s="692"/>
      <c r="IBO17" s="692"/>
      <c r="IBP17" s="692"/>
      <c r="IBQ17" s="692"/>
      <c r="IBR17" s="692"/>
      <c r="IBS17" s="692"/>
      <c r="IBT17" s="692"/>
      <c r="IBU17" s="692"/>
      <c r="IBV17" s="692"/>
      <c r="IBW17" s="692"/>
      <c r="IBX17" s="692"/>
      <c r="IBY17" s="692"/>
      <c r="IBZ17" s="692"/>
      <c r="ICA17" s="692"/>
      <c r="ICB17" s="692"/>
      <c r="ICC17" s="692"/>
      <c r="ICD17" s="692"/>
      <c r="ICE17" s="692"/>
      <c r="ICF17" s="692"/>
      <c r="ICG17" s="692"/>
      <c r="ICH17" s="692"/>
      <c r="ICI17" s="692"/>
      <c r="ICJ17" s="692"/>
      <c r="ICK17" s="692"/>
      <c r="ICL17" s="692"/>
      <c r="ICM17" s="692"/>
      <c r="ICN17" s="692"/>
      <c r="ICO17" s="692"/>
      <c r="ICP17" s="692"/>
      <c r="ICQ17" s="692"/>
      <c r="ICR17" s="692"/>
      <c r="ICS17" s="692"/>
      <c r="ICT17" s="692"/>
      <c r="ICU17" s="692"/>
      <c r="ICV17" s="692"/>
      <c r="ICW17" s="692"/>
      <c r="ICX17" s="692"/>
      <c r="ICY17" s="692"/>
      <c r="ICZ17" s="692"/>
      <c r="IDA17" s="692"/>
      <c r="IDB17" s="692"/>
      <c r="IDC17" s="692"/>
      <c r="IDD17" s="692"/>
      <c r="IDE17" s="692"/>
      <c r="IDF17" s="692"/>
      <c r="IDG17" s="692"/>
      <c r="IDH17" s="692"/>
      <c r="IDI17" s="692"/>
      <c r="IDJ17" s="692"/>
      <c r="IDK17" s="692"/>
      <c r="IDL17" s="692"/>
      <c r="IDM17" s="692"/>
      <c r="IDN17" s="692"/>
      <c r="IDO17" s="692"/>
      <c r="IDP17" s="692"/>
      <c r="IDQ17" s="692"/>
      <c r="IDR17" s="692"/>
      <c r="IDS17" s="692"/>
      <c r="IDT17" s="692"/>
      <c r="IDU17" s="692"/>
      <c r="IDV17" s="692"/>
      <c r="IDW17" s="692"/>
      <c r="IDX17" s="692"/>
      <c r="IDY17" s="692"/>
      <c r="IDZ17" s="692"/>
      <c r="IEA17" s="692"/>
      <c r="IEB17" s="692"/>
      <c r="IEC17" s="692"/>
      <c r="IED17" s="692"/>
      <c r="IEE17" s="692"/>
      <c r="IEF17" s="692"/>
      <c r="IEG17" s="692"/>
      <c r="IEH17" s="692"/>
      <c r="IEI17" s="692"/>
      <c r="IEJ17" s="692"/>
      <c r="IEK17" s="692"/>
      <c r="IEL17" s="692"/>
      <c r="IEM17" s="692"/>
      <c r="IEN17" s="692"/>
      <c r="IEO17" s="692"/>
      <c r="IEP17" s="692"/>
      <c r="IEQ17" s="692"/>
      <c r="IER17" s="692"/>
      <c r="IES17" s="692"/>
      <c r="IET17" s="692"/>
      <c r="IEU17" s="692"/>
      <c r="IEV17" s="692"/>
      <c r="IEW17" s="692"/>
      <c r="IEX17" s="692"/>
      <c r="IEY17" s="692"/>
      <c r="IEZ17" s="692"/>
      <c r="IFA17" s="692"/>
      <c r="IFB17" s="692"/>
      <c r="IFC17" s="692"/>
      <c r="IFD17" s="692"/>
      <c r="IFE17" s="692"/>
      <c r="IFF17" s="692"/>
      <c r="IFG17" s="692"/>
      <c r="IFH17" s="692"/>
      <c r="IFI17" s="692"/>
      <c r="IFJ17" s="692"/>
      <c r="IFK17" s="692"/>
      <c r="IFL17" s="692"/>
      <c r="IFM17" s="692"/>
      <c r="IFN17" s="692"/>
      <c r="IFO17" s="692"/>
      <c r="IFP17" s="692"/>
      <c r="IFQ17" s="692"/>
      <c r="IFR17" s="692"/>
      <c r="IFS17" s="692"/>
      <c r="IFT17" s="692"/>
      <c r="IFU17" s="692"/>
      <c r="IFV17" s="692"/>
      <c r="IFW17" s="692"/>
      <c r="IFX17" s="692"/>
      <c r="IFY17" s="692"/>
      <c r="IFZ17" s="692"/>
      <c r="IGA17" s="692"/>
      <c r="IGB17" s="692"/>
      <c r="IGC17" s="692"/>
      <c r="IGD17" s="692"/>
      <c r="IGE17" s="692"/>
      <c r="IGF17" s="692"/>
      <c r="IGG17" s="692"/>
      <c r="IGH17" s="692"/>
      <c r="IGI17" s="692"/>
      <c r="IGJ17" s="692"/>
      <c r="IGK17" s="692"/>
      <c r="IGL17" s="692"/>
      <c r="IGM17" s="692"/>
      <c r="IGN17" s="692"/>
      <c r="IGO17" s="692"/>
      <c r="IGP17" s="692"/>
      <c r="IGQ17" s="692"/>
      <c r="IGR17" s="692"/>
      <c r="IGS17" s="692"/>
      <c r="IGT17" s="692"/>
      <c r="IGU17" s="692"/>
      <c r="IGV17" s="692"/>
      <c r="IGW17" s="692"/>
      <c r="IGX17" s="692"/>
      <c r="IGY17" s="692"/>
      <c r="IGZ17" s="692"/>
      <c r="IHA17" s="692"/>
      <c r="IHB17" s="692"/>
      <c r="IHC17" s="692"/>
      <c r="IHD17" s="692"/>
      <c r="IHE17" s="692"/>
      <c r="IHF17" s="692"/>
      <c r="IHG17" s="692"/>
      <c r="IHH17" s="692"/>
      <c r="IHI17" s="692"/>
      <c r="IHJ17" s="692"/>
      <c r="IHK17" s="692"/>
      <c r="IHL17" s="692"/>
      <c r="IHM17" s="692"/>
      <c r="IHN17" s="692"/>
      <c r="IHO17" s="692"/>
      <c r="IHP17" s="692"/>
      <c r="IHQ17" s="692"/>
      <c r="IHR17" s="692"/>
      <c r="IHS17" s="692"/>
      <c r="IHT17" s="692"/>
      <c r="IHU17" s="692"/>
      <c r="IHV17" s="692"/>
      <c r="IHW17" s="692"/>
      <c r="IHX17" s="692"/>
      <c r="IHY17" s="692"/>
      <c r="IHZ17" s="692"/>
      <c r="IIA17" s="692"/>
      <c r="IIB17" s="692"/>
      <c r="IIC17" s="692"/>
      <c r="IID17" s="692"/>
      <c r="IIE17" s="692"/>
      <c r="IIF17" s="692"/>
      <c r="IIG17" s="692"/>
      <c r="IIH17" s="692"/>
      <c r="III17" s="692"/>
      <c r="IIJ17" s="692"/>
      <c r="IIK17" s="692"/>
      <c r="IIL17" s="692"/>
      <c r="IIM17" s="692"/>
      <c r="IIN17" s="692"/>
      <c r="IIO17" s="692"/>
      <c r="IIP17" s="692"/>
      <c r="IIQ17" s="692"/>
      <c r="IIR17" s="692"/>
      <c r="IIS17" s="692"/>
      <c r="IIT17" s="692"/>
      <c r="IIU17" s="692"/>
      <c r="IIV17" s="692"/>
      <c r="IIW17" s="692"/>
      <c r="IIX17" s="692"/>
      <c r="IIY17" s="692"/>
      <c r="IIZ17" s="692"/>
      <c r="IJA17" s="692"/>
      <c r="IJB17" s="692"/>
      <c r="IJC17" s="692"/>
      <c r="IJD17" s="692"/>
      <c r="IJE17" s="692"/>
      <c r="IJF17" s="692"/>
      <c r="IJG17" s="692"/>
      <c r="IJH17" s="692"/>
      <c r="IJI17" s="692"/>
      <c r="IJJ17" s="692"/>
      <c r="IJK17" s="692"/>
      <c r="IJL17" s="692"/>
      <c r="IJM17" s="692"/>
      <c r="IJN17" s="692"/>
      <c r="IJO17" s="692"/>
      <c r="IJP17" s="692"/>
      <c r="IJQ17" s="692"/>
      <c r="IJR17" s="692"/>
      <c r="IJS17" s="692"/>
      <c r="IJT17" s="692"/>
      <c r="IJU17" s="692"/>
      <c r="IJV17" s="692"/>
      <c r="IJW17" s="692"/>
      <c r="IJX17" s="692"/>
      <c r="IJY17" s="692"/>
      <c r="IJZ17" s="692"/>
      <c r="IKA17" s="692"/>
      <c r="IKB17" s="692"/>
      <c r="IKC17" s="692"/>
      <c r="IKD17" s="692"/>
      <c r="IKE17" s="692"/>
      <c r="IKF17" s="692"/>
      <c r="IKG17" s="692"/>
      <c r="IKH17" s="692"/>
      <c r="IKI17" s="692"/>
      <c r="IKJ17" s="692"/>
      <c r="IKK17" s="692"/>
      <c r="IKL17" s="692"/>
      <c r="IKM17" s="692"/>
      <c r="IKN17" s="692"/>
      <c r="IKO17" s="692"/>
      <c r="IKP17" s="692"/>
      <c r="IKQ17" s="692"/>
      <c r="IKR17" s="692"/>
      <c r="IKS17" s="692"/>
      <c r="IKT17" s="692"/>
      <c r="IKU17" s="692"/>
      <c r="IKV17" s="692"/>
      <c r="IKW17" s="692"/>
      <c r="IKX17" s="692"/>
      <c r="IKY17" s="692"/>
      <c r="IKZ17" s="692"/>
      <c r="ILA17" s="692"/>
      <c r="ILB17" s="692"/>
      <c r="ILC17" s="692"/>
      <c r="ILD17" s="692"/>
      <c r="ILE17" s="692"/>
      <c r="ILF17" s="692"/>
      <c r="ILG17" s="692"/>
      <c r="ILH17" s="692"/>
      <c r="ILI17" s="692"/>
      <c r="ILJ17" s="692"/>
      <c r="ILK17" s="692"/>
      <c r="ILL17" s="692"/>
      <c r="ILM17" s="692"/>
      <c r="ILN17" s="692"/>
      <c r="ILO17" s="692"/>
      <c r="ILP17" s="692"/>
      <c r="ILQ17" s="692"/>
      <c r="ILR17" s="692"/>
      <c r="ILS17" s="692"/>
      <c r="ILT17" s="692"/>
      <c r="ILU17" s="692"/>
      <c r="ILV17" s="692"/>
      <c r="ILW17" s="692"/>
      <c r="ILX17" s="692"/>
      <c r="ILY17" s="692"/>
      <c r="ILZ17" s="692"/>
      <c r="IMA17" s="692"/>
      <c r="IMB17" s="692"/>
      <c r="IMC17" s="692"/>
      <c r="IMD17" s="692"/>
      <c r="IME17" s="692"/>
      <c r="IMF17" s="692"/>
      <c r="IMG17" s="692"/>
      <c r="IMH17" s="692"/>
      <c r="IMI17" s="692"/>
      <c r="IMJ17" s="692"/>
      <c r="IMK17" s="692"/>
      <c r="IML17" s="692"/>
      <c r="IMM17" s="692"/>
      <c r="IMN17" s="692"/>
      <c r="IMO17" s="692"/>
      <c r="IMP17" s="692"/>
      <c r="IMQ17" s="692"/>
      <c r="IMR17" s="692"/>
      <c r="IMS17" s="692"/>
      <c r="IMT17" s="692"/>
      <c r="IMU17" s="692"/>
      <c r="IMV17" s="692"/>
      <c r="IMW17" s="692"/>
      <c r="IMX17" s="692"/>
      <c r="IMY17" s="692"/>
      <c r="IMZ17" s="692"/>
      <c r="INA17" s="692"/>
      <c r="INB17" s="692"/>
      <c r="INC17" s="692"/>
      <c r="IND17" s="692"/>
      <c r="INE17" s="692"/>
      <c r="INF17" s="692"/>
      <c r="ING17" s="692"/>
      <c r="INH17" s="692"/>
      <c r="INI17" s="692"/>
      <c r="INJ17" s="692"/>
      <c r="INK17" s="692"/>
      <c r="INL17" s="692"/>
      <c r="INM17" s="692"/>
      <c r="INN17" s="692"/>
      <c r="INO17" s="692"/>
      <c r="INP17" s="692"/>
      <c r="INQ17" s="692"/>
      <c r="INR17" s="692"/>
      <c r="INS17" s="692"/>
      <c r="INT17" s="692"/>
      <c r="INU17" s="692"/>
      <c r="INV17" s="692"/>
      <c r="INW17" s="692"/>
      <c r="INX17" s="692"/>
      <c r="INY17" s="692"/>
      <c r="INZ17" s="692"/>
      <c r="IOA17" s="692"/>
      <c r="IOB17" s="692"/>
      <c r="IOC17" s="692"/>
      <c r="IOD17" s="692"/>
      <c r="IOE17" s="692"/>
      <c r="IOF17" s="692"/>
      <c r="IOG17" s="692"/>
      <c r="IOH17" s="692"/>
      <c r="IOI17" s="692"/>
      <c r="IOJ17" s="692"/>
      <c r="IOK17" s="692"/>
      <c r="IOL17" s="692"/>
      <c r="IOM17" s="692"/>
      <c r="ION17" s="692"/>
      <c r="IOO17" s="692"/>
      <c r="IOP17" s="692"/>
      <c r="IOQ17" s="692"/>
      <c r="IOR17" s="692"/>
      <c r="IOS17" s="692"/>
      <c r="IOT17" s="692"/>
      <c r="IOU17" s="692"/>
      <c r="IOV17" s="692"/>
      <c r="IOW17" s="692"/>
      <c r="IOX17" s="692"/>
      <c r="IOY17" s="692"/>
      <c r="IOZ17" s="692"/>
      <c r="IPA17" s="692"/>
      <c r="IPB17" s="692"/>
      <c r="IPC17" s="692"/>
      <c r="IPD17" s="692"/>
      <c r="IPE17" s="692"/>
      <c r="IPF17" s="692"/>
      <c r="IPG17" s="692"/>
      <c r="IPH17" s="692"/>
      <c r="IPI17" s="692"/>
      <c r="IPJ17" s="692"/>
      <c r="IPK17" s="692"/>
      <c r="IPL17" s="692"/>
      <c r="IPM17" s="692"/>
      <c r="IPN17" s="692"/>
      <c r="IPO17" s="692"/>
      <c r="IPP17" s="692"/>
      <c r="IPQ17" s="692"/>
      <c r="IPR17" s="692"/>
      <c r="IPS17" s="692"/>
      <c r="IPT17" s="692"/>
      <c r="IPU17" s="692"/>
      <c r="IPV17" s="692"/>
      <c r="IPW17" s="692"/>
      <c r="IPX17" s="692"/>
      <c r="IPY17" s="692"/>
      <c r="IPZ17" s="692"/>
      <c r="IQA17" s="692"/>
      <c r="IQB17" s="692"/>
      <c r="IQC17" s="692"/>
      <c r="IQD17" s="692"/>
      <c r="IQE17" s="692"/>
      <c r="IQF17" s="692"/>
      <c r="IQG17" s="692"/>
      <c r="IQH17" s="692"/>
      <c r="IQI17" s="692"/>
      <c r="IQJ17" s="692"/>
      <c r="IQK17" s="692"/>
      <c r="IQL17" s="692"/>
      <c r="IQM17" s="692"/>
      <c r="IQN17" s="692"/>
      <c r="IQO17" s="692"/>
      <c r="IQP17" s="692"/>
      <c r="IQQ17" s="692"/>
      <c r="IQR17" s="692"/>
      <c r="IQS17" s="692"/>
      <c r="IQT17" s="692"/>
      <c r="IQU17" s="692"/>
      <c r="IQV17" s="692"/>
      <c r="IQW17" s="692"/>
      <c r="IQX17" s="692"/>
      <c r="IQY17" s="692"/>
      <c r="IQZ17" s="692"/>
      <c r="IRA17" s="692"/>
      <c r="IRB17" s="692"/>
      <c r="IRC17" s="692"/>
      <c r="IRD17" s="692"/>
      <c r="IRE17" s="692"/>
      <c r="IRF17" s="692"/>
      <c r="IRG17" s="692"/>
      <c r="IRH17" s="692"/>
      <c r="IRI17" s="692"/>
      <c r="IRJ17" s="692"/>
      <c r="IRK17" s="692"/>
      <c r="IRL17" s="692"/>
      <c r="IRM17" s="692"/>
      <c r="IRN17" s="692"/>
      <c r="IRO17" s="692"/>
      <c r="IRP17" s="692"/>
      <c r="IRQ17" s="692"/>
      <c r="IRR17" s="692"/>
      <c r="IRS17" s="692"/>
      <c r="IRT17" s="692"/>
      <c r="IRU17" s="692"/>
      <c r="IRV17" s="692"/>
      <c r="IRW17" s="692"/>
      <c r="IRX17" s="692"/>
      <c r="IRY17" s="692"/>
      <c r="IRZ17" s="692"/>
      <c r="ISA17" s="692"/>
      <c r="ISB17" s="692"/>
      <c r="ISC17" s="692"/>
      <c r="ISD17" s="692"/>
      <c r="ISE17" s="692"/>
      <c r="ISF17" s="692"/>
      <c r="ISG17" s="692"/>
      <c r="ISH17" s="692"/>
      <c r="ISI17" s="692"/>
      <c r="ISJ17" s="692"/>
      <c r="ISK17" s="692"/>
      <c r="ISL17" s="692"/>
      <c r="ISM17" s="692"/>
      <c r="ISN17" s="692"/>
      <c r="ISO17" s="692"/>
      <c r="ISP17" s="692"/>
      <c r="ISQ17" s="692"/>
      <c r="ISR17" s="692"/>
      <c r="ISS17" s="692"/>
      <c r="IST17" s="692"/>
      <c r="ISU17" s="692"/>
      <c r="ISV17" s="692"/>
      <c r="ISW17" s="692"/>
      <c r="ISX17" s="692"/>
      <c r="ISY17" s="692"/>
      <c r="ISZ17" s="692"/>
      <c r="ITA17" s="692"/>
      <c r="ITB17" s="692"/>
      <c r="ITC17" s="692"/>
      <c r="ITD17" s="692"/>
      <c r="ITE17" s="692"/>
      <c r="ITF17" s="692"/>
      <c r="ITG17" s="692"/>
      <c r="ITH17" s="692"/>
      <c r="ITI17" s="692"/>
      <c r="ITJ17" s="692"/>
      <c r="ITK17" s="692"/>
      <c r="ITL17" s="692"/>
      <c r="ITM17" s="692"/>
      <c r="ITN17" s="692"/>
      <c r="ITO17" s="692"/>
      <c r="ITP17" s="692"/>
      <c r="ITQ17" s="692"/>
      <c r="ITR17" s="692"/>
      <c r="ITS17" s="692"/>
      <c r="ITT17" s="692"/>
      <c r="ITU17" s="692"/>
      <c r="ITV17" s="692"/>
      <c r="ITW17" s="692"/>
      <c r="ITX17" s="692"/>
      <c r="ITY17" s="692"/>
      <c r="ITZ17" s="692"/>
      <c r="IUA17" s="692"/>
      <c r="IUB17" s="692"/>
      <c r="IUC17" s="692"/>
      <c r="IUD17" s="692"/>
      <c r="IUE17" s="692"/>
      <c r="IUF17" s="692"/>
      <c r="IUG17" s="692"/>
      <c r="IUH17" s="692"/>
      <c r="IUI17" s="692"/>
      <c r="IUJ17" s="692"/>
      <c r="IUK17" s="692"/>
      <c r="IUL17" s="692"/>
      <c r="IUM17" s="692"/>
      <c r="IUN17" s="692"/>
      <c r="IUO17" s="692"/>
      <c r="IUP17" s="692"/>
      <c r="IUQ17" s="692"/>
      <c r="IUR17" s="692"/>
      <c r="IUS17" s="692"/>
      <c r="IUT17" s="692"/>
      <c r="IUU17" s="692"/>
      <c r="IUV17" s="692"/>
      <c r="IUW17" s="692"/>
      <c r="IUX17" s="692"/>
      <c r="IUY17" s="692"/>
      <c r="IUZ17" s="692"/>
      <c r="IVA17" s="692"/>
      <c r="IVB17" s="692"/>
      <c r="IVC17" s="692"/>
      <c r="IVD17" s="692"/>
      <c r="IVE17" s="692"/>
      <c r="IVF17" s="692"/>
      <c r="IVG17" s="692"/>
      <c r="IVH17" s="692"/>
      <c r="IVI17" s="692"/>
      <c r="IVJ17" s="692"/>
      <c r="IVK17" s="692"/>
      <c r="IVL17" s="692"/>
      <c r="IVM17" s="692"/>
      <c r="IVN17" s="692"/>
      <c r="IVO17" s="692"/>
      <c r="IVP17" s="692"/>
      <c r="IVQ17" s="692"/>
      <c r="IVR17" s="692"/>
      <c r="IVS17" s="692"/>
      <c r="IVT17" s="692"/>
      <c r="IVU17" s="692"/>
      <c r="IVV17" s="692"/>
      <c r="IVW17" s="692"/>
      <c r="IVX17" s="692"/>
      <c r="IVY17" s="692"/>
      <c r="IVZ17" s="692"/>
      <c r="IWA17" s="692"/>
      <c r="IWB17" s="692"/>
      <c r="IWC17" s="692"/>
      <c r="IWD17" s="692"/>
      <c r="IWE17" s="692"/>
      <c r="IWF17" s="692"/>
      <c r="IWG17" s="692"/>
      <c r="IWH17" s="692"/>
      <c r="IWI17" s="692"/>
      <c r="IWJ17" s="692"/>
      <c r="IWK17" s="692"/>
      <c r="IWL17" s="692"/>
      <c r="IWM17" s="692"/>
      <c r="IWN17" s="692"/>
      <c r="IWO17" s="692"/>
      <c r="IWP17" s="692"/>
      <c r="IWQ17" s="692"/>
      <c r="IWR17" s="692"/>
      <c r="IWS17" s="692"/>
      <c r="IWT17" s="692"/>
      <c r="IWU17" s="692"/>
      <c r="IWV17" s="692"/>
      <c r="IWW17" s="692"/>
      <c r="IWX17" s="692"/>
      <c r="IWY17" s="692"/>
      <c r="IWZ17" s="692"/>
      <c r="IXA17" s="692"/>
      <c r="IXB17" s="692"/>
      <c r="IXC17" s="692"/>
      <c r="IXD17" s="692"/>
      <c r="IXE17" s="692"/>
      <c r="IXF17" s="692"/>
      <c r="IXG17" s="692"/>
      <c r="IXH17" s="692"/>
      <c r="IXI17" s="692"/>
      <c r="IXJ17" s="692"/>
      <c r="IXK17" s="692"/>
      <c r="IXL17" s="692"/>
      <c r="IXM17" s="692"/>
      <c r="IXN17" s="692"/>
      <c r="IXO17" s="692"/>
      <c r="IXP17" s="692"/>
      <c r="IXQ17" s="692"/>
      <c r="IXR17" s="692"/>
      <c r="IXS17" s="692"/>
      <c r="IXT17" s="692"/>
      <c r="IXU17" s="692"/>
      <c r="IXV17" s="692"/>
      <c r="IXW17" s="692"/>
      <c r="IXX17" s="692"/>
      <c r="IXY17" s="692"/>
      <c r="IXZ17" s="692"/>
      <c r="IYA17" s="692"/>
      <c r="IYB17" s="692"/>
      <c r="IYC17" s="692"/>
      <c r="IYD17" s="692"/>
      <c r="IYE17" s="692"/>
      <c r="IYF17" s="692"/>
      <c r="IYG17" s="692"/>
      <c r="IYH17" s="692"/>
      <c r="IYI17" s="692"/>
      <c r="IYJ17" s="692"/>
      <c r="IYK17" s="692"/>
      <c r="IYL17" s="692"/>
      <c r="IYM17" s="692"/>
      <c r="IYN17" s="692"/>
      <c r="IYO17" s="692"/>
      <c r="IYP17" s="692"/>
      <c r="IYQ17" s="692"/>
      <c r="IYR17" s="692"/>
      <c r="IYS17" s="692"/>
      <c r="IYT17" s="692"/>
      <c r="IYU17" s="692"/>
      <c r="IYV17" s="692"/>
      <c r="IYW17" s="692"/>
      <c r="IYX17" s="692"/>
      <c r="IYY17" s="692"/>
      <c r="IYZ17" s="692"/>
      <c r="IZA17" s="692"/>
      <c r="IZB17" s="692"/>
      <c r="IZC17" s="692"/>
      <c r="IZD17" s="692"/>
      <c r="IZE17" s="692"/>
      <c r="IZF17" s="692"/>
      <c r="IZG17" s="692"/>
      <c r="IZH17" s="692"/>
      <c r="IZI17" s="692"/>
      <c r="IZJ17" s="692"/>
      <c r="IZK17" s="692"/>
      <c r="IZL17" s="692"/>
      <c r="IZM17" s="692"/>
      <c r="IZN17" s="692"/>
      <c r="IZO17" s="692"/>
      <c r="IZP17" s="692"/>
      <c r="IZQ17" s="692"/>
      <c r="IZR17" s="692"/>
      <c r="IZS17" s="692"/>
      <c r="IZT17" s="692"/>
      <c r="IZU17" s="692"/>
      <c r="IZV17" s="692"/>
      <c r="IZW17" s="692"/>
      <c r="IZX17" s="692"/>
      <c r="IZY17" s="692"/>
      <c r="IZZ17" s="692"/>
      <c r="JAA17" s="692"/>
      <c r="JAB17" s="692"/>
      <c r="JAC17" s="692"/>
      <c r="JAD17" s="692"/>
      <c r="JAE17" s="692"/>
      <c r="JAF17" s="692"/>
      <c r="JAG17" s="692"/>
      <c r="JAH17" s="692"/>
      <c r="JAI17" s="692"/>
      <c r="JAJ17" s="692"/>
      <c r="JAK17" s="692"/>
      <c r="JAL17" s="692"/>
      <c r="JAM17" s="692"/>
      <c r="JAN17" s="692"/>
      <c r="JAO17" s="692"/>
      <c r="JAP17" s="692"/>
      <c r="JAQ17" s="692"/>
      <c r="JAR17" s="692"/>
      <c r="JAS17" s="692"/>
      <c r="JAT17" s="692"/>
      <c r="JAU17" s="692"/>
      <c r="JAV17" s="692"/>
      <c r="JAW17" s="692"/>
      <c r="JAX17" s="692"/>
      <c r="JAY17" s="692"/>
      <c r="JAZ17" s="692"/>
      <c r="JBA17" s="692"/>
      <c r="JBB17" s="692"/>
      <c r="JBC17" s="692"/>
      <c r="JBD17" s="692"/>
      <c r="JBE17" s="692"/>
      <c r="JBF17" s="692"/>
      <c r="JBG17" s="692"/>
      <c r="JBH17" s="692"/>
      <c r="JBI17" s="692"/>
      <c r="JBJ17" s="692"/>
      <c r="JBK17" s="692"/>
      <c r="JBL17" s="692"/>
      <c r="JBM17" s="692"/>
      <c r="JBN17" s="692"/>
      <c r="JBO17" s="692"/>
      <c r="JBP17" s="692"/>
      <c r="JBQ17" s="692"/>
      <c r="JBR17" s="692"/>
      <c r="JBS17" s="692"/>
      <c r="JBT17" s="692"/>
      <c r="JBU17" s="692"/>
      <c r="JBV17" s="692"/>
      <c r="JBW17" s="692"/>
      <c r="JBX17" s="692"/>
      <c r="JBY17" s="692"/>
      <c r="JBZ17" s="692"/>
      <c r="JCA17" s="692"/>
      <c r="JCB17" s="692"/>
      <c r="JCC17" s="692"/>
      <c r="JCD17" s="692"/>
      <c r="JCE17" s="692"/>
      <c r="JCF17" s="692"/>
      <c r="JCG17" s="692"/>
      <c r="JCH17" s="692"/>
      <c r="JCI17" s="692"/>
      <c r="JCJ17" s="692"/>
      <c r="JCK17" s="692"/>
      <c r="JCL17" s="692"/>
      <c r="JCM17" s="692"/>
      <c r="JCN17" s="692"/>
      <c r="JCO17" s="692"/>
      <c r="JCP17" s="692"/>
      <c r="JCQ17" s="692"/>
      <c r="JCR17" s="692"/>
      <c r="JCS17" s="692"/>
      <c r="JCT17" s="692"/>
      <c r="JCU17" s="692"/>
      <c r="JCV17" s="692"/>
      <c r="JCW17" s="692"/>
      <c r="JCX17" s="692"/>
      <c r="JCY17" s="692"/>
      <c r="JCZ17" s="692"/>
      <c r="JDA17" s="692"/>
      <c r="JDB17" s="692"/>
      <c r="JDC17" s="692"/>
      <c r="JDD17" s="692"/>
      <c r="JDE17" s="692"/>
      <c r="JDF17" s="692"/>
      <c r="JDG17" s="692"/>
      <c r="JDH17" s="692"/>
      <c r="JDI17" s="692"/>
      <c r="JDJ17" s="692"/>
      <c r="JDK17" s="692"/>
      <c r="JDL17" s="692"/>
      <c r="JDM17" s="692"/>
      <c r="JDN17" s="692"/>
      <c r="JDO17" s="692"/>
      <c r="JDP17" s="692"/>
      <c r="JDQ17" s="692"/>
      <c r="JDR17" s="692"/>
      <c r="JDS17" s="692"/>
      <c r="JDT17" s="692"/>
      <c r="JDU17" s="692"/>
      <c r="JDV17" s="692"/>
      <c r="JDW17" s="692"/>
      <c r="JDX17" s="692"/>
      <c r="JDY17" s="692"/>
      <c r="JDZ17" s="692"/>
      <c r="JEA17" s="692"/>
      <c r="JEB17" s="692"/>
      <c r="JEC17" s="692"/>
      <c r="JED17" s="692"/>
      <c r="JEE17" s="692"/>
      <c r="JEF17" s="692"/>
      <c r="JEG17" s="692"/>
      <c r="JEH17" s="692"/>
      <c r="JEI17" s="692"/>
      <c r="JEJ17" s="692"/>
      <c r="JEK17" s="692"/>
      <c r="JEL17" s="692"/>
      <c r="JEM17" s="692"/>
      <c r="JEN17" s="692"/>
      <c r="JEO17" s="692"/>
      <c r="JEP17" s="692"/>
      <c r="JEQ17" s="692"/>
      <c r="JER17" s="692"/>
      <c r="JES17" s="692"/>
      <c r="JET17" s="692"/>
      <c r="JEU17" s="692"/>
      <c r="JEV17" s="692"/>
      <c r="JEW17" s="692"/>
      <c r="JEX17" s="692"/>
      <c r="JEY17" s="692"/>
      <c r="JEZ17" s="692"/>
      <c r="JFA17" s="692"/>
      <c r="JFB17" s="692"/>
      <c r="JFC17" s="692"/>
      <c r="JFD17" s="692"/>
      <c r="JFE17" s="692"/>
      <c r="JFF17" s="692"/>
      <c r="JFG17" s="692"/>
      <c r="JFH17" s="692"/>
      <c r="JFI17" s="692"/>
      <c r="JFJ17" s="692"/>
      <c r="JFK17" s="692"/>
      <c r="JFL17" s="692"/>
      <c r="JFM17" s="692"/>
      <c r="JFN17" s="692"/>
      <c r="JFO17" s="692"/>
      <c r="JFP17" s="692"/>
      <c r="JFQ17" s="692"/>
      <c r="JFR17" s="692"/>
      <c r="JFS17" s="692"/>
      <c r="JFT17" s="692"/>
      <c r="JFU17" s="692"/>
      <c r="JFV17" s="692"/>
      <c r="JFW17" s="692"/>
      <c r="JFX17" s="692"/>
      <c r="JFY17" s="692"/>
      <c r="JFZ17" s="692"/>
      <c r="JGA17" s="692"/>
      <c r="JGB17" s="692"/>
      <c r="JGC17" s="692"/>
      <c r="JGD17" s="692"/>
      <c r="JGE17" s="692"/>
      <c r="JGF17" s="692"/>
      <c r="JGG17" s="692"/>
      <c r="JGH17" s="692"/>
      <c r="JGI17" s="692"/>
      <c r="JGJ17" s="692"/>
      <c r="JGK17" s="692"/>
      <c r="JGL17" s="692"/>
      <c r="JGM17" s="692"/>
      <c r="JGN17" s="692"/>
      <c r="JGO17" s="692"/>
      <c r="JGP17" s="692"/>
      <c r="JGQ17" s="692"/>
      <c r="JGR17" s="692"/>
      <c r="JGS17" s="692"/>
      <c r="JGT17" s="692"/>
      <c r="JGU17" s="692"/>
      <c r="JGV17" s="692"/>
      <c r="JGW17" s="692"/>
      <c r="JGX17" s="692"/>
      <c r="JGY17" s="692"/>
      <c r="JGZ17" s="692"/>
      <c r="JHA17" s="692"/>
      <c r="JHB17" s="692"/>
      <c r="JHC17" s="692"/>
      <c r="JHD17" s="692"/>
      <c r="JHE17" s="692"/>
      <c r="JHF17" s="692"/>
      <c r="JHG17" s="692"/>
      <c r="JHH17" s="692"/>
      <c r="JHI17" s="692"/>
      <c r="JHJ17" s="692"/>
      <c r="JHK17" s="692"/>
      <c r="JHL17" s="692"/>
      <c r="JHM17" s="692"/>
      <c r="JHN17" s="692"/>
      <c r="JHO17" s="692"/>
      <c r="JHP17" s="692"/>
      <c r="JHQ17" s="692"/>
      <c r="JHR17" s="692"/>
      <c r="JHS17" s="692"/>
      <c r="JHT17" s="692"/>
      <c r="JHU17" s="692"/>
      <c r="JHV17" s="692"/>
      <c r="JHW17" s="692"/>
      <c r="JHX17" s="692"/>
      <c r="JHY17" s="692"/>
      <c r="JHZ17" s="692"/>
      <c r="JIA17" s="692"/>
      <c r="JIB17" s="692"/>
      <c r="JIC17" s="692"/>
      <c r="JID17" s="692"/>
      <c r="JIE17" s="692"/>
      <c r="JIF17" s="692"/>
      <c r="JIG17" s="692"/>
      <c r="JIH17" s="692"/>
      <c r="JII17" s="692"/>
      <c r="JIJ17" s="692"/>
      <c r="JIK17" s="692"/>
      <c r="JIL17" s="692"/>
      <c r="JIM17" s="692"/>
      <c r="JIN17" s="692"/>
      <c r="JIO17" s="692"/>
      <c r="JIP17" s="692"/>
      <c r="JIQ17" s="692"/>
      <c r="JIR17" s="692"/>
      <c r="JIS17" s="692"/>
      <c r="JIT17" s="692"/>
      <c r="JIU17" s="692"/>
      <c r="JIV17" s="692"/>
      <c r="JIW17" s="692"/>
      <c r="JIX17" s="692"/>
      <c r="JIY17" s="692"/>
      <c r="JIZ17" s="692"/>
      <c r="JJA17" s="692"/>
      <c r="JJB17" s="692"/>
      <c r="JJC17" s="692"/>
      <c r="JJD17" s="692"/>
      <c r="JJE17" s="692"/>
      <c r="JJF17" s="692"/>
      <c r="JJG17" s="692"/>
      <c r="JJH17" s="692"/>
      <c r="JJI17" s="692"/>
      <c r="JJJ17" s="692"/>
      <c r="JJK17" s="692"/>
      <c r="JJL17" s="692"/>
      <c r="JJM17" s="692"/>
      <c r="JJN17" s="692"/>
      <c r="JJO17" s="692"/>
      <c r="JJP17" s="692"/>
      <c r="JJQ17" s="692"/>
      <c r="JJR17" s="692"/>
      <c r="JJS17" s="692"/>
      <c r="JJT17" s="692"/>
      <c r="JJU17" s="692"/>
      <c r="JJV17" s="692"/>
      <c r="JJW17" s="692"/>
      <c r="JJX17" s="692"/>
      <c r="JJY17" s="692"/>
      <c r="JJZ17" s="692"/>
      <c r="JKA17" s="692"/>
      <c r="JKB17" s="692"/>
      <c r="JKC17" s="692"/>
      <c r="JKD17" s="692"/>
      <c r="JKE17" s="692"/>
      <c r="JKF17" s="692"/>
      <c r="JKG17" s="692"/>
      <c r="JKH17" s="692"/>
      <c r="JKI17" s="692"/>
      <c r="JKJ17" s="692"/>
      <c r="JKK17" s="692"/>
      <c r="JKL17" s="692"/>
      <c r="JKM17" s="692"/>
      <c r="JKN17" s="692"/>
      <c r="JKO17" s="692"/>
      <c r="JKP17" s="692"/>
      <c r="JKQ17" s="692"/>
      <c r="JKR17" s="692"/>
      <c r="JKS17" s="692"/>
      <c r="JKT17" s="692"/>
      <c r="JKU17" s="692"/>
      <c r="JKV17" s="692"/>
      <c r="JKW17" s="692"/>
      <c r="JKX17" s="692"/>
      <c r="JKY17" s="692"/>
      <c r="JKZ17" s="692"/>
      <c r="JLA17" s="692"/>
      <c r="JLB17" s="692"/>
      <c r="JLC17" s="692"/>
      <c r="JLD17" s="692"/>
      <c r="JLE17" s="692"/>
      <c r="JLF17" s="692"/>
      <c r="JLG17" s="692"/>
      <c r="JLH17" s="692"/>
      <c r="JLI17" s="692"/>
      <c r="JLJ17" s="692"/>
      <c r="JLK17" s="692"/>
      <c r="JLL17" s="692"/>
      <c r="JLM17" s="692"/>
      <c r="JLN17" s="692"/>
      <c r="JLO17" s="692"/>
      <c r="JLP17" s="692"/>
      <c r="JLQ17" s="692"/>
      <c r="JLR17" s="692"/>
      <c r="JLS17" s="692"/>
      <c r="JLT17" s="692"/>
      <c r="JLU17" s="692"/>
      <c r="JLV17" s="692"/>
      <c r="JLW17" s="692"/>
      <c r="JLX17" s="692"/>
      <c r="JLY17" s="692"/>
      <c r="JLZ17" s="692"/>
      <c r="JMA17" s="692"/>
      <c r="JMB17" s="692"/>
      <c r="JMC17" s="692"/>
      <c r="JMD17" s="692"/>
      <c r="JME17" s="692"/>
      <c r="JMF17" s="692"/>
      <c r="JMG17" s="692"/>
      <c r="JMH17" s="692"/>
      <c r="JMI17" s="692"/>
      <c r="JMJ17" s="692"/>
      <c r="JMK17" s="692"/>
      <c r="JML17" s="692"/>
      <c r="JMM17" s="692"/>
      <c r="JMN17" s="692"/>
      <c r="JMO17" s="692"/>
      <c r="JMP17" s="692"/>
      <c r="JMQ17" s="692"/>
      <c r="JMR17" s="692"/>
      <c r="JMS17" s="692"/>
      <c r="JMT17" s="692"/>
      <c r="JMU17" s="692"/>
      <c r="JMV17" s="692"/>
      <c r="JMW17" s="692"/>
      <c r="JMX17" s="692"/>
      <c r="JMY17" s="692"/>
      <c r="JMZ17" s="692"/>
      <c r="JNA17" s="692"/>
      <c r="JNB17" s="692"/>
      <c r="JNC17" s="692"/>
      <c r="JND17" s="692"/>
      <c r="JNE17" s="692"/>
      <c r="JNF17" s="692"/>
      <c r="JNG17" s="692"/>
      <c r="JNH17" s="692"/>
      <c r="JNI17" s="692"/>
      <c r="JNJ17" s="692"/>
      <c r="JNK17" s="692"/>
      <c r="JNL17" s="692"/>
      <c r="JNM17" s="692"/>
      <c r="JNN17" s="692"/>
      <c r="JNO17" s="692"/>
      <c r="JNP17" s="692"/>
      <c r="JNQ17" s="692"/>
      <c r="JNR17" s="692"/>
      <c r="JNS17" s="692"/>
      <c r="JNT17" s="692"/>
      <c r="JNU17" s="692"/>
      <c r="JNV17" s="692"/>
      <c r="JNW17" s="692"/>
      <c r="JNX17" s="692"/>
      <c r="JNY17" s="692"/>
      <c r="JNZ17" s="692"/>
      <c r="JOA17" s="692"/>
      <c r="JOB17" s="692"/>
      <c r="JOC17" s="692"/>
      <c r="JOD17" s="692"/>
      <c r="JOE17" s="692"/>
      <c r="JOF17" s="692"/>
      <c r="JOG17" s="692"/>
      <c r="JOH17" s="692"/>
      <c r="JOI17" s="692"/>
      <c r="JOJ17" s="692"/>
      <c r="JOK17" s="692"/>
      <c r="JOL17" s="692"/>
      <c r="JOM17" s="692"/>
      <c r="JON17" s="692"/>
      <c r="JOO17" s="692"/>
      <c r="JOP17" s="692"/>
      <c r="JOQ17" s="692"/>
      <c r="JOR17" s="692"/>
      <c r="JOS17" s="692"/>
      <c r="JOT17" s="692"/>
      <c r="JOU17" s="692"/>
      <c r="JOV17" s="692"/>
      <c r="JOW17" s="692"/>
      <c r="JOX17" s="692"/>
      <c r="JOY17" s="692"/>
      <c r="JOZ17" s="692"/>
      <c r="JPA17" s="692"/>
      <c r="JPB17" s="692"/>
      <c r="JPC17" s="692"/>
      <c r="JPD17" s="692"/>
      <c r="JPE17" s="692"/>
      <c r="JPF17" s="692"/>
      <c r="JPG17" s="692"/>
      <c r="JPH17" s="692"/>
      <c r="JPI17" s="692"/>
      <c r="JPJ17" s="692"/>
      <c r="JPK17" s="692"/>
      <c r="JPL17" s="692"/>
      <c r="JPM17" s="692"/>
      <c r="JPN17" s="692"/>
      <c r="JPO17" s="692"/>
      <c r="JPP17" s="692"/>
      <c r="JPQ17" s="692"/>
      <c r="JPR17" s="692"/>
      <c r="JPS17" s="692"/>
      <c r="JPT17" s="692"/>
      <c r="JPU17" s="692"/>
      <c r="JPV17" s="692"/>
      <c r="JPW17" s="692"/>
      <c r="JPX17" s="692"/>
      <c r="JPY17" s="692"/>
      <c r="JPZ17" s="692"/>
      <c r="JQA17" s="692"/>
      <c r="JQB17" s="692"/>
      <c r="JQC17" s="692"/>
      <c r="JQD17" s="692"/>
      <c r="JQE17" s="692"/>
      <c r="JQF17" s="692"/>
      <c r="JQG17" s="692"/>
      <c r="JQH17" s="692"/>
      <c r="JQI17" s="692"/>
      <c r="JQJ17" s="692"/>
      <c r="JQK17" s="692"/>
      <c r="JQL17" s="692"/>
      <c r="JQM17" s="692"/>
      <c r="JQN17" s="692"/>
      <c r="JQO17" s="692"/>
      <c r="JQP17" s="692"/>
      <c r="JQQ17" s="692"/>
      <c r="JQR17" s="692"/>
      <c r="JQS17" s="692"/>
      <c r="JQT17" s="692"/>
      <c r="JQU17" s="692"/>
      <c r="JQV17" s="692"/>
      <c r="JQW17" s="692"/>
      <c r="JQX17" s="692"/>
      <c r="JQY17" s="692"/>
      <c r="JQZ17" s="692"/>
      <c r="JRA17" s="692"/>
      <c r="JRB17" s="692"/>
      <c r="JRC17" s="692"/>
      <c r="JRD17" s="692"/>
      <c r="JRE17" s="692"/>
      <c r="JRF17" s="692"/>
      <c r="JRG17" s="692"/>
      <c r="JRH17" s="692"/>
      <c r="JRI17" s="692"/>
      <c r="JRJ17" s="692"/>
      <c r="JRK17" s="692"/>
      <c r="JRL17" s="692"/>
      <c r="JRM17" s="692"/>
      <c r="JRN17" s="692"/>
      <c r="JRO17" s="692"/>
      <c r="JRP17" s="692"/>
      <c r="JRQ17" s="692"/>
      <c r="JRR17" s="692"/>
      <c r="JRS17" s="692"/>
      <c r="JRT17" s="692"/>
      <c r="JRU17" s="692"/>
      <c r="JRV17" s="692"/>
      <c r="JRW17" s="692"/>
      <c r="JRX17" s="692"/>
      <c r="JRY17" s="692"/>
      <c r="JRZ17" s="692"/>
      <c r="JSA17" s="692"/>
      <c r="JSB17" s="692"/>
      <c r="JSC17" s="692"/>
      <c r="JSD17" s="692"/>
      <c r="JSE17" s="692"/>
      <c r="JSF17" s="692"/>
      <c r="JSG17" s="692"/>
      <c r="JSH17" s="692"/>
      <c r="JSI17" s="692"/>
      <c r="JSJ17" s="692"/>
      <c r="JSK17" s="692"/>
      <c r="JSL17" s="692"/>
      <c r="JSM17" s="692"/>
      <c r="JSN17" s="692"/>
      <c r="JSO17" s="692"/>
      <c r="JSP17" s="692"/>
      <c r="JSQ17" s="692"/>
      <c r="JSR17" s="692"/>
      <c r="JSS17" s="692"/>
      <c r="JST17" s="692"/>
      <c r="JSU17" s="692"/>
      <c r="JSV17" s="692"/>
      <c r="JSW17" s="692"/>
      <c r="JSX17" s="692"/>
      <c r="JSY17" s="692"/>
      <c r="JSZ17" s="692"/>
      <c r="JTA17" s="692"/>
      <c r="JTB17" s="692"/>
      <c r="JTC17" s="692"/>
      <c r="JTD17" s="692"/>
      <c r="JTE17" s="692"/>
      <c r="JTF17" s="692"/>
      <c r="JTG17" s="692"/>
      <c r="JTH17" s="692"/>
      <c r="JTI17" s="692"/>
      <c r="JTJ17" s="692"/>
      <c r="JTK17" s="692"/>
      <c r="JTL17" s="692"/>
      <c r="JTM17" s="692"/>
      <c r="JTN17" s="692"/>
      <c r="JTO17" s="692"/>
      <c r="JTP17" s="692"/>
      <c r="JTQ17" s="692"/>
      <c r="JTR17" s="692"/>
      <c r="JTS17" s="692"/>
      <c r="JTT17" s="692"/>
      <c r="JTU17" s="692"/>
      <c r="JTV17" s="692"/>
      <c r="JTW17" s="692"/>
      <c r="JTX17" s="692"/>
      <c r="JTY17" s="692"/>
      <c r="JTZ17" s="692"/>
      <c r="JUA17" s="692"/>
      <c r="JUB17" s="692"/>
      <c r="JUC17" s="692"/>
      <c r="JUD17" s="692"/>
      <c r="JUE17" s="692"/>
      <c r="JUF17" s="692"/>
      <c r="JUG17" s="692"/>
      <c r="JUH17" s="692"/>
      <c r="JUI17" s="692"/>
      <c r="JUJ17" s="692"/>
      <c r="JUK17" s="692"/>
      <c r="JUL17" s="692"/>
      <c r="JUM17" s="692"/>
      <c r="JUN17" s="692"/>
      <c r="JUO17" s="692"/>
      <c r="JUP17" s="692"/>
      <c r="JUQ17" s="692"/>
      <c r="JUR17" s="692"/>
      <c r="JUS17" s="692"/>
      <c r="JUT17" s="692"/>
      <c r="JUU17" s="692"/>
      <c r="JUV17" s="692"/>
      <c r="JUW17" s="692"/>
      <c r="JUX17" s="692"/>
      <c r="JUY17" s="692"/>
      <c r="JUZ17" s="692"/>
      <c r="JVA17" s="692"/>
      <c r="JVB17" s="692"/>
      <c r="JVC17" s="692"/>
      <c r="JVD17" s="692"/>
      <c r="JVE17" s="692"/>
      <c r="JVF17" s="692"/>
      <c r="JVG17" s="692"/>
      <c r="JVH17" s="692"/>
      <c r="JVI17" s="692"/>
      <c r="JVJ17" s="692"/>
      <c r="JVK17" s="692"/>
      <c r="JVL17" s="692"/>
      <c r="JVM17" s="692"/>
      <c r="JVN17" s="692"/>
      <c r="JVO17" s="692"/>
      <c r="JVP17" s="692"/>
      <c r="JVQ17" s="692"/>
      <c r="JVR17" s="692"/>
      <c r="JVS17" s="692"/>
      <c r="JVT17" s="692"/>
      <c r="JVU17" s="692"/>
      <c r="JVV17" s="692"/>
      <c r="JVW17" s="692"/>
      <c r="JVX17" s="692"/>
      <c r="JVY17" s="692"/>
      <c r="JVZ17" s="692"/>
      <c r="JWA17" s="692"/>
      <c r="JWB17" s="692"/>
      <c r="JWC17" s="692"/>
      <c r="JWD17" s="692"/>
      <c r="JWE17" s="692"/>
      <c r="JWF17" s="692"/>
      <c r="JWG17" s="692"/>
      <c r="JWH17" s="692"/>
      <c r="JWI17" s="692"/>
      <c r="JWJ17" s="692"/>
      <c r="JWK17" s="692"/>
      <c r="JWL17" s="692"/>
      <c r="JWM17" s="692"/>
      <c r="JWN17" s="692"/>
      <c r="JWO17" s="692"/>
      <c r="JWP17" s="692"/>
      <c r="JWQ17" s="692"/>
      <c r="JWR17" s="692"/>
      <c r="JWS17" s="692"/>
      <c r="JWT17" s="692"/>
      <c r="JWU17" s="692"/>
      <c r="JWV17" s="692"/>
      <c r="JWW17" s="692"/>
      <c r="JWX17" s="692"/>
      <c r="JWY17" s="692"/>
      <c r="JWZ17" s="692"/>
      <c r="JXA17" s="692"/>
      <c r="JXB17" s="692"/>
      <c r="JXC17" s="692"/>
      <c r="JXD17" s="692"/>
      <c r="JXE17" s="692"/>
      <c r="JXF17" s="692"/>
      <c r="JXG17" s="692"/>
      <c r="JXH17" s="692"/>
      <c r="JXI17" s="692"/>
      <c r="JXJ17" s="692"/>
      <c r="JXK17" s="692"/>
      <c r="JXL17" s="692"/>
      <c r="JXM17" s="692"/>
      <c r="JXN17" s="692"/>
      <c r="JXO17" s="692"/>
      <c r="JXP17" s="692"/>
      <c r="JXQ17" s="692"/>
      <c r="JXR17" s="692"/>
      <c r="JXS17" s="692"/>
      <c r="JXT17" s="692"/>
      <c r="JXU17" s="692"/>
      <c r="JXV17" s="692"/>
      <c r="JXW17" s="692"/>
      <c r="JXX17" s="692"/>
      <c r="JXY17" s="692"/>
      <c r="JXZ17" s="692"/>
      <c r="JYA17" s="692"/>
      <c r="JYB17" s="692"/>
      <c r="JYC17" s="692"/>
      <c r="JYD17" s="692"/>
      <c r="JYE17" s="692"/>
      <c r="JYF17" s="692"/>
      <c r="JYG17" s="692"/>
      <c r="JYH17" s="692"/>
      <c r="JYI17" s="692"/>
      <c r="JYJ17" s="692"/>
      <c r="JYK17" s="692"/>
      <c r="JYL17" s="692"/>
      <c r="JYM17" s="692"/>
      <c r="JYN17" s="692"/>
      <c r="JYO17" s="692"/>
      <c r="JYP17" s="692"/>
      <c r="JYQ17" s="692"/>
      <c r="JYR17" s="692"/>
      <c r="JYS17" s="692"/>
      <c r="JYT17" s="692"/>
      <c r="JYU17" s="692"/>
      <c r="JYV17" s="692"/>
      <c r="JYW17" s="692"/>
      <c r="JYX17" s="692"/>
      <c r="JYY17" s="692"/>
      <c r="JYZ17" s="692"/>
      <c r="JZA17" s="692"/>
      <c r="JZB17" s="692"/>
      <c r="JZC17" s="692"/>
      <c r="JZD17" s="692"/>
      <c r="JZE17" s="692"/>
      <c r="JZF17" s="692"/>
      <c r="JZG17" s="692"/>
      <c r="JZH17" s="692"/>
      <c r="JZI17" s="692"/>
      <c r="JZJ17" s="692"/>
      <c r="JZK17" s="692"/>
      <c r="JZL17" s="692"/>
      <c r="JZM17" s="692"/>
      <c r="JZN17" s="692"/>
      <c r="JZO17" s="692"/>
      <c r="JZP17" s="692"/>
      <c r="JZQ17" s="692"/>
      <c r="JZR17" s="692"/>
      <c r="JZS17" s="692"/>
      <c r="JZT17" s="692"/>
      <c r="JZU17" s="692"/>
      <c r="JZV17" s="692"/>
      <c r="JZW17" s="692"/>
      <c r="JZX17" s="692"/>
      <c r="JZY17" s="692"/>
      <c r="JZZ17" s="692"/>
      <c r="KAA17" s="692"/>
      <c r="KAB17" s="692"/>
      <c r="KAC17" s="692"/>
      <c r="KAD17" s="692"/>
      <c r="KAE17" s="692"/>
      <c r="KAF17" s="692"/>
      <c r="KAG17" s="692"/>
      <c r="KAH17" s="692"/>
      <c r="KAI17" s="692"/>
      <c r="KAJ17" s="692"/>
      <c r="KAK17" s="692"/>
      <c r="KAL17" s="692"/>
      <c r="KAM17" s="692"/>
      <c r="KAN17" s="692"/>
      <c r="KAO17" s="692"/>
      <c r="KAP17" s="692"/>
      <c r="KAQ17" s="692"/>
      <c r="KAR17" s="692"/>
      <c r="KAS17" s="692"/>
      <c r="KAT17" s="692"/>
      <c r="KAU17" s="692"/>
      <c r="KAV17" s="692"/>
      <c r="KAW17" s="692"/>
      <c r="KAX17" s="692"/>
      <c r="KAY17" s="692"/>
      <c r="KAZ17" s="692"/>
      <c r="KBA17" s="692"/>
      <c r="KBB17" s="692"/>
      <c r="KBC17" s="692"/>
      <c r="KBD17" s="692"/>
      <c r="KBE17" s="692"/>
      <c r="KBF17" s="692"/>
      <c r="KBG17" s="692"/>
      <c r="KBH17" s="692"/>
      <c r="KBI17" s="692"/>
      <c r="KBJ17" s="692"/>
      <c r="KBK17" s="692"/>
      <c r="KBL17" s="692"/>
      <c r="KBM17" s="692"/>
      <c r="KBN17" s="692"/>
      <c r="KBO17" s="692"/>
      <c r="KBP17" s="692"/>
      <c r="KBQ17" s="692"/>
      <c r="KBR17" s="692"/>
      <c r="KBS17" s="692"/>
      <c r="KBT17" s="692"/>
      <c r="KBU17" s="692"/>
      <c r="KBV17" s="692"/>
      <c r="KBW17" s="692"/>
      <c r="KBX17" s="692"/>
      <c r="KBY17" s="692"/>
      <c r="KBZ17" s="692"/>
      <c r="KCA17" s="692"/>
      <c r="KCB17" s="692"/>
      <c r="KCC17" s="692"/>
      <c r="KCD17" s="692"/>
      <c r="KCE17" s="692"/>
      <c r="KCF17" s="692"/>
      <c r="KCG17" s="692"/>
      <c r="KCH17" s="692"/>
      <c r="KCI17" s="692"/>
      <c r="KCJ17" s="692"/>
      <c r="KCK17" s="692"/>
      <c r="KCL17" s="692"/>
      <c r="KCM17" s="692"/>
      <c r="KCN17" s="692"/>
      <c r="KCO17" s="692"/>
      <c r="KCP17" s="692"/>
      <c r="KCQ17" s="692"/>
      <c r="KCR17" s="692"/>
      <c r="KCS17" s="692"/>
      <c r="KCT17" s="692"/>
      <c r="KCU17" s="692"/>
      <c r="KCV17" s="692"/>
      <c r="KCW17" s="692"/>
      <c r="KCX17" s="692"/>
      <c r="KCY17" s="692"/>
      <c r="KCZ17" s="692"/>
      <c r="KDA17" s="692"/>
      <c r="KDB17" s="692"/>
      <c r="KDC17" s="692"/>
      <c r="KDD17" s="692"/>
      <c r="KDE17" s="692"/>
      <c r="KDF17" s="692"/>
      <c r="KDG17" s="692"/>
      <c r="KDH17" s="692"/>
      <c r="KDI17" s="692"/>
      <c r="KDJ17" s="692"/>
      <c r="KDK17" s="692"/>
      <c r="KDL17" s="692"/>
      <c r="KDM17" s="692"/>
      <c r="KDN17" s="692"/>
      <c r="KDO17" s="692"/>
      <c r="KDP17" s="692"/>
      <c r="KDQ17" s="692"/>
      <c r="KDR17" s="692"/>
      <c r="KDS17" s="692"/>
      <c r="KDT17" s="692"/>
      <c r="KDU17" s="692"/>
      <c r="KDV17" s="692"/>
      <c r="KDW17" s="692"/>
      <c r="KDX17" s="692"/>
      <c r="KDY17" s="692"/>
      <c r="KDZ17" s="692"/>
      <c r="KEA17" s="692"/>
      <c r="KEB17" s="692"/>
      <c r="KEC17" s="692"/>
      <c r="KED17" s="692"/>
      <c r="KEE17" s="692"/>
      <c r="KEF17" s="692"/>
      <c r="KEG17" s="692"/>
      <c r="KEH17" s="692"/>
      <c r="KEI17" s="692"/>
      <c r="KEJ17" s="692"/>
      <c r="KEK17" s="692"/>
      <c r="KEL17" s="692"/>
      <c r="KEM17" s="692"/>
      <c r="KEN17" s="692"/>
      <c r="KEO17" s="692"/>
      <c r="KEP17" s="692"/>
      <c r="KEQ17" s="692"/>
      <c r="KER17" s="692"/>
      <c r="KES17" s="692"/>
      <c r="KET17" s="692"/>
      <c r="KEU17" s="692"/>
      <c r="KEV17" s="692"/>
      <c r="KEW17" s="692"/>
      <c r="KEX17" s="692"/>
      <c r="KEY17" s="692"/>
      <c r="KEZ17" s="692"/>
      <c r="KFA17" s="692"/>
      <c r="KFB17" s="692"/>
      <c r="KFC17" s="692"/>
      <c r="KFD17" s="692"/>
      <c r="KFE17" s="692"/>
      <c r="KFF17" s="692"/>
      <c r="KFG17" s="692"/>
      <c r="KFH17" s="692"/>
      <c r="KFI17" s="692"/>
      <c r="KFJ17" s="692"/>
      <c r="KFK17" s="692"/>
      <c r="KFL17" s="692"/>
      <c r="KFM17" s="692"/>
      <c r="KFN17" s="692"/>
      <c r="KFO17" s="692"/>
      <c r="KFP17" s="692"/>
      <c r="KFQ17" s="692"/>
      <c r="KFR17" s="692"/>
      <c r="KFS17" s="692"/>
      <c r="KFT17" s="692"/>
      <c r="KFU17" s="692"/>
      <c r="KFV17" s="692"/>
      <c r="KFW17" s="692"/>
      <c r="KFX17" s="692"/>
      <c r="KFY17" s="692"/>
      <c r="KFZ17" s="692"/>
      <c r="KGA17" s="692"/>
      <c r="KGB17" s="692"/>
      <c r="KGC17" s="692"/>
      <c r="KGD17" s="692"/>
      <c r="KGE17" s="692"/>
      <c r="KGF17" s="692"/>
      <c r="KGG17" s="692"/>
      <c r="KGH17" s="692"/>
      <c r="KGI17" s="692"/>
      <c r="KGJ17" s="692"/>
      <c r="KGK17" s="692"/>
      <c r="KGL17" s="692"/>
      <c r="KGM17" s="692"/>
      <c r="KGN17" s="692"/>
      <c r="KGO17" s="692"/>
      <c r="KGP17" s="692"/>
      <c r="KGQ17" s="692"/>
      <c r="KGR17" s="692"/>
      <c r="KGS17" s="692"/>
      <c r="KGT17" s="692"/>
      <c r="KGU17" s="692"/>
      <c r="KGV17" s="692"/>
      <c r="KGW17" s="692"/>
      <c r="KGX17" s="692"/>
      <c r="KGY17" s="692"/>
      <c r="KGZ17" s="692"/>
      <c r="KHA17" s="692"/>
      <c r="KHB17" s="692"/>
      <c r="KHC17" s="692"/>
      <c r="KHD17" s="692"/>
      <c r="KHE17" s="692"/>
      <c r="KHF17" s="692"/>
      <c r="KHG17" s="692"/>
      <c r="KHH17" s="692"/>
      <c r="KHI17" s="692"/>
      <c r="KHJ17" s="692"/>
      <c r="KHK17" s="692"/>
      <c r="KHL17" s="692"/>
      <c r="KHM17" s="692"/>
      <c r="KHN17" s="692"/>
      <c r="KHO17" s="692"/>
      <c r="KHP17" s="692"/>
      <c r="KHQ17" s="692"/>
      <c r="KHR17" s="692"/>
      <c r="KHS17" s="692"/>
      <c r="KHT17" s="692"/>
      <c r="KHU17" s="692"/>
      <c r="KHV17" s="692"/>
      <c r="KHW17" s="692"/>
      <c r="KHX17" s="692"/>
      <c r="KHY17" s="692"/>
      <c r="KHZ17" s="692"/>
      <c r="KIA17" s="692"/>
      <c r="KIB17" s="692"/>
      <c r="KIC17" s="692"/>
      <c r="KID17" s="692"/>
      <c r="KIE17" s="692"/>
      <c r="KIF17" s="692"/>
      <c r="KIG17" s="692"/>
      <c r="KIH17" s="692"/>
      <c r="KII17" s="692"/>
      <c r="KIJ17" s="692"/>
      <c r="KIK17" s="692"/>
      <c r="KIL17" s="692"/>
      <c r="KIM17" s="692"/>
      <c r="KIN17" s="692"/>
      <c r="KIO17" s="692"/>
      <c r="KIP17" s="692"/>
      <c r="KIQ17" s="692"/>
      <c r="KIR17" s="692"/>
      <c r="KIS17" s="692"/>
      <c r="KIT17" s="692"/>
      <c r="KIU17" s="692"/>
      <c r="KIV17" s="692"/>
      <c r="KIW17" s="692"/>
      <c r="KIX17" s="692"/>
      <c r="KIY17" s="692"/>
      <c r="KIZ17" s="692"/>
      <c r="KJA17" s="692"/>
      <c r="KJB17" s="692"/>
      <c r="KJC17" s="692"/>
      <c r="KJD17" s="692"/>
      <c r="KJE17" s="692"/>
      <c r="KJF17" s="692"/>
      <c r="KJG17" s="692"/>
      <c r="KJH17" s="692"/>
      <c r="KJI17" s="692"/>
      <c r="KJJ17" s="692"/>
      <c r="KJK17" s="692"/>
      <c r="KJL17" s="692"/>
      <c r="KJM17" s="692"/>
      <c r="KJN17" s="692"/>
      <c r="KJO17" s="692"/>
      <c r="KJP17" s="692"/>
      <c r="KJQ17" s="692"/>
      <c r="KJR17" s="692"/>
      <c r="KJS17" s="692"/>
      <c r="KJT17" s="692"/>
      <c r="KJU17" s="692"/>
      <c r="KJV17" s="692"/>
      <c r="KJW17" s="692"/>
      <c r="KJX17" s="692"/>
      <c r="KJY17" s="692"/>
      <c r="KJZ17" s="692"/>
      <c r="KKA17" s="692"/>
      <c r="KKB17" s="692"/>
      <c r="KKC17" s="692"/>
      <c r="KKD17" s="692"/>
      <c r="KKE17" s="692"/>
      <c r="KKF17" s="692"/>
      <c r="KKG17" s="692"/>
      <c r="KKH17" s="692"/>
      <c r="KKI17" s="692"/>
      <c r="KKJ17" s="692"/>
      <c r="KKK17" s="692"/>
      <c r="KKL17" s="692"/>
      <c r="KKM17" s="692"/>
      <c r="KKN17" s="692"/>
      <c r="KKO17" s="692"/>
      <c r="KKP17" s="692"/>
      <c r="KKQ17" s="692"/>
      <c r="KKR17" s="692"/>
      <c r="KKS17" s="692"/>
      <c r="KKT17" s="692"/>
      <c r="KKU17" s="692"/>
      <c r="KKV17" s="692"/>
      <c r="KKW17" s="692"/>
      <c r="KKX17" s="692"/>
      <c r="KKY17" s="692"/>
      <c r="KKZ17" s="692"/>
      <c r="KLA17" s="692"/>
      <c r="KLB17" s="692"/>
      <c r="KLC17" s="692"/>
      <c r="KLD17" s="692"/>
      <c r="KLE17" s="692"/>
      <c r="KLF17" s="692"/>
      <c r="KLG17" s="692"/>
      <c r="KLH17" s="692"/>
      <c r="KLI17" s="692"/>
      <c r="KLJ17" s="692"/>
      <c r="KLK17" s="692"/>
      <c r="KLL17" s="692"/>
      <c r="KLM17" s="692"/>
      <c r="KLN17" s="692"/>
      <c r="KLO17" s="692"/>
      <c r="KLP17" s="692"/>
      <c r="KLQ17" s="692"/>
      <c r="KLR17" s="692"/>
      <c r="KLS17" s="692"/>
      <c r="KLT17" s="692"/>
      <c r="KLU17" s="692"/>
      <c r="KLV17" s="692"/>
      <c r="KLW17" s="692"/>
      <c r="KLX17" s="692"/>
      <c r="KLY17" s="692"/>
      <c r="KLZ17" s="692"/>
      <c r="KMA17" s="692"/>
      <c r="KMB17" s="692"/>
      <c r="KMC17" s="692"/>
      <c r="KMD17" s="692"/>
      <c r="KME17" s="692"/>
      <c r="KMF17" s="692"/>
      <c r="KMG17" s="692"/>
      <c r="KMH17" s="692"/>
      <c r="KMI17" s="692"/>
      <c r="KMJ17" s="692"/>
      <c r="KMK17" s="692"/>
      <c r="KML17" s="692"/>
      <c r="KMM17" s="692"/>
      <c r="KMN17" s="692"/>
      <c r="KMO17" s="692"/>
      <c r="KMP17" s="692"/>
      <c r="KMQ17" s="692"/>
      <c r="KMR17" s="692"/>
      <c r="KMS17" s="692"/>
      <c r="KMT17" s="692"/>
      <c r="KMU17" s="692"/>
      <c r="KMV17" s="692"/>
      <c r="KMW17" s="692"/>
      <c r="KMX17" s="692"/>
      <c r="KMY17" s="692"/>
      <c r="KMZ17" s="692"/>
      <c r="KNA17" s="692"/>
      <c r="KNB17" s="692"/>
      <c r="KNC17" s="692"/>
      <c r="KND17" s="692"/>
      <c r="KNE17" s="692"/>
      <c r="KNF17" s="692"/>
      <c r="KNG17" s="692"/>
      <c r="KNH17" s="692"/>
      <c r="KNI17" s="692"/>
      <c r="KNJ17" s="692"/>
      <c r="KNK17" s="692"/>
      <c r="KNL17" s="692"/>
      <c r="KNM17" s="692"/>
      <c r="KNN17" s="692"/>
      <c r="KNO17" s="692"/>
      <c r="KNP17" s="692"/>
      <c r="KNQ17" s="692"/>
      <c r="KNR17" s="692"/>
      <c r="KNS17" s="692"/>
      <c r="KNT17" s="692"/>
      <c r="KNU17" s="692"/>
      <c r="KNV17" s="692"/>
      <c r="KNW17" s="692"/>
      <c r="KNX17" s="692"/>
      <c r="KNY17" s="692"/>
      <c r="KNZ17" s="692"/>
      <c r="KOA17" s="692"/>
      <c r="KOB17" s="692"/>
      <c r="KOC17" s="692"/>
      <c r="KOD17" s="692"/>
      <c r="KOE17" s="692"/>
      <c r="KOF17" s="692"/>
      <c r="KOG17" s="692"/>
      <c r="KOH17" s="692"/>
      <c r="KOI17" s="692"/>
      <c r="KOJ17" s="692"/>
      <c r="KOK17" s="692"/>
      <c r="KOL17" s="692"/>
      <c r="KOM17" s="692"/>
      <c r="KON17" s="692"/>
      <c r="KOO17" s="692"/>
      <c r="KOP17" s="692"/>
      <c r="KOQ17" s="692"/>
      <c r="KOR17" s="692"/>
      <c r="KOS17" s="692"/>
      <c r="KOT17" s="692"/>
      <c r="KOU17" s="692"/>
      <c r="KOV17" s="692"/>
      <c r="KOW17" s="692"/>
      <c r="KOX17" s="692"/>
      <c r="KOY17" s="692"/>
      <c r="KOZ17" s="692"/>
      <c r="KPA17" s="692"/>
      <c r="KPB17" s="692"/>
      <c r="KPC17" s="692"/>
      <c r="KPD17" s="692"/>
      <c r="KPE17" s="692"/>
      <c r="KPF17" s="692"/>
      <c r="KPG17" s="692"/>
      <c r="KPH17" s="692"/>
      <c r="KPI17" s="692"/>
      <c r="KPJ17" s="692"/>
      <c r="KPK17" s="692"/>
      <c r="KPL17" s="692"/>
      <c r="KPM17" s="692"/>
      <c r="KPN17" s="692"/>
      <c r="KPO17" s="692"/>
      <c r="KPP17" s="692"/>
      <c r="KPQ17" s="692"/>
      <c r="KPR17" s="692"/>
      <c r="KPS17" s="692"/>
      <c r="KPT17" s="692"/>
      <c r="KPU17" s="692"/>
      <c r="KPV17" s="692"/>
      <c r="KPW17" s="692"/>
      <c r="KPX17" s="692"/>
      <c r="KPY17" s="692"/>
      <c r="KPZ17" s="692"/>
      <c r="KQA17" s="692"/>
      <c r="KQB17" s="692"/>
      <c r="KQC17" s="692"/>
      <c r="KQD17" s="692"/>
      <c r="KQE17" s="692"/>
      <c r="KQF17" s="692"/>
      <c r="KQG17" s="692"/>
      <c r="KQH17" s="692"/>
      <c r="KQI17" s="692"/>
      <c r="KQJ17" s="692"/>
      <c r="KQK17" s="692"/>
      <c r="KQL17" s="692"/>
      <c r="KQM17" s="692"/>
      <c r="KQN17" s="692"/>
      <c r="KQO17" s="692"/>
      <c r="KQP17" s="692"/>
      <c r="KQQ17" s="692"/>
      <c r="KQR17" s="692"/>
      <c r="KQS17" s="692"/>
      <c r="KQT17" s="692"/>
      <c r="KQU17" s="692"/>
      <c r="KQV17" s="692"/>
      <c r="KQW17" s="692"/>
      <c r="KQX17" s="692"/>
      <c r="KQY17" s="692"/>
      <c r="KQZ17" s="692"/>
      <c r="KRA17" s="692"/>
      <c r="KRB17" s="692"/>
      <c r="KRC17" s="692"/>
      <c r="KRD17" s="692"/>
      <c r="KRE17" s="692"/>
      <c r="KRF17" s="692"/>
      <c r="KRG17" s="692"/>
      <c r="KRH17" s="692"/>
      <c r="KRI17" s="692"/>
      <c r="KRJ17" s="692"/>
      <c r="KRK17" s="692"/>
      <c r="KRL17" s="692"/>
      <c r="KRM17" s="692"/>
      <c r="KRN17" s="692"/>
      <c r="KRO17" s="692"/>
      <c r="KRP17" s="692"/>
      <c r="KRQ17" s="692"/>
      <c r="KRR17" s="692"/>
      <c r="KRS17" s="692"/>
      <c r="KRT17" s="692"/>
      <c r="KRU17" s="692"/>
      <c r="KRV17" s="692"/>
      <c r="KRW17" s="692"/>
      <c r="KRX17" s="692"/>
      <c r="KRY17" s="692"/>
      <c r="KRZ17" s="692"/>
      <c r="KSA17" s="692"/>
      <c r="KSB17" s="692"/>
      <c r="KSC17" s="692"/>
      <c r="KSD17" s="692"/>
      <c r="KSE17" s="692"/>
      <c r="KSF17" s="692"/>
      <c r="KSG17" s="692"/>
      <c r="KSH17" s="692"/>
      <c r="KSI17" s="692"/>
      <c r="KSJ17" s="692"/>
      <c r="KSK17" s="692"/>
      <c r="KSL17" s="692"/>
      <c r="KSM17" s="692"/>
      <c r="KSN17" s="692"/>
      <c r="KSO17" s="692"/>
      <c r="KSP17" s="692"/>
      <c r="KSQ17" s="692"/>
      <c r="KSR17" s="692"/>
      <c r="KSS17" s="692"/>
      <c r="KST17" s="692"/>
      <c r="KSU17" s="692"/>
      <c r="KSV17" s="692"/>
      <c r="KSW17" s="692"/>
      <c r="KSX17" s="692"/>
      <c r="KSY17" s="692"/>
      <c r="KSZ17" s="692"/>
      <c r="KTA17" s="692"/>
      <c r="KTB17" s="692"/>
      <c r="KTC17" s="692"/>
      <c r="KTD17" s="692"/>
      <c r="KTE17" s="692"/>
      <c r="KTF17" s="692"/>
      <c r="KTG17" s="692"/>
      <c r="KTH17" s="692"/>
      <c r="KTI17" s="692"/>
      <c r="KTJ17" s="692"/>
      <c r="KTK17" s="692"/>
      <c r="KTL17" s="692"/>
      <c r="KTM17" s="692"/>
      <c r="KTN17" s="692"/>
      <c r="KTO17" s="692"/>
      <c r="KTP17" s="692"/>
      <c r="KTQ17" s="692"/>
      <c r="KTR17" s="692"/>
      <c r="KTS17" s="692"/>
      <c r="KTT17" s="692"/>
      <c r="KTU17" s="692"/>
      <c r="KTV17" s="692"/>
      <c r="KTW17" s="692"/>
      <c r="KTX17" s="692"/>
      <c r="KTY17" s="692"/>
      <c r="KTZ17" s="692"/>
      <c r="KUA17" s="692"/>
      <c r="KUB17" s="692"/>
      <c r="KUC17" s="692"/>
      <c r="KUD17" s="692"/>
      <c r="KUE17" s="692"/>
      <c r="KUF17" s="692"/>
      <c r="KUG17" s="692"/>
      <c r="KUH17" s="692"/>
      <c r="KUI17" s="692"/>
      <c r="KUJ17" s="692"/>
      <c r="KUK17" s="692"/>
      <c r="KUL17" s="692"/>
      <c r="KUM17" s="692"/>
      <c r="KUN17" s="692"/>
      <c r="KUO17" s="692"/>
      <c r="KUP17" s="692"/>
      <c r="KUQ17" s="692"/>
      <c r="KUR17" s="692"/>
      <c r="KUS17" s="692"/>
      <c r="KUT17" s="692"/>
      <c r="KUU17" s="692"/>
      <c r="KUV17" s="692"/>
      <c r="KUW17" s="692"/>
      <c r="KUX17" s="692"/>
      <c r="KUY17" s="692"/>
      <c r="KUZ17" s="692"/>
      <c r="KVA17" s="692"/>
      <c r="KVB17" s="692"/>
      <c r="KVC17" s="692"/>
      <c r="KVD17" s="692"/>
      <c r="KVE17" s="692"/>
      <c r="KVF17" s="692"/>
      <c r="KVG17" s="692"/>
      <c r="KVH17" s="692"/>
      <c r="KVI17" s="692"/>
      <c r="KVJ17" s="692"/>
      <c r="KVK17" s="692"/>
      <c r="KVL17" s="692"/>
      <c r="KVM17" s="692"/>
      <c r="KVN17" s="692"/>
      <c r="KVO17" s="692"/>
      <c r="KVP17" s="692"/>
      <c r="KVQ17" s="692"/>
      <c r="KVR17" s="692"/>
      <c r="KVS17" s="692"/>
      <c r="KVT17" s="692"/>
      <c r="KVU17" s="692"/>
      <c r="KVV17" s="692"/>
      <c r="KVW17" s="692"/>
      <c r="KVX17" s="692"/>
      <c r="KVY17" s="692"/>
      <c r="KVZ17" s="692"/>
      <c r="KWA17" s="692"/>
      <c r="KWB17" s="692"/>
      <c r="KWC17" s="692"/>
      <c r="KWD17" s="692"/>
      <c r="KWE17" s="692"/>
      <c r="KWF17" s="692"/>
      <c r="KWG17" s="692"/>
      <c r="KWH17" s="692"/>
      <c r="KWI17" s="692"/>
      <c r="KWJ17" s="692"/>
      <c r="KWK17" s="692"/>
      <c r="KWL17" s="692"/>
      <c r="KWM17" s="692"/>
      <c r="KWN17" s="692"/>
      <c r="KWO17" s="692"/>
      <c r="KWP17" s="692"/>
      <c r="KWQ17" s="692"/>
      <c r="KWR17" s="692"/>
      <c r="KWS17" s="692"/>
      <c r="KWT17" s="692"/>
      <c r="KWU17" s="692"/>
      <c r="KWV17" s="692"/>
      <c r="KWW17" s="692"/>
      <c r="KWX17" s="692"/>
      <c r="KWY17" s="692"/>
      <c r="KWZ17" s="692"/>
      <c r="KXA17" s="692"/>
      <c r="KXB17" s="692"/>
      <c r="KXC17" s="692"/>
      <c r="KXD17" s="692"/>
      <c r="KXE17" s="692"/>
      <c r="KXF17" s="692"/>
      <c r="KXG17" s="692"/>
      <c r="KXH17" s="692"/>
      <c r="KXI17" s="692"/>
      <c r="KXJ17" s="692"/>
      <c r="KXK17" s="692"/>
      <c r="KXL17" s="692"/>
      <c r="KXM17" s="692"/>
      <c r="KXN17" s="692"/>
      <c r="KXO17" s="692"/>
      <c r="KXP17" s="692"/>
      <c r="KXQ17" s="692"/>
      <c r="KXR17" s="692"/>
      <c r="KXS17" s="692"/>
      <c r="KXT17" s="692"/>
      <c r="KXU17" s="692"/>
      <c r="KXV17" s="692"/>
      <c r="KXW17" s="692"/>
      <c r="KXX17" s="692"/>
      <c r="KXY17" s="692"/>
      <c r="KXZ17" s="692"/>
      <c r="KYA17" s="692"/>
      <c r="KYB17" s="692"/>
      <c r="KYC17" s="692"/>
      <c r="KYD17" s="692"/>
      <c r="KYE17" s="692"/>
      <c r="KYF17" s="692"/>
      <c r="KYG17" s="692"/>
      <c r="KYH17" s="692"/>
      <c r="KYI17" s="692"/>
      <c r="KYJ17" s="692"/>
      <c r="KYK17" s="692"/>
      <c r="KYL17" s="692"/>
      <c r="KYM17" s="692"/>
      <c r="KYN17" s="692"/>
      <c r="KYO17" s="692"/>
      <c r="KYP17" s="692"/>
      <c r="KYQ17" s="692"/>
      <c r="KYR17" s="692"/>
      <c r="KYS17" s="692"/>
      <c r="KYT17" s="692"/>
      <c r="KYU17" s="692"/>
      <c r="KYV17" s="692"/>
      <c r="KYW17" s="692"/>
      <c r="KYX17" s="692"/>
      <c r="KYY17" s="692"/>
      <c r="KYZ17" s="692"/>
      <c r="KZA17" s="692"/>
      <c r="KZB17" s="692"/>
      <c r="KZC17" s="692"/>
      <c r="KZD17" s="692"/>
      <c r="KZE17" s="692"/>
      <c r="KZF17" s="692"/>
      <c r="KZG17" s="692"/>
      <c r="KZH17" s="692"/>
      <c r="KZI17" s="692"/>
      <c r="KZJ17" s="692"/>
      <c r="KZK17" s="692"/>
      <c r="KZL17" s="692"/>
      <c r="KZM17" s="692"/>
      <c r="KZN17" s="692"/>
      <c r="KZO17" s="692"/>
      <c r="KZP17" s="692"/>
      <c r="KZQ17" s="692"/>
      <c r="KZR17" s="692"/>
      <c r="KZS17" s="692"/>
      <c r="KZT17" s="692"/>
      <c r="KZU17" s="692"/>
      <c r="KZV17" s="692"/>
      <c r="KZW17" s="692"/>
      <c r="KZX17" s="692"/>
      <c r="KZY17" s="692"/>
      <c r="KZZ17" s="692"/>
      <c r="LAA17" s="692"/>
      <c r="LAB17" s="692"/>
      <c r="LAC17" s="692"/>
      <c r="LAD17" s="692"/>
      <c r="LAE17" s="692"/>
      <c r="LAF17" s="692"/>
      <c r="LAG17" s="692"/>
      <c r="LAH17" s="692"/>
      <c r="LAI17" s="692"/>
      <c r="LAJ17" s="692"/>
      <c r="LAK17" s="692"/>
      <c r="LAL17" s="692"/>
      <c r="LAM17" s="692"/>
      <c r="LAN17" s="692"/>
      <c r="LAO17" s="692"/>
      <c r="LAP17" s="692"/>
      <c r="LAQ17" s="692"/>
      <c r="LAR17" s="692"/>
      <c r="LAS17" s="692"/>
      <c r="LAT17" s="692"/>
      <c r="LAU17" s="692"/>
      <c r="LAV17" s="692"/>
      <c r="LAW17" s="692"/>
      <c r="LAX17" s="692"/>
      <c r="LAY17" s="692"/>
      <c r="LAZ17" s="692"/>
      <c r="LBA17" s="692"/>
      <c r="LBB17" s="692"/>
      <c r="LBC17" s="692"/>
      <c r="LBD17" s="692"/>
      <c r="LBE17" s="692"/>
      <c r="LBF17" s="692"/>
      <c r="LBG17" s="692"/>
      <c r="LBH17" s="692"/>
      <c r="LBI17" s="692"/>
      <c r="LBJ17" s="692"/>
      <c r="LBK17" s="692"/>
      <c r="LBL17" s="692"/>
      <c r="LBM17" s="692"/>
      <c r="LBN17" s="692"/>
      <c r="LBO17" s="692"/>
      <c r="LBP17" s="692"/>
      <c r="LBQ17" s="692"/>
      <c r="LBR17" s="692"/>
      <c r="LBS17" s="692"/>
      <c r="LBT17" s="692"/>
      <c r="LBU17" s="692"/>
      <c r="LBV17" s="692"/>
      <c r="LBW17" s="692"/>
      <c r="LBX17" s="692"/>
      <c r="LBY17" s="692"/>
      <c r="LBZ17" s="692"/>
      <c r="LCA17" s="692"/>
      <c r="LCB17" s="692"/>
      <c r="LCC17" s="692"/>
      <c r="LCD17" s="692"/>
      <c r="LCE17" s="692"/>
      <c r="LCF17" s="692"/>
      <c r="LCG17" s="692"/>
      <c r="LCH17" s="692"/>
      <c r="LCI17" s="692"/>
      <c r="LCJ17" s="692"/>
      <c r="LCK17" s="692"/>
      <c r="LCL17" s="692"/>
      <c r="LCM17" s="692"/>
      <c r="LCN17" s="692"/>
      <c r="LCO17" s="692"/>
      <c r="LCP17" s="692"/>
      <c r="LCQ17" s="692"/>
      <c r="LCR17" s="692"/>
      <c r="LCS17" s="692"/>
      <c r="LCT17" s="692"/>
      <c r="LCU17" s="692"/>
      <c r="LCV17" s="692"/>
      <c r="LCW17" s="692"/>
      <c r="LCX17" s="692"/>
      <c r="LCY17" s="692"/>
      <c r="LCZ17" s="692"/>
      <c r="LDA17" s="692"/>
      <c r="LDB17" s="692"/>
      <c r="LDC17" s="692"/>
      <c r="LDD17" s="692"/>
      <c r="LDE17" s="692"/>
      <c r="LDF17" s="692"/>
      <c r="LDG17" s="692"/>
      <c r="LDH17" s="692"/>
      <c r="LDI17" s="692"/>
      <c r="LDJ17" s="692"/>
      <c r="LDK17" s="692"/>
      <c r="LDL17" s="692"/>
      <c r="LDM17" s="692"/>
      <c r="LDN17" s="692"/>
      <c r="LDO17" s="692"/>
      <c r="LDP17" s="692"/>
      <c r="LDQ17" s="692"/>
      <c r="LDR17" s="692"/>
      <c r="LDS17" s="692"/>
      <c r="LDT17" s="692"/>
      <c r="LDU17" s="692"/>
      <c r="LDV17" s="692"/>
      <c r="LDW17" s="692"/>
      <c r="LDX17" s="692"/>
      <c r="LDY17" s="692"/>
      <c r="LDZ17" s="692"/>
      <c r="LEA17" s="692"/>
      <c r="LEB17" s="692"/>
      <c r="LEC17" s="692"/>
      <c r="LED17" s="692"/>
      <c r="LEE17" s="692"/>
      <c r="LEF17" s="692"/>
      <c r="LEG17" s="692"/>
      <c r="LEH17" s="692"/>
      <c r="LEI17" s="692"/>
      <c r="LEJ17" s="692"/>
      <c r="LEK17" s="692"/>
      <c r="LEL17" s="692"/>
      <c r="LEM17" s="692"/>
      <c r="LEN17" s="692"/>
      <c r="LEO17" s="692"/>
      <c r="LEP17" s="692"/>
      <c r="LEQ17" s="692"/>
      <c r="LER17" s="692"/>
      <c r="LES17" s="692"/>
      <c r="LET17" s="692"/>
      <c r="LEU17" s="692"/>
      <c r="LEV17" s="692"/>
      <c r="LEW17" s="692"/>
      <c r="LEX17" s="692"/>
      <c r="LEY17" s="692"/>
      <c r="LEZ17" s="692"/>
      <c r="LFA17" s="692"/>
      <c r="LFB17" s="692"/>
      <c r="LFC17" s="692"/>
      <c r="LFD17" s="692"/>
      <c r="LFE17" s="692"/>
      <c r="LFF17" s="692"/>
      <c r="LFG17" s="692"/>
      <c r="LFH17" s="692"/>
      <c r="LFI17" s="692"/>
      <c r="LFJ17" s="692"/>
      <c r="LFK17" s="692"/>
      <c r="LFL17" s="692"/>
      <c r="LFM17" s="692"/>
      <c r="LFN17" s="692"/>
      <c r="LFO17" s="692"/>
      <c r="LFP17" s="692"/>
      <c r="LFQ17" s="692"/>
      <c r="LFR17" s="692"/>
      <c r="LFS17" s="692"/>
      <c r="LFT17" s="692"/>
      <c r="LFU17" s="692"/>
      <c r="LFV17" s="692"/>
      <c r="LFW17" s="692"/>
      <c r="LFX17" s="692"/>
      <c r="LFY17" s="692"/>
      <c r="LFZ17" s="692"/>
      <c r="LGA17" s="692"/>
      <c r="LGB17" s="692"/>
      <c r="LGC17" s="692"/>
      <c r="LGD17" s="692"/>
      <c r="LGE17" s="692"/>
      <c r="LGF17" s="692"/>
      <c r="LGG17" s="692"/>
      <c r="LGH17" s="692"/>
      <c r="LGI17" s="692"/>
      <c r="LGJ17" s="692"/>
      <c r="LGK17" s="692"/>
      <c r="LGL17" s="692"/>
      <c r="LGM17" s="692"/>
      <c r="LGN17" s="692"/>
      <c r="LGO17" s="692"/>
      <c r="LGP17" s="692"/>
      <c r="LGQ17" s="692"/>
      <c r="LGR17" s="692"/>
      <c r="LGS17" s="692"/>
      <c r="LGT17" s="692"/>
      <c r="LGU17" s="692"/>
      <c r="LGV17" s="692"/>
      <c r="LGW17" s="692"/>
      <c r="LGX17" s="692"/>
      <c r="LGY17" s="692"/>
      <c r="LGZ17" s="692"/>
      <c r="LHA17" s="692"/>
      <c r="LHB17" s="692"/>
      <c r="LHC17" s="692"/>
      <c r="LHD17" s="692"/>
      <c r="LHE17" s="692"/>
      <c r="LHF17" s="692"/>
      <c r="LHG17" s="692"/>
      <c r="LHH17" s="692"/>
      <c r="LHI17" s="692"/>
      <c r="LHJ17" s="692"/>
      <c r="LHK17" s="692"/>
      <c r="LHL17" s="692"/>
      <c r="LHM17" s="692"/>
      <c r="LHN17" s="692"/>
      <c r="LHO17" s="692"/>
      <c r="LHP17" s="692"/>
      <c r="LHQ17" s="692"/>
      <c r="LHR17" s="692"/>
      <c r="LHS17" s="692"/>
      <c r="LHT17" s="692"/>
      <c r="LHU17" s="692"/>
      <c r="LHV17" s="692"/>
      <c r="LHW17" s="692"/>
      <c r="LHX17" s="692"/>
      <c r="LHY17" s="692"/>
      <c r="LHZ17" s="692"/>
      <c r="LIA17" s="692"/>
      <c r="LIB17" s="692"/>
      <c r="LIC17" s="692"/>
      <c r="LID17" s="692"/>
      <c r="LIE17" s="692"/>
      <c r="LIF17" s="692"/>
      <c r="LIG17" s="692"/>
      <c r="LIH17" s="692"/>
      <c r="LII17" s="692"/>
      <c r="LIJ17" s="692"/>
      <c r="LIK17" s="692"/>
      <c r="LIL17" s="692"/>
      <c r="LIM17" s="692"/>
      <c r="LIN17" s="692"/>
      <c r="LIO17" s="692"/>
      <c r="LIP17" s="692"/>
      <c r="LIQ17" s="692"/>
      <c r="LIR17" s="692"/>
      <c r="LIS17" s="692"/>
      <c r="LIT17" s="692"/>
      <c r="LIU17" s="692"/>
      <c r="LIV17" s="692"/>
      <c r="LIW17" s="692"/>
      <c r="LIX17" s="692"/>
      <c r="LIY17" s="692"/>
      <c r="LIZ17" s="692"/>
      <c r="LJA17" s="692"/>
      <c r="LJB17" s="692"/>
      <c r="LJC17" s="692"/>
      <c r="LJD17" s="692"/>
      <c r="LJE17" s="692"/>
      <c r="LJF17" s="692"/>
      <c r="LJG17" s="692"/>
      <c r="LJH17" s="692"/>
      <c r="LJI17" s="692"/>
      <c r="LJJ17" s="692"/>
      <c r="LJK17" s="692"/>
      <c r="LJL17" s="692"/>
      <c r="LJM17" s="692"/>
      <c r="LJN17" s="692"/>
      <c r="LJO17" s="692"/>
      <c r="LJP17" s="692"/>
      <c r="LJQ17" s="692"/>
      <c r="LJR17" s="692"/>
      <c r="LJS17" s="692"/>
      <c r="LJT17" s="692"/>
      <c r="LJU17" s="692"/>
      <c r="LJV17" s="692"/>
      <c r="LJW17" s="692"/>
      <c r="LJX17" s="692"/>
      <c r="LJY17" s="692"/>
      <c r="LJZ17" s="692"/>
      <c r="LKA17" s="692"/>
      <c r="LKB17" s="692"/>
      <c r="LKC17" s="692"/>
      <c r="LKD17" s="692"/>
      <c r="LKE17" s="692"/>
      <c r="LKF17" s="692"/>
      <c r="LKG17" s="692"/>
      <c r="LKH17" s="692"/>
      <c r="LKI17" s="692"/>
      <c r="LKJ17" s="692"/>
      <c r="LKK17" s="692"/>
      <c r="LKL17" s="692"/>
      <c r="LKM17" s="692"/>
      <c r="LKN17" s="692"/>
      <c r="LKO17" s="692"/>
      <c r="LKP17" s="692"/>
      <c r="LKQ17" s="692"/>
      <c r="LKR17" s="692"/>
      <c r="LKS17" s="692"/>
      <c r="LKT17" s="692"/>
      <c r="LKU17" s="692"/>
      <c r="LKV17" s="692"/>
      <c r="LKW17" s="692"/>
      <c r="LKX17" s="692"/>
      <c r="LKY17" s="692"/>
      <c r="LKZ17" s="692"/>
      <c r="LLA17" s="692"/>
      <c r="LLB17" s="692"/>
      <c r="LLC17" s="692"/>
      <c r="LLD17" s="692"/>
      <c r="LLE17" s="692"/>
      <c r="LLF17" s="692"/>
      <c r="LLG17" s="692"/>
      <c r="LLH17" s="692"/>
      <c r="LLI17" s="692"/>
      <c r="LLJ17" s="692"/>
      <c r="LLK17" s="692"/>
      <c r="LLL17" s="692"/>
      <c r="LLM17" s="692"/>
      <c r="LLN17" s="692"/>
      <c r="LLO17" s="692"/>
      <c r="LLP17" s="692"/>
      <c r="LLQ17" s="692"/>
      <c r="LLR17" s="692"/>
      <c r="LLS17" s="692"/>
      <c r="LLT17" s="692"/>
      <c r="LLU17" s="692"/>
      <c r="LLV17" s="692"/>
      <c r="LLW17" s="692"/>
      <c r="LLX17" s="692"/>
      <c r="LLY17" s="692"/>
      <c r="LLZ17" s="692"/>
      <c r="LMA17" s="692"/>
      <c r="LMB17" s="692"/>
      <c r="LMC17" s="692"/>
      <c r="LMD17" s="692"/>
      <c r="LME17" s="692"/>
      <c r="LMF17" s="692"/>
      <c r="LMG17" s="692"/>
      <c r="LMH17" s="692"/>
      <c r="LMI17" s="692"/>
      <c r="LMJ17" s="692"/>
      <c r="LMK17" s="692"/>
      <c r="LML17" s="692"/>
      <c r="LMM17" s="692"/>
      <c r="LMN17" s="692"/>
      <c r="LMO17" s="692"/>
      <c r="LMP17" s="692"/>
      <c r="LMQ17" s="692"/>
      <c r="LMR17" s="692"/>
      <c r="LMS17" s="692"/>
      <c r="LMT17" s="692"/>
      <c r="LMU17" s="692"/>
      <c r="LMV17" s="692"/>
      <c r="LMW17" s="692"/>
      <c r="LMX17" s="692"/>
      <c r="LMY17" s="692"/>
      <c r="LMZ17" s="692"/>
      <c r="LNA17" s="692"/>
      <c r="LNB17" s="692"/>
      <c r="LNC17" s="692"/>
      <c r="LND17" s="692"/>
      <c r="LNE17" s="692"/>
      <c r="LNF17" s="692"/>
      <c r="LNG17" s="692"/>
      <c r="LNH17" s="692"/>
      <c r="LNI17" s="692"/>
      <c r="LNJ17" s="692"/>
      <c r="LNK17" s="692"/>
      <c r="LNL17" s="692"/>
      <c r="LNM17" s="692"/>
      <c r="LNN17" s="692"/>
      <c r="LNO17" s="692"/>
      <c r="LNP17" s="692"/>
      <c r="LNQ17" s="692"/>
      <c r="LNR17" s="692"/>
      <c r="LNS17" s="692"/>
      <c r="LNT17" s="692"/>
      <c r="LNU17" s="692"/>
      <c r="LNV17" s="692"/>
      <c r="LNW17" s="692"/>
      <c r="LNX17" s="692"/>
      <c r="LNY17" s="692"/>
      <c r="LNZ17" s="692"/>
      <c r="LOA17" s="692"/>
      <c r="LOB17" s="692"/>
      <c r="LOC17" s="692"/>
      <c r="LOD17" s="692"/>
      <c r="LOE17" s="692"/>
      <c r="LOF17" s="692"/>
      <c r="LOG17" s="692"/>
      <c r="LOH17" s="692"/>
      <c r="LOI17" s="692"/>
      <c r="LOJ17" s="692"/>
      <c r="LOK17" s="692"/>
      <c r="LOL17" s="692"/>
      <c r="LOM17" s="692"/>
      <c r="LON17" s="692"/>
      <c r="LOO17" s="692"/>
      <c r="LOP17" s="692"/>
      <c r="LOQ17" s="692"/>
      <c r="LOR17" s="692"/>
      <c r="LOS17" s="692"/>
      <c r="LOT17" s="692"/>
      <c r="LOU17" s="692"/>
      <c r="LOV17" s="692"/>
      <c r="LOW17" s="692"/>
      <c r="LOX17" s="692"/>
      <c r="LOY17" s="692"/>
      <c r="LOZ17" s="692"/>
      <c r="LPA17" s="692"/>
      <c r="LPB17" s="692"/>
      <c r="LPC17" s="692"/>
      <c r="LPD17" s="692"/>
      <c r="LPE17" s="692"/>
      <c r="LPF17" s="692"/>
      <c r="LPG17" s="692"/>
      <c r="LPH17" s="692"/>
      <c r="LPI17" s="692"/>
      <c r="LPJ17" s="692"/>
      <c r="LPK17" s="692"/>
      <c r="LPL17" s="692"/>
      <c r="LPM17" s="692"/>
      <c r="LPN17" s="692"/>
      <c r="LPO17" s="692"/>
      <c r="LPP17" s="692"/>
      <c r="LPQ17" s="692"/>
      <c r="LPR17" s="692"/>
      <c r="LPS17" s="692"/>
      <c r="LPT17" s="692"/>
      <c r="LPU17" s="692"/>
      <c r="LPV17" s="692"/>
      <c r="LPW17" s="692"/>
      <c r="LPX17" s="692"/>
      <c r="LPY17" s="692"/>
      <c r="LPZ17" s="692"/>
      <c r="LQA17" s="692"/>
      <c r="LQB17" s="692"/>
      <c r="LQC17" s="692"/>
      <c r="LQD17" s="692"/>
      <c r="LQE17" s="692"/>
      <c r="LQF17" s="692"/>
      <c r="LQG17" s="692"/>
      <c r="LQH17" s="692"/>
      <c r="LQI17" s="692"/>
      <c r="LQJ17" s="692"/>
      <c r="LQK17" s="692"/>
      <c r="LQL17" s="692"/>
      <c r="LQM17" s="692"/>
      <c r="LQN17" s="692"/>
      <c r="LQO17" s="692"/>
      <c r="LQP17" s="692"/>
      <c r="LQQ17" s="692"/>
      <c r="LQR17" s="692"/>
      <c r="LQS17" s="692"/>
      <c r="LQT17" s="692"/>
      <c r="LQU17" s="692"/>
      <c r="LQV17" s="692"/>
      <c r="LQW17" s="692"/>
      <c r="LQX17" s="692"/>
      <c r="LQY17" s="692"/>
      <c r="LQZ17" s="692"/>
      <c r="LRA17" s="692"/>
      <c r="LRB17" s="692"/>
      <c r="LRC17" s="692"/>
      <c r="LRD17" s="692"/>
      <c r="LRE17" s="692"/>
      <c r="LRF17" s="692"/>
      <c r="LRG17" s="692"/>
      <c r="LRH17" s="692"/>
      <c r="LRI17" s="692"/>
      <c r="LRJ17" s="692"/>
      <c r="LRK17" s="692"/>
      <c r="LRL17" s="692"/>
      <c r="LRM17" s="692"/>
      <c r="LRN17" s="692"/>
      <c r="LRO17" s="692"/>
      <c r="LRP17" s="692"/>
      <c r="LRQ17" s="692"/>
      <c r="LRR17" s="692"/>
      <c r="LRS17" s="692"/>
      <c r="LRT17" s="692"/>
      <c r="LRU17" s="692"/>
      <c r="LRV17" s="692"/>
      <c r="LRW17" s="692"/>
      <c r="LRX17" s="692"/>
      <c r="LRY17" s="692"/>
      <c r="LRZ17" s="692"/>
      <c r="LSA17" s="692"/>
      <c r="LSB17" s="692"/>
      <c r="LSC17" s="692"/>
      <c r="LSD17" s="692"/>
      <c r="LSE17" s="692"/>
      <c r="LSF17" s="692"/>
      <c r="LSG17" s="692"/>
      <c r="LSH17" s="692"/>
      <c r="LSI17" s="692"/>
      <c r="LSJ17" s="692"/>
      <c r="LSK17" s="692"/>
      <c r="LSL17" s="692"/>
      <c r="LSM17" s="692"/>
      <c r="LSN17" s="692"/>
      <c r="LSO17" s="692"/>
      <c r="LSP17" s="692"/>
      <c r="LSQ17" s="692"/>
      <c r="LSR17" s="692"/>
      <c r="LSS17" s="692"/>
      <c r="LST17" s="692"/>
      <c r="LSU17" s="692"/>
      <c r="LSV17" s="692"/>
      <c r="LSW17" s="692"/>
      <c r="LSX17" s="692"/>
      <c r="LSY17" s="692"/>
      <c r="LSZ17" s="692"/>
      <c r="LTA17" s="692"/>
      <c r="LTB17" s="692"/>
      <c r="LTC17" s="692"/>
      <c r="LTD17" s="692"/>
      <c r="LTE17" s="692"/>
      <c r="LTF17" s="692"/>
      <c r="LTG17" s="692"/>
      <c r="LTH17" s="692"/>
      <c r="LTI17" s="692"/>
      <c r="LTJ17" s="692"/>
      <c r="LTK17" s="692"/>
      <c r="LTL17" s="692"/>
      <c r="LTM17" s="692"/>
      <c r="LTN17" s="692"/>
      <c r="LTO17" s="692"/>
      <c r="LTP17" s="692"/>
      <c r="LTQ17" s="692"/>
      <c r="LTR17" s="692"/>
      <c r="LTS17" s="692"/>
      <c r="LTT17" s="692"/>
      <c r="LTU17" s="692"/>
      <c r="LTV17" s="692"/>
      <c r="LTW17" s="692"/>
      <c r="LTX17" s="692"/>
      <c r="LTY17" s="692"/>
      <c r="LTZ17" s="692"/>
      <c r="LUA17" s="692"/>
      <c r="LUB17" s="692"/>
      <c r="LUC17" s="692"/>
      <c r="LUD17" s="692"/>
      <c r="LUE17" s="692"/>
      <c r="LUF17" s="692"/>
      <c r="LUG17" s="692"/>
      <c r="LUH17" s="692"/>
      <c r="LUI17" s="692"/>
      <c r="LUJ17" s="692"/>
      <c r="LUK17" s="692"/>
      <c r="LUL17" s="692"/>
      <c r="LUM17" s="692"/>
      <c r="LUN17" s="692"/>
      <c r="LUO17" s="692"/>
      <c r="LUP17" s="692"/>
      <c r="LUQ17" s="692"/>
      <c r="LUR17" s="692"/>
      <c r="LUS17" s="692"/>
      <c r="LUT17" s="692"/>
      <c r="LUU17" s="692"/>
      <c r="LUV17" s="692"/>
      <c r="LUW17" s="692"/>
      <c r="LUX17" s="692"/>
      <c r="LUY17" s="692"/>
      <c r="LUZ17" s="692"/>
      <c r="LVA17" s="692"/>
      <c r="LVB17" s="692"/>
      <c r="LVC17" s="692"/>
      <c r="LVD17" s="692"/>
      <c r="LVE17" s="692"/>
      <c r="LVF17" s="692"/>
      <c r="LVG17" s="692"/>
      <c r="LVH17" s="692"/>
      <c r="LVI17" s="692"/>
      <c r="LVJ17" s="692"/>
      <c r="LVK17" s="692"/>
      <c r="LVL17" s="692"/>
      <c r="LVM17" s="692"/>
      <c r="LVN17" s="692"/>
      <c r="LVO17" s="692"/>
      <c r="LVP17" s="692"/>
      <c r="LVQ17" s="692"/>
      <c r="LVR17" s="692"/>
      <c r="LVS17" s="692"/>
      <c r="LVT17" s="692"/>
      <c r="LVU17" s="692"/>
      <c r="LVV17" s="692"/>
      <c r="LVW17" s="692"/>
      <c r="LVX17" s="692"/>
      <c r="LVY17" s="692"/>
      <c r="LVZ17" s="692"/>
      <c r="LWA17" s="692"/>
      <c r="LWB17" s="692"/>
      <c r="LWC17" s="692"/>
      <c r="LWD17" s="692"/>
      <c r="LWE17" s="692"/>
      <c r="LWF17" s="692"/>
      <c r="LWG17" s="692"/>
      <c r="LWH17" s="692"/>
      <c r="LWI17" s="692"/>
      <c r="LWJ17" s="692"/>
      <c r="LWK17" s="692"/>
      <c r="LWL17" s="692"/>
      <c r="LWM17" s="692"/>
      <c r="LWN17" s="692"/>
      <c r="LWO17" s="692"/>
      <c r="LWP17" s="692"/>
      <c r="LWQ17" s="692"/>
      <c r="LWR17" s="692"/>
      <c r="LWS17" s="692"/>
      <c r="LWT17" s="692"/>
      <c r="LWU17" s="692"/>
      <c r="LWV17" s="692"/>
      <c r="LWW17" s="692"/>
      <c r="LWX17" s="692"/>
      <c r="LWY17" s="692"/>
      <c r="LWZ17" s="692"/>
      <c r="LXA17" s="692"/>
      <c r="LXB17" s="692"/>
      <c r="LXC17" s="692"/>
      <c r="LXD17" s="692"/>
      <c r="LXE17" s="692"/>
      <c r="LXF17" s="692"/>
      <c r="LXG17" s="692"/>
      <c r="LXH17" s="692"/>
      <c r="LXI17" s="692"/>
      <c r="LXJ17" s="692"/>
      <c r="LXK17" s="692"/>
      <c r="LXL17" s="692"/>
      <c r="LXM17" s="692"/>
      <c r="LXN17" s="692"/>
      <c r="LXO17" s="692"/>
      <c r="LXP17" s="692"/>
      <c r="LXQ17" s="692"/>
      <c r="LXR17" s="692"/>
      <c r="LXS17" s="692"/>
      <c r="LXT17" s="692"/>
      <c r="LXU17" s="692"/>
      <c r="LXV17" s="692"/>
      <c r="LXW17" s="692"/>
      <c r="LXX17" s="692"/>
      <c r="LXY17" s="692"/>
      <c r="LXZ17" s="692"/>
      <c r="LYA17" s="692"/>
      <c r="LYB17" s="692"/>
      <c r="LYC17" s="692"/>
      <c r="LYD17" s="692"/>
      <c r="LYE17" s="692"/>
      <c r="LYF17" s="692"/>
      <c r="LYG17" s="692"/>
      <c r="LYH17" s="692"/>
      <c r="LYI17" s="692"/>
      <c r="LYJ17" s="692"/>
      <c r="LYK17" s="692"/>
      <c r="LYL17" s="692"/>
      <c r="LYM17" s="692"/>
      <c r="LYN17" s="692"/>
      <c r="LYO17" s="692"/>
      <c r="LYP17" s="692"/>
      <c r="LYQ17" s="692"/>
      <c r="LYR17" s="692"/>
      <c r="LYS17" s="692"/>
      <c r="LYT17" s="692"/>
      <c r="LYU17" s="692"/>
      <c r="LYV17" s="692"/>
      <c r="LYW17" s="692"/>
      <c r="LYX17" s="692"/>
      <c r="LYY17" s="692"/>
      <c r="LYZ17" s="692"/>
      <c r="LZA17" s="692"/>
      <c r="LZB17" s="692"/>
      <c r="LZC17" s="692"/>
      <c r="LZD17" s="692"/>
      <c r="LZE17" s="692"/>
      <c r="LZF17" s="692"/>
      <c r="LZG17" s="692"/>
      <c r="LZH17" s="692"/>
      <c r="LZI17" s="692"/>
      <c r="LZJ17" s="692"/>
      <c r="LZK17" s="692"/>
      <c r="LZL17" s="692"/>
      <c r="LZM17" s="692"/>
      <c r="LZN17" s="692"/>
      <c r="LZO17" s="692"/>
      <c r="LZP17" s="692"/>
      <c r="LZQ17" s="692"/>
      <c r="LZR17" s="692"/>
      <c r="LZS17" s="692"/>
      <c r="LZT17" s="692"/>
      <c r="LZU17" s="692"/>
      <c r="LZV17" s="692"/>
      <c r="LZW17" s="692"/>
      <c r="LZX17" s="692"/>
      <c r="LZY17" s="692"/>
      <c r="LZZ17" s="692"/>
      <c r="MAA17" s="692"/>
      <c r="MAB17" s="692"/>
      <c r="MAC17" s="692"/>
      <c r="MAD17" s="692"/>
      <c r="MAE17" s="692"/>
      <c r="MAF17" s="692"/>
      <c r="MAG17" s="692"/>
      <c r="MAH17" s="692"/>
      <c r="MAI17" s="692"/>
      <c r="MAJ17" s="692"/>
      <c r="MAK17" s="692"/>
      <c r="MAL17" s="692"/>
      <c r="MAM17" s="692"/>
      <c r="MAN17" s="692"/>
      <c r="MAO17" s="692"/>
      <c r="MAP17" s="692"/>
      <c r="MAQ17" s="692"/>
      <c r="MAR17" s="692"/>
      <c r="MAS17" s="692"/>
      <c r="MAT17" s="692"/>
      <c r="MAU17" s="692"/>
      <c r="MAV17" s="692"/>
      <c r="MAW17" s="692"/>
      <c r="MAX17" s="692"/>
      <c r="MAY17" s="692"/>
      <c r="MAZ17" s="692"/>
      <c r="MBA17" s="692"/>
      <c r="MBB17" s="692"/>
      <c r="MBC17" s="692"/>
      <c r="MBD17" s="692"/>
      <c r="MBE17" s="692"/>
      <c r="MBF17" s="692"/>
      <c r="MBG17" s="692"/>
      <c r="MBH17" s="692"/>
      <c r="MBI17" s="692"/>
      <c r="MBJ17" s="692"/>
      <c r="MBK17" s="692"/>
      <c r="MBL17" s="692"/>
      <c r="MBM17" s="692"/>
      <c r="MBN17" s="692"/>
      <c r="MBO17" s="692"/>
      <c r="MBP17" s="692"/>
      <c r="MBQ17" s="692"/>
      <c r="MBR17" s="692"/>
      <c r="MBS17" s="692"/>
      <c r="MBT17" s="692"/>
      <c r="MBU17" s="692"/>
      <c r="MBV17" s="692"/>
      <c r="MBW17" s="692"/>
      <c r="MBX17" s="692"/>
      <c r="MBY17" s="692"/>
      <c r="MBZ17" s="692"/>
      <c r="MCA17" s="692"/>
      <c r="MCB17" s="692"/>
      <c r="MCC17" s="692"/>
      <c r="MCD17" s="692"/>
      <c r="MCE17" s="692"/>
      <c r="MCF17" s="692"/>
      <c r="MCG17" s="692"/>
      <c r="MCH17" s="692"/>
      <c r="MCI17" s="692"/>
      <c r="MCJ17" s="692"/>
      <c r="MCK17" s="692"/>
      <c r="MCL17" s="692"/>
      <c r="MCM17" s="692"/>
      <c r="MCN17" s="692"/>
      <c r="MCO17" s="692"/>
      <c r="MCP17" s="692"/>
      <c r="MCQ17" s="692"/>
      <c r="MCR17" s="692"/>
      <c r="MCS17" s="692"/>
      <c r="MCT17" s="692"/>
      <c r="MCU17" s="692"/>
      <c r="MCV17" s="692"/>
      <c r="MCW17" s="692"/>
      <c r="MCX17" s="692"/>
      <c r="MCY17" s="692"/>
      <c r="MCZ17" s="692"/>
      <c r="MDA17" s="692"/>
      <c r="MDB17" s="692"/>
      <c r="MDC17" s="692"/>
      <c r="MDD17" s="692"/>
      <c r="MDE17" s="692"/>
      <c r="MDF17" s="692"/>
      <c r="MDG17" s="692"/>
      <c r="MDH17" s="692"/>
      <c r="MDI17" s="692"/>
      <c r="MDJ17" s="692"/>
      <c r="MDK17" s="692"/>
      <c r="MDL17" s="692"/>
      <c r="MDM17" s="692"/>
      <c r="MDN17" s="692"/>
      <c r="MDO17" s="692"/>
      <c r="MDP17" s="692"/>
      <c r="MDQ17" s="692"/>
      <c r="MDR17" s="692"/>
      <c r="MDS17" s="692"/>
      <c r="MDT17" s="692"/>
      <c r="MDU17" s="692"/>
      <c r="MDV17" s="692"/>
      <c r="MDW17" s="692"/>
      <c r="MDX17" s="692"/>
      <c r="MDY17" s="692"/>
      <c r="MDZ17" s="692"/>
      <c r="MEA17" s="692"/>
      <c r="MEB17" s="692"/>
      <c r="MEC17" s="692"/>
      <c r="MED17" s="692"/>
      <c r="MEE17" s="692"/>
      <c r="MEF17" s="692"/>
      <c r="MEG17" s="692"/>
      <c r="MEH17" s="692"/>
      <c r="MEI17" s="692"/>
      <c r="MEJ17" s="692"/>
      <c r="MEK17" s="692"/>
      <c r="MEL17" s="692"/>
      <c r="MEM17" s="692"/>
      <c r="MEN17" s="692"/>
      <c r="MEO17" s="692"/>
      <c r="MEP17" s="692"/>
      <c r="MEQ17" s="692"/>
      <c r="MER17" s="692"/>
      <c r="MES17" s="692"/>
      <c r="MET17" s="692"/>
      <c r="MEU17" s="692"/>
      <c r="MEV17" s="692"/>
      <c r="MEW17" s="692"/>
      <c r="MEX17" s="692"/>
      <c r="MEY17" s="692"/>
      <c r="MEZ17" s="692"/>
      <c r="MFA17" s="692"/>
      <c r="MFB17" s="692"/>
      <c r="MFC17" s="692"/>
      <c r="MFD17" s="692"/>
      <c r="MFE17" s="692"/>
      <c r="MFF17" s="692"/>
      <c r="MFG17" s="692"/>
      <c r="MFH17" s="692"/>
      <c r="MFI17" s="692"/>
      <c r="MFJ17" s="692"/>
      <c r="MFK17" s="692"/>
      <c r="MFL17" s="692"/>
      <c r="MFM17" s="692"/>
      <c r="MFN17" s="692"/>
      <c r="MFO17" s="692"/>
      <c r="MFP17" s="692"/>
      <c r="MFQ17" s="692"/>
      <c r="MFR17" s="692"/>
      <c r="MFS17" s="692"/>
      <c r="MFT17" s="692"/>
      <c r="MFU17" s="692"/>
      <c r="MFV17" s="692"/>
      <c r="MFW17" s="692"/>
      <c r="MFX17" s="692"/>
      <c r="MFY17" s="692"/>
      <c r="MFZ17" s="692"/>
      <c r="MGA17" s="692"/>
      <c r="MGB17" s="692"/>
      <c r="MGC17" s="692"/>
      <c r="MGD17" s="692"/>
      <c r="MGE17" s="692"/>
      <c r="MGF17" s="692"/>
      <c r="MGG17" s="692"/>
      <c r="MGH17" s="692"/>
      <c r="MGI17" s="692"/>
      <c r="MGJ17" s="692"/>
      <c r="MGK17" s="692"/>
      <c r="MGL17" s="692"/>
      <c r="MGM17" s="692"/>
      <c r="MGN17" s="692"/>
      <c r="MGO17" s="692"/>
      <c r="MGP17" s="692"/>
      <c r="MGQ17" s="692"/>
      <c r="MGR17" s="692"/>
      <c r="MGS17" s="692"/>
      <c r="MGT17" s="692"/>
      <c r="MGU17" s="692"/>
      <c r="MGV17" s="692"/>
      <c r="MGW17" s="692"/>
      <c r="MGX17" s="692"/>
      <c r="MGY17" s="692"/>
      <c r="MGZ17" s="692"/>
      <c r="MHA17" s="692"/>
      <c r="MHB17" s="692"/>
      <c r="MHC17" s="692"/>
      <c r="MHD17" s="692"/>
      <c r="MHE17" s="692"/>
      <c r="MHF17" s="692"/>
      <c r="MHG17" s="692"/>
      <c r="MHH17" s="692"/>
      <c r="MHI17" s="692"/>
      <c r="MHJ17" s="692"/>
      <c r="MHK17" s="692"/>
      <c r="MHL17" s="692"/>
      <c r="MHM17" s="692"/>
      <c r="MHN17" s="692"/>
      <c r="MHO17" s="692"/>
      <c r="MHP17" s="692"/>
      <c r="MHQ17" s="692"/>
      <c r="MHR17" s="692"/>
      <c r="MHS17" s="692"/>
      <c r="MHT17" s="692"/>
      <c r="MHU17" s="692"/>
      <c r="MHV17" s="692"/>
      <c r="MHW17" s="692"/>
      <c r="MHX17" s="692"/>
      <c r="MHY17" s="692"/>
      <c r="MHZ17" s="692"/>
      <c r="MIA17" s="692"/>
      <c r="MIB17" s="692"/>
      <c r="MIC17" s="692"/>
      <c r="MID17" s="692"/>
      <c r="MIE17" s="692"/>
      <c r="MIF17" s="692"/>
      <c r="MIG17" s="692"/>
      <c r="MIH17" s="692"/>
      <c r="MII17" s="692"/>
      <c r="MIJ17" s="692"/>
      <c r="MIK17" s="692"/>
      <c r="MIL17" s="692"/>
      <c r="MIM17" s="692"/>
      <c r="MIN17" s="692"/>
      <c r="MIO17" s="692"/>
      <c r="MIP17" s="692"/>
      <c r="MIQ17" s="692"/>
      <c r="MIR17" s="692"/>
      <c r="MIS17" s="692"/>
      <c r="MIT17" s="692"/>
      <c r="MIU17" s="692"/>
      <c r="MIV17" s="692"/>
      <c r="MIW17" s="692"/>
      <c r="MIX17" s="692"/>
      <c r="MIY17" s="692"/>
      <c r="MIZ17" s="692"/>
      <c r="MJA17" s="692"/>
      <c r="MJB17" s="692"/>
      <c r="MJC17" s="692"/>
      <c r="MJD17" s="692"/>
      <c r="MJE17" s="692"/>
      <c r="MJF17" s="692"/>
      <c r="MJG17" s="692"/>
      <c r="MJH17" s="692"/>
      <c r="MJI17" s="692"/>
      <c r="MJJ17" s="692"/>
      <c r="MJK17" s="692"/>
      <c r="MJL17" s="692"/>
      <c r="MJM17" s="692"/>
      <c r="MJN17" s="692"/>
      <c r="MJO17" s="692"/>
      <c r="MJP17" s="692"/>
      <c r="MJQ17" s="692"/>
      <c r="MJR17" s="692"/>
      <c r="MJS17" s="692"/>
      <c r="MJT17" s="692"/>
      <c r="MJU17" s="692"/>
      <c r="MJV17" s="692"/>
      <c r="MJW17" s="692"/>
      <c r="MJX17" s="692"/>
      <c r="MJY17" s="692"/>
      <c r="MJZ17" s="692"/>
      <c r="MKA17" s="692"/>
      <c r="MKB17" s="692"/>
      <c r="MKC17" s="692"/>
      <c r="MKD17" s="692"/>
      <c r="MKE17" s="692"/>
      <c r="MKF17" s="692"/>
      <c r="MKG17" s="692"/>
      <c r="MKH17" s="692"/>
      <c r="MKI17" s="692"/>
      <c r="MKJ17" s="692"/>
      <c r="MKK17" s="692"/>
      <c r="MKL17" s="692"/>
      <c r="MKM17" s="692"/>
      <c r="MKN17" s="692"/>
      <c r="MKO17" s="692"/>
      <c r="MKP17" s="692"/>
      <c r="MKQ17" s="692"/>
      <c r="MKR17" s="692"/>
      <c r="MKS17" s="692"/>
      <c r="MKT17" s="692"/>
      <c r="MKU17" s="692"/>
      <c r="MKV17" s="692"/>
      <c r="MKW17" s="692"/>
      <c r="MKX17" s="692"/>
      <c r="MKY17" s="692"/>
      <c r="MKZ17" s="692"/>
      <c r="MLA17" s="692"/>
      <c r="MLB17" s="692"/>
      <c r="MLC17" s="692"/>
      <c r="MLD17" s="692"/>
      <c r="MLE17" s="692"/>
      <c r="MLF17" s="692"/>
      <c r="MLG17" s="692"/>
      <c r="MLH17" s="692"/>
      <c r="MLI17" s="692"/>
      <c r="MLJ17" s="692"/>
      <c r="MLK17" s="692"/>
      <c r="MLL17" s="692"/>
      <c r="MLM17" s="692"/>
      <c r="MLN17" s="692"/>
      <c r="MLO17" s="692"/>
      <c r="MLP17" s="692"/>
      <c r="MLQ17" s="692"/>
      <c r="MLR17" s="692"/>
      <c r="MLS17" s="692"/>
      <c r="MLT17" s="692"/>
      <c r="MLU17" s="692"/>
      <c r="MLV17" s="692"/>
      <c r="MLW17" s="692"/>
      <c r="MLX17" s="692"/>
      <c r="MLY17" s="692"/>
      <c r="MLZ17" s="692"/>
      <c r="MMA17" s="692"/>
      <c r="MMB17" s="692"/>
      <c r="MMC17" s="692"/>
      <c r="MMD17" s="692"/>
      <c r="MME17" s="692"/>
      <c r="MMF17" s="692"/>
      <c r="MMG17" s="692"/>
      <c r="MMH17" s="692"/>
      <c r="MMI17" s="692"/>
      <c r="MMJ17" s="692"/>
      <c r="MMK17" s="692"/>
      <c r="MML17" s="692"/>
      <c r="MMM17" s="692"/>
      <c r="MMN17" s="692"/>
      <c r="MMO17" s="692"/>
      <c r="MMP17" s="692"/>
      <c r="MMQ17" s="692"/>
      <c r="MMR17" s="692"/>
      <c r="MMS17" s="692"/>
      <c r="MMT17" s="692"/>
      <c r="MMU17" s="692"/>
      <c r="MMV17" s="692"/>
      <c r="MMW17" s="692"/>
      <c r="MMX17" s="692"/>
      <c r="MMY17" s="692"/>
      <c r="MMZ17" s="692"/>
      <c r="MNA17" s="692"/>
      <c r="MNB17" s="692"/>
      <c r="MNC17" s="692"/>
      <c r="MND17" s="692"/>
      <c r="MNE17" s="692"/>
      <c r="MNF17" s="692"/>
      <c r="MNG17" s="692"/>
      <c r="MNH17" s="692"/>
      <c r="MNI17" s="692"/>
      <c r="MNJ17" s="692"/>
      <c r="MNK17" s="692"/>
      <c r="MNL17" s="692"/>
      <c r="MNM17" s="692"/>
      <c r="MNN17" s="692"/>
      <c r="MNO17" s="692"/>
      <c r="MNP17" s="692"/>
      <c r="MNQ17" s="692"/>
      <c r="MNR17" s="692"/>
      <c r="MNS17" s="692"/>
      <c r="MNT17" s="692"/>
      <c r="MNU17" s="692"/>
      <c r="MNV17" s="692"/>
      <c r="MNW17" s="692"/>
      <c r="MNX17" s="692"/>
      <c r="MNY17" s="692"/>
      <c r="MNZ17" s="692"/>
      <c r="MOA17" s="692"/>
      <c r="MOB17" s="692"/>
      <c r="MOC17" s="692"/>
      <c r="MOD17" s="692"/>
      <c r="MOE17" s="692"/>
      <c r="MOF17" s="692"/>
      <c r="MOG17" s="692"/>
      <c r="MOH17" s="692"/>
      <c r="MOI17" s="692"/>
      <c r="MOJ17" s="692"/>
      <c r="MOK17" s="692"/>
      <c r="MOL17" s="692"/>
      <c r="MOM17" s="692"/>
      <c r="MON17" s="692"/>
      <c r="MOO17" s="692"/>
      <c r="MOP17" s="692"/>
      <c r="MOQ17" s="692"/>
      <c r="MOR17" s="692"/>
      <c r="MOS17" s="692"/>
      <c r="MOT17" s="692"/>
      <c r="MOU17" s="692"/>
      <c r="MOV17" s="692"/>
      <c r="MOW17" s="692"/>
      <c r="MOX17" s="692"/>
      <c r="MOY17" s="692"/>
      <c r="MOZ17" s="692"/>
      <c r="MPA17" s="692"/>
      <c r="MPB17" s="692"/>
      <c r="MPC17" s="692"/>
      <c r="MPD17" s="692"/>
      <c r="MPE17" s="692"/>
      <c r="MPF17" s="692"/>
      <c r="MPG17" s="692"/>
      <c r="MPH17" s="692"/>
      <c r="MPI17" s="692"/>
      <c r="MPJ17" s="692"/>
      <c r="MPK17" s="692"/>
      <c r="MPL17" s="692"/>
      <c r="MPM17" s="692"/>
      <c r="MPN17" s="692"/>
      <c r="MPO17" s="692"/>
      <c r="MPP17" s="692"/>
      <c r="MPQ17" s="692"/>
      <c r="MPR17" s="692"/>
      <c r="MPS17" s="692"/>
      <c r="MPT17" s="692"/>
      <c r="MPU17" s="692"/>
      <c r="MPV17" s="692"/>
      <c r="MPW17" s="692"/>
      <c r="MPX17" s="692"/>
      <c r="MPY17" s="692"/>
      <c r="MPZ17" s="692"/>
      <c r="MQA17" s="692"/>
      <c r="MQB17" s="692"/>
      <c r="MQC17" s="692"/>
      <c r="MQD17" s="692"/>
      <c r="MQE17" s="692"/>
      <c r="MQF17" s="692"/>
      <c r="MQG17" s="692"/>
      <c r="MQH17" s="692"/>
      <c r="MQI17" s="692"/>
      <c r="MQJ17" s="692"/>
      <c r="MQK17" s="692"/>
      <c r="MQL17" s="692"/>
      <c r="MQM17" s="692"/>
      <c r="MQN17" s="692"/>
      <c r="MQO17" s="692"/>
      <c r="MQP17" s="692"/>
      <c r="MQQ17" s="692"/>
      <c r="MQR17" s="692"/>
      <c r="MQS17" s="692"/>
      <c r="MQT17" s="692"/>
      <c r="MQU17" s="692"/>
      <c r="MQV17" s="692"/>
      <c r="MQW17" s="692"/>
      <c r="MQX17" s="692"/>
      <c r="MQY17" s="692"/>
      <c r="MQZ17" s="692"/>
      <c r="MRA17" s="692"/>
      <c r="MRB17" s="692"/>
      <c r="MRC17" s="692"/>
      <c r="MRD17" s="692"/>
      <c r="MRE17" s="692"/>
      <c r="MRF17" s="692"/>
      <c r="MRG17" s="692"/>
      <c r="MRH17" s="692"/>
      <c r="MRI17" s="692"/>
      <c r="MRJ17" s="692"/>
      <c r="MRK17" s="692"/>
      <c r="MRL17" s="692"/>
      <c r="MRM17" s="692"/>
      <c r="MRN17" s="692"/>
      <c r="MRO17" s="692"/>
      <c r="MRP17" s="692"/>
      <c r="MRQ17" s="692"/>
      <c r="MRR17" s="692"/>
      <c r="MRS17" s="692"/>
      <c r="MRT17" s="692"/>
      <c r="MRU17" s="692"/>
      <c r="MRV17" s="692"/>
      <c r="MRW17" s="692"/>
      <c r="MRX17" s="692"/>
      <c r="MRY17" s="692"/>
      <c r="MRZ17" s="692"/>
      <c r="MSA17" s="692"/>
      <c r="MSB17" s="692"/>
      <c r="MSC17" s="692"/>
      <c r="MSD17" s="692"/>
      <c r="MSE17" s="692"/>
      <c r="MSF17" s="692"/>
      <c r="MSG17" s="692"/>
      <c r="MSH17" s="692"/>
      <c r="MSI17" s="692"/>
      <c r="MSJ17" s="692"/>
      <c r="MSK17" s="692"/>
      <c r="MSL17" s="692"/>
      <c r="MSM17" s="692"/>
      <c r="MSN17" s="692"/>
      <c r="MSO17" s="692"/>
      <c r="MSP17" s="692"/>
      <c r="MSQ17" s="692"/>
      <c r="MSR17" s="692"/>
      <c r="MSS17" s="692"/>
      <c r="MST17" s="692"/>
      <c r="MSU17" s="692"/>
      <c r="MSV17" s="692"/>
      <c r="MSW17" s="692"/>
      <c r="MSX17" s="692"/>
      <c r="MSY17" s="692"/>
      <c r="MSZ17" s="692"/>
      <c r="MTA17" s="692"/>
      <c r="MTB17" s="692"/>
      <c r="MTC17" s="692"/>
      <c r="MTD17" s="692"/>
      <c r="MTE17" s="692"/>
      <c r="MTF17" s="692"/>
      <c r="MTG17" s="692"/>
      <c r="MTH17" s="692"/>
      <c r="MTI17" s="692"/>
      <c r="MTJ17" s="692"/>
      <c r="MTK17" s="692"/>
      <c r="MTL17" s="692"/>
      <c r="MTM17" s="692"/>
      <c r="MTN17" s="692"/>
      <c r="MTO17" s="692"/>
      <c r="MTP17" s="692"/>
      <c r="MTQ17" s="692"/>
      <c r="MTR17" s="692"/>
      <c r="MTS17" s="692"/>
      <c r="MTT17" s="692"/>
      <c r="MTU17" s="692"/>
      <c r="MTV17" s="692"/>
      <c r="MTW17" s="692"/>
      <c r="MTX17" s="692"/>
      <c r="MTY17" s="692"/>
      <c r="MTZ17" s="692"/>
      <c r="MUA17" s="692"/>
      <c r="MUB17" s="692"/>
      <c r="MUC17" s="692"/>
      <c r="MUD17" s="692"/>
      <c r="MUE17" s="692"/>
      <c r="MUF17" s="692"/>
      <c r="MUG17" s="692"/>
      <c r="MUH17" s="692"/>
      <c r="MUI17" s="692"/>
      <c r="MUJ17" s="692"/>
      <c r="MUK17" s="692"/>
      <c r="MUL17" s="692"/>
      <c r="MUM17" s="692"/>
      <c r="MUN17" s="692"/>
      <c r="MUO17" s="692"/>
      <c r="MUP17" s="692"/>
      <c r="MUQ17" s="692"/>
      <c r="MUR17" s="692"/>
      <c r="MUS17" s="692"/>
      <c r="MUT17" s="692"/>
      <c r="MUU17" s="692"/>
      <c r="MUV17" s="692"/>
      <c r="MUW17" s="692"/>
      <c r="MUX17" s="692"/>
      <c r="MUY17" s="692"/>
      <c r="MUZ17" s="692"/>
      <c r="MVA17" s="692"/>
      <c r="MVB17" s="692"/>
      <c r="MVC17" s="692"/>
      <c r="MVD17" s="692"/>
      <c r="MVE17" s="692"/>
      <c r="MVF17" s="692"/>
      <c r="MVG17" s="692"/>
      <c r="MVH17" s="692"/>
      <c r="MVI17" s="692"/>
      <c r="MVJ17" s="692"/>
      <c r="MVK17" s="692"/>
      <c r="MVL17" s="692"/>
      <c r="MVM17" s="692"/>
      <c r="MVN17" s="692"/>
      <c r="MVO17" s="692"/>
      <c r="MVP17" s="692"/>
      <c r="MVQ17" s="692"/>
      <c r="MVR17" s="692"/>
      <c r="MVS17" s="692"/>
      <c r="MVT17" s="692"/>
      <c r="MVU17" s="692"/>
      <c r="MVV17" s="692"/>
      <c r="MVW17" s="692"/>
      <c r="MVX17" s="692"/>
      <c r="MVY17" s="692"/>
      <c r="MVZ17" s="692"/>
      <c r="MWA17" s="692"/>
      <c r="MWB17" s="692"/>
      <c r="MWC17" s="692"/>
      <c r="MWD17" s="692"/>
      <c r="MWE17" s="692"/>
      <c r="MWF17" s="692"/>
      <c r="MWG17" s="692"/>
      <c r="MWH17" s="692"/>
      <c r="MWI17" s="692"/>
      <c r="MWJ17" s="692"/>
      <c r="MWK17" s="692"/>
      <c r="MWL17" s="692"/>
      <c r="MWM17" s="692"/>
      <c r="MWN17" s="692"/>
      <c r="MWO17" s="692"/>
      <c r="MWP17" s="692"/>
      <c r="MWQ17" s="692"/>
      <c r="MWR17" s="692"/>
      <c r="MWS17" s="692"/>
      <c r="MWT17" s="692"/>
      <c r="MWU17" s="692"/>
      <c r="MWV17" s="692"/>
      <c r="MWW17" s="692"/>
      <c r="MWX17" s="692"/>
      <c r="MWY17" s="692"/>
      <c r="MWZ17" s="692"/>
      <c r="MXA17" s="692"/>
      <c r="MXB17" s="692"/>
      <c r="MXC17" s="692"/>
      <c r="MXD17" s="692"/>
      <c r="MXE17" s="692"/>
      <c r="MXF17" s="692"/>
      <c r="MXG17" s="692"/>
      <c r="MXH17" s="692"/>
      <c r="MXI17" s="692"/>
      <c r="MXJ17" s="692"/>
      <c r="MXK17" s="692"/>
      <c r="MXL17" s="692"/>
      <c r="MXM17" s="692"/>
      <c r="MXN17" s="692"/>
      <c r="MXO17" s="692"/>
      <c r="MXP17" s="692"/>
      <c r="MXQ17" s="692"/>
      <c r="MXR17" s="692"/>
      <c r="MXS17" s="692"/>
      <c r="MXT17" s="692"/>
      <c r="MXU17" s="692"/>
      <c r="MXV17" s="692"/>
      <c r="MXW17" s="692"/>
      <c r="MXX17" s="692"/>
      <c r="MXY17" s="692"/>
      <c r="MXZ17" s="692"/>
      <c r="MYA17" s="692"/>
      <c r="MYB17" s="692"/>
      <c r="MYC17" s="692"/>
      <c r="MYD17" s="692"/>
      <c r="MYE17" s="692"/>
      <c r="MYF17" s="692"/>
      <c r="MYG17" s="692"/>
      <c r="MYH17" s="692"/>
      <c r="MYI17" s="692"/>
      <c r="MYJ17" s="692"/>
      <c r="MYK17" s="692"/>
      <c r="MYL17" s="692"/>
      <c r="MYM17" s="692"/>
      <c r="MYN17" s="692"/>
      <c r="MYO17" s="692"/>
      <c r="MYP17" s="692"/>
      <c r="MYQ17" s="692"/>
      <c r="MYR17" s="692"/>
      <c r="MYS17" s="692"/>
      <c r="MYT17" s="692"/>
      <c r="MYU17" s="692"/>
      <c r="MYV17" s="692"/>
      <c r="MYW17" s="692"/>
      <c r="MYX17" s="692"/>
      <c r="MYY17" s="692"/>
      <c r="MYZ17" s="692"/>
      <c r="MZA17" s="692"/>
      <c r="MZB17" s="692"/>
      <c r="MZC17" s="692"/>
      <c r="MZD17" s="692"/>
      <c r="MZE17" s="692"/>
      <c r="MZF17" s="692"/>
      <c r="MZG17" s="692"/>
      <c r="MZH17" s="692"/>
      <c r="MZI17" s="692"/>
      <c r="MZJ17" s="692"/>
      <c r="MZK17" s="692"/>
      <c r="MZL17" s="692"/>
      <c r="MZM17" s="692"/>
      <c r="MZN17" s="692"/>
      <c r="MZO17" s="692"/>
      <c r="MZP17" s="692"/>
      <c r="MZQ17" s="692"/>
      <c r="MZR17" s="692"/>
      <c r="MZS17" s="692"/>
      <c r="MZT17" s="692"/>
      <c r="MZU17" s="692"/>
      <c r="MZV17" s="692"/>
      <c r="MZW17" s="692"/>
      <c r="MZX17" s="692"/>
      <c r="MZY17" s="692"/>
      <c r="MZZ17" s="692"/>
      <c r="NAA17" s="692"/>
      <c r="NAB17" s="692"/>
      <c r="NAC17" s="692"/>
      <c r="NAD17" s="692"/>
      <c r="NAE17" s="692"/>
      <c r="NAF17" s="692"/>
      <c r="NAG17" s="692"/>
      <c r="NAH17" s="692"/>
      <c r="NAI17" s="692"/>
      <c r="NAJ17" s="692"/>
      <c r="NAK17" s="692"/>
      <c r="NAL17" s="692"/>
      <c r="NAM17" s="692"/>
      <c r="NAN17" s="692"/>
      <c r="NAO17" s="692"/>
      <c r="NAP17" s="692"/>
      <c r="NAQ17" s="692"/>
      <c r="NAR17" s="692"/>
      <c r="NAS17" s="692"/>
      <c r="NAT17" s="692"/>
      <c r="NAU17" s="692"/>
      <c r="NAV17" s="692"/>
      <c r="NAW17" s="692"/>
      <c r="NAX17" s="692"/>
      <c r="NAY17" s="692"/>
      <c r="NAZ17" s="692"/>
      <c r="NBA17" s="692"/>
      <c r="NBB17" s="692"/>
      <c r="NBC17" s="692"/>
      <c r="NBD17" s="692"/>
      <c r="NBE17" s="692"/>
      <c r="NBF17" s="692"/>
      <c r="NBG17" s="692"/>
      <c r="NBH17" s="692"/>
      <c r="NBI17" s="692"/>
      <c r="NBJ17" s="692"/>
      <c r="NBK17" s="692"/>
      <c r="NBL17" s="692"/>
      <c r="NBM17" s="692"/>
      <c r="NBN17" s="692"/>
      <c r="NBO17" s="692"/>
      <c r="NBP17" s="692"/>
      <c r="NBQ17" s="692"/>
      <c r="NBR17" s="692"/>
      <c r="NBS17" s="692"/>
      <c r="NBT17" s="692"/>
      <c r="NBU17" s="692"/>
      <c r="NBV17" s="692"/>
      <c r="NBW17" s="692"/>
      <c r="NBX17" s="692"/>
      <c r="NBY17" s="692"/>
      <c r="NBZ17" s="692"/>
      <c r="NCA17" s="692"/>
      <c r="NCB17" s="692"/>
      <c r="NCC17" s="692"/>
      <c r="NCD17" s="692"/>
      <c r="NCE17" s="692"/>
      <c r="NCF17" s="692"/>
      <c r="NCG17" s="692"/>
      <c r="NCH17" s="692"/>
      <c r="NCI17" s="692"/>
      <c r="NCJ17" s="692"/>
      <c r="NCK17" s="692"/>
      <c r="NCL17" s="692"/>
      <c r="NCM17" s="692"/>
      <c r="NCN17" s="692"/>
      <c r="NCO17" s="692"/>
      <c r="NCP17" s="692"/>
      <c r="NCQ17" s="692"/>
      <c r="NCR17" s="692"/>
      <c r="NCS17" s="692"/>
      <c r="NCT17" s="692"/>
      <c r="NCU17" s="692"/>
      <c r="NCV17" s="692"/>
      <c r="NCW17" s="692"/>
      <c r="NCX17" s="692"/>
      <c r="NCY17" s="692"/>
      <c r="NCZ17" s="692"/>
      <c r="NDA17" s="692"/>
      <c r="NDB17" s="692"/>
      <c r="NDC17" s="692"/>
      <c r="NDD17" s="692"/>
      <c r="NDE17" s="692"/>
      <c r="NDF17" s="692"/>
      <c r="NDG17" s="692"/>
      <c r="NDH17" s="692"/>
      <c r="NDI17" s="692"/>
      <c r="NDJ17" s="692"/>
      <c r="NDK17" s="692"/>
      <c r="NDL17" s="692"/>
      <c r="NDM17" s="692"/>
      <c r="NDN17" s="692"/>
      <c r="NDO17" s="692"/>
      <c r="NDP17" s="692"/>
      <c r="NDQ17" s="692"/>
      <c r="NDR17" s="692"/>
      <c r="NDS17" s="692"/>
      <c r="NDT17" s="692"/>
      <c r="NDU17" s="692"/>
      <c r="NDV17" s="692"/>
      <c r="NDW17" s="692"/>
      <c r="NDX17" s="692"/>
      <c r="NDY17" s="692"/>
      <c r="NDZ17" s="692"/>
      <c r="NEA17" s="692"/>
      <c r="NEB17" s="692"/>
      <c r="NEC17" s="692"/>
      <c r="NED17" s="692"/>
      <c r="NEE17" s="692"/>
      <c r="NEF17" s="692"/>
      <c r="NEG17" s="692"/>
      <c r="NEH17" s="692"/>
      <c r="NEI17" s="692"/>
      <c r="NEJ17" s="692"/>
      <c r="NEK17" s="692"/>
      <c r="NEL17" s="692"/>
      <c r="NEM17" s="692"/>
      <c r="NEN17" s="692"/>
      <c r="NEO17" s="692"/>
      <c r="NEP17" s="692"/>
      <c r="NEQ17" s="692"/>
      <c r="NER17" s="692"/>
      <c r="NES17" s="692"/>
      <c r="NET17" s="692"/>
      <c r="NEU17" s="692"/>
      <c r="NEV17" s="692"/>
      <c r="NEW17" s="692"/>
      <c r="NEX17" s="692"/>
      <c r="NEY17" s="692"/>
      <c r="NEZ17" s="692"/>
      <c r="NFA17" s="692"/>
      <c r="NFB17" s="692"/>
      <c r="NFC17" s="692"/>
      <c r="NFD17" s="692"/>
      <c r="NFE17" s="692"/>
      <c r="NFF17" s="692"/>
      <c r="NFG17" s="692"/>
      <c r="NFH17" s="692"/>
      <c r="NFI17" s="692"/>
      <c r="NFJ17" s="692"/>
      <c r="NFK17" s="692"/>
      <c r="NFL17" s="692"/>
      <c r="NFM17" s="692"/>
      <c r="NFN17" s="692"/>
      <c r="NFO17" s="692"/>
      <c r="NFP17" s="692"/>
      <c r="NFQ17" s="692"/>
      <c r="NFR17" s="692"/>
      <c r="NFS17" s="692"/>
      <c r="NFT17" s="692"/>
      <c r="NFU17" s="692"/>
      <c r="NFV17" s="692"/>
      <c r="NFW17" s="692"/>
      <c r="NFX17" s="692"/>
      <c r="NFY17" s="692"/>
      <c r="NFZ17" s="692"/>
      <c r="NGA17" s="692"/>
      <c r="NGB17" s="692"/>
      <c r="NGC17" s="692"/>
      <c r="NGD17" s="692"/>
      <c r="NGE17" s="692"/>
      <c r="NGF17" s="692"/>
      <c r="NGG17" s="692"/>
      <c r="NGH17" s="692"/>
      <c r="NGI17" s="692"/>
      <c r="NGJ17" s="692"/>
      <c r="NGK17" s="692"/>
      <c r="NGL17" s="692"/>
      <c r="NGM17" s="692"/>
      <c r="NGN17" s="692"/>
      <c r="NGO17" s="692"/>
      <c r="NGP17" s="692"/>
      <c r="NGQ17" s="692"/>
      <c r="NGR17" s="692"/>
      <c r="NGS17" s="692"/>
      <c r="NGT17" s="692"/>
      <c r="NGU17" s="692"/>
      <c r="NGV17" s="692"/>
      <c r="NGW17" s="692"/>
      <c r="NGX17" s="692"/>
      <c r="NGY17" s="692"/>
      <c r="NGZ17" s="692"/>
      <c r="NHA17" s="692"/>
      <c r="NHB17" s="692"/>
      <c r="NHC17" s="692"/>
      <c r="NHD17" s="692"/>
      <c r="NHE17" s="692"/>
      <c r="NHF17" s="692"/>
      <c r="NHG17" s="692"/>
      <c r="NHH17" s="692"/>
      <c r="NHI17" s="692"/>
      <c r="NHJ17" s="692"/>
      <c r="NHK17" s="692"/>
      <c r="NHL17" s="692"/>
      <c r="NHM17" s="692"/>
      <c r="NHN17" s="692"/>
      <c r="NHO17" s="692"/>
      <c r="NHP17" s="692"/>
      <c r="NHQ17" s="692"/>
      <c r="NHR17" s="692"/>
      <c r="NHS17" s="692"/>
      <c r="NHT17" s="692"/>
      <c r="NHU17" s="692"/>
      <c r="NHV17" s="692"/>
      <c r="NHW17" s="692"/>
      <c r="NHX17" s="692"/>
      <c r="NHY17" s="692"/>
      <c r="NHZ17" s="692"/>
      <c r="NIA17" s="692"/>
      <c r="NIB17" s="692"/>
      <c r="NIC17" s="692"/>
      <c r="NID17" s="692"/>
      <c r="NIE17" s="692"/>
      <c r="NIF17" s="692"/>
      <c r="NIG17" s="692"/>
      <c r="NIH17" s="692"/>
      <c r="NII17" s="692"/>
      <c r="NIJ17" s="692"/>
      <c r="NIK17" s="692"/>
      <c r="NIL17" s="692"/>
      <c r="NIM17" s="692"/>
      <c r="NIN17" s="692"/>
      <c r="NIO17" s="692"/>
      <c r="NIP17" s="692"/>
      <c r="NIQ17" s="692"/>
      <c r="NIR17" s="692"/>
      <c r="NIS17" s="692"/>
      <c r="NIT17" s="692"/>
      <c r="NIU17" s="692"/>
      <c r="NIV17" s="692"/>
      <c r="NIW17" s="692"/>
      <c r="NIX17" s="692"/>
      <c r="NIY17" s="692"/>
      <c r="NIZ17" s="692"/>
      <c r="NJA17" s="692"/>
      <c r="NJB17" s="692"/>
      <c r="NJC17" s="692"/>
      <c r="NJD17" s="692"/>
      <c r="NJE17" s="692"/>
      <c r="NJF17" s="692"/>
      <c r="NJG17" s="692"/>
      <c r="NJH17" s="692"/>
      <c r="NJI17" s="692"/>
      <c r="NJJ17" s="692"/>
      <c r="NJK17" s="692"/>
      <c r="NJL17" s="692"/>
      <c r="NJM17" s="692"/>
      <c r="NJN17" s="692"/>
      <c r="NJO17" s="692"/>
      <c r="NJP17" s="692"/>
      <c r="NJQ17" s="692"/>
      <c r="NJR17" s="692"/>
      <c r="NJS17" s="692"/>
      <c r="NJT17" s="692"/>
      <c r="NJU17" s="692"/>
      <c r="NJV17" s="692"/>
      <c r="NJW17" s="692"/>
      <c r="NJX17" s="692"/>
      <c r="NJY17" s="692"/>
      <c r="NJZ17" s="692"/>
      <c r="NKA17" s="692"/>
      <c r="NKB17" s="692"/>
      <c r="NKC17" s="692"/>
      <c r="NKD17" s="692"/>
      <c r="NKE17" s="692"/>
      <c r="NKF17" s="692"/>
      <c r="NKG17" s="692"/>
      <c r="NKH17" s="692"/>
      <c r="NKI17" s="692"/>
      <c r="NKJ17" s="692"/>
      <c r="NKK17" s="692"/>
      <c r="NKL17" s="692"/>
      <c r="NKM17" s="692"/>
      <c r="NKN17" s="692"/>
      <c r="NKO17" s="692"/>
      <c r="NKP17" s="692"/>
      <c r="NKQ17" s="692"/>
      <c r="NKR17" s="692"/>
      <c r="NKS17" s="692"/>
      <c r="NKT17" s="692"/>
      <c r="NKU17" s="692"/>
      <c r="NKV17" s="692"/>
      <c r="NKW17" s="692"/>
      <c r="NKX17" s="692"/>
      <c r="NKY17" s="692"/>
      <c r="NKZ17" s="692"/>
      <c r="NLA17" s="692"/>
      <c r="NLB17" s="692"/>
      <c r="NLC17" s="692"/>
      <c r="NLD17" s="692"/>
      <c r="NLE17" s="692"/>
      <c r="NLF17" s="692"/>
      <c r="NLG17" s="692"/>
      <c r="NLH17" s="692"/>
      <c r="NLI17" s="692"/>
      <c r="NLJ17" s="692"/>
      <c r="NLK17" s="692"/>
      <c r="NLL17" s="692"/>
      <c r="NLM17" s="692"/>
      <c r="NLN17" s="692"/>
      <c r="NLO17" s="692"/>
      <c r="NLP17" s="692"/>
      <c r="NLQ17" s="692"/>
      <c r="NLR17" s="692"/>
      <c r="NLS17" s="692"/>
      <c r="NLT17" s="692"/>
      <c r="NLU17" s="692"/>
      <c r="NLV17" s="692"/>
      <c r="NLW17" s="692"/>
      <c r="NLX17" s="692"/>
      <c r="NLY17" s="692"/>
      <c r="NLZ17" s="692"/>
      <c r="NMA17" s="692"/>
      <c r="NMB17" s="692"/>
      <c r="NMC17" s="692"/>
      <c r="NMD17" s="692"/>
      <c r="NME17" s="692"/>
      <c r="NMF17" s="692"/>
      <c r="NMG17" s="692"/>
      <c r="NMH17" s="692"/>
      <c r="NMI17" s="692"/>
      <c r="NMJ17" s="692"/>
      <c r="NMK17" s="692"/>
      <c r="NML17" s="692"/>
      <c r="NMM17" s="692"/>
      <c r="NMN17" s="692"/>
      <c r="NMO17" s="692"/>
      <c r="NMP17" s="692"/>
      <c r="NMQ17" s="692"/>
      <c r="NMR17" s="692"/>
      <c r="NMS17" s="692"/>
      <c r="NMT17" s="692"/>
      <c r="NMU17" s="692"/>
      <c r="NMV17" s="692"/>
      <c r="NMW17" s="692"/>
      <c r="NMX17" s="692"/>
      <c r="NMY17" s="692"/>
      <c r="NMZ17" s="692"/>
      <c r="NNA17" s="692"/>
      <c r="NNB17" s="692"/>
      <c r="NNC17" s="692"/>
      <c r="NND17" s="692"/>
      <c r="NNE17" s="692"/>
      <c r="NNF17" s="692"/>
      <c r="NNG17" s="692"/>
      <c r="NNH17" s="692"/>
      <c r="NNI17" s="692"/>
      <c r="NNJ17" s="692"/>
      <c r="NNK17" s="692"/>
      <c r="NNL17" s="692"/>
      <c r="NNM17" s="692"/>
      <c r="NNN17" s="692"/>
      <c r="NNO17" s="692"/>
      <c r="NNP17" s="692"/>
      <c r="NNQ17" s="692"/>
      <c r="NNR17" s="692"/>
      <c r="NNS17" s="692"/>
      <c r="NNT17" s="692"/>
      <c r="NNU17" s="692"/>
      <c r="NNV17" s="692"/>
      <c r="NNW17" s="692"/>
      <c r="NNX17" s="692"/>
      <c r="NNY17" s="692"/>
      <c r="NNZ17" s="692"/>
      <c r="NOA17" s="692"/>
      <c r="NOB17" s="692"/>
      <c r="NOC17" s="692"/>
      <c r="NOD17" s="692"/>
      <c r="NOE17" s="692"/>
      <c r="NOF17" s="692"/>
      <c r="NOG17" s="692"/>
      <c r="NOH17" s="692"/>
      <c r="NOI17" s="692"/>
      <c r="NOJ17" s="692"/>
      <c r="NOK17" s="692"/>
      <c r="NOL17" s="692"/>
      <c r="NOM17" s="692"/>
      <c r="NON17" s="692"/>
      <c r="NOO17" s="692"/>
      <c r="NOP17" s="692"/>
      <c r="NOQ17" s="692"/>
      <c r="NOR17" s="692"/>
      <c r="NOS17" s="692"/>
      <c r="NOT17" s="692"/>
      <c r="NOU17" s="692"/>
      <c r="NOV17" s="692"/>
      <c r="NOW17" s="692"/>
      <c r="NOX17" s="692"/>
      <c r="NOY17" s="692"/>
      <c r="NOZ17" s="692"/>
      <c r="NPA17" s="692"/>
      <c r="NPB17" s="692"/>
      <c r="NPC17" s="692"/>
      <c r="NPD17" s="692"/>
      <c r="NPE17" s="692"/>
      <c r="NPF17" s="692"/>
      <c r="NPG17" s="692"/>
      <c r="NPH17" s="692"/>
      <c r="NPI17" s="692"/>
      <c r="NPJ17" s="692"/>
      <c r="NPK17" s="692"/>
      <c r="NPL17" s="692"/>
      <c r="NPM17" s="692"/>
      <c r="NPN17" s="692"/>
      <c r="NPO17" s="692"/>
      <c r="NPP17" s="692"/>
      <c r="NPQ17" s="692"/>
      <c r="NPR17" s="692"/>
      <c r="NPS17" s="692"/>
      <c r="NPT17" s="692"/>
      <c r="NPU17" s="692"/>
      <c r="NPV17" s="692"/>
      <c r="NPW17" s="692"/>
      <c r="NPX17" s="692"/>
      <c r="NPY17" s="692"/>
      <c r="NPZ17" s="692"/>
      <c r="NQA17" s="692"/>
      <c r="NQB17" s="692"/>
      <c r="NQC17" s="692"/>
      <c r="NQD17" s="692"/>
      <c r="NQE17" s="692"/>
      <c r="NQF17" s="692"/>
      <c r="NQG17" s="692"/>
      <c r="NQH17" s="692"/>
      <c r="NQI17" s="692"/>
      <c r="NQJ17" s="692"/>
      <c r="NQK17" s="692"/>
      <c r="NQL17" s="692"/>
      <c r="NQM17" s="692"/>
      <c r="NQN17" s="692"/>
      <c r="NQO17" s="692"/>
      <c r="NQP17" s="692"/>
      <c r="NQQ17" s="692"/>
      <c r="NQR17" s="692"/>
      <c r="NQS17" s="692"/>
      <c r="NQT17" s="692"/>
      <c r="NQU17" s="692"/>
      <c r="NQV17" s="692"/>
      <c r="NQW17" s="692"/>
      <c r="NQX17" s="692"/>
      <c r="NQY17" s="692"/>
      <c r="NQZ17" s="692"/>
      <c r="NRA17" s="692"/>
      <c r="NRB17" s="692"/>
      <c r="NRC17" s="692"/>
      <c r="NRD17" s="692"/>
      <c r="NRE17" s="692"/>
      <c r="NRF17" s="692"/>
      <c r="NRG17" s="692"/>
      <c r="NRH17" s="692"/>
      <c r="NRI17" s="692"/>
      <c r="NRJ17" s="692"/>
      <c r="NRK17" s="692"/>
      <c r="NRL17" s="692"/>
      <c r="NRM17" s="692"/>
      <c r="NRN17" s="692"/>
      <c r="NRO17" s="692"/>
      <c r="NRP17" s="692"/>
      <c r="NRQ17" s="692"/>
      <c r="NRR17" s="692"/>
      <c r="NRS17" s="692"/>
      <c r="NRT17" s="692"/>
      <c r="NRU17" s="692"/>
      <c r="NRV17" s="692"/>
      <c r="NRW17" s="692"/>
      <c r="NRX17" s="692"/>
      <c r="NRY17" s="692"/>
      <c r="NRZ17" s="692"/>
      <c r="NSA17" s="692"/>
      <c r="NSB17" s="692"/>
      <c r="NSC17" s="692"/>
      <c r="NSD17" s="692"/>
      <c r="NSE17" s="692"/>
      <c r="NSF17" s="692"/>
      <c r="NSG17" s="692"/>
      <c r="NSH17" s="692"/>
      <c r="NSI17" s="692"/>
      <c r="NSJ17" s="692"/>
      <c r="NSK17" s="692"/>
      <c r="NSL17" s="692"/>
      <c r="NSM17" s="692"/>
      <c r="NSN17" s="692"/>
      <c r="NSO17" s="692"/>
      <c r="NSP17" s="692"/>
      <c r="NSQ17" s="692"/>
      <c r="NSR17" s="692"/>
      <c r="NSS17" s="692"/>
      <c r="NST17" s="692"/>
      <c r="NSU17" s="692"/>
      <c r="NSV17" s="692"/>
      <c r="NSW17" s="692"/>
      <c r="NSX17" s="692"/>
      <c r="NSY17" s="692"/>
      <c r="NSZ17" s="692"/>
      <c r="NTA17" s="692"/>
      <c r="NTB17" s="692"/>
      <c r="NTC17" s="692"/>
      <c r="NTD17" s="692"/>
      <c r="NTE17" s="692"/>
      <c r="NTF17" s="692"/>
      <c r="NTG17" s="692"/>
      <c r="NTH17" s="692"/>
      <c r="NTI17" s="692"/>
      <c r="NTJ17" s="692"/>
      <c r="NTK17" s="692"/>
      <c r="NTL17" s="692"/>
      <c r="NTM17" s="692"/>
      <c r="NTN17" s="692"/>
      <c r="NTO17" s="692"/>
      <c r="NTP17" s="692"/>
      <c r="NTQ17" s="692"/>
      <c r="NTR17" s="692"/>
      <c r="NTS17" s="692"/>
      <c r="NTT17" s="692"/>
      <c r="NTU17" s="692"/>
      <c r="NTV17" s="692"/>
      <c r="NTW17" s="692"/>
      <c r="NTX17" s="692"/>
      <c r="NTY17" s="692"/>
      <c r="NTZ17" s="692"/>
      <c r="NUA17" s="692"/>
      <c r="NUB17" s="692"/>
      <c r="NUC17" s="692"/>
      <c r="NUD17" s="692"/>
      <c r="NUE17" s="692"/>
      <c r="NUF17" s="692"/>
      <c r="NUG17" s="692"/>
      <c r="NUH17" s="692"/>
      <c r="NUI17" s="692"/>
      <c r="NUJ17" s="692"/>
      <c r="NUK17" s="692"/>
      <c r="NUL17" s="692"/>
      <c r="NUM17" s="692"/>
      <c r="NUN17" s="692"/>
      <c r="NUO17" s="692"/>
      <c r="NUP17" s="692"/>
      <c r="NUQ17" s="692"/>
      <c r="NUR17" s="692"/>
      <c r="NUS17" s="692"/>
      <c r="NUT17" s="692"/>
      <c r="NUU17" s="692"/>
      <c r="NUV17" s="692"/>
      <c r="NUW17" s="692"/>
      <c r="NUX17" s="692"/>
      <c r="NUY17" s="692"/>
      <c r="NUZ17" s="692"/>
      <c r="NVA17" s="692"/>
      <c r="NVB17" s="692"/>
      <c r="NVC17" s="692"/>
      <c r="NVD17" s="692"/>
      <c r="NVE17" s="692"/>
      <c r="NVF17" s="692"/>
      <c r="NVG17" s="692"/>
      <c r="NVH17" s="692"/>
      <c r="NVI17" s="692"/>
      <c r="NVJ17" s="692"/>
      <c r="NVK17" s="692"/>
      <c r="NVL17" s="692"/>
      <c r="NVM17" s="692"/>
      <c r="NVN17" s="692"/>
      <c r="NVO17" s="692"/>
      <c r="NVP17" s="692"/>
      <c r="NVQ17" s="692"/>
      <c r="NVR17" s="692"/>
      <c r="NVS17" s="692"/>
      <c r="NVT17" s="692"/>
      <c r="NVU17" s="692"/>
      <c r="NVV17" s="692"/>
      <c r="NVW17" s="692"/>
      <c r="NVX17" s="692"/>
      <c r="NVY17" s="692"/>
      <c r="NVZ17" s="692"/>
      <c r="NWA17" s="692"/>
      <c r="NWB17" s="692"/>
      <c r="NWC17" s="692"/>
      <c r="NWD17" s="692"/>
      <c r="NWE17" s="692"/>
      <c r="NWF17" s="692"/>
      <c r="NWG17" s="692"/>
      <c r="NWH17" s="692"/>
      <c r="NWI17" s="692"/>
      <c r="NWJ17" s="692"/>
      <c r="NWK17" s="692"/>
      <c r="NWL17" s="692"/>
      <c r="NWM17" s="692"/>
      <c r="NWN17" s="692"/>
      <c r="NWO17" s="692"/>
      <c r="NWP17" s="692"/>
      <c r="NWQ17" s="692"/>
      <c r="NWR17" s="692"/>
      <c r="NWS17" s="692"/>
      <c r="NWT17" s="692"/>
      <c r="NWU17" s="692"/>
      <c r="NWV17" s="692"/>
      <c r="NWW17" s="692"/>
      <c r="NWX17" s="692"/>
      <c r="NWY17" s="692"/>
      <c r="NWZ17" s="692"/>
      <c r="NXA17" s="692"/>
      <c r="NXB17" s="692"/>
      <c r="NXC17" s="692"/>
      <c r="NXD17" s="692"/>
      <c r="NXE17" s="692"/>
      <c r="NXF17" s="692"/>
      <c r="NXG17" s="692"/>
      <c r="NXH17" s="692"/>
      <c r="NXI17" s="692"/>
      <c r="NXJ17" s="692"/>
      <c r="NXK17" s="692"/>
      <c r="NXL17" s="692"/>
      <c r="NXM17" s="692"/>
      <c r="NXN17" s="692"/>
      <c r="NXO17" s="692"/>
      <c r="NXP17" s="692"/>
      <c r="NXQ17" s="692"/>
      <c r="NXR17" s="692"/>
      <c r="NXS17" s="692"/>
      <c r="NXT17" s="692"/>
      <c r="NXU17" s="692"/>
      <c r="NXV17" s="692"/>
      <c r="NXW17" s="692"/>
      <c r="NXX17" s="692"/>
      <c r="NXY17" s="692"/>
      <c r="NXZ17" s="692"/>
      <c r="NYA17" s="692"/>
      <c r="NYB17" s="692"/>
      <c r="NYC17" s="692"/>
      <c r="NYD17" s="692"/>
      <c r="NYE17" s="692"/>
      <c r="NYF17" s="692"/>
      <c r="NYG17" s="692"/>
      <c r="NYH17" s="692"/>
      <c r="NYI17" s="692"/>
      <c r="NYJ17" s="692"/>
      <c r="NYK17" s="692"/>
      <c r="NYL17" s="692"/>
      <c r="NYM17" s="692"/>
      <c r="NYN17" s="692"/>
      <c r="NYO17" s="692"/>
      <c r="NYP17" s="692"/>
      <c r="NYQ17" s="692"/>
      <c r="NYR17" s="692"/>
      <c r="NYS17" s="692"/>
      <c r="NYT17" s="692"/>
      <c r="NYU17" s="692"/>
      <c r="NYV17" s="692"/>
      <c r="NYW17" s="692"/>
      <c r="NYX17" s="692"/>
      <c r="NYY17" s="692"/>
      <c r="NYZ17" s="692"/>
      <c r="NZA17" s="692"/>
      <c r="NZB17" s="692"/>
      <c r="NZC17" s="692"/>
      <c r="NZD17" s="692"/>
      <c r="NZE17" s="692"/>
      <c r="NZF17" s="692"/>
      <c r="NZG17" s="692"/>
      <c r="NZH17" s="692"/>
      <c r="NZI17" s="692"/>
      <c r="NZJ17" s="692"/>
      <c r="NZK17" s="692"/>
      <c r="NZL17" s="692"/>
      <c r="NZM17" s="692"/>
      <c r="NZN17" s="692"/>
      <c r="NZO17" s="692"/>
      <c r="NZP17" s="692"/>
      <c r="NZQ17" s="692"/>
      <c r="NZR17" s="692"/>
      <c r="NZS17" s="692"/>
      <c r="NZT17" s="692"/>
      <c r="NZU17" s="692"/>
      <c r="NZV17" s="692"/>
      <c r="NZW17" s="692"/>
      <c r="NZX17" s="692"/>
      <c r="NZY17" s="692"/>
      <c r="NZZ17" s="692"/>
      <c r="OAA17" s="692"/>
      <c r="OAB17" s="692"/>
      <c r="OAC17" s="692"/>
      <c r="OAD17" s="692"/>
      <c r="OAE17" s="692"/>
      <c r="OAF17" s="692"/>
      <c r="OAG17" s="692"/>
      <c r="OAH17" s="692"/>
      <c r="OAI17" s="692"/>
      <c r="OAJ17" s="692"/>
      <c r="OAK17" s="692"/>
      <c r="OAL17" s="692"/>
      <c r="OAM17" s="692"/>
      <c r="OAN17" s="692"/>
      <c r="OAO17" s="692"/>
      <c r="OAP17" s="692"/>
      <c r="OAQ17" s="692"/>
      <c r="OAR17" s="692"/>
      <c r="OAS17" s="692"/>
      <c r="OAT17" s="692"/>
      <c r="OAU17" s="692"/>
      <c r="OAV17" s="692"/>
      <c r="OAW17" s="692"/>
      <c r="OAX17" s="692"/>
      <c r="OAY17" s="692"/>
      <c r="OAZ17" s="692"/>
      <c r="OBA17" s="692"/>
      <c r="OBB17" s="692"/>
      <c r="OBC17" s="692"/>
      <c r="OBD17" s="692"/>
      <c r="OBE17" s="692"/>
      <c r="OBF17" s="692"/>
      <c r="OBG17" s="692"/>
      <c r="OBH17" s="692"/>
      <c r="OBI17" s="692"/>
      <c r="OBJ17" s="692"/>
      <c r="OBK17" s="692"/>
      <c r="OBL17" s="692"/>
      <c r="OBM17" s="692"/>
      <c r="OBN17" s="692"/>
      <c r="OBO17" s="692"/>
      <c r="OBP17" s="692"/>
      <c r="OBQ17" s="692"/>
      <c r="OBR17" s="692"/>
      <c r="OBS17" s="692"/>
      <c r="OBT17" s="692"/>
      <c r="OBU17" s="692"/>
      <c r="OBV17" s="692"/>
      <c r="OBW17" s="692"/>
      <c r="OBX17" s="692"/>
      <c r="OBY17" s="692"/>
      <c r="OBZ17" s="692"/>
      <c r="OCA17" s="692"/>
      <c r="OCB17" s="692"/>
      <c r="OCC17" s="692"/>
      <c r="OCD17" s="692"/>
      <c r="OCE17" s="692"/>
      <c r="OCF17" s="692"/>
      <c r="OCG17" s="692"/>
      <c r="OCH17" s="692"/>
      <c r="OCI17" s="692"/>
      <c r="OCJ17" s="692"/>
      <c r="OCK17" s="692"/>
      <c r="OCL17" s="692"/>
      <c r="OCM17" s="692"/>
      <c r="OCN17" s="692"/>
      <c r="OCO17" s="692"/>
      <c r="OCP17" s="692"/>
      <c r="OCQ17" s="692"/>
      <c r="OCR17" s="692"/>
      <c r="OCS17" s="692"/>
      <c r="OCT17" s="692"/>
      <c r="OCU17" s="692"/>
      <c r="OCV17" s="692"/>
      <c r="OCW17" s="692"/>
      <c r="OCX17" s="692"/>
      <c r="OCY17" s="692"/>
      <c r="OCZ17" s="692"/>
      <c r="ODA17" s="692"/>
      <c r="ODB17" s="692"/>
      <c r="ODC17" s="692"/>
      <c r="ODD17" s="692"/>
      <c r="ODE17" s="692"/>
      <c r="ODF17" s="692"/>
      <c r="ODG17" s="692"/>
      <c r="ODH17" s="692"/>
      <c r="ODI17" s="692"/>
      <c r="ODJ17" s="692"/>
      <c r="ODK17" s="692"/>
      <c r="ODL17" s="692"/>
      <c r="ODM17" s="692"/>
      <c r="ODN17" s="692"/>
      <c r="ODO17" s="692"/>
      <c r="ODP17" s="692"/>
      <c r="ODQ17" s="692"/>
      <c r="ODR17" s="692"/>
      <c r="ODS17" s="692"/>
      <c r="ODT17" s="692"/>
      <c r="ODU17" s="692"/>
      <c r="ODV17" s="692"/>
      <c r="ODW17" s="692"/>
      <c r="ODX17" s="692"/>
      <c r="ODY17" s="692"/>
      <c r="ODZ17" s="692"/>
      <c r="OEA17" s="692"/>
      <c r="OEB17" s="692"/>
      <c r="OEC17" s="692"/>
      <c r="OED17" s="692"/>
      <c r="OEE17" s="692"/>
      <c r="OEF17" s="692"/>
      <c r="OEG17" s="692"/>
      <c r="OEH17" s="692"/>
      <c r="OEI17" s="692"/>
      <c r="OEJ17" s="692"/>
      <c r="OEK17" s="692"/>
      <c r="OEL17" s="692"/>
      <c r="OEM17" s="692"/>
      <c r="OEN17" s="692"/>
      <c r="OEO17" s="692"/>
      <c r="OEP17" s="692"/>
      <c r="OEQ17" s="692"/>
      <c r="OER17" s="692"/>
      <c r="OES17" s="692"/>
      <c r="OET17" s="692"/>
      <c r="OEU17" s="692"/>
      <c r="OEV17" s="692"/>
      <c r="OEW17" s="692"/>
      <c r="OEX17" s="692"/>
      <c r="OEY17" s="692"/>
      <c r="OEZ17" s="692"/>
      <c r="OFA17" s="692"/>
      <c r="OFB17" s="692"/>
      <c r="OFC17" s="692"/>
      <c r="OFD17" s="692"/>
      <c r="OFE17" s="692"/>
      <c r="OFF17" s="692"/>
      <c r="OFG17" s="692"/>
      <c r="OFH17" s="692"/>
      <c r="OFI17" s="692"/>
      <c r="OFJ17" s="692"/>
      <c r="OFK17" s="692"/>
      <c r="OFL17" s="692"/>
      <c r="OFM17" s="692"/>
      <c r="OFN17" s="692"/>
      <c r="OFO17" s="692"/>
      <c r="OFP17" s="692"/>
      <c r="OFQ17" s="692"/>
      <c r="OFR17" s="692"/>
      <c r="OFS17" s="692"/>
      <c r="OFT17" s="692"/>
      <c r="OFU17" s="692"/>
      <c r="OFV17" s="692"/>
      <c r="OFW17" s="692"/>
      <c r="OFX17" s="692"/>
      <c r="OFY17" s="692"/>
      <c r="OFZ17" s="692"/>
      <c r="OGA17" s="692"/>
      <c r="OGB17" s="692"/>
      <c r="OGC17" s="692"/>
      <c r="OGD17" s="692"/>
      <c r="OGE17" s="692"/>
      <c r="OGF17" s="692"/>
      <c r="OGG17" s="692"/>
      <c r="OGH17" s="692"/>
      <c r="OGI17" s="692"/>
      <c r="OGJ17" s="692"/>
      <c r="OGK17" s="692"/>
      <c r="OGL17" s="692"/>
      <c r="OGM17" s="692"/>
      <c r="OGN17" s="692"/>
      <c r="OGO17" s="692"/>
      <c r="OGP17" s="692"/>
      <c r="OGQ17" s="692"/>
      <c r="OGR17" s="692"/>
      <c r="OGS17" s="692"/>
      <c r="OGT17" s="692"/>
      <c r="OGU17" s="692"/>
      <c r="OGV17" s="692"/>
      <c r="OGW17" s="692"/>
      <c r="OGX17" s="692"/>
      <c r="OGY17" s="692"/>
      <c r="OGZ17" s="692"/>
      <c r="OHA17" s="692"/>
      <c r="OHB17" s="692"/>
      <c r="OHC17" s="692"/>
      <c r="OHD17" s="692"/>
      <c r="OHE17" s="692"/>
      <c r="OHF17" s="692"/>
      <c r="OHG17" s="692"/>
      <c r="OHH17" s="692"/>
      <c r="OHI17" s="692"/>
      <c r="OHJ17" s="692"/>
      <c r="OHK17" s="692"/>
      <c r="OHL17" s="692"/>
      <c r="OHM17" s="692"/>
      <c r="OHN17" s="692"/>
      <c r="OHO17" s="692"/>
      <c r="OHP17" s="692"/>
      <c r="OHQ17" s="692"/>
      <c r="OHR17" s="692"/>
      <c r="OHS17" s="692"/>
      <c r="OHT17" s="692"/>
      <c r="OHU17" s="692"/>
      <c r="OHV17" s="692"/>
      <c r="OHW17" s="692"/>
      <c r="OHX17" s="692"/>
      <c r="OHY17" s="692"/>
      <c r="OHZ17" s="692"/>
      <c r="OIA17" s="692"/>
      <c r="OIB17" s="692"/>
      <c r="OIC17" s="692"/>
      <c r="OID17" s="692"/>
      <c r="OIE17" s="692"/>
      <c r="OIF17" s="692"/>
      <c r="OIG17" s="692"/>
      <c r="OIH17" s="692"/>
      <c r="OII17" s="692"/>
      <c r="OIJ17" s="692"/>
      <c r="OIK17" s="692"/>
      <c r="OIL17" s="692"/>
      <c r="OIM17" s="692"/>
      <c r="OIN17" s="692"/>
      <c r="OIO17" s="692"/>
      <c r="OIP17" s="692"/>
      <c r="OIQ17" s="692"/>
      <c r="OIR17" s="692"/>
      <c r="OIS17" s="692"/>
      <c r="OIT17" s="692"/>
      <c r="OIU17" s="692"/>
      <c r="OIV17" s="692"/>
      <c r="OIW17" s="692"/>
      <c r="OIX17" s="692"/>
      <c r="OIY17" s="692"/>
      <c r="OIZ17" s="692"/>
      <c r="OJA17" s="692"/>
      <c r="OJB17" s="692"/>
      <c r="OJC17" s="692"/>
      <c r="OJD17" s="692"/>
      <c r="OJE17" s="692"/>
      <c r="OJF17" s="692"/>
      <c r="OJG17" s="692"/>
      <c r="OJH17" s="692"/>
      <c r="OJI17" s="692"/>
      <c r="OJJ17" s="692"/>
      <c r="OJK17" s="692"/>
      <c r="OJL17" s="692"/>
      <c r="OJM17" s="692"/>
      <c r="OJN17" s="692"/>
      <c r="OJO17" s="692"/>
      <c r="OJP17" s="692"/>
      <c r="OJQ17" s="692"/>
      <c r="OJR17" s="692"/>
      <c r="OJS17" s="692"/>
      <c r="OJT17" s="692"/>
      <c r="OJU17" s="692"/>
      <c r="OJV17" s="692"/>
      <c r="OJW17" s="692"/>
      <c r="OJX17" s="692"/>
      <c r="OJY17" s="692"/>
      <c r="OJZ17" s="692"/>
      <c r="OKA17" s="692"/>
      <c r="OKB17" s="692"/>
      <c r="OKC17" s="692"/>
      <c r="OKD17" s="692"/>
      <c r="OKE17" s="692"/>
      <c r="OKF17" s="692"/>
      <c r="OKG17" s="692"/>
      <c r="OKH17" s="692"/>
      <c r="OKI17" s="692"/>
      <c r="OKJ17" s="692"/>
      <c r="OKK17" s="692"/>
      <c r="OKL17" s="692"/>
      <c r="OKM17" s="692"/>
      <c r="OKN17" s="692"/>
      <c r="OKO17" s="692"/>
      <c r="OKP17" s="692"/>
      <c r="OKQ17" s="692"/>
      <c r="OKR17" s="692"/>
      <c r="OKS17" s="692"/>
      <c r="OKT17" s="692"/>
      <c r="OKU17" s="692"/>
      <c r="OKV17" s="692"/>
      <c r="OKW17" s="692"/>
      <c r="OKX17" s="692"/>
      <c r="OKY17" s="692"/>
      <c r="OKZ17" s="692"/>
      <c r="OLA17" s="692"/>
      <c r="OLB17" s="692"/>
      <c r="OLC17" s="692"/>
      <c r="OLD17" s="692"/>
      <c r="OLE17" s="692"/>
      <c r="OLF17" s="692"/>
      <c r="OLG17" s="692"/>
      <c r="OLH17" s="692"/>
      <c r="OLI17" s="692"/>
      <c r="OLJ17" s="692"/>
      <c r="OLK17" s="692"/>
      <c r="OLL17" s="692"/>
      <c r="OLM17" s="692"/>
      <c r="OLN17" s="692"/>
      <c r="OLO17" s="692"/>
      <c r="OLP17" s="692"/>
      <c r="OLQ17" s="692"/>
      <c r="OLR17" s="692"/>
      <c r="OLS17" s="692"/>
      <c r="OLT17" s="692"/>
      <c r="OLU17" s="692"/>
      <c r="OLV17" s="692"/>
      <c r="OLW17" s="692"/>
      <c r="OLX17" s="692"/>
      <c r="OLY17" s="692"/>
      <c r="OLZ17" s="692"/>
      <c r="OMA17" s="692"/>
      <c r="OMB17" s="692"/>
      <c r="OMC17" s="692"/>
      <c r="OMD17" s="692"/>
      <c r="OME17" s="692"/>
      <c r="OMF17" s="692"/>
      <c r="OMG17" s="692"/>
      <c r="OMH17" s="692"/>
      <c r="OMI17" s="692"/>
      <c r="OMJ17" s="692"/>
      <c r="OMK17" s="692"/>
      <c r="OML17" s="692"/>
      <c r="OMM17" s="692"/>
      <c r="OMN17" s="692"/>
      <c r="OMO17" s="692"/>
      <c r="OMP17" s="692"/>
      <c r="OMQ17" s="692"/>
      <c r="OMR17" s="692"/>
      <c r="OMS17" s="692"/>
      <c r="OMT17" s="692"/>
      <c r="OMU17" s="692"/>
      <c r="OMV17" s="692"/>
      <c r="OMW17" s="692"/>
      <c r="OMX17" s="692"/>
      <c r="OMY17" s="692"/>
      <c r="OMZ17" s="692"/>
      <c r="ONA17" s="692"/>
      <c r="ONB17" s="692"/>
      <c r="ONC17" s="692"/>
      <c r="OND17" s="692"/>
      <c r="ONE17" s="692"/>
      <c r="ONF17" s="692"/>
      <c r="ONG17" s="692"/>
      <c r="ONH17" s="692"/>
      <c r="ONI17" s="692"/>
      <c r="ONJ17" s="692"/>
      <c r="ONK17" s="692"/>
      <c r="ONL17" s="692"/>
      <c r="ONM17" s="692"/>
      <c r="ONN17" s="692"/>
      <c r="ONO17" s="692"/>
      <c r="ONP17" s="692"/>
      <c r="ONQ17" s="692"/>
      <c r="ONR17" s="692"/>
      <c r="ONS17" s="692"/>
      <c r="ONT17" s="692"/>
      <c r="ONU17" s="692"/>
      <c r="ONV17" s="692"/>
      <c r="ONW17" s="692"/>
      <c r="ONX17" s="692"/>
      <c r="ONY17" s="692"/>
      <c r="ONZ17" s="692"/>
      <c r="OOA17" s="692"/>
      <c r="OOB17" s="692"/>
      <c r="OOC17" s="692"/>
      <c r="OOD17" s="692"/>
      <c r="OOE17" s="692"/>
      <c r="OOF17" s="692"/>
      <c r="OOG17" s="692"/>
      <c r="OOH17" s="692"/>
      <c r="OOI17" s="692"/>
      <c r="OOJ17" s="692"/>
      <c r="OOK17" s="692"/>
      <c r="OOL17" s="692"/>
      <c r="OOM17" s="692"/>
      <c r="OON17" s="692"/>
      <c r="OOO17" s="692"/>
      <c r="OOP17" s="692"/>
      <c r="OOQ17" s="692"/>
      <c r="OOR17" s="692"/>
      <c r="OOS17" s="692"/>
      <c r="OOT17" s="692"/>
      <c r="OOU17" s="692"/>
      <c r="OOV17" s="692"/>
      <c r="OOW17" s="692"/>
      <c r="OOX17" s="692"/>
      <c r="OOY17" s="692"/>
      <c r="OOZ17" s="692"/>
      <c r="OPA17" s="692"/>
      <c r="OPB17" s="692"/>
      <c r="OPC17" s="692"/>
      <c r="OPD17" s="692"/>
      <c r="OPE17" s="692"/>
      <c r="OPF17" s="692"/>
      <c r="OPG17" s="692"/>
      <c r="OPH17" s="692"/>
      <c r="OPI17" s="692"/>
      <c r="OPJ17" s="692"/>
      <c r="OPK17" s="692"/>
      <c r="OPL17" s="692"/>
      <c r="OPM17" s="692"/>
      <c r="OPN17" s="692"/>
      <c r="OPO17" s="692"/>
      <c r="OPP17" s="692"/>
      <c r="OPQ17" s="692"/>
      <c r="OPR17" s="692"/>
      <c r="OPS17" s="692"/>
      <c r="OPT17" s="692"/>
      <c r="OPU17" s="692"/>
      <c r="OPV17" s="692"/>
      <c r="OPW17" s="692"/>
      <c r="OPX17" s="692"/>
      <c r="OPY17" s="692"/>
      <c r="OPZ17" s="692"/>
      <c r="OQA17" s="692"/>
      <c r="OQB17" s="692"/>
      <c r="OQC17" s="692"/>
      <c r="OQD17" s="692"/>
      <c r="OQE17" s="692"/>
      <c r="OQF17" s="692"/>
      <c r="OQG17" s="692"/>
      <c r="OQH17" s="692"/>
      <c r="OQI17" s="692"/>
      <c r="OQJ17" s="692"/>
      <c r="OQK17" s="692"/>
      <c r="OQL17" s="692"/>
      <c r="OQM17" s="692"/>
      <c r="OQN17" s="692"/>
      <c r="OQO17" s="692"/>
      <c r="OQP17" s="692"/>
      <c r="OQQ17" s="692"/>
      <c r="OQR17" s="692"/>
      <c r="OQS17" s="692"/>
      <c r="OQT17" s="692"/>
      <c r="OQU17" s="692"/>
      <c r="OQV17" s="692"/>
      <c r="OQW17" s="692"/>
      <c r="OQX17" s="692"/>
      <c r="OQY17" s="692"/>
      <c r="OQZ17" s="692"/>
      <c r="ORA17" s="692"/>
      <c r="ORB17" s="692"/>
      <c r="ORC17" s="692"/>
      <c r="ORD17" s="692"/>
      <c r="ORE17" s="692"/>
      <c r="ORF17" s="692"/>
      <c r="ORG17" s="692"/>
      <c r="ORH17" s="692"/>
      <c r="ORI17" s="692"/>
      <c r="ORJ17" s="692"/>
      <c r="ORK17" s="692"/>
      <c r="ORL17" s="692"/>
      <c r="ORM17" s="692"/>
      <c r="ORN17" s="692"/>
      <c r="ORO17" s="692"/>
      <c r="ORP17" s="692"/>
      <c r="ORQ17" s="692"/>
      <c r="ORR17" s="692"/>
      <c r="ORS17" s="692"/>
      <c r="ORT17" s="692"/>
      <c r="ORU17" s="692"/>
      <c r="ORV17" s="692"/>
      <c r="ORW17" s="692"/>
      <c r="ORX17" s="692"/>
      <c r="ORY17" s="692"/>
      <c r="ORZ17" s="692"/>
      <c r="OSA17" s="692"/>
      <c r="OSB17" s="692"/>
      <c r="OSC17" s="692"/>
      <c r="OSD17" s="692"/>
      <c r="OSE17" s="692"/>
      <c r="OSF17" s="692"/>
      <c r="OSG17" s="692"/>
      <c r="OSH17" s="692"/>
      <c r="OSI17" s="692"/>
      <c r="OSJ17" s="692"/>
      <c r="OSK17" s="692"/>
      <c r="OSL17" s="692"/>
      <c r="OSM17" s="692"/>
      <c r="OSN17" s="692"/>
      <c r="OSO17" s="692"/>
      <c r="OSP17" s="692"/>
      <c r="OSQ17" s="692"/>
      <c r="OSR17" s="692"/>
      <c r="OSS17" s="692"/>
      <c r="OST17" s="692"/>
      <c r="OSU17" s="692"/>
      <c r="OSV17" s="692"/>
      <c r="OSW17" s="692"/>
      <c r="OSX17" s="692"/>
      <c r="OSY17" s="692"/>
      <c r="OSZ17" s="692"/>
      <c r="OTA17" s="692"/>
      <c r="OTB17" s="692"/>
      <c r="OTC17" s="692"/>
      <c r="OTD17" s="692"/>
      <c r="OTE17" s="692"/>
      <c r="OTF17" s="692"/>
      <c r="OTG17" s="692"/>
      <c r="OTH17" s="692"/>
      <c r="OTI17" s="692"/>
      <c r="OTJ17" s="692"/>
      <c r="OTK17" s="692"/>
      <c r="OTL17" s="692"/>
      <c r="OTM17" s="692"/>
      <c r="OTN17" s="692"/>
      <c r="OTO17" s="692"/>
      <c r="OTP17" s="692"/>
      <c r="OTQ17" s="692"/>
      <c r="OTR17" s="692"/>
      <c r="OTS17" s="692"/>
      <c r="OTT17" s="692"/>
      <c r="OTU17" s="692"/>
      <c r="OTV17" s="692"/>
      <c r="OTW17" s="692"/>
      <c r="OTX17" s="692"/>
      <c r="OTY17" s="692"/>
      <c r="OTZ17" s="692"/>
      <c r="OUA17" s="692"/>
      <c r="OUB17" s="692"/>
      <c r="OUC17" s="692"/>
      <c r="OUD17" s="692"/>
      <c r="OUE17" s="692"/>
      <c r="OUF17" s="692"/>
      <c r="OUG17" s="692"/>
      <c r="OUH17" s="692"/>
      <c r="OUI17" s="692"/>
      <c r="OUJ17" s="692"/>
      <c r="OUK17" s="692"/>
      <c r="OUL17" s="692"/>
      <c r="OUM17" s="692"/>
      <c r="OUN17" s="692"/>
      <c r="OUO17" s="692"/>
      <c r="OUP17" s="692"/>
      <c r="OUQ17" s="692"/>
      <c r="OUR17" s="692"/>
      <c r="OUS17" s="692"/>
      <c r="OUT17" s="692"/>
      <c r="OUU17" s="692"/>
      <c r="OUV17" s="692"/>
      <c r="OUW17" s="692"/>
      <c r="OUX17" s="692"/>
      <c r="OUY17" s="692"/>
      <c r="OUZ17" s="692"/>
      <c r="OVA17" s="692"/>
      <c r="OVB17" s="692"/>
      <c r="OVC17" s="692"/>
      <c r="OVD17" s="692"/>
      <c r="OVE17" s="692"/>
      <c r="OVF17" s="692"/>
      <c r="OVG17" s="692"/>
      <c r="OVH17" s="692"/>
      <c r="OVI17" s="692"/>
      <c r="OVJ17" s="692"/>
      <c r="OVK17" s="692"/>
      <c r="OVL17" s="692"/>
      <c r="OVM17" s="692"/>
      <c r="OVN17" s="692"/>
      <c r="OVO17" s="692"/>
      <c r="OVP17" s="692"/>
      <c r="OVQ17" s="692"/>
      <c r="OVR17" s="692"/>
      <c r="OVS17" s="692"/>
      <c r="OVT17" s="692"/>
      <c r="OVU17" s="692"/>
      <c r="OVV17" s="692"/>
      <c r="OVW17" s="692"/>
      <c r="OVX17" s="692"/>
      <c r="OVY17" s="692"/>
      <c r="OVZ17" s="692"/>
      <c r="OWA17" s="692"/>
      <c r="OWB17" s="692"/>
      <c r="OWC17" s="692"/>
      <c r="OWD17" s="692"/>
      <c r="OWE17" s="692"/>
      <c r="OWF17" s="692"/>
      <c r="OWG17" s="692"/>
      <c r="OWH17" s="692"/>
      <c r="OWI17" s="692"/>
      <c r="OWJ17" s="692"/>
      <c r="OWK17" s="692"/>
      <c r="OWL17" s="692"/>
      <c r="OWM17" s="692"/>
      <c r="OWN17" s="692"/>
      <c r="OWO17" s="692"/>
      <c r="OWP17" s="692"/>
      <c r="OWQ17" s="692"/>
      <c r="OWR17" s="692"/>
      <c r="OWS17" s="692"/>
      <c r="OWT17" s="692"/>
      <c r="OWU17" s="692"/>
      <c r="OWV17" s="692"/>
      <c r="OWW17" s="692"/>
      <c r="OWX17" s="692"/>
      <c r="OWY17" s="692"/>
      <c r="OWZ17" s="692"/>
      <c r="OXA17" s="692"/>
      <c r="OXB17" s="692"/>
      <c r="OXC17" s="692"/>
      <c r="OXD17" s="692"/>
      <c r="OXE17" s="692"/>
      <c r="OXF17" s="692"/>
      <c r="OXG17" s="692"/>
      <c r="OXH17" s="692"/>
      <c r="OXI17" s="692"/>
      <c r="OXJ17" s="692"/>
      <c r="OXK17" s="692"/>
      <c r="OXL17" s="692"/>
      <c r="OXM17" s="692"/>
      <c r="OXN17" s="692"/>
      <c r="OXO17" s="692"/>
      <c r="OXP17" s="692"/>
      <c r="OXQ17" s="692"/>
      <c r="OXR17" s="692"/>
      <c r="OXS17" s="692"/>
      <c r="OXT17" s="692"/>
      <c r="OXU17" s="692"/>
      <c r="OXV17" s="692"/>
      <c r="OXW17" s="692"/>
      <c r="OXX17" s="692"/>
      <c r="OXY17" s="692"/>
      <c r="OXZ17" s="692"/>
      <c r="OYA17" s="692"/>
      <c r="OYB17" s="692"/>
      <c r="OYC17" s="692"/>
      <c r="OYD17" s="692"/>
      <c r="OYE17" s="692"/>
      <c r="OYF17" s="692"/>
      <c r="OYG17" s="692"/>
      <c r="OYH17" s="692"/>
      <c r="OYI17" s="692"/>
      <c r="OYJ17" s="692"/>
      <c r="OYK17" s="692"/>
      <c r="OYL17" s="692"/>
      <c r="OYM17" s="692"/>
      <c r="OYN17" s="692"/>
      <c r="OYO17" s="692"/>
      <c r="OYP17" s="692"/>
      <c r="OYQ17" s="692"/>
      <c r="OYR17" s="692"/>
      <c r="OYS17" s="692"/>
      <c r="OYT17" s="692"/>
      <c r="OYU17" s="692"/>
      <c r="OYV17" s="692"/>
      <c r="OYW17" s="692"/>
      <c r="OYX17" s="692"/>
      <c r="OYY17" s="692"/>
      <c r="OYZ17" s="692"/>
      <c r="OZA17" s="692"/>
      <c r="OZB17" s="692"/>
      <c r="OZC17" s="692"/>
      <c r="OZD17" s="692"/>
      <c r="OZE17" s="692"/>
      <c r="OZF17" s="692"/>
      <c r="OZG17" s="692"/>
      <c r="OZH17" s="692"/>
      <c r="OZI17" s="692"/>
      <c r="OZJ17" s="692"/>
      <c r="OZK17" s="692"/>
      <c r="OZL17" s="692"/>
      <c r="OZM17" s="692"/>
      <c r="OZN17" s="692"/>
      <c r="OZO17" s="692"/>
      <c r="OZP17" s="692"/>
      <c r="OZQ17" s="692"/>
      <c r="OZR17" s="692"/>
      <c r="OZS17" s="692"/>
      <c r="OZT17" s="692"/>
      <c r="OZU17" s="692"/>
      <c r="OZV17" s="692"/>
      <c r="OZW17" s="692"/>
      <c r="OZX17" s="692"/>
      <c r="OZY17" s="692"/>
      <c r="OZZ17" s="692"/>
      <c r="PAA17" s="692"/>
      <c r="PAB17" s="692"/>
      <c r="PAC17" s="692"/>
      <c r="PAD17" s="692"/>
      <c r="PAE17" s="692"/>
      <c r="PAF17" s="692"/>
      <c r="PAG17" s="692"/>
      <c r="PAH17" s="692"/>
      <c r="PAI17" s="692"/>
      <c r="PAJ17" s="692"/>
      <c r="PAK17" s="692"/>
      <c r="PAL17" s="692"/>
      <c r="PAM17" s="692"/>
      <c r="PAN17" s="692"/>
      <c r="PAO17" s="692"/>
      <c r="PAP17" s="692"/>
      <c r="PAQ17" s="692"/>
      <c r="PAR17" s="692"/>
      <c r="PAS17" s="692"/>
      <c r="PAT17" s="692"/>
      <c r="PAU17" s="692"/>
      <c r="PAV17" s="692"/>
      <c r="PAW17" s="692"/>
      <c r="PAX17" s="692"/>
      <c r="PAY17" s="692"/>
      <c r="PAZ17" s="692"/>
      <c r="PBA17" s="692"/>
      <c r="PBB17" s="692"/>
      <c r="PBC17" s="692"/>
      <c r="PBD17" s="692"/>
      <c r="PBE17" s="692"/>
      <c r="PBF17" s="692"/>
      <c r="PBG17" s="692"/>
      <c r="PBH17" s="692"/>
      <c r="PBI17" s="692"/>
      <c r="PBJ17" s="692"/>
      <c r="PBK17" s="692"/>
      <c r="PBL17" s="692"/>
      <c r="PBM17" s="692"/>
      <c r="PBN17" s="692"/>
      <c r="PBO17" s="692"/>
      <c r="PBP17" s="692"/>
      <c r="PBQ17" s="692"/>
      <c r="PBR17" s="692"/>
      <c r="PBS17" s="692"/>
      <c r="PBT17" s="692"/>
      <c r="PBU17" s="692"/>
      <c r="PBV17" s="692"/>
      <c r="PBW17" s="692"/>
      <c r="PBX17" s="692"/>
      <c r="PBY17" s="692"/>
      <c r="PBZ17" s="692"/>
      <c r="PCA17" s="692"/>
      <c r="PCB17" s="692"/>
      <c r="PCC17" s="692"/>
      <c r="PCD17" s="692"/>
      <c r="PCE17" s="692"/>
      <c r="PCF17" s="692"/>
      <c r="PCG17" s="692"/>
      <c r="PCH17" s="692"/>
      <c r="PCI17" s="692"/>
      <c r="PCJ17" s="692"/>
      <c r="PCK17" s="692"/>
      <c r="PCL17" s="692"/>
      <c r="PCM17" s="692"/>
      <c r="PCN17" s="692"/>
      <c r="PCO17" s="692"/>
      <c r="PCP17" s="692"/>
      <c r="PCQ17" s="692"/>
      <c r="PCR17" s="692"/>
      <c r="PCS17" s="692"/>
      <c r="PCT17" s="692"/>
      <c r="PCU17" s="692"/>
      <c r="PCV17" s="692"/>
      <c r="PCW17" s="692"/>
      <c r="PCX17" s="692"/>
      <c r="PCY17" s="692"/>
      <c r="PCZ17" s="692"/>
      <c r="PDA17" s="692"/>
      <c r="PDB17" s="692"/>
      <c r="PDC17" s="692"/>
      <c r="PDD17" s="692"/>
      <c r="PDE17" s="692"/>
      <c r="PDF17" s="692"/>
      <c r="PDG17" s="692"/>
      <c r="PDH17" s="692"/>
      <c r="PDI17" s="692"/>
      <c r="PDJ17" s="692"/>
      <c r="PDK17" s="692"/>
      <c r="PDL17" s="692"/>
      <c r="PDM17" s="692"/>
      <c r="PDN17" s="692"/>
      <c r="PDO17" s="692"/>
      <c r="PDP17" s="692"/>
      <c r="PDQ17" s="692"/>
      <c r="PDR17" s="692"/>
      <c r="PDS17" s="692"/>
      <c r="PDT17" s="692"/>
      <c r="PDU17" s="692"/>
      <c r="PDV17" s="692"/>
      <c r="PDW17" s="692"/>
      <c r="PDX17" s="692"/>
      <c r="PDY17" s="692"/>
      <c r="PDZ17" s="692"/>
      <c r="PEA17" s="692"/>
      <c r="PEB17" s="692"/>
      <c r="PEC17" s="692"/>
      <c r="PED17" s="692"/>
      <c r="PEE17" s="692"/>
      <c r="PEF17" s="692"/>
      <c r="PEG17" s="692"/>
      <c r="PEH17" s="692"/>
      <c r="PEI17" s="692"/>
      <c r="PEJ17" s="692"/>
      <c r="PEK17" s="692"/>
      <c r="PEL17" s="692"/>
      <c r="PEM17" s="692"/>
      <c r="PEN17" s="692"/>
      <c r="PEO17" s="692"/>
      <c r="PEP17" s="692"/>
      <c r="PEQ17" s="692"/>
      <c r="PER17" s="692"/>
      <c r="PES17" s="692"/>
      <c r="PET17" s="692"/>
      <c r="PEU17" s="692"/>
      <c r="PEV17" s="692"/>
      <c r="PEW17" s="692"/>
      <c r="PEX17" s="692"/>
      <c r="PEY17" s="692"/>
      <c r="PEZ17" s="692"/>
      <c r="PFA17" s="692"/>
      <c r="PFB17" s="692"/>
      <c r="PFC17" s="692"/>
      <c r="PFD17" s="692"/>
      <c r="PFE17" s="692"/>
      <c r="PFF17" s="692"/>
      <c r="PFG17" s="692"/>
      <c r="PFH17" s="692"/>
      <c r="PFI17" s="692"/>
      <c r="PFJ17" s="692"/>
      <c r="PFK17" s="692"/>
      <c r="PFL17" s="692"/>
      <c r="PFM17" s="692"/>
      <c r="PFN17" s="692"/>
      <c r="PFO17" s="692"/>
      <c r="PFP17" s="692"/>
      <c r="PFQ17" s="692"/>
      <c r="PFR17" s="692"/>
      <c r="PFS17" s="692"/>
      <c r="PFT17" s="692"/>
      <c r="PFU17" s="692"/>
      <c r="PFV17" s="692"/>
      <c r="PFW17" s="692"/>
      <c r="PFX17" s="692"/>
      <c r="PFY17" s="692"/>
      <c r="PFZ17" s="692"/>
      <c r="PGA17" s="692"/>
      <c r="PGB17" s="692"/>
      <c r="PGC17" s="692"/>
      <c r="PGD17" s="692"/>
      <c r="PGE17" s="692"/>
      <c r="PGF17" s="692"/>
      <c r="PGG17" s="692"/>
      <c r="PGH17" s="692"/>
      <c r="PGI17" s="692"/>
      <c r="PGJ17" s="692"/>
      <c r="PGK17" s="692"/>
      <c r="PGL17" s="692"/>
      <c r="PGM17" s="692"/>
      <c r="PGN17" s="692"/>
      <c r="PGO17" s="692"/>
      <c r="PGP17" s="692"/>
      <c r="PGQ17" s="692"/>
      <c r="PGR17" s="692"/>
      <c r="PGS17" s="692"/>
      <c r="PGT17" s="692"/>
      <c r="PGU17" s="692"/>
      <c r="PGV17" s="692"/>
      <c r="PGW17" s="692"/>
      <c r="PGX17" s="692"/>
      <c r="PGY17" s="692"/>
      <c r="PGZ17" s="692"/>
      <c r="PHA17" s="692"/>
      <c r="PHB17" s="692"/>
      <c r="PHC17" s="692"/>
      <c r="PHD17" s="692"/>
      <c r="PHE17" s="692"/>
      <c r="PHF17" s="692"/>
      <c r="PHG17" s="692"/>
      <c r="PHH17" s="692"/>
      <c r="PHI17" s="692"/>
      <c r="PHJ17" s="692"/>
      <c r="PHK17" s="692"/>
      <c r="PHL17" s="692"/>
      <c r="PHM17" s="692"/>
      <c r="PHN17" s="692"/>
      <c r="PHO17" s="692"/>
      <c r="PHP17" s="692"/>
      <c r="PHQ17" s="692"/>
      <c r="PHR17" s="692"/>
      <c r="PHS17" s="692"/>
      <c r="PHT17" s="692"/>
      <c r="PHU17" s="692"/>
      <c r="PHV17" s="692"/>
      <c r="PHW17" s="692"/>
      <c r="PHX17" s="692"/>
      <c r="PHY17" s="692"/>
      <c r="PHZ17" s="692"/>
      <c r="PIA17" s="692"/>
      <c r="PIB17" s="692"/>
      <c r="PIC17" s="692"/>
      <c r="PID17" s="692"/>
      <c r="PIE17" s="692"/>
      <c r="PIF17" s="692"/>
      <c r="PIG17" s="692"/>
      <c r="PIH17" s="692"/>
      <c r="PII17" s="692"/>
      <c r="PIJ17" s="692"/>
      <c r="PIK17" s="692"/>
      <c r="PIL17" s="692"/>
      <c r="PIM17" s="692"/>
      <c r="PIN17" s="692"/>
      <c r="PIO17" s="692"/>
      <c r="PIP17" s="692"/>
      <c r="PIQ17" s="692"/>
      <c r="PIR17" s="692"/>
      <c r="PIS17" s="692"/>
      <c r="PIT17" s="692"/>
      <c r="PIU17" s="692"/>
      <c r="PIV17" s="692"/>
      <c r="PIW17" s="692"/>
      <c r="PIX17" s="692"/>
      <c r="PIY17" s="692"/>
      <c r="PIZ17" s="692"/>
      <c r="PJA17" s="692"/>
      <c r="PJB17" s="692"/>
      <c r="PJC17" s="692"/>
      <c r="PJD17" s="692"/>
      <c r="PJE17" s="692"/>
      <c r="PJF17" s="692"/>
      <c r="PJG17" s="692"/>
      <c r="PJH17" s="692"/>
      <c r="PJI17" s="692"/>
      <c r="PJJ17" s="692"/>
      <c r="PJK17" s="692"/>
      <c r="PJL17" s="692"/>
      <c r="PJM17" s="692"/>
      <c r="PJN17" s="692"/>
      <c r="PJO17" s="692"/>
      <c r="PJP17" s="692"/>
      <c r="PJQ17" s="692"/>
      <c r="PJR17" s="692"/>
      <c r="PJS17" s="692"/>
      <c r="PJT17" s="692"/>
      <c r="PJU17" s="692"/>
      <c r="PJV17" s="692"/>
      <c r="PJW17" s="692"/>
      <c r="PJX17" s="692"/>
      <c r="PJY17" s="692"/>
      <c r="PJZ17" s="692"/>
      <c r="PKA17" s="692"/>
      <c r="PKB17" s="692"/>
      <c r="PKC17" s="692"/>
      <c r="PKD17" s="692"/>
      <c r="PKE17" s="692"/>
      <c r="PKF17" s="692"/>
      <c r="PKG17" s="692"/>
      <c r="PKH17" s="692"/>
      <c r="PKI17" s="692"/>
      <c r="PKJ17" s="692"/>
      <c r="PKK17" s="692"/>
      <c r="PKL17" s="692"/>
      <c r="PKM17" s="692"/>
      <c r="PKN17" s="692"/>
      <c r="PKO17" s="692"/>
      <c r="PKP17" s="692"/>
      <c r="PKQ17" s="692"/>
      <c r="PKR17" s="692"/>
      <c r="PKS17" s="692"/>
      <c r="PKT17" s="692"/>
      <c r="PKU17" s="692"/>
      <c r="PKV17" s="692"/>
      <c r="PKW17" s="692"/>
      <c r="PKX17" s="692"/>
      <c r="PKY17" s="692"/>
      <c r="PKZ17" s="692"/>
      <c r="PLA17" s="692"/>
      <c r="PLB17" s="692"/>
      <c r="PLC17" s="692"/>
      <c r="PLD17" s="692"/>
      <c r="PLE17" s="692"/>
      <c r="PLF17" s="692"/>
      <c r="PLG17" s="692"/>
      <c r="PLH17" s="692"/>
      <c r="PLI17" s="692"/>
      <c r="PLJ17" s="692"/>
      <c r="PLK17" s="692"/>
      <c r="PLL17" s="692"/>
      <c r="PLM17" s="692"/>
      <c r="PLN17" s="692"/>
      <c r="PLO17" s="692"/>
      <c r="PLP17" s="692"/>
      <c r="PLQ17" s="692"/>
      <c r="PLR17" s="692"/>
      <c r="PLS17" s="692"/>
      <c r="PLT17" s="692"/>
      <c r="PLU17" s="692"/>
      <c r="PLV17" s="692"/>
      <c r="PLW17" s="692"/>
      <c r="PLX17" s="692"/>
      <c r="PLY17" s="692"/>
      <c r="PLZ17" s="692"/>
      <c r="PMA17" s="692"/>
      <c r="PMB17" s="692"/>
      <c r="PMC17" s="692"/>
      <c r="PMD17" s="692"/>
      <c r="PME17" s="692"/>
      <c r="PMF17" s="692"/>
      <c r="PMG17" s="692"/>
      <c r="PMH17" s="692"/>
      <c r="PMI17" s="692"/>
      <c r="PMJ17" s="692"/>
      <c r="PMK17" s="692"/>
      <c r="PML17" s="692"/>
      <c r="PMM17" s="692"/>
      <c r="PMN17" s="692"/>
      <c r="PMO17" s="692"/>
      <c r="PMP17" s="692"/>
      <c r="PMQ17" s="692"/>
      <c r="PMR17" s="692"/>
      <c r="PMS17" s="692"/>
      <c r="PMT17" s="692"/>
      <c r="PMU17" s="692"/>
      <c r="PMV17" s="692"/>
      <c r="PMW17" s="692"/>
      <c r="PMX17" s="692"/>
      <c r="PMY17" s="692"/>
      <c r="PMZ17" s="692"/>
      <c r="PNA17" s="692"/>
      <c r="PNB17" s="692"/>
      <c r="PNC17" s="692"/>
      <c r="PND17" s="692"/>
      <c r="PNE17" s="692"/>
      <c r="PNF17" s="692"/>
      <c r="PNG17" s="692"/>
      <c r="PNH17" s="692"/>
      <c r="PNI17" s="692"/>
      <c r="PNJ17" s="692"/>
      <c r="PNK17" s="692"/>
      <c r="PNL17" s="692"/>
      <c r="PNM17" s="692"/>
      <c r="PNN17" s="692"/>
      <c r="PNO17" s="692"/>
      <c r="PNP17" s="692"/>
      <c r="PNQ17" s="692"/>
      <c r="PNR17" s="692"/>
      <c r="PNS17" s="692"/>
      <c r="PNT17" s="692"/>
      <c r="PNU17" s="692"/>
      <c r="PNV17" s="692"/>
      <c r="PNW17" s="692"/>
      <c r="PNX17" s="692"/>
      <c r="PNY17" s="692"/>
      <c r="PNZ17" s="692"/>
      <c r="POA17" s="692"/>
      <c r="POB17" s="692"/>
      <c r="POC17" s="692"/>
      <c r="POD17" s="692"/>
      <c r="POE17" s="692"/>
      <c r="POF17" s="692"/>
      <c r="POG17" s="692"/>
      <c r="POH17" s="692"/>
      <c r="POI17" s="692"/>
      <c r="POJ17" s="692"/>
      <c r="POK17" s="692"/>
      <c r="POL17" s="692"/>
      <c r="POM17" s="692"/>
      <c r="PON17" s="692"/>
      <c r="POO17" s="692"/>
      <c r="POP17" s="692"/>
      <c r="POQ17" s="692"/>
      <c r="POR17" s="692"/>
      <c r="POS17" s="692"/>
      <c r="POT17" s="692"/>
      <c r="POU17" s="692"/>
      <c r="POV17" s="692"/>
      <c r="POW17" s="692"/>
      <c r="POX17" s="692"/>
      <c r="POY17" s="692"/>
      <c r="POZ17" s="692"/>
      <c r="PPA17" s="692"/>
      <c r="PPB17" s="692"/>
      <c r="PPC17" s="692"/>
      <c r="PPD17" s="692"/>
      <c r="PPE17" s="692"/>
      <c r="PPF17" s="692"/>
      <c r="PPG17" s="692"/>
      <c r="PPH17" s="692"/>
      <c r="PPI17" s="692"/>
      <c r="PPJ17" s="692"/>
      <c r="PPK17" s="692"/>
      <c r="PPL17" s="692"/>
      <c r="PPM17" s="692"/>
      <c r="PPN17" s="692"/>
      <c r="PPO17" s="692"/>
      <c r="PPP17" s="692"/>
      <c r="PPQ17" s="692"/>
      <c r="PPR17" s="692"/>
      <c r="PPS17" s="692"/>
      <c r="PPT17" s="692"/>
      <c r="PPU17" s="692"/>
      <c r="PPV17" s="692"/>
      <c r="PPW17" s="692"/>
      <c r="PPX17" s="692"/>
      <c r="PPY17" s="692"/>
      <c r="PPZ17" s="692"/>
      <c r="PQA17" s="692"/>
      <c r="PQB17" s="692"/>
      <c r="PQC17" s="692"/>
      <c r="PQD17" s="692"/>
      <c r="PQE17" s="692"/>
      <c r="PQF17" s="692"/>
      <c r="PQG17" s="692"/>
      <c r="PQH17" s="692"/>
      <c r="PQI17" s="692"/>
      <c r="PQJ17" s="692"/>
      <c r="PQK17" s="692"/>
      <c r="PQL17" s="692"/>
      <c r="PQM17" s="692"/>
      <c r="PQN17" s="692"/>
      <c r="PQO17" s="692"/>
      <c r="PQP17" s="692"/>
      <c r="PQQ17" s="692"/>
      <c r="PQR17" s="692"/>
      <c r="PQS17" s="692"/>
      <c r="PQT17" s="692"/>
      <c r="PQU17" s="692"/>
      <c r="PQV17" s="692"/>
      <c r="PQW17" s="692"/>
      <c r="PQX17" s="692"/>
      <c r="PQY17" s="692"/>
      <c r="PQZ17" s="692"/>
      <c r="PRA17" s="692"/>
      <c r="PRB17" s="692"/>
      <c r="PRC17" s="692"/>
      <c r="PRD17" s="692"/>
      <c r="PRE17" s="692"/>
      <c r="PRF17" s="692"/>
      <c r="PRG17" s="692"/>
      <c r="PRH17" s="692"/>
      <c r="PRI17" s="692"/>
      <c r="PRJ17" s="692"/>
      <c r="PRK17" s="692"/>
      <c r="PRL17" s="692"/>
      <c r="PRM17" s="692"/>
      <c r="PRN17" s="692"/>
      <c r="PRO17" s="692"/>
      <c r="PRP17" s="692"/>
      <c r="PRQ17" s="692"/>
      <c r="PRR17" s="692"/>
      <c r="PRS17" s="692"/>
      <c r="PRT17" s="692"/>
      <c r="PRU17" s="692"/>
      <c r="PRV17" s="692"/>
      <c r="PRW17" s="692"/>
      <c r="PRX17" s="692"/>
      <c r="PRY17" s="692"/>
      <c r="PRZ17" s="692"/>
      <c r="PSA17" s="692"/>
      <c r="PSB17" s="692"/>
      <c r="PSC17" s="692"/>
      <c r="PSD17" s="692"/>
      <c r="PSE17" s="692"/>
      <c r="PSF17" s="692"/>
      <c r="PSG17" s="692"/>
      <c r="PSH17" s="692"/>
      <c r="PSI17" s="692"/>
      <c r="PSJ17" s="692"/>
      <c r="PSK17" s="692"/>
      <c r="PSL17" s="692"/>
      <c r="PSM17" s="692"/>
      <c r="PSN17" s="692"/>
      <c r="PSO17" s="692"/>
      <c r="PSP17" s="692"/>
      <c r="PSQ17" s="692"/>
      <c r="PSR17" s="692"/>
      <c r="PSS17" s="692"/>
      <c r="PST17" s="692"/>
      <c r="PSU17" s="692"/>
      <c r="PSV17" s="692"/>
      <c r="PSW17" s="692"/>
      <c r="PSX17" s="692"/>
      <c r="PSY17" s="692"/>
      <c r="PSZ17" s="692"/>
      <c r="PTA17" s="692"/>
      <c r="PTB17" s="692"/>
      <c r="PTC17" s="692"/>
      <c r="PTD17" s="692"/>
      <c r="PTE17" s="692"/>
      <c r="PTF17" s="692"/>
      <c r="PTG17" s="692"/>
      <c r="PTH17" s="692"/>
      <c r="PTI17" s="692"/>
      <c r="PTJ17" s="692"/>
      <c r="PTK17" s="692"/>
      <c r="PTL17" s="692"/>
      <c r="PTM17" s="692"/>
      <c r="PTN17" s="692"/>
      <c r="PTO17" s="692"/>
      <c r="PTP17" s="692"/>
      <c r="PTQ17" s="692"/>
      <c r="PTR17" s="692"/>
      <c r="PTS17" s="692"/>
      <c r="PTT17" s="692"/>
      <c r="PTU17" s="692"/>
      <c r="PTV17" s="692"/>
      <c r="PTW17" s="692"/>
      <c r="PTX17" s="692"/>
      <c r="PTY17" s="692"/>
      <c r="PTZ17" s="692"/>
      <c r="PUA17" s="692"/>
      <c r="PUB17" s="692"/>
      <c r="PUC17" s="692"/>
      <c r="PUD17" s="692"/>
      <c r="PUE17" s="692"/>
      <c r="PUF17" s="692"/>
      <c r="PUG17" s="692"/>
      <c r="PUH17" s="692"/>
      <c r="PUI17" s="692"/>
      <c r="PUJ17" s="692"/>
      <c r="PUK17" s="692"/>
      <c r="PUL17" s="692"/>
      <c r="PUM17" s="692"/>
      <c r="PUN17" s="692"/>
      <c r="PUO17" s="692"/>
      <c r="PUP17" s="692"/>
      <c r="PUQ17" s="692"/>
      <c r="PUR17" s="692"/>
      <c r="PUS17" s="692"/>
      <c r="PUT17" s="692"/>
      <c r="PUU17" s="692"/>
      <c r="PUV17" s="692"/>
      <c r="PUW17" s="692"/>
      <c r="PUX17" s="692"/>
      <c r="PUY17" s="692"/>
      <c r="PUZ17" s="692"/>
      <c r="PVA17" s="692"/>
      <c r="PVB17" s="692"/>
      <c r="PVC17" s="692"/>
      <c r="PVD17" s="692"/>
      <c r="PVE17" s="692"/>
      <c r="PVF17" s="692"/>
      <c r="PVG17" s="692"/>
      <c r="PVH17" s="692"/>
      <c r="PVI17" s="692"/>
      <c r="PVJ17" s="692"/>
      <c r="PVK17" s="692"/>
      <c r="PVL17" s="692"/>
      <c r="PVM17" s="692"/>
      <c r="PVN17" s="692"/>
      <c r="PVO17" s="692"/>
      <c r="PVP17" s="692"/>
      <c r="PVQ17" s="692"/>
      <c r="PVR17" s="692"/>
      <c r="PVS17" s="692"/>
      <c r="PVT17" s="692"/>
      <c r="PVU17" s="692"/>
      <c r="PVV17" s="692"/>
      <c r="PVW17" s="692"/>
      <c r="PVX17" s="692"/>
      <c r="PVY17" s="692"/>
      <c r="PVZ17" s="692"/>
      <c r="PWA17" s="692"/>
      <c r="PWB17" s="692"/>
      <c r="PWC17" s="692"/>
      <c r="PWD17" s="692"/>
      <c r="PWE17" s="692"/>
      <c r="PWF17" s="692"/>
      <c r="PWG17" s="692"/>
      <c r="PWH17" s="692"/>
      <c r="PWI17" s="692"/>
      <c r="PWJ17" s="692"/>
      <c r="PWK17" s="692"/>
      <c r="PWL17" s="692"/>
      <c r="PWM17" s="692"/>
      <c r="PWN17" s="692"/>
      <c r="PWO17" s="692"/>
      <c r="PWP17" s="692"/>
      <c r="PWQ17" s="692"/>
      <c r="PWR17" s="692"/>
      <c r="PWS17" s="692"/>
      <c r="PWT17" s="692"/>
      <c r="PWU17" s="692"/>
      <c r="PWV17" s="692"/>
      <c r="PWW17" s="692"/>
      <c r="PWX17" s="692"/>
      <c r="PWY17" s="692"/>
      <c r="PWZ17" s="692"/>
      <c r="PXA17" s="692"/>
      <c r="PXB17" s="692"/>
      <c r="PXC17" s="692"/>
      <c r="PXD17" s="692"/>
      <c r="PXE17" s="692"/>
      <c r="PXF17" s="692"/>
      <c r="PXG17" s="692"/>
      <c r="PXH17" s="692"/>
      <c r="PXI17" s="692"/>
      <c r="PXJ17" s="692"/>
      <c r="PXK17" s="692"/>
      <c r="PXL17" s="692"/>
      <c r="PXM17" s="692"/>
      <c r="PXN17" s="692"/>
      <c r="PXO17" s="692"/>
      <c r="PXP17" s="692"/>
      <c r="PXQ17" s="692"/>
      <c r="PXR17" s="692"/>
      <c r="PXS17" s="692"/>
      <c r="PXT17" s="692"/>
      <c r="PXU17" s="692"/>
      <c r="PXV17" s="692"/>
      <c r="PXW17" s="692"/>
      <c r="PXX17" s="692"/>
      <c r="PXY17" s="692"/>
      <c r="PXZ17" s="692"/>
      <c r="PYA17" s="692"/>
      <c r="PYB17" s="692"/>
      <c r="PYC17" s="692"/>
      <c r="PYD17" s="692"/>
      <c r="PYE17" s="692"/>
      <c r="PYF17" s="692"/>
      <c r="PYG17" s="692"/>
      <c r="PYH17" s="692"/>
      <c r="PYI17" s="692"/>
      <c r="PYJ17" s="692"/>
      <c r="PYK17" s="692"/>
      <c r="PYL17" s="692"/>
      <c r="PYM17" s="692"/>
      <c r="PYN17" s="692"/>
      <c r="PYO17" s="692"/>
      <c r="PYP17" s="692"/>
      <c r="PYQ17" s="692"/>
      <c r="PYR17" s="692"/>
      <c r="PYS17" s="692"/>
      <c r="PYT17" s="692"/>
      <c r="PYU17" s="692"/>
      <c r="PYV17" s="692"/>
      <c r="PYW17" s="692"/>
      <c r="PYX17" s="692"/>
      <c r="PYY17" s="692"/>
      <c r="PYZ17" s="692"/>
      <c r="PZA17" s="692"/>
      <c r="PZB17" s="692"/>
      <c r="PZC17" s="692"/>
      <c r="PZD17" s="692"/>
      <c r="PZE17" s="692"/>
      <c r="PZF17" s="692"/>
      <c r="PZG17" s="692"/>
      <c r="PZH17" s="692"/>
      <c r="PZI17" s="692"/>
      <c r="PZJ17" s="692"/>
      <c r="PZK17" s="692"/>
      <c r="PZL17" s="692"/>
      <c r="PZM17" s="692"/>
      <c r="PZN17" s="692"/>
      <c r="PZO17" s="692"/>
      <c r="PZP17" s="692"/>
      <c r="PZQ17" s="692"/>
      <c r="PZR17" s="692"/>
      <c r="PZS17" s="692"/>
      <c r="PZT17" s="692"/>
      <c r="PZU17" s="692"/>
      <c r="PZV17" s="692"/>
      <c r="PZW17" s="692"/>
      <c r="PZX17" s="692"/>
      <c r="PZY17" s="692"/>
      <c r="PZZ17" s="692"/>
      <c r="QAA17" s="692"/>
      <c r="QAB17" s="692"/>
      <c r="QAC17" s="692"/>
      <c r="QAD17" s="692"/>
      <c r="QAE17" s="692"/>
      <c r="QAF17" s="692"/>
      <c r="QAG17" s="692"/>
      <c r="QAH17" s="692"/>
      <c r="QAI17" s="692"/>
      <c r="QAJ17" s="692"/>
      <c r="QAK17" s="692"/>
      <c r="QAL17" s="692"/>
      <c r="QAM17" s="692"/>
      <c r="QAN17" s="692"/>
      <c r="QAO17" s="692"/>
      <c r="QAP17" s="692"/>
      <c r="QAQ17" s="692"/>
      <c r="QAR17" s="692"/>
      <c r="QAS17" s="692"/>
      <c r="QAT17" s="692"/>
      <c r="QAU17" s="692"/>
      <c r="QAV17" s="692"/>
      <c r="QAW17" s="692"/>
      <c r="QAX17" s="692"/>
      <c r="QAY17" s="692"/>
      <c r="QAZ17" s="692"/>
      <c r="QBA17" s="692"/>
      <c r="QBB17" s="692"/>
      <c r="QBC17" s="692"/>
      <c r="QBD17" s="692"/>
      <c r="QBE17" s="692"/>
      <c r="QBF17" s="692"/>
      <c r="QBG17" s="692"/>
      <c r="QBH17" s="692"/>
      <c r="QBI17" s="692"/>
      <c r="QBJ17" s="692"/>
      <c r="QBK17" s="692"/>
      <c r="QBL17" s="692"/>
      <c r="QBM17" s="692"/>
      <c r="QBN17" s="692"/>
      <c r="QBO17" s="692"/>
      <c r="QBP17" s="692"/>
      <c r="QBQ17" s="692"/>
      <c r="QBR17" s="692"/>
      <c r="QBS17" s="692"/>
      <c r="QBT17" s="692"/>
      <c r="QBU17" s="692"/>
      <c r="QBV17" s="692"/>
      <c r="QBW17" s="692"/>
      <c r="QBX17" s="692"/>
      <c r="QBY17" s="692"/>
      <c r="QBZ17" s="692"/>
      <c r="QCA17" s="692"/>
      <c r="QCB17" s="692"/>
      <c r="QCC17" s="692"/>
      <c r="QCD17" s="692"/>
      <c r="QCE17" s="692"/>
      <c r="QCF17" s="692"/>
      <c r="QCG17" s="692"/>
      <c r="QCH17" s="692"/>
      <c r="QCI17" s="692"/>
      <c r="QCJ17" s="692"/>
      <c r="QCK17" s="692"/>
      <c r="QCL17" s="692"/>
      <c r="QCM17" s="692"/>
      <c r="QCN17" s="692"/>
      <c r="QCO17" s="692"/>
      <c r="QCP17" s="692"/>
      <c r="QCQ17" s="692"/>
      <c r="QCR17" s="692"/>
      <c r="QCS17" s="692"/>
      <c r="QCT17" s="692"/>
      <c r="QCU17" s="692"/>
      <c r="QCV17" s="692"/>
      <c r="QCW17" s="692"/>
      <c r="QCX17" s="692"/>
      <c r="QCY17" s="692"/>
      <c r="QCZ17" s="692"/>
      <c r="QDA17" s="692"/>
      <c r="QDB17" s="692"/>
      <c r="QDC17" s="692"/>
      <c r="QDD17" s="692"/>
      <c r="QDE17" s="692"/>
      <c r="QDF17" s="692"/>
      <c r="QDG17" s="692"/>
      <c r="QDH17" s="692"/>
      <c r="QDI17" s="692"/>
      <c r="QDJ17" s="692"/>
      <c r="QDK17" s="692"/>
      <c r="QDL17" s="692"/>
      <c r="QDM17" s="692"/>
      <c r="QDN17" s="692"/>
      <c r="QDO17" s="692"/>
      <c r="QDP17" s="692"/>
      <c r="QDQ17" s="692"/>
      <c r="QDR17" s="692"/>
      <c r="QDS17" s="692"/>
      <c r="QDT17" s="692"/>
      <c r="QDU17" s="692"/>
      <c r="QDV17" s="692"/>
      <c r="QDW17" s="692"/>
      <c r="QDX17" s="692"/>
      <c r="QDY17" s="692"/>
      <c r="QDZ17" s="692"/>
      <c r="QEA17" s="692"/>
      <c r="QEB17" s="692"/>
      <c r="QEC17" s="692"/>
      <c r="QED17" s="692"/>
      <c r="QEE17" s="692"/>
      <c r="QEF17" s="692"/>
      <c r="QEG17" s="692"/>
      <c r="QEH17" s="692"/>
      <c r="QEI17" s="692"/>
      <c r="QEJ17" s="692"/>
      <c r="QEK17" s="692"/>
      <c r="QEL17" s="692"/>
      <c r="QEM17" s="692"/>
      <c r="QEN17" s="692"/>
      <c r="QEO17" s="692"/>
      <c r="QEP17" s="692"/>
      <c r="QEQ17" s="692"/>
      <c r="QER17" s="692"/>
      <c r="QES17" s="692"/>
      <c r="QET17" s="692"/>
      <c r="QEU17" s="692"/>
      <c r="QEV17" s="692"/>
      <c r="QEW17" s="692"/>
      <c r="QEX17" s="692"/>
      <c r="QEY17" s="692"/>
      <c r="QEZ17" s="692"/>
      <c r="QFA17" s="692"/>
      <c r="QFB17" s="692"/>
      <c r="QFC17" s="692"/>
      <c r="QFD17" s="692"/>
      <c r="QFE17" s="692"/>
      <c r="QFF17" s="692"/>
      <c r="QFG17" s="692"/>
      <c r="QFH17" s="692"/>
      <c r="QFI17" s="692"/>
      <c r="QFJ17" s="692"/>
      <c r="QFK17" s="692"/>
      <c r="QFL17" s="692"/>
      <c r="QFM17" s="692"/>
      <c r="QFN17" s="692"/>
      <c r="QFO17" s="692"/>
      <c r="QFP17" s="692"/>
      <c r="QFQ17" s="692"/>
      <c r="QFR17" s="692"/>
      <c r="QFS17" s="692"/>
      <c r="QFT17" s="692"/>
      <c r="QFU17" s="692"/>
      <c r="QFV17" s="692"/>
      <c r="QFW17" s="692"/>
      <c r="QFX17" s="692"/>
      <c r="QFY17" s="692"/>
      <c r="QFZ17" s="692"/>
      <c r="QGA17" s="692"/>
      <c r="QGB17" s="692"/>
      <c r="QGC17" s="692"/>
      <c r="QGD17" s="692"/>
      <c r="QGE17" s="692"/>
      <c r="QGF17" s="692"/>
      <c r="QGG17" s="692"/>
      <c r="QGH17" s="692"/>
      <c r="QGI17" s="692"/>
      <c r="QGJ17" s="692"/>
      <c r="QGK17" s="692"/>
      <c r="QGL17" s="692"/>
      <c r="QGM17" s="692"/>
      <c r="QGN17" s="692"/>
      <c r="QGO17" s="692"/>
      <c r="QGP17" s="692"/>
      <c r="QGQ17" s="692"/>
      <c r="QGR17" s="692"/>
      <c r="QGS17" s="692"/>
      <c r="QGT17" s="692"/>
      <c r="QGU17" s="692"/>
      <c r="QGV17" s="692"/>
      <c r="QGW17" s="692"/>
      <c r="QGX17" s="692"/>
      <c r="QGY17" s="692"/>
      <c r="QGZ17" s="692"/>
      <c r="QHA17" s="692"/>
      <c r="QHB17" s="692"/>
      <c r="QHC17" s="692"/>
      <c r="QHD17" s="692"/>
      <c r="QHE17" s="692"/>
      <c r="QHF17" s="692"/>
      <c r="QHG17" s="692"/>
      <c r="QHH17" s="692"/>
      <c r="QHI17" s="692"/>
      <c r="QHJ17" s="692"/>
      <c r="QHK17" s="692"/>
      <c r="QHL17" s="692"/>
      <c r="QHM17" s="692"/>
      <c r="QHN17" s="692"/>
      <c r="QHO17" s="692"/>
      <c r="QHP17" s="692"/>
      <c r="QHQ17" s="692"/>
      <c r="QHR17" s="692"/>
      <c r="QHS17" s="692"/>
      <c r="QHT17" s="692"/>
      <c r="QHU17" s="692"/>
      <c r="QHV17" s="692"/>
      <c r="QHW17" s="692"/>
      <c r="QHX17" s="692"/>
      <c r="QHY17" s="692"/>
      <c r="QHZ17" s="692"/>
      <c r="QIA17" s="692"/>
      <c r="QIB17" s="692"/>
      <c r="QIC17" s="692"/>
      <c r="QID17" s="692"/>
      <c r="QIE17" s="692"/>
      <c r="QIF17" s="692"/>
      <c r="QIG17" s="692"/>
      <c r="QIH17" s="692"/>
      <c r="QII17" s="692"/>
      <c r="QIJ17" s="692"/>
      <c r="QIK17" s="692"/>
      <c r="QIL17" s="692"/>
      <c r="QIM17" s="692"/>
      <c r="QIN17" s="692"/>
      <c r="QIO17" s="692"/>
      <c r="QIP17" s="692"/>
      <c r="QIQ17" s="692"/>
      <c r="QIR17" s="692"/>
      <c r="QIS17" s="692"/>
      <c r="QIT17" s="692"/>
      <c r="QIU17" s="692"/>
      <c r="QIV17" s="692"/>
      <c r="QIW17" s="692"/>
      <c r="QIX17" s="692"/>
      <c r="QIY17" s="692"/>
      <c r="QIZ17" s="692"/>
      <c r="QJA17" s="692"/>
      <c r="QJB17" s="692"/>
      <c r="QJC17" s="692"/>
      <c r="QJD17" s="692"/>
      <c r="QJE17" s="692"/>
      <c r="QJF17" s="692"/>
      <c r="QJG17" s="692"/>
      <c r="QJH17" s="692"/>
      <c r="QJI17" s="692"/>
      <c r="QJJ17" s="692"/>
      <c r="QJK17" s="692"/>
      <c r="QJL17" s="692"/>
      <c r="QJM17" s="692"/>
      <c r="QJN17" s="692"/>
      <c r="QJO17" s="692"/>
      <c r="QJP17" s="692"/>
      <c r="QJQ17" s="692"/>
      <c r="QJR17" s="692"/>
      <c r="QJS17" s="692"/>
      <c r="QJT17" s="692"/>
      <c r="QJU17" s="692"/>
      <c r="QJV17" s="692"/>
      <c r="QJW17" s="692"/>
      <c r="QJX17" s="692"/>
      <c r="QJY17" s="692"/>
      <c r="QJZ17" s="692"/>
      <c r="QKA17" s="692"/>
      <c r="QKB17" s="692"/>
      <c r="QKC17" s="692"/>
      <c r="QKD17" s="692"/>
      <c r="QKE17" s="692"/>
      <c r="QKF17" s="692"/>
      <c r="QKG17" s="692"/>
      <c r="QKH17" s="692"/>
      <c r="QKI17" s="692"/>
      <c r="QKJ17" s="692"/>
      <c r="QKK17" s="692"/>
      <c r="QKL17" s="692"/>
      <c r="QKM17" s="692"/>
      <c r="QKN17" s="692"/>
      <c r="QKO17" s="692"/>
      <c r="QKP17" s="692"/>
      <c r="QKQ17" s="692"/>
      <c r="QKR17" s="692"/>
      <c r="QKS17" s="692"/>
      <c r="QKT17" s="692"/>
      <c r="QKU17" s="692"/>
      <c r="QKV17" s="692"/>
      <c r="QKW17" s="692"/>
      <c r="QKX17" s="692"/>
      <c r="QKY17" s="692"/>
      <c r="QKZ17" s="692"/>
      <c r="QLA17" s="692"/>
      <c r="QLB17" s="692"/>
      <c r="QLC17" s="692"/>
      <c r="QLD17" s="692"/>
      <c r="QLE17" s="692"/>
      <c r="QLF17" s="692"/>
      <c r="QLG17" s="692"/>
      <c r="QLH17" s="692"/>
      <c r="QLI17" s="692"/>
      <c r="QLJ17" s="692"/>
      <c r="QLK17" s="692"/>
      <c r="QLL17" s="692"/>
      <c r="QLM17" s="692"/>
      <c r="QLN17" s="692"/>
      <c r="QLO17" s="692"/>
      <c r="QLP17" s="692"/>
      <c r="QLQ17" s="692"/>
      <c r="QLR17" s="692"/>
      <c r="QLS17" s="692"/>
      <c r="QLT17" s="692"/>
      <c r="QLU17" s="692"/>
      <c r="QLV17" s="692"/>
      <c r="QLW17" s="692"/>
      <c r="QLX17" s="692"/>
      <c r="QLY17" s="692"/>
      <c r="QLZ17" s="692"/>
      <c r="QMA17" s="692"/>
      <c r="QMB17" s="692"/>
      <c r="QMC17" s="692"/>
      <c r="QMD17" s="692"/>
      <c r="QME17" s="692"/>
      <c r="QMF17" s="692"/>
      <c r="QMG17" s="692"/>
      <c r="QMH17" s="692"/>
      <c r="QMI17" s="692"/>
      <c r="QMJ17" s="692"/>
      <c r="QMK17" s="692"/>
      <c r="QML17" s="692"/>
      <c r="QMM17" s="692"/>
      <c r="QMN17" s="692"/>
      <c r="QMO17" s="692"/>
      <c r="QMP17" s="692"/>
      <c r="QMQ17" s="692"/>
      <c r="QMR17" s="692"/>
      <c r="QMS17" s="692"/>
      <c r="QMT17" s="692"/>
      <c r="QMU17" s="692"/>
      <c r="QMV17" s="692"/>
      <c r="QMW17" s="692"/>
      <c r="QMX17" s="692"/>
      <c r="QMY17" s="692"/>
      <c r="QMZ17" s="692"/>
      <c r="QNA17" s="692"/>
      <c r="QNB17" s="692"/>
      <c r="QNC17" s="692"/>
      <c r="QND17" s="692"/>
      <c r="QNE17" s="692"/>
      <c r="QNF17" s="692"/>
      <c r="QNG17" s="692"/>
      <c r="QNH17" s="692"/>
      <c r="QNI17" s="692"/>
      <c r="QNJ17" s="692"/>
      <c r="QNK17" s="692"/>
      <c r="QNL17" s="692"/>
      <c r="QNM17" s="692"/>
      <c r="QNN17" s="692"/>
      <c r="QNO17" s="692"/>
      <c r="QNP17" s="692"/>
      <c r="QNQ17" s="692"/>
      <c r="QNR17" s="692"/>
      <c r="QNS17" s="692"/>
      <c r="QNT17" s="692"/>
      <c r="QNU17" s="692"/>
      <c r="QNV17" s="692"/>
      <c r="QNW17" s="692"/>
      <c r="QNX17" s="692"/>
      <c r="QNY17" s="692"/>
      <c r="QNZ17" s="692"/>
      <c r="QOA17" s="692"/>
      <c r="QOB17" s="692"/>
      <c r="QOC17" s="692"/>
      <c r="QOD17" s="692"/>
      <c r="QOE17" s="692"/>
      <c r="QOF17" s="692"/>
      <c r="QOG17" s="692"/>
      <c r="QOH17" s="692"/>
      <c r="QOI17" s="692"/>
      <c r="QOJ17" s="692"/>
      <c r="QOK17" s="692"/>
      <c r="QOL17" s="692"/>
      <c r="QOM17" s="692"/>
      <c r="QON17" s="692"/>
      <c r="QOO17" s="692"/>
      <c r="QOP17" s="692"/>
      <c r="QOQ17" s="692"/>
      <c r="QOR17" s="692"/>
      <c r="QOS17" s="692"/>
      <c r="QOT17" s="692"/>
      <c r="QOU17" s="692"/>
      <c r="QOV17" s="692"/>
      <c r="QOW17" s="692"/>
      <c r="QOX17" s="692"/>
      <c r="QOY17" s="692"/>
      <c r="QOZ17" s="692"/>
      <c r="QPA17" s="692"/>
      <c r="QPB17" s="692"/>
      <c r="QPC17" s="692"/>
      <c r="QPD17" s="692"/>
      <c r="QPE17" s="692"/>
      <c r="QPF17" s="692"/>
      <c r="QPG17" s="692"/>
      <c r="QPH17" s="692"/>
      <c r="QPI17" s="692"/>
      <c r="QPJ17" s="692"/>
      <c r="QPK17" s="692"/>
      <c r="QPL17" s="692"/>
      <c r="QPM17" s="692"/>
      <c r="QPN17" s="692"/>
      <c r="QPO17" s="692"/>
      <c r="QPP17" s="692"/>
      <c r="QPQ17" s="692"/>
      <c r="QPR17" s="692"/>
      <c r="QPS17" s="692"/>
      <c r="QPT17" s="692"/>
      <c r="QPU17" s="692"/>
      <c r="QPV17" s="692"/>
      <c r="QPW17" s="692"/>
      <c r="QPX17" s="692"/>
      <c r="QPY17" s="692"/>
      <c r="QPZ17" s="692"/>
      <c r="QQA17" s="692"/>
      <c r="QQB17" s="692"/>
      <c r="QQC17" s="692"/>
      <c r="QQD17" s="692"/>
      <c r="QQE17" s="692"/>
      <c r="QQF17" s="692"/>
      <c r="QQG17" s="692"/>
      <c r="QQH17" s="692"/>
      <c r="QQI17" s="692"/>
      <c r="QQJ17" s="692"/>
      <c r="QQK17" s="692"/>
      <c r="QQL17" s="692"/>
      <c r="QQM17" s="692"/>
      <c r="QQN17" s="692"/>
      <c r="QQO17" s="692"/>
      <c r="QQP17" s="692"/>
      <c r="QQQ17" s="692"/>
      <c r="QQR17" s="692"/>
      <c r="QQS17" s="692"/>
      <c r="QQT17" s="692"/>
      <c r="QQU17" s="692"/>
      <c r="QQV17" s="692"/>
      <c r="QQW17" s="692"/>
      <c r="QQX17" s="692"/>
      <c r="QQY17" s="692"/>
      <c r="QQZ17" s="692"/>
      <c r="QRA17" s="692"/>
      <c r="QRB17" s="692"/>
      <c r="QRC17" s="692"/>
      <c r="QRD17" s="692"/>
      <c r="QRE17" s="692"/>
      <c r="QRF17" s="692"/>
      <c r="QRG17" s="692"/>
      <c r="QRH17" s="692"/>
      <c r="QRI17" s="692"/>
      <c r="QRJ17" s="692"/>
      <c r="QRK17" s="692"/>
      <c r="QRL17" s="692"/>
      <c r="QRM17" s="692"/>
      <c r="QRN17" s="692"/>
      <c r="QRO17" s="692"/>
      <c r="QRP17" s="692"/>
      <c r="QRQ17" s="692"/>
      <c r="QRR17" s="692"/>
      <c r="QRS17" s="692"/>
      <c r="QRT17" s="692"/>
      <c r="QRU17" s="692"/>
      <c r="QRV17" s="692"/>
      <c r="QRW17" s="692"/>
      <c r="QRX17" s="692"/>
      <c r="QRY17" s="692"/>
      <c r="QRZ17" s="692"/>
      <c r="QSA17" s="692"/>
      <c r="QSB17" s="692"/>
      <c r="QSC17" s="692"/>
      <c r="QSD17" s="692"/>
      <c r="QSE17" s="692"/>
      <c r="QSF17" s="692"/>
      <c r="QSG17" s="692"/>
      <c r="QSH17" s="692"/>
      <c r="QSI17" s="692"/>
      <c r="QSJ17" s="692"/>
      <c r="QSK17" s="692"/>
      <c r="QSL17" s="692"/>
      <c r="QSM17" s="692"/>
      <c r="QSN17" s="692"/>
      <c r="QSO17" s="692"/>
      <c r="QSP17" s="692"/>
      <c r="QSQ17" s="692"/>
      <c r="QSR17" s="692"/>
      <c r="QSS17" s="692"/>
      <c r="QST17" s="692"/>
      <c r="QSU17" s="692"/>
      <c r="QSV17" s="692"/>
      <c r="QSW17" s="692"/>
      <c r="QSX17" s="692"/>
      <c r="QSY17" s="692"/>
      <c r="QSZ17" s="692"/>
      <c r="QTA17" s="692"/>
      <c r="QTB17" s="692"/>
      <c r="QTC17" s="692"/>
      <c r="QTD17" s="692"/>
      <c r="QTE17" s="692"/>
      <c r="QTF17" s="692"/>
      <c r="QTG17" s="692"/>
      <c r="QTH17" s="692"/>
      <c r="QTI17" s="692"/>
      <c r="QTJ17" s="692"/>
      <c r="QTK17" s="692"/>
      <c r="QTL17" s="692"/>
      <c r="QTM17" s="692"/>
      <c r="QTN17" s="692"/>
      <c r="QTO17" s="692"/>
      <c r="QTP17" s="692"/>
      <c r="QTQ17" s="692"/>
      <c r="QTR17" s="692"/>
      <c r="QTS17" s="692"/>
      <c r="QTT17" s="692"/>
      <c r="QTU17" s="692"/>
      <c r="QTV17" s="692"/>
      <c r="QTW17" s="692"/>
      <c r="QTX17" s="692"/>
      <c r="QTY17" s="692"/>
      <c r="QTZ17" s="692"/>
      <c r="QUA17" s="692"/>
      <c r="QUB17" s="692"/>
      <c r="QUC17" s="692"/>
      <c r="QUD17" s="692"/>
      <c r="QUE17" s="692"/>
      <c r="QUF17" s="692"/>
      <c r="QUG17" s="692"/>
      <c r="QUH17" s="692"/>
      <c r="QUI17" s="692"/>
      <c r="QUJ17" s="692"/>
      <c r="QUK17" s="692"/>
      <c r="QUL17" s="692"/>
      <c r="QUM17" s="692"/>
      <c r="QUN17" s="692"/>
      <c r="QUO17" s="692"/>
      <c r="QUP17" s="692"/>
      <c r="QUQ17" s="692"/>
      <c r="QUR17" s="692"/>
      <c r="QUS17" s="692"/>
      <c r="QUT17" s="692"/>
      <c r="QUU17" s="692"/>
      <c r="QUV17" s="692"/>
      <c r="QUW17" s="692"/>
      <c r="QUX17" s="692"/>
      <c r="QUY17" s="692"/>
      <c r="QUZ17" s="692"/>
      <c r="QVA17" s="692"/>
      <c r="QVB17" s="692"/>
      <c r="QVC17" s="692"/>
      <c r="QVD17" s="692"/>
      <c r="QVE17" s="692"/>
      <c r="QVF17" s="692"/>
      <c r="QVG17" s="692"/>
      <c r="QVH17" s="692"/>
      <c r="QVI17" s="692"/>
      <c r="QVJ17" s="692"/>
      <c r="QVK17" s="692"/>
      <c r="QVL17" s="692"/>
      <c r="QVM17" s="692"/>
      <c r="QVN17" s="692"/>
      <c r="QVO17" s="692"/>
      <c r="QVP17" s="692"/>
      <c r="QVQ17" s="692"/>
      <c r="QVR17" s="692"/>
      <c r="QVS17" s="692"/>
      <c r="QVT17" s="692"/>
      <c r="QVU17" s="692"/>
      <c r="QVV17" s="692"/>
      <c r="QVW17" s="692"/>
      <c r="QVX17" s="692"/>
      <c r="QVY17" s="692"/>
      <c r="QVZ17" s="692"/>
      <c r="QWA17" s="692"/>
      <c r="QWB17" s="692"/>
      <c r="QWC17" s="692"/>
      <c r="QWD17" s="692"/>
      <c r="QWE17" s="692"/>
      <c r="QWF17" s="692"/>
      <c r="QWG17" s="692"/>
      <c r="QWH17" s="692"/>
      <c r="QWI17" s="692"/>
      <c r="QWJ17" s="692"/>
      <c r="QWK17" s="692"/>
      <c r="QWL17" s="692"/>
      <c r="QWM17" s="692"/>
      <c r="QWN17" s="692"/>
      <c r="QWO17" s="692"/>
      <c r="QWP17" s="692"/>
      <c r="QWQ17" s="692"/>
      <c r="QWR17" s="692"/>
      <c r="QWS17" s="692"/>
      <c r="QWT17" s="692"/>
      <c r="QWU17" s="692"/>
      <c r="QWV17" s="692"/>
      <c r="QWW17" s="692"/>
      <c r="QWX17" s="692"/>
      <c r="QWY17" s="692"/>
      <c r="QWZ17" s="692"/>
      <c r="QXA17" s="692"/>
      <c r="QXB17" s="692"/>
      <c r="QXC17" s="692"/>
      <c r="QXD17" s="692"/>
      <c r="QXE17" s="692"/>
      <c r="QXF17" s="692"/>
      <c r="QXG17" s="692"/>
      <c r="QXH17" s="692"/>
      <c r="QXI17" s="692"/>
      <c r="QXJ17" s="692"/>
      <c r="QXK17" s="692"/>
      <c r="QXL17" s="692"/>
      <c r="QXM17" s="692"/>
      <c r="QXN17" s="692"/>
      <c r="QXO17" s="692"/>
      <c r="QXP17" s="692"/>
      <c r="QXQ17" s="692"/>
      <c r="QXR17" s="692"/>
      <c r="QXS17" s="692"/>
      <c r="QXT17" s="692"/>
      <c r="QXU17" s="692"/>
      <c r="QXV17" s="692"/>
      <c r="QXW17" s="692"/>
      <c r="QXX17" s="692"/>
      <c r="QXY17" s="692"/>
      <c r="QXZ17" s="692"/>
      <c r="QYA17" s="692"/>
      <c r="QYB17" s="692"/>
      <c r="QYC17" s="692"/>
      <c r="QYD17" s="692"/>
      <c r="QYE17" s="692"/>
      <c r="QYF17" s="692"/>
      <c r="QYG17" s="692"/>
      <c r="QYH17" s="692"/>
      <c r="QYI17" s="692"/>
      <c r="QYJ17" s="692"/>
      <c r="QYK17" s="692"/>
      <c r="QYL17" s="692"/>
      <c r="QYM17" s="692"/>
      <c r="QYN17" s="692"/>
      <c r="QYO17" s="692"/>
      <c r="QYP17" s="692"/>
      <c r="QYQ17" s="692"/>
      <c r="QYR17" s="692"/>
      <c r="QYS17" s="692"/>
      <c r="QYT17" s="692"/>
      <c r="QYU17" s="692"/>
      <c r="QYV17" s="692"/>
      <c r="QYW17" s="692"/>
      <c r="QYX17" s="692"/>
      <c r="QYY17" s="692"/>
      <c r="QYZ17" s="692"/>
      <c r="QZA17" s="692"/>
      <c r="QZB17" s="692"/>
      <c r="QZC17" s="692"/>
      <c r="QZD17" s="692"/>
      <c r="QZE17" s="692"/>
      <c r="QZF17" s="692"/>
      <c r="QZG17" s="692"/>
      <c r="QZH17" s="692"/>
      <c r="QZI17" s="692"/>
      <c r="QZJ17" s="692"/>
      <c r="QZK17" s="692"/>
      <c r="QZL17" s="692"/>
      <c r="QZM17" s="692"/>
      <c r="QZN17" s="692"/>
      <c r="QZO17" s="692"/>
      <c r="QZP17" s="692"/>
      <c r="QZQ17" s="692"/>
      <c r="QZR17" s="692"/>
      <c r="QZS17" s="692"/>
      <c r="QZT17" s="692"/>
      <c r="QZU17" s="692"/>
      <c r="QZV17" s="692"/>
      <c r="QZW17" s="692"/>
      <c r="QZX17" s="692"/>
      <c r="QZY17" s="692"/>
      <c r="QZZ17" s="692"/>
      <c r="RAA17" s="692"/>
      <c r="RAB17" s="692"/>
      <c r="RAC17" s="692"/>
      <c r="RAD17" s="692"/>
      <c r="RAE17" s="692"/>
      <c r="RAF17" s="692"/>
      <c r="RAG17" s="692"/>
      <c r="RAH17" s="692"/>
      <c r="RAI17" s="692"/>
      <c r="RAJ17" s="692"/>
      <c r="RAK17" s="692"/>
      <c r="RAL17" s="692"/>
      <c r="RAM17" s="692"/>
      <c r="RAN17" s="692"/>
      <c r="RAO17" s="692"/>
      <c r="RAP17" s="692"/>
      <c r="RAQ17" s="692"/>
      <c r="RAR17" s="692"/>
      <c r="RAS17" s="692"/>
      <c r="RAT17" s="692"/>
      <c r="RAU17" s="692"/>
      <c r="RAV17" s="692"/>
      <c r="RAW17" s="692"/>
      <c r="RAX17" s="692"/>
      <c r="RAY17" s="692"/>
      <c r="RAZ17" s="692"/>
      <c r="RBA17" s="692"/>
      <c r="RBB17" s="692"/>
      <c r="RBC17" s="692"/>
      <c r="RBD17" s="692"/>
      <c r="RBE17" s="692"/>
      <c r="RBF17" s="692"/>
      <c r="RBG17" s="692"/>
      <c r="RBH17" s="692"/>
      <c r="RBI17" s="692"/>
      <c r="RBJ17" s="692"/>
      <c r="RBK17" s="692"/>
      <c r="RBL17" s="692"/>
      <c r="RBM17" s="692"/>
      <c r="RBN17" s="692"/>
      <c r="RBO17" s="692"/>
      <c r="RBP17" s="692"/>
      <c r="RBQ17" s="692"/>
      <c r="RBR17" s="692"/>
      <c r="RBS17" s="692"/>
      <c r="RBT17" s="692"/>
      <c r="RBU17" s="692"/>
      <c r="RBV17" s="692"/>
      <c r="RBW17" s="692"/>
      <c r="RBX17" s="692"/>
      <c r="RBY17" s="692"/>
      <c r="RBZ17" s="692"/>
      <c r="RCA17" s="692"/>
      <c r="RCB17" s="692"/>
      <c r="RCC17" s="692"/>
      <c r="RCD17" s="692"/>
      <c r="RCE17" s="692"/>
      <c r="RCF17" s="692"/>
      <c r="RCG17" s="692"/>
      <c r="RCH17" s="692"/>
      <c r="RCI17" s="692"/>
      <c r="RCJ17" s="692"/>
      <c r="RCK17" s="692"/>
      <c r="RCL17" s="692"/>
      <c r="RCM17" s="692"/>
      <c r="RCN17" s="692"/>
      <c r="RCO17" s="692"/>
      <c r="RCP17" s="692"/>
      <c r="RCQ17" s="692"/>
      <c r="RCR17" s="692"/>
      <c r="RCS17" s="692"/>
      <c r="RCT17" s="692"/>
      <c r="RCU17" s="692"/>
      <c r="RCV17" s="692"/>
      <c r="RCW17" s="692"/>
      <c r="RCX17" s="692"/>
      <c r="RCY17" s="692"/>
      <c r="RCZ17" s="692"/>
      <c r="RDA17" s="692"/>
      <c r="RDB17" s="692"/>
      <c r="RDC17" s="692"/>
      <c r="RDD17" s="692"/>
      <c r="RDE17" s="692"/>
      <c r="RDF17" s="692"/>
      <c r="RDG17" s="692"/>
      <c r="RDH17" s="692"/>
      <c r="RDI17" s="692"/>
      <c r="RDJ17" s="692"/>
      <c r="RDK17" s="692"/>
      <c r="RDL17" s="692"/>
      <c r="RDM17" s="692"/>
      <c r="RDN17" s="692"/>
      <c r="RDO17" s="692"/>
      <c r="RDP17" s="692"/>
      <c r="RDQ17" s="692"/>
      <c r="RDR17" s="692"/>
      <c r="RDS17" s="692"/>
      <c r="RDT17" s="692"/>
      <c r="RDU17" s="692"/>
      <c r="RDV17" s="692"/>
      <c r="RDW17" s="692"/>
      <c r="RDX17" s="692"/>
      <c r="RDY17" s="692"/>
      <c r="RDZ17" s="692"/>
      <c r="REA17" s="692"/>
      <c r="REB17" s="692"/>
      <c r="REC17" s="692"/>
      <c r="RED17" s="692"/>
      <c r="REE17" s="692"/>
      <c r="REF17" s="692"/>
      <c r="REG17" s="692"/>
      <c r="REH17" s="692"/>
      <c r="REI17" s="692"/>
      <c r="REJ17" s="692"/>
      <c r="REK17" s="692"/>
      <c r="REL17" s="692"/>
      <c r="REM17" s="692"/>
      <c r="REN17" s="692"/>
      <c r="REO17" s="692"/>
      <c r="REP17" s="692"/>
      <c r="REQ17" s="692"/>
      <c r="RER17" s="692"/>
      <c r="RES17" s="692"/>
      <c r="RET17" s="692"/>
      <c r="REU17" s="692"/>
      <c r="REV17" s="692"/>
      <c r="REW17" s="692"/>
      <c r="REX17" s="692"/>
      <c r="REY17" s="692"/>
      <c r="REZ17" s="692"/>
      <c r="RFA17" s="692"/>
      <c r="RFB17" s="692"/>
      <c r="RFC17" s="692"/>
      <c r="RFD17" s="692"/>
      <c r="RFE17" s="692"/>
      <c r="RFF17" s="692"/>
      <c r="RFG17" s="692"/>
      <c r="RFH17" s="692"/>
      <c r="RFI17" s="692"/>
      <c r="RFJ17" s="692"/>
      <c r="RFK17" s="692"/>
      <c r="RFL17" s="692"/>
      <c r="RFM17" s="692"/>
      <c r="RFN17" s="692"/>
      <c r="RFO17" s="692"/>
      <c r="RFP17" s="692"/>
      <c r="RFQ17" s="692"/>
      <c r="RFR17" s="692"/>
      <c r="RFS17" s="692"/>
      <c r="RFT17" s="692"/>
      <c r="RFU17" s="692"/>
      <c r="RFV17" s="692"/>
      <c r="RFW17" s="692"/>
      <c r="RFX17" s="692"/>
      <c r="RFY17" s="692"/>
      <c r="RFZ17" s="692"/>
      <c r="RGA17" s="692"/>
      <c r="RGB17" s="692"/>
      <c r="RGC17" s="692"/>
      <c r="RGD17" s="692"/>
      <c r="RGE17" s="692"/>
      <c r="RGF17" s="692"/>
      <c r="RGG17" s="692"/>
      <c r="RGH17" s="692"/>
      <c r="RGI17" s="692"/>
      <c r="RGJ17" s="692"/>
      <c r="RGK17" s="692"/>
      <c r="RGL17" s="692"/>
      <c r="RGM17" s="692"/>
      <c r="RGN17" s="692"/>
      <c r="RGO17" s="692"/>
      <c r="RGP17" s="692"/>
      <c r="RGQ17" s="692"/>
      <c r="RGR17" s="692"/>
      <c r="RGS17" s="692"/>
      <c r="RGT17" s="692"/>
      <c r="RGU17" s="692"/>
      <c r="RGV17" s="692"/>
      <c r="RGW17" s="692"/>
      <c r="RGX17" s="692"/>
      <c r="RGY17" s="692"/>
      <c r="RGZ17" s="692"/>
      <c r="RHA17" s="692"/>
      <c r="RHB17" s="692"/>
      <c r="RHC17" s="692"/>
      <c r="RHD17" s="692"/>
      <c r="RHE17" s="692"/>
      <c r="RHF17" s="692"/>
      <c r="RHG17" s="692"/>
      <c r="RHH17" s="692"/>
      <c r="RHI17" s="692"/>
      <c r="RHJ17" s="692"/>
      <c r="RHK17" s="692"/>
      <c r="RHL17" s="692"/>
      <c r="RHM17" s="692"/>
      <c r="RHN17" s="692"/>
      <c r="RHO17" s="692"/>
      <c r="RHP17" s="692"/>
      <c r="RHQ17" s="692"/>
      <c r="RHR17" s="692"/>
      <c r="RHS17" s="692"/>
      <c r="RHT17" s="692"/>
      <c r="RHU17" s="692"/>
      <c r="RHV17" s="692"/>
      <c r="RHW17" s="692"/>
      <c r="RHX17" s="692"/>
      <c r="RHY17" s="692"/>
      <c r="RHZ17" s="692"/>
      <c r="RIA17" s="692"/>
      <c r="RIB17" s="692"/>
      <c r="RIC17" s="692"/>
      <c r="RID17" s="692"/>
      <c r="RIE17" s="692"/>
      <c r="RIF17" s="692"/>
      <c r="RIG17" s="692"/>
      <c r="RIH17" s="692"/>
      <c r="RII17" s="692"/>
      <c r="RIJ17" s="692"/>
      <c r="RIK17" s="692"/>
      <c r="RIL17" s="692"/>
      <c r="RIM17" s="692"/>
      <c r="RIN17" s="692"/>
      <c r="RIO17" s="692"/>
      <c r="RIP17" s="692"/>
      <c r="RIQ17" s="692"/>
      <c r="RIR17" s="692"/>
      <c r="RIS17" s="692"/>
      <c r="RIT17" s="692"/>
      <c r="RIU17" s="692"/>
      <c r="RIV17" s="692"/>
      <c r="RIW17" s="692"/>
      <c r="RIX17" s="692"/>
      <c r="RIY17" s="692"/>
      <c r="RIZ17" s="692"/>
      <c r="RJA17" s="692"/>
      <c r="RJB17" s="692"/>
      <c r="RJC17" s="692"/>
      <c r="RJD17" s="692"/>
      <c r="RJE17" s="692"/>
      <c r="RJF17" s="692"/>
      <c r="RJG17" s="692"/>
      <c r="RJH17" s="692"/>
      <c r="RJI17" s="692"/>
      <c r="RJJ17" s="692"/>
      <c r="RJK17" s="692"/>
      <c r="RJL17" s="692"/>
      <c r="RJM17" s="692"/>
      <c r="RJN17" s="692"/>
      <c r="RJO17" s="692"/>
      <c r="RJP17" s="692"/>
      <c r="RJQ17" s="692"/>
      <c r="RJR17" s="692"/>
      <c r="RJS17" s="692"/>
      <c r="RJT17" s="692"/>
      <c r="RJU17" s="692"/>
      <c r="RJV17" s="692"/>
      <c r="RJW17" s="692"/>
      <c r="RJX17" s="692"/>
      <c r="RJY17" s="692"/>
      <c r="RJZ17" s="692"/>
      <c r="RKA17" s="692"/>
      <c r="RKB17" s="692"/>
      <c r="RKC17" s="692"/>
      <c r="RKD17" s="692"/>
      <c r="RKE17" s="692"/>
      <c r="RKF17" s="692"/>
      <c r="RKG17" s="692"/>
      <c r="RKH17" s="692"/>
      <c r="RKI17" s="692"/>
      <c r="RKJ17" s="692"/>
      <c r="RKK17" s="692"/>
      <c r="RKL17" s="692"/>
      <c r="RKM17" s="692"/>
      <c r="RKN17" s="692"/>
      <c r="RKO17" s="692"/>
      <c r="RKP17" s="692"/>
      <c r="RKQ17" s="692"/>
      <c r="RKR17" s="692"/>
      <c r="RKS17" s="692"/>
      <c r="RKT17" s="692"/>
      <c r="RKU17" s="692"/>
      <c r="RKV17" s="692"/>
      <c r="RKW17" s="692"/>
      <c r="RKX17" s="692"/>
      <c r="RKY17" s="692"/>
      <c r="RKZ17" s="692"/>
      <c r="RLA17" s="692"/>
      <c r="RLB17" s="692"/>
      <c r="RLC17" s="692"/>
      <c r="RLD17" s="692"/>
      <c r="RLE17" s="692"/>
      <c r="RLF17" s="692"/>
      <c r="RLG17" s="692"/>
      <c r="RLH17" s="692"/>
      <c r="RLI17" s="692"/>
      <c r="RLJ17" s="692"/>
      <c r="RLK17" s="692"/>
      <c r="RLL17" s="692"/>
      <c r="RLM17" s="692"/>
      <c r="RLN17" s="692"/>
      <c r="RLO17" s="692"/>
      <c r="RLP17" s="692"/>
      <c r="RLQ17" s="692"/>
      <c r="RLR17" s="692"/>
      <c r="RLS17" s="692"/>
      <c r="RLT17" s="692"/>
      <c r="RLU17" s="692"/>
      <c r="RLV17" s="692"/>
      <c r="RLW17" s="692"/>
      <c r="RLX17" s="692"/>
      <c r="RLY17" s="692"/>
      <c r="RLZ17" s="692"/>
      <c r="RMA17" s="692"/>
      <c r="RMB17" s="692"/>
      <c r="RMC17" s="692"/>
      <c r="RMD17" s="692"/>
      <c r="RME17" s="692"/>
      <c r="RMF17" s="692"/>
      <c r="RMG17" s="692"/>
      <c r="RMH17" s="692"/>
      <c r="RMI17" s="692"/>
      <c r="RMJ17" s="692"/>
      <c r="RMK17" s="692"/>
      <c r="RML17" s="692"/>
      <c r="RMM17" s="692"/>
      <c r="RMN17" s="692"/>
      <c r="RMO17" s="692"/>
      <c r="RMP17" s="692"/>
      <c r="RMQ17" s="692"/>
      <c r="RMR17" s="692"/>
      <c r="RMS17" s="692"/>
      <c r="RMT17" s="692"/>
      <c r="RMU17" s="692"/>
      <c r="RMV17" s="692"/>
      <c r="RMW17" s="692"/>
      <c r="RMX17" s="692"/>
      <c r="RMY17" s="692"/>
      <c r="RMZ17" s="692"/>
      <c r="RNA17" s="692"/>
      <c r="RNB17" s="692"/>
      <c r="RNC17" s="692"/>
      <c r="RND17" s="692"/>
      <c r="RNE17" s="692"/>
      <c r="RNF17" s="692"/>
      <c r="RNG17" s="692"/>
      <c r="RNH17" s="692"/>
      <c r="RNI17" s="692"/>
      <c r="RNJ17" s="692"/>
      <c r="RNK17" s="692"/>
      <c r="RNL17" s="692"/>
      <c r="RNM17" s="692"/>
      <c r="RNN17" s="692"/>
      <c r="RNO17" s="692"/>
      <c r="RNP17" s="692"/>
      <c r="RNQ17" s="692"/>
      <c r="RNR17" s="692"/>
      <c r="RNS17" s="692"/>
      <c r="RNT17" s="692"/>
      <c r="RNU17" s="692"/>
      <c r="RNV17" s="692"/>
      <c r="RNW17" s="692"/>
      <c r="RNX17" s="692"/>
      <c r="RNY17" s="692"/>
      <c r="RNZ17" s="692"/>
      <c r="ROA17" s="692"/>
      <c r="ROB17" s="692"/>
      <c r="ROC17" s="692"/>
      <c r="ROD17" s="692"/>
      <c r="ROE17" s="692"/>
      <c r="ROF17" s="692"/>
      <c r="ROG17" s="692"/>
      <c r="ROH17" s="692"/>
      <c r="ROI17" s="692"/>
      <c r="ROJ17" s="692"/>
      <c r="ROK17" s="692"/>
      <c r="ROL17" s="692"/>
      <c r="ROM17" s="692"/>
      <c r="RON17" s="692"/>
      <c r="ROO17" s="692"/>
      <c r="ROP17" s="692"/>
      <c r="ROQ17" s="692"/>
      <c r="ROR17" s="692"/>
      <c r="ROS17" s="692"/>
      <c r="ROT17" s="692"/>
      <c r="ROU17" s="692"/>
      <c r="ROV17" s="692"/>
      <c r="ROW17" s="692"/>
      <c r="ROX17" s="692"/>
      <c r="ROY17" s="692"/>
      <c r="ROZ17" s="692"/>
      <c r="RPA17" s="692"/>
      <c r="RPB17" s="692"/>
      <c r="RPC17" s="692"/>
      <c r="RPD17" s="692"/>
      <c r="RPE17" s="692"/>
      <c r="RPF17" s="692"/>
      <c r="RPG17" s="692"/>
      <c r="RPH17" s="692"/>
      <c r="RPI17" s="692"/>
      <c r="RPJ17" s="692"/>
      <c r="RPK17" s="692"/>
      <c r="RPL17" s="692"/>
      <c r="RPM17" s="692"/>
      <c r="RPN17" s="692"/>
      <c r="RPO17" s="692"/>
      <c r="RPP17" s="692"/>
      <c r="RPQ17" s="692"/>
      <c r="RPR17" s="692"/>
      <c r="RPS17" s="692"/>
      <c r="RPT17" s="692"/>
      <c r="RPU17" s="692"/>
      <c r="RPV17" s="692"/>
      <c r="RPW17" s="692"/>
      <c r="RPX17" s="692"/>
      <c r="RPY17" s="692"/>
      <c r="RPZ17" s="692"/>
      <c r="RQA17" s="692"/>
      <c r="RQB17" s="692"/>
      <c r="RQC17" s="692"/>
      <c r="RQD17" s="692"/>
      <c r="RQE17" s="692"/>
      <c r="RQF17" s="692"/>
      <c r="RQG17" s="692"/>
      <c r="RQH17" s="692"/>
      <c r="RQI17" s="692"/>
      <c r="RQJ17" s="692"/>
      <c r="RQK17" s="692"/>
      <c r="RQL17" s="692"/>
      <c r="RQM17" s="692"/>
      <c r="RQN17" s="692"/>
      <c r="RQO17" s="692"/>
      <c r="RQP17" s="692"/>
      <c r="RQQ17" s="692"/>
      <c r="RQR17" s="692"/>
      <c r="RQS17" s="692"/>
      <c r="RQT17" s="692"/>
      <c r="RQU17" s="692"/>
      <c r="RQV17" s="692"/>
      <c r="RQW17" s="692"/>
      <c r="RQX17" s="692"/>
      <c r="RQY17" s="692"/>
      <c r="RQZ17" s="692"/>
      <c r="RRA17" s="692"/>
      <c r="RRB17" s="692"/>
      <c r="RRC17" s="692"/>
      <c r="RRD17" s="692"/>
      <c r="RRE17" s="692"/>
      <c r="RRF17" s="692"/>
      <c r="RRG17" s="692"/>
      <c r="RRH17" s="692"/>
      <c r="RRI17" s="692"/>
      <c r="RRJ17" s="692"/>
      <c r="RRK17" s="692"/>
      <c r="RRL17" s="692"/>
      <c r="RRM17" s="692"/>
      <c r="RRN17" s="692"/>
      <c r="RRO17" s="692"/>
      <c r="RRP17" s="692"/>
      <c r="RRQ17" s="692"/>
      <c r="RRR17" s="692"/>
      <c r="RRS17" s="692"/>
      <c r="RRT17" s="692"/>
      <c r="RRU17" s="692"/>
      <c r="RRV17" s="692"/>
      <c r="RRW17" s="692"/>
      <c r="RRX17" s="692"/>
      <c r="RRY17" s="692"/>
      <c r="RRZ17" s="692"/>
      <c r="RSA17" s="692"/>
      <c r="RSB17" s="692"/>
      <c r="RSC17" s="692"/>
      <c r="RSD17" s="692"/>
      <c r="RSE17" s="692"/>
      <c r="RSF17" s="692"/>
      <c r="RSG17" s="692"/>
      <c r="RSH17" s="692"/>
      <c r="RSI17" s="692"/>
      <c r="RSJ17" s="692"/>
      <c r="RSK17" s="692"/>
      <c r="RSL17" s="692"/>
      <c r="RSM17" s="692"/>
      <c r="RSN17" s="692"/>
      <c r="RSO17" s="692"/>
      <c r="RSP17" s="692"/>
      <c r="RSQ17" s="692"/>
      <c r="RSR17" s="692"/>
      <c r="RSS17" s="692"/>
      <c r="RST17" s="692"/>
      <c r="RSU17" s="692"/>
      <c r="RSV17" s="692"/>
      <c r="RSW17" s="692"/>
      <c r="RSX17" s="692"/>
      <c r="RSY17" s="692"/>
      <c r="RSZ17" s="692"/>
      <c r="RTA17" s="692"/>
      <c r="RTB17" s="692"/>
      <c r="RTC17" s="692"/>
      <c r="RTD17" s="692"/>
      <c r="RTE17" s="692"/>
      <c r="RTF17" s="692"/>
      <c r="RTG17" s="692"/>
      <c r="RTH17" s="692"/>
      <c r="RTI17" s="692"/>
      <c r="RTJ17" s="692"/>
      <c r="RTK17" s="692"/>
      <c r="RTL17" s="692"/>
      <c r="RTM17" s="692"/>
      <c r="RTN17" s="692"/>
      <c r="RTO17" s="692"/>
      <c r="RTP17" s="692"/>
      <c r="RTQ17" s="692"/>
      <c r="RTR17" s="692"/>
      <c r="RTS17" s="692"/>
      <c r="RTT17" s="692"/>
      <c r="RTU17" s="692"/>
      <c r="RTV17" s="692"/>
      <c r="RTW17" s="692"/>
      <c r="RTX17" s="692"/>
      <c r="RTY17" s="692"/>
      <c r="RTZ17" s="692"/>
      <c r="RUA17" s="692"/>
      <c r="RUB17" s="692"/>
      <c r="RUC17" s="692"/>
      <c r="RUD17" s="692"/>
      <c r="RUE17" s="692"/>
      <c r="RUF17" s="692"/>
      <c r="RUG17" s="692"/>
      <c r="RUH17" s="692"/>
      <c r="RUI17" s="692"/>
      <c r="RUJ17" s="692"/>
      <c r="RUK17" s="692"/>
      <c r="RUL17" s="692"/>
      <c r="RUM17" s="692"/>
      <c r="RUN17" s="692"/>
      <c r="RUO17" s="692"/>
      <c r="RUP17" s="692"/>
      <c r="RUQ17" s="692"/>
      <c r="RUR17" s="692"/>
      <c r="RUS17" s="692"/>
      <c r="RUT17" s="692"/>
      <c r="RUU17" s="692"/>
      <c r="RUV17" s="692"/>
      <c r="RUW17" s="692"/>
      <c r="RUX17" s="692"/>
      <c r="RUY17" s="692"/>
      <c r="RUZ17" s="692"/>
      <c r="RVA17" s="692"/>
      <c r="RVB17" s="692"/>
      <c r="RVC17" s="692"/>
      <c r="RVD17" s="692"/>
      <c r="RVE17" s="692"/>
      <c r="RVF17" s="692"/>
      <c r="RVG17" s="692"/>
      <c r="RVH17" s="692"/>
      <c r="RVI17" s="692"/>
      <c r="RVJ17" s="692"/>
      <c r="RVK17" s="692"/>
      <c r="RVL17" s="692"/>
      <c r="RVM17" s="692"/>
      <c r="RVN17" s="692"/>
      <c r="RVO17" s="692"/>
      <c r="RVP17" s="692"/>
      <c r="RVQ17" s="692"/>
      <c r="RVR17" s="692"/>
      <c r="RVS17" s="692"/>
      <c r="RVT17" s="692"/>
      <c r="RVU17" s="692"/>
      <c r="RVV17" s="692"/>
      <c r="RVW17" s="692"/>
      <c r="RVX17" s="692"/>
      <c r="RVY17" s="692"/>
      <c r="RVZ17" s="692"/>
      <c r="RWA17" s="692"/>
      <c r="RWB17" s="692"/>
      <c r="RWC17" s="692"/>
      <c r="RWD17" s="692"/>
      <c r="RWE17" s="692"/>
      <c r="RWF17" s="692"/>
      <c r="RWG17" s="692"/>
      <c r="RWH17" s="692"/>
      <c r="RWI17" s="692"/>
      <c r="RWJ17" s="692"/>
      <c r="RWK17" s="692"/>
      <c r="RWL17" s="692"/>
      <c r="RWM17" s="692"/>
      <c r="RWN17" s="692"/>
      <c r="RWO17" s="692"/>
      <c r="RWP17" s="692"/>
      <c r="RWQ17" s="692"/>
      <c r="RWR17" s="692"/>
      <c r="RWS17" s="692"/>
      <c r="RWT17" s="692"/>
      <c r="RWU17" s="692"/>
      <c r="RWV17" s="692"/>
      <c r="RWW17" s="692"/>
      <c r="RWX17" s="692"/>
      <c r="RWY17" s="692"/>
      <c r="RWZ17" s="692"/>
      <c r="RXA17" s="692"/>
      <c r="RXB17" s="692"/>
      <c r="RXC17" s="692"/>
      <c r="RXD17" s="692"/>
      <c r="RXE17" s="692"/>
      <c r="RXF17" s="692"/>
      <c r="RXG17" s="692"/>
      <c r="RXH17" s="692"/>
      <c r="RXI17" s="692"/>
      <c r="RXJ17" s="692"/>
      <c r="RXK17" s="692"/>
      <c r="RXL17" s="692"/>
      <c r="RXM17" s="692"/>
      <c r="RXN17" s="692"/>
      <c r="RXO17" s="692"/>
      <c r="RXP17" s="692"/>
      <c r="RXQ17" s="692"/>
      <c r="RXR17" s="692"/>
      <c r="RXS17" s="692"/>
      <c r="RXT17" s="692"/>
      <c r="RXU17" s="692"/>
      <c r="RXV17" s="692"/>
      <c r="RXW17" s="692"/>
      <c r="RXX17" s="692"/>
      <c r="RXY17" s="692"/>
      <c r="RXZ17" s="692"/>
      <c r="RYA17" s="692"/>
      <c r="RYB17" s="692"/>
      <c r="RYC17" s="692"/>
      <c r="RYD17" s="692"/>
      <c r="RYE17" s="692"/>
      <c r="RYF17" s="692"/>
      <c r="RYG17" s="692"/>
      <c r="RYH17" s="692"/>
      <c r="RYI17" s="692"/>
      <c r="RYJ17" s="692"/>
      <c r="RYK17" s="692"/>
      <c r="RYL17" s="692"/>
      <c r="RYM17" s="692"/>
      <c r="RYN17" s="692"/>
      <c r="RYO17" s="692"/>
      <c r="RYP17" s="692"/>
      <c r="RYQ17" s="692"/>
      <c r="RYR17" s="692"/>
      <c r="RYS17" s="692"/>
      <c r="RYT17" s="692"/>
      <c r="RYU17" s="692"/>
      <c r="RYV17" s="692"/>
      <c r="RYW17" s="692"/>
      <c r="RYX17" s="692"/>
      <c r="RYY17" s="692"/>
      <c r="RYZ17" s="692"/>
      <c r="RZA17" s="692"/>
      <c r="RZB17" s="692"/>
      <c r="RZC17" s="692"/>
      <c r="RZD17" s="692"/>
      <c r="RZE17" s="692"/>
      <c r="RZF17" s="692"/>
      <c r="RZG17" s="692"/>
      <c r="RZH17" s="692"/>
      <c r="RZI17" s="692"/>
      <c r="RZJ17" s="692"/>
      <c r="RZK17" s="692"/>
      <c r="RZL17" s="692"/>
      <c r="RZM17" s="692"/>
      <c r="RZN17" s="692"/>
      <c r="RZO17" s="692"/>
      <c r="RZP17" s="692"/>
      <c r="RZQ17" s="692"/>
      <c r="RZR17" s="692"/>
      <c r="RZS17" s="692"/>
      <c r="RZT17" s="692"/>
      <c r="RZU17" s="692"/>
      <c r="RZV17" s="692"/>
      <c r="RZW17" s="692"/>
      <c r="RZX17" s="692"/>
      <c r="RZY17" s="692"/>
      <c r="RZZ17" s="692"/>
      <c r="SAA17" s="692"/>
      <c r="SAB17" s="692"/>
      <c r="SAC17" s="692"/>
      <c r="SAD17" s="692"/>
      <c r="SAE17" s="692"/>
      <c r="SAF17" s="692"/>
      <c r="SAG17" s="692"/>
      <c r="SAH17" s="692"/>
      <c r="SAI17" s="692"/>
      <c r="SAJ17" s="692"/>
      <c r="SAK17" s="692"/>
      <c r="SAL17" s="692"/>
      <c r="SAM17" s="692"/>
      <c r="SAN17" s="692"/>
      <c r="SAO17" s="692"/>
      <c r="SAP17" s="692"/>
      <c r="SAQ17" s="692"/>
      <c r="SAR17" s="692"/>
      <c r="SAS17" s="692"/>
      <c r="SAT17" s="692"/>
      <c r="SAU17" s="692"/>
      <c r="SAV17" s="692"/>
      <c r="SAW17" s="692"/>
      <c r="SAX17" s="692"/>
      <c r="SAY17" s="692"/>
      <c r="SAZ17" s="692"/>
      <c r="SBA17" s="692"/>
      <c r="SBB17" s="692"/>
      <c r="SBC17" s="692"/>
      <c r="SBD17" s="692"/>
      <c r="SBE17" s="692"/>
      <c r="SBF17" s="692"/>
      <c r="SBG17" s="692"/>
      <c r="SBH17" s="692"/>
      <c r="SBI17" s="692"/>
      <c r="SBJ17" s="692"/>
      <c r="SBK17" s="692"/>
      <c r="SBL17" s="692"/>
      <c r="SBM17" s="692"/>
      <c r="SBN17" s="692"/>
      <c r="SBO17" s="692"/>
      <c r="SBP17" s="692"/>
      <c r="SBQ17" s="692"/>
      <c r="SBR17" s="692"/>
      <c r="SBS17" s="692"/>
      <c r="SBT17" s="692"/>
      <c r="SBU17" s="692"/>
      <c r="SBV17" s="692"/>
      <c r="SBW17" s="692"/>
      <c r="SBX17" s="692"/>
      <c r="SBY17" s="692"/>
      <c r="SBZ17" s="692"/>
      <c r="SCA17" s="692"/>
      <c r="SCB17" s="692"/>
      <c r="SCC17" s="692"/>
      <c r="SCD17" s="692"/>
      <c r="SCE17" s="692"/>
      <c r="SCF17" s="692"/>
      <c r="SCG17" s="692"/>
      <c r="SCH17" s="692"/>
      <c r="SCI17" s="692"/>
      <c r="SCJ17" s="692"/>
      <c r="SCK17" s="692"/>
      <c r="SCL17" s="692"/>
      <c r="SCM17" s="692"/>
      <c r="SCN17" s="692"/>
      <c r="SCO17" s="692"/>
      <c r="SCP17" s="692"/>
      <c r="SCQ17" s="692"/>
      <c r="SCR17" s="692"/>
      <c r="SCS17" s="692"/>
      <c r="SCT17" s="692"/>
      <c r="SCU17" s="692"/>
      <c r="SCV17" s="692"/>
      <c r="SCW17" s="692"/>
      <c r="SCX17" s="692"/>
      <c r="SCY17" s="692"/>
      <c r="SCZ17" s="692"/>
      <c r="SDA17" s="692"/>
      <c r="SDB17" s="692"/>
      <c r="SDC17" s="692"/>
      <c r="SDD17" s="692"/>
      <c r="SDE17" s="692"/>
      <c r="SDF17" s="692"/>
      <c r="SDG17" s="692"/>
      <c r="SDH17" s="692"/>
      <c r="SDI17" s="692"/>
      <c r="SDJ17" s="692"/>
      <c r="SDK17" s="692"/>
      <c r="SDL17" s="692"/>
      <c r="SDM17" s="692"/>
      <c r="SDN17" s="692"/>
      <c r="SDO17" s="692"/>
      <c r="SDP17" s="692"/>
      <c r="SDQ17" s="692"/>
      <c r="SDR17" s="692"/>
      <c r="SDS17" s="692"/>
      <c r="SDT17" s="692"/>
      <c r="SDU17" s="692"/>
      <c r="SDV17" s="692"/>
      <c r="SDW17" s="692"/>
      <c r="SDX17" s="692"/>
      <c r="SDY17" s="692"/>
      <c r="SDZ17" s="692"/>
      <c r="SEA17" s="692"/>
      <c r="SEB17" s="692"/>
      <c r="SEC17" s="692"/>
      <c r="SED17" s="692"/>
      <c r="SEE17" s="692"/>
      <c r="SEF17" s="692"/>
      <c r="SEG17" s="692"/>
      <c r="SEH17" s="692"/>
      <c r="SEI17" s="692"/>
      <c r="SEJ17" s="692"/>
      <c r="SEK17" s="692"/>
      <c r="SEL17" s="692"/>
      <c r="SEM17" s="692"/>
      <c r="SEN17" s="692"/>
      <c r="SEO17" s="692"/>
      <c r="SEP17" s="692"/>
      <c r="SEQ17" s="692"/>
      <c r="SER17" s="692"/>
      <c r="SES17" s="692"/>
      <c r="SET17" s="692"/>
      <c r="SEU17" s="692"/>
      <c r="SEV17" s="692"/>
      <c r="SEW17" s="692"/>
      <c r="SEX17" s="692"/>
      <c r="SEY17" s="692"/>
      <c r="SEZ17" s="692"/>
      <c r="SFA17" s="692"/>
      <c r="SFB17" s="692"/>
      <c r="SFC17" s="692"/>
      <c r="SFD17" s="692"/>
      <c r="SFE17" s="692"/>
      <c r="SFF17" s="692"/>
      <c r="SFG17" s="692"/>
      <c r="SFH17" s="692"/>
      <c r="SFI17" s="692"/>
      <c r="SFJ17" s="692"/>
      <c r="SFK17" s="692"/>
      <c r="SFL17" s="692"/>
      <c r="SFM17" s="692"/>
      <c r="SFN17" s="692"/>
      <c r="SFO17" s="692"/>
      <c r="SFP17" s="692"/>
      <c r="SFQ17" s="692"/>
      <c r="SFR17" s="692"/>
      <c r="SFS17" s="692"/>
      <c r="SFT17" s="692"/>
      <c r="SFU17" s="692"/>
      <c r="SFV17" s="692"/>
      <c r="SFW17" s="692"/>
      <c r="SFX17" s="692"/>
      <c r="SFY17" s="692"/>
      <c r="SFZ17" s="692"/>
      <c r="SGA17" s="692"/>
      <c r="SGB17" s="692"/>
      <c r="SGC17" s="692"/>
      <c r="SGD17" s="692"/>
      <c r="SGE17" s="692"/>
      <c r="SGF17" s="692"/>
      <c r="SGG17" s="692"/>
      <c r="SGH17" s="692"/>
      <c r="SGI17" s="692"/>
      <c r="SGJ17" s="692"/>
      <c r="SGK17" s="692"/>
      <c r="SGL17" s="692"/>
      <c r="SGM17" s="692"/>
      <c r="SGN17" s="692"/>
      <c r="SGO17" s="692"/>
      <c r="SGP17" s="692"/>
      <c r="SGQ17" s="692"/>
      <c r="SGR17" s="692"/>
      <c r="SGS17" s="692"/>
      <c r="SGT17" s="692"/>
      <c r="SGU17" s="692"/>
      <c r="SGV17" s="692"/>
      <c r="SGW17" s="692"/>
      <c r="SGX17" s="692"/>
      <c r="SGY17" s="692"/>
      <c r="SGZ17" s="692"/>
      <c r="SHA17" s="692"/>
      <c r="SHB17" s="692"/>
      <c r="SHC17" s="692"/>
      <c r="SHD17" s="692"/>
      <c r="SHE17" s="692"/>
      <c r="SHF17" s="692"/>
      <c r="SHG17" s="692"/>
      <c r="SHH17" s="692"/>
      <c r="SHI17" s="692"/>
      <c r="SHJ17" s="692"/>
      <c r="SHK17" s="692"/>
      <c r="SHL17" s="692"/>
      <c r="SHM17" s="692"/>
      <c r="SHN17" s="692"/>
      <c r="SHO17" s="692"/>
      <c r="SHP17" s="692"/>
      <c r="SHQ17" s="692"/>
      <c r="SHR17" s="692"/>
      <c r="SHS17" s="692"/>
      <c r="SHT17" s="692"/>
      <c r="SHU17" s="692"/>
      <c r="SHV17" s="692"/>
      <c r="SHW17" s="692"/>
      <c r="SHX17" s="692"/>
      <c r="SHY17" s="692"/>
      <c r="SHZ17" s="692"/>
      <c r="SIA17" s="692"/>
      <c r="SIB17" s="692"/>
      <c r="SIC17" s="692"/>
      <c r="SID17" s="692"/>
      <c r="SIE17" s="692"/>
      <c r="SIF17" s="692"/>
      <c r="SIG17" s="692"/>
      <c r="SIH17" s="692"/>
      <c r="SII17" s="692"/>
      <c r="SIJ17" s="692"/>
      <c r="SIK17" s="692"/>
      <c r="SIL17" s="692"/>
      <c r="SIM17" s="692"/>
      <c r="SIN17" s="692"/>
      <c r="SIO17" s="692"/>
      <c r="SIP17" s="692"/>
      <c r="SIQ17" s="692"/>
      <c r="SIR17" s="692"/>
      <c r="SIS17" s="692"/>
      <c r="SIT17" s="692"/>
      <c r="SIU17" s="692"/>
      <c r="SIV17" s="692"/>
      <c r="SIW17" s="692"/>
      <c r="SIX17" s="692"/>
      <c r="SIY17" s="692"/>
      <c r="SIZ17" s="692"/>
      <c r="SJA17" s="692"/>
      <c r="SJB17" s="692"/>
      <c r="SJC17" s="692"/>
      <c r="SJD17" s="692"/>
      <c r="SJE17" s="692"/>
      <c r="SJF17" s="692"/>
      <c r="SJG17" s="692"/>
      <c r="SJH17" s="692"/>
      <c r="SJI17" s="692"/>
      <c r="SJJ17" s="692"/>
      <c r="SJK17" s="692"/>
      <c r="SJL17" s="692"/>
      <c r="SJM17" s="692"/>
      <c r="SJN17" s="692"/>
      <c r="SJO17" s="692"/>
      <c r="SJP17" s="692"/>
      <c r="SJQ17" s="692"/>
      <c r="SJR17" s="692"/>
      <c r="SJS17" s="692"/>
      <c r="SJT17" s="692"/>
      <c r="SJU17" s="692"/>
      <c r="SJV17" s="692"/>
      <c r="SJW17" s="692"/>
      <c r="SJX17" s="692"/>
      <c r="SJY17" s="692"/>
      <c r="SJZ17" s="692"/>
      <c r="SKA17" s="692"/>
      <c r="SKB17" s="692"/>
      <c r="SKC17" s="692"/>
      <c r="SKD17" s="692"/>
      <c r="SKE17" s="692"/>
      <c r="SKF17" s="692"/>
      <c r="SKG17" s="692"/>
      <c r="SKH17" s="692"/>
      <c r="SKI17" s="692"/>
      <c r="SKJ17" s="692"/>
      <c r="SKK17" s="692"/>
      <c r="SKL17" s="692"/>
      <c r="SKM17" s="692"/>
      <c r="SKN17" s="692"/>
      <c r="SKO17" s="692"/>
      <c r="SKP17" s="692"/>
      <c r="SKQ17" s="692"/>
      <c r="SKR17" s="692"/>
      <c r="SKS17" s="692"/>
      <c r="SKT17" s="692"/>
      <c r="SKU17" s="692"/>
      <c r="SKV17" s="692"/>
      <c r="SKW17" s="692"/>
      <c r="SKX17" s="692"/>
      <c r="SKY17" s="692"/>
      <c r="SKZ17" s="692"/>
      <c r="SLA17" s="692"/>
      <c r="SLB17" s="692"/>
      <c r="SLC17" s="692"/>
      <c r="SLD17" s="692"/>
      <c r="SLE17" s="692"/>
      <c r="SLF17" s="692"/>
      <c r="SLG17" s="692"/>
      <c r="SLH17" s="692"/>
      <c r="SLI17" s="692"/>
      <c r="SLJ17" s="692"/>
      <c r="SLK17" s="692"/>
      <c r="SLL17" s="692"/>
      <c r="SLM17" s="692"/>
      <c r="SLN17" s="692"/>
      <c r="SLO17" s="692"/>
      <c r="SLP17" s="692"/>
      <c r="SLQ17" s="692"/>
      <c r="SLR17" s="692"/>
      <c r="SLS17" s="692"/>
      <c r="SLT17" s="692"/>
      <c r="SLU17" s="692"/>
      <c r="SLV17" s="692"/>
      <c r="SLW17" s="692"/>
      <c r="SLX17" s="692"/>
      <c r="SLY17" s="692"/>
      <c r="SLZ17" s="692"/>
      <c r="SMA17" s="692"/>
      <c r="SMB17" s="692"/>
      <c r="SMC17" s="692"/>
      <c r="SMD17" s="692"/>
      <c r="SME17" s="692"/>
      <c r="SMF17" s="692"/>
      <c r="SMG17" s="692"/>
      <c r="SMH17" s="692"/>
      <c r="SMI17" s="692"/>
      <c r="SMJ17" s="692"/>
      <c r="SMK17" s="692"/>
      <c r="SML17" s="692"/>
      <c r="SMM17" s="692"/>
      <c r="SMN17" s="692"/>
      <c r="SMO17" s="692"/>
      <c r="SMP17" s="692"/>
      <c r="SMQ17" s="692"/>
      <c r="SMR17" s="692"/>
      <c r="SMS17" s="692"/>
      <c r="SMT17" s="692"/>
      <c r="SMU17" s="692"/>
      <c r="SMV17" s="692"/>
      <c r="SMW17" s="692"/>
      <c r="SMX17" s="692"/>
      <c r="SMY17" s="692"/>
      <c r="SMZ17" s="692"/>
      <c r="SNA17" s="692"/>
      <c r="SNB17" s="692"/>
      <c r="SNC17" s="692"/>
      <c r="SND17" s="692"/>
      <c r="SNE17" s="692"/>
      <c r="SNF17" s="692"/>
      <c r="SNG17" s="692"/>
      <c r="SNH17" s="692"/>
      <c r="SNI17" s="692"/>
      <c r="SNJ17" s="692"/>
      <c r="SNK17" s="692"/>
      <c r="SNL17" s="692"/>
      <c r="SNM17" s="692"/>
      <c r="SNN17" s="692"/>
      <c r="SNO17" s="692"/>
      <c r="SNP17" s="692"/>
      <c r="SNQ17" s="692"/>
      <c r="SNR17" s="692"/>
      <c r="SNS17" s="692"/>
      <c r="SNT17" s="692"/>
      <c r="SNU17" s="692"/>
      <c r="SNV17" s="692"/>
      <c r="SNW17" s="692"/>
      <c r="SNX17" s="692"/>
      <c r="SNY17" s="692"/>
      <c r="SNZ17" s="692"/>
      <c r="SOA17" s="692"/>
      <c r="SOB17" s="692"/>
      <c r="SOC17" s="692"/>
      <c r="SOD17" s="692"/>
      <c r="SOE17" s="692"/>
      <c r="SOF17" s="692"/>
      <c r="SOG17" s="692"/>
      <c r="SOH17" s="692"/>
      <c r="SOI17" s="692"/>
      <c r="SOJ17" s="692"/>
      <c r="SOK17" s="692"/>
      <c r="SOL17" s="692"/>
      <c r="SOM17" s="692"/>
      <c r="SON17" s="692"/>
      <c r="SOO17" s="692"/>
      <c r="SOP17" s="692"/>
      <c r="SOQ17" s="692"/>
      <c r="SOR17" s="692"/>
      <c r="SOS17" s="692"/>
      <c r="SOT17" s="692"/>
      <c r="SOU17" s="692"/>
      <c r="SOV17" s="692"/>
      <c r="SOW17" s="692"/>
      <c r="SOX17" s="692"/>
      <c r="SOY17" s="692"/>
      <c r="SOZ17" s="692"/>
      <c r="SPA17" s="692"/>
      <c r="SPB17" s="692"/>
      <c r="SPC17" s="692"/>
      <c r="SPD17" s="692"/>
      <c r="SPE17" s="692"/>
      <c r="SPF17" s="692"/>
      <c r="SPG17" s="692"/>
      <c r="SPH17" s="692"/>
      <c r="SPI17" s="692"/>
      <c r="SPJ17" s="692"/>
      <c r="SPK17" s="692"/>
      <c r="SPL17" s="692"/>
      <c r="SPM17" s="692"/>
      <c r="SPN17" s="692"/>
      <c r="SPO17" s="692"/>
      <c r="SPP17" s="692"/>
      <c r="SPQ17" s="692"/>
      <c r="SPR17" s="692"/>
      <c r="SPS17" s="692"/>
      <c r="SPT17" s="692"/>
      <c r="SPU17" s="692"/>
      <c r="SPV17" s="692"/>
      <c r="SPW17" s="692"/>
      <c r="SPX17" s="692"/>
      <c r="SPY17" s="692"/>
      <c r="SPZ17" s="692"/>
      <c r="SQA17" s="692"/>
      <c r="SQB17" s="692"/>
      <c r="SQC17" s="692"/>
      <c r="SQD17" s="692"/>
      <c r="SQE17" s="692"/>
      <c r="SQF17" s="692"/>
      <c r="SQG17" s="692"/>
      <c r="SQH17" s="692"/>
      <c r="SQI17" s="692"/>
      <c r="SQJ17" s="692"/>
      <c r="SQK17" s="692"/>
      <c r="SQL17" s="692"/>
      <c r="SQM17" s="692"/>
      <c r="SQN17" s="692"/>
      <c r="SQO17" s="692"/>
      <c r="SQP17" s="692"/>
      <c r="SQQ17" s="692"/>
      <c r="SQR17" s="692"/>
      <c r="SQS17" s="692"/>
      <c r="SQT17" s="692"/>
      <c r="SQU17" s="692"/>
      <c r="SQV17" s="692"/>
      <c r="SQW17" s="692"/>
      <c r="SQX17" s="692"/>
      <c r="SQY17" s="692"/>
      <c r="SQZ17" s="692"/>
      <c r="SRA17" s="692"/>
      <c r="SRB17" s="692"/>
      <c r="SRC17" s="692"/>
      <c r="SRD17" s="692"/>
      <c r="SRE17" s="692"/>
      <c r="SRF17" s="692"/>
      <c r="SRG17" s="692"/>
      <c r="SRH17" s="692"/>
      <c r="SRI17" s="692"/>
      <c r="SRJ17" s="692"/>
      <c r="SRK17" s="692"/>
      <c r="SRL17" s="692"/>
      <c r="SRM17" s="692"/>
      <c r="SRN17" s="692"/>
      <c r="SRO17" s="692"/>
      <c r="SRP17" s="692"/>
      <c r="SRQ17" s="692"/>
      <c r="SRR17" s="692"/>
      <c r="SRS17" s="692"/>
      <c r="SRT17" s="692"/>
      <c r="SRU17" s="692"/>
      <c r="SRV17" s="692"/>
      <c r="SRW17" s="692"/>
      <c r="SRX17" s="692"/>
      <c r="SRY17" s="692"/>
      <c r="SRZ17" s="692"/>
      <c r="SSA17" s="692"/>
      <c r="SSB17" s="692"/>
      <c r="SSC17" s="692"/>
      <c r="SSD17" s="692"/>
      <c r="SSE17" s="692"/>
      <c r="SSF17" s="692"/>
      <c r="SSG17" s="692"/>
      <c r="SSH17" s="692"/>
      <c r="SSI17" s="692"/>
      <c r="SSJ17" s="692"/>
      <c r="SSK17" s="692"/>
      <c r="SSL17" s="692"/>
      <c r="SSM17" s="692"/>
      <c r="SSN17" s="692"/>
      <c r="SSO17" s="692"/>
      <c r="SSP17" s="692"/>
      <c r="SSQ17" s="692"/>
      <c r="SSR17" s="692"/>
      <c r="SSS17" s="692"/>
      <c r="SST17" s="692"/>
      <c r="SSU17" s="692"/>
      <c r="SSV17" s="692"/>
      <c r="SSW17" s="692"/>
      <c r="SSX17" s="692"/>
      <c r="SSY17" s="692"/>
      <c r="SSZ17" s="692"/>
      <c r="STA17" s="692"/>
      <c r="STB17" s="692"/>
      <c r="STC17" s="692"/>
      <c r="STD17" s="692"/>
      <c r="STE17" s="692"/>
      <c r="STF17" s="692"/>
      <c r="STG17" s="692"/>
      <c r="STH17" s="692"/>
      <c r="STI17" s="692"/>
      <c r="STJ17" s="692"/>
      <c r="STK17" s="692"/>
      <c r="STL17" s="692"/>
      <c r="STM17" s="692"/>
      <c r="STN17" s="692"/>
      <c r="STO17" s="692"/>
      <c r="STP17" s="692"/>
      <c r="STQ17" s="692"/>
      <c r="STR17" s="692"/>
      <c r="STS17" s="692"/>
      <c r="STT17" s="692"/>
      <c r="STU17" s="692"/>
      <c r="STV17" s="692"/>
      <c r="STW17" s="692"/>
      <c r="STX17" s="692"/>
      <c r="STY17" s="692"/>
      <c r="STZ17" s="692"/>
      <c r="SUA17" s="692"/>
      <c r="SUB17" s="692"/>
      <c r="SUC17" s="692"/>
      <c r="SUD17" s="692"/>
      <c r="SUE17" s="692"/>
      <c r="SUF17" s="692"/>
      <c r="SUG17" s="692"/>
      <c r="SUH17" s="692"/>
      <c r="SUI17" s="692"/>
      <c r="SUJ17" s="692"/>
      <c r="SUK17" s="692"/>
      <c r="SUL17" s="692"/>
      <c r="SUM17" s="692"/>
      <c r="SUN17" s="692"/>
      <c r="SUO17" s="692"/>
      <c r="SUP17" s="692"/>
      <c r="SUQ17" s="692"/>
      <c r="SUR17" s="692"/>
      <c r="SUS17" s="692"/>
      <c r="SUT17" s="692"/>
      <c r="SUU17" s="692"/>
      <c r="SUV17" s="692"/>
      <c r="SUW17" s="692"/>
      <c r="SUX17" s="692"/>
      <c r="SUY17" s="692"/>
      <c r="SUZ17" s="692"/>
      <c r="SVA17" s="692"/>
      <c r="SVB17" s="692"/>
      <c r="SVC17" s="692"/>
      <c r="SVD17" s="692"/>
      <c r="SVE17" s="692"/>
      <c r="SVF17" s="692"/>
      <c r="SVG17" s="692"/>
      <c r="SVH17" s="692"/>
      <c r="SVI17" s="692"/>
      <c r="SVJ17" s="692"/>
      <c r="SVK17" s="692"/>
      <c r="SVL17" s="692"/>
      <c r="SVM17" s="692"/>
      <c r="SVN17" s="692"/>
      <c r="SVO17" s="692"/>
      <c r="SVP17" s="692"/>
      <c r="SVQ17" s="692"/>
      <c r="SVR17" s="692"/>
      <c r="SVS17" s="692"/>
      <c r="SVT17" s="692"/>
      <c r="SVU17" s="692"/>
      <c r="SVV17" s="692"/>
      <c r="SVW17" s="692"/>
      <c r="SVX17" s="692"/>
      <c r="SVY17" s="692"/>
      <c r="SVZ17" s="692"/>
      <c r="SWA17" s="692"/>
      <c r="SWB17" s="692"/>
      <c r="SWC17" s="692"/>
      <c r="SWD17" s="692"/>
      <c r="SWE17" s="692"/>
      <c r="SWF17" s="692"/>
      <c r="SWG17" s="692"/>
      <c r="SWH17" s="692"/>
      <c r="SWI17" s="692"/>
      <c r="SWJ17" s="692"/>
      <c r="SWK17" s="692"/>
      <c r="SWL17" s="692"/>
      <c r="SWM17" s="692"/>
      <c r="SWN17" s="692"/>
      <c r="SWO17" s="692"/>
      <c r="SWP17" s="692"/>
      <c r="SWQ17" s="692"/>
      <c r="SWR17" s="692"/>
      <c r="SWS17" s="692"/>
      <c r="SWT17" s="692"/>
      <c r="SWU17" s="692"/>
      <c r="SWV17" s="692"/>
      <c r="SWW17" s="692"/>
      <c r="SWX17" s="692"/>
      <c r="SWY17" s="692"/>
      <c r="SWZ17" s="692"/>
      <c r="SXA17" s="692"/>
      <c r="SXB17" s="692"/>
      <c r="SXC17" s="692"/>
      <c r="SXD17" s="692"/>
      <c r="SXE17" s="692"/>
      <c r="SXF17" s="692"/>
      <c r="SXG17" s="692"/>
      <c r="SXH17" s="692"/>
      <c r="SXI17" s="692"/>
      <c r="SXJ17" s="692"/>
      <c r="SXK17" s="692"/>
      <c r="SXL17" s="692"/>
      <c r="SXM17" s="692"/>
      <c r="SXN17" s="692"/>
      <c r="SXO17" s="692"/>
      <c r="SXP17" s="692"/>
      <c r="SXQ17" s="692"/>
      <c r="SXR17" s="692"/>
      <c r="SXS17" s="692"/>
      <c r="SXT17" s="692"/>
      <c r="SXU17" s="692"/>
      <c r="SXV17" s="692"/>
      <c r="SXW17" s="692"/>
      <c r="SXX17" s="692"/>
      <c r="SXY17" s="692"/>
      <c r="SXZ17" s="692"/>
      <c r="SYA17" s="692"/>
      <c r="SYB17" s="692"/>
      <c r="SYC17" s="692"/>
      <c r="SYD17" s="692"/>
      <c r="SYE17" s="692"/>
      <c r="SYF17" s="692"/>
      <c r="SYG17" s="692"/>
      <c r="SYH17" s="692"/>
      <c r="SYI17" s="692"/>
      <c r="SYJ17" s="692"/>
      <c r="SYK17" s="692"/>
      <c r="SYL17" s="692"/>
      <c r="SYM17" s="692"/>
      <c r="SYN17" s="692"/>
      <c r="SYO17" s="692"/>
      <c r="SYP17" s="692"/>
      <c r="SYQ17" s="692"/>
      <c r="SYR17" s="692"/>
      <c r="SYS17" s="692"/>
      <c r="SYT17" s="692"/>
      <c r="SYU17" s="692"/>
      <c r="SYV17" s="692"/>
      <c r="SYW17" s="692"/>
      <c r="SYX17" s="692"/>
      <c r="SYY17" s="692"/>
      <c r="SYZ17" s="692"/>
      <c r="SZA17" s="692"/>
      <c r="SZB17" s="692"/>
      <c r="SZC17" s="692"/>
      <c r="SZD17" s="692"/>
      <c r="SZE17" s="692"/>
      <c r="SZF17" s="692"/>
      <c r="SZG17" s="692"/>
      <c r="SZH17" s="692"/>
      <c r="SZI17" s="692"/>
      <c r="SZJ17" s="692"/>
      <c r="SZK17" s="692"/>
      <c r="SZL17" s="692"/>
      <c r="SZM17" s="692"/>
      <c r="SZN17" s="692"/>
      <c r="SZO17" s="692"/>
      <c r="SZP17" s="692"/>
      <c r="SZQ17" s="692"/>
      <c r="SZR17" s="692"/>
      <c r="SZS17" s="692"/>
      <c r="SZT17" s="692"/>
      <c r="SZU17" s="692"/>
      <c r="SZV17" s="692"/>
      <c r="SZW17" s="692"/>
      <c r="SZX17" s="692"/>
      <c r="SZY17" s="692"/>
      <c r="SZZ17" s="692"/>
      <c r="TAA17" s="692"/>
      <c r="TAB17" s="692"/>
      <c r="TAC17" s="692"/>
      <c r="TAD17" s="692"/>
      <c r="TAE17" s="692"/>
      <c r="TAF17" s="692"/>
      <c r="TAG17" s="692"/>
      <c r="TAH17" s="692"/>
      <c r="TAI17" s="692"/>
      <c r="TAJ17" s="692"/>
      <c r="TAK17" s="692"/>
      <c r="TAL17" s="692"/>
      <c r="TAM17" s="692"/>
      <c r="TAN17" s="692"/>
      <c r="TAO17" s="692"/>
      <c r="TAP17" s="692"/>
      <c r="TAQ17" s="692"/>
      <c r="TAR17" s="692"/>
      <c r="TAS17" s="692"/>
      <c r="TAT17" s="692"/>
      <c r="TAU17" s="692"/>
      <c r="TAV17" s="692"/>
      <c r="TAW17" s="692"/>
      <c r="TAX17" s="692"/>
      <c r="TAY17" s="692"/>
      <c r="TAZ17" s="692"/>
      <c r="TBA17" s="692"/>
      <c r="TBB17" s="692"/>
      <c r="TBC17" s="692"/>
      <c r="TBD17" s="692"/>
      <c r="TBE17" s="692"/>
      <c r="TBF17" s="692"/>
      <c r="TBG17" s="692"/>
      <c r="TBH17" s="692"/>
      <c r="TBI17" s="692"/>
      <c r="TBJ17" s="692"/>
      <c r="TBK17" s="692"/>
      <c r="TBL17" s="692"/>
      <c r="TBM17" s="692"/>
      <c r="TBN17" s="692"/>
      <c r="TBO17" s="692"/>
      <c r="TBP17" s="692"/>
      <c r="TBQ17" s="692"/>
      <c r="TBR17" s="692"/>
      <c r="TBS17" s="692"/>
      <c r="TBT17" s="692"/>
      <c r="TBU17" s="692"/>
      <c r="TBV17" s="692"/>
      <c r="TBW17" s="692"/>
      <c r="TBX17" s="692"/>
      <c r="TBY17" s="692"/>
      <c r="TBZ17" s="692"/>
      <c r="TCA17" s="692"/>
      <c r="TCB17" s="692"/>
      <c r="TCC17" s="692"/>
      <c r="TCD17" s="692"/>
      <c r="TCE17" s="692"/>
      <c r="TCF17" s="692"/>
      <c r="TCG17" s="692"/>
      <c r="TCH17" s="692"/>
      <c r="TCI17" s="692"/>
      <c r="TCJ17" s="692"/>
      <c r="TCK17" s="692"/>
      <c r="TCL17" s="692"/>
      <c r="TCM17" s="692"/>
      <c r="TCN17" s="692"/>
      <c r="TCO17" s="692"/>
      <c r="TCP17" s="692"/>
      <c r="TCQ17" s="692"/>
      <c r="TCR17" s="692"/>
      <c r="TCS17" s="692"/>
      <c r="TCT17" s="692"/>
      <c r="TCU17" s="692"/>
      <c r="TCV17" s="692"/>
      <c r="TCW17" s="692"/>
      <c r="TCX17" s="692"/>
      <c r="TCY17" s="692"/>
      <c r="TCZ17" s="692"/>
      <c r="TDA17" s="692"/>
      <c r="TDB17" s="692"/>
      <c r="TDC17" s="692"/>
      <c r="TDD17" s="692"/>
      <c r="TDE17" s="692"/>
      <c r="TDF17" s="692"/>
      <c r="TDG17" s="692"/>
      <c r="TDH17" s="692"/>
      <c r="TDI17" s="692"/>
      <c r="TDJ17" s="692"/>
      <c r="TDK17" s="692"/>
      <c r="TDL17" s="692"/>
      <c r="TDM17" s="692"/>
      <c r="TDN17" s="692"/>
      <c r="TDO17" s="692"/>
      <c r="TDP17" s="692"/>
      <c r="TDQ17" s="692"/>
      <c r="TDR17" s="692"/>
      <c r="TDS17" s="692"/>
      <c r="TDT17" s="692"/>
      <c r="TDU17" s="692"/>
      <c r="TDV17" s="692"/>
      <c r="TDW17" s="692"/>
      <c r="TDX17" s="692"/>
      <c r="TDY17" s="692"/>
      <c r="TDZ17" s="692"/>
      <c r="TEA17" s="692"/>
      <c r="TEB17" s="692"/>
      <c r="TEC17" s="692"/>
      <c r="TED17" s="692"/>
      <c r="TEE17" s="692"/>
      <c r="TEF17" s="692"/>
      <c r="TEG17" s="692"/>
      <c r="TEH17" s="692"/>
      <c r="TEI17" s="692"/>
      <c r="TEJ17" s="692"/>
      <c r="TEK17" s="692"/>
      <c r="TEL17" s="692"/>
      <c r="TEM17" s="692"/>
      <c r="TEN17" s="692"/>
      <c r="TEO17" s="692"/>
      <c r="TEP17" s="692"/>
      <c r="TEQ17" s="692"/>
      <c r="TER17" s="692"/>
      <c r="TES17" s="692"/>
      <c r="TET17" s="692"/>
      <c r="TEU17" s="692"/>
      <c r="TEV17" s="692"/>
      <c r="TEW17" s="692"/>
      <c r="TEX17" s="692"/>
      <c r="TEY17" s="692"/>
      <c r="TEZ17" s="692"/>
      <c r="TFA17" s="692"/>
      <c r="TFB17" s="692"/>
      <c r="TFC17" s="692"/>
      <c r="TFD17" s="692"/>
      <c r="TFE17" s="692"/>
      <c r="TFF17" s="692"/>
      <c r="TFG17" s="692"/>
      <c r="TFH17" s="692"/>
      <c r="TFI17" s="692"/>
      <c r="TFJ17" s="692"/>
      <c r="TFK17" s="692"/>
      <c r="TFL17" s="692"/>
      <c r="TFM17" s="692"/>
      <c r="TFN17" s="692"/>
      <c r="TFO17" s="692"/>
      <c r="TFP17" s="692"/>
      <c r="TFQ17" s="692"/>
      <c r="TFR17" s="692"/>
      <c r="TFS17" s="692"/>
      <c r="TFT17" s="692"/>
      <c r="TFU17" s="692"/>
      <c r="TFV17" s="692"/>
      <c r="TFW17" s="692"/>
      <c r="TFX17" s="692"/>
      <c r="TFY17" s="692"/>
      <c r="TFZ17" s="692"/>
      <c r="TGA17" s="692"/>
      <c r="TGB17" s="692"/>
      <c r="TGC17" s="692"/>
      <c r="TGD17" s="692"/>
      <c r="TGE17" s="692"/>
      <c r="TGF17" s="692"/>
      <c r="TGG17" s="692"/>
      <c r="TGH17" s="692"/>
      <c r="TGI17" s="692"/>
      <c r="TGJ17" s="692"/>
      <c r="TGK17" s="692"/>
      <c r="TGL17" s="692"/>
      <c r="TGM17" s="692"/>
      <c r="TGN17" s="692"/>
      <c r="TGO17" s="692"/>
      <c r="TGP17" s="692"/>
      <c r="TGQ17" s="692"/>
      <c r="TGR17" s="692"/>
      <c r="TGS17" s="692"/>
      <c r="TGT17" s="692"/>
      <c r="TGU17" s="692"/>
      <c r="TGV17" s="692"/>
      <c r="TGW17" s="692"/>
      <c r="TGX17" s="692"/>
      <c r="TGY17" s="692"/>
      <c r="TGZ17" s="692"/>
      <c r="THA17" s="692"/>
      <c r="THB17" s="692"/>
      <c r="THC17" s="692"/>
      <c r="THD17" s="692"/>
      <c r="THE17" s="692"/>
      <c r="THF17" s="692"/>
      <c r="THG17" s="692"/>
      <c r="THH17" s="692"/>
      <c r="THI17" s="692"/>
      <c r="THJ17" s="692"/>
      <c r="THK17" s="692"/>
      <c r="THL17" s="692"/>
      <c r="THM17" s="692"/>
      <c r="THN17" s="692"/>
      <c r="THO17" s="692"/>
      <c r="THP17" s="692"/>
      <c r="THQ17" s="692"/>
      <c r="THR17" s="692"/>
      <c r="THS17" s="692"/>
      <c r="THT17" s="692"/>
      <c r="THU17" s="692"/>
      <c r="THV17" s="692"/>
      <c r="THW17" s="692"/>
      <c r="THX17" s="692"/>
      <c r="THY17" s="692"/>
      <c r="THZ17" s="692"/>
      <c r="TIA17" s="692"/>
      <c r="TIB17" s="692"/>
      <c r="TIC17" s="692"/>
      <c r="TID17" s="692"/>
      <c r="TIE17" s="692"/>
      <c r="TIF17" s="692"/>
      <c r="TIG17" s="692"/>
      <c r="TIH17" s="692"/>
      <c r="TII17" s="692"/>
      <c r="TIJ17" s="692"/>
      <c r="TIK17" s="692"/>
      <c r="TIL17" s="692"/>
      <c r="TIM17" s="692"/>
      <c r="TIN17" s="692"/>
      <c r="TIO17" s="692"/>
      <c r="TIP17" s="692"/>
      <c r="TIQ17" s="692"/>
      <c r="TIR17" s="692"/>
      <c r="TIS17" s="692"/>
      <c r="TIT17" s="692"/>
      <c r="TIU17" s="692"/>
      <c r="TIV17" s="692"/>
      <c r="TIW17" s="692"/>
      <c r="TIX17" s="692"/>
      <c r="TIY17" s="692"/>
      <c r="TIZ17" s="692"/>
      <c r="TJA17" s="692"/>
      <c r="TJB17" s="692"/>
      <c r="TJC17" s="692"/>
      <c r="TJD17" s="692"/>
      <c r="TJE17" s="692"/>
      <c r="TJF17" s="692"/>
      <c r="TJG17" s="692"/>
      <c r="TJH17" s="692"/>
      <c r="TJI17" s="692"/>
      <c r="TJJ17" s="692"/>
      <c r="TJK17" s="692"/>
      <c r="TJL17" s="692"/>
      <c r="TJM17" s="692"/>
      <c r="TJN17" s="692"/>
      <c r="TJO17" s="692"/>
      <c r="TJP17" s="692"/>
      <c r="TJQ17" s="692"/>
      <c r="TJR17" s="692"/>
      <c r="TJS17" s="692"/>
      <c r="TJT17" s="692"/>
      <c r="TJU17" s="692"/>
      <c r="TJV17" s="692"/>
      <c r="TJW17" s="692"/>
      <c r="TJX17" s="692"/>
      <c r="TJY17" s="692"/>
      <c r="TJZ17" s="692"/>
      <c r="TKA17" s="692"/>
      <c r="TKB17" s="692"/>
      <c r="TKC17" s="692"/>
      <c r="TKD17" s="692"/>
      <c r="TKE17" s="692"/>
      <c r="TKF17" s="692"/>
      <c r="TKG17" s="692"/>
      <c r="TKH17" s="692"/>
      <c r="TKI17" s="692"/>
      <c r="TKJ17" s="692"/>
      <c r="TKK17" s="692"/>
      <c r="TKL17" s="692"/>
      <c r="TKM17" s="692"/>
      <c r="TKN17" s="692"/>
      <c r="TKO17" s="692"/>
      <c r="TKP17" s="692"/>
      <c r="TKQ17" s="692"/>
      <c r="TKR17" s="692"/>
      <c r="TKS17" s="692"/>
      <c r="TKT17" s="692"/>
      <c r="TKU17" s="692"/>
      <c r="TKV17" s="692"/>
      <c r="TKW17" s="692"/>
      <c r="TKX17" s="692"/>
      <c r="TKY17" s="692"/>
      <c r="TKZ17" s="692"/>
      <c r="TLA17" s="692"/>
      <c r="TLB17" s="692"/>
      <c r="TLC17" s="692"/>
      <c r="TLD17" s="692"/>
      <c r="TLE17" s="692"/>
      <c r="TLF17" s="692"/>
      <c r="TLG17" s="692"/>
      <c r="TLH17" s="692"/>
      <c r="TLI17" s="692"/>
      <c r="TLJ17" s="692"/>
      <c r="TLK17" s="692"/>
      <c r="TLL17" s="692"/>
      <c r="TLM17" s="692"/>
      <c r="TLN17" s="692"/>
      <c r="TLO17" s="692"/>
      <c r="TLP17" s="692"/>
      <c r="TLQ17" s="692"/>
      <c r="TLR17" s="692"/>
      <c r="TLS17" s="692"/>
      <c r="TLT17" s="692"/>
      <c r="TLU17" s="692"/>
      <c r="TLV17" s="692"/>
      <c r="TLW17" s="692"/>
      <c r="TLX17" s="692"/>
      <c r="TLY17" s="692"/>
      <c r="TLZ17" s="692"/>
      <c r="TMA17" s="692"/>
      <c r="TMB17" s="692"/>
      <c r="TMC17" s="692"/>
      <c r="TMD17" s="692"/>
      <c r="TME17" s="692"/>
      <c r="TMF17" s="692"/>
      <c r="TMG17" s="692"/>
      <c r="TMH17" s="692"/>
      <c r="TMI17" s="692"/>
      <c r="TMJ17" s="692"/>
      <c r="TMK17" s="692"/>
      <c r="TML17" s="692"/>
      <c r="TMM17" s="692"/>
      <c r="TMN17" s="692"/>
      <c r="TMO17" s="692"/>
      <c r="TMP17" s="692"/>
      <c r="TMQ17" s="692"/>
      <c r="TMR17" s="692"/>
      <c r="TMS17" s="692"/>
      <c r="TMT17" s="692"/>
      <c r="TMU17" s="692"/>
      <c r="TMV17" s="692"/>
      <c r="TMW17" s="692"/>
      <c r="TMX17" s="692"/>
      <c r="TMY17" s="692"/>
      <c r="TMZ17" s="692"/>
      <c r="TNA17" s="692"/>
      <c r="TNB17" s="692"/>
      <c r="TNC17" s="692"/>
      <c r="TND17" s="692"/>
      <c r="TNE17" s="692"/>
      <c r="TNF17" s="692"/>
      <c r="TNG17" s="692"/>
      <c r="TNH17" s="692"/>
      <c r="TNI17" s="692"/>
      <c r="TNJ17" s="692"/>
      <c r="TNK17" s="692"/>
      <c r="TNL17" s="692"/>
      <c r="TNM17" s="692"/>
      <c r="TNN17" s="692"/>
      <c r="TNO17" s="692"/>
      <c r="TNP17" s="692"/>
      <c r="TNQ17" s="692"/>
      <c r="TNR17" s="692"/>
      <c r="TNS17" s="692"/>
      <c r="TNT17" s="692"/>
      <c r="TNU17" s="692"/>
      <c r="TNV17" s="692"/>
      <c r="TNW17" s="692"/>
      <c r="TNX17" s="692"/>
      <c r="TNY17" s="692"/>
      <c r="TNZ17" s="692"/>
      <c r="TOA17" s="692"/>
      <c r="TOB17" s="692"/>
      <c r="TOC17" s="692"/>
      <c r="TOD17" s="692"/>
      <c r="TOE17" s="692"/>
      <c r="TOF17" s="692"/>
      <c r="TOG17" s="692"/>
      <c r="TOH17" s="692"/>
      <c r="TOI17" s="692"/>
      <c r="TOJ17" s="692"/>
      <c r="TOK17" s="692"/>
      <c r="TOL17" s="692"/>
      <c r="TOM17" s="692"/>
      <c r="TON17" s="692"/>
      <c r="TOO17" s="692"/>
      <c r="TOP17" s="692"/>
      <c r="TOQ17" s="692"/>
      <c r="TOR17" s="692"/>
      <c r="TOS17" s="692"/>
      <c r="TOT17" s="692"/>
      <c r="TOU17" s="692"/>
      <c r="TOV17" s="692"/>
      <c r="TOW17" s="692"/>
      <c r="TOX17" s="692"/>
      <c r="TOY17" s="692"/>
      <c r="TOZ17" s="692"/>
      <c r="TPA17" s="692"/>
      <c r="TPB17" s="692"/>
      <c r="TPC17" s="692"/>
      <c r="TPD17" s="692"/>
      <c r="TPE17" s="692"/>
      <c r="TPF17" s="692"/>
      <c r="TPG17" s="692"/>
      <c r="TPH17" s="692"/>
      <c r="TPI17" s="692"/>
      <c r="TPJ17" s="692"/>
      <c r="TPK17" s="692"/>
      <c r="TPL17" s="692"/>
      <c r="TPM17" s="692"/>
      <c r="TPN17" s="692"/>
      <c r="TPO17" s="692"/>
      <c r="TPP17" s="692"/>
      <c r="TPQ17" s="692"/>
      <c r="TPR17" s="692"/>
      <c r="TPS17" s="692"/>
      <c r="TPT17" s="692"/>
      <c r="TPU17" s="692"/>
      <c r="TPV17" s="692"/>
      <c r="TPW17" s="692"/>
      <c r="TPX17" s="692"/>
      <c r="TPY17" s="692"/>
      <c r="TPZ17" s="692"/>
      <c r="TQA17" s="692"/>
      <c r="TQB17" s="692"/>
      <c r="TQC17" s="692"/>
      <c r="TQD17" s="692"/>
      <c r="TQE17" s="692"/>
      <c r="TQF17" s="692"/>
      <c r="TQG17" s="692"/>
      <c r="TQH17" s="692"/>
      <c r="TQI17" s="692"/>
      <c r="TQJ17" s="692"/>
      <c r="TQK17" s="692"/>
      <c r="TQL17" s="692"/>
      <c r="TQM17" s="692"/>
      <c r="TQN17" s="692"/>
      <c r="TQO17" s="692"/>
      <c r="TQP17" s="692"/>
      <c r="TQQ17" s="692"/>
      <c r="TQR17" s="692"/>
      <c r="TQS17" s="692"/>
      <c r="TQT17" s="692"/>
      <c r="TQU17" s="692"/>
      <c r="TQV17" s="692"/>
      <c r="TQW17" s="692"/>
      <c r="TQX17" s="692"/>
      <c r="TQY17" s="692"/>
      <c r="TQZ17" s="692"/>
      <c r="TRA17" s="692"/>
      <c r="TRB17" s="692"/>
      <c r="TRC17" s="692"/>
      <c r="TRD17" s="692"/>
      <c r="TRE17" s="692"/>
      <c r="TRF17" s="692"/>
      <c r="TRG17" s="692"/>
      <c r="TRH17" s="692"/>
      <c r="TRI17" s="692"/>
      <c r="TRJ17" s="692"/>
      <c r="TRK17" s="692"/>
      <c r="TRL17" s="692"/>
      <c r="TRM17" s="692"/>
      <c r="TRN17" s="692"/>
      <c r="TRO17" s="692"/>
      <c r="TRP17" s="692"/>
      <c r="TRQ17" s="692"/>
      <c r="TRR17" s="692"/>
      <c r="TRS17" s="692"/>
      <c r="TRT17" s="692"/>
      <c r="TRU17" s="692"/>
      <c r="TRV17" s="692"/>
      <c r="TRW17" s="692"/>
      <c r="TRX17" s="692"/>
      <c r="TRY17" s="692"/>
      <c r="TRZ17" s="692"/>
      <c r="TSA17" s="692"/>
      <c r="TSB17" s="692"/>
      <c r="TSC17" s="692"/>
      <c r="TSD17" s="692"/>
      <c r="TSE17" s="692"/>
      <c r="TSF17" s="692"/>
      <c r="TSG17" s="692"/>
      <c r="TSH17" s="692"/>
      <c r="TSI17" s="692"/>
      <c r="TSJ17" s="692"/>
      <c r="TSK17" s="692"/>
      <c r="TSL17" s="692"/>
      <c r="TSM17" s="692"/>
      <c r="TSN17" s="692"/>
      <c r="TSO17" s="692"/>
      <c r="TSP17" s="692"/>
      <c r="TSQ17" s="692"/>
      <c r="TSR17" s="692"/>
      <c r="TSS17" s="692"/>
      <c r="TST17" s="692"/>
      <c r="TSU17" s="692"/>
      <c r="TSV17" s="692"/>
      <c r="TSW17" s="692"/>
      <c r="TSX17" s="692"/>
      <c r="TSY17" s="692"/>
      <c r="TSZ17" s="692"/>
      <c r="TTA17" s="692"/>
      <c r="TTB17" s="692"/>
      <c r="TTC17" s="692"/>
      <c r="TTD17" s="692"/>
      <c r="TTE17" s="692"/>
      <c r="TTF17" s="692"/>
      <c r="TTG17" s="692"/>
      <c r="TTH17" s="692"/>
      <c r="TTI17" s="692"/>
      <c r="TTJ17" s="692"/>
      <c r="TTK17" s="692"/>
      <c r="TTL17" s="692"/>
      <c r="TTM17" s="692"/>
      <c r="TTN17" s="692"/>
      <c r="TTO17" s="692"/>
      <c r="TTP17" s="692"/>
      <c r="TTQ17" s="692"/>
      <c r="TTR17" s="692"/>
      <c r="TTS17" s="692"/>
      <c r="TTT17" s="692"/>
      <c r="TTU17" s="692"/>
      <c r="TTV17" s="692"/>
      <c r="TTW17" s="692"/>
      <c r="TTX17" s="692"/>
      <c r="TTY17" s="692"/>
      <c r="TTZ17" s="692"/>
      <c r="TUA17" s="692"/>
      <c r="TUB17" s="692"/>
      <c r="TUC17" s="692"/>
      <c r="TUD17" s="692"/>
      <c r="TUE17" s="692"/>
      <c r="TUF17" s="692"/>
      <c r="TUG17" s="692"/>
      <c r="TUH17" s="692"/>
      <c r="TUI17" s="692"/>
      <c r="TUJ17" s="692"/>
      <c r="TUK17" s="692"/>
      <c r="TUL17" s="692"/>
      <c r="TUM17" s="692"/>
      <c r="TUN17" s="692"/>
      <c r="TUO17" s="692"/>
      <c r="TUP17" s="692"/>
      <c r="TUQ17" s="692"/>
      <c r="TUR17" s="692"/>
      <c r="TUS17" s="692"/>
      <c r="TUT17" s="692"/>
      <c r="TUU17" s="692"/>
      <c r="TUV17" s="692"/>
      <c r="TUW17" s="692"/>
      <c r="TUX17" s="692"/>
      <c r="TUY17" s="692"/>
      <c r="TUZ17" s="692"/>
      <c r="TVA17" s="692"/>
      <c r="TVB17" s="692"/>
      <c r="TVC17" s="692"/>
      <c r="TVD17" s="692"/>
      <c r="TVE17" s="692"/>
      <c r="TVF17" s="692"/>
      <c r="TVG17" s="692"/>
      <c r="TVH17" s="692"/>
      <c r="TVI17" s="692"/>
      <c r="TVJ17" s="692"/>
      <c r="TVK17" s="692"/>
      <c r="TVL17" s="692"/>
      <c r="TVM17" s="692"/>
      <c r="TVN17" s="692"/>
      <c r="TVO17" s="692"/>
      <c r="TVP17" s="692"/>
      <c r="TVQ17" s="692"/>
      <c r="TVR17" s="692"/>
      <c r="TVS17" s="692"/>
      <c r="TVT17" s="692"/>
      <c r="TVU17" s="692"/>
      <c r="TVV17" s="692"/>
      <c r="TVW17" s="692"/>
      <c r="TVX17" s="692"/>
      <c r="TVY17" s="692"/>
      <c r="TVZ17" s="692"/>
      <c r="TWA17" s="692"/>
      <c r="TWB17" s="692"/>
      <c r="TWC17" s="692"/>
      <c r="TWD17" s="692"/>
      <c r="TWE17" s="692"/>
      <c r="TWF17" s="692"/>
      <c r="TWG17" s="692"/>
      <c r="TWH17" s="692"/>
      <c r="TWI17" s="692"/>
      <c r="TWJ17" s="692"/>
      <c r="TWK17" s="692"/>
      <c r="TWL17" s="692"/>
      <c r="TWM17" s="692"/>
      <c r="TWN17" s="692"/>
      <c r="TWO17" s="692"/>
      <c r="TWP17" s="692"/>
      <c r="TWQ17" s="692"/>
      <c r="TWR17" s="692"/>
      <c r="TWS17" s="692"/>
      <c r="TWT17" s="692"/>
      <c r="TWU17" s="692"/>
      <c r="TWV17" s="692"/>
      <c r="TWW17" s="692"/>
      <c r="TWX17" s="692"/>
      <c r="TWY17" s="692"/>
      <c r="TWZ17" s="692"/>
      <c r="TXA17" s="692"/>
      <c r="TXB17" s="692"/>
      <c r="TXC17" s="692"/>
      <c r="TXD17" s="692"/>
      <c r="TXE17" s="692"/>
      <c r="TXF17" s="692"/>
      <c r="TXG17" s="692"/>
      <c r="TXH17" s="692"/>
      <c r="TXI17" s="692"/>
      <c r="TXJ17" s="692"/>
      <c r="TXK17" s="692"/>
      <c r="TXL17" s="692"/>
      <c r="TXM17" s="692"/>
      <c r="TXN17" s="692"/>
      <c r="TXO17" s="692"/>
      <c r="TXP17" s="692"/>
      <c r="TXQ17" s="692"/>
      <c r="TXR17" s="692"/>
      <c r="TXS17" s="692"/>
      <c r="TXT17" s="692"/>
      <c r="TXU17" s="692"/>
      <c r="TXV17" s="692"/>
      <c r="TXW17" s="692"/>
      <c r="TXX17" s="692"/>
      <c r="TXY17" s="692"/>
      <c r="TXZ17" s="692"/>
      <c r="TYA17" s="692"/>
      <c r="TYB17" s="692"/>
      <c r="TYC17" s="692"/>
      <c r="TYD17" s="692"/>
      <c r="TYE17" s="692"/>
      <c r="TYF17" s="692"/>
      <c r="TYG17" s="692"/>
      <c r="TYH17" s="692"/>
      <c r="TYI17" s="692"/>
      <c r="TYJ17" s="692"/>
      <c r="TYK17" s="692"/>
      <c r="TYL17" s="692"/>
      <c r="TYM17" s="692"/>
      <c r="TYN17" s="692"/>
      <c r="TYO17" s="692"/>
      <c r="TYP17" s="692"/>
      <c r="TYQ17" s="692"/>
      <c r="TYR17" s="692"/>
      <c r="TYS17" s="692"/>
      <c r="TYT17" s="692"/>
      <c r="TYU17" s="692"/>
      <c r="TYV17" s="692"/>
      <c r="TYW17" s="692"/>
      <c r="TYX17" s="692"/>
      <c r="TYY17" s="692"/>
      <c r="TYZ17" s="692"/>
      <c r="TZA17" s="692"/>
      <c r="TZB17" s="692"/>
      <c r="TZC17" s="692"/>
      <c r="TZD17" s="692"/>
      <c r="TZE17" s="692"/>
      <c r="TZF17" s="692"/>
      <c r="TZG17" s="692"/>
      <c r="TZH17" s="692"/>
      <c r="TZI17" s="692"/>
      <c r="TZJ17" s="692"/>
      <c r="TZK17" s="692"/>
      <c r="TZL17" s="692"/>
      <c r="TZM17" s="692"/>
      <c r="TZN17" s="692"/>
      <c r="TZO17" s="692"/>
      <c r="TZP17" s="692"/>
      <c r="TZQ17" s="692"/>
      <c r="TZR17" s="692"/>
      <c r="TZS17" s="692"/>
      <c r="TZT17" s="692"/>
      <c r="TZU17" s="692"/>
      <c r="TZV17" s="692"/>
      <c r="TZW17" s="692"/>
      <c r="TZX17" s="692"/>
      <c r="TZY17" s="692"/>
      <c r="TZZ17" s="692"/>
      <c r="UAA17" s="692"/>
      <c r="UAB17" s="692"/>
      <c r="UAC17" s="692"/>
      <c r="UAD17" s="692"/>
      <c r="UAE17" s="692"/>
      <c r="UAF17" s="692"/>
      <c r="UAG17" s="692"/>
      <c r="UAH17" s="692"/>
      <c r="UAI17" s="692"/>
      <c r="UAJ17" s="692"/>
      <c r="UAK17" s="692"/>
      <c r="UAL17" s="692"/>
      <c r="UAM17" s="692"/>
      <c r="UAN17" s="692"/>
      <c r="UAO17" s="692"/>
      <c r="UAP17" s="692"/>
      <c r="UAQ17" s="692"/>
      <c r="UAR17" s="692"/>
      <c r="UAS17" s="692"/>
      <c r="UAT17" s="692"/>
      <c r="UAU17" s="692"/>
      <c r="UAV17" s="692"/>
      <c r="UAW17" s="692"/>
      <c r="UAX17" s="692"/>
      <c r="UAY17" s="692"/>
      <c r="UAZ17" s="692"/>
      <c r="UBA17" s="692"/>
      <c r="UBB17" s="692"/>
      <c r="UBC17" s="692"/>
      <c r="UBD17" s="692"/>
      <c r="UBE17" s="692"/>
      <c r="UBF17" s="692"/>
      <c r="UBG17" s="692"/>
      <c r="UBH17" s="692"/>
      <c r="UBI17" s="692"/>
      <c r="UBJ17" s="692"/>
      <c r="UBK17" s="692"/>
      <c r="UBL17" s="692"/>
      <c r="UBM17" s="692"/>
      <c r="UBN17" s="692"/>
      <c r="UBO17" s="692"/>
      <c r="UBP17" s="692"/>
      <c r="UBQ17" s="692"/>
      <c r="UBR17" s="692"/>
      <c r="UBS17" s="692"/>
      <c r="UBT17" s="692"/>
      <c r="UBU17" s="692"/>
      <c r="UBV17" s="692"/>
      <c r="UBW17" s="692"/>
      <c r="UBX17" s="692"/>
      <c r="UBY17" s="692"/>
      <c r="UBZ17" s="692"/>
      <c r="UCA17" s="692"/>
      <c r="UCB17" s="692"/>
      <c r="UCC17" s="692"/>
      <c r="UCD17" s="692"/>
      <c r="UCE17" s="692"/>
      <c r="UCF17" s="692"/>
      <c r="UCG17" s="692"/>
      <c r="UCH17" s="692"/>
      <c r="UCI17" s="692"/>
      <c r="UCJ17" s="692"/>
      <c r="UCK17" s="692"/>
      <c r="UCL17" s="692"/>
      <c r="UCM17" s="692"/>
      <c r="UCN17" s="692"/>
      <c r="UCO17" s="692"/>
      <c r="UCP17" s="692"/>
      <c r="UCQ17" s="692"/>
      <c r="UCR17" s="692"/>
      <c r="UCS17" s="692"/>
      <c r="UCT17" s="692"/>
      <c r="UCU17" s="692"/>
      <c r="UCV17" s="692"/>
      <c r="UCW17" s="692"/>
      <c r="UCX17" s="692"/>
      <c r="UCY17" s="692"/>
      <c r="UCZ17" s="692"/>
      <c r="UDA17" s="692"/>
      <c r="UDB17" s="692"/>
      <c r="UDC17" s="692"/>
      <c r="UDD17" s="692"/>
      <c r="UDE17" s="692"/>
      <c r="UDF17" s="692"/>
      <c r="UDG17" s="692"/>
      <c r="UDH17" s="692"/>
      <c r="UDI17" s="692"/>
      <c r="UDJ17" s="692"/>
      <c r="UDK17" s="692"/>
      <c r="UDL17" s="692"/>
      <c r="UDM17" s="692"/>
      <c r="UDN17" s="692"/>
      <c r="UDO17" s="692"/>
      <c r="UDP17" s="692"/>
      <c r="UDQ17" s="692"/>
      <c r="UDR17" s="692"/>
      <c r="UDS17" s="692"/>
      <c r="UDT17" s="692"/>
      <c r="UDU17" s="692"/>
      <c r="UDV17" s="692"/>
      <c r="UDW17" s="692"/>
      <c r="UDX17" s="692"/>
      <c r="UDY17" s="692"/>
      <c r="UDZ17" s="692"/>
      <c r="UEA17" s="692"/>
      <c r="UEB17" s="692"/>
      <c r="UEC17" s="692"/>
      <c r="UED17" s="692"/>
      <c r="UEE17" s="692"/>
      <c r="UEF17" s="692"/>
      <c r="UEG17" s="692"/>
      <c r="UEH17" s="692"/>
      <c r="UEI17" s="692"/>
      <c r="UEJ17" s="692"/>
      <c r="UEK17" s="692"/>
      <c r="UEL17" s="692"/>
      <c r="UEM17" s="692"/>
      <c r="UEN17" s="692"/>
      <c r="UEO17" s="692"/>
      <c r="UEP17" s="692"/>
      <c r="UEQ17" s="692"/>
      <c r="UER17" s="692"/>
      <c r="UES17" s="692"/>
      <c r="UET17" s="692"/>
      <c r="UEU17" s="692"/>
      <c r="UEV17" s="692"/>
      <c r="UEW17" s="692"/>
      <c r="UEX17" s="692"/>
      <c r="UEY17" s="692"/>
      <c r="UEZ17" s="692"/>
      <c r="UFA17" s="692"/>
      <c r="UFB17" s="692"/>
      <c r="UFC17" s="692"/>
      <c r="UFD17" s="692"/>
      <c r="UFE17" s="692"/>
      <c r="UFF17" s="692"/>
      <c r="UFG17" s="692"/>
      <c r="UFH17" s="692"/>
      <c r="UFI17" s="692"/>
      <c r="UFJ17" s="692"/>
      <c r="UFK17" s="692"/>
      <c r="UFL17" s="692"/>
      <c r="UFM17" s="692"/>
      <c r="UFN17" s="692"/>
      <c r="UFO17" s="692"/>
      <c r="UFP17" s="692"/>
      <c r="UFQ17" s="692"/>
      <c r="UFR17" s="692"/>
      <c r="UFS17" s="692"/>
      <c r="UFT17" s="692"/>
      <c r="UFU17" s="692"/>
      <c r="UFV17" s="692"/>
      <c r="UFW17" s="692"/>
      <c r="UFX17" s="692"/>
      <c r="UFY17" s="692"/>
      <c r="UFZ17" s="692"/>
      <c r="UGA17" s="692"/>
      <c r="UGB17" s="692"/>
      <c r="UGC17" s="692"/>
      <c r="UGD17" s="692"/>
      <c r="UGE17" s="692"/>
      <c r="UGF17" s="692"/>
      <c r="UGG17" s="692"/>
      <c r="UGH17" s="692"/>
      <c r="UGI17" s="692"/>
      <c r="UGJ17" s="692"/>
      <c r="UGK17" s="692"/>
      <c r="UGL17" s="692"/>
      <c r="UGM17" s="692"/>
      <c r="UGN17" s="692"/>
      <c r="UGO17" s="692"/>
      <c r="UGP17" s="692"/>
      <c r="UGQ17" s="692"/>
      <c r="UGR17" s="692"/>
      <c r="UGS17" s="692"/>
      <c r="UGT17" s="692"/>
      <c r="UGU17" s="692"/>
      <c r="UGV17" s="692"/>
      <c r="UGW17" s="692"/>
      <c r="UGX17" s="692"/>
      <c r="UGY17" s="692"/>
      <c r="UGZ17" s="692"/>
      <c r="UHA17" s="692"/>
      <c r="UHB17" s="692"/>
      <c r="UHC17" s="692"/>
      <c r="UHD17" s="692"/>
      <c r="UHE17" s="692"/>
      <c r="UHF17" s="692"/>
      <c r="UHG17" s="692"/>
      <c r="UHH17" s="692"/>
      <c r="UHI17" s="692"/>
      <c r="UHJ17" s="692"/>
      <c r="UHK17" s="692"/>
      <c r="UHL17" s="692"/>
      <c r="UHM17" s="692"/>
      <c r="UHN17" s="692"/>
      <c r="UHO17" s="692"/>
      <c r="UHP17" s="692"/>
      <c r="UHQ17" s="692"/>
      <c r="UHR17" s="692"/>
      <c r="UHS17" s="692"/>
      <c r="UHT17" s="692"/>
      <c r="UHU17" s="692"/>
      <c r="UHV17" s="692"/>
      <c r="UHW17" s="692"/>
      <c r="UHX17" s="692"/>
      <c r="UHY17" s="692"/>
      <c r="UHZ17" s="692"/>
      <c r="UIA17" s="692"/>
      <c r="UIB17" s="692"/>
      <c r="UIC17" s="692"/>
      <c r="UID17" s="692"/>
      <c r="UIE17" s="692"/>
      <c r="UIF17" s="692"/>
      <c r="UIG17" s="692"/>
      <c r="UIH17" s="692"/>
      <c r="UII17" s="692"/>
      <c r="UIJ17" s="692"/>
      <c r="UIK17" s="692"/>
      <c r="UIL17" s="692"/>
      <c r="UIM17" s="692"/>
      <c r="UIN17" s="692"/>
      <c r="UIO17" s="692"/>
      <c r="UIP17" s="692"/>
      <c r="UIQ17" s="692"/>
      <c r="UIR17" s="692"/>
      <c r="UIS17" s="692"/>
      <c r="UIT17" s="692"/>
      <c r="UIU17" s="692"/>
      <c r="UIV17" s="692"/>
      <c r="UIW17" s="692"/>
      <c r="UIX17" s="692"/>
      <c r="UIY17" s="692"/>
      <c r="UIZ17" s="692"/>
      <c r="UJA17" s="692"/>
      <c r="UJB17" s="692"/>
      <c r="UJC17" s="692"/>
      <c r="UJD17" s="692"/>
      <c r="UJE17" s="692"/>
      <c r="UJF17" s="692"/>
      <c r="UJG17" s="692"/>
      <c r="UJH17" s="692"/>
      <c r="UJI17" s="692"/>
      <c r="UJJ17" s="692"/>
      <c r="UJK17" s="692"/>
      <c r="UJL17" s="692"/>
      <c r="UJM17" s="692"/>
      <c r="UJN17" s="692"/>
      <c r="UJO17" s="692"/>
      <c r="UJP17" s="692"/>
      <c r="UJQ17" s="692"/>
      <c r="UJR17" s="692"/>
      <c r="UJS17" s="692"/>
      <c r="UJT17" s="692"/>
      <c r="UJU17" s="692"/>
      <c r="UJV17" s="692"/>
      <c r="UJW17" s="692"/>
      <c r="UJX17" s="692"/>
      <c r="UJY17" s="692"/>
      <c r="UJZ17" s="692"/>
      <c r="UKA17" s="692"/>
      <c r="UKB17" s="692"/>
      <c r="UKC17" s="692"/>
      <c r="UKD17" s="692"/>
      <c r="UKE17" s="692"/>
      <c r="UKF17" s="692"/>
      <c r="UKG17" s="692"/>
      <c r="UKH17" s="692"/>
      <c r="UKI17" s="692"/>
      <c r="UKJ17" s="692"/>
      <c r="UKK17" s="692"/>
      <c r="UKL17" s="692"/>
      <c r="UKM17" s="692"/>
      <c r="UKN17" s="692"/>
      <c r="UKO17" s="692"/>
      <c r="UKP17" s="692"/>
      <c r="UKQ17" s="692"/>
      <c r="UKR17" s="692"/>
      <c r="UKS17" s="692"/>
      <c r="UKT17" s="692"/>
      <c r="UKU17" s="692"/>
      <c r="UKV17" s="692"/>
      <c r="UKW17" s="692"/>
      <c r="UKX17" s="692"/>
      <c r="UKY17" s="692"/>
      <c r="UKZ17" s="692"/>
      <c r="ULA17" s="692"/>
      <c r="ULB17" s="692"/>
      <c r="ULC17" s="692"/>
      <c r="ULD17" s="692"/>
      <c r="ULE17" s="692"/>
      <c r="ULF17" s="692"/>
      <c r="ULG17" s="692"/>
      <c r="ULH17" s="692"/>
      <c r="ULI17" s="692"/>
      <c r="ULJ17" s="692"/>
      <c r="ULK17" s="692"/>
      <c r="ULL17" s="692"/>
      <c r="ULM17" s="692"/>
      <c r="ULN17" s="692"/>
      <c r="ULO17" s="692"/>
      <c r="ULP17" s="692"/>
      <c r="ULQ17" s="692"/>
      <c r="ULR17" s="692"/>
      <c r="ULS17" s="692"/>
      <c r="ULT17" s="692"/>
      <c r="ULU17" s="692"/>
      <c r="ULV17" s="692"/>
      <c r="ULW17" s="692"/>
      <c r="ULX17" s="692"/>
      <c r="ULY17" s="692"/>
      <c r="ULZ17" s="692"/>
      <c r="UMA17" s="692"/>
      <c r="UMB17" s="692"/>
      <c r="UMC17" s="692"/>
      <c r="UMD17" s="692"/>
      <c r="UME17" s="692"/>
      <c r="UMF17" s="692"/>
      <c r="UMG17" s="692"/>
      <c r="UMH17" s="692"/>
      <c r="UMI17" s="692"/>
      <c r="UMJ17" s="692"/>
      <c r="UMK17" s="692"/>
      <c r="UML17" s="692"/>
      <c r="UMM17" s="692"/>
      <c r="UMN17" s="692"/>
      <c r="UMO17" s="692"/>
      <c r="UMP17" s="692"/>
      <c r="UMQ17" s="692"/>
      <c r="UMR17" s="692"/>
      <c r="UMS17" s="692"/>
      <c r="UMT17" s="692"/>
      <c r="UMU17" s="692"/>
      <c r="UMV17" s="692"/>
      <c r="UMW17" s="692"/>
      <c r="UMX17" s="692"/>
      <c r="UMY17" s="692"/>
      <c r="UMZ17" s="692"/>
      <c r="UNA17" s="692"/>
      <c r="UNB17" s="692"/>
      <c r="UNC17" s="692"/>
      <c r="UND17" s="692"/>
      <c r="UNE17" s="692"/>
      <c r="UNF17" s="692"/>
      <c r="UNG17" s="692"/>
      <c r="UNH17" s="692"/>
      <c r="UNI17" s="692"/>
      <c r="UNJ17" s="692"/>
      <c r="UNK17" s="692"/>
      <c r="UNL17" s="692"/>
      <c r="UNM17" s="692"/>
      <c r="UNN17" s="692"/>
      <c r="UNO17" s="692"/>
      <c r="UNP17" s="692"/>
      <c r="UNQ17" s="692"/>
      <c r="UNR17" s="692"/>
      <c r="UNS17" s="692"/>
      <c r="UNT17" s="692"/>
      <c r="UNU17" s="692"/>
      <c r="UNV17" s="692"/>
      <c r="UNW17" s="692"/>
      <c r="UNX17" s="692"/>
      <c r="UNY17" s="692"/>
      <c r="UNZ17" s="692"/>
      <c r="UOA17" s="692"/>
      <c r="UOB17" s="692"/>
      <c r="UOC17" s="692"/>
      <c r="UOD17" s="692"/>
      <c r="UOE17" s="692"/>
      <c r="UOF17" s="692"/>
      <c r="UOG17" s="692"/>
      <c r="UOH17" s="692"/>
      <c r="UOI17" s="692"/>
      <c r="UOJ17" s="692"/>
      <c r="UOK17" s="692"/>
      <c r="UOL17" s="692"/>
      <c r="UOM17" s="692"/>
      <c r="UON17" s="692"/>
      <c r="UOO17" s="692"/>
      <c r="UOP17" s="692"/>
      <c r="UOQ17" s="692"/>
      <c r="UOR17" s="692"/>
      <c r="UOS17" s="692"/>
      <c r="UOT17" s="692"/>
      <c r="UOU17" s="692"/>
      <c r="UOV17" s="692"/>
      <c r="UOW17" s="692"/>
      <c r="UOX17" s="692"/>
      <c r="UOY17" s="692"/>
      <c r="UOZ17" s="692"/>
      <c r="UPA17" s="692"/>
      <c r="UPB17" s="692"/>
      <c r="UPC17" s="692"/>
      <c r="UPD17" s="692"/>
      <c r="UPE17" s="692"/>
      <c r="UPF17" s="692"/>
      <c r="UPG17" s="692"/>
      <c r="UPH17" s="692"/>
      <c r="UPI17" s="692"/>
      <c r="UPJ17" s="692"/>
      <c r="UPK17" s="692"/>
      <c r="UPL17" s="692"/>
      <c r="UPM17" s="692"/>
      <c r="UPN17" s="692"/>
      <c r="UPO17" s="692"/>
      <c r="UPP17" s="692"/>
      <c r="UPQ17" s="692"/>
      <c r="UPR17" s="692"/>
      <c r="UPS17" s="692"/>
      <c r="UPT17" s="692"/>
      <c r="UPU17" s="692"/>
      <c r="UPV17" s="692"/>
      <c r="UPW17" s="692"/>
      <c r="UPX17" s="692"/>
      <c r="UPY17" s="692"/>
      <c r="UPZ17" s="692"/>
      <c r="UQA17" s="692"/>
      <c r="UQB17" s="692"/>
      <c r="UQC17" s="692"/>
      <c r="UQD17" s="692"/>
      <c r="UQE17" s="692"/>
      <c r="UQF17" s="692"/>
      <c r="UQG17" s="692"/>
      <c r="UQH17" s="692"/>
      <c r="UQI17" s="692"/>
      <c r="UQJ17" s="692"/>
      <c r="UQK17" s="692"/>
      <c r="UQL17" s="692"/>
      <c r="UQM17" s="692"/>
      <c r="UQN17" s="692"/>
      <c r="UQO17" s="692"/>
      <c r="UQP17" s="692"/>
      <c r="UQQ17" s="692"/>
      <c r="UQR17" s="692"/>
      <c r="UQS17" s="692"/>
      <c r="UQT17" s="692"/>
      <c r="UQU17" s="692"/>
      <c r="UQV17" s="692"/>
      <c r="UQW17" s="692"/>
      <c r="UQX17" s="692"/>
      <c r="UQY17" s="692"/>
      <c r="UQZ17" s="692"/>
      <c r="URA17" s="692"/>
      <c r="URB17" s="692"/>
      <c r="URC17" s="692"/>
      <c r="URD17" s="692"/>
      <c r="URE17" s="692"/>
      <c r="URF17" s="692"/>
      <c r="URG17" s="692"/>
      <c r="URH17" s="692"/>
      <c r="URI17" s="692"/>
      <c r="URJ17" s="692"/>
      <c r="URK17" s="692"/>
      <c r="URL17" s="692"/>
      <c r="URM17" s="692"/>
      <c r="URN17" s="692"/>
      <c r="URO17" s="692"/>
      <c r="URP17" s="692"/>
      <c r="URQ17" s="692"/>
      <c r="URR17" s="692"/>
      <c r="URS17" s="692"/>
      <c r="URT17" s="692"/>
      <c r="URU17" s="692"/>
      <c r="URV17" s="692"/>
      <c r="URW17" s="692"/>
      <c r="URX17" s="692"/>
      <c r="URY17" s="692"/>
      <c r="URZ17" s="692"/>
      <c r="USA17" s="692"/>
      <c r="USB17" s="692"/>
      <c r="USC17" s="692"/>
      <c r="USD17" s="692"/>
      <c r="USE17" s="692"/>
      <c r="USF17" s="692"/>
      <c r="USG17" s="692"/>
      <c r="USH17" s="692"/>
      <c r="USI17" s="692"/>
      <c r="USJ17" s="692"/>
      <c r="USK17" s="692"/>
      <c r="USL17" s="692"/>
      <c r="USM17" s="692"/>
      <c r="USN17" s="692"/>
      <c r="USO17" s="692"/>
      <c r="USP17" s="692"/>
      <c r="USQ17" s="692"/>
      <c r="USR17" s="692"/>
      <c r="USS17" s="692"/>
      <c r="UST17" s="692"/>
      <c r="USU17" s="692"/>
      <c r="USV17" s="692"/>
      <c r="USW17" s="692"/>
      <c r="USX17" s="692"/>
      <c r="USY17" s="692"/>
      <c r="USZ17" s="692"/>
      <c r="UTA17" s="692"/>
      <c r="UTB17" s="692"/>
      <c r="UTC17" s="692"/>
      <c r="UTD17" s="692"/>
      <c r="UTE17" s="692"/>
      <c r="UTF17" s="692"/>
      <c r="UTG17" s="692"/>
      <c r="UTH17" s="692"/>
      <c r="UTI17" s="692"/>
      <c r="UTJ17" s="692"/>
      <c r="UTK17" s="692"/>
      <c r="UTL17" s="692"/>
      <c r="UTM17" s="692"/>
      <c r="UTN17" s="692"/>
      <c r="UTO17" s="692"/>
      <c r="UTP17" s="692"/>
      <c r="UTQ17" s="692"/>
      <c r="UTR17" s="692"/>
      <c r="UTS17" s="692"/>
      <c r="UTT17" s="692"/>
      <c r="UTU17" s="692"/>
      <c r="UTV17" s="692"/>
      <c r="UTW17" s="692"/>
      <c r="UTX17" s="692"/>
      <c r="UTY17" s="692"/>
      <c r="UTZ17" s="692"/>
      <c r="UUA17" s="692"/>
      <c r="UUB17" s="692"/>
      <c r="UUC17" s="692"/>
      <c r="UUD17" s="692"/>
      <c r="UUE17" s="692"/>
      <c r="UUF17" s="692"/>
      <c r="UUG17" s="692"/>
      <c r="UUH17" s="692"/>
      <c r="UUI17" s="692"/>
      <c r="UUJ17" s="692"/>
      <c r="UUK17" s="692"/>
      <c r="UUL17" s="692"/>
      <c r="UUM17" s="692"/>
      <c r="UUN17" s="692"/>
      <c r="UUO17" s="692"/>
      <c r="UUP17" s="692"/>
      <c r="UUQ17" s="692"/>
      <c r="UUR17" s="692"/>
      <c r="UUS17" s="692"/>
      <c r="UUT17" s="692"/>
      <c r="UUU17" s="692"/>
      <c r="UUV17" s="692"/>
      <c r="UUW17" s="692"/>
      <c r="UUX17" s="692"/>
      <c r="UUY17" s="692"/>
      <c r="UUZ17" s="692"/>
      <c r="UVA17" s="692"/>
      <c r="UVB17" s="692"/>
      <c r="UVC17" s="692"/>
      <c r="UVD17" s="692"/>
      <c r="UVE17" s="692"/>
      <c r="UVF17" s="692"/>
      <c r="UVG17" s="692"/>
      <c r="UVH17" s="692"/>
      <c r="UVI17" s="692"/>
      <c r="UVJ17" s="692"/>
      <c r="UVK17" s="692"/>
      <c r="UVL17" s="692"/>
      <c r="UVM17" s="692"/>
      <c r="UVN17" s="692"/>
      <c r="UVO17" s="692"/>
      <c r="UVP17" s="692"/>
      <c r="UVQ17" s="692"/>
      <c r="UVR17" s="692"/>
      <c r="UVS17" s="692"/>
      <c r="UVT17" s="692"/>
      <c r="UVU17" s="692"/>
      <c r="UVV17" s="692"/>
      <c r="UVW17" s="692"/>
      <c r="UVX17" s="692"/>
      <c r="UVY17" s="692"/>
      <c r="UVZ17" s="692"/>
      <c r="UWA17" s="692"/>
      <c r="UWB17" s="692"/>
      <c r="UWC17" s="692"/>
      <c r="UWD17" s="692"/>
      <c r="UWE17" s="692"/>
      <c r="UWF17" s="692"/>
      <c r="UWG17" s="692"/>
      <c r="UWH17" s="692"/>
      <c r="UWI17" s="692"/>
      <c r="UWJ17" s="692"/>
      <c r="UWK17" s="692"/>
      <c r="UWL17" s="692"/>
      <c r="UWM17" s="692"/>
      <c r="UWN17" s="692"/>
      <c r="UWO17" s="692"/>
      <c r="UWP17" s="692"/>
      <c r="UWQ17" s="692"/>
      <c r="UWR17" s="692"/>
      <c r="UWS17" s="692"/>
      <c r="UWT17" s="692"/>
      <c r="UWU17" s="692"/>
      <c r="UWV17" s="692"/>
      <c r="UWW17" s="692"/>
      <c r="UWX17" s="692"/>
      <c r="UWY17" s="692"/>
      <c r="UWZ17" s="692"/>
      <c r="UXA17" s="692"/>
      <c r="UXB17" s="692"/>
      <c r="UXC17" s="692"/>
      <c r="UXD17" s="692"/>
      <c r="UXE17" s="692"/>
      <c r="UXF17" s="692"/>
      <c r="UXG17" s="692"/>
      <c r="UXH17" s="692"/>
      <c r="UXI17" s="692"/>
      <c r="UXJ17" s="692"/>
      <c r="UXK17" s="692"/>
      <c r="UXL17" s="692"/>
      <c r="UXM17" s="692"/>
      <c r="UXN17" s="692"/>
      <c r="UXO17" s="692"/>
      <c r="UXP17" s="692"/>
      <c r="UXQ17" s="692"/>
      <c r="UXR17" s="692"/>
      <c r="UXS17" s="692"/>
      <c r="UXT17" s="692"/>
      <c r="UXU17" s="692"/>
      <c r="UXV17" s="692"/>
      <c r="UXW17" s="692"/>
      <c r="UXX17" s="692"/>
      <c r="UXY17" s="692"/>
      <c r="UXZ17" s="692"/>
      <c r="UYA17" s="692"/>
      <c r="UYB17" s="692"/>
      <c r="UYC17" s="692"/>
      <c r="UYD17" s="692"/>
      <c r="UYE17" s="692"/>
      <c r="UYF17" s="692"/>
      <c r="UYG17" s="692"/>
      <c r="UYH17" s="692"/>
      <c r="UYI17" s="692"/>
      <c r="UYJ17" s="692"/>
      <c r="UYK17" s="692"/>
      <c r="UYL17" s="692"/>
      <c r="UYM17" s="692"/>
      <c r="UYN17" s="692"/>
      <c r="UYO17" s="692"/>
      <c r="UYP17" s="692"/>
      <c r="UYQ17" s="692"/>
      <c r="UYR17" s="692"/>
      <c r="UYS17" s="692"/>
      <c r="UYT17" s="692"/>
      <c r="UYU17" s="692"/>
      <c r="UYV17" s="692"/>
      <c r="UYW17" s="692"/>
      <c r="UYX17" s="692"/>
      <c r="UYY17" s="692"/>
      <c r="UYZ17" s="692"/>
      <c r="UZA17" s="692"/>
      <c r="UZB17" s="692"/>
      <c r="UZC17" s="692"/>
      <c r="UZD17" s="692"/>
      <c r="UZE17" s="692"/>
      <c r="UZF17" s="692"/>
      <c r="UZG17" s="692"/>
      <c r="UZH17" s="692"/>
      <c r="UZI17" s="692"/>
      <c r="UZJ17" s="692"/>
      <c r="UZK17" s="692"/>
      <c r="UZL17" s="692"/>
      <c r="UZM17" s="692"/>
      <c r="UZN17" s="692"/>
      <c r="UZO17" s="692"/>
      <c r="UZP17" s="692"/>
      <c r="UZQ17" s="692"/>
      <c r="UZR17" s="692"/>
      <c r="UZS17" s="692"/>
      <c r="UZT17" s="692"/>
      <c r="UZU17" s="692"/>
      <c r="UZV17" s="692"/>
      <c r="UZW17" s="692"/>
      <c r="UZX17" s="692"/>
      <c r="UZY17" s="692"/>
      <c r="UZZ17" s="692"/>
      <c r="VAA17" s="692"/>
      <c r="VAB17" s="692"/>
      <c r="VAC17" s="692"/>
      <c r="VAD17" s="692"/>
      <c r="VAE17" s="692"/>
      <c r="VAF17" s="692"/>
      <c r="VAG17" s="692"/>
      <c r="VAH17" s="692"/>
      <c r="VAI17" s="692"/>
      <c r="VAJ17" s="692"/>
      <c r="VAK17" s="692"/>
      <c r="VAL17" s="692"/>
      <c r="VAM17" s="692"/>
      <c r="VAN17" s="692"/>
      <c r="VAO17" s="692"/>
      <c r="VAP17" s="692"/>
      <c r="VAQ17" s="692"/>
      <c r="VAR17" s="692"/>
      <c r="VAS17" s="692"/>
      <c r="VAT17" s="692"/>
      <c r="VAU17" s="692"/>
      <c r="VAV17" s="692"/>
      <c r="VAW17" s="692"/>
      <c r="VAX17" s="692"/>
      <c r="VAY17" s="692"/>
      <c r="VAZ17" s="692"/>
      <c r="VBA17" s="692"/>
      <c r="VBB17" s="692"/>
      <c r="VBC17" s="692"/>
      <c r="VBD17" s="692"/>
      <c r="VBE17" s="692"/>
      <c r="VBF17" s="692"/>
      <c r="VBG17" s="692"/>
      <c r="VBH17" s="692"/>
      <c r="VBI17" s="692"/>
      <c r="VBJ17" s="692"/>
      <c r="VBK17" s="692"/>
      <c r="VBL17" s="692"/>
      <c r="VBM17" s="692"/>
      <c r="VBN17" s="692"/>
      <c r="VBO17" s="692"/>
      <c r="VBP17" s="692"/>
      <c r="VBQ17" s="692"/>
      <c r="VBR17" s="692"/>
      <c r="VBS17" s="692"/>
      <c r="VBT17" s="692"/>
      <c r="VBU17" s="692"/>
      <c r="VBV17" s="692"/>
      <c r="VBW17" s="692"/>
      <c r="VBX17" s="692"/>
      <c r="VBY17" s="692"/>
      <c r="VBZ17" s="692"/>
      <c r="VCA17" s="692"/>
      <c r="VCB17" s="692"/>
      <c r="VCC17" s="692"/>
      <c r="VCD17" s="692"/>
      <c r="VCE17" s="692"/>
      <c r="VCF17" s="692"/>
      <c r="VCG17" s="692"/>
      <c r="VCH17" s="692"/>
      <c r="VCI17" s="692"/>
      <c r="VCJ17" s="692"/>
      <c r="VCK17" s="692"/>
      <c r="VCL17" s="692"/>
      <c r="VCM17" s="692"/>
      <c r="VCN17" s="692"/>
      <c r="VCO17" s="692"/>
      <c r="VCP17" s="692"/>
      <c r="VCQ17" s="692"/>
      <c r="VCR17" s="692"/>
      <c r="VCS17" s="692"/>
      <c r="VCT17" s="692"/>
      <c r="VCU17" s="692"/>
      <c r="VCV17" s="692"/>
      <c r="VCW17" s="692"/>
      <c r="VCX17" s="692"/>
      <c r="VCY17" s="692"/>
      <c r="VCZ17" s="692"/>
      <c r="VDA17" s="692"/>
      <c r="VDB17" s="692"/>
      <c r="VDC17" s="692"/>
      <c r="VDD17" s="692"/>
      <c r="VDE17" s="692"/>
      <c r="VDF17" s="692"/>
      <c r="VDG17" s="692"/>
      <c r="VDH17" s="692"/>
      <c r="VDI17" s="692"/>
      <c r="VDJ17" s="692"/>
      <c r="VDK17" s="692"/>
      <c r="VDL17" s="692"/>
      <c r="VDM17" s="692"/>
      <c r="VDN17" s="692"/>
      <c r="VDO17" s="692"/>
      <c r="VDP17" s="692"/>
      <c r="VDQ17" s="692"/>
      <c r="VDR17" s="692"/>
      <c r="VDS17" s="692"/>
      <c r="VDT17" s="692"/>
      <c r="VDU17" s="692"/>
      <c r="VDV17" s="692"/>
      <c r="VDW17" s="692"/>
      <c r="VDX17" s="692"/>
      <c r="VDY17" s="692"/>
      <c r="VDZ17" s="692"/>
      <c r="VEA17" s="692"/>
      <c r="VEB17" s="692"/>
      <c r="VEC17" s="692"/>
      <c r="VED17" s="692"/>
      <c r="VEE17" s="692"/>
      <c r="VEF17" s="692"/>
      <c r="VEG17" s="692"/>
      <c r="VEH17" s="692"/>
      <c r="VEI17" s="692"/>
      <c r="VEJ17" s="692"/>
      <c r="VEK17" s="692"/>
      <c r="VEL17" s="692"/>
      <c r="VEM17" s="692"/>
      <c r="VEN17" s="692"/>
      <c r="VEO17" s="692"/>
      <c r="VEP17" s="692"/>
      <c r="VEQ17" s="692"/>
      <c r="VER17" s="692"/>
      <c r="VES17" s="692"/>
      <c r="VET17" s="692"/>
      <c r="VEU17" s="692"/>
      <c r="VEV17" s="692"/>
      <c r="VEW17" s="692"/>
      <c r="VEX17" s="692"/>
      <c r="VEY17" s="692"/>
      <c r="VEZ17" s="692"/>
      <c r="VFA17" s="692"/>
      <c r="VFB17" s="692"/>
      <c r="VFC17" s="692"/>
      <c r="VFD17" s="692"/>
      <c r="VFE17" s="692"/>
      <c r="VFF17" s="692"/>
      <c r="VFG17" s="692"/>
      <c r="VFH17" s="692"/>
      <c r="VFI17" s="692"/>
      <c r="VFJ17" s="692"/>
      <c r="VFK17" s="692"/>
      <c r="VFL17" s="692"/>
      <c r="VFM17" s="692"/>
      <c r="VFN17" s="692"/>
      <c r="VFO17" s="692"/>
      <c r="VFP17" s="692"/>
      <c r="VFQ17" s="692"/>
      <c r="VFR17" s="692"/>
      <c r="VFS17" s="692"/>
      <c r="VFT17" s="692"/>
      <c r="VFU17" s="692"/>
      <c r="VFV17" s="692"/>
      <c r="VFW17" s="692"/>
      <c r="VFX17" s="692"/>
      <c r="VFY17" s="692"/>
      <c r="VFZ17" s="692"/>
      <c r="VGA17" s="692"/>
      <c r="VGB17" s="692"/>
      <c r="VGC17" s="692"/>
      <c r="VGD17" s="692"/>
      <c r="VGE17" s="692"/>
      <c r="VGF17" s="692"/>
      <c r="VGG17" s="692"/>
      <c r="VGH17" s="692"/>
      <c r="VGI17" s="692"/>
      <c r="VGJ17" s="692"/>
      <c r="VGK17" s="692"/>
      <c r="VGL17" s="692"/>
      <c r="VGM17" s="692"/>
      <c r="VGN17" s="692"/>
      <c r="VGO17" s="692"/>
      <c r="VGP17" s="692"/>
      <c r="VGQ17" s="692"/>
      <c r="VGR17" s="692"/>
      <c r="VGS17" s="692"/>
      <c r="VGT17" s="692"/>
      <c r="VGU17" s="692"/>
      <c r="VGV17" s="692"/>
      <c r="VGW17" s="692"/>
      <c r="VGX17" s="692"/>
      <c r="VGY17" s="692"/>
      <c r="VGZ17" s="692"/>
      <c r="VHA17" s="692"/>
      <c r="VHB17" s="692"/>
      <c r="VHC17" s="692"/>
      <c r="VHD17" s="692"/>
      <c r="VHE17" s="692"/>
      <c r="VHF17" s="692"/>
      <c r="VHG17" s="692"/>
      <c r="VHH17" s="692"/>
      <c r="VHI17" s="692"/>
      <c r="VHJ17" s="692"/>
      <c r="VHK17" s="692"/>
      <c r="VHL17" s="692"/>
      <c r="VHM17" s="692"/>
      <c r="VHN17" s="692"/>
      <c r="VHO17" s="692"/>
      <c r="VHP17" s="692"/>
      <c r="VHQ17" s="692"/>
      <c r="VHR17" s="692"/>
      <c r="VHS17" s="692"/>
      <c r="VHT17" s="692"/>
      <c r="VHU17" s="692"/>
      <c r="VHV17" s="692"/>
      <c r="VHW17" s="692"/>
      <c r="VHX17" s="692"/>
      <c r="VHY17" s="692"/>
      <c r="VHZ17" s="692"/>
      <c r="VIA17" s="692"/>
      <c r="VIB17" s="692"/>
      <c r="VIC17" s="692"/>
      <c r="VID17" s="692"/>
      <c r="VIE17" s="692"/>
      <c r="VIF17" s="692"/>
      <c r="VIG17" s="692"/>
      <c r="VIH17" s="692"/>
      <c r="VII17" s="692"/>
      <c r="VIJ17" s="692"/>
      <c r="VIK17" s="692"/>
      <c r="VIL17" s="692"/>
      <c r="VIM17" s="692"/>
      <c r="VIN17" s="692"/>
      <c r="VIO17" s="692"/>
      <c r="VIP17" s="692"/>
      <c r="VIQ17" s="692"/>
      <c r="VIR17" s="692"/>
      <c r="VIS17" s="692"/>
      <c r="VIT17" s="692"/>
      <c r="VIU17" s="692"/>
      <c r="VIV17" s="692"/>
      <c r="VIW17" s="692"/>
      <c r="VIX17" s="692"/>
      <c r="VIY17" s="692"/>
      <c r="VIZ17" s="692"/>
      <c r="VJA17" s="692"/>
      <c r="VJB17" s="692"/>
      <c r="VJC17" s="692"/>
      <c r="VJD17" s="692"/>
      <c r="VJE17" s="692"/>
      <c r="VJF17" s="692"/>
      <c r="VJG17" s="692"/>
      <c r="VJH17" s="692"/>
      <c r="VJI17" s="692"/>
      <c r="VJJ17" s="692"/>
      <c r="VJK17" s="692"/>
      <c r="VJL17" s="692"/>
      <c r="VJM17" s="692"/>
      <c r="VJN17" s="692"/>
      <c r="VJO17" s="692"/>
      <c r="VJP17" s="692"/>
      <c r="VJQ17" s="692"/>
      <c r="VJR17" s="692"/>
      <c r="VJS17" s="692"/>
      <c r="VJT17" s="692"/>
      <c r="VJU17" s="692"/>
      <c r="VJV17" s="692"/>
      <c r="VJW17" s="692"/>
      <c r="VJX17" s="692"/>
      <c r="VJY17" s="692"/>
      <c r="VJZ17" s="692"/>
      <c r="VKA17" s="692"/>
      <c r="VKB17" s="692"/>
      <c r="VKC17" s="692"/>
      <c r="VKD17" s="692"/>
      <c r="VKE17" s="692"/>
      <c r="VKF17" s="692"/>
      <c r="VKG17" s="692"/>
      <c r="VKH17" s="692"/>
      <c r="VKI17" s="692"/>
      <c r="VKJ17" s="692"/>
      <c r="VKK17" s="692"/>
      <c r="VKL17" s="692"/>
      <c r="VKM17" s="692"/>
      <c r="VKN17" s="692"/>
      <c r="VKO17" s="692"/>
      <c r="VKP17" s="692"/>
      <c r="VKQ17" s="692"/>
      <c r="VKR17" s="692"/>
      <c r="VKS17" s="692"/>
      <c r="VKT17" s="692"/>
      <c r="VKU17" s="692"/>
      <c r="VKV17" s="692"/>
      <c r="VKW17" s="692"/>
      <c r="VKX17" s="692"/>
      <c r="VKY17" s="692"/>
      <c r="VKZ17" s="692"/>
      <c r="VLA17" s="692"/>
      <c r="VLB17" s="692"/>
      <c r="VLC17" s="692"/>
      <c r="VLD17" s="692"/>
      <c r="VLE17" s="692"/>
      <c r="VLF17" s="692"/>
      <c r="VLG17" s="692"/>
      <c r="VLH17" s="692"/>
      <c r="VLI17" s="692"/>
      <c r="VLJ17" s="692"/>
      <c r="VLK17" s="692"/>
      <c r="VLL17" s="692"/>
      <c r="VLM17" s="692"/>
      <c r="VLN17" s="692"/>
      <c r="VLO17" s="692"/>
      <c r="VLP17" s="692"/>
      <c r="VLQ17" s="692"/>
      <c r="VLR17" s="692"/>
      <c r="VLS17" s="692"/>
      <c r="VLT17" s="692"/>
      <c r="VLU17" s="692"/>
      <c r="VLV17" s="692"/>
      <c r="VLW17" s="692"/>
      <c r="VLX17" s="692"/>
      <c r="VLY17" s="692"/>
      <c r="VLZ17" s="692"/>
      <c r="VMA17" s="692"/>
      <c r="VMB17" s="692"/>
      <c r="VMC17" s="692"/>
      <c r="VMD17" s="692"/>
      <c r="VME17" s="692"/>
      <c r="VMF17" s="692"/>
      <c r="VMG17" s="692"/>
      <c r="VMH17" s="692"/>
      <c r="VMI17" s="692"/>
      <c r="VMJ17" s="692"/>
      <c r="VMK17" s="692"/>
      <c r="VML17" s="692"/>
      <c r="VMM17" s="692"/>
      <c r="VMN17" s="692"/>
      <c r="VMO17" s="692"/>
      <c r="VMP17" s="692"/>
      <c r="VMQ17" s="692"/>
      <c r="VMR17" s="692"/>
      <c r="VMS17" s="692"/>
      <c r="VMT17" s="692"/>
      <c r="VMU17" s="692"/>
      <c r="VMV17" s="692"/>
      <c r="VMW17" s="692"/>
      <c r="VMX17" s="692"/>
      <c r="VMY17" s="692"/>
      <c r="VMZ17" s="692"/>
      <c r="VNA17" s="692"/>
      <c r="VNB17" s="692"/>
      <c r="VNC17" s="692"/>
      <c r="VND17" s="692"/>
      <c r="VNE17" s="692"/>
      <c r="VNF17" s="692"/>
      <c r="VNG17" s="692"/>
      <c r="VNH17" s="692"/>
      <c r="VNI17" s="692"/>
      <c r="VNJ17" s="692"/>
      <c r="VNK17" s="692"/>
      <c r="VNL17" s="692"/>
      <c r="VNM17" s="692"/>
      <c r="VNN17" s="692"/>
      <c r="VNO17" s="692"/>
      <c r="VNP17" s="692"/>
      <c r="VNQ17" s="692"/>
      <c r="VNR17" s="692"/>
      <c r="VNS17" s="692"/>
      <c r="VNT17" s="692"/>
      <c r="VNU17" s="692"/>
      <c r="VNV17" s="692"/>
      <c r="VNW17" s="692"/>
      <c r="VNX17" s="692"/>
      <c r="VNY17" s="692"/>
      <c r="VNZ17" s="692"/>
      <c r="VOA17" s="692"/>
      <c r="VOB17" s="692"/>
      <c r="VOC17" s="692"/>
      <c r="VOD17" s="692"/>
      <c r="VOE17" s="692"/>
      <c r="VOF17" s="692"/>
      <c r="VOG17" s="692"/>
      <c r="VOH17" s="692"/>
      <c r="VOI17" s="692"/>
      <c r="VOJ17" s="692"/>
      <c r="VOK17" s="692"/>
      <c r="VOL17" s="692"/>
      <c r="VOM17" s="692"/>
      <c r="VON17" s="692"/>
      <c r="VOO17" s="692"/>
      <c r="VOP17" s="692"/>
      <c r="VOQ17" s="692"/>
      <c r="VOR17" s="692"/>
      <c r="VOS17" s="692"/>
      <c r="VOT17" s="692"/>
      <c r="VOU17" s="692"/>
      <c r="VOV17" s="692"/>
      <c r="VOW17" s="692"/>
      <c r="VOX17" s="692"/>
      <c r="VOY17" s="692"/>
      <c r="VOZ17" s="692"/>
      <c r="VPA17" s="692"/>
      <c r="VPB17" s="692"/>
      <c r="VPC17" s="692"/>
      <c r="VPD17" s="692"/>
      <c r="VPE17" s="692"/>
      <c r="VPF17" s="692"/>
      <c r="VPG17" s="692"/>
      <c r="VPH17" s="692"/>
      <c r="VPI17" s="692"/>
      <c r="VPJ17" s="692"/>
      <c r="VPK17" s="692"/>
      <c r="VPL17" s="692"/>
      <c r="VPM17" s="692"/>
      <c r="VPN17" s="692"/>
      <c r="VPO17" s="692"/>
      <c r="VPP17" s="692"/>
      <c r="VPQ17" s="692"/>
      <c r="VPR17" s="692"/>
      <c r="VPS17" s="692"/>
      <c r="VPT17" s="692"/>
      <c r="VPU17" s="692"/>
      <c r="VPV17" s="692"/>
      <c r="VPW17" s="692"/>
      <c r="VPX17" s="692"/>
      <c r="VPY17" s="692"/>
      <c r="VPZ17" s="692"/>
      <c r="VQA17" s="692"/>
      <c r="VQB17" s="692"/>
      <c r="VQC17" s="692"/>
      <c r="VQD17" s="692"/>
      <c r="VQE17" s="692"/>
      <c r="VQF17" s="692"/>
      <c r="VQG17" s="692"/>
      <c r="VQH17" s="692"/>
      <c r="VQI17" s="692"/>
      <c r="VQJ17" s="692"/>
      <c r="VQK17" s="692"/>
      <c r="VQL17" s="692"/>
      <c r="VQM17" s="692"/>
      <c r="VQN17" s="692"/>
      <c r="VQO17" s="692"/>
      <c r="VQP17" s="692"/>
      <c r="VQQ17" s="692"/>
      <c r="VQR17" s="692"/>
      <c r="VQS17" s="692"/>
      <c r="VQT17" s="692"/>
      <c r="VQU17" s="692"/>
      <c r="VQV17" s="692"/>
      <c r="VQW17" s="692"/>
      <c r="VQX17" s="692"/>
      <c r="VQY17" s="692"/>
      <c r="VQZ17" s="692"/>
      <c r="VRA17" s="692"/>
      <c r="VRB17" s="692"/>
      <c r="VRC17" s="692"/>
      <c r="VRD17" s="692"/>
      <c r="VRE17" s="692"/>
      <c r="VRF17" s="692"/>
      <c r="VRG17" s="692"/>
      <c r="VRH17" s="692"/>
      <c r="VRI17" s="692"/>
      <c r="VRJ17" s="692"/>
      <c r="VRK17" s="692"/>
      <c r="VRL17" s="692"/>
      <c r="VRM17" s="692"/>
      <c r="VRN17" s="692"/>
      <c r="VRO17" s="692"/>
      <c r="VRP17" s="692"/>
      <c r="VRQ17" s="692"/>
      <c r="VRR17" s="692"/>
      <c r="VRS17" s="692"/>
      <c r="VRT17" s="692"/>
      <c r="VRU17" s="692"/>
      <c r="VRV17" s="692"/>
      <c r="VRW17" s="692"/>
      <c r="VRX17" s="692"/>
      <c r="VRY17" s="692"/>
      <c r="VRZ17" s="692"/>
      <c r="VSA17" s="692"/>
      <c r="VSB17" s="692"/>
      <c r="VSC17" s="692"/>
      <c r="VSD17" s="692"/>
      <c r="VSE17" s="692"/>
      <c r="VSF17" s="692"/>
      <c r="VSG17" s="692"/>
      <c r="VSH17" s="692"/>
      <c r="VSI17" s="692"/>
      <c r="VSJ17" s="692"/>
      <c r="VSK17" s="692"/>
      <c r="VSL17" s="692"/>
      <c r="VSM17" s="692"/>
      <c r="VSN17" s="692"/>
      <c r="VSO17" s="692"/>
      <c r="VSP17" s="692"/>
      <c r="VSQ17" s="692"/>
      <c r="VSR17" s="692"/>
      <c r="VSS17" s="692"/>
      <c r="VST17" s="692"/>
      <c r="VSU17" s="692"/>
      <c r="VSV17" s="692"/>
      <c r="VSW17" s="692"/>
      <c r="VSX17" s="692"/>
      <c r="VSY17" s="692"/>
      <c r="VSZ17" s="692"/>
      <c r="VTA17" s="692"/>
      <c r="VTB17" s="692"/>
      <c r="VTC17" s="692"/>
      <c r="VTD17" s="692"/>
      <c r="VTE17" s="692"/>
      <c r="VTF17" s="692"/>
      <c r="VTG17" s="692"/>
      <c r="VTH17" s="692"/>
      <c r="VTI17" s="692"/>
      <c r="VTJ17" s="692"/>
      <c r="VTK17" s="692"/>
      <c r="VTL17" s="692"/>
      <c r="VTM17" s="692"/>
      <c r="VTN17" s="692"/>
      <c r="VTO17" s="692"/>
      <c r="VTP17" s="692"/>
      <c r="VTQ17" s="692"/>
      <c r="VTR17" s="692"/>
      <c r="VTS17" s="692"/>
      <c r="VTT17" s="692"/>
      <c r="VTU17" s="692"/>
      <c r="VTV17" s="692"/>
      <c r="VTW17" s="692"/>
      <c r="VTX17" s="692"/>
      <c r="VTY17" s="692"/>
      <c r="VTZ17" s="692"/>
      <c r="VUA17" s="692"/>
      <c r="VUB17" s="692"/>
      <c r="VUC17" s="692"/>
      <c r="VUD17" s="692"/>
      <c r="VUE17" s="692"/>
      <c r="VUF17" s="692"/>
      <c r="VUG17" s="692"/>
      <c r="VUH17" s="692"/>
      <c r="VUI17" s="692"/>
      <c r="VUJ17" s="692"/>
      <c r="VUK17" s="692"/>
      <c r="VUL17" s="692"/>
      <c r="VUM17" s="692"/>
      <c r="VUN17" s="692"/>
      <c r="VUO17" s="692"/>
      <c r="VUP17" s="692"/>
      <c r="VUQ17" s="692"/>
      <c r="VUR17" s="692"/>
      <c r="VUS17" s="692"/>
      <c r="VUT17" s="692"/>
      <c r="VUU17" s="692"/>
      <c r="VUV17" s="692"/>
      <c r="VUW17" s="692"/>
      <c r="VUX17" s="692"/>
      <c r="VUY17" s="692"/>
      <c r="VUZ17" s="692"/>
      <c r="VVA17" s="692"/>
      <c r="VVB17" s="692"/>
      <c r="VVC17" s="692"/>
      <c r="VVD17" s="692"/>
      <c r="VVE17" s="692"/>
      <c r="VVF17" s="692"/>
      <c r="VVG17" s="692"/>
      <c r="VVH17" s="692"/>
      <c r="VVI17" s="692"/>
      <c r="VVJ17" s="692"/>
      <c r="VVK17" s="692"/>
      <c r="VVL17" s="692"/>
      <c r="VVM17" s="692"/>
      <c r="VVN17" s="692"/>
      <c r="VVO17" s="692"/>
      <c r="VVP17" s="692"/>
      <c r="VVQ17" s="692"/>
      <c r="VVR17" s="692"/>
      <c r="VVS17" s="692"/>
      <c r="VVT17" s="692"/>
      <c r="VVU17" s="692"/>
      <c r="VVV17" s="692"/>
      <c r="VVW17" s="692"/>
      <c r="VVX17" s="692"/>
      <c r="VVY17" s="692"/>
      <c r="VVZ17" s="692"/>
      <c r="VWA17" s="692"/>
      <c r="VWB17" s="692"/>
      <c r="VWC17" s="692"/>
      <c r="VWD17" s="692"/>
      <c r="VWE17" s="692"/>
      <c r="VWF17" s="692"/>
      <c r="VWG17" s="692"/>
      <c r="VWH17" s="692"/>
      <c r="VWI17" s="692"/>
      <c r="VWJ17" s="692"/>
      <c r="VWK17" s="692"/>
      <c r="VWL17" s="692"/>
      <c r="VWM17" s="692"/>
      <c r="VWN17" s="692"/>
      <c r="VWO17" s="692"/>
      <c r="VWP17" s="692"/>
      <c r="VWQ17" s="692"/>
      <c r="VWR17" s="692"/>
      <c r="VWS17" s="692"/>
      <c r="VWT17" s="692"/>
      <c r="VWU17" s="692"/>
      <c r="VWV17" s="692"/>
      <c r="VWW17" s="692"/>
      <c r="VWX17" s="692"/>
      <c r="VWY17" s="692"/>
      <c r="VWZ17" s="692"/>
      <c r="VXA17" s="692"/>
      <c r="VXB17" s="692"/>
      <c r="VXC17" s="692"/>
      <c r="VXD17" s="692"/>
      <c r="VXE17" s="692"/>
      <c r="VXF17" s="692"/>
      <c r="VXG17" s="692"/>
      <c r="VXH17" s="692"/>
      <c r="VXI17" s="692"/>
      <c r="VXJ17" s="692"/>
      <c r="VXK17" s="692"/>
      <c r="VXL17" s="692"/>
      <c r="VXM17" s="692"/>
      <c r="VXN17" s="692"/>
      <c r="VXO17" s="692"/>
      <c r="VXP17" s="692"/>
      <c r="VXQ17" s="692"/>
      <c r="VXR17" s="692"/>
      <c r="VXS17" s="692"/>
      <c r="VXT17" s="692"/>
      <c r="VXU17" s="692"/>
      <c r="VXV17" s="692"/>
      <c r="VXW17" s="692"/>
      <c r="VXX17" s="692"/>
      <c r="VXY17" s="692"/>
      <c r="VXZ17" s="692"/>
      <c r="VYA17" s="692"/>
      <c r="VYB17" s="692"/>
      <c r="VYC17" s="692"/>
      <c r="VYD17" s="692"/>
      <c r="VYE17" s="692"/>
      <c r="VYF17" s="692"/>
      <c r="VYG17" s="692"/>
      <c r="VYH17" s="692"/>
      <c r="VYI17" s="692"/>
      <c r="VYJ17" s="692"/>
      <c r="VYK17" s="692"/>
      <c r="VYL17" s="692"/>
      <c r="VYM17" s="692"/>
      <c r="VYN17" s="692"/>
      <c r="VYO17" s="692"/>
      <c r="VYP17" s="692"/>
      <c r="VYQ17" s="692"/>
      <c r="VYR17" s="692"/>
      <c r="VYS17" s="692"/>
      <c r="VYT17" s="692"/>
      <c r="VYU17" s="692"/>
      <c r="VYV17" s="692"/>
      <c r="VYW17" s="692"/>
      <c r="VYX17" s="692"/>
      <c r="VYY17" s="692"/>
      <c r="VYZ17" s="692"/>
      <c r="VZA17" s="692"/>
      <c r="VZB17" s="692"/>
      <c r="VZC17" s="692"/>
      <c r="VZD17" s="692"/>
      <c r="VZE17" s="692"/>
      <c r="VZF17" s="692"/>
      <c r="VZG17" s="692"/>
      <c r="VZH17" s="692"/>
      <c r="VZI17" s="692"/>
      <c r="VZJ17" s="692"/>
      <c r="VZK17" s="692"/>
      <c r="VZL17" s="692"/>
      <c r="VZM17" s="692"/>
      <c r="VZN17" s="692"/>
      <c r="VZO17" s="692"/>
      <c r="VZP17" s="692"/>
      <c r="VZQ17" s="692"/>
      <c r="VZR17" s="692"/>
      <c r="VZS17" s="692"/>
      <c r="VZT17" s="692"/>
      <c r="VZU17" s="692"/>
      <c r="VZV17" s="692"/>
      <c r="VZW17" s="692"/>
      <c r="VZX17" s="692"/>
      <c r="VZY17" s="692"/>
      <c r="VZZ17" s="692"/>
      <c r="WAA17" s="692"/>
      <c r="WAB17" s="692"/>
      <c r="WAC17" s="692"/>
      <c r="WAD17" s="692"/>
      <c r="WAE17" s="692"/>
      <c r="WAF17" s="692"/>
      <c r="WAG17" s="692"/>
      <c r="WAH17" s="692"/>
      <c r="WAI17" s="692"/>
      <c r="WAJ17" s="692"/>
      <c r="WAK17" s="692"/>
      <c r="WAL17" s="692"/>
      <c r="WAM17" s="692"/>
      <c r="WAN17" s="692"/>
      <c r="WAO17" s="692"/>
      <c r="WAP17" s="692"/>
      <c r="WAQ17" s="692"/>
      <c r="WAR17" s="692"/>
      <c r="WAS17" s="692"/>
      <c r="WAT17" s="692"/>
      <c r="WAU17" s="692"/>
      <c r="WAV17" s="692"/>
      <c r="WAW17" s="692"/>
      <c r="WAX17" s="692"/>
      <c r="WAY17" s="692"/>
      <c r="WAZ17" s="692"/>
      <c r="WBA17" s="692"/>
      <c r="WBB17" s="692"/>
      <c r="WBC17" s="692"/>
      <c r="WBD17" s="692"/>
      <c r="WBE17" s="692"/>
      <c r="WBF17" s="692"/>
      <c r="WBG17" s="692"/>
      <c r="WBH17" s="692"/>
      <c r="WBI17" s="692"/>
      <c r="WBJ17" s="692"/>
      <c r="WBK17" s="692"/>
      <c r="WBL17" s="692"/>
      <c r="WBM17" s="692"/>
      <c r="WBN17" s="692"/>
      <c r="WBO17" s="692"/>
      <c r="WBP17" s="692"/>
      <c r="WBQ17" s="692"/>
      <c r="WBR17" s="692"/>
      <c r="WBS17" s="692"/>
      <c r="WBT17" s="692"/>
      <c r="WBU17" s="692"/>
      <c r="WBV17" s="692"/>
      <c r="WBW17" s="692"/>
      <c r="WBX17" s="692"/>
      <c r="WBY17" s="692"/>
      <c r="WBZ17" s="692"/>
      <c r="WCA17" s="692"/>
      <c r="WCB17" s="692"/>
      <c r="WCC17" s="692"/>
      <c r="WCD17" s="692"/>
      <c r="WCE17" s="692"/>
      <c r="WCF17" s="692"/>
      <c r="WCG17" s="692"/>
      <c r="WCH17" s="692"/>
      <c r="WCI17" s="692"/>
      <c r="WCJ17" s="692"/>
      <c r="WCK17" s="692"/>
      <c r="WCL17" s="692"/>
      <c r="WCM17" s="692"/>
      <c r="WCN17" s="692"/>
      <c r="WCO17" s="692"/>
      <c r="WCP17" s="692"/>
      <c r="WCQ17" s="692"/>
      <c r="WCR17" s="692"/>
      <c r="WCS17" s="692"/>
      <c r="WCT17" s="692"/>
      <c r="WCU17" s="692"/>
      <c r="WCV17" s="692"/>
      <c r="WCW17" s="692"/>
      <c r="WCX17" s="692"/>
      <c r="WCY17" s="692"/>
      <c r="WCZ17" s="692"/>
      <c r="WDA17" s="692"/>
      <c r="WDB17" s="692"/>
      <c r="WDC17" s="692"/>
      <c r="WDD17" s="692"/>
      <c r="WDE17" s="692"/>
      <c r="WDF17" s="692"/>
      <c r="WDG17" s="692"/>
      <c r="WDH17" s="692"/>
      <c r="WDI17" s="692"/>
      <c r="WDJ17" s="692"/>
      <c r="WDK17" s="692"/>
      <c r="WDL17" s="692"/>
      <c r="WDM17" s="692"/>
      <c r="WDN17" s="692"/>
      <c r="WDO17" s="692"/>
      <c r="WDP17" s="692"/>
      <c r="WDQ17" s="692"/>
      <c r="WDR17" s="692"/>
      <c r="WDS17" s="692"/>
      <c r="WDT17" s="692"/>
      <c r="WDU17" s="692"/>
      <c r="WDV17" s="692"/>
      <c r="WDW17" s="692"/>
      <c r="WDX17" s="692"/>
      <c r="WDY17" s="692"/>
      <c r="WDZ17" s="692"/>
      <c r="WEA17" s="692"/>
      <c r="WEB17" s="692"/>
      <c r="WEC17" s="692"/>
      <c r="WED17" s="692"/>
      <c r="WEE17" s="692"/>
      <c r="WEF17" s="692"/>
      <c r="WEG17" s="692"/>
      <c r="WEH17" s="692"/>
      <c r="WEI17" s="692"/>
      <c r="WEJ17" s="692"/>
      <c r="WEK17" s="692"/>
      <c r="WEL17" s="692"/>
      <c r="WEM17" s="692"/>
      <c r="WEN17" s="692"/>
      <c r="WEO17" s="692"/>
      <c r="WEP17" s="692"/>
      <c r="WEQ17" s="692"/>
      <c r="WER17" s="692"/>
      <c r="WES17" s="692"/>
      <c r="WET17" s="692"/>
      <c r="WEU17" s="692"/>
      <c r="WEV17" s="692"/>
      <c r="WEW17" s="692"/>
      <c r="WEX17" s="692"/>
      <c r="WEY17" s="692"/>
      <c r="WEZ17" s="692"/>
      <c r="WFA17" s="692"/>
      <c r="WFB17" s="692"/>
      <c r="WFC17" s="692"/>
      <c r="WFD17" s="692"/>
      <c r="WFE17" s="692"/>
      <c r="WFF17" s="692"/>
      <c r="WFG17" s="692"/>
      <c r="WFH17" s="692"/>
      <c r="WFI17" s="692"/>
      <c r="WFJ17" s="692"/>
      <c r="WFK17" s="692"/>
      <c r="WFL17" s="692"/>
      <c r="WFM17" s="692"/>
      <c r="WFN17" s="692"/>
      <c r="WFO17" s="692"/>
      <c r="WFP17" s="692"/>
      <c r="WFQ17" s="692"/>
      <c r="WFR17" s="692"/>
      <c r="WFS17" s="692"/>
      <c r="WFT17" s="692"/>
      <c r="WFU17" s="692"/>
      <c r="WFV17" s="692"/>
      <c r="WFW17" s="692"/>
      <c r="WFX17" s="692"/>
      <c r="WFY17" s="692"/>
      <c r="WFZ17" s="692"/>
      <c r="WGA17" s="692"/>
      <c r="WGB17" s="692"/>
      <c r="WGC17" s="692"/>
      <c r="WGD17" s="692"/>
      <c r="WGE17" s="692"/>
      <c r="WGF17" s="692"/>
      <c r="WGG17" s="692"/>
      <c r="WGH17" s="692"/>
      <c r="WGI17" s="692"/>
      <c r="WGJ17" s="692"/>
      <c r="WGK17" s="692"/>
      <c r="WGL17" s="692"/>
      <c r="WGM17" s="692"/>
      <c r="WGN17" s="692"/>
      <c r="WGO17" s="692"/>
      <c r="WGP17" s="692"/>
      <c r="WGQ17" s="692"/>
      <c r="WGR17" s="692"/>
      <c r="WGS17" s="692"/>
      <c r="WGT17" s="692"/>
      <c r="WGU17" s="692"/>
      <c r="WGV17" s="692"/>
      <c r="WGW17" s="692"/>
      <c r="WGX17" s="692"/>
      <c r="WGY17" s="692"/>
      <c r="WGZ17" s="692"/>
      <c r="WHA17" s="692"/>
      <c r="WHB17" s="692"/>
      <c r="WHC17" s="692"/>
      <c r="WHD17" s="692"/>
      <c r="WHE17" s="692"/>
      <c r="WHF17" s="692"/>
      <c r="WHG17" s="692"/>
      <c r="WHH17" s="692"/>
      <c r="WHI17" s="692"/>
      <c r="WHJ17" s="692"/>
      <c r="WHK17" s="692"/>
      <c r="WHL17" s="692"/>
      <c r="WHM17" s="692"/>
      <c r="WHN17" s="692"/>
      <c r="WHO17" s="692"/>
      <c r="WHP17" s="692"/>
      <c r="WHQ17" s="692"/>
      <c r="WHR17" s="692"/>
      <c r="WHS17" s="692"/>
      <c r="WHT17" s="692"/>
      <c r="WHU17" s="692"/>
      <c r="WHV17" s="692"/>
      <c r="WHW17" s="692"/>
      <c r="WHX17" s="692"/>
      <c r="WHY17" s="692"/>
      <c r="WHZ17" s="692"/>
      <c r="WIA17" s="692"/>
      <c r="WIB17" s="692"/>
      <c r="WIC17" s="692"/>
      <c r="WID17" s="692"/>
      <c r="WIE17" s="692"/>
      <c r="WIF17" s="692"/>
      <c r="WIG17" s="692"/>
      <c r="WIH17" s="692"/>
      <c r="WII17" s="692"/>
      <c r="WIJ17" s="692"/>
      <c r="WIK17" s="692"/>
      <c r="WIL17" s="692"/>
      <c r="WIM17" s="692"/>
      <c r="WIN17" s="692"/>
      <c r="WIO17" s="692"/>
      <c r="WIP17" s="692"/>
      <c r="WIQ17" s="692"/>
      <c r="WIR17" s="692"/>
      <c r="WIS17" s="692"/>
      <c r="WIT17" s="692"/>
      <c r="WIU17" s="692"/>
      <c r="WIV17" s="692"/>
      <c r="WIW17" s="692"/>
      <c r="WIX17" s="692"/>
      <c r="WIY17" s="692"/>
      <c r="WIZ17" s="692"/>
      <c r="WJA17" s="692"/>
      <c r="WJB17" s="692"/>
      <c r="WJC17" s="692"/>
      <c r="WJD17" s="692"/>
      <c r="WJE17" s="692"/>
      <c r="WJF17" s="692"/>
      <c r="WJG17" s="692"/>
      <c r="WJH17" s="692"/>
      <c r="WJI17" s="692"/>
      <c r="WJJ17" s="692"/>
      <c r="WJK17" s="692"/>
      <c r="WJL17" s="692"/>
      <c r="WJM17" s="692"/>
      <c r="WJN17" s="692"/>
      <c r="WJO17" s="692"/>
      <c r="WJP17" s="692"/>
      <c r="WJQ17" s="692"/>
      <c r="WJR17" s="692"/>
      <c r="WJS17" s="692"/>
      <c r="WJT17" s="692"/>
      <c r="WJU17" s="692"/>
      <c r="WJV17" s="692"/>
      <c r="WJW17" s="692"/>
      <c r="WJX17" s="692"/>
      <c r="WJY17" s="692"/>
      <c r="WJZ17" s="692"/>
      <c r="WKA17" s="692"/>
      <c r="WKB17" s="692"/>
      <c r="WKC17" s="692"/>
      <c r="WKD17" s="692"/>
      <c r="WKE17" s="692"/>
      <c r="WKF17" s="692"/>
      <c r="WKG17" s="692"/>
      <c r="WKH17" s="692"/>
      <c r="WKI17" s="692"/>
      <c r="WKJ17" s="692"/>
      <c r="WKK17" s="692"/>
      <c r="WKL17" s="692"/>
      <c r="WKM17" s="692"/>
      <c r="WKN17" s="692"/>
      <c r="WKO17" s="692"/>
      <c r="WKP17" s="692"/>
      <c r="WKQ17" s="692"/>
      <c r="WKR17" s="692"/>
      <c r="WKS17" s="692"/>
      <c r="WKT17" s="692"/>
      <c r="WKU17" s="692"/>
      <c r="WKV17" s="692"/>
      <c r="WKW17" s="692"/>
      <c r="WKX17" s="692"/>
      <c r="WKY17" s="692"/>
      <c r="WKZ17" s="692"/>
      <c r="WLA17" s="692"/>
      <c r="WLB17" s="692"/>
      <c r="WLC17" s="692"/>
      <c r="WLD17" s="692"/>
      <c r="WLE17" s="692"/>
      <c r="WLF17" s="692"/>
      <c r="WLG17" s="692"/>
      <c r="WLH17" s="692"/>
      <c r="WLI17" s="692"/>
      <c r="WLJ17" s="692"/>
      <c r="WLK17" s="692"/>
      <c r="WLL17" s="692"/>
      <c r="WLM17" s="692"/>
      <c r="WLN17" s="692"/>
      <c r="WLO17" s="692"/>
      <c r="WLP17" s="692"/>
      <c r="WLQ17" s="692"/>
      <c r="WLR17" s="692"/>
      <c r="WLS17" s="692"/>
      <c r="WLT17" s="692"/>
      <c r="WLU17" s="692"/>
      <c r="WLV17" s="692"/>
      <c r="WLW17" s="692"/>
      <c r="WLX17" s="692"/>
      <c r="WLY17" s="692"/>
      <c r="WLZ17" s="692"/>
      <c r="WMA17" s="692"/>
      <c r="WMB17" s="692"/>
      <c r="WMC17" s="692"/>
      <c r="WMD17" s="692"/>
      <c r="WME17" s="692"/>
      <c r="WMF17" s="692"/>
      <c r="WMG17" s="692"/>
      <c r="WMH17" s="692"/>
      <c r="WMI17" s="692"/>
      <c r="WMJ17" s="692"/>
      <c r="WMK17" s="692"/>
      <c r="WML17" s="692"/>
      <c r="WMM17" s="692"/>
      <c r="WMN17" s="692"/>
      <c r="WMO17" s="692"/>
      <c r="WMP17" s="692"/>
      <c r="WMQ17" s="692"/>
      <c r="WMR17" s="692"/>
      <c r="WMS17" s="692"/>
      <c r="WMT17" s="692"/>
      <c r="WMU17" s="692"/>
      <c r="WMV17" s="692"/>
      <c r="WMW17" s="692"/>
      <c r="WMX17" s="692"/>
      <c r="WMY17" s="692"/>
      <c r="WMZ17" s="692"/>
      <c r="WNA17" s="692"/>
      <c r="WNB17" s="692"/>
      <c r="WNC17" s="692"/>
      <c r="WND17" s="692"/>
      <c r="WNE17" s="692"/>
      <c r="WNF17" s="692"/>
      <c r="WNG17" s="692"/>
      <c r="WNH17" s="692"/>
      <c r="WNI17" s="692"/>
      <c r="WNJ17" s="692"/>
      <c r="WNK17" s="692"/>
      <c r="WNL17" s="692"/>
      <c r="WNM17" s="692"/>
      <c r="WNN17" s="692"/>
      <c r="WNO17" s="692"/>
      <c r="WNP17" s="692"/>
      <c r="WNQ17" s="692"/>
      <c r="WNR17" s="692"/>
      <c r="WNS17" s="692"/>
      <c r="WNT17" s="692"/>
      <c r="WNU17" s="692"/>
      <c r="WNV17" s="692"/>
      <c r="WNW17" s="692"/>
      <c r="WNX17" s="692"/>
      <c r="WNY17" s="692"/>
      <c r="WNZ17" s="692"/>
      <c r="WOA17" s="692"/>
      <c r="WOB17" s="692"/>
      <c r="WOC17" s="692"/>
      <c r="WOD17" s="692"/>
      <c r="WOE17" s="692"/>
      <c r="WOF17" s="692"/>
      <c r="WOG17" s="692"/>
      <c r="WOH17" s="692"/>
      <c r="WOI17" s="692"/>
      <c r="WOJ17" s="692"/>
      <c r="WOK17" s="692"/>
      <c r="WOL17" s="692"/>
      <c r="WOM17" s="692"/>
      <c r="WON17" s="692"/>
      <c r="WOO17" s="692"/>
      <c r="WOP17" s="692"/>
      <c r="WOQ17" s="692"/>
      <c r="WOR17" s="692"/>
      <c r="WOS17" s="692"/>
      <c r="WOT17" s="692"/>
      <c r="WOU17" s="692"/>
      <c r="WOV17" s="692"/>
      <c r="WOW17" s="692"/>
      <c r="WOX17" s="692"/>
      <c r="WOY17" s="692"/>
      <c r="WOZ17" s="692"/>
      <c r="WPA17" s="692"/>
      <c r="WPB17" s="692"/>
      <c r="WPC17" s="692"/>
      <c r="WPD17" s="692"/>
      <c r="WPE17" s="692"/>
      <c r="WPF17" s="692"/>
      <c r="WPG17" s="692"/>
      <c r="WPH17" s="692"/>
      <c r="WPI17" s="692"/>
      <c r="WPJ17" s="692"/>
      <c r="WPK17" s="692"/>
      <c r="WPL17" s="692"/>
      <c r="WPM17" s="692"/>
      <c r="WPN17" s="692"/>
      <c r="WPO17" s="692"/>
      <c r="WPP17" s="692"/>
      <c r="WPQ17" s="692"/>
      <c r="WPR17" s="692"/>
      <c r="WPS17" s="692"/>
      <c r="WPT17" s="692"/>
      <c r="WPU17" s="692"/>
      <c r="WPV17" s="692"/>
      <c r="WPW17" s="692"/>
      <c r="WPX17" s="692"/>
      <c r="WPY17" s="692"/>
      <c r="WPZ17" s="692"/>
      <c r="WQA17" s="692"/>
      <c r="WQB17" s="692"/>
      <c r="WQC17" s="692"/>
      <c r="WQD17" s="692"/>
      <c r="WQE17" s="692"/>
      <c r="WQF17" s="692"/>
      <c r="WQG17" s="692"/>
      <c r="WQH17" s="692"/>
      <c r="WQI17" s="692"/>
      <c r="WQJ17" s="692"/>
      <c r="WQK17" s="692"/>
      <c r="WQL17" s="692"/>
      <c r="WQM17" s="692"/>
      <c r="WQN17" s="692"/>
      <c r="WQO17" s="692"/>
      <c r="WQP17" s="692"/>
      <c r="WQQ17" s="692"/>
      <c r="WQR17" s="692"/>
      <c r="WQS17" s="692"/>
      <c r="WQT17" s="692"/>
      <c r="WQU17" s="692"/>
      <c r="WQV17" s="692"/>
      <c r="WQW17" s="692"/>
      <c r="WQX17" s="692"/>
      <c r="WQY17" s="692"/>
      <c r="WQZ17" s="692"/>
      <c r="WRA17" s="692"/>
      <c r="WRB17" s="692"/>
      <c r="WRC17" s="692"/>
      <c r="WRD17" s="692"/>
      <c r="WRE17" s="692"/>
      <c r="WRF17" s="692"/>
      <c r="WRG17" s="692"/>
      <c r="WRH17" s="692"/>
      <c r="WRI17" s="692"/>
      <c r="WRJ17" s="692"/>
      <c r="WRK17" s="692"/>
      <c r="WRL17" s="692"/>
      <c r="WRM17" s="692"/>
      <c r="WRN17" s="692"/>
      <c r="WRO17" s="692"/>
      <c r="WRP17" s="692"/>
      <c r="WRQ17" s="692"/>
      <c r="WRR17" s="692"/>
      <c r="WRS17" s="692"/>
      <c r="WRT17" s="692"/>
      <c r="WRU17" s="692"/>
      <c r="WRV17" s="692"/>
      <c r="WRW17" s="692"/>
      <c r="WRX17" s="692"/>
      <c r="WRY17" s="692"/>
      <c r="WRZ17" s="692"/>
      <c r="WSA17" s="692"/>
      <c r="WSB17" s="692"/>
      <c r="WSC17" s="692"/>
      <c r="WSD17" s="692"/>
      <c r="WSE17" s="692"/>
      <c r="WSF17" s="692"/>
      <c r="WSG17" s="692"/>
      <c r="WSH17" s="692"/>
      <c r="WSI17" s="692"/>
      <c r="WSJ17" s="692"/>
      <c r="WSK17" s="692"/>
      <c r="WSL17" s="692"/>
      <c r="WSM17" s="692"/>
      <c r="WSN17" s="692"/>
      <c r="WSO17" s="692"/>
      <c r="WSP17" s="692"/>
      <c r="WSQ17" s="692"/>
      <c r="WSR17" s="692"/>
      <c r="WSS17" s="692"/>
      <c r="WST17" s="692"/>
      <c r="WSU17" s="692"/>
      <c r="WSV17" s="692"/>
      <c r="WSW17" s="692"/>
      <c r="WSX17" s="692"/>
      <c r="WSY17" s="692"/>
      <c r="WSZ17" s="692"/>
      <c r="WTA17" s="692"/>
      <c r="WTB17" s="692"/>
      <c r="WTC17" s="692"/>
      <c r="WTD17" s="692"/>
      <c r="WTE17" s="692"/>
      <c r="WTF17" s="692"/>
      <c r="WTG17" s="692"/>
      <c r="WTH17" s="692"/>
      <c r="WTI17" s="692"/>
      <c r="WTJ17" s="692"/>
      <c r="WTK17" s="692"/>
      <c r="WTL17" s="692"/>
      <c r="WTM17" s="692"/>
      <c r="WTN17" s="692"/>
      <c r="WTO17" s="692"/>
      <c r="WTP17" s="692"/>
      <c r="WTQ17" s="692"/>
      <c r="WTR17" s="692"/>
      <c r="WTS17" s="692"/>
      <c r="WTT17" s="692"/>
      <c r="WTU17" s="692"/>
      <c r="WTV17" s="692"/>
      <c r="WTW17" s="692"/>
      <c r="WTX17" s="692"/>
      <c r="WTY17" s="692"/>
      <c r="WTZ17" s="692"/>
      <c r="WUA17" s="692"/>
      <c r="WUB17" s="692"/>
      <c r="WUC17" s="692"/>
      <c r="WUD17" s="692"/>
      <c r="WUE17" s="692"/>
      <c r="WUF17" s="692"/>
      <c r="WUG17" s="692"/>
      <c r="WUH17" s="692"/>
      <c r="WUI17" s="692"/>
      <c r="WUJ17" s="692"/>
      <c r="WUK17" s="692"/>
      <c r="WUL17" s="692"/>
      <c r="WUM17" s="692"/>
      <c r="WUN17" s="692"/>
      <c r="WUO17" s="692"/>
      <c r="WUP17" s="692"/>
      <c r="WUQ17" s="692"/>
      <c r="WUR17" s="692"/>
      <c r="WUS17" s="692"/>
      <c r="WUT17" s="692"/>
      <c r="WUU17" s="692"/>
      <c r="WUV17" s="692"/>
      <c r="WUW17" s="692"/>
      <c r="WUX17" s="692"/>
      <c r="WUY17" s="692"/>
      <c r="WUZ17" s="692"/>
      <c r="WVA17" s="692"/>
      <c r="WVB17" s="692"/>
      <c r="WVC17" s="692"/>
      <c r="WVD17" s="692"/>
      <c r="WVE17" s="692"/>
      <c r="WVF17" s="692"/>
      <c r="WVG17" s="692"/>
      <c r="WVH17" s="692"/>
      <c r="WVI17" s="692"/>
      <c r="WVJ17" s="692"/>
      <c r="WVK17" s="692"/>
      <c r="WVL17" s="692"/>
      <c r="WVM17" s="692"/>
      <c r="WVN17" s="692"/>
      <c r="WVO17" s="692"/>
      <c r="WVP17" s="692"/>
      <c r="WVQ17" s="692"/>
      <c r="WVR17" s="692"/>
      <c r="WVS17" s="692"/>
      <c r="WVT17" s="692"/>
      <c r="WVU17" s="692"/>
      <c r="WVV17" s="692"/>
      <c r="WVW17" s="692"/>
      <c r="WVX17" s="692"/>
      <c r="WVY17" s="692"/>
      <c r="WVZ17" s="692"/>
      <c r="WWA17" s="692"/>
      <c r="WWB17" s="692"/>
      <c r="WWC17" s="692"/>
      <c r="WWD17" s="692"/>
      <c r="WWE17" s="692"/>
      <c r="WWF17" s="692"/>
      <c r="WWG17" s="692"/>
      <c r="WWH17" s="692"/>
      <c r="WWI17" s="692"/>
      <c r="WWJ17" s="692"/>
      <c r="WWK17" s="692"/>
      <c r="WWL17" s="692"/>
      <c r="WWM17" s="692"/>
      <c r="WWN17" s="692"/>
      <c r="WWO17" s="692"/>
      <c r="WWP17" s="692"/>
      <c r="WWQ17" s="692"/>
      <c r="WWR17" s="692"/>
      <c r="WWS17" s="692"/>
      <c r="WWT17" s="692"/>
      <c r="WWU17" s="692"/>
      <c r="WWV17" s="692"/>
      <c r="WWW17" s="692"/>
      <c r="WWX17" s="692"/>
      <c r="WWY17" s="692"/>
      <c r="WWZ17" s="692"/>
      <c r="WXA17" s="692"/>
      <c r="WXB17" s="692"/>
      <c r="WXC17" s="692"/>
      <c r="WXD17" s="692"/>
      <c r="WXE17" s="692"/>
      <c r="WXF17" s="692"/>
      <c r="WXG17" s="692"/>
      <c r="WXH17" s="692"/>
      <c r="WXI17" s="692"/>
      <c r="WXJ17" s="692"/>
      <c r="WXK17" s="692"/>
      <c r="WXL17" s="692"/>
      <c r="WXM17" s="692"/>
      <c r="WXN17" s="692"/>
      <c r="WXO17" s="692"/>
      <c r="WXP17" s="692"/>
      <c r="WXQ17" s="692"/>
      <c r="WXR17" s="692"/>
      <c r="WXS17" s="692"/>
      <c r="WXT17" s="692"/>
      <c r="WXU17" s="692"/>
      <c r="WXV17" s="692"/>
      <c r="WXW17" s="692"/>
      <c r="WXX17" s="692"/>
      <c r="WXY17" s="692"/>
      <c r="WXZ17" s="692"/>
      <c r="WYA17" s="692"/>
      <c r="WYB17" s="692"/>
      <c r="WYC17" s="692"/>
      <c r="WYD17" s="692"/>
      <c r="WYE17" s="692"/>
      <c r="WYF17" s="692"/>
      <c r="WYG17" s="692"/>
      <c r="WYH17" s="692"/>
      <c r="WYI17" s="692"/>
      <c r="WYJ17" s="692"/>
      <c r="WYK17" s="692"/>
      <c r="WYL17" s="692"/>
      <c r="WYM17" s="692"/>
      <c r="WYN17" s="692"/>
      <c r="WYO17" s="692"/>
      <c r="WYP17" s="692"/>
      <c r="WYQ17" s="692"/>
      <c r="WYR17" s="692"/>
      <c r="WYS17" s="692"/>
      <c r="WYT17" s="692"/>
      <c r="WYU17" s="692"/>
      <c r="WYV17" s="692"/>
      <c r="WYW17" s="692"/>
      <c r="WYX17" s="692"/>
      <c r="WYY17" s="692"/>
      <c r="WYZ17" s="692"/>
      <c r="WZA17" s="692"/>
      <c r="WZB17" s="692"/>
      <c r="WZC17" s="692"/>
      <c r="WZD17" s="692"/>
      <c r="WZE17" s="692"/>
      <c r="WZF17" s="692"/>
      <c r="WZG17" s="692"/>
      <c r="WZH17" s="692"/>
      <c r="WZI17" s="692"/>
      <c r="WZJ17" s="692"/>
      <c r="WZK17" s="692"/>
      <c r="WZL17" s="692"/>
      <c r="WZM17" s="692"/>
      <c r="WZN17" s="692"/>
      <c r="WZO17" s="692"/>
      <c r="WZP17" s="692"/>
      <c r="WZQ17" s="692"/>
      <c r="WZR17" s="692"/>
      <c r="WZS17" s="692"/>
      <c r="WZT17" s="692"/>
      <c r="WZU17" s="692"/>
      <c r="WZV17" s="692"/>
      <c r="WZW17" s="692"/>
      <c r="WZX17" s="692"/>
      <c r="WZY17" s="692"/>
      <c r="WZZ17" s="692"/>
      <c r="XAA17" s="692"/>
      <c r="XAB17" s="692"/>
      <c r="XAC17" s="692"/>
      <c r="XAD17" s="692"/>
      <c r="XAE17" s="692"/>
      <c r="XAF17" s="692"/>
      <c r="XAG17" s="692"/>
      <c r="XAH17" s="692"/>
      <c r="XAI17" s="692"/>
      <c r="XAJ17" s="692"/>
      <c r="XAK17" s="692"/>
      <c r="XAL17" s="692"/>
      <c r="XAM17" s="692"/>
      <c r="XAN17" s="692"/>
      <c r="XAO17" s="692"/>
      <c r="XAP17" s="692"/>
      <c r="XAQ17" s="692"/>
      <c r="XAR17" s="692"/>
      <c r="XAS17" s="692"/>
      <c r="XAT17" s="692"/>
      <c r="XAU17" s="692"/>
      <c r="XAV17" s="692"/>
      <c r="XAW17" s="692"/>
      <c r="XAX17" s="692"/>
      <c r="XAY17" s="692"/>
      <c r="XAZ17" s="692"/>
      <c r="XBA17" s="692"/>
      <c r="XBB17" s="692"/>
      <c r="XBC17" s="692"/>
      <c r="XBD17" s="692"/>
      <c r="XBE17" s="692"/>
      <c r="XBF17" s="692"/>
      <c r="XBG17" s="692"/>
      <c r="XBH17" s="692"/>
      <c r="XBI17" s="692"/>
      <c r="XBJ17" s="692"/>
      <c r="XBK17" s="692"/>
      <c r="XBL17" s="692"/>
      <c r="XBM17" s="692"/>
      <c r="XBN17" s="692"/>
      <c r="XBO17" s="692"/>
      <c r="XBP17" s="692"/>
      <c r="XBQ17" s="692"/>
      <c r="XBR17" s="692"/>
      <c r="XBS17" s="692"/>
      <c r="XBT17" s="692"/>
      <c r="XBU17" s="692"/>
      <c r="XBV17" s="692"/>
      <c r="XBW17" s="692"/>
      <c r="XBX17" s="692"/>
      <c r="XBY17" s="692"/>
      <c r="XBZ17" s="692"/>
      <c r="XCA17" s="692"/>
      <c r="XCB17" s="692"/>
      <c r="XCC17" s="692"/>
      <c r="XCD17" s="692"/>
      <c r="XCE17" s="692"/>
      <c r="XCF17" s="692"/>
      <c r="XCG17" s="692"/>
      <c r="XCH17" s="692"/>
      <c r="XCI17" s="692"/>
      <c r="XCJ17" s="692"/>
      <c r="XCK17" s="692"/>
      <c r="XCL17" s="692"/>
      <c r="XCM17" s="692"/>
      <c r="XCN17" s="692"/>
      <c r="XCO17" s="692"/>
      <c r="XCP17" s="692"/>
      <c r="XCQ17" s="692"/>
      <c r="XCR17" s="692"/>
      <c r="XCS17" s="692"/>
      <c r="XCT17" s="692"/>
      <c r="XCU17" s="692"/>
      <c r="XCV17" s="692"/>
      <c r="XCW17" s="692"/>
      <c r="XCX17" s="692"/>
      <c r="XCY17" s="692"/>
      <c r="XCZ17" s="692"/>
      <c r="XDA17" s="692"/>
      <c r="XDB17" s="692"/>
      <c r="XDC17" s="692"/>
      <c r="XDD17" s="692"/>
      <c r="XDE17" s="692"/>
      <c r="XDF17" s="692"/>
      <c r="XDG17" s="692"/>
      <c r="XDH17" s="692"/>
      <c r="XDI17" s="692"/>
      <c r="XDJ17" s="692"/>
      <c r="XDK17" s="692"/>
      <c r="XDL17" s="692"/>
      <c r="XDM17" s="692"/>
      <c r="XDN17" s="692"/>
      <c r="XDO17" s="692"/>
      <c r="XDP17" s="692"/>
      <c r="XDQ17" s="692"/>
      <c r="XDR17" s="692"/>
      <c r="XDS17" s="692"/>
      <c r="XDT17" s="692"/>
      <c r="XDU17" s="692"/>
      <c r="XDV17" s="692"/>
      <c r="XDW17" s="692"/>
      <c r="XDX17" s="692"/>
      <c r="XDY17" s="692"/>
      <c r="XDZ17" s="692"/>
      <c r="XEA17" s="692"/>
      <c r="XEB17" s="692"/>
      <c r="XEC17" s="692"/>
      <c r="XED17" s="692"/>
      <c r="XEE17" s="692"/>
      <c r="XEF17" s="692"/>
      <c r="XEG17" s="692"/>
      <c r="XEH17" s="692"/>
      <c r="XEI17" s="692"/>
      <c r="XEJ17" s="692"/>
      <c r="XEK17" s="692"/>
      <c r="XEL17" s="692"/>
      <c r="XEM17" s="692"/>
      <c r="XEN17" s="692"/>
      <c r="XEO17" s="692"/>
      <c r="XEP17" s="692"/>
      <c r="XEQ17" s="692"/>
      <c r="XER17" s="692"/>
      <c r="XES17" s="692"/>
      <c r="XET17" s="692"/>
      <c r="XEU17" s="692"/>
      <c r="XEV17" s="692"/>
      <c r="XEW17" s="692"/>
      <c r="XEX17" s="692"/>
      <c r="XEY17" s="692"/>
      <c r="XEZ17" s="692"/>
      <c r="XFA17" s="692"/>
      <c r="XFB17" s="692"/>
      <c r="XFC17" s="692"/>
      <c r="XFD17" s="692"/>
    </row>
    <row r="18" spans="1:16384" s="18" customFormat="1" ht="13.5" customHeight="1">
      <c r="A18" s="143" t="s">
        <v>443</v>
      </c>
      <c r="B18" s="643" t="s">
        <v>515</v>
      </c>
      <c r="C18" s="643" t="s">
        <v>517</v>
      </c>
      <c r="D18" s="643">
        <v>7</v>
      </c>
      <c r="E18" s="643" t="s">
        <v>443</v>
      </c>
      <c r="F18" s="643">
        <v>68</v>
      </c>
      <c r="G18" s="643" t="s">
        <v>514</v>
      </c>
      <c r="H18" s="692"/>
      <c r="I18" s="692"/>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2"/>
      <c r="BO18" s="692"/>
      <c r="BP18" s="692"/>
      <c r="BQ18" s="692"/>
      <c r="BR18" s="692"/>
      <c r="BS18" s="692"/>
      <c r="BT18" s="692"/>
      <c r="BU18" s="692"/>
      <c r="BV18" s="692"/>
      <c r="BW18" s="692"/>
      <c r="BX18" s="692"/>
      <c r="BY18" s="692"/>
      <c r="BZ18" s="692"/>
      <c r="CA18" s="692"/>
      <c r="CB18" s="692"/>
      <c r="CC18" s="692"/>
      <c r="CD18" s="692"/>
      <c r="CE18" s="692"/>
      <c r="CF18" s="692"/>
      <c r="CG18" s="692"/>
      <c r="CH18" s="692"/>
      <c r="CI18" s="692"/>
      <c r="CJ18" s="692"/>
      <c r="CK18" s="692"/>
      <c r="CL18" s="692"/>
      <c r="CM18" s="692"/>
      <c r="CN18" s="692"/>
      <c r="CO18" s="692"/>
      <c r="CP18" s="692"/>
      <c r="CQ18" s="692"/>
      <c r="CR18" s="692"/>
      <c r="CS18" s="692"/>
      <c r="CT18" s="692"/>
      <c r="CU18" s="692"/>
      <c r="CV18" s="692"/>
      <c r="CW18" s="692"/>
      <c r="CX18" s="692"/>
      <c r="CY18" s="692"/>
      <c r="CZ18" s="692"/>
      <c r="DA18" s="692"/>
      <c r="DB18" s="692"/>
      <c r="DC18" s="692"/>
      <c r="DD18" s="692"/>
      <c r="DE18" s="692"/>
      <c r="DF18" s="692"/>
      <c r="DG18" s="692"/>
      <c r="DH18" s="692"/>
      <c r="DI18" s="692"/>
      <c r="DJ18" s="692"/>
      <c r="DK18" s="692"/>
      <c r="DL18" s="692"/>
      <c r="DM18" s="692"/>
      <c r="DN18" s="692"/>
      <c r="DO18" s="692"/>
      <c r="DP18" s="692"/>
      <c r="DQ18" s="692"/>
      <c r="DR18" s="692"/>
      <c r="DS18" s="692"/>
      <c r="DT18" s="692"/>
      <c r="DU18" s="692"/>
      <c r="DV18" s="692"/>
      <c r="DW18" s="692"/>
      <c r="DX18" s="692"/>
      <c r="DY18" s="692"/>
      <c r="DZ18" s="692"/>
      <c r="EA18" s="692"/>
      <c r="EB18" s="692"/>
      <c r="EC18" s="692"/>
      <c r="ED18" s="692"/>
      <c r="EE18" s="692"/>
      <c r="EF18" s="692"/>
      <c r="EG18" s="692"/>
      <c r="EH18" s="692"/>
      <c r="EI18" s="692"/>
      <c r="EJ18" s="692"/>
      <c r="EK18" s="692"/>
      <c r="EL18" s="692"/>
      <c r="EM18" s="692"/>
      <c r="EN18" s="692"/>
      <c r="EO18" s="692"/>
      <c r="EP18" s="692"/>
      <c r="EQ18" s="692"/>
      <c r="ER18" s="692"/>
      <c r="ES18" s="692"/>
      <c r="ET18" s="692"/>
      <c r="EU18" s="692"/>
      <c r="EV18" s="692"/>
      <c r="EW18" s="692"/>
      <c r="EX18" s="692"/>
      <c r="EY18" s="692"/>
      <c r="EZ18" s="692"/>
      <c r="FA18" s="692"/>
      <c r="FB18" s="692"/>
      <c r="FC18" s="692"/>
      <c r="FD18" s="692"/>
      <c r="FE18" s="692"/>
      <c r="FF18" s="692"/>
      <c r="FG18" s="692"/>
      <c r="FH18" s="692"/>
      <c r="FI18" s="692"/>
      <c r="FJ18" s="692"/>
      <c r="FK18" s="692"/>
      <c r="FL18" s="692"/>
      <c r="FM18" s="692"/>
      <c r="FN18" s="692"/>
      <c r="FO18" s="692"/>
      <c r="FP18" s="692"/>
      <c r="FQ18" s="692"/>
      <c r="FR18" s="692"/>
      <c r="FS18" s="692"/>
      <c r="FT18" s="692"/>
      <c r="FU18" s="692"/>
      <c r="FV18" s="692"/>
      <c r="FW18" s="692"/>
      <c r="FX18" s="692"/>
      <c r="FY18" s="692"/>
      <c r="FZ18" s="692"/>
      <c r="GA18" s="692"/>
      <c r="GB18" s="692"/>
      <c r="GC18" s="692"/>
      <c r="GD18" s="692"/>
      <c r="GE18" s="692"/>
      <c r="GF18" s="692"/>
      <c r="GG18" s="692"/>
      <c r="GH18" s="692"/>
      <c r="GI18" s="692"/>
      <c r="GJ18" s="692"/>
      <c r="GK18" s="692"/>
      <c r="GL18" s="692"/>
      <c r="GM18" s="692"/>
      <c r="GN18" s="692"/>
      <c r="GO18" s="692"/>
      <c r="GP18" s="692"/>
      <c r="GQ18" s="692"/>
      <c r="GR18" s="692"/>
      <c r="GS18" s="692"/>
      <c r="GT18" s="692"/>
      <c r="GU18" s="692"/>
      <c r="GV18" s="692"/>
      <c r="GW18" s="692"/>
      <c r="GX18" s="692"/>
      <c r="GY18" s="692"/>
      <c r="GZ18" s="692"/>
      <c r="HA18" s="692"/>
      <c r="HB18" s="692"/>
      <c r="HC18" s="692"/>
      <c r="HD18" s="692"/>
      <c r="HE18" s="692"/>
      <c r="HF18" s="692"/>
      <c r="HG18" s="692"/>
      <c r="HH18" s="692"/>
      <c r="HI18" s="692"/>
      <c r="HJ18" s="692"/>
      <c r="HK18" s="692"/>
      <c r="HL18" s="692"/>
      <c r="HM18" s="692"/>
      <c r="HN18" s="692"/>
      <c r="HO18" s="692"/>
      <c r="HP18" s="692"/>
      <c r="HQ18" s="692"/>
      <c r="HR18" s="692"/>
      <c r="HS18" s="692"/>
      <c r="HT18" s="692"/>
      <c r="HU18" s="692"/>
      <c r="HV18" s="692"/>
      <c r="HW18" s="692"/>
      <c r="HX18" s="692"/>
      <c r="HY18" s="692"/>
      <c r="HZ18" s="692"/>
      <c r="IA18" s="692"/>
      <c r="IB18" s="692"/>
      <c r="IC18" s="692"/>
      <c r="ID18" s="692"/>
      <c r="IE18" s="692"/>
      <c r="IF18" s="692"/>
      <c r="IG18" s="692"/>
      <c r="IH18" s="692"/>
      <c r="II18" s="692"/>
      <c r="IJ18" s="692"/>
      <c r="IK18" s="692"/>
      <c r="IL18" s="692"/>
      <c r="IM18" s="692"/>
      <c r="IN18" s="692"/>
      <c r="IO18" s="692"/>
      <c r="IP18" s="692"/>
      <c r="IQ18" s="692"/>
      <c r="IR18" s="692"/>
      <c r="IS18" s="692"/>
      <c r="IT18" s="692"/>
      <c r="IU18" s="692"/>
      <c r="IV18" s="692"/>
      <c r="IW18" s="692"/>
      <c r="IX18" s="692"/>
      <c r="IY18" s="692"/>
      <c r="IZ18" s="692"/>
      <c r="JA18" s="692"/>
      <c r="JB18" s="692"/>
      <c r="JC18" s="692"/>
      <c r="JD18" s="692"/>
      <c r="JE18" s="692"/>
      <c r="JF18" s="692"/>
      <c r="JG18" s="692"/>
      <c r="JH18" s="692"/>
      <c r="JI18" s="692"/>
      <c r="JJ18" s="692"/>
      <c r="JK18" s="692"/>
      <c r="JL18" s="692"/>
      <c r="JM18" s="692"/>
      <c r="JN18" s="692"/>
      <c r="JO18" s="692"/>
      <c r="JP18" s="692"/>
      <c r="JQ18" s="692"/>
      <c r="JR18" s="692"/>
      <c r="JS18" s="692"/>
      <c r="JT18" s="692"/>
      <c r="JU18" s="692"/>
      <c r="JV18" s="692"/>
      <c r="JW18" s="692"/>
      <c r="JX18" s="692"/>
      <c r="JY18" s="692"/>
      <c r="JZ18" s="692"/>
      <c r="KA18" s="692"/>
      <c r="KB18" s="692"/>
      <c r="KC18" s="692"/>
      <c r="KD18" s="692"/>
      <c r="KE18" s="692"/>
      <c r="KF18" s="692"/>
      <c r="KG18" s="692"/>
      <c r="KH18" s="692"/>
      <c r="KI18" s="692"/>
      <c r="KJ18" s="692"/>
      <c r="KK18" s="692"/>
      <c r="KL18" s="692"/>
      <c r="KM18" s="692"/>
      <c r="KN18" s="692"/>
      <c r="KO18" s="692"/>
      <c r="KP18" s="692"/>
      <c r="KQ18" s="692"/>
      <c r="KR18" s="692"/>
      <c r="KS18" s="692"/>
      <c r="KT18" s="692"/>
      <c r="KU18" s="692"/>
      <c r="KV18" s="692"/>
      <c r="KW18" s="692"/>
      <c r="KX18" s="692"/>
      <c r="KY18" s="692"/>
      <c r="KZ18" s="692"/>
      <c r="LA18" s="692"/>
      <c r="LB18" s="692"/>
      <c r="LC18" s="692"/>
      <c r="LD18" s="692"/>
      <c r="LE18" s="692"/>
      <c r="LF18" s="692"/>
      <c r="LG18" s="692"/>
      <c r="LH18" s="692"/>
      <c r="LI18" s="692"/>
      <c r="LJ18" s="692"/>
      <c r="LK18" s="692"/>
      <c r="LL18" s="692"/>
      <c r="LM18" s="692"/>
      <c r="LN18" s="692"/>
      <c r="LO18" s="692"/>
      <c r="LP18" s="692"/>
      <c r="LQ18" s="692"/>
      <c r="LR18" s="692"/>
      <c r="LS18" s="692"/>
      <c r="LT18" s="692"/>
      <c r="LU18" s="692"/>
      <c r="LV18" s="692"/>
      <c r="LW18" s="692"/>
      <c r="LX18" s="692"/>
      <c r="LY18" s="692"/>
      <c r="LZ18" s="692"/>
      <c r="MA18" s="692"/>
      <c r="MB18" s="692"/>
      <c r="MC18" s="692"/>
      <c r="MD18" s="692"/>
      <c r="ME18" s="692"/>
      <c r="MF18" s="692"/>
      <c r="MG18" s="692"/>
      <c r="MH18" s="692"/>
      <c r="MI18" s="692"/>
      <c r="MJ18" s="692"/>
      <c r="MK18" s="692"/>
      <c r="ML18" s="692"/>
      <c r="MM18" s="692"/>
      <c r="MN18" s="692"/>
      <c r="MO18" s="692"/>
      <c r="MP18" s="692"/>
      <c r="MQ18" s="692"/>
      <c r="MR18" s="692"/>
      <c r="MS18" s="692"/>
      <c r="MT18" s="692"/>
      <c r="MU18" s="692"/>
      <c r="MV18" s="692"/>
      <c r="MW18" s="692"/>
      <c r="MX18" s="692"/>
      <c r="MY18" s="692"/>
      <c r="MZ18" s="692"/>
      <c r="NA18" s="692"/>
      <c r="NB18" s="692"/>
      <c r="NC18" s="692"/>
      <c r="ND18" s="692"/>
      <c r="NE18" s="692"/>
      <c r="NF18" s="692"/>
      <c r="NG18" s="692"/>
      <c r="NH18" s="692"/>
      <c r="NI18" s="692"/>
      <c r="NJ18" s="692"/>
      <c r="NK18" s="692"/>
      <c r="NL18" s="692"/>
      <c r="NM18" s="692"/>
      <c r="NN18" s="692"/>
      <c r="NO18" s="692"/>
      <c r="NP18" s="692"/>
      <c r="NQ18" s="692"/>
      <c r="NR18" s="692"/>
      <c r="NS18" s="692"/>
      <c r="NT18" s="692"/>
      <c r="NU18" s="692"/>
      <c r="NV18" s="692"/>
      <c r="NW18" s="692"/>
      <c r="NX18" s="692"/>
      <c r="NY18" s="692"/>
      <c r="NZ18" s="692"/>
      <c r="OA18" s="692"/>
      <c r="OB18" s="692"/>
      <c r="OC18" s="692"/>
      <c r="OD18" s="692"/>
      <c r="OE18" s="692"/>
      <c r="OF18" s="692"/>
      <c r="OG18" s="692"/>
      <c r="OH18" s="692"/>
      <c r="OI18" s="692"/>
      <c r="OJ18" s="692"/>
      <c r="OK18" s="692"/>
      <c r="OL18" s="692"/>
      <c r="OM18" s="692"/>
      <c r="ON18" s="692"/>
      <c r="OO18" s="692"/>
      <c r="OP18" s="692"/>
      <c r="OQ18" s="692"/>
      <c r="OR18" s="692"/>
      <c r="OS18" s="692"/>
      <c r="OT18" s="692"/>
      <c r="OU18" s="692"/>
      <c r="OV18" s="692"/>
      <c r="OW18" s="692"/>
      <c r="OX18" s="692"/>
      <c r="OY18" s="692"/>
      <c r="OZ18" s="692"/>
      <c r="PA18" s="692"/>
      <c r="PB18" s="692"/>
      <c r="PC18" s="692"/>
      <c r="PD18" s="692"/>
      <c r="PE18" s="692"/>
      <c r="PF18" s="692"/>
      <c r="PG18" s="692"/>
      <c r="PH18" s="692"/>
      <c r="PI18" s="692"/>
      <c r="PJ18" s="692"/>
      <c r="PK18" s="692"/>
      <c r="PL18" s="692"/>
      <c r="PM18" s="692"/>
      <c r="PN18" s="692"/>
      <c r="PO18" s="692"/>
      <c r="PP18" s="692"/>
      <c r="PQ18" s="692"/>
      <c r="PR18" s="692"/>
      <c r="PS18" s="692"/>
      <c r="PT18" s="692"/>
      <c r="PU18" s="692"/>
      <c r="PV18" s="692"/>
      <c r="PW18" s="692"/>
      <c r="PX18" s="692"/>
      <c r="PY18" s="692"/>
      <c r="PZ18" s="692"/>
      <c r="QA18" s="692"/>
      <c r="QB18" s="692"/>
      <c r="QC18" s="692"/>
      <c r="QD18" s="692"/>
      <c r="QE18" s="692"/>
      <c r="QF18" s="692"/>
      <c r="QG18" s="692"/>
      <c r="QH18" s="692"/>
      <c r="QI18" s="692"/>
      <c r="QJ18" s="692"/>
      <c r="QK18" s="692"/>
      <c r="QL18" s="692"/>
      <c r="QM18" s="692"/>
      <c r="QN18" s="692"/>
      <c r="QO18" s="692"/>
      <c r="QP18" s="692"/>
      <c r="QQ18" s="692"/>
      <c r="QR18" s="692"/>
      <c r="QS18" s="692"/>
      <c r="QT18" s="692"/>
      <c r="QU18" s="692"/>
      <c r="QV18" s="692"/>
      <c r="QW18" s="692"/>
      <c r="QX18" s="692"/>
      <c r="QY18" s="692"/>
      <c r="QZ18" s="692"/>
      <c r="RA18" s="692"/>
      <c r="RB18" s="692"/>
      <c r="RC18" s="692"/>
      <c r="RD18" s="692"/>
      <c r="RE18" s="692"/>
      <c r="RF18" s="692"/>
      <c r="RG18" s="692"/>
      <c r="RH18" s="692"/>
      <c r="RI18" s="692"/>
      <c r="RJ18" s="692"/>
      <c r="RK18" s="692"/>
      <c r="RL18" s="692"/>
      <c r="RM18" s="692"/>
      <c r="RN18" s="692"/>
      <c r="RO18" s="692"/>
      <c r="RP18" s="692"/>
      <c r="RQ18" s="692"/>
      <c r="RR18" s="692"/>
      <c r="RS18" s="692"/>
      <c r="RT18" s="692"/>
      <c r="RU18" s="692"/>
      <c r="RV18" s="692"/>
      <c r="RW18" s="692"/>
      <c r="RX18" s="692"/>
      <c r="RY18" s="692"/>
      <c r="RZ18" s="692"/>
      <c r="SA18" s="692"/>
      <c r="SB18" s="692"/>
      <c r="SC18" s="692"/>
      <c r="SD18" s="692"/>
      <c r="SE18" s="692"/>
      <c r="SF18" s="692"/>
      <c r="SG18" s="692"/>
      <c r="SH18" s="692"/>
      <c r="SI18" s="692"/>
      <c r="SJ18" s="692"/>
      <c r="SK18" s="692"/>
      <c r="SL18" s="692"/>
      <c r="SM18" s="692"/>
      <c r="SN18" s="692"/>
      <c r="SO18" s="692"/>
      <c r="SP18" s="692"/>
      <c r="SQ18" s="692"/>
      <c r="SR18" s="692"/>
      <c r="SS18" s="692"/>
      <c r="ST18" s="692"/>
      <c r="SU18" s="692"/>
      <c r="SV18" s="692"/>
      <c r="SW18" s="692"/>
      <c r="SX18" s="692"/>
      <c r="SY18" s="692"/>
      <c r="SZ18" s="692"/>
      <c r="TA18" s="692"/>
      <c r="TB18" s="692"/>
      <c r="TC18" s="692"/>
      <c r="TD18" s="692"/>
      <c r="TE18" s="692"/>
      <c r="TF18" s="692"/>
      <c r="TG18" s="692"/>
      <c r="TH18" s="692"/>
      <c r="TI18" s="692"/>
      <c r="TJ18" s="692"/>
      <c r="TK18" s="692"/>
      <c r="TL18" s="692"/>
      <c r="TM18" s="692"/>
      <c r="TN18" s="692"/>
      <c r="TO18" s="692"/>
      <c r="TP18" s="692"/>
      <c r="TQ18" s="692"/>
      <c r="TR18" s="692"/>
      <c r="TS18" s="692"/>
      <c r="TT18" s="692"/>
      <c r="TU18" s="692"/>
      <c r="TV18" s="692"/>
      <c r="TW18" s="692"/>
      <c r="TX18" s="692"/>
      <c r="TY18" s="692"/>
      <c r="TZ18" s="692"/>
      <c r="UA18" s="692"/>
      <c r="UB18" s="692"/>
      <c r="UC18" s="692"/>
      <c r="UD18" s="692"/>
      <c r="UE18" s="692"/>
      <c r="UF18" s="692"/>
      <c r="UG18" s="692"/>
      <c r="UH18" s="692"/>
      <c r="UI18" s="692"/>
      <c r="UJ18" s="692"/>
      <c r="UK18" s="692"/>
      <c r="UL18" s="692"/>
      <c r="UM18" s="692"/>
      <c r="UN18" s="692"/>
      <c r="UO18" s="692"/>
      <c r="UP18" s="692"/>
      <c r="UQ18" s="692"/>
      <c r="UR18" s="692"/>
      <c r="US18" s="692"/>
      <c r="UT18" s="692"/>
      <c r="UU18" s="692"/>
      <c r="UV18" s="692"/>
      <c r="UW18" s="692"/>
      <c r="UX18" s="692"/>
      <c r="UY18" s="692"/>
      <c r="UZ18" s="692"/>
      <c r="VA18" s="692"/>
      <c r="VB18" s="692"/>
      <c r="VC18" s="692"/>
      <c r="VD18" s="692"/>
      <c r="VE18" s="692"/>
      <c r="VF18" s="692"/>
      <c r="VG18" s="692"/>
      <c r="VH18" s="692"/>
      <c r="VI18" s="692"/>
      <c r="VJ18" s="692"/>
      <c r="VK18" s="692"/>
      <c r="VL18" s="692"/>
      <c r="VM18" s="692"/>
      <c r="VN18" s="692"/>
      <c r="VO18" s="692"/>
      <c r="VP18" s="692"/>
      <c r="VQ18" s="692"/>
      <c r="VR18" s="692"/>
      <c r="VS18" s="692"/>
      <c r="VT18" s="692"/>
      <c r="VU18" s="692"/>
      <c r="VV18" s="692"/>
      <c r="VW18" s="692"/>
      <c r="VX18" s="692"/>
      <c r="VY18" s="692"/>
      <c r="VZ18" s="692"/>
      <c r="WA18" s="692"/>
      <c r="WB18" s="692"/>
      <c r="WC18" s="692"/>
      <c r="WD18" s="692"/>
      <c r="WE18" s="692"/>
      <c r="WF18" s="692"/>
      <c r="WG18" s="692"/>
      <c r="WH18" s="692"/>
      <c r="WI18" s="692"/>
      <c r="WJ18" s="692"/>
      <c r="WK18" s="692"/>
      <c r="WL18" s="692"/>
      <c r="WM18" s="692"/>
      <c r="WN18" s="692"/>
      <c r="WO18" s="692"/>
      <c r="WP18" s="692"/>
      <c r="WQ18" s="692"/>
      <c r="WR18" s="692"/>
      <c r="WS18" s="692"/>
      <c r="WT18" s="692"/>
      <c r="WU18" s="692"/>
      <c r="WV18" s="692"/>
      <c r="WW18" s="692"/>
      <c r="WX18" s="692"/>
      <c r="WY18" s="692"/>
      <c r="WZ18" s="692"/>
      <c r="XA18" s="692"/>
      <c r="XB18" s="692"/>
      <c r="XC18" s="692"/>
      <c r="XD18" s="692"/>
      <c r="XE18" s="692"/>
      <c r="XF18" s="692"/>
      <c r="XG18" s="692"/>
      <c r="XH18" s="692"/>
      <c r="XI18" s="692"/>
      <c r="XJ18" s="692"/>
      <c r="XK18" s="692"/>
      <c r="XL18" s="692"/>
      <c r="XM18" s="692"/>
      <c r="XN18" s="692"/>
      <c r="XO18" s="692"/>
      <c r="XP18" s="692"/>
      <c r="XQ18" s="692"/>
      <c r="XR18" s="692"/>
      <c r="XS18" s="692"/>
      <c r="XT18" s="692"/>
      <c r="XU18" s="692"/>
      <c r="XV18" s="692"/>
      <c r="XW18" s="692"/>
      <c r="XX18" s="692"/>
      <c r="XY18" s="692"/>
      <c r="XZ18" s="692"/>
      <c r="YA18" s="692"/>
      <c r="YB18" s="692"/>
      <c r="YC18" s="692"/>
      <c r="YD18" s="692"/>
      <c r="YE18" s="692"/>
      <c r="YF18" s="692"/>
      <c r="YG18" s="692"/>
      <c r="YH18" s="692"/>
      <c r="YI18" s="692"/>
      <c r="YJ18" s="692"/>
      <c r="YK18" s="692"/>
      <c r="YL18" s="692"/>
      <c r="YM18" s="692"/>
      <c r="YN18" s="692"/>
      <c r="YO18" s="692"/>
      <c r="YP18" s="692"/>
      <c r="YQ18" s="692"/>
      <c r="YR18" s="692"/>
      <c r="YS18" s="692"/>
      <c r="YT18" s="692"/>
      <c r="YU18" s="692"/>
      <c r="YV18" s="692"/>
      <c r="YW18" s="692"/>
      <c r="YX18" s="692"/>
      <c r="YY18" s="692"/>
      <c r="YZ18" s="692"/>
      <c r="ZA18" s="692"/>
      <c r="ZB18" s="692"/>
      <c r="ZC18" s="692"/>
      <c r="ZD18" s="692"/>
      <c r="ZE18" s="692"/>
      <c r="ZF18" s="692"/>
      <c r="ZG18" s="692"/>
      <c r="ZH18" s="692"/>
      <c r="ZI18" s="692"/>
      <c r="ZJ18" s="692"/>
      <c r="ZK18" s="692"/>
      <c r="ZL18" s="692"/>
      <c r="ZM18" s="692"/>
      <c r="ZN18" s="692"/>
      <c r="ZO18" s="692"/>
      <c r="ZP18" s="692"/>
      <c r="ZQ18" s="692"/>
      <c r="ZR18" s="692"/>
      <c r="ZS18" s="692"/>
      <c r="ZT18" s="692"/>
      <c r="ZU18" s="692"/>
      <c r="ZV18" s="692"/>
      <c r="ZW18" s="692"/>
      <c r="ZX18" s="692"/>
      <c r="ZY18" s="692"/>
      <c r="ZZ18" s="692"/>
      <c r="AAA18" s="692"/>
      <c r="AAB18" s="692"/>
      <c r="AAC18" s="692"/>
      <c r="AAD18" s="692"/>
      <c r="AAE18" s="692"/>
      <c r="AAF18" s="692"/>
      <c r="AAG18" s="692"/>
      <c r="AAH18" s="692"/>
      <c r="AAI18" s="692"/>
      <c r="AAJ18" s="692"/>
      <c r="AAK18" s="692"/>
      <c r="AAL18" s="692"/>
      <c r="AAM18" s="692"/>
      <c r="AAN18" s="692"/>
      <c r="AAO18" s="692"/>
      <c r="AAP18" s="692"/>
      <c r="AAQ18" s="692"/>
      <c r="AAR18" s="692"/>
      <c r="AAS18" s="692"/>
      <c r="AAT18" s="692"/>
      <c r="AAU18" s="692"/>
      <c r="AAV18" s="692"/>
      <c r="AAW18" s="692"/>
      <c r="AAX18" s="692"/>
      <c r="AAY18" s="692"/>
      <c r="AAZ18" s="692"/>
      <c r="ABA18" s="692"/>
      <c r="ABB18" s="692"/>
      <c r="ABC18" s="692"/>
      <c r="ABD18" s="692"/>
      <c r="ABE18" s="692"/>
      <c r="ABF18" s="692"/>
      <c r="ABG18" s="692"/>
      <c r="ABH18" s="692"/>
      <c r="ABI18" s="692"/>
      <c r="ABJ18" s="692"/>
      <c r="ABK18" s="692"/>
      <c r="ABL18" s="692"/>
      <c r="ABM18" s="692"/>
      <c r="ABN18" s="692"/>
      <c r="ABO18" s="692"/>
      <c r="ABP18" s="692"/>
      <c r="ABQ18" s="692"/>
      <c r="ABR18" s="692"/>
      <c r="ABS18" s="692"/>
      <c r="ABT18" s="692"/>
      <c r="ABU18" s="692"/>
      <c r="ABV18" s="692"/>
      <c r="ABW18" s="692"/>
      <c r="ABX18" s="692"/>
      <c r="ABY18" s="692"/>
      <c r="ABZ18" s="692"/>
      <c r="ACA18" s="692"/>
      <c r="ACB18" s="692"/>
      <c r="ACC18" s="692"/>
      <c r="ACD18" s="692"/>
      <c r="ACE18" s="692"/>
      <c r="ACF18" s="692"/>
      <c r="ACG18" s="692"/>
      <c r="ACH18" s="692"/>
      <c r="ACI18" s="692"/>
      <c r="ACJ18" s="692"/>
      <c r="ACK18" s="692"/>
      <c r="ACL18" s="692"/>
      <c r="ACM18" s="692"/>
      <c r="ACN18" s="692"/>
      <c r="ACO18" s="692"/>
      <c r="ACP18" s="692"/>
      <c r="ACQ18" s="692"/>
      <c r="ACR18" s="692"/>
      <c r="ACS18" s="692"/>
      <c r="ACT18" s="692"/>
      <c r="ACU18" s="692"/>
      <c r="ACV18" s="692"/>
      <c r="ACW18" s="692"/>
      <c r="ACX18" s="692"/>
      <c r="ACY18" s="692"/>
      <c r="ACZ18" s="692"/>
      <c r="ADA18" s="692"/>
      <c r="ADB18" s="692"/>
      <c r="ADC18" s="692"/>
      <c r="ADD18" s="692"/>
      <c r="ADE18" s="692"/>
      <c r="ADF18" s="692"/>
      <c r="ADG18" s="692"/>
      <c r="ADH18" s="692"/>
      <c r="ADI18" s="692"/>
      <c r="ADJ18" s="692"/>
      <c r="ADK18" s="692"/>
      <c r="ADL18" s="692"/>
      <c r="ADM18" s="692"/>
      <c r="ADN18" s="692"/>
      <c r="ADO18" s="692"/>
      <c r="ADP18" s="692"/>
      <c r="ADQ18" s="692"/>
      <c r="ADR18" s="692"/>
      <c r="ADS18" s="692"/>
      <c r="ADT18" s="692"/>
      <c r="ADU18" s="692"/>
      <c r="ADV18" s="692"/>
      <c r="ADW18" s="692"/>
      <c r="ADX18" s="692"/>
      <c r="ADY18" s="692"/>
      <c r="ADZ18" s="692"/>
      <c r="AEA18" s="692"/>
      <c r="AEB18" s="692"/>
      <c r="AEC18" s="692"/>
      <c r="AED18" s="692"/>
      <c r="AEE18" s="692"/>
      <c r="AEF18" s="692"/>
      <c r="AEG18" s="692"/>
      <c r="AEH18" s="692"/>
      <c r="AEI18" s="692"/>
      <c r="AEJ18" s="692"/>
      <c r="AEK18" s="692"/>
      <c r="AEL18" s="692"/>
      <c r="AEM18" s="692"/>
      <c r="AEN18" s="692"/>
      <c r="AEO18" s="692"/>
      <c r="AEP18" s="692"/>
      <c r="AEQ18" s="692"/>
      <c r="AER18" s="692"/>
      <c r="AES18" s="692"/>
      <c r="AET18" s="692"/>
      <c r="AEU18" s="692"/>
      <c r="AEV18" s="692"/>
      <c r="AEW18" s="692"/>
      <c r="AEX18" s="692"/>
      <c r="AEY18" s="692"/>
      <c r="AEZ18" s="692"/>
      <c r="AFA18" s="692"/>
      <c r="AFB18" s="692"/>
      <c r="AFC18" s="692"/>
      <c r="AFD18" s="692"/>
      <c r="AFE18" s="692"/>
      <c r="AFF18" s="692"/>
      <c r="AFG18" s="692"/>
      <c r="AFH18" s="692"/>
      <c r="AFI18" s="692"/>
      <c r="AFJ18" s="692"/>
      <c r="AFK18" s="692"/>
      <c r="AFL18" s="692"/>
      <c r="AFM18" s="692"/>
      <c r="AFN18" s="692"/>
      <c r="AFO18" s="692"/>
      <c r="AFP18" s="692"/>
      <c r="AFQ18" s="692"/>
      <c r="AFR18" s="692"/>
      <c r="AFS18" s="692"/>
      <c r="AFT18" s="692"/>
      <c r="AFU18" s="692"/>
      <c r="AFV18" s="692"/>
      <c r="AFW18" s="692"/>
      <c r="AFX18" s="692"/>
      <c r="AFY18" s="692"/>
      <c r="AFZ18" s="692"/>
      <c r="AGA18" s="692"/>
      <c r="AGB18" s="692"/>
      <c r="AGC18" s="692"/>
      <c r="AGD18" s="692"/>
      <c r="AGE18" s="692"/>
      <c r="AGF18" s="692"/>
      <c r="AGG18" s="692"/>
      <c r="AGH18" s="692"/>
      <c r="AGI18" s="692"/>
      <c r="AGJ18" s="692"/>
      <c r="AGK18" s="692"/>
      <c r="AGL18" s="692"/>
      <c r="AGM18" s="692"/>
      <c r="AGN18" s="692"/>
      <c r="AGO18" s="692"/>
      <c r="AGP18" s="692"/>
      <c r="AGQ18" s="692"/>
      <c r="AGR18" s="692"/>
      <c r="AGS18" s="692"/>
      <c r="AGT18" s="692"/>
      <c r="AGU18" s="692"/>
      <c r="AGV18" s="692"/>
      <c r="AGW18" s="692"/>
      <c r="AGX18" s="692"/>
      <c r="AGY18" s="692"/>
      <c r="AGZ18" s="692"/>
      <c r="AHA18" s="692"/>
      <c r="AHB18" s="692"/>
      <c r="AHC18" s="692"/>
      <c r="AHD18" s="692"/>
      <c r="AHE18" s="692"/>
      <c r="AHF18" s="692"/>
      <c r="AHG18" s="692"/>
      <c r="AHH18" s="692"/>
      <c r="AHI18" s="692"/>
      <c r="AHJ18" s="692"/>
      <c r="AHK18" s="692"/>
      <c r="AHL18" s="692"/>
      <c r="AHM18" s="692"/>
      <c r="AHN18" s="692"/>
      <c r="AHO18" s="692"/>
      <c r="AHP18" s="692"/>
      <c r="AHQ18" s="692"/>
      <c r="AHR18" s="692"/>
      <c r="AHS18" s="692"/>
      <c r="AHT18" s="692"/>
      <c r="AHU18" s="692"/>
      <c r="AHV18" s="692"/>
      <c r="AHW18" s="692"/>
      <c r="AHX18" s="692"/>
      <c r="AHY18" s="692"/>
      <c r="AHZ18" s="692"/>
      <c r="AIA18" s="692"/>
      <c r="AIB18" s="692"/>
      <c r="AIC18" s="692"/>
      <c r="AID18" s="692"/>
      <c r="AIE18" s="692"/>
      <c r="AIF18" s="692"/>
      <c r="AIG18" s="692"/>
      <c r="AIH18" s="692"/>
      <c r="AII18" s="692"/>
      <c r="AIJ18" s="692"/>
      <c r="AIK18" s="692"/>
      <c r="AIL18" s="692"/>
      <c r="AIM18" s="692"/>
      <c r="AIN18" s="692"/>
      <c r="AIO18" s="692"/>
      <c r="AIP18" s="692"/>
      <c r="AIQ18" s="692"/>
      <c r="AIR18" s="692"/>
      <c r="AIS18" s="692"/>
      <c r="AIT18" s="692"/>
      <c r="AIU18" s="692"/>
      <c r="AIV18" s="692"/>
      <c r="AIW18" s="692"/>
      <c r="AIX18" s="692"/>
      <c r="AIY18" s="692"/>
      <c r="AIZ18" s="692"/>
      <c r="AJA18" s="692"/>
      <c r="AJB18" s="692"/>
      <c r="AJC18" s="692"/>
      <c r="AJD18" s="692"/>
      <c r="AJE18" s="692"/>
      <c r="AJF18" s="692"/>
      <c r="AJG18" s="692"/>
      <c r="AJH18" s="692"/>
      <c r="AJI18" s="692"/>
      <c r="AJJ18" s="692"/>
      <c r="AJK18" s="692"/>
      <c r="AJL18" s="692"/>
      <c r="AJM18" s="692"/>
      <c r="AJN18" s="692"/>
      <c r="AJO18" s="692"/>
      <c r="AJP18" s="692"/>
      <c r="AJQ18" s="692"/>
      <c r="AJR18" s="692"/>
      <c r="AJS18" s="692"/>
      <c r="AJT18" s="692"/>
      <c r="AJU18" s="692"/>
      <c r="AJV18" s="692"/>
      <c r="AJW18" s="692"/>
      <c r="AJX18" s="692"/>
      <c r="AJY18" s="692"/>
      <c r="AJZ18" s="692"/>
      <c r="AKA18" s="692"/>
      <c r="AKB18" s="692"/>
      <c r="AKC18" s="692"/>
      <c r="AKD18" s="692"/>
      <c r="AKE18" s="692"/>
      <c r="AKF18" s="692"/>
      <c r="AKG18" s="692"/>
      <c r="AKH18" s="692"/>
      <c r="AKI18" s="692"/>
      <c r="AKJ18" s="692"/>
      <c r="AKK18" s="692"/>
      <c r="AKL18" s="692"/>
      <c r="AKM18" s="692"/>
      <c r="AKN18" s="692"/>
      <c r="AKO18" s="692"/>
      <c r="AKP18" s="692"/>
      <c r="AKQ18" s="692"/>
      <c r="AKR18" s="692"/>
      <c r="AKS18" s="692"/>
      <c r="AKT18" s="692"/>
      <c r="AKU18" s="692"/>
      <c r="AKV18" s="692"/>
      <c r="AKW18" s="692"/>
      <c r="AKX18" s="692"/>
      <c r="AKY18" s="692"/>
      <c r="AKZ18" s="692"/>
      <c r="ALA18" s="692"/>
      <c r="ALB18" s="692"/>
      <c r="ALC18" s="692"/>
      <c r="ALD18" s="692"/>
      <c r="ALE18" s="692"/>
      <c r="ALF18" s="692"/>
      <c r="ALG18" s="692"/>
      <c r="ALH18" s="692"/>
      <c r="ALI18" s="692"/>
      <c r="ALJ18" s="692"/>
      <c r="ALK18" s="692"/>
      <c r="ALL18" s="692"/>
      <c r="ALM18" s="692"/>
      <c r="ALN18" s="692"/>
      <c r="ALO18" s="692"/>
      <c r="ALP18" s="692"/>
      <c r="ALQ18" s="692"/>
      <c r="ALR18" s="692"/>
      <c r="ALS18" s="692"/>
      <c r="ALT18" s="692"/>
      <c r="ALU18" s="692"/>
      <c r="ALV18" s="692"/>
      <c r="ALW18" s="692"/>
      <c r="ALX18" s="692"/>
      <c r="ALY18" s="692"/>
      <c r="ALZ18" s="692"/>
      <c r="AMA18" s="692"/>
      <c r="AMB18" s="692"/>
      <c r="AMC18" s="692"/>
      <c r="AMD18" s="692"/>
      <c r="AME18" s="692"/>
      <c r="AMF18" s="692"/>
      <c r="AMG18" s="692"/>
      <c r="AMH18" s="692"/>
      <c r="AMI18" s="692"/>
      <c r="AMJ18" s="692"/>
      <c r="AMK18" s="692"/>
      <c r="AML18" s="692"/>
      <c r="AMM18" s="692"/>
      <c r="AMN18" s="692"/>
      <c r="AMO18" s="692"/>
      <c r="AMP18" s="692"/>
      <c r="AMQ18" s="692"/>
      <c r="AMR18" s="692"/>
      <c r="AMS18" s="692"/>
      <c r="AMT18" s="692"/>
      <c r="AMU18" s="692"/>
      <c r="AMV18" s="692"/>
      <c r="AMW18" s="692"/>
      <c r="AMX18" s="692"/>
      <c r="AMY18" s="692"/>
      <c r="AMZ18" s="692"/>
      <c r="ANA18" s="692"/>
      <c r="ANB18" s="692"/>
      <c r="ANC18" s="692"/>
      <c r="AND18" s="692"/>
      <c r="ANE18" s="692"/>
      <c r="ANF18" s="692"/>
      <c r="ANG18" s="692"/>
      <c r="ANH18" s="692"/>
      <c r="ANI18" s="692"/>
      <c r="ANJ18" s="692"/>
      <c r="ANK18" s="692"/>
      <c r="ANL18" s="692"/>
      <c r="ANM18" s="692"/>
      <c r="ANN18" s="692"/>
      <c r="ANO18" s="692"/>
      <c r="ANP18" s="692"/>
      <c r="ANQ18" s="692"/>
      <c r="ANR18" s="692"/>
      <c r="ANS18" s="692"/>
      <c r="ANT18" s="692"/>
      <c r="ANU18" s="692"/>
      <c r="ANV18" s="692"/>
      <c r="ANW18" s="692"/>
      <c r="ANX18" s="692"/>
      <c r="ANY18" s="692"/>
      <c r="ANZ18" s="692"/>
      <c r="AOA18" s="692"/>
      <c r="AOB18" s="692"/>
      <c r="AOC18" s="692"/>
      <c r="AOD18" s="692"/>
      <c r="AOE18" s="692"/>
      <c r="AOF18" s="692"/>
      <c r="AOG18" s="692"/>
      <c r="AOH18" s="692"/>
      <c r="AOI18" s="692"/>
      <c r="AOJ18" s="692"/>
      <c r="AOK18" s="692"/>
      <c r="AOL18" s="692"/>
      <c r="AOM18" s="692"/>
      <c r="AON18" s="692"/>
      <c r="AOO18" s="692"/>
      <c r="AOP18" s="692"/>
      <c r="AOQ18" s="692"/>
      <c r="AOR18" s="692"/>
      <c r="AOS18" s="692"/>
      <c r="AOT18" s="692"/>
      <c r="AOU18" s="692"/>
      <c r="AOV18" s="692"/>
      <c r="AOW18" s="692"/>
      <c r="AOX18" s="692"/>
      <c r="AOY18" s="692"/>
      <c r="AOZ18" s="692"/>
      <c r="APA18" s="692"/>
      <c r="APB18" s="692"/>
      <c r="APC18" s="692"/>
      <c r="APD18" s="692"/>
      <c r="APE18" s="692"/>
      <c r="APF18" s="692"/>
      <c r="APG18" s="692"/>
      <c r="APH18" s="692"/>
      <c r="API18" s="692"/>
      <c r="APJ18" s="692"/>
      <c r="APK18" s="692"/>
      <c r="APL18" s="692"/>
      <c r="APM18" s="692"/>
      <c r="APN18" s="692"/>
      <c r="APO18" s="692"/>
      <c r="APP18" s="692"/>
      <c r="APQ18" s="692"/>
      <c r="APR18" s="692"/>
      <c r="APS18" s="692"/>
      <c r="APT18" s="692"/>
      <c r="APU18" s="692"/>
      <c r="APV18" s="692"/>
      <c r="APW18" s="692"/>
      <c r="APX18" s="692"/>
      <c r="APY18" s="692"/>
      <c r="APZ18" s="692"/>
      <c r="AQA18" s="692"/>
      <c r="AQB18" s="692"/>
      <c r="AQC18" s="692"/>
      <c r="AQD18" s="692"/>
      <c r="AQE18" s="692"/>
      <c r="AQF18" s="692"/>
      <c r="AQG18" s="692"/>
      <c r="AQH18" s="692"/>
      <c r="AQI18" s="692"/>
      <c r="AQJ18" s="692"/>
      <c r="AQK18" s="692"/>
      <c r="AQL18" s="692"/>
      <c r="AQM18" s="692"/>
      <c r="AQN18" s="692"/>
      <c r="AQO18" s="692"/>
      <c r="AQP18" s="692"/>
      <c r="AQQ18" s="692"/>
      <c r="AQR18" s="692"/>
      <c r="AQS18" s="692"/>
      <c r="AQT18" s="692"/>
      <c r="AQU18" s="692"/>
      <c r="AQV18" s="692"/>
      <c r="AQW18" s="692"/>
      <c r="AQX18" s="692"/>
      <c r="AQY18" s="692"/>
      <c r="AQZ18" s="692"/>
      <c r="ARA18" s="692"/>
      <c r="ARB18" s="692"/>
      <c r="ARC18" s="692"/>
      <c r="ARD18" s="692"/>
      <c r="ARE18" s="692"/>
      <c r="ARF18" s="692"/>
      <c r="ARG18" s="692"/>
      <c r="ARH18" s="692"/>
      <c r="ARI18" s="692"/>
      <c r="ARJ18" s="692"/>
      <c r="ARK18" s="692"/>
      <c r="ARL18" s="692"/>
      <c r="ARM18" s="692"/>
      <c r="ARN18" s="692"/>
      <c r="ARO18" s="692"/>
      <c r="ARP18" s="692"/>
      <c r="ARQ18" s="692"/>
      <c r="ARR18" s="692"/>
      <c r="ARS18" s="692"/>
      <c r="ART18" s="692"/>
      <c r="ARU18" s="692"/>
      <c r="ARV18" s="692"/>
      <c r="ARW18" s="692"/>
      <c r="ARX18" s="692"/>
      <c r="ARY18" s="692"/>
      <c r="ARZ18" s="692"/>
      <c r="ASA18" s="692"/>
      <c r="ASB18" s="692"/>
      <c r="ASC18" s="692"/>
      <c r="ASD18" s="692"/>
      <c r="ASE18" s="692"/>
      <c r="ASF18" s="692"/>
      <c r="ASG18" s="692"/>
      <c r="ASH18" s="692"/>
      <c r="ASI18" s="692"/>
      <c r="ASJ18" s="692"/>
      <c r="ASK18" s="692"/>
      <c r="ASL18" s="692"/>
      <c r="ASM18" s="692"/>
      <c r="ASN18" s="692"/>
      <c r="ASO18" s="692"/>
      <c r="ASP18" s="692"/>
      <c r="ASQ18" s="692"/>
      <c r="ASR18" s="692"/>
      <c r="ASS18" s="692"/>
      <c r="AST18" s="692"/>
      <c r="ASU18" s="692"/>
      <c r="ASV18" s="692"/>
      <c r="ASW18" s="692"/>
      <c r="ASX18" s="692"/>
      <c r="ASY18" s="692"/>
      <c r="ASZ18" s="692"/>
      <c r="ATA18" s="692"/>
      <c r="ATB18" s="692"/>
      <c r="ATC18" s="692"/>
      <c r="ATD18" s="692"/>
      <c r="ATE18" s="692"/>
      <c r="ATF18" s="692"/>
      <c r="ATG18" s="692"/>
      <c r="ATH18" s="692"/>
      <c r="ATI18" s="692"/>
      <c r="ATJ18" s="692"/>
      <c r="ATK18" s="692"/>
      <c r="ATL18" s="692"/>
      <c r="ATM18" s="692"/>
      <c r="ATN18" s="692"/>
      <c r="ATO18" s="692"/>
      <c r="ATP18" s="692"/>
      <c r="ATQ18" s="692"/>
      <c r="ATR18" s="692"/>
      <c r="ATS18" s="692"/>
      <c r="ATT18" s="692"/>
      <c r="ATU18" s="692"/>
      <c r="ATV18" s="692"/>
      <c r="ATW18" s="692"/>
      <c r="ATX18" s="692"/>
      <c r="ATY18" s="692"/>
      <c r="ATZ18" s="692"/>
      <c r="AUA18" s="692"/>
      <c r="AUB18" s="692"/>
      <c r="AUC18" s="692"/>
      <c r="AUD18" s="692"/>
      <c r="AUE18" s="692"/>
      <c r="AUF18" s="692"/>
      <c r="AUG18" s="692"/>
      <c r="AUH18" s="692"/>
      <c r="AUI18" s="692"/>
      <c r="AUJ18" s="692"/>
      <c r="AUK18" s="692"/>
      <c r="AUL18" s="692"/>
      <c r="AUM18" s="692"/>
      <c r="AUN18" s="692"/>
      <c r="AUO18" s="692"/>
      <c r="AUP18" s="692"/>
      <c r="AUQ18" s="692"/>
      <c r="AUR18" s="692"/>
      <c r="AUS18" s="692"/>
      <c r="AUT18" s="692"/>
      <c r="AUU18" s="692"/>
      <c r="AUV18" s="692"/>
      <c r="AUW18" s="692"/>
      <c r="AUX18" s="692"/>
      <c r="AUY18" s="692"/>
      <c r="AUZ18" s="692"/>
      <c r="AVA18" s="692"/>
      <c r="AVB18" s="692"/>
      <c r="AVC18" s="692"/>
      <c r="AVD18" s="692"/>
      <c r="AVE18" s="692"/>
      <c r="AVF18" s="692"/>
      <c r="AVG18" s="692"/>
      <c r="AVH18" s="692"/>
      <c r="AVI18" s="692"/>
      <c r="AVJ18" s="692"/>
      <c r="AVK18" s="692"/>
      <c r="AVL18" s="692"/>
      <c r="AVM18" s="692"/>
      <c r="AVN18" s="692"/>
      <c r="AVO18" s="692"/>
      <c r="AVP18" s="692"/>
      <c r="AVQ18" s="692"/>
      <c r="AVR18" s="692"/>
      <c r="AVS18" s="692"/>
      <c r="AVT18" s="692"/>
      <c r="AVU18" s="692"/>
      <c r="AVV18" s="692"/>
      <c r="AVW18" s="692"/>
      <c r="AVX18" s="692"/>
      <c r="AVY18" s="692"/>
      <c r="AVZ18" s="692"/>
      <c r="AWA18" s="692"/>
      <c r="AWB18" s="692"/>
      <c r="AWC18" s="692"/>
      <c r="AWD18" s="692"/>
      <c r="AWE18" s="692"/>
      <c r="AWF18" s="692"/>
      <c r="AWG18" s="692"/>
      <c r="AWH18" s="692"/>
      <c r="AWI18" s="692"/>
      <c r="AWJ18" s="692"/>
      <c r="AWK18" s="692"/>
      <c r="AWL18" s="692"/>
      <c r="AWM18" s="692"/>
      <c r="AWN18" s="692"/>
      <c r="AWO18" s="692"/>
      <c r="AWP18" s="692"/>
      <c r="AWQ18" s="692"/>
      <c r="AWR18" s="692"/>
      <c r="AWS18" s="692"/>
      <c r="AWT18" s="692"/>
      <c r="AWU18" s="692"/>
      <c r="AWV18" s="692"/>
      <c r="AWW18" s="692"/>
      <c r="AWX18" s="692"/>
      <c r="AWY18" s="692"/>
      <c r="AWZ18" s="692"/>
      <c r="AXA18" s="692"/>
      <c r="AXB18" s="692"/>
      <c r="AXC18" s="692"/>
      <c r="AXD18" s="692"/>
      <c r="AXE18" s="692"/>
      <c r="AXF18" s="692"/>
      <c r="AXG18" s="692"/>
      <c r="AXH18" s="692"/>
      <c r="AXI18" s="692"/>
      <c r="AXJ18" s="692"/>
      <c r="AXK18" s="692"/>
      <c r="AXL18" s="692"/>
      <c r="AXM18" s="692"/>
      <c r="AXN18" s="692"/>
      <c r="AXO18" s="692"/>
      <c r="AXP18" s="692"/>
      <c r="AXQ18" s="692"/>
      <c r="AXR18" s="692"/>
      <c r="AXS18" s="692"/>
      <c r="AXT18" s="692"/>
      <c r="AXU18" s="692"/>
      <c r="AXV18" s="692"/>
      <c r="AXW18" s="692"/>
      <c r="AXX18" s="692"/>
      <c r="AXY18" s="692"/>
      <c r="AXZ18" s="692"/>
      <c r="AYA18" s="692"/>
      <c r="AYB18" s="692"/>
      <c r="AYC18" s="692"/>
      <c r="AYD18" s="692"/>
      <c r="AYE18" s="692"/>
      <c r="AYF18" s="692"/>
      <c r="AYG18" s="692"/>
      <c r="AYH18" s="692"/>
      <c r="AYI18" s="692"/>
      <c r="AYJ18" s="692"/>
      <c r="AYK18" s="692"/>
      <c r="AYL18" s="692"/>
      <c r="AYM18" s="692"/>
      <c r="AYN18" s="692"/>
      <c r="AYO18" s="692"/>
      <c r="AYP18" s="692"/>
      <c r="AYQ18" s="692"/>
      <c r="AYR18" s="692"/>
      <c r="AYS18" s="692"/>
      <c r="AYT18" s="692"/>
      <c r="AYU18" s="692"/>
      <c r="AYV18" s="692"/>
      <c r="AYW18" s="692"/>
      <c r="AYX18" s="692"/>
      <c r="AYY18" s="692"/>
      <c r="AYZ18" s="692"/>
      <c r="AZA18" s="692"/>
      <c r="AZB18" s="692"/>
      <c r="AZC18" s="692"/>
      <c r="AZD18" s="692"/>
      <c r="AZE18" s="692"/>
      <c r="AZF18" s="692"/>
      <c r="AZG18" s="692"/>
      <c r="AZH18" s="692"/>
      <c r="AZI18" s="692"/>
      <c r="AZJ18" s="692"/>
      <c r="AZK18" s="692"/>
      <c r="AZL18" s="692"/>
      <c r="AZM18" s="692"/>
      <c r="AZN18" s="692"/>
      <c r="AZO18" s="692"/>
      <c r="AZP18" s="692"/>
      <c r="AZQ18" s="692"/>
      <c r="AZR18" s="692"/>
      <c r="AZS18" s="692"/>
      <c r="AZT18" s="692"/>
      <c r="AZU18" s="692"/>
      <c r="AZV18" s="692"/>
      <c r="AZW18" s="692"/>
      <c r="AZX18" s="692"/>
      <c r="AZY18" s="692"/>
      <c r="AZZ18" s="692"/>
      <c r="BAA18" s="692"/>
      <c r="BAB18" s="692"/>
      <c r="BAC18" s="692"/>
      <c r="BAD18" s="692"/>
      <c r="BAE18" s="692"/>
      <c r="BAF18" s="692"/>
      <c r="BAG18" s="692"/>
      <c r="BAH18" s="692"/>
      <c r="BAI18" s="692"/>
      <c r="BAJ18" s="692"/>
      <c r="BAK18" s="692"/>
      <c r="BAL18" s="692"/>
      <c r="BAM18" s="692"/>
      <c r="BAN18" s="692"/>
      <c r="BAO18" s="692"/>
      <c r="BAP18" s="692"/>
      <c r="BAQ18" s="692"/>
      <c r="BAR18" s="692"/>
      <c r="BAS18" s="692"/>
      <c r="BAT18" s="692"/>
      <c r="BAU18" s="692"/>
      <c r="BAV18" s="692"/>
      <c r="BAW18" s="692"/>
      <c r="BAX18" s="692"/>
      <c r="BAY18" s="692"/>
      <c r="BAZ18" s="692"/>
      <c r="BBA18" s="692"/>
      <c r="BBB18" s="692"/>
      <c r="BBC18" s="692"/>
      <c r="BBD18" s="692"/>
      <c r="BBE18" s="692"/>
      <c r="BBF18" s="692"/>
      <c r="BBG18" s="692"/>
      <c r="BBH18" s="692"/>
      <c r="BBI18" s="692"/>
      <c r="BBJ18" s="692"/>
      <c r="BBK18" s="692"/>
      <c r="BBL18" s="692"/>
      <c r="BBM18" s="692"/>
      <c r="BBN18" s="692"/>
      <c r="BBO18" s="692"/>
      <c r="BBP18" s="692"/>
      <c r="BBQ18" s="692"/>
      <c r="BBR18" s="692"/>
      <c r="BBS18" s="692"/>
      <c r="BBT18" s="692"/>
      <c r="BBU18" s="692"/>
      <c r="BBV18" s="692"/>
      <c r="BBW18" s="692"/>
      <c r="BBX18" s="692"/>
      <c r="BBY18" s="692"/>
      <c r="BBZ18" s="692"/>
      <c r="BCA18" s="692"/>
      <c r="BCB18" s="692"/>
      <c r="BCC18" s="692"/>
      <c r="BCD18" s="692"/>
      <c r="BCE18" s="692"/>
      <c r="BCF18" s="692"/>
      <c r="BCG18" s="692"/>
      <c r="BCH18" s="692"/>
      <c r="BCI18" s="692"/>
      <c r="BCJ18" s="692"/>
      <c r="BCK18" s="692"/>
      <c r="BCL18" s="692"/>
      <c r="BCM18" s="692"/>
      <c r="BCN18" s="692"/>
      <c r="BCO18" s="692"/>
      <c r="BCP18" s="692"/>
      <c r="BCQ18" s="692"/>
      <c r="BCR18" s="692"/>
      <c r="BCS18" s="692"/>
      <c r="BCT18" s="692"/>
      <c r="BCU18" s="692"/>
      <c r="BCV18" s="692"/>
      <c r="BCW18" s="692"/>
      <c r="BCX18" s="692"/>
      <c r="BCY18" s="692"/>
      <c r="BCZ18" s="692"/>
      <c r="BDA18" s="692"/>
      <c r="BDB18" s="692"/>
      <c r="BDC18" s="692"/>
      <c r="BDD18" s="692"/>
      <c r="BDE18" s="692"/>
      <c r="BDF18" s="692"/>
      <c r="BDG18" s="692"/>
      <c r="BDH18" s="692"/>
      <c r="BDI18" s="692"/>
      <c r="BDJ18" s="692"/>
      <c r="BDK18" s="692"/>
      <c r="BDL18" s="692"/>
      <c r="BDM18" s="692"/>
      <c r="BDN18" s="692"/>
      <c r="BDO18" s="692"/>
      <c r="BDP18" s="692"/>
      <c r="BDQ18" s="692"/>
      <c r="BDR18" s="692"/>
      <c r="BDS18" s="692"/>
      <c r="BDT18" s="692"/>
      <c r="BDU18" s="692"/>
      <c r="BDV18" s="692"/>
      <c r="BDW18" s="692"/>
      <c r="BDX18" s="692"/>
      <c r="BDY18" s="692"/>
      <c r="BDZ18" s="692"/>
      <c r="BEA18" s="692"/>
      <c r="BEB18" s="692"/>
      <c r="BEC18" s="692"/>
      <c r="BED18" s="692"/>
      <c r="BEE18" s="692"/>
      <c r="BEF18" s="692"/>
      <c r="BEG18" s="692"/>
      <c r="BEH18" s="692"/>
      <c r="BEI18" s="692"/>
      <c r="BEJ18" s="692"/>
      <c r="BEK18" s="692"/>
      <c r="BEL18" s="692"/>
      <c r="BEM18" s="692"/>
      <c r="BEN18" s="692"/>
      <c r="BEO18" s="692"/>
      <c r="BEP18" s="692"/>
      <c r="BEQ18" s="692"/>
      <c r="BER18" s="692"/>
      <c r="BES18" s="692"/>
      <c r="BET18" s="692"/>
      <c r="BEU18" s="692"/>
      <c r="BEV18" s="692"/>
      <c r="BEW18" s="692"/>
      <c r="BEX18" s="692"/>
      <c r="BEY18" s="692"/>
      <c r="BEZ18" s="692"/>
      <c r="BFA18" s="692"/>
      <c r="BFB18" s="692"/>
      <c r="BFC18" s="692"/>
      <c r="BFD18" s="692"/>
      <c r="BFE18" s="692"/>
      <c r="BFF18" s="692"/>
      <c r="BFG18" s="692"/>
      <c r="BFH18" s="692"/>
      <c r="BFI18" s="692"/>
      <c r="BFJ18" s="692"/>
      <c r="BFK18" s="692"/>
      <c r="BFL18" s="692"/>
      <c r="BFM18" s="692"/>
      <c r="BFN18" s="692"/>
      <c r="BFO18" s="692"/>
      <c r="BFP18" s="692"/>
      <c r="BFQ18" s="692"/>
      <c r="BFR18" s="692"/>
      <c r="BFS18" s="692"/>
      <c r="BFT18" s="692"/>
      <c r="BFU18" s="692"/>
      <c r="BFV18" s="692"/>
      <c r="BFW18" s="692"/>
      <c r="BFX18" s="692"/>
      <c r="BFY18" s="692"/>
      <c r="BFZ18" s="692"/>
      <c r="BGA18" s="692"/>
      <c r="BGB18" s="692"/>
      <c r="BGC18" s="692"/>
      <c r="BGD18" s="692"/>
      <c r="BGE18" s="692"/>
      <c r="BGF18" s="692"/>
      <c r="BGG18" s="692"/>
      <c r="BGH18" s="692"/>
      <c r="BGI18" s="692"/>
      <c r="BGJ18" s="692"/>
      <c r="BGK18" s="692"/>
      <c r="BGL18" s="692"/>
      <c r="BGM18" s="692"/>
      <c r="BGN18" s="692"/>
      <c r="BGO18" s="692"/>
      <c r="BGP18" s="692"/>
      <c r="BGQ18" s="692"/>
      <c r="BGR18" s="692"/>
      <c r="BGS18" s="692"/>
      <c r="BGT18" s="692"/>
      <c r="BGU18" s="692"/>
      <c r="BGV18" s="692"/>
      <c r="BGW18" s="692"/>
      <c r="BGX18" s="692"/>
      <c r="BGY18" s="692"/>
      <c r="BGZ18" s="692"/>
      <c r="BHA18" s="692"/>
      <c r="BHB18" s="692"/>
      <c r="BHC18" s="692"/>
      <c r="BHD18" s="692"/>
      <c r="BHE18" s="692"/>
      <c r="BHF18" s="692"/>
      <c r="BHG18" s="692"/>
      <c r="BHH18" s="692"/>
      <c r="BHI18" s="692"/>
      <c r="BHJ18" s="692"/>
      <c r="BHK18" s="692"/>
      <c r="BHL18" s="692"/>
      <c r="BHM18" s="692"/>
      <c r="BHN18" s="692"/>
      <c r="BHO18" s="692"/>
      <c r="BHP18" s="692"/>
      <c r="BHQ18" s="692"/>
      <c r="BHR18" s="692"/>
      <c r="BHS18" s="692"/>
      <c r="BHT18" s="692"/>
      <c r="BHU18" s="692"/>
      <c r="BHV18" s="692"/>
      <c r="BHW18" s="692"/>
      <c r="BHX18" s="692"/>
      <c r="BHY18" s="692"/>
      <c r="BHZ18" s="692"/>
      <c r="BIA18" s="692"/>
      <c r="BIB18" s="692"/>
      <c r="BIC18" s="692"/>
      <c r="BID18" s="692"/>
      <c r="BIE18" s="692"/>
      <c r="BIF18" s="692"/>
      <c r="BIG18" s="692"/>
      <c r="BIH18" s="692"/>
      <c r="BII18" s="692"/>
      <c r="BIJ18" s="692"/>
      <c r="BIK18" s="692"/>
      <c r="BIL18" s="692"/>
      <c r="BIM18" s="692"/>
      <c r="BIN18" s="692"/>
      <c r="BIO18" s="692"/>
      <c r="BIP18" s="692"/>
      <c r="BIQ18" s="692"/>
      <c r="BIR18" s="692"/>
      <c r="BIS18" s="692"/>
      <c r="BIT18" s="692"/>
      <c r="BIU18" s="692"/>
      <c r="BIV18" s="692"/>
      <c r="BIW18" s="692"/>
      <c r="BIX18" s="692"/>
      <c r="BIY18" s="692"/>
      <c r="BIZ18" s="692"/>
      <c r="BJA18" s="692"/>
      <c r="BJB18" s="692"/>
      <c r="BJC18" s="692"/>
      <c r="BJD18" s="692"/>
      <c r="BJE18" s="692"/>
      <c r="BJF18" s="692"/>
      <c r="BJG18" s="692"/>
      <c r="BJH18" s="692"/>
      <c r="BJI18" s="692"/>
      <c r="BJJ18" s="692"/>
      <c r="BJK18" s="692"/>
      <c r="BJL18" s="692"/>
      <c r="BJM18" s="692"/>
      <c r="BJN18" s="692"/>
      <c r="BJO18" s="692"/>
      <c r="BJP18" s="692"/>
      <c r="BJQ18" s="692"/>
      <c r="BJR18" s="692"/>
      <c r="BJS18" s="692"/>
      <c r="BJT18" s="692"/>
      <c r="BJU18" s="692"/>
      <c r="BJV18" s="692"/>
      <c r="BJW18" s="692"/>
      <c r="BJX18" s="692"/>
      <c r="BJY18" s="692"/>
      <c r="BJZ18" s="692"/>
      <c r="BKA18" s="692"/>
      <c r="BKB18" s="692"/>
      <c r="BKC18" s="692"/>
      <c r="BKD18" s="692"/>
      <c r="BKE18" s="692"/>
      <c r="BKF18" s="692"/>
      <c r="BKG18" s="692"/>
      <c r="BKH18" s="692"/>
      <c r="BKI18" s="692"/>
      <c r="BKJ18" s="692"/>
      <c r="BKK18" s="692"/>
      <c r="BKL18" s="692"/>
      <c r="BKM18" s="692"/>
      <c r="BKN18" s="692"/>
      <c r="BKO18" s="692"/>
      <c r="BKP18" s="692"/>
      <c r="BKQ18" s="692"/>
      <c r="BKR18" s="692"/>
      <c r="BKS18" s="692"/>
      <c r="BKT18" s="692"/>
      <c r="BKU18" s="692"/>
      <c r="BKV18" s="692"/>
      <c r="BKW18" s="692"/>
      <c r="BKX18" s="692"/>
      <c r="BKY18" s="692"/>
      <c r="BKZ18" s="692"/>
      <c r="BLA18" s="692"/>
      <c r="BLB18" s="692"/>
      <c r="BLC18" s="692"/>
      <c r="BLD18" s="692"/>
      <c r="BLE18" s="692"/>
      <c r="BLF18" s="692"/>
      <c r="BLG18" s="692"/>
      <c r="BLH18" s="692"/>
      <c r="BLI18" s="692"/>
      <c r="BLJ18" s="692"/>
      <c r="BLK18" s="692"/>
      <c r="BLL18" s="692"/>
      <c r="BLM18" s="692"/>
      <c r="BLN18" s="692"/>
      <c r="BLO18" s="692"/>
      <c r="BLP18" s="692"/>
      <c r="BLQ18" s="692"/>
      <c r="BLR18" s="692"/>
      <c r="BLS18" s="692"/>
      <c r="BLT18" s="692"/>
      <c r="BLU18" s="692"/>
      <c r="BLV18" s="692"/>
      <c r="BLW18" s="692"/>
      <c r="BLX18" s="692"/>
      <c r="BLY18" s="692"/>
      <c r="BLZ18" s="692"/>
      <c r="BMA18" s="692"/>
      <c r="BMB18" s="692"/>
      <c r="BMC18" s="692"/>
      <c r="BMD18" s="692"/>
      <c r="BME18" s="692"/>
      <c r="BMF18" s="692"/>
      <c r="BMG18" s="692"/>
      <c r="BMH18" s="692"/>
      <c r="BMI18" s="692"/>
      <c r="BMJ18" s="692"/>
      <c r="BMK18" s="692"/>
      <c r="BML18" s="692"/>
      <c r="BMM18" s="692"/>
      <c r="BMN18" s="692"/>
      <c r="BMO18" s="692"/>
      <c r="BMP18" s="692"/>
      <c r="BMQ18" s="692"/>
      <c r="BMR18" s="692"/>
      <c r="BMS18" s="692"/>
      <c r="BMT18" s="692"/>
      <c r="BMU18" s="692"/>
      <c r="BMV18" s="692"/>
      <c r="BMW18" s="692"/>
      <c r="BMX18" s="692"/>
      <c r="BMY18" s="692"/>
      <c r="BMZ18" s="692"/>
      <c r="BNA18" s="692"/>
      <c r="BNB18" s="692"/>
      <c r="BNC18" s="692"/>
      <c r="BND18" s="692"/>
      <c r="BNE18" s="692"/>
      <c r="BNF18" s="692"/>
      <c r="BNG18" s="692"/>
      <c r="BNH18" s="692"/>
      <c r="BNI18" s="692"/>
      <c r="BNJ18" s="692"/>
      <c r="BNK18" s="692"/>
      <c r="BNL18" s="692"/>
      <c r="BNM18" s="692"/>
      <c r="BNN18" s="692"/>
      <c r="BNO18" s="692"/>
      <c r="BNP18" s="692"/>
      <c r="BNQ18" s="692"/>
      <c r="BNR18" s="692"/>
      <c r="BNS18" s="692"/>
      <c r="BNT18" s="692"/>
      <c r="BNU18" s="692"/>
      <c r="BNV18" s="692"/>
      <c r="BNW18" s="692"/>
      <c r="BNX18" s="692"/>
      <c r="BNY18" s="692"/>
      <c r="BNZ18" s="692"/>
      <c r="BOA18" s="692"/>
      <c r="BOB18" s="692"/>
      <c r="BOC18" s="692"/>
      <c r="BOD18" s="692"/>
      <c r="BOE18" s="692"/>
      <c r="BOF18" s="692"/>
      <c r="BOG18" s="692"/>
      <c r="BOH18" s="692"/>
      <c r="BOI18" s="692"/>
      <c r="BOJ18" s="692"/>
      <c r="BOK18" s="692"/>
      <c r="BOL18" s="692"/>
      <c r="BOM18" s="692"/>
      <c r="BON18" s="692"/>
      <c r="BOO18" s="692"/>
      <c r="BOP18" s="692"/>
      <c r="BOQ18" s="692"/>
      <c r="BOR18" s="692"/>
      <c r="BOS18" s="692"/>
      <c r="BOT18" s="692"/>
      <c r="BOU18" s="692"/>
      <c r="BOV18" s="692"/>
      <c r="BOW18" s="692"/>
      <c r="BOX18" s="692"/>
      <c r="BOY18" s="692"/>
      <c r="BOZ18" s="692"/>
      <c r="BPA18" s="692"/>
      <c r="BPB18" s="692"/>
      <c r="BPC18" s="692"/>
      <c r="BPD18" s="692"/>
      <c r="BPE18" s="692"/>
      <c r="BPF18" s="692"/>
      <c r="BPG18" s="692"/>
      <c r="BPH18" s="692"/>
      <c r="BPI18" s="692"/>
      <c r="BPJ18" s="692"/>
      <c r="BPK18" s="692"/>
      <c r="BPL18" s="692"/>
      <c r="BPM18" s="692"/>
      <c r="BPN18" s="692"/>
      <c r="BPO18" s="692"/>
      <c r="BPP18" s="692"/>
      <c r="BPQ18" s="692"/>
      <c r="BPR18" s="692"/>
      <c r="BPS18" s="692"/>
      <c r="BPT18" s="692"/>
      <c r="BPU18" s="692"/>
      <c r="BPV18" s="692"/>
      <c r="BPW18" s="692"/>
      <c r="BPX18" s="692"/>
      <c r="BPY18" s="692"/>
      <c r="BPZ18" s="692"/>
      <c r="BQA18" s="692"/>
      <c r="BQB18" s="692"/>
      <c r="BQC18" s="692"/>
      <c r="BQD18" s="692"/>
      <c r="BQE18" s="692"/>
      <c r="BQF18" s="692"/>
      <c r="BQG18" s="692"/>
      <c r="BQH18" s="692"/>
      <c r="BQI18" s="692"/>
      <c r="BQJ18" s="692"/>
      <c r="BQK18" s="692"/>
      <c r="BQL18" s="692"/>
      <c r="BQM18" s="692"/>
      <c r="BQN18" s="692"/>
      <c r="BQO18" s="692"/>
      <c r="BQP18" s="692"/>
      <c r="BQQ18" s="692"/>
      <c r="BQR18" s="692"/>
      <c r="BQS18" s="692"/>
      <c r="BQT18" s="692"/>
      <c r="BQU18" s="692"/>
      <c r="BQV18" s="692"/>
      <c r="BQW18" s="692"/>
      <c r="BQX18" s="692"/>
      <c r="BQY18" s="692"/>
      <c r="BQZ18" s="692"/>
      <c r="BRA18" s="692"/>
      <c r="BRB18" s="692"/>
      <c r="BRC18" s="692"/>
      <c r="BRD18" s="692"/>
      <c r="BRE18" s="692"/>
      <c r="BRF18" s="692"/>
      <c r="BRG18" s="692"/>
      <c r="BRH18" s="692"/>
      <c r="BRI18" s="692"/>
      <c r="BRJ18" s="692"/>
      <c r="BRK18" s="692"/>
      <c r="BRL18" s="692"/>
      <c r="BRM18" s="692"/>
      <c r="BRN18" s="692"/>
      <c r="BRO18" s="692"/>
      <c r="BRP18" s="692"/>
      <c r="BRQ18" s="692"/>
      <c r="BRR18" s="692"/>
      <c r="BRS18" s="692"/>
      <c r="BRT18" s="692"/>
      <c r="BRU18" s="692"/>
      <c r="BRV18" s="692"/>
      <c r="BRW18" s="692"/>
      <c r="BRX18" s="692"/>
      <c r="BRY18" s="692"/>
      <c r="BRZ18" s="692"/>
      <c r="BSA18" s="692"/>
      <c r="BSB18" s="692"/>
      <c r="BSC18" s="692"/>
      <c r="BSD18" s="692"/>
      <c r="BSE18" s="692"/>
      <c r="BSF18" s="692"/>
      <c r="BSG18" s="692"/>
      <c r="BSH18" s="692"/>
      <c r="BSI18" s="692"/>
      <c r="BSJ18" s="692"/>
      <c r="BSK18" s="692"/>
      <c r="BSL18" s="692"/>
      <c r="BSM18" s="692"/>
      <c r="BSN18" s="692"/>
      <c r="BSO18" s="692"/>
      <c r="BSP18" s="692"/>
      <c r="BSQ18" s="692"/>
      <c r="BSR18" s="692"/>
      <c r="BSS18" s="692"/>
      <c r="BST18" s="692"/>
      <c r="BSU18" s="692"/>
      <c r="BSV18" s="692"/>
      <c r="BSW18" s="692"/>
      <c r="BSX18" s="692"/>
      <c r="BSY18" s="692"/>
      <c r="BSZ18" s="692"/>
      <c r="BTA18" s="692"/>
      <c r="BTB18" s="692"/>
      <c r="BTC18" s="692"/>
      <c r="BTD18" s="692"/>
      <c r="BTE18" s="692"/>
      <c r="BTF18" s="692"/>
      <c r="BTG18" s="692"/>
      <c r="BTH18" s="692"/>
      <c r="BTI18" s="692"/>
      <c r="BTJ18" s="692"/>
      <c r="BTK18" s="692"/>
      <c r="BTL18" s="692"/>
      <c r="BTM18" s="692"/>
      <c r="BTN18" s="692"/>
      <c r="BTO18" s="692"/>
      <c r="BTP18" s="692"/>
      <c r="BTQ18" s="692"/>
      <c r="BTR18" s="692"/>
      <c r="BTS18" s="692"/>
      <c r="BTT18" s="692"/>
      <c r="BTU18" s="692"/>
      <c r="BTV18" s="692"/>
      <c r="BTW18" s="692"/>
      <c r="BTX18" s="692"/>
      <c r="BTY18" s="692"/>
      <c r="BTZ18" s="692"/>
      <c r="BUA18" s="692"/>
      <c r="BUB18" s="692"/>
      <c r="BUC18" s="692"/>
      <c r="BUD18" s="692"/>
      <c r="BUE18" s="692"/>
      <c r="BUF18" s="692"/>
      <c r="BUG18" s="692"/>
      <c r="BUH18" s="692"/>
      <c r="BUI18" s="692"/>
      <c r="BUJ18" s="692"/>
      <c r="BUK18" s="692"/>
      <c r="BUL18" s="692"/>
      <c r="BUM18" s="692"/>
      <c r="BUN18" s="692"/>
      <c r="BUO18" s="692"/>
      <c r="BUP18" s="692"/>
      <c r="BUQ18" s="692"/>
      <c r="BUR18" s="692"/>
      <c r="BUS18" s="692"/>
      <c r="BUT18" s="692"/>
      <c r="BUU18" s="692"/>
      <c r="BUV18" s="692"/>
      <c r="BUW18" s="692"/>
      <c r="BUX18" s="692"/>
      <c r="BUY18" s="692"/>
      <c r="BUZ18" s="692"/>
      <c r="BVA18" s="692"/>
      <c r="BVB18" s="692"/>
      <c r="BVC18" s="692"/>
      <c r="BVD18" s="692"/>
      <c r="BVE18" s="692"/>
      <c r="BVF18" s="692"/>
      <c r="BVG18" s="692"/>
      <c r="BVH18" s="692"/>
      <c r="BVI18" s="692"/>
      <c r="BVJ18" s="692"/>
      <c r="BVK18" s="692"/>
      <c r="BVL18" s="692"/>
      <c r="BVM18" s="692"/>
      <c r="BVN18" s="692"/>
      <c r="BVO18" s="692"/>
      <c r="BVP18" s="692"/>
      <c r="BVQ18" s="692"/>
      <c r="BVR18" s="692"/>
      <c r="BVS18" s="692"/>
      <c r="BVT18" s="692"/>
      <c r="BVU18" s="692"/>
      <c r="BVV18" s="692"/>
      <c r="BVW18" s="692"/>
      <c r="BVX18" s="692"/>
      <c r="BVY18" s="692"/>
      <c r="BVZ18" s="692"/>
      <c r="BWA18" s="692"/>
      <c r="BWB18" s="692"/>
      <c r="BWC18" s="692"/>
      <c r="BWD18" s="692"/>
      <c r="BWE18" s="692"/>
      <c r="BWF18" s="692"/>
      <c r="BWG18" s="692"/>
      <c r="BWH18" s="692"/>
      <c r="BWI18" s="692"/>
      <c r="BWJ18" s="692"/>
      <c r="BWK18" s="692"/>
      <c r="BWL18" s="692"/>
      <c r="BWM18" s="692"/>
      <c r="BWN18" s="692"/>
      <c r="BWO18" s="692"/>
      <c r="BWP18" s="692"/>
      <c r="BWQ18" s="692"/>
      <c r="BWR18" s="692"/>
      <c r="BWS18" s="692"/>
      <c r="BWT18" s="692"/>
      <c r="BWU18" s="692"/>
      <c r="BWV18" s="692"/>
      <c r="BWW18" s="692"/>
      <c r="BWX18" s="692"/>
      <c r="BWY18" s="692"/>
      <c r="BWZ18" s="692"/>
      <c r="BXA18" s="692"/>
      <c r="BXB18" s="692"/>
      <c r="BXC18" s="692"/>
      <c r="BXD18" s="692"/>
      <c r="BXE18" s="692"/>
      <c r="BXF18" s="692"/>
      <c r="BXG18" s="692"/>
      <c r="BXH18" s="692"/>
      <c r="BXI18" s="692"/>
      <c r="BXJ18" s="692"/>
      <c r="BXK18" s="692"/>
      <c r="BXL18" s="692"/>
      <c r="BXM18" s="692"/>
      <c r="BXN18" s="692"/>
      <c r="BXO18" s="692"/>
      <c r="BXP18" s="692"/>
      <c r="BXQ18" s="692"/>
      <c r="BXR18" s="692"/>
      <c r="BXS18" s="692"/>
      <c r="BXT18" s="692"/>
      <c r="BXU18" s="692"/>
      <c r="BXV18" s="692"/>
      <c r="BXW18" s="692"/>
      <c r="BXX18" s="692"/>
      <c r="BXY18" s="692"/>
      <c r="BXZ18" s="692"/>
      <c r="BYA18" s="692"/>
      <c r="BYB18" s="692"/>
      <c r="BYC18" s="692"/>
      <c r="BYD18" s="692"/>
      <c r="BYE18" s="692"/>
      <c r="BYF18" s="692"/>
      <c r="BYG18" s="692"/>
      <c r="BYH18" s="692"/>
      <c r="BYI18" s="692"/>
      <c r="BYJ18" s="692"/>
      <c r="BYK18" s="692"/>
      <c r="BYL18" s="692"/>
      <c r="BYM18" s="692"/>
      <c r="BYN18" s="692"/>
      <c r="BYO18" s="692"/>
      <c r="BYP18" s="692"/>
      <c r="BYQ18" s="692"/>
      <c r="BYR18" s="692"/>
      <c r="BYS18" s="692"/>
      <c r="BYT18" s="692"/>
      <c r="BYU18" s="692"/>
      <c r="BYV18" s="692"/>
      <c r="BYW18" s="692"/>
      <c r="BYX18" s="692"/>
      <c r="BYY18" s="692"/>
      <c r="BYZ18" s="692"/>
      <c r="BZA18" s="692"/>
      <c r="BZB18" s="692"/>
      <c r="BZC18" s="692"/>
      <c r="BZD18" s="692"/>
      <c r="BZE18" s="692"/>
      <c r="BZF18" s="692"/>
      <c r="BZG18" s="692"/>
      <c r="BZH18" s="692"/>
      <c r="BZI18" s="692"/>
      <c r="BZJ18" s="692"/>
      <c r="BZK18" s="692"/>
      <c r="BZL18" s="692"/>
      <c r="BZM18" s="692"/>
      <c r="BZN18" s="692"/>
      <c r="BZO18" s="692"/>
      <c r="BZP18" s="692"/>
      <c r="BZQ18" s="692"/>
      <c r="BZR18" s="692"/>
      <c r="BZS18" s="692"/>
      <c r="BZT18" s="692"/>
      <c r="BZU18" s="692"/>
      <c r="BZV18" s="692"/>
      <c r="BZW18" s="692"/>
      <c r="BZX18" s="692"/>
      <c r="BZY18" s="692"/>
      <c r="BZZ18" s="692"/>
      <c r="CAA18" s="692"/>
      <c r="CAB18" s="692"/>
      <c r="CAC18" s="692"/>
      <c r="CAD18" s="692"/>
      <c r="CAE18" s="692"/>
      <c r="CAF18" s="692"/>
      <c r="CAG18" s="692"/>
      <c r="CAH18" s="692"/>
      <c r="CAI18" s="692"/>
      <c r="CAJ18" s="692"/>
      <c r="CAK18" s="692"/>
      <c r="CAL18" s="692"/>
      <c r="CAM18" s="692"/>
      <c r="CAN18" s="692"/>
      <c r="CAO18" s="692"/>
      <c r="CAP18" s="692"/>
      <c r="CAQ18" s="692"/>
      <c r="CAR18" s="692"/>
      <c r="CAS18" s="692"/>
      <c r="CAT18" s="692"/>
      <c r="CAU18" s="692"/>
      <c r="CAV18" s="692"/>
      <c r="CAW18" s="692"/>
      <c r="CAX18" s="692"/>
      <c r="CAY18" s="692"/>
      <c r="CAZ18" s="692"/>
      <c r="CBA18" s="692"/>
      <c r="CBB18" s="692"/>
      <c r="CBC18" s="692"/>
      <c r="CBD18" s="692"/>
      <c r="CBE18" s="692"/>
      <c r="CBF18" s="692"/>
      <c r="CBG18" s="692"/>
      <c r="CBH18" s="692"/>
      <c r="CBI18" s="692"/>
      <c r="CBJ18" s="692"/>
      <c r="CBK18" s="692"/>
      <c r="CBL18" s="692"/>
      <c r="CBM18" s="692"/>
      <c r="CBN18" s="692"/>
      <c r="CBO18" s="692"/>
      <c r="CBP18" s="692"/>
      <c r="CBQ18" s="692"/>
      <c r="CBR18" s="692"/>
      <c r="CBS18" s="692"/>
      <c r="CBT18" s="692"/>
      <c r="CBU18" s="692"/>
      <c r="CBV18" s="692"/>
      <c r="CBW18" s="692"/>
      <c r="CBX18" s="692"/>
      <c r="CBY18" s="692"/>
      <c r="CBZ18" s="692"/>
      <c r="CCA18" s="692"/>
      <c r="CCB18" s="692"/>
      <c r="CCC18" s="692"/>
      <c r="CCD18" s="692"/>
      <c r="CCE18" s="692"/>
      <c r="CCF18" s="692"/>
      <c r="CCG18" s="692"/>
      <c r="CCH18" s="692"/>
      <c r="CCI18" s="692"/>
      <c r="CCJ18" s="692"/>
      <c r="CCK18" s="692"/>
      <c r="CCL18" s="692"/>
      <c r="CCM18" s="692"/>
      <c r="CCN18" s="692"/>
      <c r="CCO18" s="692"/>
      <c r="CCP18" s="692"/>
      <c r="CCQ18" s="692"/>
      <c r="CCR18" s="692"/>
      <c r="CCS18" s="692"/>
      <c r="CCT18" s="692"/>
      <c r="CCU18" s="692"/>
      <c r="CCV18" s="692"/>
      <c r="CCW18" s="692"/>
      <c r="CCX18" s="692"/>
      <c r="CCY18" s="692"/>
      <c r="CCZ18" s="692"/>
      <c r="CDA18" s="692"/>
      <c r="CDB18" s="692"/>
      <c r="CDC18" s="692"/>
      <c r="CDD18" s="692"/>
      <c r="CDE18" s="692"/>
      <c r="CDF18" s="692"/>
      <c r="CDG18" s="692"/>
      <c r="CDH18" s="692"/>
      <c r="CDI18" s="692"/>
      <c r="CDJ18" s="692"/>
      <c r="CDK18" s="692"/>
      <c r="CDL18" s="692"/>
      <c r="CDM18" s="692"/>
      <c r="CDN18" s="692"/>
      <c r="CDO18" s="692"/>
      <c r="CDP18" s="692"/>
      <c r="CDQ18" s="692"/>
      <c r="CDR18" s="692"/>
      <c r="CDS18" s="692"/>
      <c r="CDT18" s="692"/>
      <c r="CDU18" s="692"/>
      <c r="CDV18" s="692"/>
      <c r="CDW18" s="692"/>
      <c r="CDX18" s="692"/>
      <c r="CDY18" s="692"/>
      <c r="CDZ18" s="692"/>
      <c r="CEA18" s="692"/>
      <c r="CEB18" s="692"/>
      <c r="CEC18" s="692"/>
      <c r="CED18" s="692"/>
      <c r="CEE18" s="692"/>
      <c r="CEF18" s="692"/>
      <c r="CEG18" s="692"/>
      <c r="CEH18" s="692"/>
      <c r="CEI18" s="692"/>
      <c r="CEJ18" s="692"/>
      <c r="CEK18" s="692"/>
      <c r="CEL18" s="692"/>
      <c r="CEM18" s="692"/>
      <c r="CEN18" s="692"/>
      <c r="CEO18" s="692"/>
      <c r="CEP18" s="692"/>
      <c r="CEQ18" s="692"/>
      <c r="CER18" s="692"/>
      <c r="CES18" s="692"/>
      <c r="CET18" s="692"/>
      <c r="CEU18" s="692"/>
      <c r="CEV18" s="692"/>
      <c r="CEW18" s="692"/>
      <c r="CEX18" s="692"/>
      <c r="CEY18" s="692"/>
      <c r="CEZ18" s="692"/>
      <c r="CFA18" s="692"/>
      <c r="CFB18" s="692"/>
      <c r="CFC18" s="692"/>
      <c r="CFD18" s="692"/>
      <c r="CFE18" s="692"/>
      <c r="CFF18" s="692"/>
      <c r="CFG18" s="692"/>
      <c r="CFH18" s="692"/>
      <c r="CFI18" s="692"/>
      <c r="CFJ18" s="692"/>
      <c r="CFK18" s="692"/>
      <c r="CFL18" s="692"/>
      <c r="CFM18" s="692"/>
      <c r="CFN18" s="692"/>
      <c r="CFO18" s="692"/>
      <c r="CFP18" s="692"/>
      <c r="CFQ18" s="692"/>
      <c r="CFR18" s="692"/>
      <c r="CFS18" s="692"/>
      <c r="CFT18" s="692"/>
      <c r="CFU18" s="692"/>
      <c r="CFV18" s="692"/>
      <c r="CFW18" s="692"/>
      <c r="CFX18" s="692"/>
      <c r="CFY18" s="692"/>
      <c r="CFZ18" s="692"/>
      <c r="CGA18" s="692"/>
      <c r="CGB18" s="692"/>
      <c r="CGC18" s="692"/>
      <c r="CGD18" s="692"/>
      <c r="CGE18" s="692"/>
      <c r="CGF18" s="692"/>
      <c r="CGG18" s="692"/>
      <c r="CGH18" s="692"/>
      <c r="CGI18" s="692"/>
      <c r="CGJ18" s="692"/>
      <c r="CGK18" s="692"/>
      <c r="CGL18" s="692"/>
      <c r="CGM18" s="692"/>
      <c r="CGN18" s="692"/>
      <c r="CGO18" s="692"/>
      <c r="CGP18" s="692"/>
      <c r="CGQ18" s="692"/>
      <c r="CGR18" s="692"/>
      <c r="CGS18" s="692"/>
      <c r="CGT18" s="692"/>
      <c r="CGU18" s="692"/>
      <c r="CGV18" s="692"/>
      <c r="CGW18" s="692"/>
      <c r="CGX18" s="692"/>
      <c r="CGY18" s="692"/>
      <c r="CGZ18" s="692"/>
      <c r="CHA18" s="692"/>
      <c r="CHB18" s="692"/>
      <c r="CHC18" s="692"/>
      <c r="CHD18" s="692"/>
      <c r="CHE18" s="692"/>
      <c r="CHF18" s="692"/>
      <c r="CHG18" s="692"/>
      <c r="CHH18" s="692"/>
      <c r="CHI18" s="692"/>
      <c r="CHJ18" s="692"/>
      <c r="CHK18" s="692"/>
      <c r="CHL18" s="692"/>
      <c r="CHM18" s="692"/>
      <c r="CHN18" s="692"/>
      <c r="CHO18" s="692"/>
      <c r="CHP18" s="692"/>
      <c r="CHQ18" s="692"/>
      <c r="CHR18" s="692"/>
      <c r="CHS18" s="692"/>
      <c r="CHT18" s="692"/>
      <c r="CHU18" s="692"/>
      <c r="CHV18" s="692"/>
      <c r="CHW18" s="692"/>
      <c r="CHX18" s="692"/>
      <c r="CHY18" s="692"/>
      <c r="CHZ18" s="692"/>
      <c r="CIA18" s="692"/>
      <c r="CIB18" s="692"/>
      <c r="CIC18" s="692"/>
      <c r="CID18" s="692"/>
      <c r="CIE18" s="692"/>
      <c r="CIF18" s="692"/>
      <c r="CIG18" s="692"/>
      <c r="CIH18" s="692"/>
      <c r="CII18" s="692"/>
      <c r="CIJ18" s="692"/>
      <c r="CIK18" s="692"/>
      <c r="CIL18" s="692"/>
      <c r="CIM18" s="692"/>
      <c r="CIN18" s="692"/>
      <c r="CIO18" s="692"/>
      <c r="CIP18" s="692"/>
      <c r="CIQ18" s="692"/>
      <c r="CIR18" s="692"/>
      <c r="CIS18" s="692"/>
      <c r="CIT18" s="692"/>
      <c r="CIU18" s="692"/>
      <c r="CIV18" s="692"/>
      <c r="CIW18" s="692"/>
      <c r="CIX18" s="692"/>
      <c r="CIY18" s="692"/>
      <c r="CIZ18" s="692"/>
      <c r="CJA18" s="692"/>
      <c r="CJB18" s="692"/>
      <c r="CJC18" s="692"/>
      <c r="CJD18" s="692"/>
      <c r="CJE18" s="692"/>
      <c r="CJF18" s="692"/>
      <c r="CJG18" s="692"/>
      <c r="CJH18" s="692"/>
      <c r="CJI18" s="692"/>
      <c r="CJJ18" s="692"/>
      <c r="CJK18" s="692"/>
      <c r="CJL18" s="692"/>
      <c r="CJM18" s="692"/>
      <c r="CJN18" s="692"/>
      <c r="CJO18" s="692"/>
      <c r="CJP18" s="692"/>
      <c r="CJQ18" s="692"/>
      <c r="CJR18" s="692"/>
      <c r="CJS18" s="692"/>
      <c r="CJT18" s="692"/>
      <c r="CJU18" s="692"/>
      <c r="CJV18" s="692"/>
      <c r="CJW18" s="692"/>
      <c r="CJX18" s="692"/>
      <c r="CJY18" s="692"/>
      <c r="CJZ18" s="692"/>
      <c r="CKA18" s="692"/>
      <c r="CKB18" s="692"/>
      <c r="CKC18" s="692"/>
      <c r="CKD18" s="692"/>
      <c r="CKE18" s="692"/>
      <c r="CKF18" s="692"/>
      <c r="CKG18" s="692"/>
      <c r="CKH18" s="692"/>
      <c r="CKI18" s="692"/>
      <c r="CKJ18" s="692"/>
      <c r="CKK18" s="692"/>
      <c r="CKL18" s="692"/>
      <c r="CKM18" s="692"/>
      <c r="CKN18" s="692"/>
      <c r="CKO18" s="692"/>
      <c r="CKP18" s="692"/>
      <c r="CKQ18" s="692"/>
      <c r="CKR18" s="692"/>
      <c r="CKS18" s="692"/>
      <c r="CKT18" s="692"/>
      <c r="CKU18" s="692"/>
      <c r="CKV18" s="692"/>
      <c r="CKW18" s="692"/>
      <c r="CKX18" s="692"/>
      <c r="CKY18" s="692"/>
      <c r="CKZ18" s="692"/>
      <c r="CLA18" s="692"/>
      <c r="CLB18" s="692"/>
      <c r="CLC18" s="692"/>
      <c r="CLD18" s="692"/>
      <c r="CLE18" s="692"/>
      <c r="CLF18" s="692"/>
      <c r="CLG18" s="692"/>
      <c r="CLH18" s="692"/>
      <c r="CLI18" s="692"/>
      <c r="CLJ18" s="692"/>
      <c r="CLK18" s="692"/>
      <c r="CLL18" s="692"/>
      <c r="CLM18" s="692"/>
      <c r="CLN18" s="692"/>
      <c r="CLO18" s="692"/>
      <c r="CLP18" s="692"/>
      <c r="CLQ18" s="692"/>
      <c r="CLR18" s="692"/>
      <c r="CLS18" s="692"/>
      <c r="CLT18" s="692"/>
      <c r="CLU18" s="692"/>
      <c r="CLV18" s="692"/>
      <c r="CLW18" s="692"/>
      <c r="CLX18" s="692"/>
      <c r="CLY18" s="692"/>
      <c r="CLZ18" s="692"/>
      <c r="CMA18" s="692"/>
      <c r="CMB18" s="692"/>
      <c r="CMC18" s="692"/>
      <c r="CMD18" s="692"/>
      <c r="CME18" s="692"/>
      <c r="CMF18" s="692"/>
      <c r="CMG18" s="692"/>
      <c r="CMH18" s="692"/>
      <c r="CMI18" s="692"/>
      <c r="CMJ18" s="692"/>
      <c r="CMK18" s="692"/>
      <c r="CML18" s="692"/>
      <c r="CMM18" s="692"/>
      <c r="CMN18" s="692"/>
      <c r="CMO18" s="692"/>
      <c r="CMP18" s="692"/>
      <c r="CMQ18" s="692"/>
      <c r="CMR18" s="692"/>
      <c r="CMS18" s="692"/>
      <c r="CMT18" s="692"/>
      <c r="CMU18" s="692"/>
      <c r="CMV18" s="692"/>
      <c r="CMW18" s="692"/>
      <c r="CMX18" s="692"/>
      <c r="CMY18" s="692"/>
      <c r="CMZ18" s="692"/>
      <c r="CNA18" s="692"/>
      <c r="CNB18" s="692"/>
      <c r="CNC18" s="692"/>
      <c r="CND18" s="692"/>
      <c r="CNE18" s="692"/>
      <c r="CNF18" s="692"/>
      <c r="CNG18" s="692"/>
      <c r="CNH18" s="692"/>
      <c r="CNI18" s="692"/>
      <c r="CNJ18" s="692"/>
      <c r="CNK18" s="692"/>
      <c r="CNL18" s="692"/>
      <c r="CNM18" s="692"/>
      <c r="CNN18" s="692"/>
      <c r="CNO18" s="692"/>
      <c r="CNP18" s="692"/>
      <c r="CNQ18" s="692"/>
      <c r="CNR18" s="692"/>
      <c r="CNS18" s="692"/>
      <c r="CNT18" s="692"/>
      <c r="CNU18" s="692"/>
      <c r="CNV18" s="692"/>
      <c r="CNW18" s="692"/>
      <c r="CNX18" s="692"/>
      <c r="CNY18" s="692"/>
      <c r="CNZ18" s="692"/>
      <c r="COA18" s="692"/>
      <c r="COB18" s="692"/>
      <c r="COC18" s="692"/>
      <c r="COD18" s="692"/>
      <c r="COE18" s="692"/>
      <c r="COF18" s="692"/>
      <c r="COG18" s="692"/>
      <c r="COH18" s="692"/>
      <c r="COI18" s="692"/>
      <c r="COJ18" s="692"/>
      <c r="COK18" s="692"/>
      <c r="COL18" s="692"/>
      <c r="COM18" s="692"/>
      <c r="CON18" s="692"/>
      <c r="COO18" s="692"/>
      <c r="COP18" s="692"/>
      <c r="COQ18" s="692"/>
      <c r="COR18" s="692"/>
      <c r="COS18" s="692"/>
      <c r="COT18" s="692"/>
      <c r="COU18" s="692"/>
      <c r="COV18" s="692"/>
      <c r="COW18" s="692"/>
      <c r="COX18" s="692"/>
      <c r="COY18" s="692"/>
      <c r="COZ18" s="692"/>
      <c r="CPA18" s="692"/>
      <c r="CPB18" s="692"/>
      <c r="CPC18" s="692"/>
      <c r="CPD18" s="692"/>
      <c r="CPE18" s="692"/>
      <c r="CPF18" s="692"/>
      <c r="CPG18" s="692"/>
      <c r="CPH18" s="692"/>
      <c r="CPI18" s="692"/>
      <c r="CPJ18" s="692"/>
      <c r="CPK18" s="692"/>
      <c r="CPL18" s="692"/>
      <c r="CPM18" s="692"/>
      <c r="CPN18" s="692"/>
      <c r="CPO18" s="692"/>
      <c r="CPP18" s="692"/>
      <c r="CPQ18" s="692"/>
      <c r="CPR18" s="692"/>
      <c r="CPS18" s="692"/>
      <c r="CPT18" s="692"/>
      <c r="CPU18" s="692"/>
      <c r="CPV18" s="692"/>
      <c r="CPW18" s="692"/>
      <c r="CPX18" s="692"/>
      <c r="CPY18" s="692"/>
      <c r="CPZ18" s="692"/>
      <c r="CQA18" s="692"/>
      <c r="CQB18" s="692"/>
      <c r="CQC18" s="692"/>
      <c r="CQD18" s="692"/>
      <c r="CQE18" s="692"/>
      <c r="CQF18" s="692"/>
      <c r="CQG18" s="692"/>
      <c r="CQH18" s="692"/>
      <c r="CQI18" s="692"/>
      <c r="CQJ18" s="692"/>
      <c r="CQK18" s="692"/>
      <c r="CQL18" s="692"/>
      <c r="CQM18" s="692"/>
      <c r="CQN18" s="692"/>
      <c r="CQO18" s="692"/>
      <c r="CQP18" s="692"/>
      <c r="CQQ18" s="692"/>
      <c r="CQR18" s="692"/>
      <c r="CQS18" s="692"/>
      <c r="CQT18" s="692"/>
      <c r="CQU18" s="692"/>
      <c r="CQV18" s="692"/>
      <c r="CQW18" s="692"/>
      <c r="CQX18" s="692"/>
      <c r="CQY18" s="692"/>
      <c r="CQZ18" s="692"/>
      <c r="CRA18" s="692"/>
      <c r="CRB18" s="692"/>
      <c r="CRC18" s="692"/>
      <c r="CRD18" s="692"/>
      <c r="CRE18" s="692"/>
      <c r="CRF18" s="692"/>
      <c r="CRG18" s="692"/>
      <c r="CRH18" s="692"/>
      <c r="CRI18" s="692"/>
      <c r="CRJ18" s="692"/>
      <c r="CRK18" s="692"/>
      <c r="CRL18" s="692"/>
      <c r="CRM18" s="692"/>
      <c r="CRN18" s="692"/>
      <c r="CRO18" s="692"/>
      <c r="CRP18" s="692"/>
      <c r="CRQ18" s="692"/>
      <c r="CRR18" s="692"/>
      <c r="CRS18" s="692"/>
      <c r="CRT18" s="692"/>
      <c r="CRU18" s="692"/>
      <c r="CRV18" s="692"/>
      <c r="CRW18" s="692"/>
      <c r="CRX18" s="692"/>
      <c r="CRY18" s="692"/>
      <c r="CRZ18" s="692"/>
      <c r="CSA18" s="692"/>
      <c r="CSB18" s="692"/>
      <c r="CSC18" s="692"/>
      <c r="CSD18" s="692"/>
      <c r="CSE18" s="692"/>
      <c r="CSF18" s="692"/>
      <c r="CSG18" s="692"/>
      <c r="CSH18" s="692"/>
      <c r="CSI18" s="692"/>
      <c r="CSJ18" s="692"/>
      <c r="CSK18" s="692"/>
      <c r="CSL18" s="692"/>
      <c r="CSM18" s="692"/>
      <c r="CSN18" s="692"/>
      <c r="CSO18" s="692"/>
      <c r="CSP18" s="692"/>
      <c r="CSQ18" s="692"/>
      <c r="CSR18" s="692"/>
      <c r="CSS18" s="692"/>
      <c r="CST18" s="692"/>
      <c r="CSU18" s="692"/>
      <c r="CSV18" s="692"/>
      <c r="CSW18" s="692"/>
      <c r="CSX18" s="692"/>
      <c r="CSY18" s="692"/>
      <c r="CSZ18" s="692"/>
      <c r="CTA18" s="692"/>
      <c r="CTB18" s="692"/>
      <c r="CTC18" s="692"/>
      <c r="CTD18" s="692"/>
      <c r="CTE18" s="692"/>
      <c r="CTF18" s="692"/>
      <c r="CTG18" s="692"/>
      <c r="CTH18" s="692"/>
      <c r="CTI18" s="692"/>
      <c r="CTJ18" s="692"/>
      <c r="CTK18" s="692"/>
      <c r="CTL18" s="692"/>
      <c r="CTM18" s="692"/>
      <c r="CTN18" s="692"/>
      <c r="CTO18" s="692"/>
      <c r="CTP18" s="692"/>
      <c r="CTQ18" s="692"/>
      <c r="CTR18" s="692"/>
      <c r="CTS18" s="692"/>
      <c r="CTT18" s="692"/>
      <c r="CTU18" s="692"/>
      <c r="CTV18" s="692"/>
      <c r="CTW18" s="692"/>
      <c r="CTX18" s="692"/>
      <c r="CTY18" s="692"/>
      <c r="CTZ18" s="692"/>
      <c r="CUA18" s="692"/>
      <c r="CUB18" s="692"/>
      <c r="CUC18" s="692"/>
      <c r="CUD18" s="692"/>
      <c r="CUE18" s="692"/>
      <c r="CUF18" s="692"/>
      <c r="CUG18" s="692"/>
      <c r="CUH18" s="692"/>
      <c r="CUI18" s="692"/>
      <c r="CUJ18" s="692"/>
      <c r="CUK18" s="692"/>
      <c r="CUL18" s="692"/>
      <c r="CUM18" s="692"/>
      <c r="CUN18" s="692"/>
      <c r="CUO18" s="692"/>
      <c r="CUP18" s="692"/>
      <c r="CUQ18" s="692"/>
      <c r="CUR18" s="692"/>
      <c r="CUS18" s="692"/>
      <c r="CUT18" s="692"/>
      <c r="CUU18" s="692"/>
      <c r="CUV18" s="692"/>
      <c r="CUW18" s="692"/>
      <c r="CUX18" s="692"/>
      <c r="CUY18" s="692"/>
      <c r="CUZ18" s="692"/>
      <c r="CVA18" s="692"/>
      <c r="CVB18" s="692"/>
      <c r="CVC18" s="692"/>
      <c r="CVD18" s="692"/>
      <c r="CVE18" s="692"/>
      <c r="CVF18" s="692"/>
      <c r="CVG18" s="692"/>
      <c r="CVH18" s="692"/>
      <c r="CVI18" s="692"/>
      <c r="CVJ18" s="692"/>
      <c r="CVK18" s="692"/>
      <c r="CVL18" s="692"/>
      <c r="CVM18" s="692"/>
      <c r="CVN18" s="692"/>
      <c r="CVO18" s="692"/>
      <c r="CVP18" s="692"/>
      <c r="CVQ18" s="692"/>
      <c r="CVR18" s="692"/>
      <c r="CVS18" s="692"/>
      <c r="CVT18" s="692"/>
      <c r="CVU18" s="692"/>
      <c r="CVV18" s="692"/>
      <c r="CVW18" s="692"/>
      <c r="CVX18" s="692"/>
      <c r="CVY18" s="692"/>
      <c r="CVZ18" s="692"/>
      <c r="CWA18" s="692"/>
      <c r="CWB18" s="692"/>
      <c r="CWC18" s="692"/>
      <c r="CWD18" s="692"/>
      <c r="CWE18" s="692"/>
      <c r="CWF18" s="692"/>
      <c r="CWG18" s="692"/>
      <c r="CWH18" s="692"/>
      <c r="CWI18" s="692"/>
      <c r="CWJ18" s="692"/>
      <c r="CWK18" s="692"/>
      <c r="CWL18" s="692"/>
      <c r="CWM18" s="692"/>
      <c r="CWN18" s="692"/>
      <c r="CWO18" s="692"/>
      <c r="CWP18" s="692"/>
      <c r="CWQ18" s="692"/>
      <c r="CWR18" s="692"/>
      <c r="CWS18" s="692"/>
      <c r="CWT18" s="692"/>
      <c r="CWU18" s="692"/>
      <c r="CWV18" s="692"/>
      <c r="CWW18" s="692"/>
      <c r="CWX18" s="692"/>
      <c r="CWY18" s="692"/>
      <c r="CWZ18" s="692"/>
      <c r="CXA18" s="692"/>
      <c r="CXB18" s="692"/>
      <c r="CXC18" s="692"/>
      <c r="CXD18" s="692"/>
      <c r="CXE18" s="692"/>
      <c r="CXF18" s="692"/>
      <c r="CXG18" s="692"/>
      <c r="CXH18" s="692"/>
      <c r="CXI18" s="692"/>
      <c r="CXJ18" s="692"/>
      <c r="CXK18" s="692"/>
      <c r="CXL18" s="692"/>
      <c r="CXM18" s="692"/>
      <c r="CXN18" s="692"/>
      <c r="CXO18" s="692"/>
      <c r="CXP18" s="692"/>
      <c r="CXQ18" s="692"/>
      <c r="CXR18" s="692"/>
      <c r="CXS18" s="692"/>
      <c r="CXT18" s="692"/>
      <c r="CXU18" s="692"/>
      <c r="CXV18" s="692"/>
      <c r="CXW18" s="692"/>
      <c r="CXX18" s="692"/>
      <c r="CXY18" s="692"/>
      <c r="CXZ18" s="692"/>
      <c r="CYA18" s="692"/>
      <c r="CYB18" s="692"/>
      <c r="CYC18" s="692"/>
      <c r="CYD18" s="692"/>
      <c r="CYE18" s="692"/>
      <c r="CYF18" s="692"/>
      <c r="CYG18" s="692"/>
      <c r="CYH18" s="692"/>
      <c r="CYI18" s="692"/>
      <c r="CYJ18" s="692"/>
      <c r="CYK18" s="692"/>
      <c r="CYL18" s="692"/>
      <c r="CYM18" s="692"/>
      <c r="CYN18" s="692"/>
      <c r="CYO18" s="692"/>
      <c r="CYP18" s="692"/>
      <c r="CYQ18" s="692"/>
      <c r="CYR18" s="692"/>
      <c r="CYS18" s="692"/>
      <c r="CYT18" s="692"/>
      <c r="CYU18" s="692"/>
      <c r="CYV18" s="692"/>
      <c r="CYW18" s="692"/>
      <c r="CYX18" s="692"/>
      <c r="CYY18" s="692"/>
      <c r="CYZ18" s="692"/>
      <c r="CZA18" s="692"/>
      <c r="CZB18" s="692"/>
      <c r="CZC18" s="692"/>
      <c r="CZD18" s="692"/>
      <c r="CZE18" s="692"/>
      <c r="CZF18" s="692"/>
      <c r="CZG18" s="692"/>
      <c r="CZH18" s="692"/>
      <c r="CZI18" s="692"/>
      <c r="CZJ18" s="692"/>
      <c r="CZK18" s="692"/>
      <c r="CZL18" s="692"/>
      <c r="CZM18" s="692"/>
      <c r="CZN18" s="692"/>
      <c r="CZO18" s="692"/>
      <c r="CZP18" s="692"/>
      <c r="CZQ18" s="692"/>
      <c r="CZR18" s="692"/>
      <c r="CZS18" s="692"/>
      <c r="CZT18" s="692"/>
      <c r="CZU18" s="692"/>
      <c r="CZV18" s="692"/>
      <c r="CZW18" s="692"/>
      <c r="CZX18" s="692"/>
      <c r="CZY18" s="692"/>
      <c r="CZZ18" s="692"/>
      <c r="DAA18" s="692"/>
      <c r="DAB18" s="692"/>
      <c r="DAC18" s="692"/>
      <c r="DAD18" s="692"/>
      <c r="DAE18" s="692"/>
      <c r="DAF18" s="692"/>
      <c r="DAG18" s="692"/>
      <c r="DAH18" s="692"/>
      <c r="DAI18" s="692"/>
      <c r="DAJ18" s="692"/>
      <c r="DAK18" s="692"/>
      <c r="DAL18" s="692"/>
      <c r="DAM18" s="692"/>
      <c r="DAN18" s="692"/>
      <c r="DAO18" s="692"/>
      <c r="DAP18" s="692"/>
      <c r="DAQ18" s="692"/>
      <c r="DAR18" s="692"/>
      <c r="DAS18" s="692"/>
      <c r="DAT18" s="692"/>
      <c r="DAU18" s="692"/>
      <c r="DAV18" s="692"/>
      <c r="DAW18" s="692"/>
      <c r="DAX18" s="692"/>
      <c r="DAY18" s="692"/>
      <c r="DAZ18" s="692"/>
      <c r="DBA18" s="692"/>
      <c r="DBB18" s="692"/>
      <c r="DBC18" s="692"/>
      <c r="DBD18" s="692"/>
      <c r="DBE18" s="692"/>
      <c r="DBF18" s="692"/>
      <c r="DBG18" s="692"/>
      <c r="DBH18" s="692"/>
      <c r="DBI18" s="692"/>
      <c r="DBJ18" s="692"/>
      <c r="DBK18" s="692"/>
      <c r="DBL18" s="692"/>
      <c r="DBM18" s="692"/>
      <c r="DBN18" s="692"/>
      <c r="DBO18" s="692"/>
      <c r="DBP18" s="692"/>
      <c r="DBQ18" s="692"/>
      <c r="DBR18" s="692"/>
      <c r="DBS18" s="692"/>
      <c r="DBT18" s="692"/>
      <c r="DBU18" s="692"/>
      <c r="DBV18" s="692"/>
      <c r="DBW18" s="692"/>
      <c r="DBX18" s="692"/>
      <c r="DBY18" s="692"/>
      <c r="DBZ18" s="692"/>
      <c r="DCA18" s="692"/>
      <c r="DCB18" s="692"/>
      <c r="DCC18" s="692"/>
      <c r="DCD18" s="692"/>
      <c r="DCE18" s="692"/>
      <c r="DCF18" s="692"/>
      <c r="DCG18" s="692"/>
      <c r="DCH18" s="692"/>
      <c r="DCI18" s="692"/>
      <c r="DCJ18" s="692"/>
      <c r="DCK18" s="692"/>
      <c r="DCL18" s="692"/>
      <c r="DCM18" s="692"/>
      <c r="DCN18" s="692"/>
      <c r="DCO18" s="692"/>
      <c r="DCP18" s="692"/>
      <c r="DCQ18" s="692"/>
      <c r="DCR18" s="692"/>
      <c r="DCS18" s="692"/>
      <c r="DCT18" s="692"/>
      <c r="DCU18" s="692"/>
      <c r="DCV18" s="692"/>
      <c r="DCW18" s="692"/>
      <c r="DCX18" s="692"/>
      <c r="DCY18" s="692"/>
      <c r="DCZ18" s="692"/>
      <c r="DDA18" s="692"/>
      <c r="DDB18" s="692"/>
      <c r="DDC18" s="692"/>
      <c r="DDD18" s="692"/>
      <c r="DDE18" s="692"/>
      <c r="DDF18" s="692"/>
      <c r="DDG18" s="692"/>
      <c r="DDH18" s="692"/>
      <c r="DDI18" s="692"/>
      <c r="DDJ18" s="692"/>
      <c r="DDK18" s="692"/>
      <c r="DDL18" s="692"/>
      <c r="DDM18" s="692"/>
      <c r="DDN18" s="692"/>
      <c r="DDO18" s="692"/>
      <c r="DDP18" s="692"/>
      <c r="DDQ18" s="692"/>
      <c r="DDR18" s="692"/>
      <c r="DDS18" s="692"/>
      <c r="DDT18" s="692"/>
      <c r="DDU18" s="692"/>
      <c r="DDV18" s="692"/>
      <c r="DDW18" s="692"/>
      <c r="DDX18" s="692"/>
      <c r="DDY18" s="692"/>
      <c r="DDZ18" s="692"/>
      <c r="DEA18" s="692"/>
      <c r="DEB18" s="692"/>
      <c r="DEC18" s="692"/>
      <c r="DED18" s="692"/>
      <c r="DEE18" s="692"/>
      <c r="DEF18" s="692"/>
      <c r="DEG18" s="692"/>
      <c r="DEH18" s="692"/>
      <c r="DEI18" s="692"/>
      <c r="DEJ18" s="692"/>
      <c r="DEK18" s="692"/>
      <c r="DEL18" s="692"/>
      <c r="DEM18" s="692"/>
      <c r="DEN18" s="692"/>
      <c r="DEO18" s="692"/>
      <c r="DEP18" s="692"/>
      <c r="DEQ18" s="692"/>
      <c r="DER18" s="692"/>
      <c r="DES18" s="692"/>
      <c r="DET18" s="692"/>
      <c r="DEU18" s="692"/>
      <c r="DEV18" s="692"/>
      <c r="DEW18" s="692"/>
      <c r="DEX18" s="692"/>
      <c r="DEY18" s="692"/>
      <c r="DEZ18" s="692"/>
      <c r="DFA18" s="692"/>
      <c r="DFB18" s="692"/>
      <c r="DFC18" s="692"/>
      <c r="DFD18" s="692"/>
      <c r="DFE18" s="692"/>
      <c r="DFF18" s="692"/>
      <c r="DFG18" s="692"/>
      <c r="DFH18" s="692"/>
      <c r="DFI18" s="692"/>
      <c r="DFJ18" s="692"/>
      <c r="DFK18" s="692"/>
      <c r="DFL18" s="692"/>
      <c r="DFM18" s="692"/>
      <c r="DFN18" s="692"/>
      <c r="DFO18" s="692"/>
      <c r="DFP18" s="692"/>
      <c r="DFQ18" s="692"/>
      <c r="DFR18" s="692"/>
      <c r="DFS18" s="692"/>
      <c r="DFT18" s="692"/>
      <c r="DFU18" s="692"/>
      <c r="DFV18" s="692"/>
      <c r="DFW18" s="692"/>
      <c r="DFX18" s="692"/>
      <c r="DFY18" s="692"/>
      <c r="DFZ18" s="692"/>
      <c r="DGA18" s="692"/>
      <c r="DGB18" s="692"/>
      <c r="DGC18" s="692"/>
      <c r="DGD18" s="692"/>
      <c r="DGE18" s="692"/>
      <c r="DGF18" s="692"/>
      <c r="DGG18" s="692"/>
      <c r="DGH18" s="692"/>
      <c r="DGI18" s="692"/>
      <c r="DGJ18" s="692"/>
      <c r="DGK18" s="692"/>
      <c r="DGL18" s="692"/>
      <c r="DGM18" s="692"/>
      <c r="DGN18" s="692"/>
      <c r="DGO18" s="692"/>
      <c r="DGP18" s="692"/>
      <c r="DGQ18" s="692"/>
      <c r="DGR18" s="692"/>
      <c r="DGS18" s="692"/>
      <c r="DGT18" s="692"/>
      <c r="DGU18" s="692"/>
      <c r="DGV18" s="692"/>
      <c r="DGW18" s="692"/>
      <c r="DGX18" s="692"/>
      <c r="DGY18" s="692"/>
      <c r="DGZ18" s="692"/>
      <c r="DHA18" s="692"/>
      <c r="DHB18" s="692"/>
      <c r="DHC18" s="692"/>
      <c r="DHD18" s="692"/>
      <c r="DHE18" s="692"/>
      <c r="DHF18" s="692"/>
      <c r="DHG18" s="692"/>
      <c r="DHH18" s="692"/>
      <c r="DHI18" s="692"/>
      <c r="DHJ18" s="692"/>
      <c r="DHK18" s="692"/>
      <c r="DHL18" s="692"/>
      <c r="DHM18" s="692"/>
      <c r="DHN18" s="692"/>
      <c r="DHO18" s="692"/>
      <c r="DHP18" s="692"/>
      <c r="DHQ18" s="692"/>
      <c r="DHR18" s="692"/>
      <c r="DHS18" s="692"/>
      <c r="DHT18" s="692"/>
      <c r="DHU18" s="692"/>
      <c r="DHV18" s="692"/>
      <c r="DHW18" s="692"/>
      <c r="DHX18" s="692"/>
      <c r="DHY18" s="692"/>
      <c r="DHZ18" s="692"/>
      <c r="DIA18" s="692"/>
      <c r="DIB18" s="692"/>
      <c r="DIC18" s="692"/>
      <c r="DID18" s="692"/>
      <c r="DIE18" s="692"/>
      <c r="DIF18" s="692"/>
      <c r="DIG18" s="692"/>
      <c r="DIH18" s="692"/>
      <c r="DII18" s="692"/>
      <c r="DIJ18" s="692"/>
      <c r="DIK18" s="692"/>
      <c r="DIL18" s="692"/>
      <c r="DIM18" s="692"/>
      <c r="DIN18" s="692"/>
      <c r="DIO18" s="692"/>
      <c r="DIP18" s="692"/>
      <c r="DIQ18" s="692"/>
      <c r="DIR18" s="692"/>
      <c r="DIS18" s="692"/>
      <c r="DIT18" s="692"/>
      <c r="DIU18" s="692"/>
      <c r="DIV18" s="692"/>
      <c r="DIW18" s="692"/>
      <c r="DIX18" s="692"/>
      <c r="DIY18" s="692"/>
      <c r="DIZ18" s="692"/>
      <c r="DJA18" s="692"/>
      <c r="DJB18" s="692"/>
      <c r="DJC18" s="692"/>
      <c r="DJD18" s="692"/>
      <c r="DJE18" s="692"/>
      <c r="DJF18" s="692"/>
      <c r="DJG18" s="692"/>
      <c r="DJH18" s="692"/>
      <c r="DJI18" s="692"/>
      <c r="DJJ18" s="692"/>
      <c r="DJK18" s="692"/>
      <c r="DJL18" s="692"/>
      <c r="DJM18" s="692"/>
      <c r="DJN18" s="692"/>
      <c r="DJO18" s="692"/>
      <c r="DJP18" s="692"/>
      <c r="DJQ18" s="692"/>
      <c r="DJR18" s="692"/>
      <c r="DJS18" s="692"/>
      <c r="DJT18" s="692"/>
      <c r="DJU18" s="692"/>
      <c r="DJV18" s="692"/>
      <c r="DJW18" s="692"/>
      <c r="DJX18" s="692"/>
      <c r="DJY18" s="692"/>
      <c r="DJZ18" s="692"/>
      <c r="DKA18" s="692"/>
      <c r="DKB18" s="692"/>
      <c r="DKC18" s="692"/>
      <c r="DKD18" s="692"/>
      <c r="DKE18" s="692"/>
      <c r="DKF18" s="692"/>
      <c r="DKG18" s="692"/>
      <c r="DKH18" s="692"/>
      <c r="DKI18" s="692"/>
      <c r="DKJ18" s="692"/>
      <c r="DKK18" s="692"/>
      <c r="DKL18" s="692"/>
      <c r="DKM18" s="692"/>
      <c r="DKN18" s="692"/>
      <c r="DKO18" s="692"/>
      <c r="DKP18" s="692"/>
      <c r="DKQ18" s="692"/>
      <c r="DKR18" s="692"/>
      <c r="DKS18" s="692"/>
      <c r="DKT18" s="692"/>
      <c r="DKU18" s="692"/>
      <c r="DKV18" s="692"/>
      <c r="DKW18" s="692"/>
      <c r="DKX18" s="692"/>
      <c r="DKY18" s="692"/>
      <c r="DKZ18" s="692"/>
      <c r="DLA18" s="692"/>
      <c r="DLB18" s="692"/>
      <c r="DLC18" s="692"/>
      <c r="DLD18" s="692"/>
      <c r="DLE18" s="692"/>
      <c r="DLF18" s="692"/>
      <c r="DLG18" s="692"/>
      <c r="DLH18" s="692"/>
      <c r="DLI18" s="692"/>
      <c r="DLJ18" s="692"/>
      <c r="DLK18" s="692"/>
      <c r="DLL18" s="692"/>
      <c r="DLM18" s="692"/>
      <c r="DLN18" s="692"/>
      <c r="DLO18" s="692"/>
      <c r="DLP18" s="692"/>
      <c r="DLQ18" s="692"/>
      <c r="DLR18" s="692"/>
      <c r="DLS18" s="692"/>
      <c r="DLT18" s="692"/>
      <c r="DLU18" s="692"/>
      <c r="DLV18" s="692"/>
      <c r="DLW18" s="692"/>
      <c r="DLX18" s="692"/>
      <c r="DLY18" s="692"/>
      <c r="DLZ18" s="692"/>
      <c r="DMA18" s="692"/>
      <c r="DMB18" s="692"/>
      <c r="DMC18" s="692"/>
      <c r="DMD18" s="692"/>
      <c r="DME18" s="692"/>
      <c r="DMF18" s="692"/>
      <c r="DMG18" s="692"/>
      <c r="DMH18" s="692"/>
      <c r="DMI18" s="692"/>
      <c r="DMJ18" s="692"/>
      <c r="DMK18" s="692"/>
      <c r="DML18" s="692"/>
      <c r="DMM18" s="692"/>
      <c r="DMN18" s="692"/>
      <c r="DMO18" s="692"/>
      <c r="DMP18" s="692"/>
      <c r="DMQ18" s="692"/>
      <c r="DMR18" s="692"/>
      <c r="DMS18" s="692"/>
      <c r="DMT18" s="692"/>
      <c r="DMU18" s="692"/>
      <c r="DMV18" s="692"/>
      <c r="DMW18" s="692"/>
      <c r="DMX18" s="692"/>
      <c r="DMY18" s="692"/>
      <c r="DMZ18" s="692"/>
      <c r="DNA18" s="692"/>
      <c r="DNB18" s="692"/>
      <c r="DNC18" s="692"/>
      <c r="DND18" s="692"/>
      <c r="DNE18" s="692"/>
      <c r="DNF18" s="692"/>
      <c r="DNG18" s="692"/>
      <c r="DNH18" s="692"/>
      <c r="DNI18" s="692"/>
      <c r="DNJ18" s="692"/>
      <c r="DNK18" s="692"/>
      <c r="DNL18" s="692"/>
      <c r="DNM18" s="692"/>
      <c r="DNN18" s="692"/>
      <c r="DNO18" s="692"/>
      <c r="DNP18" s="692"/>
      <c r="DNQ18" s="692"/>
      <c r="DNR18" s="692"/>
      <c r="DNS18" s="692"/>
      <c r="DNT18" s="692"/>
      <c r="DNU18" s="692"/>
      <c r="DNV18" s="692"/>
      <c r="DNW18" s="692"/>
      <c r="DNX18" s="692"/>
      <c r="DNY18" s="692"/>
      <c r="DNZ18" s="692"/>
      <c r="DOA18" s="692"/>
      <c r="DOB18" s="692"/>
      <c r="DOC18" s="692"/>
      <c r="DOD18" s="692"/>
      <c r="DOE18" s="692"/>
      <c r="DOF18" s="692"/>
      <c r="DOG18" s="692"/>
      <c r="DOH18" s="692"/>
      <c r="DOI18" s="692"/>
      <c r="DOJ18" s="692"/>
      <c r="DOK18" s="692"/>
      <c r="DOL18" s="692"/>
      <c r="DOM18" s="692"/>
      <c r="DON18" s="692"/>
      <c r="DOO18" s="692"/>
      <c r="DOP18" s="692"/>
      <c r="DOQ18" s="692"/>
      <c r="DOR18" s="692"/>
      <c r="DOS18" s="692"/>
      <c r="DOT18" s="692"/>
      <c r="DOU18" s="692"/>
      <c r="DOV18" s="692"/>
      <c r="DOW18" s="692"/>
      <c r="DOX18" s="692"/>
      <c r="DOY18" s="692"/>
      <c r="DOZ18" s="692"/>
      <c r="DPA18" s="692"/>
      <c r="DPB18" s="692"/>
      <c r="DPC18" s="692"/>
      <c r="DPD18" s="692"/>
      <c r="DPE18" s="692"/>
      <c r="DPF18" s="692"/>
      <c r="DPG18" s="692"/>
      <c r="DPH18" s="692"/>
      <c r="DPI18" s="692"/>
      <c r="DPJ18" s="692"/>
      <c r="DPK18" s="692"/>
      <c r="DPL18" s="692"/>
      <c r="DPM18" s="692"/>
      <c r="DPN18" s="692"/>
      <c r="DPO18" s="692"/>
      <c r="DPP18" s="692"/>
      <c r="DPQ18" s="692"/>
      <c r="DPR18" s="692"/>
      <c r="DPS18" s="692"/>
      <c r="DPT18" s="692"/>
      <c r="DPU18" s="692"/>
      <c r="DPV18" s="692"/>
      <c r="DPW18" s="692"/>
      <c r="DPX18" s="692"/>
      <c r="DPY18" s="692"/>
      <c r="DPZ18" s="692"/>
      <c r="DQA18" s="692"/>
      <c r="DQB18" s="692"/>
      <c r="DQC18" s="692"/>
      <c r="DQD18" s="692"/>
      <c r="DQE18" s="692"/>
      <c r="DQF18" s="692"/>
      <c r="DQG18" s="692"/>
      <c r="DQH18" s="692"/>
      <c r="DQI18" s="692"/>
      <c r="DQJ18" s="692"/>
      <c r="DQK18" s="692"/>
      <c r="DQL18" s="692"/>
      <c r="DQM18" s="692"/>
      <c r="DQN18" s="692"/>
      <c r="DQO18" s="692"/>
      <c r="DQP18" s="692"/>
      <c r="DQQ18" s="692"/>
      <c r="DQR18" s="692"/>
      <c r="DQS18" s="692"/>
      <c r="DQT18" s="692"/>
      <c r="DQU18" s="692"/>
      <c r="DQV18" s="692"/>
      <c r="DQW18" s="692"/>
      <c r="DQX18" s="692"/>
      <c r="DQY18" s="692"/>
      <c r="DQZ18" s="692"/>
      <c r="DRA18" s="692"/>
      <c r="DRB18" s="692"/>
      <c r="DRC18" s="692"/>
      <c r="DRD18" s="692"/>
      <c r="DRE18" s="692"/>
      <c r="DRF18" s="692"/>
      <c r="DRG18" s="692"/>
      <c r="DRH18" s="692"/>
      <c r="DRI18" s="692"/>
      <c r="DRJ18" s="692"/>
      <c r="DRK18" s="692"/>
      <c r="DRL18" s="692"/>
      <c r="DRM18" s="692"/>
      <c r="DRN18" s="692"/>
      <c r="DRO18" s="692"/>
      <c r="DRP18" s="692"/>
      <c r="DRQ18" s="692"/>
      <c r="DRR18" s="692"/>
      <c r="DRS18" s="692"/>
      <c r="DRT18" s="692"/>
      <c r="DRU18" s="692"/>
      <c r="DRV18" s="692"/>
      <c r="DRW18" s="692"/>
      <c r="DRX18" s="692"/>
      <c r="DRY18" s="692"/>
      <c r="DRZ18" s="692"/>
      <c r="DSA18" s="692"/>
      <c r="DSB18" s="692"/>
      <c r="DSC18" s="692"/>
      <c r="DSD18" s="692"/>
      <c r="DSE18" s="692"/>
      <c r="DSF18" s="692"/>
      <c r="DSG18" s="692"/>
      <c r="DSH18" s="692"/>
      <c r="DSI18" s="692"/>
      <c r="DSJ18" s="692"/>
      <c r="DSK18" s="692"/>
      <c r="DSL18" s="692"/>
      <c r="DSM18" s="692"/>
      <c r="DSN18" s="692"/>
      <c r="DSO18" s="692"/>
      <c r="DSP18" s="692"/>
      <c r="DSQ18" s="692"/>
      <c r="DSR18" s="692"/>
      <c r="DSS18" s="692"/>
      <c r="DST18" s="692"/>
      <c r="DSU18" s="692"/>
      <c r="DSV18" s="692"/>
      <c r="DSW18" s="692"/>
      <c r="DSX18" s="692"/>
      <c r="DSY18" s="692"/>
      <c r="DSZ18" s="692"/>
      <c r="DTA18" s="692"/>
      <c r="DTB18" s="692"/>
      <c r="DTC18" s="692"/>
      <c r="DTD18" s="692"/>
      <c r="DTE18" s="692"/>
      <c r="DTF18" s="692"/>
      <c r="DTG18" s="692"/>
      <c r="DTH18" s="692"/>
      <c r="DTI18" s="692"/>
      <c r="DTJ18" s="692"/>
      <c r="DTK18" s="692"/>
      <c r="DTL18" s="692"/>
      <c r="DTM18" s="692"/>
      <c r="DTN18" s="692"/>
      <c r="DTO18" s="692"/>
      <c r="DTP18" s="692"/>
      <c r="DTQ18" s="692"/>
      <c r="DTR18" s="692"/>
      <c r="DTS18" s="692"/>
      <c r="DTT18" s="692"/>
      <c r="DTU18" s="692"/>
      <c r="DTV18" s="692"/>
      <c r="DTW18" s="692"/>
      <c r="DTX18" s="692"/>
      <c r="DTY18" s="692"/>
      <c r="DTZ18" s="692"/>
      <c r="DUA18" s="692"/>
      <c r="DUB18" s="692"/>
      <c r="DUC18" s="692"/>
      <c r="DUD18" s="692"/>
      <c r="DUE18" s="692"/>
      <c r="DUF18" s="692"/>
      <c r="DUG18" s="692"/>
      <c r="DUH18" s="692"/>
      <c r="DUI18" s="692"/>
      <c r="DUJ18" s="692"/>
      <c r="DUK18" s="692"/>
      <c r="DUL18" s="692"/>
      <c r="DUM18" s="692"/>
      <c r="DUN18" s="692"/>
      <c r="DUO18" s="692"/>
      <c r="DUP18" s="692"/>
      <c r="DUQ18" s="692"/>
      <c r="DUR18" s="692"/>
      <c r="DUS18" s="692"/>
      <c r="DUT18" s="692"/>
      <c r="DUU18" s="692"/>
      <c r="DUV18" s="692"/>
      <c r="DUW18" s="692"/>
      <c r="DUX18" s="692"/>
      <c r="DUY18" s="692"/>
      <c r="DUZ18" s="692"/>
      <c r="DVA18" s="692"/>
      <c r="DVB18" s="692"/>
      <c r="DVC18" s="692"/>
      <c r="DVD18" s="692"/>
      <c r="DVE18" s="692"/>
      <c r="DVF18" s="692"/>
      <c r="DVG18" s="692"/>
      <c r="DVH18" s="692"/>
      <c r="DVI18" s="692"/>
      <c r="DVJ18" s="692"/>
      <c r="DVK18" s="692"/>
      <c r="DVL18" s="692"/>
      <c r="DVM18" s="692"/>
      <c r="DVN18" s="692"/>
      <c r="DVO18" s="692"/>
      <c r="DVP18" s="692"/>
      <c r="DVQ18" s="692"/>
      <c r="DVR18" s="692"/>
      <c r="DVS18" s="692"/>
      <c r="DVT18" s="692"/>
      <c r="DVU18" s="692"/>
      <c r="DVV18" s="692"/>
      <c r="DVW18" s="692"/>
      <c r="DVX18" s="692"/>
      <c r="DVY18" s="692"/>
      <c r="DVZ18" s="692"/>
      <c r="DWA18" s="692"/>
      <c r="DWB18" s="692"/>
      <c r="DWC18" s="692"/>
      <c r="DWD18" s="692"/>
      <c r="DWE18" s="692"/>
      <c r="DWF18" s="692"/>
      <c r="DWG18" s="692"/>
      <c r="DWH18" s="692"/>
      <c r="DWI18" s="692"/>
      <c r="DWJ18" s="692"/>
      <c r="DWK18" s="692"/>
      <c r="DWL18" s="692"/>
      <c r="DWM18" s="692"/>
      <c r="DWN18" s="692"/>
      <c r="DWO18" s="692"/>
      <c r="DWP18" s="692"/>
      <c r="DWQ18" s="692"/>
      <c r="DWR18" s="692"/>
      <c r="DWS18" s="692"/>
      <c r="DWT18" s="692"/>
      <c r="DWU18" s="692"/>
      <c r="DWV18" s="692"/>
      <c r="DWW18" s="692"/>
      <c r="DWX18" s="692"/>
      <c r="DWY18" s="692"/>
      <c r="DWZ18" s="692"/>
      <c r="DXA18" s="692"/>
      <c r="DXB18" s="692"/>
      <c r="DXC18" s="692"/>
      <c r="DXD18" s="692"/>
      <c r="DXE18" s="692"/>
      <c r="DXF18" s="692"/>
      <c r="DXG18" s="692"/>
      <c r="DXH18" s="692"/>
      <c r="DXI18" s="692"/>
      <c r="DXJ18" s="692"/>
      <c r="DXK18" s="692"/>
      <c r="DXL18" s="692"/>
      <c r="DXM18" s="692"/>
      <c r="DXN18" s="692"/>
      <c r="DXO18" s="692"/>
      <c r="DXP18" s="692"/>
      <c r="DXQ18" s="692"/>
      <c r="DXR18" s="692"/>
      <c r="DXS18" s="692"/>
      <c r="DXT18" s="692"/>
      <c r="DXU18" s="692"/>
      <c r="DXV18" s="692"/>
      <c r="DXW18" s="692"/>
      <c r="DXX18" s="692"/>
      <c r="DXY18" s="692"/>
      <c r="DXZ18" s="692"/>
      <c r="DYA18" s="692"/>
      <c r="DYB18" s="692"/>
      <c r="DYC18" s="692"/>
      <c r="DYD18" s="692"/>
      <c r="DYE18" s="692"/>
      <c r="DYF18" s="692"/>
      <c r="DYG18" s="692"/>
      <c r="DYH18" s="692"/>
      <c r="DYI18" s="692"/>
      <c r="DYJ18" s="692"/>
      <c r="DYK18" s="692"/>
      <c r="DYL18" s="692"/>
      <c r="DYM18" s="692"/>
      <c r="DYN18" s="692"/>
      <c r="DYO18" s="692"/>
      <c r="DYP18" s="692"/>
      <c r="DYQ18" s="692"/>
      <c r="DYR18" s="692"/>
      <c r="DYS18" s="692"/>
      <c r="DYT18" s="692"/>
      <c r="DYU18" s="692"/>
      <c r="DYV18" s="692"/>
      <c r="DYW18" s="692"/>
      <c r="DYX18" s="692"/>
      <c r="DYY18" s="692"/>
      <c r="DYZ18" s="692"/>
      <c r="DZA18" s="692"/>
      <c r="DZB18" s="692"/>
      <c r="DZC18" s="692"/>
      <c r="DZD18" s="692"/>
      <c r="DZE18" s="692"/>
      <c r="DZF18" s="692"/>
      <c r="DZG18" s="692"/>
      <c r="DZH18" s="692"/>
      <c r="DZI18" s="692"/>
      <c r="DZJ18" s="692"/>
      <c r="DZK18" s="692"/>
      <c r="DZL18" s="692"/>
      <c r="DZM18" s="692"/>
      <c r="DZN18" s="692"/>
      <c r="DZO18" s="692"/>
      <c r="DZP18" s="692"/>
      <c r="DZQ18" s="692"/>
      <c r="DZR18" s="692"/>
      <c r="DZS18" s="692"/>
      <c r="DZT18" s="692"/>
      <c r="DZU18" s="692"/>
      <c r="DZV18" s="692"/>
      <c r="DZW18" s="692"/>
      <c r="DZX18" s="692"/>
      <c r="DZY18" s="692"/>
      <c r="DZZ18" s="692"/>
      <c r="EAA18" s="692"/>
      <c r="EAB18" s="692"/>
      <c r="EAC18" s="692"/>
      <c r="EAD18" s="692"/>
      <c r="EAE18" s="692"/>
      <c r="EAF18" s="692"/>
      <c r="EAG18" s="692"/>
      <c r="EAH18" s="692"/>
      <c r="EAI18" s="692"/>
      <c r="EAJ18" s="692"/>
      <c r="EAK18" s="692"/>
      <c r="EAL18" s="692"/>
      <c r="EAM18" s="692"/>
      <c r="EAN18" s="692"/>
      <c r="EAO18" s="692"/>
      <c r="EAP18" s="692"/>
      <c r="EAQ18" s="692"/>
      <c r="EAR18" s="692"/>
      <c r="EAS18" s="692"/>
      <c r="EAT18" s="692"/>
      <c r="EAU18" s="692"/>
      <c r="EAV18" s="692"/>
      <c r="EAW18" s="692"/>
      <c r="EAX18" s="692"/>
      <c r="EAY18" s="692"/>
      <c r="EAZ18" s="692"/>
      <c r="EBA18" s="692"/>
      <c r="EBB18" s="692"/>
      <c r="EBC18" s="692"/>
      <c r="EBD18" s="692"/>
      <c r="EBE18" s="692"/>
      <c r="EBF18" s="692"/>
      <c r="EBG18" s="692"/>
      <c r="EBH18" s="692"/>
      <c r="EBI18" s="692"/>
      <c r="EBJ18" s="692"/>
      <c r="EBK18" s="692"/>
      <c r="EBL18" s="692"/>
      <c r="EBM18" s="692"/>
      <c r="EBN18" s="692"/>
      <c r="EBO18" s="692"/>
      <c r="EBP18" s="692"/>
      <c r="EBQ18" s="692"/>
      <c r="EBR18" s="692"/>
      <c r="EBS18" s="692"/>
      <c r="EBT18" s="692"/>
      <c r="EBU18" s="692"/>
      <c r="EBV18" s="692"/>
      <c r="EBW18" s="692"/>
      <c r="EBX18" s="692"/>
      <c r="EBY18" s="692"/>
      <c r="EBZ18" s="692"/>
      <c r="ECA18" s="692"/>
      <c r="ECB18" s="692"/>
      <c r="ECC18" s="692"/>
      <c r="ECD18" s="692"/>
      <c r="ECE18" s="692"/>
      <c r="ECF18" s="692"/>
      <c r="ECG18" s="692"/>
      <c r="ECH18" s="692"/>
      <c r="ECI18" s="692"/>
      <c r="ECJ18" s="692"/>
      <c r="ECK18" s="692"/>
      <c r="ECL18" s="692"/>
      <c r="ECM18" s="692"/>
      <c r="ECN18" s="692"/>
      <c r="ECO18" s="692"/>
      <c r="ECP18" s="692"/>
      <c r="ECQ18" s="692"/>
      <c r="ECR18" s="692"/>
      <c r="ECS18" s="692"/>
      <c r="ECT18" s="692"/>
      <c r="ECU18" s="692"/>
      <c r="ECV18" s="692"/>
      <c r="ECW18" s="692"/>
      <c r="ECX18" s="692"/>
      <c r="ECY18" s="692"/>
      <c r="ECZ18" s="692"/>
      <c r="EDA18" s="692"/>
      <c r="EDB18" s="692"/>
      <c r="EDC18" s="692"/>
      <c r="EDD18" s="692"/>
      <c r="EDE18" s="692"/>
      <c r="EDF18" s="692"/>
      <c r="EDG18" s="692"/>
      <c r="EDH18" s="692"/>
      <c r="EDI18" s="692"/>
      <c r="EDJ18" s="692"/>
      <c r="EDK18" s="692"/>
      <c r="EDL18" s="692"/>
      <c r="EDM18" s="692"/>
      <c r="EDN18" s="692"/>
      <c r="EDO18" s="692"/>
      <c r="EDP18" s="692"/>
      <c r="EDQ18" s="692"/>
      <c r="EDR18" s="692"/>
      <c r="EDS18" s="692"/>
      <c r="EDT18" s="692"/>
      <c r="EDU18" s="692"/>
      <c r="EDV18" s="692"/>
      <c r="EDW18" s="692"/>
      <c r="EDX18" s="692"/>
      <c r="EDY18" s="692"/>
      <c r="EDZ18" s="692"/>
      <c r="EEA18" s="692"/>
      <c r="EEB18" s="692"/>
      <c r="EEC18" s="692"/>
      <c r="EED18" s="692"/>
      <c r="EEE18" s="692"/>
      <c r="EEF18" s="692"/>
      <c r="EEG18" s="692"/>
      <c r="EEH18" s="692"/>
      <c r="EEI18" s="692"/>
      <c r="EEJ18" s="692"/>
      <c r="EEK18" s="692"/>
      <c r="EEL18" s="692"/>
      <c r="EEM18" s="692"/>
      <c r="EEN18" s="692"/>
      <c r="EEO18" s="692"/>
      <c r="EEP18" s="692"/>
      <c r="EEQ18" s="692"/>
      <c r="EER18" s="692"/>
      <c r="EES18" s="692"/>
      <c r="EET18" s="692"/>
      <c r="EEU18" s="692"/>
      <c r="EEV18" s="692"/>
      <c r="EEW18" s="692"/>
      <c r="EEX18" s="692"/>
      <c r="EEY18" s="692"/>
      <c r="EEZ18" s="692"/>
      <c r="EFA18" s="692"/>
      <c r="EFB18" s="692"/>
      <c r="EFC18" s="692"/>
      <c r="EFD18" s="692"/>
      <c r="EFE18" s="692"/>
      <c r="EFF18" s="692"/>
      <c r="EFG18" s="692"/>
      <c r="EFH18" s="692"/>
      <c r="EFI18" s="692"/>
      <c r="EFJ18" s="692"/>
      <c r="EFK18" s="692"/>
      <c r="EFL18" s="692"/>
      <c r="EFM18" s="692"/>
      <c r="EFN18" s="692"/>
      <c r="EFO18" s="692"/>
      <c r="EFP18" s="692"/>
      <c r="EFQ18" s="692"/>
      <c r="EFR18" s="692"/>
      <c r="EFS18" s="692"/>
      <c r="EFT18" s="692"/>
      <c r="EFU18" s="692"/>
      <c r="EFV18" s="692"/>
      <c r="EFW18" s="692"/>
      <c r="EFX18" s="692"/>
      <c r="EFY18" s="692"/>
      <c r="EFZ18" s="692"/>
      <c r="EGA18" s="692"/>
      <c r="EGB18" s="692"/>
      <c r="EGC18" s="692"/>
      <c r="EGD18" s="692"/>
      <c r="EGE18" s="692"/>
      <c r="EGF18" s="692"/>
      <c r="EGG18" s="692"/>
      <c r="EGH18" s="692"/>
      <c r="EGI18" s="692"/>
      <c r="EGJ18" s="692"/>
      <c r="EGK18" s="692"/>
      <c r="EGL18" s="692"/>
      <c r="EGM18" s="692"/>
      <c r="EGN18" s="692"/>
      <c r="EGO18" s="692"/>
      <c r="EGP18" s="692"/>
      <c r="EGQ18" s="692"/>
      <c r="EGR18" s="692"/>
      <c r="EGS18" s="692"/>
      <c r="EGT18" s="692"/>
      <c r="EGU18" s="692"/>
      <c r="EGV18" s="692"/>
      <c r="EGW18" s="692"/>
      <c r="EGX18" s="692"/>
      <c r="EGY18" s="692"/>
      <c r="EGZ18" s="692"/>
      <c r="EHA18" s="692"/>
      <c r="EHB18" s="692"/>
      <c r="EHC18" s="692"/>
      <c r="EHD18" s="692"/>
      <c r="EHE18" s="692"/>
      <c r="EHF18" s="692"/>
      <c r="EHG18" s="692"/>
      <c r="EHH18" s="692"/>
      <c r="EHI18" s="692"/>
      <c r="EHJ18" s="692"/>
      <c r="EHK18" s="692"/>
      <c r="EHL18" s="692"/>
      <c r="EHM18" s="692"/>
      <c r="EHN18" s="692"/>
      <c r="EHO18" s="692"/>
      <c r="EHP18" s="692"/>
      <c r="EHQ18" s="692"/>
      <c r="EHR18" s="692"/>
      <c r="EHS18" s="692"/>
      <c r="EHT18" s="692"/>
      <c r="EHU18" s="692"/>
      <c r="EHV18" s="692"/>
      <c r="EHW18" s="692"/>
      <c r="EHX18" s="692"/>
      <c r="EHY18" s="692"/>
      <c r="EHZ18" s="692"/>
      <c r="EIA18" s="692"/>
      <c r="EIB18" s="692"/>
      <c r="EIC18" s="692"/>
      <c r="EID18" s="692"/>
      <c r="EIE18" s="692"/>
      <c r="EIF18" s="692"/>
      <c r="EIG18" s="692"/>
      <c r="EIH18" s="692"/>
      <c r="EII18" s="692"/>
      <c r="EIJ18" s="692"/>
      <c r="EIK18" s="692"/>
      <c r="EIL18" s="692"/>
      <c r="EIM18" s="692"/>
      <c r="EIN18" s="692"/>
      <c r="EIO18" s="692"/>
      <c r="EIP18" s="692"/>
      <c r="EIQ18" s="692"/>
      <c r="EIR18" s="692"/>
      <c r="EIS18" s="692"/>
      <c r="EIT18" s="692"/>
      <c r="EIU18" s="692"/>
      <c r="EIV18" s="692"/>
      <c r="EIW18" s="692"/>
      <c r="EIX18" s="692"/>
      <c r="EIY18" s="692"/>
      <c r="EIZ18" s="692"/>
      <c r="EJA18" s="692"/>
      <c r="EJB18" s="692"/>
      <c r="EJC18" s="692"/>
      <c r="EJD18" s="692"/>
      <c r="EJE18" s="692"/>
      <c r="EJF18" s="692"/>
      <c r="EJG18" s="692"/>
      <c r="EJH18" s="692"/>
      <c r="EJI18" s="692"/>
      <c r="EJJ18" s="692"/>
      <c r="EJK18" s="692"/>
      <c r="EJL18" s="692"/>
      <c r="EJM18" s="692"/>
      <c r="EJN18" s="692"/>
      <c r="EJO18" s="692"/>
      <c r="EJP18" s="692"/>
      <c r="EJQ18" s="692"/>
      <c r="EJR18" s="692"/>
      <c r="EJS18" s="692"/>
      <c r="EJT18" s="692"/>
      <c r="EJU18" s="692"/>
      <c r="EJV18" s="692"/>
      <c r="EJW18" s="692"/>
      <c r="EJX18" s="692"/>
      <c r="EJY18" s="692"/>
      <c r="EJZ18" s="692"/>
      <c r="EKA18" s="692"/>
      <c r="EKB18" s="692"/>
      <c r="EKC18" s="692"/>
      <c r="EKD18" s="692"/>
      <c r="EKE18" s="692"/>
      <c r="EKF18" s="692"/>
      <c r="EKG18" s="692"/>
      <c r="EKH18" s="692"/>
      <c r="EKI18" s="692"/>
      <c r="EKJ18" s="692"/>
      <c r="EKK18" s="692"/>
      <c r="EKL18" s="692"/>
      <c r="EKM18" s="692"/>
      <c r="EKN18" s="692"/>
      <c r="EKO18" s="692"/>
      <c r="EKP18" s="692"/>
      <c r="EKQ18" s="692"/>
      <c r="EKR18" s="692"/>
      <c r="EKS18" s="692"/>
      <c r="EKT18" s="692"/>
      <c r="EKU18" s="692"/>
      <c r="EKV18" s="692"/>
      <c r="EKW18" s="692"/>
      <c r="EKX18" s="692"/>
      <c r="EKY18" s="692"/>
      <c r="EKZ18" s="692"/>
      <c r="ELA18" s="692"/>
      <c r="ELB18" s="692"/>
      <c r="ELC18" s="692"/>
      <c r="ELD18" s="692"/>
      <c r="ELE18" s="692"/>
      <c r="ELF18" s="692"/>
      <c r="ELG18" s="692"/>
      <c r="ELH18" s="692"/>
      <c r="ELI18" s="692"/>
      <c r="ELJ18" s="692"/>
      <c r="ELK18" s="692"/>
      <c r="ELL18" s="692"/>
      <c r="ELM18" s="692"/>
      <c r="ELN18" s="692"/>
      <c r="ELO18" s="692"/>
      <c r="ELP18" s="692"/>
      <c r="ELQ18" s="692"/>
      <c r="ELR18" s="692"/>
      <c r="ELS18" s="692"/>
      <c r="ELT18" s="692"/>
      <c r="ELU18" s="692"/>
      <c r="ELV18" s="692"/>
      <c r="ELW18" s="692"/>
      <c r="ELX18" s="692"/>
      <c r="ELY18" s="692"/>
      <c r="ELZ18" s="692"/>
      <c r="EMA18" s="692"/>
      <c r="EMB18" s="692"/>
      <c r="EMC18" s="692"/>
      <c r="EMD18" s="692"/>
      <c r="EME18" s="692"/>
      <c r="EMF18" s="692"/>
      <c r="EMG18" s="692"/>
      <c r="EMH18" s="692"/>
      <c r="EMI18" s="692"/>
      <c r="EMJ18" s="692"/>
      <c r="EMK18" s="692"/>
      <c r="EML18" s="692"/>
      <c r="EMM18" s="692"/>
      <c r="EMN18" s="692"/>
      <c r="EMO18" s="692"/>
      <c r="EMP18" s="692"/>
      <c r="EMQ18" s="692"/>
      <c r="EMR18" s="692"/>
      <c r="EMS18" s="692"/>
      <c r="EMT18" s="692"/>
      <c r="EMU18" s="692"/>
      <c r="EMV18" s="692"/>
      <c r="EMW18" s="692"/>
      <c r="EMX18" s="692"/>
      <c r="EMY18" s="692"/>
      <c r="EMZ18" s="692"/>
      <c r="ENA18" s="692"/>
      <c r="ENB18" s="692"/>
      <c r="ENC18" s="692"/>
      <c r="END18" s="692"/>
      <c r="ENE18" s="692"/>
      <c r="ENF18" s="692"/>
      <c r="ENG18" s="692"/>
      <c r="ENH18" s="692"/>
      <c r="ENI18" s="692"/>
      <c r="ENJ18" s="692"/>
      <c r="ENK18" s="692"/>
      <c r="ENL18" s="692"/>
      <c r="ENM18" s="692"/>
      <c r="ENN18" s="692"/>
      <c r="ENO18" s="692"/>
      <c r="ENP18" s="692"/>
      <c r="ENQ18" s="692"/>
      <c r="ENR18" s="692"/>
      <c r="ENS18" s="692"/>
      <c r="ENT18" s="692"/>
      <c r="ENU18" s="692"/>
      <c r="ENV18" s="692"/>
      <c r="ENW18" s="692"/>
      <c r="ENX18" s="692"/>
      <c r="ENY18" s="692"/>
      <c r="ENZ18" s="692"/>
      <c r="EOA18" s="692"/>
      <c r="EOB18" s="692"/>
      <c r="EOC18" s="692"/>
      <c r="EOD18" s="692"/>
      <c r="EOE18" s="692"/>
      <c r="EOF18" s="692"/>
      <c r="EOG18" s="692"/>
      <c r="EOH18" s="692"/>
      <c r="EOI18" s="692"/>
      <c r="EOJ18" s="692"/>
      <c r="EOK18" s="692"/>
      <c r="EOL18" s="692"/>
      <c r="EOM18" s="692"/>
      <c r="EON18" s="692"/>
      <c r="EOO18" s="692"/>
      <c r="EOP18" s="692"/>
      <c r="EOQ18" s="692"/>
      <c r="EOR18" s="692"/>
      <c r="EOS18" s="692"/>
      <c r="EOT18" s="692"/>
      <c r="EOU18" s="692"/>
      <c r="EOV18" s="692"/>
      <c r="EOW18" s="692"/>
      <c r="EOX18" s="692"/>
      <c r="EOY18" s="692"/>
      <c r="EOZ18" s="692"/>
      <c r="EPA18" s="692"/>
      <c r="EPB18" s="692"/>
      <c r="EPC18" s="692"/>
      <c r="EPD18" s="692"/>
      <c r="EPE18" s="692"/>
      <c r="EPF18" s="692"/>
      <c r="EPG18" s="692"/>
      <c r="EPH18" s="692"/>
      <c r="EPI18" s="692"/>
      <c r="EPJ18" s="692"/>
      <c r="EPK18" s="692"/>
      <c r="EPL18" s="692"/>
      <c r="EPM18" s="692"/>
      <c r="EPN18" s="692"/>
      <c r="EPO18" s="692"/>
      <c r="EPP18" s="692"/>
      <c r="EPQ18" s="692"/>
      <c r="EPR18" s="692"/>
      <c r="EPS18" s="692"/>
      <c r="EPT18" s="692"/>
      <c r="EPU18" s="692"/>
      <c r="EPV18" s="692"/>
      <c r="EPW18" s="692"/>
      <c r="EPX18" s="692"/>
      <c r="EPY18" s="692"/>
      <c r="EPZ18" s="692"/>
      <c r="EQA18" s="692"/>
      <c r="EQB18" s="692"/>
      <c r="EQC18" s="692"/>
      <c r="EQD18" s="692"/>
      <c r="EQE18" s="692"/>
      <c r="EQF18" s="692"/>
      <c r="EQG18" s="692"/>
      <c r="EQH18" s="692"/>
      <c r="EQI18" s="692"/>
      <c r="EQJ18" s="692"/>
      <c r="EQK18" s="692"/>
      <c r="EQL18" s="692"/>
      <c r="EQM18" s="692"/>
      <c r="EQN18" s="692"/>
      <c r="EQO18" s="692"/>
      <c r="EQP18" s="692"/>
      <c r="EQQ18" s="692"/>
      <c r="EQR18" s="692"/>
      <c r="EQS18" s="692"/>
      <c r="EQT18" s="692"/>
      <c r="EQU18" s="692"/>
      <c r="EQV18" s="692"/>
      <c r="EQW18" s="692"/>
      <c r="EQX18" s="692"/>
      <c r="EQY18" s="692"/>
      <c r="EQZ18" s="692"/>
      <c r="ERA18" s="692"/>
      <c r="ERB18" s="692"/>
      <c r="ERC18" s="692"/>
      <c r="ERD18" s="692"/>
      <c r="ERE18" s="692"/>
      <c r="ERF18" s="692"/>
      <c r="ERG18" s="692"/>
      <c r="ERH18" s="692"/>
      <c r="ERI18" s="692"/>
      <c r="ERJ18" s="692"/>
      <c r="ERK18" s="692"/>
      <c r="ERL18" s="692"/>
      <c r="ERM18" s="692"/>
      <c r="ERN18" s="692"/>
      <c r="ERO18" s="692"/>
      <c r="ERP18" s="692"/>
      <c r="ERQ18" s="692"/>
      <c r="ERR18" s="692"/>
      <c r="ERS18" s="692"/>
      <c r="ERT18" s="692"/>
      <c r="ERU18" s="692"/>
      <c r="ERV18" s="692"/>
      <c r="ERW18" s="692"/>
      <c r="ERX18" s="692"/>
      <c r="ERY18" s="692"/>
      <c r="ERZ18" s="692"/>
      <c r="ESA18" s="692"/>
      <c r="ESB18" s="692"/>
      <c r="ESC18" s="692"/>
      <c r="ESD18" s="692"/>
      <c r="ESE18" s="692"/>
      <c r="ESF18" s="692"/>
      <c r="ESG18" s="692"/>
      <c r="ESH18" s="692"/>
      <c r="ESI18" s="692"/>
      <c r="ESJ18" s="692"/>
      <c r="ESK18" s="692"/>
      <c r="ESL18" s="692"/>
      <c r="ESM18" s="692"/>
      <c r="ESN18" s="692"/>
      <c r="ESO18" s="692"/>
      <c r="ESP18" s="692"/>
      <c r="ESQ18" s="692"/>
      <c r="ESR18" s="692"/>
      <c r="ESS18" s="692"/>
      <c r="EST18" s="692"/>
      <c r="ESU18" s="692"/>
      <c r="ESV18" s="692"/>
      <c r="ESW18" s="692"/>
      <c r="ESX18" s="692"/>
      <c r="ESY18" s="692"/>
      <c r="ESZ18" s="692"/>
      <c r="ETA18" s="692"/>
      <c r="ETB18" s="692"/>
      <c r="ETC18" s="692"/>
      <c r="ETD18" s="692"/>
      <c r="ETE18" s="692"/>
      <c r="ETF18" s="692"/>
      <c r="ETG18" s="692"/>
      <c r="ETH18" s="692"/>
      <c r="ETI18" s="692"/>
      <c r="ETJ18" s="692"/>
      <c r="ETK18" s="692"/>
      <c r="ETL18" s="692"/>
      <c r="ETM18" s="692"/>
      <c r="ETN18" s="692"/>
      <c r="ETO18" s="692"/>
      <c r="ETP18" s="692"/>
      <c r="ETQ18" s="692"/>
      <c r="ETR18" s="692"/>
      <c r="ETS18" s="692"/>
      <c r="ETT18" s="692"/>
      <c r="ETU18" s="692"/>
      <c r="ETV18" s="692"/>
      <c r="ETW18" s="692"/>
      <c r="ETX18" s="692"/>
      <c r="ETY18" s="692"/>
      <c r="ETZ18" s="692"/>
      <c r="EUA18" s="692"/>
      <c r="EUB18" s="692"/>
      <c r="EUC18" s="692"/>
      <c r="EUD18" s="692"/>
      <c r="EUE18" s="692"/>
      <c r="EUF18" s="692"/>
      <c r="EUG18" s="692"/>
      <c r="EUH18" s="692"/>
      <c r="EUI18" s="692"/>
      <c r="EUJ18" s="692"/>
      <c r="EUK18" s="692"/>
      <c r="EUL18" s="692"/>
      <c r="EUM18" s="692"/>
      <c r="EUN18" s="692"/>
      <c r="EUO18" s="692"/>
      <c r="EUP18" s="692"/>
      <c r="EUQ18" s="692"/>
      <c r="EUR18" s="692"/>
      <c r="EUS18" s="692"/>
      <c r="EUT18" s="692"/>
      <c r="EUU18" s="692"/>
      <c r="EUV18" s="692"/>
      <c r="EUW18" s="692"/>
      <c r="EUX18" s="692"/>
      <c r="EUY18" s="692"/>
      <c r="EUZ18" s="692"/>
      <c r="EVA18" s="692"/>
      <c r="EVB18" s="692"/>
      <c r="EVC18" s="692"/>
      <c r="EVD18" s="692"/>
      <c r="EVE18" s="692"/>
      <c r="EVF18" s="692"/>
      <c r="EVG18" s="692"/>
      <c r="EVH18" s="692"/>
      <c r="EVI18" s="692"/>
      <c r="EVJ18" s="692"/>
      <c r="EVK18" s="692"/>
      <c r="EVL18" s="692"/>
      <c r="EVM18" s="692"/>
      <c r="EVN18" s="692"/>
      <c r="EVO18" s="692"/>
      <c r="EVP18" s="692"/>
      <c r="EVQ18" s="692"/>
      <c r="EVR18" s="692"/>
      <c r="EVS18" s="692"/>
      <c r="EVT18" s="692"/>
      <c r="EVU18" s="692"/>
      <c r="EVV18" s="692"/>
      <c r="EVW18" s="692"/>
      <c r="EVX18" s="692"/>
      <c r="EVY18" s="692"/>
      <c r="EVZ18" s="692"/>
      <c r="EWA18" s="692"/>
      <c r="EWB18" s="692"/>
      <c r="EWC18" s="692"/>
      <c r="EWD18" s="692"/>
      <c r="EWE18" s="692"/>
      <c r="EWF18" s="692"/>
      <c r="EWG18" s="692"/>
      <c r="EWH18" s="692"/>
      <c r="EWI18" s="692"/>
      <c r="EWJ18" s="692"/>
      <c r="EWK18" s="692"/>
      <c r="EWL18" s="692"/>
      <c r="EWM18" s="692"/>
      <c r="EWN18" s="692"/>
      <c r="EWO18" s="692"/>
      <c r="EWP18" s="692"/>
      <c r="EWQ18" s="692"/>
      <c r="EWR18" s="692"/>
      <c r="EWS18" s="692"/>
      <c r="EWT18" s="692"/>
      <c r="EWU18" s="692"/>
      <c r="EWV18" s="692"/>
      <c r="EWW18" s="692"/>
      <c r="EWX18" s="692"/>
      <c r="EWY18" s="692"/>
      <c r="EWZ18" s="692"/>
      <c r="EXA18" s="692"/>
      <c r="EXB18" s="692"/>
      <c r="EXC18" s="692"/>
      <c r="EXD18" s="692"/>
      <c r="EXE18" s="692"/>
      <c r="EXF18" s="692"/>
      <c r="EXG18" s="692"/>
      <c r="EXH18" s="692"/>
      <c r="EXI18" s="692"/>
      <c r="EXJ18" s="692"/>
      <c r="EXK18" s="692"/>
      <c r="EXL18" s="692"/>
      <c r="EXM18" s="692"/>
      <c r="EXN18" s="692"/>
      <c r="EXO18" s="692"/>
      <c r="EXP18" s="692"/>
      <c r="EXQ18" s="692"/>
      <c r="EXR18" s="692"/>
      <c r="EXS18" s="692"/>
      <c r="EXT18" s="692"/>
      <c r="EXU18" s="692"/>
      <c r="EXV18" s="692"/>
      <c r="EXW18" s="692"/>
      <c r="EXX18" s="692"/>
      <c r="EXY18" s="692"/>
      <c r="EXZ18" s="692"/>
      <c r="EYA18" s="692"/>
      <c r="EYB18" s="692"/>
      <c r="EYC18" s="692"/>
      <c r="EYD18" s="692"/>
      <c r="EYE18" s="692"/>
      <c r="EYF18" s="692"/>
      <c r="EYG18" s="692"/>
      <c r="EYH18" s="692"/>
      <c r="EYI18" s="692"/>
      <c r="EYJ18" s="692"/>
      <c r="EYK18" s="692"/>
      <c r="EYL18" s="692"/>
      <c r="EYM18" s="692"/>
      <c r="EYN18" s="692"/>
      <c r="EYO18" s="692"/>
      <c r="EYP18" s="692"/>
      <c r="EYQ18" s="692"/>
      <c r="EYR18" s="692"/>
      <c r="EYS18" s="692"/>
      <c r="EYT18" s="692"/>
      <c r="EYU18" s="692"/>
      <c r="EYV18" s="692"/>
      <c r="EYW18" s="692"/>
      <c r="EYX18" s="692"/>
      <c r="EYY18" s="692"/>
      <c r="EYZ18" s="692"/>
      <c r="EZA18" s="692"/>
      <c r="EZB18" s="692"/>
      <c r="EZC18" s="692"/>
      <c r="EZD18" s="692"/>
      <c r="EZE18" s="692"/>
      <c r="EZF18" s="692"/>
      <c r="EZG18" s="692"/>
      <c r="EZH18" s="692"/>
      <c r="EZI18" s="692"/>
      <c r="EZJ18" s="692"/>
      <c r="EZK18" s="692"/>
      <c r="EZL18" s="692"/>
      <c r="EZM18" s="692"/>
      <c r="EZN18" s="692"/>
      <c r="EZO18" s="692"/>
      <c r="EZP18" s="692"/>
      <c r="EZQ18" s="692"/>
      <c r="EZR18" s="692"/>
      <c r="EZS18" s="692"/>
      <c r="EZT18" s="692"/>
      <c r="EZU18" s="692"/>
      <c r="EZV18" s="692"/>
      <c r="EZW18" s="692"/>
      <c r="EZX18" s="692"/>
      <c r="EZY18" s="692"/>
      <c r="EZZ18" s="692"/>
      <c r="FAA18" s="692"/>
      <c r="FAB18" s="692"/>
      <c r="FAC18" s="692"/>
      <c r="FAD18" s="692"/>
      <c r="FAE18" s="692"/>
      <c r="FAF18" s="692"/>
      <c r="FAG18" s="692"/>
      <c r="FAH18" s="692"/>
      <c r="FAI18" s="692"/>
      <c r="FAJ18" s="692"/>
      <c r="FAK18" s="692"/>
      <c r="FAL18" s="692"/>
      <c r="FAM18" s="692"/>
      <c r="FAN18" s="692"/>
      <c r="FAO18" s="692"/>
      <c r="FAP18" s="692"/>
      <c r="FAQ18" s="692"/>
      <c r="FAR18" s="692"/>
      <c r="FAS18" s="692"/>
      <c r="FAT18" s="692"/>
      <c r="FAU18" s="692"/>
      <c r="FAV18" s="692"/>
      <c r="FAW18" s="692"/>
      <c r="FAX18" s="692"/>
      <c r="FAY18" s="692"/>
      <c r="FAZ18" s="692"/>
      <c r="FBA18" s="692"/>
      <c r="FBB18" s="692"/>
      <c r="FBC18" s="692"/>
      <c r="FBD18" s="692"/>
      <c r="FBE18" s="692"/>
      <c r="FBF18" s="692"/>
      <c r="FBG18" s="692"/>
      <c r="FBH18" s="692"/>
      <c r="FBI18" s="692"/>
      <c r="FBJ18" s="692"/>
      <c r="FBK18" s="692"/>
      <c r="FBL18" s="692"/>
      <c r="FBM18" s="692"/>
      <c r="FBN18" s="692"/>
      <c r="FBO18" s="692"/>
      <c r="FBP18" s="692"/>
      <c r="FBQ18" s="692"/>
      <c r="FBR18" s="692"/>
      <c r="FBS18" s="692"/>
      <c r="FBT18" s="692"/>
      <c r="FBU18" s="692"/>
      <c r="FBV18" s="692"/>
      <c r="FBW18" s="692"/>
      <c r="FBX18" s="692"/>
      <c r="FBY18" s="692"/>
      <c r="FBZ18" s="692"/>
      <c r="FCA18" s="692"/>
      <c r="FCB18" s="692"/>
      <c r="FCC18" s="692"/>
      <c r="FCD18" s="692"/>
      <c r="FCE18" s="692"/>
      <c r="FCF18" s="692"/>
      <c r="FCG18" s="692"/>
      <c r="FCH18" s="692"/>
      <c r="FCI18" s="692"/>
      <c r="FCJ18" s="692"/>
      <c r="FCK18" s="692"/>
      <c r="FCL18" s="692"/>
      <c r="FCM18" s="692"/>
      <c r="FCN18" s="692"/>
      <c r="FCO18" s="692"/>
      <c r="FCP18" s="692"/>
      <c r="FCQ18" s="692"/>
      <c r="FCR18" s="692"/>
      <c r="FCS18" s="692"/>
      <c r="FCT18" s="692"/>
      <c r="FCU18" s="692"/>
      <c r="FCV18" s="692"/>
      <c r="FCW18" s="692"/>
      <c r="FCX18" s="692"/>
      <c r="FCY18" s="692"/>
      <c r="FCZ18" s="692"/>
      <c r="FDA18" s="692"/>
      <c r="FDB18" s="692"/>
      <c r="FDC18" s="692"/>
      <c r="FDD18" s="692"/>
      <c r="FDE18" s="692"/>
      <c r="FDF18" s="692"/>
      <c r="FDG18" s="692"/>
      <c r="FDH18" s="692"/>
      <c r="FDI18" s="692"/>
      <c r="FDJ18" s="692"/>
      <c r="FDK18" s="692"/>
      <c r="FDL18" s="692"/>
      <c r="FDM18" s="692"/>
      <c r="FDN18" s="692"/>
      <c r="FDO18" s="692"/>
      <c r="FDP18" s="692"/>
      <c r="FDQ18" s="692"/>
      <c r="FDR18" s="692"/>
      <c r="FDS18" s="692"/>
      <c r="FDT18" s="692"/>
      <c r="FDU18" s="692"/>
      <c r="FDV18" s="692"/>
      <c r="FDW18" s="692"/>
      <c r="FDX18" s="692"/>
      <c r="FDY18" s="692"/>
      <c r="FDZ18" s="692"/>
      <c r="FEA18" s="692"/>
      <c r="FEB18" s="692"/>
      <c r="FEC18" s="692"/>
      <c r="FED18" s="692"/>
      <c r="FEE18" s="692"/>
      <c r="FEF18" s="692"/>
      <c r="FEG18" s="692"/>
      <c r="FEH18" s="692"/>
      <c r="FEI18" s="692"/>
      <c r="FEJ18" s="692"/>
      <c r="FEK18" s="692"/>
      <c r="FEL18" s="692"/>
      <c r="FEM18" s="692"/>
      <c r="FEN18" s="692"/>
      <c r="FEO18" s="692"/>
      <c r="FEP18" s="692"/>
      <c r="FEQ18" s="692"/>
      <c r="FER18" s="692"/>
      <c r="FES18" s="692"/>
      <c r="FET18" s="692"/>
      <c r="FEU18" s="692"/>
      <c r="FEV18" s="692"/>
      <c r="FEW18" s="692"/>
      <c r="FEX18" s="692"/>
      <c r="FEY18" s="692"/>
      <c r="FEZ18" s="692"/>
      <c r="FFA18" s="692"/>
      <c r="FFB18" s="692"/>
      <c r="FFC18" s="692"/>
      <c r="FFD18" s="692"/>
      <c r="FFE18" s="692"/>
      <c r="FFF18" s="692"/>
      <c r="FFG18" s="692"/>
      <c r="FFH18" s="692"/>
      <c r="FFI18" s="692"/>
      <c r="FFJ18" s="692"/>
      <c r="FFK18" s="692"/>
      <c r="FFL18" s="692"/>
      <c r="FFM18" s="692"/>
      <c r="FFN18" s="692"/>
      <c r="FFO18" s="692"/>
      <c r="FFP18" s="692"/>
      <c r="FFQ18" s="692"/>
      <c r="FFR18" s="692"/>
      <c r="FFS18" s="692"/>
      <c r="FFT18" s="692"/>
      <c r="FFU18" s="692"/>
      <c r="FFV18" s="692"/>
      <c r="FFW18" s="692"/>
      <c r="FFX18" s="692"/>
      <c r="FFY18" s="692"/>
      <c r="FFZ18" s="692"/>
      <c r="FGA18" s="692"/>
      <c r="FGB18" s="692"/>
      <c r="FGC18" s="692"/>
      <c r="FGD18" s="692"/>
      <c r="FGE18" s="692"/>
      <c r="FGF18" s="692"/>
      <c r="FGG18" s="692"/>
      <c r="FGH18" s="692"/>
      <c r="FGI18" s="692"/>
      <c r="FGJ18" s="692"/>
      <c r="FGK18" s="692"/>
      <c r="FGL18" s="692"/>
      <c r="FGM18" s="692"/>
      <c r="FGN18" s="692"/>
      <c r="FGO18" s="692"/>
      <c r="FGP18" s="692"/>
      <c r="FGQ18" s="692"/>
      <c r="FGR18" s="692"/>
      <c r="FGS18" s="692"/>
      <c r="FGT18" s="692"/>
      <c r="FGU18" s="692"/>
      <c r="FGV18" s="692"/>
      <c r="FGW18" s="692"/>
      <c r="FGX18" s="692"/>
      <c r="FGY18" s="692"/>
      <c r="FGZ18" s="692"/>
      <c r="FHA18" s="692"/>
      <c r="FHB18" s="692"/>
      <c r="FHC18" s="692"/>
      <c r="FHD18" s="692"/>
      <c r="FHE18" s="692"/>
      <c r="FHF18" s="692"/>
      <c r="FHG18" s="692"/>
      <c r="FHH18" s="692"/>
      <c r="FHI18" s="692"/>
      <c r="FHJ18" s="692"/>
      <c r="FHK18" s="692"/>
      <c r="FHL18" s="692"/>
      <c r="FHM18" s="692"/>
      <c r="FHN18" s="692"/>
      <c r="FHO18" s="692"/>
      <c r="FHP18" s="692"/>
      <c r="FHQ18" s="692"/>
      <c r="FHR18" s="692"/>
      <c r="FHS18" s="692"/>
      <c r="FHT18" s="692"/>
      <c r="FHU18" s="692"/>
      <c r="FHV18" s="692"/>
      <c r="FHW18" s="692"/>
      <c r="FHX18" s="692"/>
      <c r="FHY18" s="692"/>
      <c r="FHZ18" s="692"/>
      <c r="FIA18" s="692"/>
      <c r="FIB18" s="692"/>
      <c r="FIC18" s="692"/>
      <c r="FID18" s="692"/>
      <c r="FIE18" s="692"/>
      <c r="FIF18" s="692"/>
      <c r="FIG18" s="692"/>
      <c r="FIH18" s="692"/>
      <c r="FII18" s="692"/>
      <c r="FIJ18" s="692"/>
      <c r="FIK18" s="692"/>
      <c r="FIL18" s="692"/>
      <c r="FIM18" s="692"/>
      <c r="FIN18" s="692"/>
      <c r="FIO18" s="692"/>
      <c r="FIP18" s="692"/>
      <c r="FIQ18" s="692"/>
      <c r="FIR18" s="692"/>
      <c r="FIS18" s="692"/>
      <c r="FIT18" s="692"/>
      <c r="FIU18" s="692"/>
      <c r="FIV18" s="692"/>
      <c r="FIW18" s="692"/>
      <c r="FIX18" s="692"/>
      <c r="FIY18" s="692"/>
      <c r="FIZ18" s="692"/>
      <c r="FJA18" s="692"/>
      <c r="FJB18" s="692"/>
      <c r="FJC18" s="692"/>
      <c r="FJD18" s="692"/>
      <c r="FJE18" s="692"/>
      <c r="FJF18" s="692"/>
      <c r="FJG18" s="692"/>
      <c r="FJH18" s="692"/>
      <c r="FJI18" s="692"/>
      <c r="FJJ18" s="692"/>
      <c r="FJK18" s="692"/>
      <c r="FJL18" s="692"/>
      <c r="FJM18" s="692"/>
      <c r="FJN18" s="692"/>
      <c r="FJO18" s="692"/>
      <c r="FJP18" s="692"/>
      <c r="FJQ18" s="692"/>
      <c r="FJR18" s="692"/>
      <c r="FJS18" s="692"/>
      <c r="FJT18" s="692"/>
      <c r="FJU18" s="692"/>
      <c r="FJV18" s="692"/>
      <c r="FJW18" s="692"/>
      <c r="FJX18" s="692"/>
      <c r="FJY18" s="692"/>
      <c r="FJZ18" s="692"/>
      <c r="FKA18" s="692"/>
      <c r="FKB18" s="692"/>
      <c r="FKC18" s="692"/>
      <c r="FKD18" s="692"/>
      <c r="FKE18" s="692"/>
      <c r="FKF18" s="692"/>
      <c r="FKG18" s="692"/>
      <c r="FKH18" s="692"/>
      <c r="FKI18" s="692"/>
      <c r="FKJ18" s="692"/>
      <c r="FKK18" s="692"/>
      <c r="FKL18" s="692"/>
      <c r="FKM18" s="692"/>
      <c r="FKN18" s="692"/>
      <c r="FKO18" s="692"/>
      <c r="FKP18" s="692"/>
      <c r="FKQ18" s="692"/>
      <c r="FKR18" s="692"/>
      <c r="FKS18" s="692"/>
      <c r="FKT18" s="692"/>
      <c r="FKU18" s="692"/>
      <c r="FKV18" s="692"/>
      <c r="FKW18" s="692"/>
      <c r="FKX18" s="692"/>
      <c r="FKY18" s="692"/>
      <c r="FKZ18" s="692"/>
      <c r="FLA18" s="692"/>
      <c r="FLB18" s="692"/>
      <c r="FLC18" s="692"/>
      <c r="FLD18" s="692"/>
      <c r="FLE18" s="692"/>
      <c r="FLF18" s="692"/>
      <c r="FLG18" s="692"/>
      <c r="FLH18" s="692"/>
      <c r="FLI18" s="692"/>
      <c r="FLJ18" s="692"/>
      <c r="FLK18" s="692"/>
      <c r="FLL18" s="692"/>
      <c r="FLM18" s="692"/>
      <c r="FLN18" s="692"/>
      <c r="FLO18" s="692"/>
      <c r="FLP18" s="692"/>
      <c r="FLQ18" s="692"/>
      <c r="FLR18" s="692"/>
      <c r="FLS18" s="692"/>
      <c r="FLT18" s="692"/>
      <c r="FLU18" s="692"/>
      <c r="FLV18" s="692"/>
      <c r="FLW18" s="692"/>
      <c r="FLX18" s="692"/>
      <c r="FLY18" s="692"/>
      <c r="FLZ18" s="692"/>
      <c r="FMA18" s="692"/>
      <c r="FMB18" s="692"/>
      <c r="FMC18" s="692"/>
      <c r="FMD18" s="692"/>
      <c r="FME18" s="692"/>
      <c r="FMF18" s="692"/>
      <c r="FMG18" s="692"/>
      <c r="FMH18" s="692"/>
      <c r="FMI18" s="692"/>
      <c r="FMJ18" s="692"/>
      <c r="FMK18" s="692"/>
      <c r="FML18" s="692"/>
      <c r="FMM18" s="692"/>
      <c r="FMN18" s="692"/>
      <c r="FMO18" s="692"/>
      <c r="FMP18" s="692"/>
      <c r="FMQ18" s="692"/>
      <c r="FMR18" s="692"/>
      <c r="FMS18" s="692"/>
      <c r="FMT18" s="692"/>
      <c r="FMU18" s="692"/>
      <c r="FMV18" s="692"/>
      <c r="FMW18" s="692"/>
      <c r="FMX18" s="692"/>
      <c r="FMY18" s="692"/>
      <c r="FMZ18" s="692"/>
      <c r="FNA18" s="692"/>
      <c r="FNB18" s="692"/>
      <c r="FNC18" s="692"/>
      <c r="FND18" s="692"/>
      <c r="FNE18" s="692"/>
      <c r="FNF18" s="692"/>
      <c r="FNG18" s="692"/>
      <c r="FNH18" s="692"/>
      <c r="FNI18" s="692"/>
      <c r="FNJ18" s="692"/>
      <c r="FNK18" s="692"/>
      <c r="FNL18" s="692"/>
      <c r="FNM18" s="692"/>
      <c r="FNN18" s="692"/>
      <c r="FNO18" s="692"/>
      <c r="FNP18" s="692"/>
      <c r="FNQ18" s="692"/>
      <c r="FNR18" s="692"/>
      <c r="FNS18" s="692"/>
      <c r="FNT18" s="692"/>
      <c r="FNU18" s="692"/>
      <c r="FNV18" s="692"/>
      <c r="FNW18" s="692"/>
      <c r="FNX18" s="692"/>
      <c r="FNY18" s="692"/>
      <c r="FNZ18" s="692"/>
      <c r="FOA18" s="692"/>
      <c r="FOB18" s="692"/>
      <c r="FOC18" s="692"/>
      <c r="FOD18" s="692"/>
      <c r="FOE18" s="692"/>
      <c r="FOF18" s="692"/>
      <c r="FOG18" s="692"/>
      <c r="FOH18" s="692"/>
      <c r="FOI18" s="692"/>
      <c r="FOJ18" s="692"/>
      <c r="FOK18" s="692"/>
      <c r="FOL18" s="692"/>
      <c r="FOM18" s="692"/>
      <c r="FON18" s="692"/>
      <c r="FOO18" s="692"/>
      <c r="FOP18" s="692"/>
      <c r="FOQ18" s="692"/>
      <c r="FOR18" s="692"/>
      <c r="FOS18" s="692"/>
      <c r="FOT18" s="692"/>
      <c r="FOU18" s="692"/>
      <c r="FOV18" s="692"/>
      <c r="FOW18" s="692"/>
      <c r="FOX18" s="692"/>
      <c r="FOY18" s="692"/>
      <c r="FOZ18" s="692"/>
      <c r="FPA18" s="692"/>
      <c r="FPB18" s="692"/>
      <c r="FPC18" s="692"/>
      <c r="FPD18" s="692"/>
      <c r="FPE18" s="692"/>
      <c r="FPF18" s="692"/>
      <c r="FPG18" s="692"/>
      <c r="FPH18" s="692"/>
      <c r="FPI18" s="692"/>
      <c r="FPJ18" s="692"/>
      <c r="FPK18" s="692"/>
      <c r="FPL18" s="692"/>
      <c r="FPM18" s="692"/>
      <c r="FPN18" s="692"/>
      <c r="FPO18" s="692"/>
      <c r="FPP18" s="692"/>
      <c r="FPQ18" s="692"/>
      <c r="FPR18" s="692"/>
      <c r="FPS18" s="692"/>
      <c r="FPT18" s="692"/>
      <c r="FPU18" s="692"/>
      <c r="FPV18" s="692"/>
      <c r="FPW18" s="692"/>
      <c r="FPX18" s="692"/>
      <c r="FPY18" s="692"/>
      <c r="FPZ18" s="692"/>
      <c r="FQA18" s="692"/>
      <c r="FQB18" s="692"/>
      <c r="FQC18" s="692"/>
      <c r="FQD18" s="692"/>
      <c r="FQE18" s="692"/>
      <c r="FQF18" s="692"/>
      <c r="FQG18" s="692"/>
      <c r="FQH18" s="692"/>
      <c r="FQI18" s="692"/>
      <c r="FQJ18" s="692"/>
      <c r="FQK18" s="692"/>
      <c r="FQL18" s="692"/>
      <c r="FQM18" s="692"/>
      <c r="FQN18" s="692"/>
      <c r="FQO18" s="692"/>
      <c r="FQP18" s="692"/>
      <c r="FQQ18" s="692"/>
      <c r="FQR18" s="692"/>
      <c r="FQS18" s="692"/>
      <c r="FQT18" s="692"/>
      <c r="FQU18" s="692"/>
      <c r="FQV18" s="692"/>
      <c r="FQW18" s="692"/>
      <c r="FQX18" s="692"/>
      <c r="FQY18" s="692"/>
      <c r="FQZ18" s="692"/>
      <c r="FRA18" s="692"/>
      <c r="FRB18" s="692"/>
      <c r="FRC18" s="692"/>
      <c r="FRD18" s="692"/>
      <c r="FRE18" s="692"/>
      <c r="FRF18" s="692"/>
      <c r="FRG18" s="692"/>
      <c r="FRH18" s="692"/>
      <c r="FRI18" s="692"/>
      <c r="FRJ18" s="692"/>
      <c r="FRK18" s="692"/>
      <c r="FRL18" s="692"/>
      <c r="FRM18" s="692"/>
      <c r="FRN18" s="692"/>
      <c r="FRO18" s="692"/>
      <c r="FRP18" s="692"/>
      <c r="FRQ18" s="692"/>
      <c r="FRR18" s="692"/>
      <c r="FRS18" s="692"/>
      <c r="FRT18" s="692"/>
      <c r="FRU18" s="692"/>
      <c r="FRV18" s="692"/>
      <c r="FRW18" s="692"/>
      <c r="FRX18" s="692"/>
      <c r="FRY18" s="692"/>
      <c r="FRZ18" s="692"/>
      <c r="FSA18" s="692"/>
      <c r="FSB18" s="692"/>
      <c r="FSC18" s="692"/>
      <c r="FSD18" s="692"/>
      <c r="FSE18" s="692"/>
      <c r="FSF18" s="692"/>
      <c r="FSG18" s="692"/>
      <c r="FSH18" s="692"/>
      <c r="FSI18" s="692"/>
      <c r="FSJ18" s="692"/>
      <c r="FSK18" s="692"/>
      <c r="FSL18" s="692"/>
      <c r="FSM18" s="692"/>
      <c r="FSN18" s="692"/>
      <c r="FSO18" s="692"/>
      <c r="FSP18" s="692"/>
      <c r="FSQ18" s="692"/>
      <c r="FSR18" s="692"/>
      <c r="FSS18" s="692"/>
      <c r="FST18" s="692"/>
      <c r="FSU18" s="692"/>
      <c r="FSV18" s="692"/>
      <c r="FSW18" s="692"/>
      <c r="FSX18" s="692"/>
      <c r="FSY18" s="692"/>
      <c r="FSZ18" s="692"/>
      <c r="FTA18" s="692"/>
      <c r="FTB18" s="692"/>
      <c r="FTC18" s="692"/>
      <c r="FTD18" s="692"/>
      <c r="FTE18" s="692"/>
      <c r="FTF18" s="692"/>
      <c r="FTG18" s="692"/>
      <c r="FTH18" s="692"/>
      <c r="FTI18" s="692"/>
      <c r="FTJ18" s="692"/>
      <c r="FTK18" s="692"/>
      <c r="FTL18" s="692"/>
      <c r="FTM18" s="692"/>
      <c r="FTN18" s="692"/>
      <c r="FTO18" s="692"/>
      <c r="FTP18" s="692"/>
      <c r="FTQ18" s="692"/>
      <c r="FTR18" s="692"/>
      <c r="FTS18" s="692"/>
      <c r="FTT18" s="692"/>
      <c r="FTU18" s="692"/>
      <c r="FTV18" s="692"/>
      <c r="FTW18" s="692"/>
      <c r="FTX18" s="692"/>
      <c r="FTY18" s="692"/>
      <c r="FTZ18" s="692"/>
      <c r="FUA18" s="692"/>
      <c r="FUB18" s="692"/>
      <c r="FUC18" s="692"/>
      <c r="FUD18" s="692"/>
      <c r="FUE18" s="692"/>
      <c r="FUF18" s="692"/>
      <c r="FUG18" s="692"/>
      <c r="FUH18" s="692"/>
      <c r="FUI18" s="692"/>
      <c r="FUJ18" s="692"/>
      <c r="FUK18" s="692"/>
      <c r="FUL18" s="692"/>
      <c r="FUM18" s="692"/>
      <c r="FUN18" s="692"/>
      <c r="FUO18" s="692"/>
      <c r="FUP18" s="692"/>
      <c r="FUQ18" s="692"/>
      <c r="FUR18" s="692"/>
      <c r="FUS18" s="692"/>
      <c r="FUT18" s="692"/>
      <c r="FUU18" s="692"/>
      <c r="FUV18" s="692"/>
      <c r="FUW18" s="692"/>
      <c r="FUX18" s="692"/>
      <c r="FUY18" s="692"/>
      <c r="FUZ18" s="692"/>
      <c r="FVA18" s="692"/>
      <c r="FVB18" s="692"/>
      <c r="FVC18" s="692"/>
      <c r="FVD18" s="692"/>
      <c r="FVE18" s="692"/>
      <c r="FVF18" s="692"/>
      <c r="FVG18" s="692"/>
      <c r="FVH18" s="692"/>
      <c r="FVI18" s="692"/>
      <c r="FVJ18" s="692"/>
      <c r="FVK18" s="692"/>
      <c r="FVL18" s="692"/>
      <c r="FVM18" s="692"/>
      <c r="FVN18" s="692"/>
      <c r="FVO18" s="692"/>
      <c r="FVP18" s="692"/>
      <c r="FVQ18" s="692"/>
      <c r="FVR18" s="692"/>
      <c r="FVS18" s="692"/>
      <c r="FVT18" s="692"/>
      <c r="FVU18" s="692"/>
      <c r="FVV18" s="692"/>
      <c r="FVW18" s="692"/>
      <c r="FVX18" s="692"/>
      <c r="FVY18" s="692"/>
      <c r="FVZ18" s="692"/>
      <c r="FWA18" s="692"/>
      <c r="FWB18" s="692"/>
      <c r="FWC18" s="692"/>
      <c r="FWD18" s="692"/>
      <c r="FWE18" s="692"/>
      <c r="FWF18" s="692"/>
      <c r="FWG18" s="692"/>
      <c r="FWH18" s="692"/>
      <c r="FWI18" s="692"/>
      <c r="FWJ18" s="692"/>
      <c r="FWK18" s="692"/>
      <c r="FWL18" s="692"/>
      <c r="FWM18" s="692"/>
      <c r="FWN18" s="692"/>
      <c r="FWO18" s="692"/>
      <c r="FWP18" s="692"/>
      <c r="FWQ18" s="692"/>
      <c r="FWR18" s="692"/>
      <c r="FWS18" s="692"/>
      <c r="FWT18" s="692"/>
      <c r="FWU18" s="692"/>
      <c r="FWV18" s="692"/>
      <c r="FWW18" s="692"/>
      <c r="FWX18" s="692"/>
      <c r="FWY18" s="692"/>
      <c r="FWZ18" s="692"/>
      <c r="FXA18" s="692"/>
      <c r="FXB18" s="692"/>
      <c r="FXC18" s="692"/>
      <c r="FXD18" s="692"/>
      <c r="FXE18" s="692"/>
      <c r="FXF18" s="692"/>
      <c r="FXG18" s="692"/>
      <c r="FXH18" s="692"/>
      <c r="FXI18" s="692"/>
      <c r="FXJ18" s="692"/>
      <c r="FXK18" s="692"/>
      <c r="FXL18" s="692"/>
      <c r="FXM18" s="692"/>
      <c r="FXN18" s="692"/>
      <c r="FXO18" s="692"/>
      <c r="FXP18" s="692"/>
      <c r="FXQ18" s="692"/>
      <c r="FXR18" s="692"/>
      <c r="FXS18" s="692"/>
      <c r="FXT18" s="692"/>
      <c r="FXU18" s="692"/>
      <c r="FXV18" s="692"/>
      <c r="FXW18" s="692"/>
      <c r="FXX18" s="692"/>
      <c r="FXY18" s="692"/>
      <c r="FXZ18" s="692"/>
      <c r="FYA18" s="692"/>
      <c r="FYB18" s="692"/>
      <c r="FYC18" s="692"/>
      <c r="FYD18" s="692"/>
      <c r="FYE18" s="692"/>
      <c r="FYF18" s="692"/>
      <c r="FYG18" s="692"/>
      <c r="FYH18" s="692"/>
      <c r="FYI18" s="692"/>
      <c r="FYJ18" s="692"/>
      <c r="FYK18" s="692"/>
      <c r="FYL18" s="692"/>
      <c r="FYM18" s="692"/>
      <c r="FYN18" s="692"/>
      <c r="FYO18" s="692"/>
      <c r="FYP18" s="692"/>
      <c r="FYQ18" s="692"/>
      <c r="FYR18" s="692"/>
      <c r="FYS18" s="692"/>
      <c r="FYT18" s="692"/>
      <c r="FYU18" s="692"/>
      <c r="FYV18" s="692"/>
      <c r="FYW18" s="692"/>
      <c r="FYX18" s="692"/>
      <c r="FYY18" s="692"/>
      <c r="FYZ18" s="692"/>
      <c r="FZA18" s="692"/>
      <c r="FZB18" s="692"/>
      <c r="FZC18" s="692"/>
      <c r="FZD18" s="692"/>
      <c r="FZE18" s="692"/>
      <c r="FZF18" s="692"/>
      <c r="FZG18" s="692"/>
      <c r="FZH18" s="692"/>
      <c r="FZI18" s="692"/>
      <c r="FZJ18" s="692"/>
      <c r="FZK18" s="692"/>
      <c r="FZL18" s="692"/>
      <c r="FZM18" s="692"/>
      <c r="FZN18" s="692"/>
      <c r="FZO18" s="692"/>
      <c r="FZP18" s="692"/>
      <c r="FZQ18" s="692"/>
      <c r="FZR18" s="692"/>
      <c r="FZS18" s="692"/>
      <c r="FZT18" s="692"/>
      <c r="FZU18" s="692"/>
      <c r="FZV18" s="692"/>
      <c r="FZW18" s="692"/>
      <c r="FZX18" s="692"/>
      <c r="FZY18" s="692"/>
      <c r="FZZ18" s="692"/>
      <c r="GAA18" s="692"/>
      <c r="GAB18" s="692"/>
      <c r="GAC18" s="692"/>
      <c r="GAD18" s="692"/>
      <c r="GAE18" s="692"/>
      <c r="GAF18" s="692"/>
      <c r="GAG18" s="692"/>
      <c r="GAH18" s="692"/>
      <c r="GAI18" s="692"/>
      <c r="GAJ18" s="692"/>
      <c r="GAK18" s="692"/>
      <c r="GAL18" s="692"/>
      <c r="GAM18" s="692"/>
      <c r="GAN18" s="692"/>
      <c r="GAO18" s="692"/>
      <c r="GAP18" s="692"/>
      <c r="GAQ18" s="692"/>
      <c r="GAR18" s="692"/>
      <c r="GAS18" s="692"/>
      <c r="GAT18" s="692"/>
      <c r="GAU18" s="692"/>
      <c r="GAV18" s="692"/>
      <c r="GAW18" s="692"/>
      <c r="GAX18" s="692"/>
      <c r="GAY18" s="692"/>
      <c r="GAZ18" s="692"/>
      <c r="GBA18" s="692"/>
      <c r="GBB18" s="692"/>
      <c r="GBC18" s="692"/>
      <c r="GBD18" s="692"/>
      <c r="GBE18" s="692"/>
      <c r="GBF18" s="692"/>
      <c r="GBG18" s="692"/>
      <c r="GBH18" s="692"/>
      <c r="GBI18" s="692"/>
      <c r="GBJ18" s="692"/>
      <c r="GBK18" s="692"/>
      <c r="GBL18" s="692"/>
      <c r="GBM18" s="692"/>
      <c r="GBN18" s="692"/>
      <c r="GBO18" s="692"/>
      <c r="GBP18" s="692"/>
      <c r="GBQ18" s="692"/>
      <c r="GBR18" s="692"/>
      <c r="GBS18" s="692"/>
      <c r="GBT18" s="692"/>
      <c r="GBU18" s="692"/>
      <c r="GBV18" s="692"/>
      <c r="GBW18" s="692"/>
      <c r="GBX18" s="692"/>
      <c r="GBY18" s="692"/>
      <c r="GBZ18" s="692"/>
      <c r="GCA18" s="692"/>
      <c r="GCB18" s="692"/>
      <c r="GCC18" s="692"/>
      <c r="GCD18" s="692"/>
      <c r="GCE18" s="692"/>
      <c r="GCF18" s="692"/>
      <c r="GCG18" s="692"/>
      <c r="GCH18" s="692"/>
      <c r="GCI18" s="692"/>
      <c r="GCJ18" s="692"/>
      <c r="GCK18" s="692"/>
      <c r="GCL18" s="692"/>
      <c r="GCM18" s="692"/>
      <c r="GCN18" s="692"/>
      <c r="GCO18" s="692"/>
      <c r="GCP18" s="692"/>
      <c r="GCQ18" s="692"/>
      <c r="GCR18" s="692"/>
      <c r="GCS18" s="692"/>
      <c r="GCT18" s="692"/>
      <c r="GCU18" s="692"/>
      <c r="GCV18" s="692"/>
      <c r="GCW18" s="692"/>
      <c r="GCX18" s="692"/>
      <c r="GCY18" s="692"/>
      <c r="GCZ18" s="692"/>
      <c r="GDA18" s="692"/>
      <c r="GDB18" s="692"/>
      <c r="GDC18" s="692"/>
      <c r="GDD18" s="692"/>
      <c r="GDE18" s="692"/>
      <c r="GDF18" s="692"/>
      <c r="GDG18" s="692"/>
      <c r="GDH18" s="692"/>
      <c r="GDI18" s="692"/>
      <c r="GDJ18" s="692"/>
      <c r="GDK18" s="692"/>
      <c r="GDL18" s="692"/>
      <c r="GDM18" s="692"/>
      <c r="GDN18" s="692"/>
      <c r="GDO18" s="692"/>
      <c r="GDP18" s="692"/>
      <c r="GDQ18" s="692"/>
      <c r="GDR18" s="692"/>
      <c r="GDS18" s="692"/>
      <c r="GDT18" s="692"/>
      <c r="GDU18" s="692"/>
      <c r="GDV18" s="692"/>
      <c r="GDW18" s="692"/>
      <c r="GDX18" s="692"/>
      <c r="GDY18" s="692"/>
      <c r="GDZ18" s="692"/>
      <c r="GEA18" s="692"/>
      <c r="GEB18" s="692"/>
      <c r="GEC18" s="692"/>
      <c r="GED18" s="692"/>
      <c r="GEE18" s="692"/>
      <c r="GEF18" s="692"/>
      <c r="GEG18" s="692"/>
      <c r="GEH18" s="692"/>
      <c r="GEI18" s="692"/>
      <c r="GEJ18" s="692"/>
      <c r="GEK18" s="692"/>
      <c r="GEL18" s="692"/>
      <c r="GEM18" s="692"/>
      <c r="GEN18" s="692"/>
      <c r="GEO18" s="692"/>
      <c r="GEP18" s="692"/>
      <c r="GEQ18" s="692"/>
      <c r="GER18" s="692"/>
      <c r="GES18" s="692"/>
      <c r="GET18" s="692"/>
      <c r="GEU18" s="692"/>
      <c r="GEV18" s="692"/>
      <c r="GEW18" s="692"/>
      <c r="GEX18" s="692"/>
      <c r="GEY18" s="692"/>
      <c r="GEZ18" s="692"/>
      <c r="GFA18" s="692"/>
      <c r="GFB18" s="692"/>
      <c r="GFC18" s="692"/>
      <c r="GFD18" s="692"/>
      <c r="GFE18" s="692"/>
      <c r="GFF18" s="692"/>
      <c r="GFG18" s="692"/>
      <c r="GFH18" s="692"/>
      <c r="GFI18" s="692"/>
      <c r="GFJ18" s="692"/>
      <c r="GFK18" s="692"/>
      <c r="GFL18" s="692"/>
      <c r="GFM18" s="692"/>
      <c r="GFN18" s="692"/>
      <c r="GFO18" s="692"/>
      <c r="GFP18" s="692"/>
      <c r="GFQ18" s="692"/>
      <c r="GFR18" s="692"/>
      <c r="GFS18" s="692"/>
      <c r="GFT18" s="692"/>
      <c r="GFU18" s="692"/>
      <c r="GFV18" s="692"/>
      <c r="GFW18" s="692"/>
      <c r="GFX18" s="692"/>
      <c r="GFY18" s="692"/>
      <c r="GFZ18" s="692"/>
      <c r="GGA18" s="692"/>
      <c r="GGB18" s="692"/>
      <c r="GGC18" s="692"/>
      <c r="GGD18" s="692"/>
      <c r="GGE18" s="692"/>
      <c r="GGF18" s="692"/>
      <c r="GGG18" s="692"/>
      <c r="GGH18" s="692"/>
      <c r="GGI18" s="692"/>
      <c r="GGJ18" s="692"/>
      <c r="GGK18" s="692"/>
      <c r="GGL18" s="692"/>
      <c r="GGM18" s="692"/>
      <c r="GGN18" s="692"/>
      <c r="GGO18" s="692"/>
      <c r="GGP18" s="692"/>
      <c r="GGQ18" s="692"/>
      <c r="GGR18" s="692"/>
      <c r="GGS18" s="692"/>
      <c r="GGT18" s="692"/>
      <c r="GGU18" s="692"/>
      <c r="GGV18" s="692"/>
      <c r="GGW18" s="692"/>
      <c r="GGX18" s="692"/>
      <c r="GGY18" s="692"/>
      <c r="GGZ18" s="692"/>
      <c r="GHA18" s="692"/>
      <c r="GHB18" s="692"/>
      <c r="GHC18" s="692"/>
      <c r="GHD18" s="692"/>
      <c r="GHE18" s="692"/>
      <c r="GHF18" s="692"/>
      <c r="GHG18" s="692"/>
      <c r="GHH18" s="692"/>
      <c r="GHI18" s="692"/>
      <c r="GHJ18" s="692"/>
      <c r="GHK18" s="692"/>
      <c r="GHL18" s="692"/>
      <c r="GHM18" s="692"/>
      <c r="GHN18" s="692"/>
      <c r="GHO18" s="692"/>
      <c r="GHP18" s="692"/>
      <c r="GHQ18" s="692"/>
      <c r="GHR18" s="692"/>
      <c r="GHS18" s="692"/>
      <c r="GHT18" s="692"/>
      <c r="GHU18" s="692"/>
      <c r="GHV18" s="692"/>
      <c r="GHW18" s="692"/>
      <c r="GHX18" s="692"/>
      <c r="GHY18" s="692"/>
      <c r="GHZ18" s="692"/>
      <c r="GIA18" s="692"/>
      <c r="GIB18" s="692"/>
      <c r="GIC18" s="692"/>
      <c r="GID18" s="692"/>
      <c r="GIE18" s="692"/>
      <c r="GIF18" s="692"/>
      <c r="GIG18" s="692"/>
      <c r="GIH18" s="692"/>
      <c r="GII18" s="692"/>
      <c r="GIJ18" s="692"/>
      <c r="GIK18" s="692"/>
      <c r="GIL18" s="692"/>
      <c r="GIM18" s="692"/>
      <c r="GIN18" s="692"/>
      <c r="GIO18" s="692"/>
      <c r="GIP18" s="692"/>
      <c r="GIQ18" s="692"/>
      <c r="GIR18" s="692"/>
      <c r="GIS18" s="692"/>
      <c r="GIT18" s="692"/>
      <c r="GIU18" s="692"/>
      <c r="GIV18" s="692"/>
      <c r="GIW18" s="692"/>
      <c r="GIX18" s="692"/>
      <c r="GIY18" s="692"/>
      <c r="GIZ18" s="692"/>
      <c r="GJA18" s="692"/>
      <c r="GJB18" s="692"/>
      <c r="GJC18" s="692"/>
      <c r="GJD18" s="692"/>
      <c r="GJE18" s="692"/>
      <c r="GJF18" s="692"/>
      <c r="GJG18" s="692"/>
      <c r="GJH18" s="692"/>
      <c r="GJI18" s="692"/>
      <c r="GJJ18" s="692"/>
      <c r="GJK18" s="692"/>
      <c r="GJL18" s="692"/>
      <c r="GJM18" s="692"/>
      <c r="GJN18" s="692"/>
      <c r="GJO18" s="692"/>
      <c r="GJP18" s="692"/>
      <c r="GJQ18" s="692"/>
      <c r="GJR18" s="692"/>
      <c r="GJS18" s="692"/>
      <c r="GJT18" s="692"/>
      <c r="GJU18" s="692"/>
      <c r="GJV18" s="692"/>
      <c r="GJW18" s="692"/>
      <c r="GJX18" s="692"/>
      <c r="GJY18" s="692"/>
      <c r="GJZ18" s="692"/>
      <c r="GKA18" s="692"/>
      <c r="GKB18" s="692"/>
      <c r="GKC18" s="692"/>
      <c r="GKD18" s="692"/>
      <c r="GKE18" s="692"/>
      <c r="GKF18" s="692"/>
      <c r="GKG18" s="692"/>
      <c r="GKH18" s="692"/>
      <c r="GKI18" s="692"/>
      <c r="GKJ18" s="692"/>
      <c r="GKK18" s="692"/>
      <c r="GKL18" s="692"/>
      <c r="GKM18" s="692"/>
      <c r="GKN18" s="692"/>
      <c r="GKO18" s="692"/>
      <c r="GKP18" s="692"/>
      <c r="GKQ18" s="692"/>
      <c r="GKR18" s="692"/>
      <c r="GKS18" s="692"/>
      <c r="GKT18" s="692"/>
      <c r="GKU18" s="692"/>
      <c r="GKV18" s="692"/>
      <c r="GKW18" s="692"/>
      <c r="GKX18" s="692"/>
      <c r="GKY18" s="692"/>
      <c r="GKZ18" s="692"/>
      <c r="GLA18" s="692"/>
      <c r="GLB18" s="692"/>
      <c r="GLC18" s="692"/>
      <c r="GLD18" s="692"/>
      <c r="GLE18" s="692"/>
      <c r="GLF18" s="692"/>
      <c r="GLG18" s="692"/>
      <c r="GLH18" s="692"/>
      <c r="GLI18" s="692"/>
      <c r="GLJ18" s="692"/>
      <c r="GLK18" s="692"/>
      <c r="GLL18" s="692"/>
      <c r="GLM18" s="692"/>
      <c r="GLN18" s="692"/>
      <c r="GLO18" s="692"/>
      <c r="GLP18" s="692"/>
      <c r="GLQ18" s="692"/>
      <c r="GLR18" s="692"/>
      <c r="GLS18" s="692"/>
      <c r="GLT18" s="692"/>
      <c r="GLU18" s="692"/>
      <c r="GLV18" s="692"/>
      <c r="GLW18" s="692"/>
      <c r="GLX18" s="692"/>
      <c r="GLY18" s="692"/>
      <c r="GLZ18" s="692"/>
      <c r="GMA18" s="692"/>
      <c r="GMB18" s="692"/>
      <c r="GMC18" s="692"/>
      <c r="GMD18" s="692"/>
      <c r="GME18" s="692"/>
      <c r="GMF18" s="692"/>
      <c r="GMG18" s="692"/>
      <c r="GMH18" s="692"/>
      <c r="GMI18" s="692"/>
      <c r="GMJ18" s="692"/>
      <c r="GMK18" s="692"/>
      <c r="GML18" s="692"/>
      <c r="GMM18" s="692"/>
      <c r="GMN18" s="692"/>
      <c r="GMO18" s="692"/>
      <c r="GMP18" s="692"/>
      <c r="GMQ18" s="692"/>
      <c r="GMR18" s="692"/>
      <c r="GMS18" s="692"/>
      <c r="GMT18" s="692"/>
      <c r="GMU18" s="692"/>
      <c r="GMV18" s="692"/>
      <c r="GMW18" s="692"/>
      <c r="GMX18" s="692"/>
      <c r="GMY18" s="692"/>
      <c r="GMZ18" s="692"/>
      <c r="GNA18" s="692"/>
      <c r="GNB18" s="692"/>
      <c r="GNC18" s="692"/>
      <c r="GND18" s="692"/>
      <c r="GNE18" s="692"/>
      <c r="GNF18" s="692"/>
      <c r="GNG18" s="692"/>
      <c r="GNH18" s="692"/>
      <c r="GNI18" s="692"/>
      <c r="GNJ18" s="692"/>
      <c r="GNK18" s="692"/>
      <c r="GNL18" s="692"/>
      <c r="GNM18" s="692"/>
      <c r="GNN18" s="692"/>
      <c r="GNO18" s="692"/>
      <c r="GNP18" s="692"/>
      <c r="GNQ18" s="692"/>
      <c r="GNR18" s="692"/>
      <c r="GNS18" s="692"/>
      <c r="GNT18" s="692"/>
      <c r="GNU18" s="692"/>
      <c r="GNV18" s="692"/>
      <c r="GNW18" s="692"/>
      <c r="GNX18" s="692"/>
      <c r="GNY18" s="692"/>
      <c r="GNZ18" s="692"/>
      <c r="GOA18" s="692"/>
      <c r="GOB18" s="692"/>
      <c r="GOC18" s="692"/>
      <c r="GOD18" s="692"/>
      <c r="GOE18" s="692"/>
      <c r="GOF18" s="692"/>
      <c r="GOG18" s="692"/>
      <c r="GOH18" s="692"/>
      <c r="GOI18" s="692"/>
      <c r="GOJ18" s="692"/>
      <c r="GOK18" s="692"/>
      <c r="GOL18" s="692"/>
      <c r="GOM18" s="692"/>
      <c r="GON18" s="692"/>
      <c r="GOO18" s="692"/>
      <c r="GOP18" s="692"/>
      <c r="GOQ18" s="692"/>
      <c r="GOR18" s="692"/>
      <c r="GOS18" s="692"/>
      <c r="GOT18" s="692"/>
      <c r="GOU18" s="692"/>
      <c r="GOV18" s="692"/>
      <c r="GOW18" s="692"/>
      <c r="GOX18" s="692"/>
      <c r="GOY18" s="692"/>
      <c r="GOZ18" s="692"/>
      <c r="GPA18" s="692"/>
      <c r="GPB18" s="692"/>
      <c r="GPC18" s="692"/>
      <c r="GPD18" s="692"/>
      <c r="GPE18" s="692"/>
      <c r="GPF18" s="692"/>
      <c r="GPG18" s="692"/>
      <c r="GPH18" s="692"/>
      <c r="GPI18" s="692"/>
      <c r="GPJ18" s="692"/>
      <c r="GPK18" s="692"/>
      <c r="GPL18" s="692"/>
      <c r="GPM18" s="692"/>
      <c r="GPN18" s="692"/>
      <c r="GPO18" s="692"/>
      <c r="GPP18" s="692"/>
      <c r="GPQ18" s="692"/>
      <c r="GPR18" s="692"/>
      <c r="GPS18" s="692"/>
      <c r="GPT18" s="692"/>
      <c r="GPU18" s="692"/>
      <c r="GPV18" s="692"/>
      <c r="GPW18" s="692"/>
      <c r="GPX18" s="692"/>
      <c r="GPY18" s="692"/>
      <c r="GPZ18" s="692"/>
      <c r="GQA18" s="692"/>
      <c r="GQB18" s="692"/>
      <c r="GQC18" s="692"/>
      <c r="GQD18" s="692"/>
      <c r="GQE18" s="692"/>
      <c r="GQF18" s="692"/>
      <c r="GQG18" s="692"/>
      <c r="GQH18" s="692"/>
      <c r="GQI18" s="692"/>
      <c r="GQJ18" s="692"/>
      <c r="GQK18" s="692"/>
      <c r="GQL18" s="692"/>
      <c r="GQM18" s="692"/>
      <c r="GQN18" s="692"/>
      <c r="GQO18" s="692"/>
      <c r="GQP18" s="692"/>
      <c r="GQQ18" s="692"/>
      <c r="GQR18" s="692"/>
      <c r="GQS18" s="692"/>
      <c r="GQT18" s="692"/>
      <c r="GQU18" s="692"/>
      <c r="GQV18" s="692"/>
      <c r="GQW18" s="692"/>
      <c r="GQX18" s="692"/>
      <c r="GQY18" s="692"/>
      <c r="GQZ18" s="692"/>
      <c r="GRA18" s="692"/>
      <c r="GRB18" s="692"/>
      <c r="GRC18" s="692"/>
      <c r="GRD18" s="692"/>
      <c r="GRE18" s="692"/>
      <c r="GRF18" s="692"/>
      <c r="GRG18" s="692"/>
      <c r="GRH18" s="692"/>
      <c r="GRI18" s="692"/>
      <c r="GRJ18" s="692"/>
      <c r="GRK18" s="692"/>
      <c r="GRL18" s="692"/>
      <c r="GRM18" s="692"/>
      <c r="GRN18" s="692"/>
      <c r="GRO18" s="692"/>
      <c r="GRP18" s="692"/>
      <c r="GRQ18" s="692"/>
      <c r="GRR18" s="692"/>
      <c r="GRS18" s="692"/>
      <c r="GRT18" s="692"/>
      <c r="GRU18" s="692"/>
      <c r="GRV18" s="692"/>
      <c r="GRW18" s="692"/>
      <c r="GRX18" s="692"/>
      <c r="GRY18" s="692"/>
      <c r="GRZ18" s="692"/>
      <c r="GSA18" s="692"/>
      <c r="GSB18" s="692"/>
      <c r="GSC18" s="692"/>
      <c r="GSD18" s="692"/>
      <c r="GSE18" s="692"/>
      <c r="GSF18" s="692"/>
      <c r="GSG18" s="692"/>
      <c r="GSH18" s="692"/>
      <c r="GSI18" s="692"/>
      <c r="GSJ18" s="692"/>
      <c r="GSK18" s="692"/>
      <c r="GSL18" s="692"/>
      <c r="GSM18" s="692"/>
      <c r="GSN18" s="692"/>
      <c r="GSO18" s="692"/>
      <c r="GSP18" s="692"/>
      <c r="GSQ18" s="692"/>
      <c r="GSR18" s="692"/>
      <c r="GSS18" s="692"/>
      <c r="GST18" s="692"/>
      <c r="GSU18" s="692"/>
      <c r="GSV18" s="692"/>
      <c r="GSW18" s="692"/>
      <c r="GSX18" s="692"/>
      <c r="GSY18" s="692"/>
      <c r="GSZ18" s="692"/>
      <c r="GTA18" s="692"/>
      <c r="GTB18" s="692"/>
      <c r="GTC18" s="692"/>
      <c r="GTD18" s="692"/>
      <c r="GTE18" s="692"/>
      <c r="GTF18" s="692"/>
      <c r="GTG18" s="692"/>
      <c r="GTH18" s="692"/>
      <c r="GTI18" s="692"/>
      <c r="GTJ18" s="692"/>
      <c r="GTK18" s="692"/>
      <c r="GTL18" s="692"/>
      <c r="GTM18" s="692"/>
      <c r="GTN18" s="692"/>
      <c r="GTO18" s="692"/>
      <c r="GTP18" s="692"/>
      <c r="GTQ18" s="692"/>
      <c r="GTR18" s="692"/>
      <c r="GTS18" s="692"/>
      <c r="GTT18" s="692"/>
      <c r="GTU18" s="692"/>
      <c r="GTV18" s="692"/>
      <c r="GTW18" s="692"/>
      <c r="GTX18" s="692"/>
      <c r="GTY18" s="692"/>
      <c r="GTZ18" s="692"/>
      <c r="GUA18" s="692"/>
      <c r="GUB18" s="692"/>
      <c r="GUC18" s="692"/>
      <c r="GUD18" s="692"/>
      <c r="GUE18" s="692"/>
      <c r="GUF18" s="692"/>
      <c r="GUG18" s="692"/>
      <c r="GUH18" s="692"/>
      <c r="GUI18" s="692"/>
      <c r="GUJ18" s="692"/>
      <c r="GUK18" s="692"/>
      <c r="GUL18" s="692"/>
      <c r="GUM18" s="692"/>
      <c r="GUN18" s="692"/>
      <c r="GUO18" s="692"/>
      <c r="GUP18" s="692"/>
      <c r="GUQ18" s="692"/>
      <c r="GUR18" s="692"/>
      <c r="GUS18" s="692"/>
      <c r="GUT18" s="692"/>
      <c r="GUU18" s="692"/>
      <c r="GUV18" s="692"/>
      <c r="GUW18" s="692"/>
      <c r="GUX18" s="692"/>
      <c r="GUY18" s="692"/>
      <c r="GUZ18" s="692"/>
      <c r="GVA18" s="692"/>
      <c r="GVB18" s="692"/>
      <c r="GVC18" s="692"/>
      <c r="GVD18" s="692"/>
      <c r="GVE18" s="692"/>
      <c r="GVF18" s="692"/>
      <c r="GVG18" s="692"/>
      <c r="GVH18" s="692"/>
      <c r="GVI18" s="692"/>
      <c r="GVJ18" s="692"/>
      <c r="GVK18" s="692"/>
      <c r="GVL18" s="692"/>
      <c r="GVM18" s="692"/>
      <c r="GVN18" s="692"/>
      <c r="GVO18" s="692"/>
      <c r="GVP18" s="692"/>
      <c r="GVQ18" s="692"/>
      <c r="GVR18" s="692"/>
      <c r="GVS18" s="692"/>
      <c r="GVT18" s="692"/>
      <c r="GVU18" s="692"/>
      <c r="GVV18" s="692"/>
      <c r="GVW18" s="692"/>
      <c r="GVX18" s="692"/>
      <c r="GVY18" s="692"/>
      <c r="GVZ18" s="692"/>
      <c r="GWA18" s="692"/>
      <c r="GWB18" s="692"/>
      <c r="GWC18" s="692"/>
      <c r="GWD18" s="692"/>
      <c r="GWE18" s="692"/>
      <c r="GWF18" s="692"/>
      <c r="GWG18" s="692"/>
      <c r="GWH18" s="692"/>
      <c r="GWI18" s="692"/>
      <c r="GWJ18" s="692"/>
      <c r="GWK18" s="692"/>
      <c r="GWL18" s="692"/>
      <c r="GWM18" s="692"/>
      <c r="GWN18" s="692"/>
      <c r="GWO18" s="692"/>
      <c r="GWP18" s="692"/>
      <c r="GWQ18" s="692"/>
      <c r="GWR18" s="692"/>
      <c r="GWS18" s="692"/>
      <c r="GWT18" s="692"/>
      <c r="GWU18" s="692"/>
      <c r="GWV18" s="692"/>
      <c r="GWW18" s="692"/>
      <c r="GWX18" s="692"/>
      <c r="GWY18" s="692"/>
      <c r="GWZ18" s="692"/>
      <c r="GXA18" s="692"/>
      <c r="GXB18" s="692"/>
      <c r="GXC18" s="692"/>
      <c r="GXD18" s="692"/>
      <c r="GXE18" s="692"/>
      <c r="GXF18" s="692"/>
      <c r="GXG18" s="692"/>
      <c r="GXH18" s="692"/>
      <c r="GXI18" s="692"/>
      <c r="GXJ18" s="692"/>
      <c r="GXK18" s="692"/>
      <c r="GXL18" s="692"/>
      <c r="GXM18" s="692"/>
      <c r="GXN18" s="692"/>
      <c r="GXO18" s="692"/>
      <c r="GXP18" s="692"/>
      <c r="GXQ18" s="692"/>
      <c r="GXR18" s="692"/>
      <c r="GXS18" s="692"/>
      <c r="GXT18" s="692"/>
      <c r="GXU18" s="692"/>
      <c r="GXV18" s="692"/>
      <c r="GXW18" s="692"/>
      <c r="GXX18" s="692"/>
      <c r="GXY18" s="692"/>
      <c r="GXZ18" s="692"/>
      <c r="GYA18" s="692"/>
      <c r="GYB18" s="692"/>
      <c r="GYC18" s="692"/>
      <c r="GYD18" s="692"/>
      <c r="GYE18" s="692"/>
      <c r="GYF18" s="692"/>
      <c r="GYG18" s="692"/>
      <c r="GYH18" s="692"/>
      <c r="GYI18" s="692"/>
      <c r="GYJ18" s="692"/>
      <c r="GYK18" s="692"/>
      <c r="GYL18" s="692"/>
      <c r="GYM18" s="692"/>
      <c r="GYN18" s="692"/>
      <c r="GYO18" s="692"/>
      <c r="GYP18" s="692"/>
      <c r="GYQ18" s="692"/>
      <c r="GYR18" s="692"/>
      <c r="GYS18" s="692"/>
      <c r="GYT18" s="692"/>
      <c r="GYU18" s="692"/>
      <c r="GYV18" s="692"/>
      <c r="GYW18" s="692"/>
      <c r="GYX18" s="692"/>
      <c r="GYY18" s="692"/>
      <c r="GYZ18" s="692"/>
      <c r="GZA18" s="692"/>
      <c r="GZB18" s="692"/>
      <c r="GZC18" s="692"/>
      <c r="GZD18" s="692"/>
      <c r="GZE18" s="692"/>
      <c r="GZF18" s="692"/>
      <c r="GZG18" s="692"/>
      <c r="GZH18" s="692"/>
      <c r="GZI18" s="692"/>
      <c r="GZJ18" s="692"/>
      <c r="GZK18" s="692"/>
      <c r="GZL18" s="692"/>
      <c r="GZM18" s="692"/>
      <c r="GZN18" s="692"/>
      <c r="GZO18" s="692"/>
      <c r="GZP18" s="692"/>
      <c r="GZQ18" s="692"/>
      <c r="GZR18" s="692"/>
      <c r="GZS18" s="692"/>
      <c r="GZT18" s="692"/>
      <c r="GZU18" s="692"/>
      <c r="GZV18" s="692"/>
      <c r="GZW18" s="692"/>
      <c r="GZX18" s="692"/>
      <c r="GZY18" s="692"/>
      <c r="GZZ18" s="692"/>
      <c r="HAA18" s="692"/>
      <c r="HAB18" s="692"/>
      <c r="HAC18" s="692"/>
      <c r="HAD18" s="692"/>
      <c r="HAE18" s="692"/>
      <c r="HAF18" s="692"/>
      <c r="HAG18" s="692"/>
      <c r="HAH18" s="692"/>
      <c r="HAI18" s="692"/>
      <c r="HAJ18" s="692"/>
      <c r="HAK18" s="692"/>
      <c r="HAL18" s="692"/>
      <c r="HAM18" s="692"/>
      <c r="HAN18" s="692"/>
      <c r="HAO18" s="692"/>
      <c r="HAP18" s="692"/>
      <c r="HAQ18" s="692"/>
      <c r="HAR18" s="692"/>
      <c r="HAS18" s="692"/>
      <c r="HAT18" s="692"/>
      <c r="HAU18" s="692"/>
      <c r="HAV18" s="692"/>
      <c r="HAW18" s="692"/>
      <c r="HAX18" s="692"/>
      <c r="HAY18" s="692"/>
      <c r="HAZ18" s="692"/>
      <c r="HBA18" s="692"/>
      <c r="HBB18" s="692"/>
      <c r="HBC18" s="692"/>
      <c r="HBD18" s="692"/>
      <c r="HBE18" s="692"/>
      <c r="HBF18" s="692"/>
      <c r="HBG18" s="692"/>
      <c r="HBH18" s="692"/>
      <c r="HBI18" s="692"/>
      <c r="HBJ18" s="692"/>
      <c r="HBK18" s="692"/>
      <c r="HBL18" s="692"/>
      <c r="HBM18" s="692"/>
      <c r="HBN18" s="692"/>
      <c r="HBO18" s="692"/>
      <c r="HBP18" s="692"/>
      <c r="HBQ18" s="692"/>
      <c r="HBR18" s="692"/>
      <c r="HBS18" s="692"/>
      <c r="HBT18" s="692"/>
      <c r="HBU18" s="692"/>
      <c r="HBV18" s="692"/>
      <c r="HBW18" s="692"/>
      <c r="HBX18" s="692"/>
      <c r="HBY18" s="692"/>
      <c r="HBZ18" s="692"/>
      <c r="HCA18" s="692"/>
      <c r="HCB18" s="692"/>
      <c r="HCC18" s="692"/>
      <c r="HCD18" s="692"/>
      <c r="HCE18" s="692"/>
      <c r="HCF18" s="692"/>
      <c r="HCG18" s="692"/>
      <c r="HCH18" s="692"/>
      <c r="HCI18" s="692"/>
      <c r="HCJ18" s="692"/>
      <c r="HCK18" s="692"/>
      <c r="HCL18" s="692"/>
      <c r="HCM18" s="692"/>
      <c r="HCN18" s="692"/>
      <c r="HCO18" s="692"/>
      <c r="HCP18" s="692"/>
      <c r="HCQ18" s="692"/>
      <c r="HCR18" s="692"/>
      <c r="HCS18" s="692"/>
      <c r="HCT18" s="692"/>
      <c r="HCU18" s="692"/>
      <c r="HCV18" s="692"/>
      <c r="HCW18" s="692"/>
      <c r="HCX18" s="692"/>
      <c r="HCY18" s="692"/>
      <c r="HCZ18" s="692"/>
      <c r="HDA18" s="692"/>
      <c r="HDB18" s="692"/>
      <c r="HDC18" s="692"/>
      <c r="HDD18" s="692"/>
      <c r="HDE18" s="692"/>
      <c r="HDF18" s="692"/>
      <c r="HDG18" s="692"/>
      <c r="HDH18" s="692"/>
      <c r="HDI18" s="692"/>
      <c r="HDJ18" s="692"/>
      <c r="HDK18" s="692"/>
      <c r="HDL18" s="692"/>
      <c r="HDM18" s="692"/>
      <c r="HDN18" s="692"/>
      <c r="HDO18" s="692"/>
      <c r="HDP18" s="692"/>
      <c r="HDQ18" s="692"/>
      <c r="HDR18" s="692"/>
      <c r="HDS18" s="692"/>
      <c r="HDT18" s="692"/>
      <c r="HDU18" s="692"/>
      <c r="HDV18" s="692"/>
      <c r="HDW18" s="692"/>
      <c r="HDX18" s="692"/>
      <c r="HDY18" s="692"/>
      <c r="HDZ18" s="692"/>
      <c r="HEA18" s="692"/>
      <c r="HEB18" s="692"/>
      <c r="HEC18" s="692"/>
      <c r="HED18" s="692"/>
      <c r="HEE18" s="692"/>
      <c r="HEF18" s="692"/>
      <c r="HEG18" s="692"/>
      <c r="HEH18" s="692"/>
      <c r="HEI18" s="692"/>
      <c r="HEJ18" s="692"/>
      <c r="HEK18" s="692"/>
      <c r="HEL18" s="692"/>
      <c r="HEM18" s="692"/>
      <c r="HEN18" s="692"/>
      <c r="HEO18" s="692"/>
      <c r="HEP18" s="692"/>
      <c r="HEQ18" s="692"/>
      <c r="HER18" s="692"/>
      <c r="HES18" s="692"/>
      <c r="HET18" s="692"/>
      <c r="HEU18" s="692"/>
      <c r="HEV18" s="692"/>
      <c r="HEW18" s="692"/>
      <c r="HEX18" s="692"/>
      <c r="HEY18" s="692"/>
      <c r="HEZ18" s="692"/>
      <c r="HFA18" s="692"/>
      <c r="HFB18" s="692"/>
      <c r="HFC18" s="692"/>
      <c r="HFD18" s="692"/>
      <c r="HFE18" s="692"/>
      <c r="HFF18" s="692"/>
      <c r="HFG18" s="692"/>
      <c r="HFH18" s="692"/>
      <c r="HFI18" s="692"/>
      <c r="HFJ18" s="692"/>
      <c r="HFK18" s="692"/>
      <c r="HFL18" s="692"/>
      <c r="HFM18" s="692"/>
      <c r="HFN18" s="692"/>
      <c r="HFO18" s="692"/>
      <c r="HFP18" s="692"/>
      <c r="HFQ18" s="692"/>
      <c r="HFR18" s="692"/>
      <c r="HFS18" s="692"/>
      <c r="HFT18" s="692"/>
      <c r="HFU18" s="692"/>
      <c r="HFV18" s="692"/>
      <c r="HFW18" s="692"/>
      <c r="HFX18" s="692"/>
      <c r="HFY18" s="692"/>
      <c r="HFZ18" s="692"/>
      <c r="HGA18" s="692"/>
      <c r="HGB18" s="692"/>
      <c r="HGC18" s="692"/>
      <c r="HGD18" s="692"/>
      <c r="HGE18" s="692"/>
      <c r="HGF18" s="692"/>
      <c r="HGG18" s="692"/>
      <c r="HGH18" s="692"/>
      <c r="HGI18" s="692"/>
      <c r="HGJ18" s="692"/>
      <c r="HGK18" s="692"/>
      <c r="HGL18" s="692"/>
      <c r="HGM18" s="692"/>
      <c r="HGN18" s="692"/>
      <c r="HGO18" s="692"/>
      <c r="HGP18" s="692"/>
      <c r="HGQ18" s="692"/>
      <c r="HGR18" s="692"/>
      <c r="HGS18" s="692"/>
      <c r="HGT18" s="692"/>
      <c r="HGU18" s="692"/>
      <c r="HGV18" s="692"/>
      <c r="HGW18" s="692"/>
      <c r="HGX18" s="692"/>
      <c r="HGY18" s="692"/>
      <c r="HGZ18" s="692"/>
      <c r="HHA18" s="692"/>
      <c r="HHB18" s="692"/>
      <c r="HHC18" s="692"/>
      <c r="HHD18" s="692"/>
      <c r="HHE18" s="692"/>
      <c r="HHF18" s="692"/>
      <c r="HHG18" s="692"/>
      <c r="HHH18" s="692"/>
      <c r="HHI18" s="692"/>
      <c r="HHJ18" s="692"/>
      <c r="HHK18" s="692"/>
      <c r="HHL18" s="692"/>
      <c r="HHM18" s="692"/>
      <c r="HHN18" s="692"/>
      <c r="HHO18" s="692"/>
      <c r="HHP18" s="692"/>
      <c r="HHQ18" s="692"/>
      <c r="HHR18" s="692"/>
      <c r="HHS18" s="692"/>
      <c r="HHT18" s="692"/>
      <c r="HHU18" s="692"/>
      <c r="HHV18" s="692"/>
      <c r="HHW18" s="692"/>
      <c r="HHX18" s="692"/>
      <c r="HHY18" s="692"/>
      <c r="HHZ18" s="692"/>
      <c r="HIA18" s="692"/>
      <c r="HIB18" s="692"/>
      <c r="HIC18" s="692"/>
      <c r="HID18" s="692"/>
      <c r="HIE18" s="692"/>
      <c r="HIF18" s="692"/>
      <c r="HIG18" s="692"/>
      <c r="HIH18" s="692"/>
      <c r="HII18" s="692"/>
      <c r="HIJ18" s="692"/>
      <c r="HIK18" s="692"/>
      <c r="HIL18" s="692"/>
      <c r="HIM18" s="692"/>
      <c r="HIN18" s="692"/>
      <c r="HIO18" s="692"/>
      <c r="HIP18" s="692"/>
      <c r="HIQ18" s="692"/>
      <c r="HIR18" s="692"/>
      <c r="HIS18" s="692"/>
      <c r="HIT18" s="692"/>
      <c r="HIU18" s="692"/>
      <c r="HIV18" s="692"/>
      <c r="HIW18" s="692"/>
      <c r="HIX18" s="692"/>
      <c r="HIY18" s="692"/>
      <c r="HIZ18" s="692"/>
      <c r="HJA18" s="692"/>
      <c r="HJB18" s="692"/>
      <c r="HJC18" s="692"/>
      <c r="HJD18" s="692"/>
      <c r="HJE18" s="692"/>
      <c r="HJF18" s="692"/>
      <c r="HJG18" s="692"/>
      <c r="HJH18" s="692"/>
      <c r="HJI18" s="692"/>
      <c r="HJJ18" s="692"/>
      <c r="HJK18" s="692"/>
      <c r="HJL18" s="692"/>
      <c r="HJM18" s="692"/>
      <c r="HJN18" s="692"/>
      <c r="HJO18" s="692"/>
      <c r="HJP18" s="692"/>
      <c r="HJQ18" s="692"/>
      <c r="HJR18" s="692"/>
      <c r="HJS18" s="692"/>
      <c r="HJT18" s="692"/>
      <c r="HJU18" s="692"/>
      <c r="HJV18" s="692"/>
      <c r="HJW18" s="692"/>
      <c r="HJX18" s="692"/>
      <c r="HJY18" s="692"/>
      <c r="HJZ18" s="692"/>
      <c r="HKA18" s="692"/>
      <c r="HKB18" s="692"/>
      <c r="HKC18" s="692"/>
      <c r="HKD18" s="692"/>
      <c r="HKE18" s="692"/>
      <c r="HKF18" s="692"/>
      <c r="HKG18" s="692"/>
      <c r="HKH18" s="692"/>
      <c r="HKI18" s="692"/>
      <c r="HKJ18" s="692"/>
      <c r="HKK18" s="692"/>
      <c r="HKL18" s="692"/>
      <c r="HKM18" s="692"/>
      <c r="HKN18" s="692"/>
      <c r="HKO18" s="692"/>
      <c r="HKP18" s="692"/>
      <c r="HKQ18" s="692"/>
      <c r="HKR18" s="692"/>
      <c r="HKS18" s="692"/>
      <c r="HKT18" s="692"/>
      <c r="HKU18" s="692"/>
      <c r="HKV18" s="692"/>
      <c r="HKW18" s="692"/>
      <c r="HKX18" s="692"/>
      <c r="HKY18" s="692"/>
      <c r="HKZ18" s="692"/>
      <c r="HLA18" s="692"/>
      <c r="HLB18" s="692"/>
      <c r="HLC18" s="692"/>
      <c r="HLD18" s="692"/>
      <c r="HLE18" s="692"/>
      <c r="HLF18" s="692"/>
      <c r="HLG18" s="692"/>
      <c r="HLH18" s="692"/>
      <c r="HLI18" s="692"/>
      <c r="HLJ18" s="692"/>
      <c r="HLK18" s="692"/>
      <c r="HLL18" s="692"/>
      <c r="HLM18" s="692"/>
      <c r="HLN18" s="692"/>
      <c r="HLO18" s="692"/>
      <c r="HLP18" s="692"/>
      <c r="HLQ18" s="692"/>
      <c r="HLR18" s="692"/>
      <c r="HLS18" s="692"/>
      <c r="HLT18" s="692"/>
      <c r="HLU18" s="692"/>
      <c r="HLV18" s="692"/>
      <c r="HLW18" s="692"/>
      <c r="HLX18" s="692"/>
      <c r="HLY18" s="692"/>
      <c r="HLZ18" s="692"/>
      <c r="HMA18" s="692"/>
      <c r="HMB18" s="692"/>
      <c r="HMC18" s="692"/>
      <c r="HMD18" s="692"/>
      <c r="HME18" s="692"/>
      <c r="HMF18" s="692"/>
      <c r="HMG18" s="692"/>
      <c r="HMH18" s="692"/>
      <c r="HMI18" s="692"/>
      <c r="HMJ18" s="692"/>
      <c r="HMK18" s="692"/>
      <c r="HML18" s="692"/>
      <c r="HMM18" s="692"/>
      <c r="HMN18" s="692"/>
      <c r="HMO18" s="692"/>
      <c r="HMP18" s="692"/>
      <c r="HMQ18" s="692"/>
      <c r="HMR18" s="692"/>
      <c r="HMS18" s="692"/>
      <c r="HMT18" s="692"/>
      <c r="HMU18" s="692"/>
      <c r="HMV18" s="692"/>
      <c r="HMW18" s="692"/>
      <c r="HMX18" s="692"/>
      <c r="HMY18" s="692"/>
      <c r="HMZ18" s="692"/>
      <c r="HNA18" s="692"/>
      <c r="HNB18" s="692"/>
      <c r="HNC18" s="692"/>
      <c r="HND18" s="692"/>
      <c r="HNE18" s="692"/>
      <c r="HNF18" s="692"/>
      <c r="HNG18" s="692"/>
      <c r="HNH18" s="692"/>
      <c r="HNI18" s="692"/>
      <c r="HNJ18" s="692"/>
      <c r="HNK18" s="692"/>
      <c r="HNL18" s="692"/>
      <c r="HNM18" s="692"/>
      <c r="HNN18" s="692"/>
      <c r="HNO18" s="692"/>
      <c r="HNP18" s="692"/>
      <c r="HNQ18" s="692"/>
      <c r="HNR18" s="692"/>
      <c r="HNS18" s="692"/>
      <c r="HNT18" s="692"/>
      <c r="HNU18" s="692"/>
      <c r="HNV18" s="692"/>
      <c r="HNW18" s="692"/>
      <c r="HNX18" s="692"/>
      <c r="HNY18" s="692"/>
      <c r="HNZ18" s="692"/>
      <c r="HOA18" s="692"/>
      <c r="HOB18" s="692"/>
      <c r="HOC18" s="692"/>
      <c r="HOD18" s="692"/>
      <c r="HOE18" s="692"/>
      <c r="HOF18" s="692"/>
      <c r="HOG18" s="692"/>
      <c r="HOH18" s="692"/>
      <c r="HOI18" s="692"/>
      <c r="HOJ18" s="692"/>
      <c r="HOK18" s="692"/>
      <c r="HOL18" s="692"/>
      <c r="HOM18" s="692"/>
      <c r="HON18" s="692"/>
      <c r="HOO18" s="692"/>
      <c r="HOP18" s="692"/>
      <c r="HOQ18" s="692"/>
      <c r="HOR18" s="692"/>
      <c r="HOS18" s="692"/>
      <c r="HOT18" s="692"/>
      <c r="HOU18" s="692"/>
      <c r="HOV18" s="692"/>
      <c r="HOW18" s="692"/>
      <c r="HOX18" s="692"/>
      <c r="HOY18" s="692"/>
      <c r="HOZ18" s="692"/>
      <c r="HPA18" s="692"/>
      <c r="HPB18" s="692"/>
      <c r="HPC18" s="692"/>
      <c r="HPD18" s="692"/>
      <c r="HPE18" s="692"/>
      <c r="HPF18" s="692"/>
      <c r="HPG18" s="692"/>
      <c r="HPH18" s="692"/>
      <c r="HPI18" s="692"/>
      <c r="HPJ18" s="692"/>
      <c r="HPK18" s="692"/>
      <c r="HPL18" s="692"/>
      <c r="HPM18" s="692"/>
      <c r="HPN18" s="692"/>
      <c r="HPO18" s="692"/>
      <c r="HPP18" s="692"/>
      <c r="HPQ18" s="692"/>
      <c r="HPR18" s="692"/>
      <c r="HPS18" s="692"/>
      <c r="HPT18" s="692"/>
      <c r="HPU18" s="692"/>
      <c r="HPV18" s="692"/>
      <c r="HPW18" s="692"/>
      <c r="HPX18" s="692"/>
      <c r="HPY18" s="692"/>
      <c r="HPZ18" s="692"/>
      <c r="HQA18" s="692"/>
      <c r="HQB18" s="692"/>
      <c r="HQC18" s="692"/>
      <c r="HQD18" s="692"/>
      <c r="HQE18" s="692"/>
      <c r="HQF18" s="692"/>
      <c r="HQG18" s="692"/>
      <c r="HQH18" s="692"/>
      <c r="HQI18" s="692"/>
      <c r="HQJ18" s="692"/>
      <c r="HQK18" s="692"/>
      <c r="HQL18" s="692"/>
      <c r="HQM18" s="692"/>
      <c r="HQN18" s="692"/>
      <c r="HQO18" s="692"/>
      <c r="HQP18" s="692"/>
      <c r="HQQ18" s="692"/>
      <c r="HQR18" s="692"/>
      <c r="HQS18" s="692"/>
      <c r="HQT18" s="692"/>
      <c r="HQU18" s="692"/>
      <c r="HQV18" s="692"/>
      <c r="HQW18" s="692"/>
      <c r="HQX18" s="692"/>
      <c r="HQY18" s="692"/>
      <c r="HQZ18" s="692"/>
      <c r="HRA18" s="692"/>
      <c r="HRB18" s="692"/>
      <c r="HRC18" s="692"/>
      <c r="HRD18" s="692"/>
      <c r="HRE18" s="692"/>
      <c r="HRF18" s="692"/>
      <c r="HRG18" s="692"/>
      <c r="HRH18" s="692"/>
      <c r="HRI18" s="692"/>
      <c r="HRJ18" s="692"/>
      <c r="HRK18" s="692"/>
      <c r="HRL18" s="692"/>
      <c r="HRM18" s="692"/>
      <c r="HRN18" s="692"/>
      <c r="HRO18" s="692"/>
      <c r="HRP18" s="692"/>
      <c r="HRQ18" s="692"/>
      <c r="HRR18" s="692"/>
      <c r="HRS18" s="692"/>
      <c r="HRT18" s="692"/>
      <c r="HRU18" s="692"/>
      <c r="HRV18" s="692"/>
      <c r="HRW18" s="692"/>
      <c r="HRX18" s="692"/>
      <c r="HRY18" s="692"/>
      <c r="HRZ18" s="692"/>
      <c r="HSA18" s="692"/>
      <c r="HSB18" s="692"/>
      <c r="HSC18" s="692"/>
      <c r="HSD18" s="692"/>
      <c r="HSE18" s="692"/>
      <c r="HSF18" s="692"/>
      <c r="HSG18" s="692"/>
      <c r="HSH18" s="692"/>
      <c r="HSI18" s="692"/>
      <c r="HSJ18" s="692"/>
      <c r="HSK18" s="692"/>
      <c r="HSL18" s="692"/>
      <c r="HSM18" s="692"/>
      <c r="HSN18" s="692"/>
      <c r="HSO18" s="692"/>
      <c r="HSP18" s="692"/>
      <c r="HSQ18" s="692"/>
      <c r="HSR18" s="692"/>
      <c r="HSS18" s="692"/>
      <c r="HST18" s="692"/>
      <c r="HSU18" s="692"/>
      <c r="HSV18" s="692"/>
      <c r="HSW18" s="692"/>
      <c r="HSX18" s="692"/>
      <c r="HSY18" s="692"/>
      <c r="HSZ18" s="692"/>
      <c r="HTA18" s="692"/>
      <c r="HTB18" s="692"/>
      <c r="HTC18" s="692"/>
      <c r="HTD18" s="692"/>
      <c r="HTE18" s="692"/>
      <c r="HTF18" s="692"/>
      <c r="HTG18" s="692"/>
      <c r="HTH18" s="692"/>
      <c r="HTI18" s="692"/>
      <c r="HTJ18" s="692"/>
      <c r="HTK18" s="692"/>
      <c r="HTL18" s="692"/>
      <c r="HTM18" s="692"/>
      <c r="HTN18" s="692"/>
      <c r="HTO18" s="692"/>
      <c r="HTP18" s="692"/>
      <c r="HTQ18" s="692"/>
      <c r="HTR18" s="692"/>
      <c r="HTS18" s="692"/>
      <c r="HTT18" s="692"/>
      <c r="HTU18" s="692"/>
      <c r="HTV18" s="692"/>
      <c r="HTW18" s="692"/>
      <c r="HTX18" s="692"/>
      <c r="HTY18" s="692"/>
      <c r="HTZ18" s="692"/>
      <c r="HUA18" s="692"/>
      <c r="HUB18" s="692"/>
      <c r="HUC18" s="692"/>
      <c r="HUD18" s="692"/>
      <c r="HUE18" s="692"/>
      <c r="HUF18" s="692"/>
      <c r="HUG18" s="692"/>
      <c r="HUH18" s="692"/>
      <c r="HUI18" s="692"/>
      <c r="HUJ18" s="692"/>
      <c r="HUK18" s="692"/>
      <c r="HUL18" s="692"/>
      <c r="HUM18" s="692"/>
      <c r="HUN18" s="692"/>
      <c r="HUO18" s="692"/>
      <c r="HUP18" s="692"/>
      <c r="HUQ18" s="692"/>
      <c r="HUR18" s="692"/>
      <c r="HUS18" s="692"/>
      <c r="HUT18" s="692"/>
      <c r="HUU18" s="692"/>
      <c r="HUV18" s="692"/>
      <c r="HUW18" s="692"/>
      <c r="HUX18" s="692"/>
      <c r="HUY18" s="692"/>
      <c r="HUZ18" s="692"/>
      <c r="HVA18" s="692"/>
      <c r="HVB18" s="692"/>
      <c r="HVC18" s="692"/>
      <c r="HVD18" s="692"/>
      <c r="HVE18" s="692"/>
      <c r="HVF18" s="692"/>
      <c r="HVG18" s="692"/>
      <c r="HVH18" s="692"/>
      <c r="HVI18" s="692"/>
      <c r="HVJ18" s="692"/>
      <c r="HVK18" s="692"/>
      <c r="HVL18" s="692"/>
      <c r="HVM18" s="692"/>
      <c r="HVN18" s="692"/>
      <c r="HVO18" s="692"/>
      <c r="HVP18" s="692"/>
      <c r="HVQ18" s="692"/>
      <c r="HVR18" s="692"/>
      <c r="HVS18" s="692"/>
      <c r="HVT18" s="692"/>
      <c r="HVU18" s="692"/>
      <c r="HVV18" s="692"/>
      <c r="HVW18" s="692"/>
      <c r="HVX18" s="692"/>
      <c r="HVY18" s="692"/>
      <c r="HVZ18" s="692"/>
      <c r="HWA18" s="692"/>
      <c r="HWB18" s="692"/>
      <c r="HWC18" s="692"/>
      <c r="HWD18" s="692"/>
      <c r="HWE18" s="692"/>
      <c r="HWF18" s="692"/>
      <c r="HWG18" s="692"/>
      <c r="HWH18" s="692"/>
      <c r="HWI18" s="692"/>
      <c r="HWJ18" s="692"/>
      <c r="HWK18" s="692"/>
      <c r="HWL18" s="692"/>
      <c r="HWM18" s="692"/>
      <c r="HWN18" s="692"/>
      <c r="HWO18" s="692"/>
      <c r="HWP18" s="692"/>
      <c r="HWQ18" s="692"/>
      <c r="HWR18" s="692"/>
      <c r="HWS18" s="692"/>
      <c r="HWT18" s="692"/>
      <c r="HWU18" s="692"/>
      <c r="HWV18" s="692"/>
      <c r="HWW18" s="692"/>
      <c r="HWX18" s="692"/>
      <c r="HWY18" s="692"/>
      <c r="HWZ18" s="692"/>
      <c r="HXA18" s="692"/>
      <c r="HXB18" s="692"/>
      <c r="HXC18" s="692"/>
      <c r="HXD18" s="692"/>
      <c r="HXE18" s="692"/>
      <c r="HXF18" s="692"/>
      <c r="HXG18" s="692"/>
      <c r="HXH18" s="692"/>
      <c r="HXI18" s="692"/>
      <c r="HXJ18" s="692"/>
      <c r="HXK18" s="692"/>
      <c r="HXL18" s="692"/>
      <c r="HXM18" s="692"/>
      <c r="HXN18" s="692"/>
      <c r="HXO18" s="692"/>
      <c r="HXP18" s="692"/>
      <c r="HXQ18" s="692"/>
      <c r="HXR18" s="692"/>
      <c r="HXS18" s="692"/>
      <c r="HXT18" s="692"/>
      <c r="HXU18" s="692"/>
      <c r="HXV18" s="692"/>
      <c r="HXW18" s="692"/>
      <c r="HXX18" s="692"/>
      <c r="HXY18" s="692"/>
      <c r="HXZ18" s="692"/>
      <c r="HYA18" s="692"/>
      <c r="HYB18" s="692"/>
      <c r="HYC18" s="692"/>
      <c r="HYD18" s="692"/>
      <c r="HYE18" s="692"/>
      <c r="HYF18" s="692"/>
      <c r="HYG18" s="692"/>
      <c r="HYH18" s="692"/>
      <c r="HYI18" s="692"/>
      <c r="HYJ18" s="692"/>
      <c r="HYK18" s="692"/>
      <c r="HYL18" s="692"/>
      <c r="HYM18" s="692"/>
      <c r="HYN18" s="692"/>
      <c r="HYO18" s="692"/>
      <c r="HYP18" s="692"/>
      <c r="HYQ18" s="692"/>
      <c r="HYR18" s="692"/>
      <c r="HYS18" s="692"/>
      <c r="HYT18" s="692"/>
      <c r="HYU18" s="692"/>
      <c r="HYV18" s="692"/>
      <c r="HYW18" s="692"/>
      <c r="HYX18" s="692"/>
      <c r="HYY18" s="692"/>
      <c r="HYZ18" s="692"/>
      <c r="HZA18" s="692"/>
      <c r="HZB18" s="692"/>
      <c r="HZC18" s="692"/>
      <c r="HZD18" s="692"/>
      <c r="HZE18" s="692"/>
      <c r="HZF18" s="692"/>
      <c r="HZG18" s="692"/>
      <c r="HZH18" s="692"/>
      <c r="HZI18" s="692"/>
      <c r="HZJ18" s="692"/>
      <c r="HZK18" s="692"/>
      <c r="HZL18" s="692"/>
      <c r="HZM18" s="692"/>
      <c r="HZN18" s="692"/>
      <c r="HZO18" s="692"/>
      <c r="HZP18" s="692"/>
      <c r="HZQ18" s="692"/>
      <c r="HZR18" s="692"/>
      <c r="HZS18" s="692"/>
      <c r="HZT18" s="692"/>
      <c r="HZU18" s="692"/>
      <c r="HZV18" s="692"/>
      <c r="HZW18" s="692"/>
      <c r="HZX18" s="692"/>
      <c r="HZY18" s="692"/>
      <c r="HZZ18" s="692"/>
      <c r="IAA18" s="692"/>
      <c r="IAB18" s="692"/>
      <c r="IAC18" s="692"/>
      <c r="IAD18" s="692"/>
      <c r="IAE18" s="692"/>
      <c r="IAF18" s="692"/>
      <c r="IAG18" s="692"/>
      <c r="IAH18" s="692"/>
      <c r="IAI18" s="692"/>
      <c r="IAJ18" s="692"/>
      <c r="IAK18" s="692"/>
      <c r="IAL18" s="692"/>
      <c r="IAM18" s="692"/>
      <c r="IAN18" s="692"/>
      <c r="IAO18" s="692"/>
      <c r="IAP18" s="692"/>
      <c r="IAQ18" s="692"/>
      <c r="IAR18" s="692"/>
      <c r="IAS18" s="692"/>
      <c r="IAT18" s="692"/>
      <c r="IAU18" s="692"/>
      <c r="IAV18" s="692"/>
      <c r="IAW18" s="692"/>
      <c r="IAX18" s="692"/>
      <c r="IAY18" s="692"/>
      <c r="IAZ18" s="692"/>
      <c r="IBA18" s="692"/>
      <c r="IBB18" s="692"/>
      <c r="IBC18" s="692"/>
      <c r="IBD18" s="692"/>
      <c r="IBE18" s="692"/>
      <c r="IBF18" s="692"/>
      <c r="IBG18" s="692"/>
      <c r="IBH18" s="692"/>
      <c r="IBI18" s="692"/>
      <c r="IBJ18" s="692"/>
      <c r="IBK18" s="692"/>
      <c r="IBL18" s="692"/>
      <c r="IBM18" s="692"/>
      <c r="IBN18" s="692"/>
      <c r="IBO18" s="692"/>
      <c r="IBP18" s="692"/>
      <c r="IBQ18" s="692"/>
      <c r="IBR18" s="692"/>
      <c r="IBS18" s="692"/>
      <c r="IBT18" s="692"/>
      <c r="IBU18" s="692"/>
      <c r="IBV18" s="692"/>
      <c r="IBW18" s="692"/>
      <c r="IBX18" s="692"/>
      <c r="IBY18" s="692"/>
      <c r="IBZ18" s="692"/>
      <c r="ICA18" s="692"/>
      <c r="ICB18" s="692"/>
      <c r="ICC18" s="692"/>
      <c r="ICD18" s="692"/>
      <c r="ICE18" s="692"/>
      <c r="ICF18" s="692"/>
      <c r="ICG18" s="692"/>
      <c r="ICH18" s="692"/>
      <c r="ICI18" s="692"/>
      <c r="ICJ18" s="692"/>
      <c r="ICK18" s="692"/>
      <c r="ICL18" s="692"/>
      <c r="ICM18" s="692"/>
      <c r="ICN18" s="692"/>
      <c r="ICO18" s="692"/>
      <c r="ICP18" s="692"/>
      <c r="ICQ18" s="692"/>
      <c r="ICR18" s="692"/>
      <c r="ICS18" s="692"/>
      <c r="ICT18" s="692"/>
      <c r="ICU18" s="692"/>
      <c r="ICV18" s="692"/>
      <c r="ICW18" s="692"/>
      <c r="ICX18" s="692"/>
      <c r="ICY18" s="692"/>
      <c r="ICZ18" s="692"/>
      <c r="IDA18" s="692"/>
      <c r="IDB18" s="692"/>
      <c r="IDC18" s="692"/>
      <c r="IDD18" s="692"/>
      <c r="IDE18" s="692"/>
      <c r="IDF18" s="692"/>
      <c r="IDG18" s="692"/>
      <c r="IDH18" s="692"/>
      <c r="IDI18" s="692"/>
      <c r="IDJ18" s="692"/>
      <c r="IDK18" s="692"/>
      <c r="IDL18" s="692"/>
      <c r="IDM18" s="692"/>
      <c r="IDN18" s="692"/>
      <c r="IDO18" s="692"/>
      <c r="IDP18" s="692"/>
      <c r="IDQ18" s="692"/>
      <c r="IDR18" s="692"/>
      <c r="IDS18" s="692"/>
      <c r="IDT18" s="692"/>
      <c r="IDU18" s="692"/>
      <c r="IDV18" s="692"/>
      <c r="IDW18" s="692"/>
      <c r="IDX18" s="692"/>
      <c r="IDY18" s="692"/>
      <c r="IDZ18" s="692"/>
      <c r="IEA18" s="692"/>
      <c r="IEB18" s="692"/>
      <c r="IEC18" s="692"/>
      <c r="IED18" s="692"/>
      <c r="IEE18" s="692"/>
      <c r="IEF18" s="692"/>
      <c r="IEG18" s="692"/>
      <c r="IEH18" s="692"/>
      <c r="IEI18" s="692"/>
      <c r="IEJ18" s="692"/>
      <c r="IEK18" s="692"/>
      <c r="IEL18" s="692"/>
      <c r="IEM18" s="692"/>
      <c r="IEN18" s="692"/>
      <c r="IEO18" s="692"/>
      <c r="IEP18" s="692"/>
      <c r="IEQ18" s="692"/>
      <c r="IER18" s="692"/>
      <c r="IES18" s="692"/>
      <c r="IET18" s="692"/>
      <c r="IEU18" s="692"/>
      <c r="IEV18" s="692"/>
      <c r="IEW18" s="692"/>
      <c r="IEX18" s="692"/>
      <c r="IEY18" s="692"/>
      <c r="IEZ18" s="692"/>
      <c r="IFA18" s="692"/>
      <c r="IFB18" s="692"/>
      <c r="IFC18" s="692"/>
      <c r="IFD18" s="692"/>
      <c r="IFE18" s="692"/>
      <c r="IFF18" s="692"/>
      <c r="IFG18" s="692"/>
      <c r="IFH18" s="692"/>
      <c r="IFI18" s="692"/>
      <c r="IFJ18" s="692"/>
      <c r="IFK18" s="692"/>
      <c r="IFL18" s="692"/>
      <c r="IFM18" s="692"/>
      <c r="IFN18" s="692"/>
      <c r="IFO18" s="692"/>
      <c r="IFP18" s="692"/>
      <c r="IFQ18" s="692"/>
      <c r="IFR18" s="692"/>
      <c r="IFS18" s="692"/>
      <c r="IFT18" s="692"/>
      <c r="IFU18" s="692"/>
      <c r="IFV18" s="692"/>
      <c r="IFW18" s="692"/>
      <c r="IFX18" s="692"/>
      <c r="IFY18" s="692"/>
      <c r="IFZ18" s="692"/>
      <c r="IGA18" s="692"/>
      <c r="IGB18" s="692"/>
      <c r="IGC18" s="692"/>
      <c r="IGD18" s="692"/>
      <c r="IGE18" s="692"/>
      <c r="IGF18" s="692"/>
      <c r="IGG18" s="692"/>
      <c r="IGH18" s="692"/>
      <c r="IGI18" s="692"/>
      <c r="IGJ18" s="692"/>
      <c r="IGK18" s="692"/>
      <c r="IGL18" s="692"/>
      <c r="IGM18" s="692"/>
      <c r="IGN18" s="692"/>
      <c r="IGO18" s="692"/>
      <c r="IGP18" s="692"/>
      <c r="IGQ18" s="692"/>
      <c r="IGR18" s="692"/>
      <c r="IGS18" s="692"/>
      <c r="IGT18" s="692"/>
      <c r="IGU18" s="692"/>
      <c r="IGV18" s="692"/>
      <c r="IGW18" s="692"/>
      <c r="IGX18" s="692"/>
      <c r="IGY18" s="692"/>
      <c r="IGZ18" s="692"/>
      <c r="IHA18" s="692"/>
      <c r="IHB18" s="692"/>
      <c r="IHC18" s="692"/>
      <c r="IHD18" s="692"/>
      <c r="IHE18" s="692"/>
      <c r="IHF18" s="692"/>
      <c r="IHG18" s="692"/>
      <c r="IHH18" s="692"/>
      <c r="IHI18" s="692"/>
      <c r="IHJ18" s="692"/>
      <c r="IHK18" s="692"/>
      <c r="IHL18" s="692"/>
      <c r="IHM18" s="692"/>
      <c r="IHN18" s="692"/>
      <c r="IHO18" s="692"/>
      <c r="IHP18" s="692"/>
      <c r="IHQ18" s="692"/>
      <c r="IHR18" s="692"/>
      <c r="IHS18" s="692"/>
      <c r="IHT18" s="692"/>
      <c r="IHU18" s="692"/>
      <c r="IHV18" s="692"/>
      <c r="IHW18" s="692"/>
      <c r="IHX18" s="692"/>
      <c r="IHY18" s="692"/>
      <c r="IHZ18" s="692"/>
      <c r="IIA18" s="692"/>
      <c r="IIB18" s="692"/>
      <c r="IIC18" s="692"/>
      <c r="IID18" s="692"/>
      <c r="IIE18" s="692"/>
      <c r="IIF18" s="692"/>
      <c r="IIG18" s="692"/>
      <c r="IIH18" s="692"/>
      <c r="III18" s="692"/>
      <c r="IIJ18" s="692"/>
      <c r="IIK18" s="692"/>
      <c r="IIL18" s="692"/>
      <c r="IIM18" s="692"/>
      <c r="IIN18" s="692"/>
      <c r="IIO18" s="692"/>
      <c r="IIP18" s="692"/>
      <c r="IIQ18" s="692"/>
      <c r="IIR18" s="692"/>
      <c r="IIS18" s="692"/>
      <c r="IIT18" s="692"/>
      <c r="IIU18" s="692"/>
      <c r="IIV18" s="692"/>
      <c r="IIW18" s="692"/>
      <c r="IIX18" s="692"/>
      <c r="IIY18" s="692"/>
      <c r="IIZ18" s="692"/>
      <c r="IJA18" s="692"/>
      <c r="IJB18" s="692"/>
      <c r="IJC18" s="692"/>
      <c r="IJD18" s="692"/>
      <c r="IJE18" s="692"/>
      <c r="IJF18" s="692"/>
      <c r="IJG18" s="692"/>
      <c r="IJH18" s="692"/>
      <c r="IJI18" s="692"/>
      <c r="IJJ18" s="692"/>
      <c r="IJK18" s="692"/>
      <c r="IJL18" s="692"/>
      <c r="IJM18" s="692"/>
      <c r="IJN18" s="692"/>
      <c r="IJO18" s="692"/>
      <c r="IJP18" s="692"/>
      <c r="IJQ18" s="692"/>
      <c r="IJR18" s="692"/>
      <c r="IJS18" s="692"/>
      <c r="IJT18" s="692"/>
      <c r="IJU18" s="692"/>
      <c r="IJV18" s="692"/>
      <c r="IJW18" s="692"/>
      <c r="IJX18" s="692"/>
      <c r="IJY18" s="692"/>
      <c r="IJZ18" s="692"/>
      <c r="IKA18" s="692"/>
      <c r="IKB18" s="692"/>
      <c r="IKC18" s="692"/>
      <c r="IKD18" s="692"/>
      <c r="IKE18" s="692"/>
      <c r="IKF18" s="692"/>
      <c r="IKG18" s="692"/>
      <c r="IKH18" s="692"/>
      <c r="IKI18" s="692"/>
      <c r="IKJ18" s="692"/>
      <c r="IKK18" s="692"/>
      <c r="IKL18" s="692"/>
      <c r="IKM18" s="692"/>
      <c r="IKN18" s="692"/>
      <c r="IKO18" s="692"/>
      <c r="IKP18" s="692"/>
      <c r="IKQ18" s="692"/>
      <c r="IKR18" s="692"/>
      <c r="IKS18" s="692"/>
      <c r="IKT18" s="692"/>
      <c r="IKU18" s="692"/>
      <c r="IKV18" s="692"/>
      <c r="IKW18" s="692"/>
      <c r="IKX18" s="692"/>
      <c r="IKY18" s="692"/>
      <c r="IKZ18" s="692"/>
      <c r="ILA18" s="692"/>
      <c r="ILB18" s="692"/>
      <c r="ILC18" s="692"/>
      <c r="ILD18" s="692"/>
      <c r="ILE18" s="692"/>
      <c r="ILF18" s="692"/>
      <c r="ILG18" s="692"/>
      <c r="ILH18" s="692"/>
      <c r="ILI18" s="692"/>
      <c r="ILJ18" s="692"/>
      <c r="ILK18" s="692"/>
      <c r="ILL18" s="692"/>
      <c r="ILM18" s="692"/>
      <c r="ILN18" s="692"/>
      <c r="ILO18" s="692"/>
      <c r="ILP18" s="692"/>
      <c r="ILQ18" s="692"/>
      <c r="ILR18" s="692"/>
      <c r="ILS18" s="692"/>
      <c r="ILT18" s="692"/>
      <c r="ILU18" s="692"/>
      <c r="ILV18" s="692"/>
      <c r="ILW18" s="692"/>
      <c r="ILX18" s="692"/>
      <c r="ILY18" s="692"/>
      <c r="ILZ18" s="692"/>
      <c r="IMA18" s="692"/>
      <c r="IMB18" s="692"/>
      <c r="IMC18" s="692"/>
      <c r="IMD18" s="692"/>
      <c r="IME18" s="692"/>
      <c r="IMF18" s="692"/>
      <c r="IMG18" s="692"/>
      <c r="IMH18" s="692"/>
      <c r="IMI18" s="692"/>
      <c r="IMJ18" s="692"/>
      <c r="IMK18" s="692"/>
      <c r="IML18" s="692"/>
      <c r="IMM18" s="692"/>
      <c r="IMN18" s="692"/>
      <c r="IMO18" s="692"/>
      <c r="IMP18" s="692"/>
      <c r="IMQ18" s="692"/>
      <c r="IMR18" s="692"/>
      <c r="IMS18" s="692"/>
      <c r="IMT18" s="692"/>
      <c r="IMU18" s="692"/>
      <c r="IMV18" s="692"/>
      <c r="IMW18" s="692"/>
      <c r="IMX18" s="692"/>
      <c r="IMY18" s="692"/>
      <c r="IMZ18" s="692"/>
      <c r="INA18" s="692"/>
      <c r="INB18" s="692"/>
      <c r="INC18" s="692"/>
      <c r="IND18" s="692"/>
      <c r="INE18" s="692"/>
      <c r="INF18" s="692"/>
      <c r="ING18" s="692"/>
      <c r="INH18" s="692"/>
      <c r="INI18" s="692"/>
      <c r="INJ18" s="692"/>
      <c r="INK18" s="692"/>
      <c r="INL18" s="692"/>
      <c r="INM18" s="692"/>
      <c r="INN18" s="692"/>
      <c r="INO18" s="692"/>
      <c r="INP18" s="692"/>
      <c r="INQ18" s="692"/>
      <c r="INR18" s="692"/>
      <c r="INS18" s="692"/>
      <c r="INT18" s="692"/>
      <c r="INU18" s="692"/>
      <c r="INV18" s="692"/>
      <c r="INW18" s="692"/>
      <c r="INX18" s="692"/>
      <c r="INY18" s="692"/>
      <c r="INZ18" s="692"/>
      <c r="IOA18" s="692"/>
      <c r="IOB18" s="692"/>
      <c r="IOC18" s="692"/>
      <c r="IOD18" s="692"/>
      <c r="IOE18" s="692"/>
      <c r="IOF18" s="692"/>
      <c r="IOG18" s="692"/>
      <c r="IOH18" s="692"/>
      <c r="IOI18" s="692"/>
      <c r="IOJ18" s="692"/>
      <c r="IOK18" s="692"/>
      <c r="IOL18" s="692"/>
      <c r="IOM18" s="692"/>
      <c r="ION18" s="692"/>
      <c r="IOO18" s="692"/>
      <c r="IOP18" s="692"/>
      <c r="IOQ18" s="692"/>
      <c r="IOR18" s="692"/>
      <c r="IOS18" s="692"/>
      <c r="IOT18" s="692"/>
      <c r="IOU18" s="692"/>
      <c r="IOV18" s="692"/>
      <c r="IOW18" s="692"/>
      <c r="IOX18" s="692"/>
      <c r="IOY18" s="692"/>
      <c r="IOZ18" s="692"/>
      <c r="IPA18" s="692"/>
      <c r="IPB18" s="692"/>
      <c r="IPC18" s="692"/>
      <c r="IPD18" s="692"/>
      <c r="IPE18" s="692"/>
      <c r="IPF18" s="692"/>
      <c r="IPG18" s="692"/>
      <c r="IPH18" s="692"/>
      <c r="IPI18" s="692"/>
      <c r="IPJ18" s="692"/>
      <c r="IPK18" s="692"/>
      <c r="IPL18" s="692"/>
      <c r="IPM18" s="692"/>
      <c r="IPN18" s="692"/>
      <c r="IPO18" s="692"/>
      <c r="IPP18" s="692"/>
      <c r="IPQ18" s="692"/>
      <c r="IPR18" s="692"/>
      <c r="IPS18" s="692"/>
      <c r="IPT18" s="692"/>
      <c r="IPU18" s="692"/>
      <c r="IPV18" s="692"/>
      <c r="IPW18" s="692"/>
      <c r="IPX18" s="692"/>
      <c r="IPY18" s="692"/>
      <c r="IPZ18" s="692"/>
      <c r="IQA18" s="692"/>
      <c r="IQB18" s="692"/>
      <c r="IQC18" s="692"/>
      <c r="IQD18" s="692"/>
      <c r="IQE18" s="692"/>
      <c r="IQF18" s="692"/>
      <c r="IQG18" s="692"/>
      <c r="IQH18" s="692"/>
      <c r="IQI18" s="692"/>
      <c r="IQJ18" s="692"/>
      <c r="IQK18" s="692"/>
      <c r="IQL18" s="692"/>
      <c r="IQM18" s="692"/>
      <c r="IQN18" s="692"/>
      <c r="IQO18" s="692"/>
      <c r="IQP18" s="692"/>
      <c r="IQQ18" s="692"/>
      <c r="IQR18" s="692"/>
      <c r="IQS18" s="692"/>
      <c r="IQT18" s="692"/>
      <c r="IQU18" s="692"/>
      <c r="IQV18" s="692"/>
      <c r="IQW18" s="692"/>
      <c r="IQX18" s="692"/>
      <c r="IQY18" s="692"/>
      <c r="IQZ18" s="692"/>
      <c r="IRA18" s="692"/>
      <c r="IRB18" s="692"/>
      <c r="IRC18" s="692"/>
      <c r="IRD18" s="692"/>
      <c r="IRE18" s="692"/>
      <c r="IRF18" s="692"/>
      <c r="IRG18" s="692"/>
      <c r="IRH18" s="692"/>
      <c r="IRI18" s="692"/>
      <c r="IRJ18" s="692"/>
      <c r="IRK18" s="692"/>
      <c r="IRL18" s="692"/>
      <c r="IRM18" s="692"/>
      <c r="IRN18" s="692"/>
      <c r="IRO18" s="692"/>
      <c r="IRP18" s="692"/>
      <c r="IRQ18" s="692"/>
      <c r="IRR18" s="692"/>
      <c r="IRS18" s="692"/>
      <c r="IRT18" s="692"/>
      <c r="IRU18" s="692"/>
      <c r="IRV18" s="692"/>
      <c r="IRW18" s="692"/>
      <c r="IRX18" s="692"/>
      <c r="IRY18" s="692"/>
      <c r="IRZ18" s="692"/>
      <c r="ISA18" s="692"/>
      <c r="ISB18" s="692"/>
      <c r="ISC18" s="692"/>
      <c r="ISD18" s="692"/>
      <c r="ISE18" s="692"/>
      <c r="ISF18" s="692"/>
      <c r="ISG18" s="692"/>
      <c r="ISH18" s="692"/>
      <c r="ISI18" s="692"/>
      <c r="ISJ18" s="692"/>
      <c r="ISK18" s="692"/>
      <c r="ISL18" s="692"/>
      <c r="ISM18" s="692"/>
      <c r="ISN18" s="692"/>
      <c r="ISO18" s="692"/>
      <c r="ISP18" s="692"/>
      <c r="ISQ18" s="692"/>
      <c r="ISR18" s="692"/>
      <c r="ISS18" s="692"/>
      <c r="IST18" s="692"/>
      <c r="ISU18" s="692"/>
      <c r="ISV18" s="692"/>
      <c r="ISW18" s="692"/>
      <c r="ISX18" s="692"/>
      <c r="ISY18" s="692"/>
      <c r="ISZ18" s="692"/>
      <c r="ITA18" s="692"/>
      <c r="ITB18" s="692"/>
      <c r="ITC18" s="692"/>
      <c r="ITD18" s="692"/>
      <c r="ITE18" s="692"/>
      <c r="ITF18" s="692"/>
      <c r="ITG18" s="692"/>
      <c r="ITH18" s="692"/>
      <c r="ITI18" s="692"/>
      <c r="ITJ18" s="692"/>
      <c r="ITK18" s="692"/>
      <c r="ITL18" s="692"/>
      <c r="ITM18" s="692"/>
      <c r="ITN18" s="692"/>
      <c r="ITO18" s="692"/>
      <c r="ITP18" s="692"/>
      <c r="ITQ18" s="692"/>
      <c r="ITR18" s="692"/>
      <c r="ITS18" s="692"/>
      <c r="ITT18" s="692"/>
      <c r="ITU18" s="692"/>
      <c r="ITV18" s="692"/>
      <c r="ITW18" s="692"/>
      <c r="ITX18" s="692"/>
      <c r="ITY18" s="692"/>
      <c r="ITZ18" s="692"/>
      <c r="IUA18" s="692"/>
      <c r="IUB18" s="692"/>
      <c r="IUC18" s="692"/>
      <c r="IUD18" s="692"/>
      <c r="IUE18" s="692"/>
      <c r="IUF18" s="692"/>
      <c r="IUG18" s="692"/>
      <c r="IUH18" s="692"/>
      <c r="IUI18" s="692"/>
      <c r="IUJ18" s="692"/>
      <c r="IUK18" s="692"/>
      <c r="IUL18" s="692"/>
      <c r="IUM18" s="692"/>
      <c r="IUN18" s="692"/>
      <c r="IUO18" s="692"/>
      <c r="IUP18" s="692"/>
      <c r="IUQ18" s="692"/>
      <c r="IUR18" s="692"/>
      <c r="IUS18" s="692"/>
      <c r="IUT18" s="692"/>
      <c r="IUU18" s="692"/>
      <c r="IUV18" s="692"/>
      <c r="IUW18" s="692"/>
      <c r="IUX18" s="692"/>
      <c r="IUY18" s="692"/>
      <c r="IUZ18" s="692"/>
      <c r="IVA18" s="692"/>
      <c r="IVB18" s="692"/>
      <c r="IVC18" s="692"/>
      <c r="IVD18" s="692"/>
      <c r="IVE18" s="692"/>
      <c r="IVF18" s="692"/>
      <c r="IVG18" s="692"/>
      <c r="IVH18" s="692"/>
      <c r="IVI18" s="692"/>
      <c r="IVJ18" s="692"/>
      <c r="IVK18" s="692"/>
      <c r="IVL18" s="692"/>
      <c r="IVM18" s="692"/>
      <c r="IVN18" s="692"/>
      <c r="IVO18" s="692"/>
      <c r="IVP18" s="692"/>
      <c r="IVQ18" s="692"/>
      <c r="IVR18" s="692"/>
      <c r="IVS18" s="692"/>
      <c r="IVT18" s="692"/>
      <c r="IVU18" s="692"/>
      <c r="IVV18" s="692"/>
      <c r="IVW18" s="692"/>
      <c r="IVX18" s="692"/>
      <c r="IVY18" s="692"/>
      <c r="IVZ18" s="692"/>
      <c r="IWA18" s="692"/>
      <c r="IWB18" s="692"/>
      <c r="IWC18" s="692"/>
      <c r="IWD18" s="692"/>
      <c r="IWE18" s="692"/>
      <c r="IWF18" s="692"/>
      <c r="IWG18" s="692"/>
      <c r="IWH18" s="692"/>
      <c r="IWI18" s="692"/>
      <c r="IWJ18" s="692"/>
      <c r="IWK18" s="692"/>
      <c r="IWL18" s="692"/>
      <c r="IWM18" s="692"/>
      <c r="IWN18" s="692"/>
      <c r="IWO18" s="692"/>
      <c r="IWP18" s="692"/>
      <c r="IWQ18" s="692"/>
      <c r="IWR18" s="692"/>
      <c r="IWS18" s="692"/>
      <c r="IWT18" s="692"/>
      <c r="IWU18" s="692"/>
      <c r="IWV18" s="692"/>
      <c r="IWW18" s="692"/>
      <c r="IWX18" s="692"/>
      <c r="IWY18" s="692"/>
      <c r="IWZ18" s="692"/>
      <c r="IXA18" s="692"/>
      <c r="IXB18" s="692"/>
      <c r="IXC18" s="692"/>
      <c r="IXD18" s="692"/>
      <c r="IXE18" s="692"/>
      <c r="IXF18" s="692"/>
      <c r="IXG18" s="692"/>
      <c r="IXH18" s="692"/>
      <c r="IXI18" s="692"/>
      <c r="IXJ18" s="692"/>
      <c r="IXK18" s="692"/>
      <c r="IXL18" s="692"/>
      <c r="IXM18" s="692"/>
      <c r="IXN18" s="692"/>
      <c r="IXO18" s="692"/>
      <c r="IXP18" s="692"/>
      <c r="IXQ18" s="692"/>
      <c r="IXR18" s="692"/>
      <c r="IXS18" s="692"/>
      <c r="IXT18" s="692"/>
      <c r="IXU18" s="692"/>
      <c r="IXV18" s="692"/>
      <c r="IXW18" s="692"/>
      <c r="IXX18" s="692"/>
      <c r="IXY18" s="692"/>
      <c r="IXZ18" s="692"/>
      <c r="IYA18" s="692"/>
      <c r="IYB18" s="692"/>
      <c r="IYC18" s="692"/>
      <c r="IYD18" s="692"/>
      <c r="IYE18" s="692"/>
      <c r="IYF18" s="692"/>
      <c r="IYG18" s="692"/>
      <c r="IYH18" s="692"/>
      <c r="IYI18" s="692"/>
      <c r="IYJ18" s="692"/>
      <c r="IYK18" s="692"/>
      <c r="IYL18" s="692"/>
      <c r="IYM18" s="692"/>
      <c r="IYN18" s="692"/>
      <c r="IYO18" s="692"/>
      <c r="IYP18" s="692"/>
      <c r="IYQ18" s="692"/>
      <c r="IYR18" s="692"/>
      <c r="IYS18" s="692"/>
      <c r="IYT18" s="692"/>
      <c r="IYU18" s="692"/>
      <c r="IYV18" s="692"/>
      <c r="IYW18" s="692"/>
      <c r="IYX18" s="692"/>
      <c r="IYY18" s="692"/>
      <c r="IYZ18" s="692"/>
      <c r="IZA18" s="692"/>
      <c r="IZB18" s="692"/>
      <c r="IZC18" s="692"/>
      <c r="IZD18" s="692"/>
      <c r="IZE18" s="692"/>
      <c r="IZF18" s="692"/>
      <c r="IZG18" s="692"/>
      <c r="IZH18" s="692"/>
      <c r="IZI18" s="692"/>
      <c r="IZJ18" s="692"/>
      <c r="IZK18" s="692"/>
      <c r="IZL18" s="692"/>
      <c r="IZM18" s="692"/>
      <c r="IZN18" s="692"/>
      <c r="IZO18" s="692"/>
      <c r="IZP18" s="692"/>
      <c r="IZQ18" s="692"/>
      <c r="IZR18" s="692"/>
      <c r="IZS18" s="692"/>
      <c r="IZT18" s="692"/>
      <c r="IZU18" s="692"/>
      <c r="IZV18" s="692"/>
      <c r="IZW18" s="692"/>
      <c r="IZX18" s="692"/>
      <c r="IZY18" s="692"/>
      <c r="IZZ18" s="692"/>
      <c r="JAA18" s="692"/>
      <c r="JAB18" s="692"/>
      <c r="JAC18" s="692"/>
      <c r="JAD18" s="692"/>
      <c r="JAE18" s="692"/>
      <c r="JAF18" s="692"/>
      <c r="JAG18" s="692"/>
      <c r="JAH18" s="692"/>
      <c r="JAI18" s="692"/>
      <c r="JAJ18" s="692"/>
      <c r="JAK18" s="692"/>
      <c r="JAL18" s="692"/>
      <c r="JAM18" s="692"/>
      <c r="JAN18" s="692"/>
      <c r="JAO18" s="692"/>
      <c r="JAP18" s="692"/>
      <c r="JAQ18" s="692"/>
      <c r="JAR18" s="692"/>
      <c r="JAS18" s="692"/>
      <c r="JAT18" s="692"/>
      <c r="JAU18" s="692"/>
      <c r="JAV18" s="692"/>
      <c r="JAW18" s="692"/>
      <c r="JAX18" s="692"/>
      <c r="JAY18" s="692"/>
      <c r="JAZ18" s="692"/>
      <c r="JBA18" s="692"/>
      <c r="JBB18" s="692"/>
      <c r="JBC18" s="692"/>
      <c r="JBD18" s="692"/>
      <c r="JBE18" s="692"/>
      <c r="JBF18" s="692"/>
      <c r="JBG18" s="692"/>
      <c r="JBH18" s="692"/>
      <c r="JBI18" s="692"/>
      <c r="JBJ18" s="692"/>
      <c r="JBK18" s="692"/>
      <c r="JBL18" s="692"/>
      <c r="JBM18" s="692"/>
      <c r="JBN18" s="692"/>
      <c r="JBO18" s="692"/>
      <c r="JBP18" s="692"/>
      <c r="JBQ18" s="692"/>
      <c r="JBR18" s="692"/>
      <c r="JBS18" s="692"/>
      <c r="JBT18" s="692"/>
      <c r="JBU18" s="692"/>
      <c r="JBV18" s="692"/>
      <c r="JBW18" s="692"/>
      <c r="JBX18" s="692"/>
      <c r="JBY18" s="692"/>
      <c r="JBZ18" s="692"/>
      <c r="JCA18" s="692"/>
      <c r="JCB18" s="692"/>
      <c r="JCC18" s="692"/>
      <c r="JCD18" s="692"/>
      <c r="JCE18" s="692"/>
      <c r="JCF18" s="692"/>
      <c r="JCG18" s="692"/>
      <c r="JCH18" s="692"/>
      <c r="JCI18" s="692"/>
      <c r="JCJ18" s="692"/>
      <c r="JCK18" s="692"/>
      <c r="JCL18" s="692"/>
      <c r="JCM18" s="692"/>
      <c r="JCN18" s="692"/>
      <c r="JCO18" s="692"/>
      <c r="JCP18" s="692"/>
      <c r="JCQ18" s="692"/>
      <c r="JCR18" s="692"/>
      <c r="JCS18" s="692"/>
      <c r="JCT18" s="692"/>
      <c r="JCU18" s="692"/>
      <c r="JCV18" s="692"/>
      <c r="JCW18" s="692"/>
      <c r="JCX18" s="692"/>
      <c r="JCY18" s="692"/>
      <c r="JCZ18" s="692"/>
      <c r="JDA18" s="692"/>
      <c r="JDB18" s="692"/>
      <c r="JDC18" s="692"/>
      <c r="JDD18" s="692"/>
      <c r="JDE18" s="692"/>
      <c r="JDF18" s="692"/>
      <c r="JDG18" s="692"/>
      <c r="JDH18" s="692"/>
      <c r="JDI18" s="692"/>
      <c r="JDJ18" s="692"/>
      <c r="JDK18" s="692"/>
      <c r="JDL18" s="692"/>
      <c r="JDM18" s="692"/>
      <c r="JDN18" s="692"/>
      <c r="JDO18" s="692"/>
      <c r="JDP18" s="692"/>
      <c r="JDQ18" s="692"/>
      <c r="JDR18" s="692"/>
      <c r="JDS18" s="692"/>
      <c r="JDT18" s="692"/>
      <c r="JDU18" s="692"/>
      <c r="JDV18" s="692"/>
      <c r="JDW18" s="692"/>
      <c r="JDX18" s="692"/>
      <c r="JDY18" s="692"/>
      <c r="JDZ18" s="692"/>
      <c r="JEA18" s="692"/>
      <c r="JEB18" s="692"/>
      <c r="JEC18" s="692"/>
      <c r="JED18" s="692"/>
      <c r="JEE18" s="692"/>
      <c r="JEF18" s="692"/>
      <c r="JEG18" s="692"/>
      <c r="JEH18" s="692"/>
      <c r="JEI18" s="692"/>
      <c r="JEJ18" s="692"/>
      <c r="JEK18" s="692"/>
      <c r="JEL18" s="692"/>
      <c r="JEM18" s="692"/>
      <c r="JEN18" s="692"/>
      <c r="JEO18" s="692"/>
      <c r="JEP18" s="692"/>
      <c r="JEQ18" s="692"/>
      <c r="JER18" s="692"/>
      <c r="JES18" s="692"/>
      <c r="JET18" s="692"/>
      <c r="JEU18" s="692"/>
      <c r="JEV18" s="692"/>
      <c r="JEW18" s="692"/>
      <c r="JEX18" s="692"/>
      <c r="JEY18" s="692"/>
      <c r="JEZ18" s="692"/>
      <c r="JFA18" s="692"/>
      <c r="JFB18" s="692"/>
      <c r="JFC18" s="692"/>
      <c r="JFD18" s="692"/>
      <c r="JFE18" s="692"/>
      <c r="JFF18" s="692"/>
      <c r="JFG18" s="692"/>
      <c r="JFH18" s="692"/>
      <c r="JFI18" s="692"/>
      <c r="JFJ18" s="692"/>
      <c r="JFK18" s="692"/>
      <c r="JFL18" s="692"/>
      <c r="JFM18" s="692"/>
      <c r="JFN18" s="692"/>
      <c r="JFO18" s="692"/>
      <c r="JFP18" s="692"/>
      <c r="JFQ18" s="692"/>
      <c r="JFR18" s="692"/>
      <c r="JFS18" s="692"/>
      <c r="JFT18" s="692"/>
      <c r="JFU18" s="692"/>
      <c r="JFV18" s="692"/>
      <c r="JFW18" s="692"/>
      <c r="JFX18" s="692"/>
      <c r="JFY18" s="692"/>
      <c r="JFZ18" s="692"/>
      <c r="JGA18" s="692"/>
      <c r="JGB18" s="692"/>
      <c r="JGC18" s="692"/>
      <c r="JGD18" s="692"/>
      <c r="JGE18" s="692"/>
      <c r="JGF18" s="692"/>
      <c r="JGG18" s="692"/>
      <c r="JGH18" s="692"/>
      <c r="JGI18" s="692"/>
      <c r="JGJ18" s="692"/>
      <c r="JGK18" s="692"/>
      <c r="JGL18" s="692"/>
      <c r="JGM18" s="692"/>
      <c r="JGN18" s="692"/>
      <c r="JGO18" s="692"/>
      <c r="JGP18" s="692"/>
      <c r="JGQ18" s="692"/>
      <c r="JGR18" s="692"/>
      <c r="JGS18" s="692"/>
      <c r="JGT18" s="692"/>
      <c r="JGU18" s="692"/>
      <c r="JGV18" s="692"/>
      <c r="JGW18" s="692"/>
      <c r="JGX18" s="692"/>
      <c r="JGY18" s="692"/>
      <c r="JGZ18" s="692"/>
      <c r="JHA18" s="692"/>
      <c r="JHB18" s="692"/>
      <c r="JHC18" s="692"/>
      <c r="JHD18" s="692"/>
      <c r="JHE18" s="692"/>
      <c r="JHF18" s="692"/>
      <c r="JHG18" s="692"/>
      <c r="JHH18" s="692"/>
      <c r="JHI18" s="692"/>
      <c r="JHJ18" s="692"/>
      <c r="JHK18" s="692"/>
      <c r="JHL18" s="692"/>
      <c r="JHM18" s="692"/>
      <c r="JHN18" s="692"/>
      <c r="JHO18" s="692"/>
      <c r="JHP18" s="692"/>
      <c r="JHQ18" s="692"/>
      <c r="JHR18" s="692"/>
      <c r="JHS18" s="692"/>
      <c r="JHT18" s="692"/>
      <c r="JHU18" s="692"/>
      <c r="JHV18" s="692"/>
      <c r="JHW18" s="692"/>
      <c r="JHX18" s="692"/>
      <c r="JHY18" s="692"/>
      <c r="JHZ18" s="692"/>
      <c r="JIA18" s="692"/>
      <c r="JIB18" s="692"/>
      <c r="JIC18" s="692"/>
      <c r="JID18" s="692"/>
      <c r="JIE18" s="692"/>
      <c r="JIF18" s="692"/>
      <c r="JIG18" s="692"/>
      <c r="JIH18" s="692"/>
      <c r="JII18" s="692"/>
      <c r="JIJ18" s="692"/>
      <c r="JIK18" s="692"/>
      <c r="JIL18" s="692"/>
      <c r="JIM18" s="692"/>
      <c r="JIN18" s="692"/>
      <c r="JIO18" s="692"/>
      <c r="JIP18" s="692"/>
      <c r="JIQ18" s="692"/>
      <c r="JIR18" s="692"/>
      <c r="JIS18" s="692"/>
      <c r="JIT18" s="692"/>
      <c r="JIU18" s="692"/>
      <c r="JIV18" s="692"/>
      <c r="JIW18" s="692"/>
      <c r="JIX18" s="692"/>
      <c r="JIY18" s="692"/>
      <c r="JIZ18" s="692"/>
      <c r="JJA18" s="692"/>
      <c r="JJB18" s="692"/>
      <c r="JJC18" s="692"/>
      <c r="JJD18" s="692"/>
      <c r="JJE18" s="692"/>
      <c r="JJF18" s="692"/>
      <c r="JJG18" s="692"/>
      <c r="JJH18" s="692"/>
      <c r="JJI18" s="692"/>
      <c r="JJJ18" s="692"/>
      <c r="JJK18" s="692"/>
      <c r="JJL18" s="692"/>
      <c r="JJM18" s="692"/>
      <c r="JJN18" s="692"/>
      <c r="JJO18" s="692"/>
      <c r="JJP18" s="692"/>
      <c r="JJQ18" s="692"/>
      <c r="JJR18" s="692"/>
      <c r="JJS18" s="692"/>
      <c r="JJT18" s="692"/>
      <c r="JJU18" s="692"/>
      <c r="JJV18" s="692"/>
      <c r="JJW18" s="692"/>
      <c r="JJX18" s="692"/>
      <c r="JJY18" s="692"/>
      <c r="JJZ18" s="692"/>
      <c r="JKA18" s="692"/>
      <c r="JKB18" s="692"/>
      <c r="JKC18" s="692"/>
      <c r="JKD18" s="692"/>
      <c r="JKE18" s="692"/>
      <c r="JKF18" s="692"/>
      <c r="JKG18" s="692"/>
      <c r="JKH18" s="692"/>
      <c r="JKI18" s="692"/>
      <c r="JKJ18" s="692"/>
      <c r="JKK18" s="692"/>
      <c r="JKL18" s="692"/>
      <c r="JKM18" s="692"/>
      <c r="JKN18" s="692"/>
      <c r="JKO18" s="692"/>
      <c r="JKP18" s="692"/>
      <c r="JKQ18" s="692"/>
      <c r="JKR18" s="692"/>
      <c r="JKS18" s="692"/>
      <c r="JKT18" s="692"/>
      <c r="JKU18" s="692"/>
      <c r="JKV18" s="692"/>
      <c r="JKW18" s="692"/>
      <c r="JKX18" s="692"/>
      <c r="JKY18" s="692"/>
      <c r="JKZ18" s="692"/>
      <c r="JLA18" s="692"/>
      <c r="JLB18" s="692"/>
      <c r="JLC18" s="692"/>
      <c r="JLD18" s="692"/>
      <c r="JLE18" s="692"/>
      <c r="JLF18" s="692"/>
      <c r="JLG18" s="692"/>
      <c r="JLH18" s="692"/>
      <c r="JLI18" s="692"/>
      <c r="JLJ18" s="692"/>
      <c r="JLK18" s="692"/>
      <c r="JLL18" s="692"/>
      <c r="JLM18" s="692"/>
      <c r="JLN18" s="692"/>
      <c r="JLO18" s="692"/>
      <c r="JLP18" s="692"/>
      <c r="JLQ18" s="692"/>
      <c r="JLR18" s="692"/>
      <c r="JLS18" s="692"/>
      <c r="JLT18" s="692"/>
      <c r="JLU18" s="692"/>
      <c r="JLV18" s="692"/>
      <c r="JLW18" s="692"/>
      <c r="JLX18" s="692"/>
      <c r="JLY18" s="692"/>
      <c r="JLZ18" s="692"/>
      <c r="JMA18" s="692"/>
      <c r="JMB18" s="692"/>
      <c r="JMC18" s="692"/>
      <c r="JMD18" s="692"/>
      <c r="JME18" s="692"/>
      <c r="JMF18" s="692"/>
      <c r="JMG18" s="692"/>
      <c r="JMH18" s="692"/>
      <c r="JMI18" s="692"/>
      <c r="JMJ18" s="692"/>
      <c r="JMK18" s="692"/>
      <c r="JML18" s="692"/>
      <c r="JMM18" s="692"/>
      <c r="JMN18" s="692"/>
      <c r="JMO18" s="692"/>
      <c r="JMP18" s="692"/>
      <c r="JMQ18" s="692"/>
      <c r="JMR18" s="692"/>
      <c r="JMS18" s="692"/>
      <c r="JMT18" s="692"/>
      <c r="JMU18" s="692"/>
      <c r="JMV18" s="692"/>
      <c r="JMW18" s="692"/>
      <c r="JMX18" s="692"/>
      <c r="JMY18" s="692"/>
      <c r="JMZ18" s="692"/>
      <c r="JNA18" s="692"/>
      <c r="JNB18" s="692"/>
      <c r="JNC18" s="692"/>
      <c r="JND18" s="692"/>
      <c r="JNE18" s="692"/>
      <c r="JNF18" s="692"/>
      <c r="JNG18" s="692"/>
      <c r="JNH18" s="692"/>
      <c r="JNI18" s="692"/>
      <c r="JNJ18" s="692"/>
      <c r="JNK18" s="692"/>
      <c r="JNL18" s="692"/>
      <c r="JNM18" s="692"/>
      <c r="JNN18" s="692"/>
      <c r="JNO18" s="692"/>
      <c r="JNP18" s="692"/>
      <c r="JNQ18" s="692"/>
      <c r="JNR18" s="692"/>
      <c r="JNS18" s="692"/>
      <c r="JNT18" s="692"/>
      <c r="JNU18" s="692"/>
      <c r="JNV18" s="692"/>
      <c r="JNW18" s="692"/>
      <c r="JNX18" s="692"/>
      <c r="JNY18" s="692"/>
      <c r="JNZ18" s="692"/>
      <c r="JOA18" s="692"/>
      <c r="JOB18" s="692"/>
      <c r="JOC18" s="692"/>
      <c r="JOD18" s="692"/>
      <c r="JOE18" s="692"/>
      <c r="JOF18" s="692"/>
      <c r="JOG18" s="692"/>
      <c r="JOH18" s="692"/>
      <c r="JOI18" s="692"/>
      <c r="JOJ18" s="692"/>
      <c r="JOK18" s="692"/>
      <c r="JOL18" s="692"/>
      <c r="JOM18" s="692"/>
      <c r="JON18" s="692"/>
      <c r="JOO18" s="692"/>
      <c r="JOP18" s="692"/>
      <c r="JOQ18" s="692"/>
      <c r="JOR18" s="692"/>
      <c r="JOS18" s="692"/>
      <c r="JOT18" s="692"/>
      <c r="JOU18" s="692"/>
      <c r="JOV18" s="692"/>
      <c r="JOW18" s="692"/>
      <c r="JOX18" s="692"/>
      <c r="JOY18" s="692"/>
      <c r="JOZ18" s="692"/>
      <c r="JPA18" s="692"/>
      <c r="JPB18" s="692"/>
      <c r="JPC18" s="692"/>
      <c r="JPD18" s="692"/>
      <c r="JPE18" s="692"/>
      <c r="JPF18" s="692"/>
      <c r="JPG18" s="692"/>
      <c r="JPH18" s="692"/>
      <c r="JPI18" s="692"/>
      <c r="JPJ18" s="692"/>
      <c r="JPK18" s="692"/>
      <c r="JPL18" s="692"/>
      <c r="JPM18" s="692"/>
      <c r="JPN18" s="692"/>
      <c r="JPO18" s="692"/>
      <c r="JPP18" s="692"/>
      <c r="JPQ18" s="692"/>
      <c r="JPR18" s="692"/>
      <c r="JPS18" s="692"/>
      <c r="JPT18" s="692"/>
      <c r="JPU18" s="692"/>
      <c r="JPV18" s="692"/>
      <c r="JPW18" s="692"/>
      <c r="JPX18" s="692"/>
      <c r="JPY18" s="692"/>
      <c r="JPZ18" s="692"/>
      <c r="JQA18" s="692"/>
      <c r="JQB18" s="692"/>
      <c r="JQC18" s="692"/>
      <c r="JQD18" s="692"/>
      <c r="JQE18" s="692"/>
      <c r="JQF18" s="692"/>
      <c r="JQG18" s="692"/>
      <c r="JQH18" s="692"/>
      <c r="JQI18" s="692"/>
      <c r="JQJ18" s="692"/>
      <c r="JQK18" s="692"/>
      <c r="JQL18" s="692"/>
      <c r="JQM18" s="692"/>
      <c r="JQN18" s="692"/>
      <c r="JQO18" s="692"/>
      <c r="JQP18" s="692"/>
      <c r="JQQ18" s="692"/>
      <c r="JQR18" s="692"/>
      <c r="JQS18" s="692"/>
      <c r="JQT18" s="692"/>
      <c r="JQU18" s="692"/>
      <c r="JQV18" s="692"/>
      <c r="JQW18" s="692"/>
      <c r="JQX18" s="692"/>
      <c r="JQY18" s="692"/>
      <c r="JQZ18" s="692"/>
      <c r="JRA18" s="692"/>
      <c r="JRB18" s="692"/>
      <c r="JRC18" s="692"/>
      <c r="JRD18" s="692"/>
      <c r="JRE18" s="692"/>
      <c r="JRF18" s="692"/>
      <c r="JRG18" s="692"/>
      <c r="JRH18" s="692"/>
      <c r="JRI18" s="692"/>
      <c r="JRJ18" s="692"/>
      <c r="JRK18" s="692"/>
      <c r="JRL18" s="692"/>
      <c r="JRM18" s="692"/>
      <c r="JRN18" s="692"/>
      <c r="JRO18" s="692"/>
      <c r="JRP18" s="692"/>
      <c r="JRQ18" s="692"/>
      <c r="JRR18" s="692"/>
      <c r="JRS18" s="692"/>
      <c r="JRT18" s="692"/>
      <c r="JRU18" s="692"/>
      <c r="JRV18" s="692"/>
      <c r="JRW18" s="692"/>
      <c r="JRX18" s="692"/>
      <c r="JRY18" s="692"/>
      <c r="JRZ18" s="692"/>
      <c r="JSA18" s="692"/>
      <c r="JSB18" s="692"/>
      <c r="JSC18" s="692"/>
      <c r="JSD18" s="692"/>
      <c r="JSE18" s="692"/>
      <c r="JSF18" s="692"/>
      <c r="JSG18" s="692"/>
      <c r="JSH18" s="692"/>
      <c r="JSI18" s="692"/>
      <c r="JSJ18" s="692"/>
      <c r="JSK18" s="692"/>
      <c r="JSL18" s="692"/>
      <c r="JSM18" s="692"/>
      <c r="JSN18" s="692"/>
      <c r="JSO18" s="692"/>
      <c r="JSP18" s="692"/>
      <c r="JSQ18" s="692"/>
      <c r="JSR18" s="692"/>
      <c r="JSS18" s="692"/>
      <c r="JST18" s="692"/>
      <c r="JSU18" s="692"/>
      <c r="JSV18" s="692"/>
      <c r="JSW18" s="692"/>
      <c r="JSX18" s="692"/>
      <c r="JSY18" s="692"/>
      <c r="JSZ18" s="692"/>
      <c r="JTA18" s="692"/>
      <c r="JTB18" s="692"/>
      <c r="JTC18" s="692"/>
      <c r="JTD18" s="692"/>
      <c r="JTE18" s="692"/>
      <c r="JTF18" s="692"/>
      <c r="JTG18" s="692"/>
      <c r="JTH18" s="692"/>
      <c r="JTI18" s="692"/>
      <c r="JTJ18" s="692"/>
      <c r="JTK18" s="692"/>
      <c r="JTL18" s="692"/>
      <c r="JTM18" s="692"/>
      <c r="JTN18" s="692"/>
      <c r="JTO18" s="692"/>
      <c r="JTP18" s="692"/>
      <c r="JTQ18" s="692"/>
      <c r="JTR18" s="692"/>
      <c r="JTS18" s="692"/>
      <c r="JTT18" s="692"/>
      <c r="JTU18" s="692"/>
      <c r="JTV18" s="692"/>
      <c r="JTW18" s="692"/>
      <c r="JTX18" s="692"/>
      <c r="JTY18" s="692"/>
      <c r="JTZ18" s="692"/>
      <c r="JUA18" s="692"/>
      <c r="JUB18" s="692"/>
      <c r="JUC18" s="692"/>
      <c r="JUD18" s="692"/>
      <c r="JUE18" s="692"/>
      <c r="JUF18" s="692"/>
      <c r="JUG18" s="692"/>
      <c r="JUH18" s="692"/>
      <c r="JUI18" s="692"/>
      <c r="JUJ18" s="692"/>
      <c r="JUK18" s="692"/>
      <c r="JUL18" s="692"/>
      <c r="JUM18" s="692"/>
      <c r="JUN18" s="692"/>
      <c r="JUO18" s="692"/>
      <c r="JUP18" s="692"/>
      <c r="JUQ18" s="692"/>
      <c r="JUR18" s="692"/>
      <c r="JUS18" s="692"/>
      <c r="JUT18" s="692"/>
      <c r="JUU18" s="692"/>
      <c r="JUV18" s="692"/>
      <c r="JUW18" s="692"/>
      <c r="JUX18" s="692"/>
      <c r="JUY18" s="692"/>
      <c r="JUZ18" s="692"/>
      <c r="JVA18" s="692"/>
      <c r="JVB18" s="692"/>
      <c r="JVC18" s="692"/>
      <c r="JVD18" s="692"/>
      <c r="JVE18" s="692"/>
      <c r="JVF18" s="692"/>
      <c r="JVG18" s="692"/>
      <c r="JVH18" s="692"/>
      <c r="JVI18" s="692"/>
      <c r="JVJ18" s="692"/>
      <c r="JVK18" s="692"/>
      <c r="JVL18" s="692"/>
      <c r="JVM18" s="692"/>
      <c r="JVN18" s="692"/>
      <c r="JVO18" s="692"/>
      <c r="JVP18" s="692"/>
      <c r="JVQ18" s="692"/>
      <c r="JVR18" s="692"/>
      <c r="JVS18" s="692"/>
      <c r="JVT18" s="692"/>
      <c r="JVU18" s="692"/>
      <c r="JVV18" s="692"/>
      <c r="JVW18" s="692"/>
      <c r="JVX18" s="692"/>
      <c r="JVY18" s="692"/>
      <c r="JVZ18" s="692"/>
      <c r="JWA18" s="692"/>
      <c r="JWB18" s="692"/>
      <c r="JWC18" s="692"/>
      <c r="JWD18" s="692"/>
      <c r="JWE18" s="692"/>
      <c r="JWF18" s="692"/>
      <c r="JWG18" s="692"/>
      <c r="JWH18" s="692"/>
      <c r="JWI18" s="692"/>
      <c r="JWJ18" s="692"/>
      <c r="JWK18" s="692"/>
      <c r="JWL18" s="692"/>
      <c r="JWM18" s="692"/>
      <c r="JWN18" s="692"/>
      <c r="JWO18" s="692"/>
      <c r="JWP18" s="692"/>
      <c r="JWQ18" s="692"/>
      <c r="JWR18" s="692"/>
      <c r="JWS18" s="692"/>
      <c r="JWT18" s="692"/>
      <c r="JWU18" s="692"/>
      <c r="JWV18" s="692"/>
      <c r="JWW18" s="692"/>
      <c r="JWX18" s="692"/>
      <c r="JWY18" s="692"/>
      <c r="JWZ18" s="692"/>
      <c r="JXA18" s="692"/>
      <c r="JXB18" s="692"/>
      <c r="JXC18" s="692"/>
      <c r="JXD18" s="692"/>
      <c r="JXE18" s="692"/>
      <c r="JXF18" s="692"/>
      <c r="JXG18" s="692"/>
      <c r="JXH18" s="692"/>
      <c r="JXI18" s="692"/>
      <c r="JXJ18" s="692"/>
      <c r="JXK18" s="692"/>
      <c r="JXL18" s="692"/>
      <c r="JXM18" s="692"/>
      <c r="JXN18" s="692"/>
      <c r="JXO18" s="692"/>
      <c r="JXP18" s="692"/>
      <c r="JXQ18" s="692"/>
      <c r="JXR18" s="692"/>
      <c r="JXS18" s="692"/>
      <c r="JXT18" s="692"/>
      <c r="JXU18" s="692"/>
      <c r="JXV18" s="692"/>
      <c r="JXW18" s="692"/>
      <c r="JXX18" s="692"/>
      <c r="JXY18" s="692"/>
      <c r="JXZ18" s="692"/>
      <c r="JYA18" s="692"/>
      <c r="JYB18" s="692"/>
      <c r="JYC18" s="692"/>
      <c r="JYD18" s="692"/>
      <c r="JYE18" s="692"/>
      <c r="JYF18" s="692"/>
      <c r="JYG18" s="692"/>
      <c r="JYH18" s="692"/>
      <c r="JYI18" s="692"/>
      <c r="JYJ18" s="692"/>
      <c r="JYK18" s="692"/>
      <c r="JYL18" s="692"/>
      <c r="JYM18" s="692"/>
      <c r="JYN18" s="692"/>
      <c r="JYO18" s="692"/>
      <c r="JYP18" s="692"/>
      <c r="JYQ18" s="692"/>
      <c r="JYR18" s="692"/>
      <c r="JYS18" s="692"/>
      <c r="JYT18" s="692"/>
      <c r="JYU18" s="692"/>
      <c r="JYV18" s="692"/>
      <c r="JYW18" s="692"/>
      <c r="JYX18" s="692"/>
      <c r="JYY18" s="692"/>
      <c r="JYZ18" s="692"/>
      <c r="JZA18" s="692"/>
      <c r="JZB18" s="692"/>
      <c r="JZC18" s="692"/>
      <c r="JZD18" s="692"/>
      <c r="JZE18" s="692"/>
      <c r="JZF18" s="692"/>
      <c r="JZG18" s="692"/>
      <c r="JZH18" s="692"/>
      <c r="JZI18" s="692"/>
      <c r="JZJ18" s="692"/>
      <c r="JZK18" s="692"/>
      <c r="JZL18" s="692"/>
      <c r="JZM18" s="692"/>
      <c r="JZN18" s="692"/>
      <c r="JZO18" s="692"/>
      <c r="JZP18" s="692"/>
      <c r="JZQ18" s="692"/>
      <c r="JZR18" s="692"/>
      <c r="JZS18" s="692"/>
      <c r="JZT18" s="692"/>
      <c r="JZU18" s="692"/>
      <c r="JZV18" s="692"/>
      <c r="JZW18" s="692"/>
      <c r="JZX18" s="692"/>
      <c r="JZY18" s="692"/>
      <c r="JZZ18" s="692"/>
      <c r="KAA18" s="692"/>
      <c r="KAB18" s="692"/>
      <c r="KAC18" s="692"/>
      <c r="KAD18" s="692"/>
      <c r="KAE18" s="692"/>
      <c r="KAF18" s="692"/>
      <c r="KAG18" s="692"/>
      <c r="KAH18" s="692"/>
      <c r="KAI18" s="692"/>
      <c r="KAJ18" s="692"/>
      <c r="KAK18" s="692"/>
      <c r="KAL18" s="692"/>
      <c r="KAM18" s="692"/>
      <c r="KAN18" s="692"/>
      <c r="KAO18" s="692"/>
      <c r="KAP18" s="692"/>
      <c r="KAQ18" s="692"/>
      <c r="KAR18" s="692"/>
      <c r="KAS18" s="692"/>
      <c r="KAT18" s="692"/>
      <c r="KAU18" s="692"/>
      <c r="KAV18" s="692"/>
      <c r="KAW18" s="692"/>
      <c r="KAX18" s="692"/>
      <c r="KAY18" s="692"/>
      <c r="KAZ18" s="692"/>
      <c r="KBA18" s="692"/>
      <c r="KBB18" s="692"/>
      <c r="KBC18" s="692"/>
      <c r="KBD18" s="692"/>
      <c r="KBE18" s="692"/>
      <c r="KBF18" s="692"/>
      <c r="KBG18" s="692"/>
      <c r="KBH18" s="692"/>
      <c r="KBI18" s="692"/>
      <c r="KBJ18" s="692"/>
      <c r="KBK18" s="692"/>
      <c r="KBL18" s="692"/>
      <c r="KBM18" s="692"/>
      <c r="KBN18" s="692"/>
      <c r="KBO18" s="692"/>
      <c r="KBP18" s="692"/>
      <c r="KBQ18" s="692"/>
      <c r="KBR18" s="692"/>
      <c r="KBS18" s="692"/>
      <c r="KBT18" s="692"/>
      <c r="KBU18" s="692"/>
      <c r="KBV18" s="692"/>
      <c r="KBW18" s="692"/>
      <c r="KBX18" s="692"/>
      <c r="KBY18" s="692"/>
      <c r="KBZ18" s="692"/>
      <c r="KCA18" s="692"/>
      <c r="KCB18" s="692"/>
      <c r="KCC18" s="692"/>
      <c r="KCD18" s="692"/>
      <c r="KCE18" s="692"/>
      <c r="KCF18" s="692"/>
      <c r="KCG18" s="692"/>
      <c r="KCH18" s="692"/>
      <c r="KCI18" s="692"/>
      <c r="KCJ18" s="692"/>
      <c r="KCK18" s="692"/>
      <c r="KCL18" s="692"/>
      <c r="KCM18" s="692"/>
      <c r="KCN18" s="692"/>
      <c r="KCO18" s="692"/>
      <c r="KCP18" s="692"/>
      <c r="KCQ18" s="692"/>
      <c r="KCR18" s="692"/>
      <c r="KCS18" s="692"/>
      <c r="KCT18" s="692"/>
      <c r="KCU18" s="692"/>
      <c r="KCV18" s="692"/>
      <c r="KCW18" s="692"/>
      <c r="KCX18" s="692"/>
      <c r="KCY18" s="692"/>
      <c r="KCZ18" s="692"/>
      <c r="KDA18" s="692"/>
      <c r="KDB18" s="692"/>
      <c r="KDC18" s="692"/>
      <c r="KDD18" s="692"/>
      <c r="KDE18" s="692"/>
      <c r="KDF18" s="692"/>
      <c r="KDG18" s="692"/>
      <c r="KDH18" s="692"/>
      <c r="KDI18" s="692"/>
      <c r="KDJ18" s="692"/>
      <c r="KDK18" s="692"/>
      <c r="KDL18" s="692"/>
      <c r="KDM18" s="692"/>
      <c r="KDN18" s="692"/>
      <c r="KDO18" s="692"/>
      <c r="KDP18" s="692"/>
      <c r="KDQ18" s="692"/>
      <c r="KDR18" s="692"/>
      <c r="KDS18" s="692"/>
      <c r="KDT18" s="692"/>
      <c r="KDU18" s="692"/>
      <c r="KDV18" s="692"/>
      <c r="KDW18" s="692"/>
      <c r="KDX18" s="692"/>
      <c r="KDY18" s="692"/>
      <c r="KDZ18" s="692"/>
      <c r="KEA18" s="692"/>
      <c r="KEB18" s="692"/>
      <c r="KEC18" s="692"/>
      <c r="KED18" s="692"/>
      <c r="KEE18" s="692"/>
      <c r="KEF18" s="692"/>
      <c r="KEG18" s="692"/>
      <c r="KEH18" s="692"/>
      <c r="KEI18" s="692"/>
      <c r="KEJ18" s="692"/>
      <c r="KEK18" s="692"/>
      <c r="KEL18" s="692"/>
      <c r="KEM18" s="692"/>
      <c r="KEN18" s="692"/>
      <c r="KEO18" s="692"/>
      <c r="KEP18" s="692"/>
      <c r="KEQ18" s="692"/>
      <c r="KER18" s="692"/>
      <c r="KES18" s="692"/>
      <c r="KET18" s="692"/>
      <c r="KEU18" s="692"/>
      <c r="KEV18" s="692"/>
      <c r="KEW18" s="692"/>
      <c r="KEX18" s="692"/>
      <c r="KEY18" s="692"/>
      <c r="KEZ18" s="692"/>
      <c r="KFA18" s="692"/>
      <c r="KFB18" s="692"/>
      <c r="KFC18" s="692"/>
      <c r="KFD18" s="692"/>
      <c r="KFE18" s="692"/>
      <c r="KFF18" s="692"/>
      <c r="KFG18" s="692"/>
      <c r="KFH18" s="692"/>
      <c r="KFI18" s="692"/>
      <c r="KFJ18" s="692"/>
      <c r="KFK18" s="692"/>
      <c r="KFL18" s="692"/>
      <c r="KFM18" s="692"/>
      <c r="KFN18" s="692"/>
      <c r="KFO18" s="692"/>
      <c r="KFP18" s="692"/>
      <c r="KFQ18" s="692"/>
      <c r="KFR18" s="692"/>
      <c r="KFS18" s="692"/>
      <c r="KFT18" s="692"/>
      <c r="KFU18" s="692"/>
      <c r="KFV18" s="692"/>
      <c r="KFW18" s="692"/>
      <c r="KFX18" s="692"/>
      <c r="KFY18" s="692"/>
      <c r="KFZ18" s="692"/>
      <c r="KGA18" s="692"/>
      <c r="KGB18" s="692"/>
      <c r="KGC18" s="692"/>
      <c r="KGD18" s="692"/>
      <c r="KGE18" s="692"/>
      <c r="KGF18" s="692"/>
      <c r="KGG18" s="692"/>
      <c r="KGH18" s="692"/>
      <c r="KGI18" s="692"/>
      <c r="KGJ18" s="692"/>
      <c r="KGK18" s="692"/>
      <c r="KGL18" s="692"/>
      <c r="KGM18" s="692"/>
      <c r="KGN18" s="692"/>
      <c r="KGO18" s="692"/>
      <c r="KGP18" s="692"/>
      <c r="KGQ18" s="692"/>
      <c r="KGR18" s="692"/>
      <c r="KGS18" s="692"/>
      <c r="KGT18" s="692"/>
      <c r="KGU18" s="692"/>
      <c r="KGV18" s="692"/>
      <c r="KGW18" s="692"/>
      <c r="KGX18" s="692"/>
      <c r="KGY18" s="692"/>
      <c r="KGZ18" s="692"/>
      <c r="KHA18" s="692"/>
      <c r="KHB18" s="692"/>
      <c r="KHC18" s="692"/>
      <c r="KHD18" s="692"/>
      <c r="KHE18" s="692"/>
      <c r="KHF18" s="692"/>
      <c r="KHG18" s="692"/>
      <c r="KHH18" s="692"/>
      <c r="KHI18" s="692"/>
      <c r="KHJ18" s="692"/>
      <c r="KHK18" s="692"/>
      <c r="KHL18" s="692"/>
      <c r="KHM18" s="692"/>
      <c r="KHN18" s="692"/>
      <c r="KHO18" s="692"/>
      <c r="KHP18" s="692"/>
      <c r="KHQ18" s="692"/>
      <c r="KHR18" s="692"/>
      <c r="KHS18" s="692"/>
      <c r="KHT18" s="692"/>
      <c r="KHU18" s="692"/>
      <c r="KHV18" s="692"/>
      <c r="KHW18" s="692"/>
      <c r="KHX18" s="692"/>
      <c r="KHY18" s="692"/>
      <c r="KHZ18" s="692"/>
      <c r="KIA18" s="692"/>
      <c r="KIB18" s="692"/>
      <c r="KIC18" s="692"/>
      <c r="KID18" s="692"/>
      <c r="KIE18" s="692"/>
      <c r="KIF18" s="692"/>
      <c r="KIG18" s="692"/>
      <c r="KIH18" s="692"/>
      <c r="KII18" s="692"/>
      <c r="KIJ18" s="692"/>
      <c r="KIK18" s="692"/>
      <c r="KIL18" s="692"/>
      <c r="KIM18" s="692"/>
      <c r="KIN18" s="692"/>
      <c r="KIO18" s="692"/>
      <c r="KIP18" s="692"/>
      <c r="KIQ18" s="692"/>
      <c r="KIR18" s="692"/>
      <c r="KIS18" s="692"/>
      <c r="KIT18" s="692"/>
      <c r="KIU18" s="692"/>
      <c r="KIV18" s="692"/>
      <c r="KIW18" s="692"/>
      <c r="KIX18" s="692"/>
      <c r="KIY18" s="692"/>
      <c r="KIZ18" s="692"/>
      <c r="KJA18" s="692"/>
      <c r="KJB18" s="692"/>
      <c r="KJC18" s="692"/>
      <c r="KJD18" s="692"/>
      <c r="KJE18" s="692"/>
      <c r="KJF18" s="692"/>
      <c r="KJG18" s="692"/>
      <c r="KJH18" s="692"/>
      <c r="KJI18" s="692"/>
      <c r="KJJ18" s="692"/>
      <c r="KJK18" s="692"/>
      <c r="KJL18" s="692"/>
      <c r="KJM18" s="692"/>
      <c r="KJN18" s="692"/>
      <c r="KJO18" s="692"/>
      <c r="KJP18" s="692"/>
      <c r="KJQ18" s="692"/>
      <c r="KJR18" s="692"/>
      <c r="KJS18" s="692"/>
      <c r="KJT18" s="692"/>
      <c r="KJU18" s="692"/>
      <c r="KJV18" s="692"/>
      <c r="KJW18" s="692"/>
      <c r="KJX18" s="692"/>
      <c r="KJY18" s="692"/>
      <c r="KJZ18" s="692"/>
      <c r="KKA18" s="692"/>
      <c r="KKB18" s="692"/>
      <c r="KKC18" s="692"/>
      <c r="KKD18" s="692"/>
      <c r="KKE18" s="692"/>
      <c r="KKF18" s="692"/>
      <c r="KKG18" s="692"/>
      <c r="KKH18" s="692"/>
      <c r="KKI18" s="692"/>
      <c r="KKJ18" s="692"/>
      <c r="KKK18" s="692"/>
      <c r="KKL18" s="692"/>
      <c r="KKM18" s="692"/>
      <c r="KKN18" s="692"/>
      <c r="KKO18" s="692"/>
      <c r="KKP18" s="692"/>
      <c r="KKQ18" s="692"/>
      <c r="KKR18" s="692"/>
      <c r="KKS18" s="692"/>
      <c r="KKT18" s="692"/>
      <c r="KKU18" s="692"/>
      <c r="KKV18" s="692"/>
      <c r="KKW18" s="692"/>
      <c r="KKX18" s="692"/>
      <c r="KKY18" s="692"/>
      <c r="KKZ18" s="692"/>
      <c r="KLA18" s="692"/>
      <c r="KLB18" s="692"/>
      <c r="KLC18" s="692"/>
      <c r="KLD18" s="692"/>
      <c r="KLE18" s="692"/>
      <c r="KLF18" s="692"/>
      <c r="KLG18" s="692"/>
      <c r="KLH18" s="692"/>
      <c r="KLI18" s="692"/>
      <c r="KLJ18" s="692"/>
      <c r="KLK18" s="692"/>
      <c r="KLL18" s="692"/>
      <c r="KLM18" s="692"/>
      <c r="KLN18" s="692"/>
      <c r="KLO18" s="692"/>
      <c r="KLP18" s="692"/>
      <c r="KLQ18" s="692"/>
      <c r="KLR18" s="692"/>
      <c r="KLS18" s="692"/>
      <c r="KLT18" s="692"/>
      <c r="KLU18" s="692"/>
      <c r="KLV18" s="692"/>
      <c r="KLW18" s="692"/>
      <c r="KLX18" s="692"/>
      <c r="KLY18" s="692"/>
      <c r="KLZ18" s="692"/>
      <c r="KMA18" s="692"/>
      <c r="KMB18" s="692"/>
      <c r="KMC18" s="692"/>
      <c r="KMD18" s="692"/>
      <c r="KME18" s="692"/>
      <c r="KMF18" s="692"/>
      <c r="KMG18" s="692"/>
      <c r="KMH18" s="692"/>
      <c r="KMI18" s="692"/>
      <c r="KMJ18" s="692"/>
      <c r="KMK18" s="692"/>
      <c r="KML18" s="692"/>
      <c r="KMM18" s="692"/>
      <c r="KMN18" s="692"/>
      <c r="KMO18" s="692"/>
      <c r="KMP18" s="692"/>
      <c r="KMQ18" s="692"/>
      <c r="KMR18" s="692"/>
      <c r="KMS18" s="692"/>
      <c r="KMT18" s="692"/>
      <c r="KMU18" s="692"/>
      <c r="KMV18" s="692"/>
      <c r="KMW18" s="692"/>
      <c r="KMX18" s="692"/>
      <c r="KMY18" s="692"/>
      <c r="KMZ18" s="692"/>
      <c r="KNA18" s="692"/>
      <c r="KNB18" s="692"/>
      <c r="KNC18" s="692"/>
      <c r="KND18" s="692"/>
      <c r="KNE18" s="692"/>
      <c r="KNF18" s="692"/>
      <c r="KNG18" s="692"/>
      <c r="KNH18" s="692"/>
      <c r="KNI18" s="692"/>
      <c r="KNJ18" s="692"/>
      <c r="KNK18" s="692"/>
      <c r="KNL18" s="692"/>
      <c r="KNM18" s="692"/>
      <c r="KNN18" s="692"/>
      <c r="KNO18" s="692"/>
      <c r="KNP18" s="692"/>
      <c r="KNQ18" s="692"/>
      <c r="KNR18" s="692"/>
      <c r="KNS18" s="692"/>
      <c r="KNT18" s="692"/>
      <c r="KNU18" s="692"/>
      <c r="KNV18" s="692"/>
      <c r="KNW18" s="692"/>
      <c r="KNX18" s="692"/>
      <c r="KNY18" s="692"/>
      <c r="KNZ18" s="692"/>
      <c r="KOA18" s="692"/>
      <c r="KOB18" s="692"/>
      <c r="KOC18" s="692"/>
      <c r="KOD18" s="692"/>
      <c r="KOE18" s="692"/>
      <c r="KOF18" s="692"/>
      <c r="KOG18" s="692"/>
      <c r="KOH18" s="692"/>
      <c r="KOI18" s="692"/>
      <c r="KOJ18" s="692"/>
      <c r="KOK18" s="692"/>
      <c r="KOL18" s="692"/>
      <c r="KOM18" s="692"/>
      <c r="KON18" s="692"/>
      <c r="KOO18" s="692"/>
      <c r="KOP18" s="692"/>
      <c r="KOQ18" s="692"/>
      <c r="KOR18" s="692"/>
      <c r="KOS18" s="692"/>
      <c r="KOT18" s="692"/>
      <c r="KOU18" s="692"/>
      <c r="KOV18" s="692"/>
      <c r="KOW18" s="692"/>
      <c r="KOX18" s="692"/>
      <c r="KOY18" s="692"/>
      <c r="KOZ18" s="692"/>
      <c r="KPA18" s="692"/>
      <c r="KPB18" s="692"/>
      <c r="KPC18" s="692"/>
      <c r="KPD18" s="692"/>
      <c r="KPE18" s="692"/>
      <c r="KPF18" s="692"/>
      <c r="KPG18" s="692"/>
      <c r="KPH18" s="692"/>
      <c r="KPI18" s="692"/>
      <c r="KPJ18" s="692"/>
      <c r="KPK18" s="692"/>
      <c r="KPL18" s="692"/>
      <c r="KPM18" s="692"/>
      <c r="KPN18" s="692"/>
      <c r="KPO18" s="692"/>
      <c r="KPP18" s="692"/>
      <c r="KPQ18" s="692"/>
      <c r="KPR18" s="692"/>
      <c r="KPS18" s="692"/>
      <c r="KPT18" s="692"/>
      <c r="KPU18" s="692"/>
      <c r="KPV18" s="692"/>
      <c r="KPW18" s="692"/>
      <c r="KPX18" s="692"/>
      <c r="KPY18" s="692"/>
      <c r="KPZ18" s="692"/>
      <c r="KQA18" s="692"/>
      <c r="KQB18" s="692"/>
      <c r="KQC18" s="692"/>
      <c r="KQD18" s="692"/>
      <c r="KQE18" s="692"/>
      <c r="KQF18" s="692"/>
      <c r="KQG18" s="692"/>
      <c r="KQH18" s="692"/>
      <c r="KQI18" s="692"/>
      <c r="KQJ18" s="692"/>
      <c r="KQK18" s="692"/>
      <c r="KQL18" s="692"/>
      <c r="KQM18" s="692"/>
      <c r="KQN18" s="692"/>
      <c r="KQO18" s="692"/>
      <c r="KQP18" s="692"/>
      <c r="KQQ18" s="692"/>
      <c r="KQR18" s="692"/>
      <c r="KQS18" s="692"/>
      <c r="KQT18" s="692"/>
      <c r="KQU18" s="692"/>
      <c r="KQV18" s="692"/>
      <c r="KQW18" s="692"/>
      <c r="KQX18" s="692"/>
      <c r="KQY18" s="692"/>
      <c r="KQZ18" s="692"/>
      <c r="KRA18" s="692"/>
      <c r="KRB18" s="692"/>
      <c r="KRC18" s="692"/>
      <c r="KRD18" s="692"/>
      <c r="KRE18" s="692"/>
      <c r="KRF18" s="692"/>
      <c r="KRG18" s="692"/>
      <c r="KRH18" s="692"/>
      <c r="KRI18" s="692"/>
      <c r="KRJ18" s="692"/>
      <c r="KRK18" s="692"/>
      <c r="KRL18" s="692"/>
      <c r="KRM18" s="692"/>
      <c r="KRN18" s="692"/>
      <c r="KRO18" s="692"/>
      <c r="KRP18" s="692"/>
      <c r="KRQ18" s="692"/>
      <c r="KRR18" s="692"/>
      <c r="KRS18" s="692"/>
      <c r="KRT18" s="692"/>
      <c r="KRU18" s="692"/>
      <c r="KRV18" s="692"/>
      <c r="KRW18" s="692"/>
      <c r="KRX18" s="692"/>
      <c r="KRY18" s="692"/>
      <c r="KRZ18" s="692"/>
      <c r="KSA18" s="692"/>
      <c r="KSB18" s="692"/>
      <c r="KSC18" s="692"/>
      <c r="KSD18" s="692"/>
      <c r="KSE18" s="692"/>
      <c r="KSF18" s="692"/>
      <c r="KSG18" s="692"/>
      <c r="KSH18" s="692"/>
      <c r="KSI18" s="692"/>
      <c r="KSJ18" s="692"/>
      <c r="KSK18" s="692"/>
      <c r="KSL18" s="692"/>
      <c r="KSM18" s="692"/>
      <c r="KSN18" s="692"/>
      <c r="KSO18" s="692"/>
      <c r="KSP18" s="692"/>
      <c r="KSQ18" s="692"/>
      <c r="KSR18" s="692"/>
      <c r="KSS18" s="692"/>
      <c r="KST18" s="692"/>
      <c r="KSU18" s="692"/>
      <c r="KSV18" s="692"/>
      <c r="KSW18" s="692"/>
      <c r="KSX18" s="692"/>
      <c r="KSY18" s="692"/>
      <c r="KSZ18" s="692"/>
      <c r="KTA18" s="692"/>
      <c r="KTB18" s="692"/>
      <c r="KTC18" s="692"/>
      <c r="KTD18" s="692"/>
      <c r="KTE18" s="692"/>
      <c r="KTF18" s="692"/>
      <c r="KTG18" s="692"/>
      <c r="KTH18" s="692"/>
      <c r="KTI18" s="692"/>
      <c r="KTJ18" s="692"/>
      <c r="KTK18" s="692"/>
      <c r="KTL18" s="692"/>
      <c r="KTM18" s="692"/>
      <c r="KTN18" s="692"/>
      <c r="KTO18" s="692"/>
      <c r="KTP18" s="692"/>
      <c r="KTQ18" s="692"/>
      <c r="KTR18" s="692"/>
      <c r="KTS18" s="692"/>
      <c r="KTT18" s="692"/>
      <c r="KTU18" s="692"/>
      <c r="KTV18" s="692"/>
      <c r="KTW18" s="692"/>
      <c r="KTX18" s="692"/>
      <c r="KTY18" s="692"/>
      <c r="KTZ18" s="692"/>
      <c r="KUA18" s="692"/>
      <c r="KUB18" s="692"/>
      <c r="KUC18" s="692"/>
      <c r="KUD18" s="692"/>
      <c r="KUE18" s="692"/>
      <c r="KUF18" s="692"/>
      <c r="KUG18" s="692"/>
      <c r="KUH18" s="692"/>
      <c r="KUI18" s="692"/>
      <c r="KUJ18" s="692"/>
      <c r="KUK18" s="692"/>
      <c r="KUL18" s="692"/>
      <c r="KUM18" s="692"/>
      <c r="KUN18" s="692"/>
      <c r="KUO18" s="692"/>
      <c r="KUP18" s="692"/>
      <c r="KUQ18" s="692"/>
      <c r="KUR18" s="692"/>
      <c r="KUS18" s="692"/>
      <c r="KUT18" s="692"/>
      <c r="KUU18" s="692"/>
      <c r="KUV18" s="692"/>
      <c r="KUW18" s="692"/>
      <c r="KUX18" s="692"/>
      <c r="KUY18" s="692"/>
      <c r="KUZ18" s="692"/>
      <c r="KVA18" s="692"/>
      <c r="KVB18" s="692"/>
      <c r="KVC18" s="692"/>
      <c r="KVD18" s="692"/>
      <c r="KVE18" s="692"/>
      <c r="KVF18" s="692"/>
      <c r="KVG18" s="692"/>
      <c r="KVH18" s="692"/>
      <c r="KVI18" s="692"/>
      <c r="KVJ18" s="692"/>
      <c r="KVK18" s="692"/>
      <c r="KVL18" s="692"/>
      <c r="KVM18" s="692"/>
      <c r="KVN18" s="692"/>
      <c r="KVO18" s="692"/>
      <c r="KVP18" s="692"/>
      <c r="KVQ18" s="692"/>
      <c r="KVR18" s="692"/>
      <c r="KVS18" s="692"/>
      <c r="KVT18" s="692"/>
      <c r="KVU18" s="692"/>
      <c r="KVV18" s="692"/>
      <c r="KVW18" s="692"/>
      <c r="KVX18" s="692"/>
      <c r="KVY18" s="692"/>
      <c r="KVZ18" s="692"/>
      <c r="KWA18" s="692"/>
      <c r="KWB18" s="692"/>
      <c r="KWC18" s="692"/>
      <c r="KWD18" s="692"/>
      <c r="KWE18" s="692"/>
      <c r="KWF18" s="692"/>
      <c r="KWG18" s="692"/>
      <c r="KWH18" s="692"/>
      <c r="KWI18" s="692"/>
      <c r="KWJ18" s="692"/>
      <c r="KWK18" s="692"/>
      <c r="KWL18" s="692"/>
      <c r="KWM18" s="692"/>
      <c r="KWN18" s="692"/>
      <c r="KWO18" s="692"/>
      <c r="KWP18" s="692"/>
      <c r="KWQ18" s="692"/>
      <c r="KWR18" s="692"/>
      <c r="KWS18" s="692"/>
      <c r="KWT18" s="692"/>
      <c r="KWU18" s="692"/>
      <c r="KWV18" s="692"/>
      <c r="KWW18" s="692"/>
      <c r="KWX18" s="692"/>
      <c r="KWY18" s="692"/>
      <c r="KWZ18" s="692"/>
      <c r="KXA18" s="692"/>
      <c r="KXB18" s="692"/>
      <c r="KXC18" s="692"/>
      <c r="KXD18" s="692"/>
      <c r="KXE18" s="692"/>
      <c r="KXF18" s="692"/>
      <c r="KXG18" s="692"/>
      <c r="KXH18" s="692"/>
      <c r="KXI18" s="692"/>
      <c r="KXJ18" s="692"/>
      <c r="KXK18" s="692"/>
      <c r="KXL18" s="692"/>
      <c r="KXM18" s="692"/>
      <c r="KXN18" s="692"/>
      <c r="KXO18" s="692"/>
      <c r="KXP18" s="692"/>
      <c r="KXQ18" s="692"/>
      <c r="KXR18" s="692"/>
      <c r="KXS18" s="692"/>
      <c r="KXT18" s="692"/>
      <c r="KXU18" s="692"/>
      <c r="KXV18" s="692"/>
      <c r="KXW18" s="692"/>
      <c r="KXX18" s="692"/>
      <c r="KXY18" s="692"/>
      <c r="KXZ18" s="692"/>
      <c r="KYA18" s="692"/>
      <c r="KYB18" s="692"/>
      <c r="KYC18" s="692"/>
      <c r="KYD18" s="692"/>
      <c r="KYE18" s="692"/>
      <c r="KYF18" s="692"/>
      <c r="KYG18" s="692"/>
      <c r="KYH18" s="692"/>
      <c r="KYI18" s="692"/>
      <c r="KYJ18" s="692"/>
      <c r="KYK18" s="692"/>
      <c r="KYL18" s="692"/>
      <c r="KYM18" s="692"/>
      <c r="KYN18" s="692"/>
      <c r="KYO18" s="692"/>
      <c r="KYP18" s="692"/>
      <c r="KYQ18" s="692"/>
      <c r="KYR18" s="692"/>
      <c r="KYS18" s="692"/>
      <c r="KYT18" s="692"/>
      <c r="KYU18" s="692"/>
      <c r="KYV18" s="692"/>
      <c r="KYW18" s="692"/>
      <c r="KYX18" s="692"/>
      <c r="KYY18" s="692"/>
      <c r="KYZ18" s="692"/>
      <c r="KZA18" s="692"/>
      <c r="KZB18" s="692"/>
      <c r="KZC18" s="692"/>
      <c r="KZD18" s="692"/>
      <c r="KZE18" s="692"/>
      <c r="KZF18" s="692"/>
      <c r="KZG18" s="692"/>
      <c r="KZH18" s="692"/>
      <c r="KZI18" s="692"/>
      <c r="KZJ18" s="692"/>
      <c r="KZK18" s="692"/>
      <c r="KZL18" s="692"/>
      <c r="KZM18" s="692"/>
      <c r="KZN18" s="692"/>
      <c r="KZO18" s="692"/>
      <c r="KZP18" s="692"/>
      <c r="KZQ18" s="692"/>
      <c r="KZR18" s="692"/>
      <c r="KZS18" s="692"/>
      <c r="KZT18" s="692"/>
      <c r="KZU18" s="692"/>
      <c r="KZV18" s="692"/>
      <c r="KZW18" s="692"/>
      <c r="KZX18" s="692"/>
      <c r="KZY18" s="692"/>
      <c r="KZZ18" s="692"/>
      <c r="LAA18" s="692"/>
      <c r="LAB18" s="692"/>
      <c r="LAC18" s="692"/>
      <c r="LAD18" s="692"/>
      <c r="LAE18" s="692"/>
      <c r="LAF18" s="692"/>
      <c r="LAG18" s="692"/>
      <c r="LAH18" s="692"/>
      <c r="LAI18" s="692"/>
      <c r="LAJ18" s="692"/>
      <c r="LAK18" s="692"/>
      <c r="LAL18" s="692"/>
      <c r="LAM18" s="692"/>
      <c r="LAN18" s="692"/>
      <c r="LAO18" s="692"/>
      <c r="LAP18" s="692"/>
      <c r="LAQ18" s="692"/>
      <c r="LAR18" s="692"/>
      <c r="LAS18" s="692"/>
      <c r="LAT18" s="692"/>
      <c r="LAU18" s="692"/>
      <c r="LAV18" s="692"/>
      <c r="LAW18" s="692"/>
      <c r="LAX18" s="692"/>
      <c r="LAY18" s="692"/>
      <c r="LAZ18" s="692"/>
      <c r="LBA18" s="692"/>
      <c r="LBB18" s="692"/>
      <c r="LBC18" s="692"/>
      <c r="LBD18" s="692"/>
      <c r="LBE18" s="692"/>
      <c r="LBF18" s="692"/>
      <c r="LBG18" s="692"/>
      <c r="LBH18" s="692"/>
      <c r="LBI18" s="692"/>
      <c r="LBJ18" s="692"/>
      <c r="LBK18" s="692"/>
      <c r="LBL18" s="692"/>
      <c r="LBM18" s="692"/>
      <c r="LBN18" s="692"/>
      <c r="LBO18" s="692"/>
      <c r="LBP18" s="692"/>
      <c r="LBQ18" s="692"/>
      <c r="LBR18" s="692"/>
      <c r="LBS18" s="692"/>
      <c r="LBT18" s="692"/>
      <c r="LBU18" s="692"/>
      <c r="LBV18" s="692"/>
      <c r="LBW18" s="692"/>
      <c r="LBX18" s="692"/>
      <c r="LBY18" s="692"/>
      <c r="LBZ18" s="692"/>
      <c r="LCA18" s="692"/>
      <c r="LCB18" s="692"/>
      <c r="LCC18" s="692"/>
      <c r="LCD18" s="692"/>
      <c r="LCE18" s="692"/>
      <c r="LCF18" s="692"/>
      <c r="LCG18" s="692"/>
      <c r="LCH18" s="692"/>
      <c r="LCI18" s="692"/>
      <c r="LCJ18" s="692"/>
      <c r="LCK18" s="692"/>
      <c r="LCL18" s="692"/>
      <c r="LCM18" s="692"/>
      <c r="LCN18" s="692"/>
      <c r="LCO18" s="692"/>
      <c r="LCP18" s="692"/>
      <c r="LCQ18" s="692"/>
      <c r="LCR18" s="692"/>
      <c r="LCS18" s="692"/>
      <c r="LCT18" s="692"/>
      <c r="LCU18" s="692"/>
      <c r="LCV18" s="692"/>
      <c r="LCW18" s="692"/>
      <c r="LCX18" s="692"/>
      <c r="LCY18" s="692"/>
      <c r="LCZ18" s="692"/>
      <c r="LDA18" s="692"/>
      <c r="LDB18" s="692"/>
      <c r="LDC18" s="692"/>
      <c r="LDD18" s="692"/>
      <c r="LDE18" s="692"/>
      <c r="LDF18" s="692"/>
      <c r="LDG18" s="692"/>
      <c r="LDH18" s="692"/>
      <c r="LDI18" s="692"/>
      <c r="LDJ18" s="692"/>
      <c r="LDK18" s="692"/>
      <c r="LDL18" s="692"/>
      <c r="LDM18" s="692"/>
      <c r="LDN18" s="692"/>
      <c r="LDO18" s="692"/>
      <c r="LDP18" s="692"/>
      <c r="LDQ18" s="692"/>
      <c r="LDR18" s="692"/>
      <c r="LDS18" s="692"/>
      <c r="LDT18" s="692"/>
      <c r="LDU18" s="692"/>
      <c r="LDV18" s="692"/>
      <c r="LDW18" s="692"/>
      <c r="LDX18" s="692"/>
      <c r="LDY18" s="692"/>
      <c r="LDZ18" s="692"/>
      <c r="LEA18" s="692"/>
      <c r="LEB18" s="692"/>
      <c r="LEC18" s="692"/>
      <c r="LED18" s="692"/>
      <c r="LEE18" s="692"/>
      <c r="LEF18" s="692"/>
      <c r="LEG18" s="692"/>
      <c r="LEH18" s="692"/>
      <c r="LEI18" s="692"/>
      <c r="LEJ18" s="692"/>
      <c r="LEK18" s="692"/>
      <c r="LEL18" s="692"/>
      <c r="LEM18" s="692"/>
      <c r="LEN18" s="692"/>
      <c r="LEO18" s="692"/>
      <c r="LEP18" s="692"/>
      <c r="LEQ18" s="692"/>
      <c r="LER18" s="692"/>
      <c r="LES18" s="692"/>
      <c r="LET18" s="692"/>
      <c r="LEU18" s="692"/>
      <c r="LEV18" s="692"/>
      <c r="LEW18" s="692"/>
      <c r="LEX18" s="692"/>
      <c r="LEY18" s="692"/>
      <c r="LEZ18" s="692"/>
      <c r="LFA18" s="692"/>
      <c r="LFB18" s="692"/>
      <c r="LFC18" s="692"/>
      <c r="LFD18" s="692"/>
      <c r="LFE18" s="692"/>
      <c r="LFF18" s="692"/>
      <c r="LFG18" s="692"/>
      <c r="LFH18" s="692"/>
      <c r="LFI18" s="692"/>
      <c r="LFJ18" s="692"/>
      <c r="LFK18" s="692"/>
      <c r="LFL18" s="692"/>
      <c r="LFM18" s="692"/>
      <c r="LFN18" s="692"/>
      <c r="LFO18" s="692"/>
      <c r="LFP18" s="692"/>
      <c r="LFQ18" s="692"/>
      <c r="LFR18" s="692"/>
      <c r="LFS18" s="692"/>
      <c r="LFT18" s="692"/>
      <c r="LFU18" s="692"/>
      <c r="LFV18" s="692"/>
      <c r="LFW18" s="692"/>
      <c r="LFX18" s="692"/>
      <c r="LFY18" s="692"/>
      <c r="LFZ18" s="692"/>
      <c r="LGA18" s="692"/>
      <c r="LGB18" s="692"/>
      <c r="LGC18" s="692"/>
      <c r="LGD18" s="692"/>
      <c r="LGE18" s="692"/>
      <c r="LGF18" s="692"/>
      <c r="LGG18" s="692"/>
      <c r="LGH18" s="692"/>
      <c r="LGI18" s="692"/>
      <c r="LGJ18" s="692"/>
      <c r="LGK18" s="692"/>
      <c r="LGL18" s="692"/>
      <c r="LGM18" s="692"/>
      <c r="LGN18" s="692"/>
      <c r="LGO18" s="692"/>
      <c r="LGP18" s="692"/>
      <c r="LGQ18" s="692"/>
      <c r="LGR18" s="692"/>
      <c r="LGS18" s="692"/>
      <c r="LGT18" s="692"/>
      <c r="LGU18" s="692"/>
      <c r="LGV18" s="692"/>
      <c r="LGW18" s="692"/>
      <c r="LGX18" s="692"/>
      <c r="LGY18" s="692"/>
      <c r="LGZ18" s="692"/>
      <c r="LHA18" s="692"/>
      <c r="LHB18" s="692"/>
      <c r="LHC18" s="692"/>
      <c r="LHD18" s="692"/>
      <c r="LHE18" s="692"/>
      <c r="LHF18" s="692"/>
      <c r="LHG18" s="692"/>
      <c r="LHH18" s="692"/>
      <c r="LHI18" s="692"/>
      <c r="LHJ18" s="692"/>
      <c r="LHK18" s="692"/>
      <c r="LHL18" s="692"/>
      <c r="LHM18" s="692"/>
      <c r="LHN18" s="692"/>
      <c r="LHO18" s="692"/>
      <c r="LHP18" s="692"/>
      <c r="LHQ18" s="692"/>
      <c r="LHR18" s="692"/>
      <c r="LHS18" s="692"/>
      <c r="LHT18" s="692"/>
      <c r="LHU18" s="692"/>
      <c r="LHV18" s="692"/>
      <c r="LHW18" s="692"/>
      <c r="LHX18" s="692"/>
      <c r="LHY18" s="692"/>
      <c r="LHZ18" s="692"/>
      <c r="LIA18" s="692"/>
      <c r="LIB18" s="692"/>
      <c r="LIC18" s="692"/>
      <c r="LID18" s="692"/>
      <c r="LIE18" s="692"/>
      <c r="LIF18" s="692"/>
      <c r="LIG18" s="692"/>
      <c r="LIH18" s="692"/>
      <c r="LII18" s="692"/>
      <c r="LIJ18" s="692"/>
      <c r="LIK18" s="692"/>
      <c r="LIL18" s="692"/>
      <c r="LIM18" s="692"/>
      <c r="LIN18" s="692"/>
      <c r="LIO18" s="692"/>
      <c r="LIP18" s="692"/>
      <c r="LIQ18" s="692"/>
      <c r="LIR18" s="692"/>
      <c r="LIS18" s="692"/>
      <c r="LIT18" s="692"/>
      <c r="LIU18" s="692"/>
      <c r="LIV18" s="692"/>
      <c r="LIW18" s="692"/>
      <c r="LIX18" s="692"/>
      <c r="LIY18" s="692"/>
      <c r="LIZ18" s="692"/>
      <c r="LJA18" s="692"/>
      <c r="LJB18" s="692"/>
      <c r="LJC18" s="692"/>
      <c r="LJD18" s="692"/>
      <c r="LJE18" s="692"/>
      <c r="LJF18" s="692"/>
      <c r="LJG18" s="692"/>
      <c r="LJH18" s="692"/>
      <c r="LJI18" s="692"/>
      <c r="LJJ18" s="692"/>
      <c r="LJK18" s="692"/>
      <c r="LJL18" s="692"/>
      <c r="LJM18" s="692"/>
      <c r="LJN18" s="692"/>
      <c r="LJO18" s="692"/>
      <c r="LJP18" s="692"/>
      <c r="LJQ18" s="692"/>
      <c r="LJR18" s="692"/>
      <c r="LJS18" s="692"/>
      <c r="LJT18" s="692"/>
      <c r="LJU18" s="692"/>
      <c r="LJV18" s="692"/>
      <c r="LJW18" s="692"/>
      <c r="LJX18" s="692"/>
      <c r="LJY18" s="692"/>
      <c r="LJZ18" s="692"/>
      <c r="LKA18" s="692"/>
      <c r="LKB18" s="692"/>
      <c r="LKC18" s="692"/>
      <c r="LKD18" s="692"/>
      <c r="LKE18" s="692"/>
      <c r="LKF18" s="692"/>
      <c r="LKG18" s="692"/>
      <c r="LKH18" s="692"/>
      <c r="LKI18" s="692"/>
      <c r="LKJ18" s="692"/>
      <c r="LKK18" s="692"/>
      <c r="LKL18" s="692"/>
      <c r="LKM18" s="692"/>
      <c r="LKN18" s="692"/>
      <c r="LKO18" s="692"/>
      <c r="LKP18" s="692"/>
      <c r="LKQ18" s="692"/>
      <c r="LKR18" s="692"/>
      <c r="LKS18" s="692"/>
      <c r="LKT18" s="692"/>
      <c r="LKU18" s="692"/>
      <c r="LKV18" s="692"/>
      <c r="LKW18" s="692"/>
      <c r="LKX18" s="692"/>
      <c r="LKY18" s="692"/>
      <c r="LKZ18" s="692"/>
      <c r="LLA18" s="692"/>
      <c r="LLB18" s="692"/>
      <c r="LLC18" s="692"/>
      <c r="LLD18" s="692"/>
      <c r="LLE18" s="692"/>
      <c r="LLF18" s="692"/>
      <c r="LLG18" s="692"/>
      <c r="LLH18" s="692"/>
      <c r="LLI18" s="692"/>
      <c r="LLJ18" s="692"/>
      <c r="LLK18" s="692"/>
      <c r="LLL18" s="692"/>
      <c r="LLM18" s="692"/>
      <c r="LLN18" s="692"/>
      <c r="LLO18" s="692"/>
      <c r="LLP18" s="692"/>
      <c r="LLQ18" s="692"/>
      <c r="LLR18" s="692"/>
      <c r="LLS18" s="692"/>
      <c r="LLT18" s="692"/>
      <c r="LLU18" s="692"/>
      <c r="LLV18" s="692"/>
      <c r="LLW18" s="692"/>
      <c r="LLX18" s="692"/>
      <c r="LLY18" s="692"/>
      <c r="LLZ18" s="692"/>
      <c r="LMA18" s="692"/>
      <c r="LMB18" s="692"/>
      <c r="LMC18" s="692"/>
      <c r="LMD18" s="692"/>
      <c r="LME18" s="692"/>
      <c r="LMF18" s="692"/>
      <c r="LMG18" s="692"/>
      <c r="LMH18" s="692"/>
      <c r="LMI18" s="692"/>
      <c r="LMJ18" s="692"/>
      <c r="LMK18" s="692"/>
      <c r="LML18" s="692"/>
      <c r="LMM18" s="692"/>
      <c r="LMN18" s="692"/>
      <c r="LMO18" s="692"/>
      <c r="LMP18" s="692"/>
      <c r="LMQ18" s="692"/>
      <c r="LMR18" s="692"/>
      <c r="LMS18" s="692"/>
      <c r="LMT18" s="692"/>
      <c r="LMU18" s="692"/>
      <c r="LMV18" s="692"/>
      <c r="LMW18" s="692"/>
      <c r="LMX18" s="692"/>
      <c r="LMY18" s="692"/>
      <c r="LMZ18" s="692"/>
      <c r="LNA18" s="692"/>
      <c r="LNB18" s="692"/>
      <c r="LNC18" s="692"/>
      <c r="LND18" s="692"/>
      <c r="LNE18" s="692"/>
      <c r="LNF18" s="692"/>
      <c r="LNG18" s="692"/>
      <c r="LNH18" s="692"/>
      <c r="LNI18" s="692"/>
      <c r="LNJ18" s="692"/>
      <c r="LNK18" s="692"/>
      <c r="LNL18" s="692"/>
      <c r="LNM18" s="692"/>
      <c r="LNN18" s="692"/>
      <c r="LNO18" s="692"/>
      <c r="LNP18" s="692"/>
      <c r="LNQ18" s="692"/>
      <c r="LNR18" s="692"/>
      <c r="LNS18" s="692"/>
      <c r="LNT18" s="692"/>
      <c r="LNU18" s="692"/>
      <c r="LNV18" s="692"/>
      <c r="LNW18" s="692"/>
      <c r="LNX18" s="692"/>
      <c r="LNY18" s="692"/>
      <c r="LNZ18" s="692"/>
      <c r="LOA18" s="692"/>
      <c r="LOB18" s="692"/>
      <c r="LOC18" s="692"/>
      <c r="LOD18" s="692"/>
      <c r="LOE18" s="692"/>
      <c r="LOF18" s="692"/>
      <c r="LOG18" s="692"/>
      <c r="LOH18" s="692"/>
      <c r="LOI18" s="692"/>
      <c r="LOJ18" s="692"/>
      <c r="LOK18" s="692"/>
      <c r="LOL18" s="692"/>
      <c r="LOM18" s="692"/>
      <c r="LON18" s="692"/>
      <c r="LOO18" s="692"/>
      <c r="LOP18" s="692"/>
      <c r="LOQ18" s="692"/>
      <c r="LOR18" s="692"/>
      <c r="LOS18" s="692"/>
      <c r="LOT18" s="692"/>
      <c r="LOU18" s="692"/>
      <c r="LOV18" s="692"/>
      <c r="LOW18" s="692"/>
      <c r="LOX18" s="692"/>
      <c r="LOY18" s="692"/>
      <c r="LOZ18" s="692"/>
      <c r="LPA18" s="692"/>
      <c r="LPB18" s="692"/>
      <c r="LPC18" s="692"/>
      <c r="LPD18" s="692"/>
      <c r="LPE18" s="692"/>
      <c r="LPF18" s="692"/>
      <c r="LPG18" s="692"/>
      <c r="LPH18" s="692"/>
      <c r="LPI18" s="692"/>
      <c r="LPJ18" s="692"/>
      <c r="LPK18" s="692"/>
      <c r="LPL18" s="692"/>
      <c r="LPM18" s="692"/>
      <c r="LPN18" s="692"/>
      <c r="LPO18" s="692"/>
      <c r="LPP18" s="692"/>
      <c r="LPQ18" s="692"/>
      <c r="LPR18" s="692"/>
      <c r="LPS18" s="692"/>
      <c r="LPT18" s="692"/>
      <c r="LPU18" s="692"/>
      <c r="LPV18" s="692"/>
      <c r="LPW18" s="692"/>
      <c r="LPX18" s="692"/>
      <c r="LPY18" s="692"/>
      <c r="LPZ18" s="692"/>
      <c r="LQA18" s="692"/>
      <c r="LQB18" s="692"/>
      <c r="LQC18" s="692"/>
      <c r="LQD18" s="692"/>
      <c r="LQE18" s="692"/>
      <c r="LQF18" s="692"/>
      <c r="LQG18" s="692"/>
      <c r="LQH18" s="692"/>
      <c r="LQI18" s="692"/>
      <c r="LQJ18" s="692"/>
      <c r="LQK18" s="692"/>
      <c r="LQL18" s="692"/>
      <c r="LQM18" s="692"/>
      <c r="LQN18" s="692"/>
      <c r="LQO18" s="692"/>
      <c r="LQP18" s="692"/>
      <c r="LQQ18" s="692"/>
      <c r="LQR18" s="692"/>
      <c r="LQS18" s="692"/>
      <c r="LQT18" s="692"/>
      <c r="LQU18" s="692"/>
      <c r="LQV18" s="692"/>
      <c r="LQW18" s="692"/>
      <c r="LQX18" s="692"/>
      <c r="LQY18" s="692"/>
      <c r="LQZ18" s="692"/>
      <c r="LRA18" s="692"/>
      <c r="LRB18" s="692"/>
      <c r="LRC18" s="692"/>
      <c r="LRD18" s="692"/>
      <c r="LRE18" s="692"/>
      <c r="LRF18" s="692"/>
      <c r="LRG18" s="692"/>
      <c r="LRH18" s="692"/>
      <c r="LRI18" s="692"/>
      <c r="LRJ18" s="692"/>
      <c r="LRK18" s="692"/>
      <c r="LRL18" s="692"/>
      <c r="LRM18" s="692"/>
      <c r="LRN18" s="692"/>
      <c r="LRO18" s="692"/>
      <c r="LRP18" s="692"/>
      <c r="LRQ18" s="692"/>
      <c r="LRR18" s="692"/>
      <c r="LRS18" s="692"/>
      <c r="LRT18" s="692"/>
      <c r="LRU18" s="692"/>
      <c r="LRV18" s="692"/>
      <c r="LRW18" s="692"/>
      <c r="LRX18" s="692"/>
      <c r="LRY18" s="692"/>
      <c r="LRZ18" s="692"/>
      <c r="LSA18" s="692"/>
      <c r="LSB18" s="692"/>
      <c r="LSC18" s="692"/>
      <c r="LSD18" s="692"/>
      <c r="LSE18" s="692"/>
      <c r="LSF18" s="692"/>
      <c r="LSG18" s="692"/>
      <c r="LSH18" s="692"/>
      <c r="LSI18" s="692"/>
      <c r="LSJ18" s="692"/>
      <c r="LSK18" s="692"/>
      <c r="LSL18" s="692"/>
      <c r="LSM18" s="692"/>
      <c r="LSN18" s="692"/>
      <c r="LSO18" s="692"/>
      <c r="LSP18" s="692"/>
      <c r="LSQ18" s="692"/>
      <c r="LSR18" s="692"/>
      <c r="LSS18" s="692"/>
      <c r="LST18" s="692"/>
      <c r="LSU18" s="692"/>
      <c r="LSV18" s="692"/>
      <c r="LSW18" s="692"/>
      <c r="LSX18" s="692"/>
      <c r="LSY18" s="692"/>
      <c r="LSZ18" s="692"/>
      <c r="LTA18" s="692"/>
      <c r="LTB18" s="692"/>
      <c r="LTC18" s="692"/>
      <c r="LTD18" s="692"/>
      <c r="LTE18" s="692"/>
      <c r="LTF18" s="692"/>
      <c r="LTG18" s="692"/>
      <c r="LTH18" s="692"/>
      <c r="LTI18" s="692"/>
      <c r="LTJ18" s="692"/>
      <c r="LTK18" s="692"/>
      <c r="LTL18" s="692"/>
      <c r="LTM18" s="692"/>
      <c r="LTN18" s="692"/>
      <c r="LTO18" s="692"/>
      <c r="LTP18" s="692"/>
      <c r="LTQ18" s="692"/>
      <c r="LTR18" s="692"/>
      <c r="LTS18" s="692"/>
      <c r="LTT18" s="692"/>
      <c r="LTU18" s="692"/>
      <c r="LTV18" s="692"/>
      <c r="LTW18" s="692"/>
      <c r="LTX18" s="692"/>
      <c r="LTY18" s="692"/>
      <c r="LTZ18" s="692"/>
      <c r="LUA18" s="692"/>
      <c r="LUB18" s="692"/>
      <c r="LUC18" s="692"/>
      <c r="LUD18" s="692"/>
      <c r="LUE18" s="692"/>
      <c r="LUF18" s="692"/>
      <c r="LUG18" s="692"/>
      <c r="LUH18" s="692"/>
      <c r="LUI18" s="692"/>
      <c r="LUJ18" s="692"/>
      <c r="LUK18" s="692"/>
      <c r="LUL18" s="692"/>
      <c r="LUM18" s="692"/>
      <c r="LUN18" s="692"/>
      <c r="LUO18" s="692"/>
      <c r="LUP18" s="692"/>
      <c r="LUQ18" s="692"/>
      <c r="LUR18" s="692"/>
      <c r="LUS18" s="692"/>
      <c r="LUT18" s="692"/>
      <c r="LUU18" s="692"/>
      <c r="LUV18" s="692"/>
      <c r="LUW18" s="692"/>
      <c r="LUX18" s="692"/>
      <c r="LUY18" s="692"/>
      <c r="LUZ18" s="692"/>
      <c r="LVA18" s="692"/>
      <c r="LVB18" s="692"/>
      <c r="LVC18" s="692"/>
      <c r="LVD18" s="692"/>
      <c r="LVE18" s="692"/>
      <c r="LVF18" s="692"/>
      <c r="LVG18" s="692"/>
      <c r="LVH18" s="692"/>
      <c r="LVI18" s="692"/>
      <c r="LVJ18" s="692"/>
      <c r="LVK18" s="692"/>
      <c r="LVL18" s="692"/>
      <c r="LVM18" s="692"/>
      <c r="LVN18" s="692"/>
      <c r="LVO18" s="692"/>
      <c r="LVP18" s="692"/>
      <c r="LVQ18" s="692"/>
      <c r="LVR18" s="692"/>
      <c r="LVS18" s="692"/>
      <c r="LVT18" s="692"/>
      <c r="LVU18" s="692"/>
      <c r="LVV18" s="692"/>
      <c r="LVW18" s="692"/>
      <c r="LVX18" s="692"/>
      <c r="LVY18" s="692"/>
      <c r="LVZ18" s="692"/>
      <c r="LWA18" s="692"/>
      <c r="LWB18" s="692"/>
      <c r="LWC18" s="692"/>
      <c r="LWD18" s="692"/>
      <c r="LWE18" s="692"/>
      <c r="LWF18" s="692"/>
      <c r="LWG18" s="692"/>
      <c r="LWH18" s="692"/>
      <c r="LWI18" s="692"/>
      <c r="LWJ18" s="692"/>
      <c r="LWK18" s="692"/>
      <c r="LWL18" s="692"/>
      <c r="LWM18" s="692"/>
      <c r="LWN18" s="692"/>
      <c r="LWO18" s="692"/>
      <c r="LWP18" s="692"/>
      <c r="LWQ18" s="692"/>
      <c r="LWR18" s="692"/>
      <c r="LWS18" s="692"/>
      <c r="LWT18" s="692"/>
      <c r="LWU18" s="692"/>
      <c r="LWV18" s="692"/>
      <c r="LWW18" s="692"/>
      <c r="LWX18" s="692"/>
      <c r="LWY18" s="692"/>
      <c r="LWZ18" s="692"/>
      <c r="LXA18" s="692"/>
      <c r="LXB18" s="692"/>
      <c r="LXC18" s="692"/>
      <c r="LXD18" s="692"/>
      <c r="LXE18" s="692"/>
      <c r="LXF18" s="692"/>
      <c r="LXG18" s="692"/>
      <c r="LXH18" s="692"/>
      <c r="LXI18" s="692"/>
      <c r="LXJ18" s="692"/>
      <c r="LXK18" s="692"/>
      <c r="LXL18" s="692"/>
      <c r="LXM18" s="692"/>
      <c r="LXN18" s="692"/>
      <c r="LXO18" s="692"/>
      <c r="LXP18" s="692"/>
      <c r="LXQ18" s="692"/>
      <c r="LXR18" s="692"/>
      <c r="LXS18" s="692"/>
      <c r="LXT18" s="692"/>
      <c r="LXU18" s="692"/>
      <c r="LXV18" s="692"/>
      <c r="LXW18" s="692"/>
      <c r="LXX18" s="692"/>
      <c r="LXY18" s="692"/>
      <c r="LXZ18" s="692"/>
      <c r="LYA18" s="692"/>
      <c r="LYB18" s="692"/>
      <c r="LYC18" s="692"/>
      <c r="LYD18" s="692"/>
      <c r="LYE18" s="692"/>
      <c r="LYF18" s="692"/>
      <c r="LYG18" s="692"/>
      <c r="LYH18" s="692"/>
      <c r="LYI18" s="692"/>
      <c r="LYJ18" s="692"/>
      <c r="LYK18" s="692"/>
      <c r="LYL18" s="692"/>
      <c r="LYM18" s="692"/>
      <c r="LYN18" s="692"/>
      <c r="LYO18" s="692"/>
      <c r="LYP18" s="692"/>
      <c r="LYQ18" s="692"/>
      <c r="LYR18" s="692"/>
      <c r="LYS18" s="692"/>
      <c r="LYT18" s="692"/>
      <c r="LYU18" s="692"/>
      <c r="LYV18" s="692"/>
      <c r="LYW18" s="692"/>
      <c r="LYX18" s="692"/>
      <c r="LYY18" s="692"/>
      <c r="LYZ18" s="692"/>
      <c r="LZA18" s="692"/>
      <c r="LZB18" s="692"/>
      <c r="LZC18" s="692"/>
      <c r="LZD18" s="692"/>
      <c r="LZE18" s="692"/>
      <c r="LZF18" s="692"/>
      <c r="LZG18" s="692"/>
      <c r="LZH18" s="692"/>
      <c r="LZI18" s="692"/>
      <c r="LZJ18" s="692"/>
      <c r="LZK18" s="692"/>
      <c r="LZL18" s="692"/>
      <c r="LZM18" s="692"/>
      <c r="LZN18" s="692"/>
      <c r="LZO18" s="692"/>
      <c r="LZP18" s="692"/>
      <c r="LZQ18" s="692"/>
      <c r="LZR18" s="692"/>
      <c r="LZS18" s="692"/>
      <c r="LZT18" s="692"/>
      <c r="LZU18" s="692"/>
      <c r="LZV18" s="692"/>
      <c r="LZW18" s="692"/>
      <c r="LZX18" s="692"/>
      <c r="LZY18" s="692"/>
      <c r="LZZ18" s="692"/>
      <c r="MAA18" s="692"/>
      <c r="MAB18" s="692"/>
      <c r="MAC18" s="692"/>
      <c r="MAD18" s="692"/>
      <c r="MAE18" s="692"/>
      <c r="MAF18" s="692"/>
      <c r="MAG18" s="692"/>
      <c r="MAH18" s="692"/>
      <c r="MAI18" s="692"/>
      <c r="MAJ18" s="692"/>
      <c r="MAK18" s="692"/>
      <c r="MAL18" s="692"/>
      <c r="MAM18" s="692"/>
      <c r="MAN18" s="692"/>
      <c r="MAO18" s="692"/>
      <c r="MAP18" s="692"/>
      <c r="MAQ18" s="692"/>
      <c r="MAR18" s="692"/>
      <c r="MAS18" s="692"/>
      <c r="MAT18" s="692"/>
      <c r="MAU18" s="692"/>
      <c r="MAV18" s="692"/>
      <c r="MAW18" s="692"/>
      <c r="MAX18" s="692"/>
      <c r="MAY18" s="692"/>
      <c r="MAZ18" s="692"/>
      <c r="MBA18" s="692"/>
      <c r="MBB18" s="692"/>
      <c r="MBC18" s="692"/>
      <c r="MBD18" s="692"/>
      <c r="MBE18" s="692"/>
      <c r="MBF18" s="692"/>
      <c r="MBG18" s="692"/>
      <c r="MBH18" s="692"/>
      <c r="MBI18" s="692"/>
      <c r="MBJ18" s="692"/>
      <c r="MBK18" s="692"/>
      <c r="MBL18" s="692"/>
      <c r="MBM18" s="692"/>
      <c r="MBN18" s="692"/>
      <c r="MBO18" s="692"/>
      <c r="MBP18" s="692"/>
      <c r="MBQ18" s="692"/>
      <c r="MBR18" s="692"/>
      <c r="MBS18" s="692"/>
      <c r="MBT18" s="692"/>
      <c r="MBU18" s="692"/>
      <c r="MBV18" s="692"/>
      <c r="MBW18" s="692"/>
      <c r="MBX18" s="692"/>
      <c r="MBY18" s="692"/>
      <c r="MBZ18" s="692"/>
      <c r="MCA18" s="692"/>
      <c r="MCB18" s="692"/>
      <c r="MCC18" s="692"/>
      <c r="MCD18" s="692"/>
      <c r="MCE18" s="692"/>
      <c r="MCF18" s="692"/>
      <c r="MCG18" s="692"/>
      <c r="MCH18" s="692"/>
      <c r="MCI18" s="692"/>
      <c r="MCJ18" s="692"/>
      <c r="MCK18" s="692"/>
      <c r="MCL18" s="692"/>
      <c r="MCM18" s="692"/>
      <c r="MCN18" s="692"/>
      <c r="MCO18" s="692"/>
      <c r="MCP18" s="692"/>
      <c r="MCQ18" s="692"/>
      <c r="MCR18" s="692"/>
      <c r="MCS18" s="692"/>
      <c r="MCT18" s="692"/>
      <c r="MCU18" s="692"/>
      <c r="MCV18" s="692"/>
      <c r="MCW18" s="692"/>
      <c r="MCX18" s="692"/>
      <c r="MCY18" s="692"/>
      <c r="MCZ18" s="692"/>
      <c r="MDA18" s="692"/>
      <c r="MDB18" s="692"/>
      <c r="MDC18" s="692"/>
      <c r="MDD18" s="692"/>
      <c r="MDE18" s="692"/>
      <c r="MDF18" s="692"/>
      <c r="MDG18" s="692"/>
      <c r="MDH18" s="692"/>
      <c r="MDI18" s="692"/>
      <c r="MDJ18" s="692"/>
      <c r="MDK18" s="692"/>
      <c r="MDL18" s="692"/>
      <c r="MDM18" s="692"/>
      <c r="MDN18" s="692"/>
      <c r="MDO18" s="692"/>
      <c r="MDP18" s="692"/>
      <c r="MDQ18" s="692"/>
      <c r="MDR18" s="692"/>
      <c r="MDS18" s="692"/>
      <c r="MDT18" s="692"/>
      <c r="MDU18" s="692"/>
      <c r="MDV18" s="692"/>
      <c r="MDW18" s="692"/>
      <c r="MDX18" s="692"/>
      <c r="MDY18" s="692"/>
      <c r="MDZ18" s="692"/>
      <c r="MEA18" s="692"/>
      <c r="MEB18" s="692"/>
      <c r="MEC18" s="692"/>
      <c r="MED18" s="692"/>
      <c r="MEE18" s="692"/>
      <c r="MEF18" s="692"/>
      <c r="MEG18" s="692"/>
      <c r="MEH18" s="692"/>
      <c r="MEI18" s="692"/>
      <c r="MEJ18" s="692"/>
      <c r="MEK18" s="692"/>
      <c r="MEL18" s="692"/>
      <c r="MEM18" s="692"/>
      <c r="MEN18" s="692"/>
      <c r="MEO18" s="692"/>
      <c r="MEP18" s="692"/>
      <c r="MEQ18" s="692"/>
      <c r="MER18" s="692"/>
      <c r="MES18" s="692"/>
      <c r="MET18" s="692"/>
      <c r="MEU18" s="692"/>
      <c r="MEV18" s="692"/>
      <c r="MEW18" s="692"/>
      <c r="MEX18" s="692"/>
      <c r="MEY18" s="692"/>
      <c r="MEZ18" s="692"/>
      <c r="MFA18" s="692"/>
      <c r="MFB18" s="692"/>
      <c r="MFC18" s="692"/>
      <c r="MFD18" s="692"/>
      <c r="MFE18" s="692"/>
      <c r="MFF18" s="692"/>
      <c r="MFG18" s="692"/>
      <c r="MFH18" s="692"/>
      <c r="MFI18" s="692"/>
      <c r="MFJ18" s="692"/>
      <c r="MFK18" s="692"/>
      <c r="MFL18" s="692"/>
      <c r="MFM18" s="692"/>
      <c r="MFN18" s="692"/>
      <c r="MFO18" s="692"/>
      <c r="MFP18" s="692"/>
      <c r="MFQ18" s="692"/>
      <c r="MFR18" s="692"/>
      <c r="MFS18" s="692"/>
      <c r="MFT18" s="692"/>
      <c r="MFU18" s="692"/>
      <c r="MFV18" s="692"/>
      <c r="MFW18" s="692"/>
      <c r="MFX18" s="692"/>
      <c r="MFY18" s="692"/>
      <c r="MFZ18" s="692"/>
      <c r="MGA18" s="692"/>
      <c r="MGB18" s="692"/>
      <c r="MGC18" s="692"/>
      <c r="MGD18" s="692"/>
      <c r="MGE18" s="692"/>
      <c r="MGF18" s="692"/>
      <c r="MGG18" s="692"/>
      <c r="MGH18" s="692"/>
      <c r="MGI18" s="692"/>
      <c r="MGJ18" s="692"/>
      <c r="MGK18" s="692"/>
      <c r="MGL18" s="692"/>
      <c r="MGM18" s="692"/>
      <c r="MGN18" s="692"/>
      <c r="MGO18" s="692"/>
      <c r="MGP18" s="692"/>
      <c r="MGQ18" s="692"/>
      <c r="MGR18" s="692"/>
      <c r="MGS18" s="692"/>
      <c r="MGT18" s="692"/>
      <c r="MGU18" s="692"/>
      <c r="MGV18" s="692"/>
      <c r="MGW18" s="692"/>
      <c r="MGX18" s="692"/>
      <c r="MGY18" s="692"/>
      <c r="MGZ18" s="692"/>
      <c r="MHA18" s="692"/>
      <c r="MHB18" s="692"/>
      <c r="MHC18" s="692"/>
      <c r="MHD18" s="692"/>
      <c r="MHE18" s="692"/>
      <c r="MHF18" s="692"/>
      <c r="MHG18" s="692"/>
      <c r="MHH18" s="692"/>
      <c r="MHI18" s="692"/>
      <c r="MHJ18" s="692"/>
      <c r="MHK18" s="692"/>
      <c r="MHL18" s="692"/>
      <c r="MHM18" s="692"/>
      <c r="MHN18" s="692"/>
      <c r="MHO18" s="692"/>
      <c r="MHP18" s="692"/>
      <c r="MHQ18" s="692"/>
      <c r="MHR18" s="692"/>
      <c r="MHS18" s="692"/>
      <c r="MHT18" s="692"/>
      <c r="MHU18" s="692"/>
      <c r="MHV18" s="692"/>
      <c r="MHW18" s="692"/>
      <c r="MHX18" s="692"/>
      <c r="MHY18" s="692"/>
      <c r="MHZ18" s="692"/>
      <c r="MIA18" s="692"/>
      <c r="MIB18" s="692"/>
      <c r="MIC18" s="692"/>
      <c r="MID18" s="692"/>
      <c r="MIE18" s="692"/>
      <c r="MIF18" s="692"/>
      <c r="MIG18" s="692"/>
      <c r="MIH18" s="692"/>
      <c r="MII18" s="692"/>
      <c r="MIJ18" s="692"/>
      <c r="MIK18" s="692"/>
      <c r="MIL18" s="692"/>
      <c r="MIM18" s="692"/>
      <c r="MIN18" s="692"/>
      <c r="MIO18" s="692"/>
      <c r="MIP18" s="692"/>
      <c r="MIQ18" s="692"/>
      <c r="MIR18" s="692"/>
      <c r="MIS18" s="692"/>
      <c r="MIT18" s="692"/>
      <c r="MIU18" s="692"/>
      <c r="MIV18" s="692"/>
      <c r="MIW18" s="692"/>
      <c r="MIX18" s="692"/>
      <c r="MIY18" s="692"/>
      <c r="MIZ18" s="692"/>
      <c r="MJA18" s="692"/>
      <c r="MJB18" s="692"/>
      <c r="MJC18" s="692"/>
      <c r="MJD18" s="692"/>
      <c r="MJE18" s="692"/>
      <c r="MJF18" s="692"/>
      <c r="MJG18" s="692"/>
      <c r="MJH18" s="692"/>
      <c r="MJI18" s="692"/>
      <c r="MJJ18" s="692"/>
      <c r="MJK18" s="692"/>
      <c r="MJL18" s="692"/>
      <c r="MJM18" s="692"/>
      <c r="MJN18" s="692"/>
      <c r="MJO18" s="692"/>
      <c r="MJP18" s="692"/>
      <c r="MJQ18" s="692"/>
      <c r="MJR18" s="692"/>
      <c r="MJS18" s="692"/>
      <c r="MJT18" s="692"/>
      <c r="MJU18" s="692"/>
      <c r="MJV18" s="692"/>
      <c r="MJW18" s="692"/>
      <c r="MJX18" s="692"/>
      <c r="MJY18" s="692"/>
      <c r="MJZ18" s="692"/>
      <c r="MKA18" s="692"/>
      <c r="MKB18" s="692"/>
      <c r="MKC18" s="692"/>
      <c r="MKD18" s="692"/>
      <c r="MKE18" s="692"/>
      <c r="MKF18" s="692"/>
      <c r="MKG18" s="692"/>
      <c r="MKH18" s="692"/>
      <c r="MKI18" s="692"/>
      <c r="MKJ18" s="692"/>
      <c r="MKK18" s="692"/>
      <c r="MKL18" s="692"/>
      <c r="MKM18" s="692"/>
      <c r="MKN18" s="692"/>
      <c r="MKO18" s="692"/>
      <c r="MKP18" s="692"/>
      <c r="MKQ18" s="692"/>
      <c r="MKR18" s="692"/>
      <c r="MKS18" s="692"/>
      <c r="MKT18" s="692"/>
      <c r="MKU18" s="692"/>
      <c r="MKV18" s="692"/>
      <c r="MKW18" s="692"/>
      <c r="MKX18" s="692"/>
      <c r="MKY18" s="692"/>
      <c r="MKZ18" s="692"/>
      <c r="MLA18" s="692"/>
      <c r="MLB18" s="692"/>
      <c r="MLC18" s="692"/>
      <c r="MLD18" s="692"/>
      <c r="MLE18" s="692"/>
      <c r="MLF18" s="692"/>
      <c r="MLG18" s="692"/>
      <c r="MLH18" s="692"/>
      <c r="MLI18" s="692"/>
      <c r="MLJ18" s="692"/>
      <c r="MLK18" s="692"/>
      <c r="MLL18" s="692"/>
      <c r="MLM18" s="692"/>
      <c r="MLN18" s="692"/>
      <c r="MLO18" s="692"/>
      <c r="MLP18" s="692"/>
      <c r="MLQ18" s="692"/>
      <c r="MLR18" s="692"/>
      <c r="MLS18" s="692"/>
      <c r="MLT18" s="692"/>
      <c r="MLU18" s="692"/>
      <c r="MLV18" s="692"/>
      <c r="MLW18" s="692"/>
      <c r="MLX18" s="692"/>
      <c r="MLY18" s="692"/>
      <c r="MLZ18" s="692"/>
      <c r="MMA18" s="692"/>
      <c r="MMB18" s="692"/>
      <c r="MMC18" s="692"/>
      <c r="MMD18" s="692"/>
      <c r="MME18" s="692"/>
      <c r="MMF18" s="692"/>
      <c r="MMG18" s="692"/>
      <c r="MMH18" s="692"/>
      <c r="MMI18" s="692"/>
      <c r="MMJ18" s="692"/>
      <c r="MMK18" s="692"/>
      <c r="MML18" s="692"/>
      <c r="MMM18" s="692"/>
      <c r="MMN18" s="692"/>
      <c r="MMO18" s="692"/>
      <c r="MMP18" s="692"/>
      <c r="MMQ18" s="692"/>
      <c r="MMR18" s="692"/>
      <c r="MMS18" s="692"/>
      <c r="MMT18" s="692"/>
      <c r="MMU18" s="692"/>
      <c r="MMV18" s="692"/>
      <c r="MMW18" s="692"/>
      <c r="MMX18" s="692"/>
      <c r="MMY18" s="692"/>
      <c r="MMZ18" s="692"/>
      <c r="MNA18" s="692"/>
      <c r="MNB18" s="692"/>
      <c r="MNC18" s="692"/>
      <c r="MND18" s="692"/>
      <c r="MNE18" s="692"/>
      <c r="MNF18" s="692"/>
      <c r="MNG18" s="692"/>
      <c r="MNH18" s="692"/>
      <c r="MNI18" s="692"/>
      <c r="MNJ18" s="692"/>
      <c r="MNK18" s="692"/>
      <c r="MNL18" s="692"/>
      <c r="MNM18" s="692"/>
      <c r="MNN18" s="692"/>
      <c r="MNO18" s="692"/>
      <c r="MNP18" s="692"/>
      <c r="MNQ18" s="692"/>
      <c r="MNR18" s="692"/>
      <c r="MNS18" s="692"/>
      <c r="MNT18" s="692"/>
      <c r="MNU18" s="692"/>
      <c r="MNV18" s="692"/>
      <c r="MNW18" s="692"/>
      <c r="MNX18" s="692"/>
      <c r="MNY18" s="692"/>
      <c r="MNZ18" s="692"/>
      <c r="MOA18" s="692"/>
      <c r="MOB18" s="692"/>
      <c r="MOC18" s="692"/>
      <c r="MOD18" s="692"/>
      <c r="MOE18" s="692"/>
      <c r="MOF18" s="692"/>
      <c r="MOG18" s="692"/>
      <c r="MOH18" s="692"/>
      <c r="MOI18" s="692"/>
      <c r="MOJ18" s="692"/>
      <c r="MOK18" s="692"/>
      <c r="MOL18" s="692"/>
      <c r="MOM18" s="692"/>
      <c r="MON18" s="692"/>
      <c r="MOO18" s="692"/>
      <c r="MOP18" s="692"/>
      <c r="MOQ18" s="692"/>
      <c r="MOR18" s="692"/>
      <c r="MOS18" s="692"/>
      <c r="MOT18" s="692"/>
      <c r="MOU18" s="692"/>
      <c r="MOV18" s="692"/>
      <c r="MOW18" s="692"/>
      <c r="MOX18" s="692"/>
      <c r="MOY18" s="692"/>
      <c r="MOZ18" s="692"/>
      <c r="MPA18" s="692"/>
      <c r="MPB18" s="692"/>
      <c r="MPC18" s="692"/>
      <c r="MPD18" s="692"/>
      <c r="MPE18" s="692"/>
      <c r="MPF18" s="692"/>
      <c r="MPG18" s="692"/>
      <c r="MPH18" s="692"/>
      <c r="MPI18" s="692"/>
      <c r="MPJ18" s="692"/>
      <c r="MPK18" s="692"/>
      <c r="MPL18" s="692"/>
      <c r="MPM18" s="692"/>
      <c r="MPN18" s="692"/>
      <c r="MPO18" s="692"/>
      <c r="MPP18" s="692"/>
      <c r="MPQ18" s="692"/>
      <c r="MPR18" s="692"/>
      <c r="MPS18" s="692"/>
      <c r="MPT18" s="692"/>
      <c r="MPU18" s="692"/>
      <c r="MPV18" s="692"/>
      <c r="MPW18" s="692"/>
      <c r="MPX18" s="692"/>
      <c r="MPY18" s="692"/>
      <c r="MPZ18" s="692"/>
      <c r="MQA18" s="692"/>
      <c r="MQB18" s="692"/>
      <c r="MQC18" s="692"/>
      <c r="MQD18" s="692"/>
      <c r="MQE18" s="692"/>
      <c r="MQF18" s="692"/>
      <c r="MQG18" s="692"/>
      <c r="MQH18" s="692"/>
      <c r="MQI18" s="692"/>
      <c r="MQJ18" s="692"/>
      <c r="MQK18" s="692"/>
      <c r="MQL18" s="692"/>
      <c r="MQM18" s="692"/>
      <c r="MQN18" s="692"/>
      <c r="MQO18" s="692"/>
      <c r="MQP18" s="692"/>
      <c r="MQQ18" s="692"/>
      <c r="MQR18" s="692"/>
      <c r="MQS18" s="692"/>
      <c r="MQT18" s="692"/>
      <c r="MQU18" s="692"/>
      <c r="MQV18" s="692"/>
      <c r="MQW18" s="692"/>
      <c r="MQX18" s="692"/>
      <c r="MQY18" s="692"/>
      <c r="MQZ18" s="692"/>
      <c r="MRA18" s="692"/>
      <c r="MRB18" s="692"/>
      <c r="MRC18" s="692"/>
      <c r="MRD18" s="692"/>
      <c r="MRE18" s="692"/>
      <c r="MRF18" s="692"/>
      <c r="MRG18" s="692"/>
      <c r="MRH18" s="692"/>
      <c r="MRI18" s="692"/>
      <c r="MRJ18" s="692"/>
      <c r="MRK18" s="692"/>
      <c r="MRL18" s="692"/>
      <c r="MRM18" s="692"/>
      <c r="MRN18" s="692"/>
      <c r="MRO18" s="692"/>
      <c r="MRP18" s="692"/>
      <c r="MRQ18" s="692"/>
      <c r="MRR18" s="692"/>
      <c r="MRS18" s="692"/>
      <c r="MRT18" s="692"/>
      <c r="MRU18" s="692"/>
      <c r="MRV18" s="692"/>
      <c r="MRW18" s="692"/>
      <c r="MRX18" s="692"/>
      <c r="MRY18" s="692"/>
      <c r="MRZ18" s="692"/>
      <c r="MSA18" s="692"/>
      <c r="MSB18" s="692"/>
      <c r="MSC18" s="692"/>
      <c r="MSD18" s="692"/>
      <c r="MSE18" s="692"/>
      <c r="MSF18" s="692"/>
      <c r="MSG18" s="692"/>
      <c r="MSH18" s="692"/>
      <c r="MSI18" s="692"/>
      <c r="MSJ18" s="692"/>
      <c r="MSK18" s="692"/>
      <c r="MSL18" s="692"/>
      <c r="MSM18" s="692"/>
      <c r="MSN18" s="692"/>
      <c r="MSO18" s="692"/>
      <c r="MSP18" s="692"/>
      <c r="MSQ18" s="692"/>
      <c r="MSR18" s="692"/>
      <c r="MSS18" s="692"/>
      <c r="MST18" s="692"/>
      <c r="MSU18" s="692"/>
      <c r="MSV18" s="692"/>
      <c r="MSW18" s="692"/>
      <c r="MSX18" s="692"/>
      <c r="MSY18" s="692"/>
      <c r="MSZ18" s="692"/>
      <c r="MTA18" s="692"/>
      <c r="MTB18" s="692"/>
      <c r="MTC18" s="692"/>
      <c r="MTD18" s="692"/>
      <c r="MTE18" s="692"/>
      <c r="MTF18" s="692"/>
      <c r="MTG18" s="692"/>
      <c r="MTH18" s="692"/>
      <c r="MTI18" s="692"/>
      <c r="MTJ18" s="692"/>
      <c r="MTK18" s="692"/>
      <c r="MTL18" s="692"/>
      <c r="MTM18" s="692"/>
      <c r="MTN18" s="692"/>
      <c r="MTO18" s="692"/>
      <c r="MTP18" s="692"/>
      <c r="MTQ18" s="692"/>
      <c r="MTR18" s="692"/>
      <c r="MTS18" s="692"/>
      <c r="MTT18" s="692"/>
      <c r="MTU18" s="692"/>
      <c r="MTV18" s="692"/>
      <c r="MTW18" s="692"/>
      <c r="MTX18" s="692"/>
      <c r="MTY18" s="692"/>
      <c r="MTZ18" s="692"/>
      <c r="MUA18" s="692"/>
      <c r="MUB18" s="692"/>
      <c r="MUC18" s="692"/>
      <c r="MUD18" s="692"/>
      <c r="MUE18" s="692"/>
      <c r="MUF18" s="692"/>
      <c r="MUG18" s="692"/>
      <c r="MUH18" s="692"/>
      <c r="MUI18" s="692"/>
      <c r="MUJ18" s="692"/>
      <c r="MUK18" s="692"/>
      <c r="MUL18" s="692"/>
      <c r="MUM18" s="692"/>
      <c r="MUN18" s="692"/>
      <c r="MUO18" s="692"/>
      <c r="MUP18" s="692"/>
      <c r="MUQ18" s="692"/>
      <c r="MUR18" s="692"/>
      <c r="MUS18" s="692"/>
      <c r="MUT18" s="692"/>
      <c r="MUU18" s="692"/>
      <c r="MUV18" s="692"/>
      <c r="MUW18" s="692"/>
      <c r="MUX18" s="692"/>
      <c r="MUY18" s="692"/>
      <c r="MUZ18" s="692"/>
      <c r="MVA18" s="692"/>
      <c r="MVB18" s="692"/>
      <c r="MVC18" s="692"/>
      <c r="MVD18" s="692"/>
      <c r="MVE18" s="692"/>
      <c r="MVF18" s="692"/>
      <c r="MVG18" s="692"/>
      <c r="MVH18" s="692"/>
      <c r="MVI18" s="692"/>
      <c r="MVJ18" s="692"/>
      <c r="MVK18" s="692"/>
      <c r="MVL18" s="692"/>
      <c r="MVM18" s="692"/>
      <c r="MVN18" s="692"/>
      <c r="MVO18" s="692"/>
      <c r="MVP18" s="692"/>
      <c r="MVQ18" s="692"/>
      <c r="MVR18" s="692"/>
      <c r="MVS18" s="692"/>
      <c r="MVT18" s="692"/>
      <c r="MVU18" s="692"/>
      <c r="MVV18" s="692"/>
      <c r="MVW18" s="692"/>
      <c r="MVX18" s="692"/>
      <c r="MVY18" s="692"/>
      <c r="MVZ18" s="692"/>
      <c r="MWA18" s="692"/>
      <c r="MWB18" s="692"/>
      <c r="MWC18" s="692"/>
      <c r="MWD18" s="692"/>
      <c r="MWE18" s="692"/>
      <c r="MWF18" s="692"/>
      <c r="MWG18" s="692"/>
      <c r="MWH18" s="692"/>
      <c r="MWI18" s="692"/>
      <c r="MWJ18" s="692"/>
      <c r="MWK18" s="692"/>
      <c r="MWL18" s="692"/>
      <c r="MWM18" s="692"/>
      <c r="MWN18" s="692"/>
      <c r="MWO18" s="692"/>
      <c r="MWP18" s="692"/>
      <c r="MWQ18" s="692"/>
      <c r="MWR18" s="692"/>
      <c r="MWS18" s="692"/>
      <c r="MWT18" s="692"/>
      <c r="MWU18" s="692"/>
      <c r="MWV18" s="692"/>
      <c r="MWW18" s="692"/>
      <c r="MWX18" s="692"/>
      <c r="MWY18" s="692"/>
      <c r="MWZ18" s="692"/>
      <c r="MXA18" s="692"/>
      <c r="MXB18" s="692"/>
      <c r="MXC18" s="692"/>
      <c r="MXD18" s="692"/>
      <c r="MXE18" s="692"/>
      <c r="MXF18" s="692"/>
      <c r="MXG18" s="692"/>
      <c r="MXH18" s="692"/>
      <c r="MXI18" s="692"/>
      <c r="MXJ18" s="692"/>
      <c r="MXK18" s="692"/>
      <c r="MXL18" s="692"/>
      <c r="MXM18" s="692"/>
      <c r="MXN18" s="692"/>
      <c r="MXO18" s="692"/>
      <c r="MXP18" s="692"/>
      <c r="MXQ18" s="692"/>
      <c r="MXR18" s="692"/>
      <c r="MXS18" s="692"/>
      <c r="MXT18" s="692"/>
      <c r="MXU18" s="692"/>
      <c r="MXV18" s="692"/>
      <c r="MXW18" s="692"/>
      <c r="MXX18" s="692"/>
      <c r="MXY18" s="692"/>
      <c r="MXZ18" s="692"/>
      <c r="MYA18" s="692"/>
      <c r="MYB18" s="692"/>
      <c r="MYC18" s="692"/>
      <c r="MYD18" s="692"/>
      <c r="MYE18" s="692"/>
      <c r="MYF18" s="692"/>
      <c r="MYG18" s="692"/>
      <c r="MYH18" s="692"/>
      <c r="MYI18" s="692"/>
      <c r="MYJ18" s="692"/>
      <c r="MYK18" s="692"/>
      <c r="MYL18" s="692"/>
      <c r="MYM18" s="692"/>
      <c r="MYN18" s="692"/>
      <c r="MYO18" s="692"/>
      <c r="MYP18" s="692"/>
      <c r="MYQ18" s="692"/>
      <c r="MYR18" s="692"/>
      <c r="MYS18" s="692"/>
      <c r="MYT18" s="692"/>
      <c r="MYU18" s="692"/>
      <c r="MYV18" s="692"/>
      <c r="MYW18" s="692"/>
      <c r="MYX18" s="692"/>
      <c r="MYY18" s="692"/>
      <c r="MYZ18" s="692"/>
      <c r="MZA18" s="692"/>
      <c r="MZB18" s="692"/>
      <c r="MZC18" s="692"/>
      <c r="MZD18" s="692"/>
      <c r="MZE18" s="692"/>
      <c r="MZF18" s="692"/>
      <c r="MZG18" s="692"/>
      <c r="MZH18" s="692"/>
      <c r="MZI18" s="692"/>
      <c r="MZJ18" s="692"/>
      <c r="MZK18" s="692"/>
      <c r="MZL18" s="692"/>
      <c r="MZM18" s="692"/>
      <c r="MZN18" s="692"/>
      <c r="MZO18" s="692"/>
      <c r="MZP18" s="692"/>
      <c r="MZQ18" s="692"/>
      <c r="MZR18" s="692"/>
      <c r="MZS18" s="692"/>
      <c r="MZT18" s="692"/>
      <c r="MZU18" s="692"/>
      <c r="MZV18" s="692"/>
      <c r="MZW18" s="692"/>
      <c r="MZX18" s="692"/>
      <c r="MZY18" s="692"/>
      <c r="MZZ18" s="692"/>
      <c r="NAA18" s="692"/>
      <c r="NAB18" s="692"/>
      <c r="NAC18" s="692"/>
      <c r="NAD18" s="692"/>
      <c r="NAE18" s="692"/>
      <c r="NAF18" s="692"/>
      <c r="NAG18" s="692"/>
      <c r="NAH18" s="692"/>
      <c r="NAI18" s="692"/>
      <c r="NAJ18" s="692"/>
      <c r="NAK18" s="692"/>
      <c r="NAL18" s="692"/>
      <c r="NAM18" s="692"/>
      <c r="NAN18" s="692"/>
      <c r="NAO18" s="692"/>
      <c r="NAP18" s="692"/>
      <c r="NAQ18" s="692"/>
      <c r="NAR18" s="692"/>
      <c r="NAS18" s="692"/>
      <c r="NAT18" s="692"/>
      <c r="NAU18" s="692"/>
      <c r="NAV18" s="692"/>
      <c r="NAW18" s="692"/>
      <c r="NAX18" s="692"/>
      <c r="NAY18" s="692"/>
      <c r="NAZ18" s="692"/>
      <c r="NBA18" s="692"/>
      <c r="NBB18" s="692"/>
      <c r="NBC18" s="692"/>
      <c r="NBD18" s="692"/>
      <c r="NBE18" s="692"/>
      <c r="NBF18" s="692"/>
      <c r="NBG18" s="692"/>
      <c r="NBH18" s="692"/>
      <c r="NBI18" s="692"/>
      <c r="NBJ18" s="692"/>
      <c r="NBK18" s="692"/>
      <c r="NBL18" s="692"/>
      <c r="NBM18" s="692"/>
      <c r="NBN18" s="692"/>
      <c r="NBO18" s="692"/>
      <c r="NBP18" s="692"/>
      <c r="NBQ18" s="692"/>
      <c r="NBR18" s="692"/>
      <c r="NBS18" s="692"/>
      <c r="NBT18" s="692"/>
      <c r="NBU18" s="692"/>
      <c r="NBV18" s="692"/>
      <c r="NBW18" s="692"/>
      <c r="NBX18" s="692"/>
      <c r="NBY18" s="692"/>
      <c r="NBZ18" s="692"/>
      <c r="NCA18" s="692"/>
      <c r="NCB18" s="692"/>
      <c r="NCC18" s="692"/>
      <c r="NCD18" s="692"/>
      <c r="NCE18" s="692"/>
      <c r="NCF18" s="692"/>
      <c r="NCG18" s="692"/>
      <c r="NCH18" s="692"/>
      <c r="NCI18" s="692"/>
      <c r="NCJ18" s="692"/>
      <c r="NCK18" s="692"/>
      <c r="NCL18" s="692"/>
      <c r="NCM18" s="692"/>
      <c r="NCN18" s="692"/>
      <c r="NCO18" s="692"/>
      <c r="NCP18" s="692"/>
      <c r="NCQ18" s="692"/>
      <c r="NCR18" s="692"/>
      <c r="NCS18" s="692"/>
      <c r="NCT18" s="692"/>
      <c r="NCU18" s="692"/>
      <c r="NCV18" s="692"/>
      <c r="NCW18" s="692"/>
      <c r="NCX18" s="692"/>
      <c r="NCY18" s="692"/>
      <c r="NCZ18" s="692"/>
      <c r="NDA18" s="692"/>
      <c r="NDB18" s="692"/>
      <c r="NDC18" s="692"/>
      <c r="NDD18" s="692"/>
      <c r="NDE18" s="692"/>
      <c r="NDF18" s="692"/>
      <c r="NDG18" s="692"/>
      <c r="NDH18" s="692"/>
      <c r="NDI18" s="692"/>
      <c r="NDJ18" s="692"/>
      <c r="NDK18" s="692"/>
      <c r="NDL18" s="692"/>
      <c r="NDM18" s="692"/>
      <c r="NDN18" s="692"/>
      <c r="NDO18" s="692"/>
      <c r="NDP18" s="692"/>
      <c r="NDQ18" s="692"/>
      <c r="NDR18" s="692"/>
      <c r="NDS18" s="692"/>
      <c r="NDT18" s="692"/>
      <c r="NDU18" s="692"/>
      <c r="NDV18" s="692"/>
      <c r="NDW18" s="692"/>
      <c r="NDX18" s="692"/>
      <c r="NDY18" s="692"/>
      <c r="NDZ18" s="692"/>
      <c r="NEA18" s="692"/>
      <c r="NEB18" s="692"/>
      <c r="NEC18" s="692"/>
      <c r="NED18" s="692"/>
      <c r="NEE18" s="692"/>
      <c r="NEF18" s="692"/>
      <c r="NEG18" s="692"/>
      <c r="NEH18" s="692"/>
      <c r="NEI18" s="692"/>
      <c r="NEJ18" s="692"/>
      <c r="NEK18" s="692"/>
      <c r="NEL18" s="692"/>
      <c r="NEM18" s="692"/>
      <c r="NEN18" s="692"/>
      <c r="NEO18" s="692"/>
      <c r="NEP18" s="692"/>
      <c r="NEQ18" s="692"/>
      <c r="NER18" s="692"/>
      <c r="NES18" s="692"/>
      <c r="NET18" s="692"/>
      <c r="NEU18" s="692"/>
      <c r="NEV18" s="692"/>
      <c r="NEW18" s="692"/>
      <c r="NEX18" s="692"/>
      <c r="NEY18" s="692"/>
      <c r="NEZ18" s="692"/>
      <c r="NFA18" s="692"/>
      <c r="NFB18" s="692"/>
      <c r="NFC18" s="692"/>
      <c r="NFD18" s="692"/>
      <c r="NFE18" s="692"/>
      <c r="NFF18" s="692"/>
      <c r="NFG18" s="692"/>
      <c r="NFH18" s="692"/>
      <c r="NFI18" s="692"/>
      <c r="NFJ18" s="692"/>
      <c r="NFK18" s="692"/>
      <c r="NFL18" s="692"/>
      <c r="NFM18" s="692"/>
      <c r="NFN18" s="692"/>
      <c r="NFO18" s="692"/>
      <c r="NFP18" s="692"/>
      <c r="NFQ18" s="692"/>
      <c r="NFR18" s="692"/>
      <c r="NFS18" s="692"/>
      <c r="NFT18" s="692"/>
      <c r="NFU18" s="692"/>
      <c r="NFV18" s="692"/>
      <c r="NFW18" s="692"/>
      <c r="NFX18" s="692"/>
      <c r="NFY18" s="692"/>
      <c r="NFZ18" s="692"/>
      <c r="NGA18" s="692"/>
      <c r="NGB18" s="692"/>
      <c r="NGC18" s="692"/>
      <c r="NGD18" s="692"/>
      <c r="NGE18" s="692"/>
      <c r="NGF18" s="692"/>
      <c r="NGG18" s="692"/>
      <c r="NGH18" s="692"/>
      <c r="NGI18" s="692"/>
      <c r="NGJ18" s="692"/>
      <c r="NGK18" s="692"/>
      <c r="NGL18" s="692"/>
      <c r="NGM18" s="692"/>
      <c r="NGN18" s="692"/>
      <c r="NGO18" s="692"/>
      <c r="NGP18" s="692"/>
      <c r="NGQ18" s="692"/>
      <c r="NGR18" s="692"/>
      <c r="NGS18" s="692"/>
      <c r="NGT18" s="692"/>
      <c r="NGU18" s="692"/>
      <c r="NGV18" s="692"/>
      <c r="NGW18" s="692"/>
      <c r="NGX18" s="692"/>
      <c r="NGY18" s="692"/>
      <c r="NGZ18" s="692"/>
      <c r="NHA18" s="692"/>
      <c r="NHB18" s="692"/>
      <c r="NHC18" s="692"/>
      <c r="NHD18" s="692"/>
      <c r="NHE18" s="692"/>
      <c r="NHF18" s="692"/>
      <c r="NHG18" s="692"/>
      <c r="NHH18" s="692"/>
      <c r="NHI18" s="692"/>
      <c r="NHJ18" s="692"/>
      <c r="NHK18" s="692"/>
      <c r="NHL18" s="692"/>
      <c r="NHM18" s="692"/>
      <c r="NHN18" s="692"/>
      <c r="NHO18" s="692"/>
      <c r="NHP18" s="692"/>
      <c r="NHQ18" s="692"/>
      <c r="NHR18" s="692"/>
      <c r="NHS18" s="692"/>
      <c r="NHT18" s="692"/>
      <c r="NHU18" s="692"/>
      <c r="NHV18" s="692"/>
      <c r="NHW18" s="692"/>
      <c r="NHX18" s="692"/>
      <c r="NHY18" s="692"/>
      <c r="NHZ18" s="692"/>
      <c r="NIA18" s="692"/>
      <c r="NIB18" s="692"/>
      <c r="NIC18" s="692"/>
      <c r="NID18" s="692"/>
      <c r="NIE18" s="692"/>
      <c r="NIF18" s="692"/>
      <c r="NIG18" s="692"/>
      <c r="NIH18" s="692"/>
      <c r="NII18" s="692"/>
      <c r="NIJ18" s="692"/>
      <c r="NIK18" s="692"/>
      <c r="NIL18" s="692"/>
      <c r="NIM18" s="692"/>
      <c r="NIN18" s="692"/>
      <c r="NIO18" s="692"/>
      <c r="NIP18" s="692"/>
      <c r="NIQ18" s="692"/>
      <c r="NIR18" s="692"/>
      <c r="NIS18" s="692"/>
      <c r="NIT18" s="692"/>
      <c r="NIU18" s="692"/>
      <c r="NIV18" s="692"/>
      <c r="NIW18" s="692"/>
      <c r="NIX18" s="692"/>
      <c r="NIY18" s="692"/>
      <c r="NIZ18" s="692"/>
      <c r="NJA18" s="692"/>
      <c r="NJB18" s="692"/>
      <c r="NJC18" s="692"/>
      <c r="NJD18" s="692"/>
      <c r="NJE18" s="692"/>
      <c r="NJF18" s="692"/>
      <c r="NJG18" s="692"/>
      <c r="NJH18" s="692"/>
      <c r="NJI18" s="692"/>
      <c r="NJJ18" s="692"/>
      <c r="NJK18" s="692"/>
      <c r="NJL18" s="692"/>
      <c r="NJM18" s="692"/>
      <c r="NJN18" s="692"/>
      <c r="NJO18" s="692"/>
      <c r="NJP18" s="692"/>
      <c r="NJQ18" s="692"/>
      <c r="NJR18" s="692"/>
      <c r="NJS18" s="692"/>
      <c r="NJT18" s="692"/>
      <c r="NJU18" s="692"/>
      <c r="NJV18" s="692"/>
      <c r="NJW18" s="692"/>
      <c r="NJX18" s="692"/>
      <c r="NJY18" s="692"/>
      <c r="NJZ18" s="692"/>
      <c r="NKA18" s="692"/>
      <c r="NKB18" s="692"/>
      <c r="NKC18" s="692"/>
      <c r="NKD18" s="692"/>
      <c r="NKE18" s="692"/>
      <c r="NKF18" s="692"/>
      <c r="NKG18" s="692"/>
      <c r="NKH18" s="692"/>
      <c r="NKI18" s="692"/>
      <c r="NKJ18" s="692"/>
      <c r="NKK18" s="692"/>
      <c r="NKL18" s="692"/>
      <c r="NKM18" s="692"/>
      <c r="NKN18" s="692"/>
      <c r="NKO18" s="692"/>
      <c r="NKP18" s="692"/>
      <c r="NKQ18" s="692"/>
      <c r="NKR18" s="692"/>
      <c r="NKS18" s="692"/>
      <c r="NKT18" s="692"/>
      <c r="NKU18" s="692"/>
      <c r="NKV18" s="692"/>
      <c r="NKW18" s="692"/>
      <c r="NKX18" s="692"/>
      <c r="NKY18" s="692"/>
      <c r="NKZ18" s="692"/>
      <c r="NLA18" s="692"/>
      <c r="NLB18" s="692"/>
      <c r="NLC18" s="692"/>
      <c r="NLD18" s="692"/>
      <c r="NLE18" s="692"/>
      <c r="NLF18" s="692"/>
      <c r="NLG18" s="692"/>
      <c r="NLH18" s="692"/>
      <c r="NLI18" s="692"/>
      <c r="NLJ18" s="692"/>
      <c r="NLK18" s="692"/>
      <c r="NLL18" s="692"/>
      <c r="NLM18" s="692"/>
      <c r="NLN18" s="692"/>
      <c r="NLO18" s="692"/>
      <c r="NLP18" s="692"/>
      <c r="NLQ18" s="692"/>
      <c r="NLR18" s="692"/>
      <c r="NLS18" s="692"/>
      <c r="NLT18" s="692"/>
      <c r="NLU18" s="692"/>
      <c r="NLV18" s="692"/>
      <c r="NLW18" s="692"/>
      <c r="NLX18" s="692"/>
      <c r="NLY18" s="692"/>
      <c r="NLZ18" s="692"/>
      <c r="NMA18" s="692"/>
      <c r="NMB18" s="692"/>
      <c r="NMC18" s="692"/>
      <c r="NMD18" s="692"/>
      <c r="NME18" s="692"/>
      <c r="NMF18" s="692"/>
      <c r="NMG18" s="692"/>
      <c r="NMH18" s="692"/>
      <c r="NMI18" s="692"/>
      <c r="NMJ18" s="692"/>
      <c r="NMK18" s="692"/>
      <c r="NML18" s="692"/>
      <c r="NMM18" s="692"/>
      <c r="NMN18" s="692"/>
      <c r="NMO18" s="692"/>
      <c r="NMP18" s="692"/>
      <c r="NMQ18" s="692"/>
      <c r="NMR18" s="692"/>
      <c r="NMS18" s="692"/>
      <c r="NMT18" s="692"/>
      <c r="NMU18" s="692"/>
      <c r="NMV18" s="692"/>
      <c r="NMW18" s="692"/>
      <c r="NMX18" s="692"/>
      <c r="NMY18" s="692"/>
      <c r="NMZ18" s="692"/>
      <c r="NNA18" s="692"/>
      <c r="NNB18" s="692"/>
      <c r="NNC18" s="692"/>
      <c r="NND18" s="692"/>
      <c r="NNE18" s="692"/>
      <c r="NNF18" s="692"/>
      <c r="NNG18" s="692"/>
      <c r="NNH18" s="692"/>
      <c r="NNI18" s="692"/>
      <c r="NNJ18" s="692"/>
      <c r="NNK18" s="692"/>
      <c r="NNL18" s="692"/>
      <c r="NNM18" s="692"/>
      <c r="NNN18" s="692"/>
      <c r="NNO18" s="692"/>
      <c r="NNP18" s="692"/>
      <c r="NNQ18" s="692"/>
      <c r="NNR18" s="692"/>
      <c r="NNS18" s="692"/>
      <c r="NNT18" s="692"/>
      <c r="NNU18" s="692"/>
      <c r="NNV18" s="692"/>
      <c r="NNW18" s="692"/>
      <c r="NNX18" s="692"/>
      <c r="NNY18" s="692"/>
      <c r="NNZ18" s="692"/>
      <c r="NOA18" s="692"/>
      <c r="NOB18" s="692"/>
      <c r="NOC18" s="692"/>
      <c r="NOD18" s="692"/>
      <c r="NOE18" s="692"/>
      <c r="NOF18" s="692"/>
      <c r="NOG18" s="692"/>
      <c r="NOH18" s="692"/>
      <c r="NOI18" s="692"/>
      <c r="NOJ18" s="692"/>
      <c r="NOK18" s="692"/>
      <c r="NOL18" s="692"/>
      <c r="NOM18" s="692"/>
      <c r="NON18" s="692"/>
      <c r="NOO18" s="692"/>
      <c r="NOP18" s="692"/>
      <c r="NOQ18" s="692"/>
      <c r="NOR18" s="692"/>
      <c r="NOS18" s="692"/>
      <c r="NOT18" s="692"/>
      <c r="NOU18" s="692"/>
      <c r="NOV18" s="692"/>
      <c r="NOW18" s="692"/>
      <c r="NOX18" s="692"/>
      <c r="NOY18" s="692"/>
      <c r="NOZ18" s="692"/>
      <c r="NPA18" s="692"/>
      <c r="NPB18" s="692"/>
      <c r="NPC18" s="692"/>
      <c r="NPD18" s="692"/>
      <c r="NPE18" s="692"/>
      <c r="NPF18" s="692"/>
      <c r="NPG18" s="692"/>
      <c r="NPH18" s="692"/>
      <c r="NPI18" s="692"/>
      <c r="NPJ18" s="692"/>
      <c r="NPK18" s="692"/>
      <c r="NPL18" s="692"/>
      <c r="NPM18" s="692"/>
      <c r="NPN18" s="692"/>
      <c r="NPO18" s="692"/>
      <c r="NPP18" s="692"/>
      <c r="NPQ18" s="692"/>
      <c r="NPR18" s="692"/>
      <c r="NPS18" s="692"/>
      <c r="NPT18" s="692"/>
      <c r="NPU18" s="692"/>
      <c r="NPV18" s="692"/>
      <c r="NPW18" s="692"/>
      <c r="NPX18" s="692"/>
      <c r="NPY18" s="692"/>
      <c r="NPZ18" s="692"/>
      <c r="NQA18" s="692"/>
      <c r="NQB18" s="692"/>
      <c r="NQC18" s="692"/>
      <c r="NQD18" s="692"/>
      <c r="NQE18" s="692"/>
      <c r="NQF18" s="692"/>
      <c r="NQG18" s="692"/>
      <c r="NQH18" s="692"/>
      <c r="NQI18" s="692"/>
      <c r="NQJ18" s="692"/>
      <c r="NQK18" s="692"/>
      <c r="NQL18" s="692"/>
      <c r="NQM18" s="692"/>
      <c r="NQN18" s="692"/>
      <c r="NQO18" s="692"/>
      <c r="NQP18" s="692"/>
      <c r="NQQ18" s="692"/>
      <c r="NQR18" s="692"/>
      <c r="NQS18" s="692"/>
      <c r="NQT18" s="692"/>
      <c r="NQU18" s="692"/>
      <c r="NQV18" s="692"/>
      <c r="NQW18" s="692"/>
      <c r="NQX18" s="692"/>
      <c r="NQY18" s="692"/>
      <c r="NQZ18" s="692"/>
      <c r="NRA18" s="692"/>
      <c r="NRB18" s="692"/>
      <c r="NRC18" s="692"/>
      <c r="NRD18" s="692"/>
      <c r="NRE18" s="692"/>
      <c r="NRF18" s="692"/>
      <c r="NRG18" s="692"/>
      <c r="NRH18" s="692"/>
      <c r="NRI18" s="692"/>
      <c r="NRJ18" s="692"/>
      <c r="NRK18" s="692"/>
      <c r="NRL18" s="692"/>
      <c r="NRM18" s="692"/>
      <c r="NRN18" s="692"/>
      <c r="NRO18" s="692"/>
      <c r="NRP18" s="692"/>
      <c r="NRQ18" s="692"/>
      <c r="NRR18" s="692"/>
      <c r="NRS18" s="692"/>
      <c r="NRT18" s="692"/>
      <c r="NRU18" s="692"/>
      <c r="NRV18" s="692"/>
      <c r="NRW18" s="692"/>
      <c r="NRX18" s="692"/>
      <c r="NRY18" s="692"/>
      <c r="NRZ18" s="692"/>
      <c r="NSA18" s="692"/>
      <c r="NSB18" s="692"/>
      <c r="NSC18" s="692"/>
      <c r="NSD18" s="692"/>
      <c r="NSE18" s="692"/>
      <c r="NSF18" s="692"/>
      <c r="NSG18" s="692"/>
      <c r="NSH18" s="692"/>
      <c r="NSI18" s="692"/>
      <c r="NSJ18" s="692"/>
      <c r="NSK18" s="692"/>
      <c r="NSL18" s="692"/>
      <c r="NSM18" s="692"/>
      <c r="NSN18" s="692"/>
      <c r="NSO18" s="692"/>
      <c r="NSP18" s="692"/>
      <c r="NSQ18" s="692"/>
      <c r="NSR18" s="692"/>
      <c r="NSS18" s="692"/>
      <c r="NST18" s="692"/>
      <c r="NSU18" s="692"/>
      <c r="NSV18" s="692"/>
      <c r="NSW18" s="692"/>
      <c r="NSX18" s="692"/>
      <c r="NSY18" s="692"/>
      <c r="NSZ18" s="692"/>
      <c r="NTA18" s="692"/>
      <c r="NTB18" s="692"/>
      <c r="NTC18" s="692"/>
      <c r="NTD18" s="692"/>
      <c r="NTE18" s="692"/>
      <c r="NTF18" s="692"/>
      <c r="NTG18" s="692"/>
      <c r="NTH18" s="692"/>
      <c r="NTI18" s="692"/>
      <c r="NTJ18" s="692"/>
      <c r="NTK18" s="692"/>
      <c r="NTL18" s="692"/>
      <c r="NTM18" s="692"/>
      <c r="NTN18" s="692"/>
      <c r="NTO18" s="692"/>
      <c r="NTP18" s="692"/>
      <c r="NTQ18" s="692"/>
      <c r="NTR18" s="692"/>
      <c r="NTS18" s="692"/>
      <c r="NTT18" s="692"/>
      <c r="NTU18" s="692"/>
      <c r="NTV18" s="692"/>
      <c r="NTW18" s="692"/>
      <c r="NTX18" s="692"/>
      <c r="NTY18" s="692"/>
      <c r="NTZ18" s="692"/>
      <c r="NUA18" s="692"/>
      <c r="NUB18" s="692"/>
      <c r="NUC18" s="692"/>
      <c r="NUD18" s="692"/>
      <c r="NUE18" s="692"/>
      <c r="NUF18" s="692"/>
      <c r="NUG18" s="692"/>
      <c r="NUH18" s="692"/>
      <c r="NUI18" s="692"/>
      <c r="NUJ18" s="692"/>
      <c r="NUK18" s="692"/>
      <c r="NUL18" s="692"/>
      <c r="NUM18" s="692"/>
      <c r="NUN18" s="692"/>
      <c r="NUO18" s="692"/>
      <c r="NUP18" s="692"/>
      <c r="NUQ18" s="692"/>
      <c r="NUR18" s="692"/>
      <c r="NUS18" s="692"/>
      <c r="NUT18" s="692"/>
      <c r="NUU18" s="692"/>
      <c r="NUV18" s="692"/>
      <c r="NUW18" s="692"/>
      <c r="NUX18" s="692"/>
      <c r="NUY18" s="692"/>
      <c r="NUZ18" s="692"/>
      <c r="NVA18" s="692"/>
      <c r="NVB18" s="692"/>
      <c r="NVC18" s="692"/>
      <c r="NVD18" s="692"/>
      <c r="NVE18" s="692"/>
      <c r="NVF18" s="692"/>
      <c r="NVG18" s="692"/>
      <c r="NVH18" s="692"/>
      <c r="NVI18" s="692"/>
      <c r="NVJ18" s="692"/>
      <c r="NVK18" s="692"/>
      <c r="NVL18" s="692"/>
      <c r="NVM18" s="692"/>
      <c r="NVN18" s="692"/>
      <c r="NVO18" s="692"/>
      <c r="NVP18" s="692"/>
      <c r="NVQ18" s="692"/>
      <c r="NVR18" s="692"/>
      <c r="NVS18" s="692"/>
      <c r="NVT18" s="692"/>
      <c r="NVU18" s="692"/>
      <c r="NVV18" s="692"/>
      <c r="NVW18" s="692"/>
      <c r="NVX18" s="692"/>
      <c r="NVY18" s="692"/>
      <c r="NVZ18" s="692"/>
      <c r="NWA18" s="692"/>
      <c r="NWB18" s="692"/>
      <c r="NWC18" s="692"/>
      <c r="NWD18" s="692"/>
      <c r="NWE18" s="692"/>
      <c r="NWF18" s="692"/>
      <c r="NWG18" s="692"/>
      <c r="NWH18" s="692"/>
      <c r="NWI18" s="692"/>
      <c r="NWJ18" s="692"/>
      <c r="NWK18" s="692"/>
      <c r="NWL18" s="692"/>
      <c r="NWM18" s="692"/>
      <c r="NWN18" s="692"/>
      <c r="NWO18" s="692"/>
      <c r="NWP18" s="692"/>
      <c r="NWQ18" s="692"/>
      <c r="NWR18" s="692"/>
      <c r="NWS18" s="692"/>
      <c r="NWT18" s="692"/>
      <c r="NWU18" s="692"/>
      <c r="NWV18" s="692"/>
      <c r="NWW18" s="692"/>
      <c r="NWX18" s="692"/>
      <c r="NWY18" s="692"/>
      <c r="NWZ18" s="692"/>
      <c r="NXA18" s="692"/>
      <c r="NXB18" s="692"/>
      <c r="NXC18" s="692"/>
      <c r="NXD18" s="692"/>
      <c r="NXE18" s="692"/>
      <c r="NXF18" s="692"/>
      <c r="NXG18" s="692"/>
      <c r="NXH18" s="692"/>
      <c r="NXI18" s="692"/>
      <c r="NXJ18" s="692"/>
      <c r="NXK18" s="692"/>
      <c r="NXL18" s="692"/>
      <c r="NXM18" s="692"/>
      <c r="NXN18" s="692"/>
      <c r="NXO18" s="692"/>
      <c r="NXP18" s="692"/>
      <c r="NXQ18" s="692"/>
      <c r="NXR18" s="692"/>
      <c r="NXS18" s="692"/>
      <c r="NXT18" s="692"/>
      <c r="NXU18" s="692"/>
      <c r="NXV18" s="692"/>
      <c r="NXW18" s="692"/>
      <c r="NXX18" s="692"/>
      <c r="NXY18" s="692"/>
      <c r="NXZ18" s="692"/>
      <c r="NYA18" s="692"/>
      <c r="NYB18" s="692"/>
      <c r="NYC18" s="692"/>
      <c r="NYD18" s="692"/>
      <c r="NYE18" s="692"/>
      <c r="NYF18" s="692"/>
      <c r="NYG18" s="692"/>
      <c r="NYH18" s="692"/>
      <c r="NYI18" s="692"/>
      <c r="NYJ18" s="692"/>
      <c r="NYK18" s="692"/>
      <c r="NYL18" s="692"/>
      <c r="NYM18" s="692"/>
      <c r="NYN18" s="692"/>
      <c r="NYO18" s="692"/>
      <c r="NYP18" s="692"/>
      <c r="NYQ18" s="692"/>
      <c r="NYR18" s="692"/>
      <c r="NYS18" s="692"/>
      <c r="NYT18" s="692"/>
      <c r="NYU18" s="692"/>
      <c r="NYV18" s="692"/>
      <c r="NYW18" s="692"/>
      <c r="NYX18" s="692"/>
      <c r="NYY18" s="692"/>
      <c r="NYZ18" s="692"/>
      <c r="NZA18" s="692"/>
      <c r="NZB18" s="692"/>
      <c r="NZC18" s="692"/>
      <c r="NZD18" s="692"/>
      <c r="NZE18" s="692"/>
      <c r="NZF18" s="692"/>
      <c r="NZG18" s="692"/>
      <c r="NZH18" s="692"/>
      <c r="NZI18" s="692"/>
      <c r="NZJ18" s="692"/>
      <c r="NZK18" s="692"/>
      <c r="NZL18" s="692"/>
      <c r="NZM18" s="692"/>
      <c r="NZN18" s="692"/>
      <c r="NZO18" s="692"/>
      <c r="NZP18" s="692"/>
      <c r="NZQ18" s="692"/>
      <c r="NZR18" s="692"/>
      <c r="NZS18" s="692"/>
      <c r="NZT18" s="692"/>
      <c r="NZU18" s="692"/>
      <c r="NZV18" s="692"/>
      <c r="NZW18" s="692"/>
      <c r="NZX18" s="692"/>
      <c r="NZY18" s="692"/>
      <c r="NZZ18" s="692"/>
      <c r="OAA18" s="692"/>
      <c r="OAB18" s="692"/>
      <c r="OAC18" s="692"/>
      <c r="OAD18" s="692"/>
      <c r="OAE18" s="692"/>
      <c r="OAF18" s="692"/>
      <c r="OAG18" s="692"/>
      <c r="OAH18" s="692"/>
      <c r="OAI18" s="692"/>
      <c r="OAJ18" s="692"/>
      <c r="OAK18" s="692"/>
      <c r="OAL18" s="692"/>
      <c r="OAM18" s="692"/>
      <c r="OAN18" s="692"/>
      <c r="OAO18" s="692"/>
      <c r="OAP18" s="692"/>
      <c r="OAQ18" s="692"/>
      <c r="OAR18" s="692"/>
      <c r="OAS18" s="692"/>
      <c r="OAT18" s="692"/>
      <c r="OAU18" s="692"/>
      <c r="OAV18" s="692"/>
      <c r="OAW18" s="692"/>
      <c r="OAX18" s="692"/>
      <c r="OAY18" s="692"/>
      <c r="OAZ18" s="692"/>
      <c r="OBA18" s="692"/>
      <c r="OBB18" s="692"/>
      <c r="OBC18" s="692"/>
      <c r="OBD18" s="692"/>
      <c r="OBE18" s="692"/>
      <c r="OBF18" s="692"/>
      <c r="OBG18" s="692"/>
      <c r="OBH18" s="692"/>
      <c r="OBI18" s="692"/>
      <c r="OBJ18" s="692"/>
      <c r="OBK18" s="692"/>
      <c r="OBL18" s="692"/>
      <c r="OBM18" s="692"/>
      <c r="OBN18" s="692"/>
      <c r="OBO18" s="692"/>
      <c r="OBP18" s="692"/>
      <c r="OBQ18" s="692"/>
      <c r="OBR18" s="692"/>
      <c r="OBS18" s="692"/>
      <c r="OBT18" s="692"/>
      <c r="OBU18" s="692"/>
      <c r="OBV18" s="692"/>
      <c r="OBW18" s="692"/>
      <c r="OBX18" s="692"/>
      <c r="OBY18" s="692"/>
      <c r="OBZ18" s="692"/>
      <c r="OCA18" s="692"/>
      <c r="OCB18" s="692"/>
      <c r="OCC18" s="692"/>
      <c r="OCD18" s="692"/>
      <c r="OCE18" s="692"/>
      <c r="OCF18" s="692"/>
      <c r="OCG18" s="692"/>
      <c r="OCH18" s="692"/>
      <c r="OCI18" s="692"/>
      <c r="OCJ18" s="692"/>
      <c r="OCK18" s="692"/>
      <c r="OCL18" s="692"/>
      <c r="OCM18" s="692"/>
      <c r="OCN18" s="692"/>
      <c r="OCO18" s="692"/>
      <c r="OCP18" s="692"/>
      <c r="OCQ18" s="692"/>
      <c r="OCR18" s="692"/>
      <c r="OCS18" s="692"/>
      <c r="OCT18" s="692"/>
      <c r="OCU18" s="692"/>
      <c r="OCV18" s="692"/>
      <c r="OCW18" s="692"/>
      <c r="OCX18" s="692"/>
      <c r="OCY18" s="692"/>
      <c r="OCZ18" s="692"/>
      <c r="ODA18" s="692"/>
      <c r="ODB18" s="692"/>
      <c r="ODC18" s="692"/>
      <c r="ODD18" s="692"/>
      <c r="ODE18" s="692"/>
      <c r="ODF18" s="692"/>
      <c r="ODG18" s="692"/>
      <c r="ODH18" s="692"/>
      <c r="ODI18" s="692"/>
      <c r="ODJ18" s="692"/>
      <c r="ODK18" s="692"/>
      <c r="ODL18" s="692"/>
      <c r="ODM18" s="692"/>
      <c r="ODN18" s="692"/>
      <c r="ODO18" s="692"/>
      <c r="ODP18" s="692"/>
      <c r="ODQ18" s="692"/>
      <c r="ODR18" s="692"/>
      <c r="ODS18" s="692"/>
      <c r="ODT18" s="692"/>
      <c r="ODU18" s="692"/>
      <c r="ODV18" s="692"/>
      <c r="ODW18" s="692"/>
      <c r="ODX18" s="692"/>
      <c r="ODY18" s="692"/>
      <c r="ODZ18" s="692"/>
      <c r="OEA18" s="692"/>
      <c r="OEB18" s="692"/>
      <c r="OEC18" s="692"/>
      <c r="OED18" s="692"/>
      <c r="OEE18" s="692"/>
      <c r="OEF18" s="692"/>
      <c r="OEG18" s="692"/>
      <c r="OEH18" s="692"/>
      <c r="OEI18" s="692"/>
      <c r="OEJ18" s="692"/>
      <c r="OEK18" s="692"/>
      <c r="OEL18" s="692"/>
      <c r="OEM18" s="692"/>
      <c r="OEN18" s="692"/>
      <c r="OEO18" s="692"/>
      <c r="OEP18" s="692"/>
      <c r="OEQ18" s="692"/>
      <c r="OER18" s="692"/>
      <c r="OES18" s="692"/>
      <c r="OET18" s="692"/>
      <c r="OEU18" s="692"/>
      <c r="OEV18" s="692"/>
      <c r="OEW18" s="692"/>
      <c r="OEX18" s="692"/>
      <c r="OEY18" s="692"/>
      <c r="OEZ18" s="692"/>
      <c r="OFA18" s="692"/>
      <c r="OFB18" s="692"/>
      <c r="OFC18" s="692"/>
      <c r="OFD18" s="692"/>
      <c r="OFE18" s="692"/>
      <c r="OFF18" s="692"/>
      <c r="OFG18" s="692"/>
      <c r="OFH18" s="692"/>
      <c r="OFI18" s="692"/>
      <c r="OFJ18" s="692"/>
      <c r="OFK18" s="692"/>
      <c r="OFL18" s="692"/>
      <c r="OFM18" s="692"/>
      <c r="OFN18" s="692"/>
      <c r="OFO18" s="692"/>
      <c r="OFP18" s="692"/>
      <c r="OFQ18" s="692"/>
      <c r="OFR18" s="692"/>
      <c r="OFS18" s="692"/>
      <c r="OFT18" s="692"/>
      <c r="OFU18" s="692"/>
      <c r="OFV18" s="692"/>
      <c r="OFW18" s="692"/>
      <c r="OFX18" s="692"/>
      <c r="OFY18" s="692"/>
      <c r="OFZ18" s="692"/>
      <c r="OGA18" s="692"/>
      <c r="OGB18" s="692"/>
      <c r="OGC18" s="692"/>
      <c r="OGD18" s="692"/>
      <c r="OGE18" s="692"/>
      <c r="OGF18" s="692"/>
      <c r="OGG18" s="692"/>
      <c r="OGH18" s="692"/>
      <c r="OGI18" s="692"/>
      <c r="OGJ18" s="692"/>
      <c r="OGK18" s="692"/>
      <c r="OGL18" s="692"/>
      <c r="OGM18" s="692"/>
      <c r="OGN18" s="692"/>
      <c r="OGO18" s="692"/>
      <c r="OGP18" s="692"/>
      <c r="OGQ18" s="692"/>
      <c r="OGR18" s="692"/>
      <c r="OGS18" s="692"/>
      <c r="OGT18" s="692"/>
      <c r="OGU18" s="692"/>
      <c r="OGV18" s="692"/>
      <c r="OGW18" s="692"/>
      <c r="OGX18" s="692"/>
      <c r="OGY18" s="692"/>
      <c r="OGZ18" s="692"/>
      <c r="OHA18" s="692"/>
      <c r="OHB18" s="692"/>
      <c r="OHC18" s="692"/>
      <c r="OHD18" s="692"/>
      <c r="OHE18" s="692"/>
      <c r="OHF18" s="692"/>
      <c r="OHG18" s="692"/>
      <c r="OHH18" s="692"/>
      <c r="OHI18" s="692"/>
      <c r="OHJ18" s="692"/>
      <c r="OHK18" s="692"/>
      <c r="OHL18" s="692"/>
      <c r="OHM18" s="692"/>
      <c r="OHN18" s="692"/>
      <c r="OHO18" s="692"/>
      <c r="OHP18" s="692"/>
      <c r="OHQ18" s="692"/>
      <c r="OHR18" s="692"/>
      <c r="OHS18" s="692"/>
      <c r="OHT18" s="692"/>
      <c r="OHU18" s="692"/>
      <c r="OHV18" s="692"/>
      <c r="OHW18" s="692"/>
      <c r="OHX18" s="692"/>
      <c r="OHY18" s="692"/>
      <c r="OHZ18" s="692"/>
      <c r="OIA18" s="692"/>
      <c r="OIB18" s="692"/>
      <c r="OIC18" s="692"/>
      <c r="OID18" s="692"/>
      <c r="OIE18" s="692"/>
      <c r="OIF18" s="692"/>
      <c r="OIG18" s="692"/>
      <c r="OIH18" s="692"/>
      <c r="OII18" s="692"/>
      <c r="OIJ18" s="692"/>
      <c r="OIK18" s="692"/>
      <c r="OIL18" s="692"/>
      <c r="OIM18" s="692"/>
      <c r="OIN18" s="692"/>
      <c r="OIO18" s="692"/>
      <c r="OIP18" s="692"/>
      <c r="OIQ18" s="692"/>
      <c r="OIR18" s="692"/>
      <c r="OIS18" s="692"/>
      <c r="OIT18" s="692"/>
      <c r="OIU18" s="692"/>
      <c r="OIV18" s="692"/>
      <c r="OIW18" s="692"/>
      <c r="OIX18" s="692"/>
      <c r="OIY18" s="692"/>
      <c r="OIZ18" s="692"/>
      <c r="OJA18" s="692"/>
      <c r="OJB18" s="692"/>
      <c r="OJC18" s="692"/>
      <c r="OJD18" s="692"/>
      <c r="OJE18" s="692"/>
      <c r="OJF18" s="692"/>
      <c r="OJG18" s="692"/>
      <c r="OJH18" s="692"/>
      <c r="OJI18" s="692"/>
      <c r="OJJ18" s="692"/>
      <c r="OJK18" s="692"/>
      <c r="OJL18" s="692"/>
      <c r="OJM18" s="692"/>
      <c r="OJN18" s="692"/>
      <c r="OJO18" s="692"/>
      <c r="OJP18" s="692"/>
      <c r="OJQ18" s="692"/>
      <c r="OJR18" s="692"/>
      <c r="OJS18" s="692"/>
      <c r="OJT18" s="692"/>
      <c r="OJU18" s="692"/>
      <c r="OJV18" s="692"/>
      <c r="OJW18" s="692"/>
      <c r="OJX18" s="692"/>
      <c r="OJY18" s="692"/>
      <c r="OJZ18" s="692"/>
      <c r="OKA18" s="692"/>
      <c r="OKB18" s="692"/>
      <c r="OKC18" s="692"/>
      <c r="OKD18" s="692"/>
      <c r="OKE18" s="692"/>
      <c r="OKF18" s="692"/>
      <c r="OKG18" s="692"/>
      <c r="OKH18" s="692"/>
      <c r="OKI18" s="692"/>
      <c r="OKJ18" s="692"/>
      <c r="OKK18" s="692"/>
      <c r="OKL18" s="692"/>
      <c r="OKM18" s="692"/>
      <c r="OKN18" s="692"/>
      <c r="OKO18" s="692"/>
      <c r="OKP18" s="692"/>
      <c r="OKQ18" s="692"/>
      <c r="OKR18" s="692"/>
      <c r="OKS18" s="692"/>
      <c r="OKT18" s="692"/>
      <c r="OKU18" s="692"/>
      <c r="OKV18" s="692"/>
      <c r="OKW18" s="692"/>
      <c r="OKX18" s="692"/>
      <c r="OKY18" s="692"/>
      <c r="OKZ18" s="692"/>
      <c r="OLA18" s="692"/>
      <c r="OLB18" s="692"/>
      <c r="OLC18" s="692"/>
      <c r="OLD18" s="692"/>
      <c r="OLE18" s="692"/>
      <c r="OLF18" s="692"/>
      <c r="OLG18" s="692"/>
      <c r="OLH18" s="692"/>
      <c r="OLI18" s="692"/>
      <c r="OLJ18" s="692"/>
      <c r="OLK18" s="692"/>
      <c r="OLL18" s="692"/>
      <c r="OLM18" s="692"/>
      <c r="OLN18" s="692"/>
      <c r="OLO18" s="692"/>
      <c r="OLP18" s="692"/>
      <c r="OLQ18" s="692"/>
      <c r="OLR18" s="692"/>
      <c r="OLS18" s="692"/>
      <c r="OLT18" s="692"/>
      <c r="OLU18" s="692"/>
      <c r="OLV18" s="692"/>
      <c r="OLW18" s="692"/>
      <c r="OLX18" s="692"/>
      <c r="OLY18" s="692"/>
      <c r="OLZ18" s="692"/>
      <c r="OMA18" s="692"/>
      <c r="OMB18" s="692"/>
      <c r="OMC18" s="692"/>
      <c r="OMD18" s="692"/>
      <c r="OME18" s="692"/>
      <c r="OMF18" s="692"/>
      <c r="OMG18" s="692"/>
      <c r="OMH18" s="692"/>
      <c r="OMI18" s="692"/>
      <c r="OMJ18" s="692"/>
      <c r="OMK18" s="692"/>
      <c r="OML18" s="692"/>
      <c r="OMM18" s="692"/>
      <c r="OMN18" s="692"/>
      <c r="OMO18" s="692"/>
      <c r="OMP18" s="692"/>
      <c r="OMQ18" s="692"/>
      <c r="OMR18" s="692"/>
      <c r="OMS18" s="692"/>
      <c r="OMT18" s="692"/>
      <c r="OMU18" s="692"/>
      <c r="OMV18" s="692"/>
      <c r="OMW18" s="692"/>
      <c r="OMX18" s="692"/>
      <c r="OMY18" s="692"/>
      <c r="OMZ18" s="692"/>
      <c r="ONA18" s="692"/>
      <c r="ONB18" s="692"/>
      <c r="ONC18" s="692"/>
      <c r="OND18" s="692"/>
      <c r="ONE18" s="692"/>
      <c r="ONF18" s="692"/>
      <c r="ONG18" s="692"/>
      <c r="ONH18" s="692"/>
      <c r="ONI18" s="692"/>
      <c r="ONJ18" s="692"/>
      <c r="ONK18" s="692"/>
      <c r="ONL18" s="692"/>
      <c r="ONM18" s="692"/>
      <c r="ONN18" s="692"/>
      <c r="ONO18" s="692"/>
      <c r="ONP18" s="692"/>
      <c r="ONQ18" s="692"/>
      <c r="ONR18" s="692"/>
      <c r="ONS18" s="692"/>
      <c r="ONT18" s="692"/>
      <c r="ONU18" s="692"/>
      <c r="ONV18" s="692"/>
      <c r="ONW18" s="692"/>
      <c r="ONX18" s="692"/>
      <c r="ONY18" s="692"/>
      <c r="ONZ18" s="692"/>
      <c r="OOA18" s="692"/>
      <c r="OOB18" s="692"/>
      <c r="OOC18" s="692"/>
      <c r="OOD18" s="692"/>
      <c r="OOE18" s="692"/>
      <c r="OOF18" s="692"/>
      <c r="OOG18" s="692"/>
      <c r="OOH18" s="692"/>
      <c r="OOI18" s="692"/>
      <c r="OOJ18" s="692"/>
      <c r="OOK18" s="692"/>
      <c r="OOL18" s="692"/>
      <c r="OOM18" s="692"/>
      <c r="OON18" s="692"/>
      <c r="OOO18" s="692"/>
      <c r="OOP18" s="692"/>
      <c r="OOQ18" s="692"/>
      <c r="OOR18" s="692"/>
      <c r="OOS18" s="692"/>
      <c r="OOT18" s="692"/>
      <c r="OOU18" s="692"/>
      <c r="OOV18" s="692"/>
      <c r="OOW18" s="692"/>
      <c r="OOX18" s="692"/>
      <c r="OOY18" s="692"/>
      <c r="OOZ18" s="692"/>
      <c r="OPA18" s="692"/>
      <c r="OPB18" s="692"/>
      <c r="OPC18" s="692"/>
      <c r="OPD18" s="692"/>
      <c r="OPE18" s="692"/>
      <c r="OPF18" s="692"/>
      <c r="OPG18" s="692"/>
      <c r="OPH18" s="692"/>
      <c r="OPI18" s="692"/>
      <c r="OPJ18" s="692"/>
      <c r="OPK18" s="692"/>
      <c r="OPL18" s="692"/>
      <c r="OPM18" s="692"/>
      <c r="OPN18" s="692"/>
      <c r="OPO18" s="692"/>
      <c r="OPP18" s="692"/>
      <c r="OPQ18" s="692"/>
      <c r="OPR18" s="692"/>
      <c r="OPS18" s="692"/>
      <c r="OPT18" s="692"/>
      <c r="OPU18" s="692"/>
      <c r="OPV18" s="692"/>
      <c r="OPW18" s="692"/>
      <c r="OPX18" s="692"/>
      <c r="OPY18" s="692"/>
      <c r="OPZ18" s="692"/>
      <c r="OQA18" s="692"/>
      <c r="OQB18" s="692"/>
      <c r="OQC18" s="692"/>
      <c r="OQD18" s="692"/>
      <c r="OQE18" s="692"/>
      <c r="OQF18" s="692"/>
      <c r="OQG18" s="692"/>
      <c r="OQH18" s="692"/>
      <c r="OQI18" s="692"/>
      <c r="OQJ18" s="692"/>
      <c r="OQK18" s="692"/>
      <c r="OQL18" s="692"/>
      <c r="OQM18" s="692"/>
      <c r="OQN18" s="692"/>
      <c r="OQO18" s="692"/>
      <c r="OQP18" s="692"/>
      <c r="OQQ18" s="692"/>
      <c r="OQR18" s="692"/>
      <c r="OQS18" s="692"/>
      <c r="OQT18" s="692"/>
      <c r="OQU18" s="692"/>
      <c r="OQV18" s="692"/>
      <c r="OQW18" s="692"/>
      <c r="OQX18" s="692"/>
      <c r="OQY18" s="692"/>
      <c r="OQZ18" s="692"/>
      <c r="ORA18" s="692"/>
      <c r="ORB18" s="692"/>
      <c r="ORC18" s="692"/>
      <c r="ORD18" s="692"/>
      <c r="ORE18" s="692"/>
      <c r="ORF18" s="692"/>
      <c r="ORG18" s="692"/>
      <c r="ORH18" s="692"/>
      <c r="ORI18" s="692"/>
      <c r="ORJ18" s="692"/>
      <c r="ORK18" s="692"/>
      <c r="ORL18" s="692"/>
      <c r="ORM18" s="692"/>
      <c r="ORN18" s="692"/>
      <c r="ORO18" s="692"/>
      <c r="ORP18" s="692"/>
      <c r="ORQ18" s="692"/>
      <c r="ORR18" s="692"/>
      <c r="ORS18" s="692"/>
      <c r="ORT18" s="692"/>
      <c r="ORU18" s="692"/>
      <c r="ORV18" s="692"/>
      <c r="ORW18" s="692"/>
      <c r="ORX18" s="692"/>
      <c r="ORY18" s="692"/>
      <c r="ORZ18" s="692"/>
      <c r="OSA18" s="692"/>
      <c r="OSB18" s="692"/>
      <c r="OSC18" s="692"/>
      <c r="OSD18" s="692"/>
      <c r="OSE18" s="692"/>
      <c r="OSF18" s="692"/>
      <c r="OSG18" s="692"/>
      <c r="OSH18" s="692"/>
      <c r="OSI18" s="692"/>
      <c r="OSJ18" s="692"/>
      <c r="OSK18" s="692"/>
      <c r="OSL18" s="692"/>
      <c r="OSM18" s="692"/>
      <c r="OSN18" s="692"/>
      <c r="OSO18" s="692"/>
      <c r="OSP18" s="692"/>
      <c r="OSQ18" s="692"/>
      <c r="OSR18" s="692"/>
      <c r="OSS18" s="692"/>
      <c r="OST18" s="692"/>
      <c r="OSU18" s="692"/>
      <c r="OSV18" s="692"/>
      <c r="OSW18" s="692"/>
      <c r="OSX18" s="692"/>
      <c r="OSY18" s="692"/>
      <c r="OSZ18" s="692"/>
      <c r="OTA18" s="692"/>
      <c r="OTB18" s="692"/>
      <c r="OTC18" s="692"/>
      <c r="OTD18" s="692"/>
      <c r="OTE18" s="692"/>
      <c r="OTF18" s="692"/>
      <c r="OTG18" s="692"/>
      <c r="OTH18" s="692"/>
      <c r="OTI18" s="692"/>
      <c r="OTJ18" s="692"/>
      <c r="OTK18" s="692"/>
      <c r="OTL18" s="692"/>
      <c r="OTM18" s="692"/>
      <c r="OTN18" s="692"/>
      <c r="OTO18" s="692"/>
      <c r="OTP18" s="692"/>
      <c r="OTQ18" s="692"/>
      <c r="OTR18" s="692"/>
      <c r="OTS18" s="692"/>
      <c r="OTT18" s="692"/>
      <c r="OTU18" s="692"/>
      <c r="OTV18" s="692"/>
      <c r="OTW18" s="692"/>
      <c r="OTX18" s="692"/>
      <c r="OTY18" s="692"/>
      <c r="OTZ18" s="692"/>
      <c r="OUA18" s="692"/>
      <c r="OUB18" s="692"/>
      <c r="OUC18" s="692"/>
      <c r="OUD18" s="692"/>
      <c r="OUE18" s="692"/>
      <c r="OUF18" s="692"/>
      <c r="OUG18" s="692"/>
      <c r="OUH18" s="692"/>
      <c r="OUI18" s="692"/>
      <c r="OUJ18" s="692"/>
      <c r="OUK18" s="692"/>
      <c r="OUL18" s="692"/>
      <c r="OUM18" s="692"/>
      <c r="OUN18" s="692"/>
      <c r="OUO18" s="692"/>
      <c r="OUP18" s="692"/>
      <c r="OUQ18" s="692"/>
      <c r="OUR18" s="692"/>
      <c r="OUS18" s="692"/>
      <c r="OUT18" s="692"/>
      <c r="OUU18" s="692"/>
      <c r="OUV18" s="692"/>
      <c r="OUW18" s="692"/>
      <c r="OUX18" s="692"/>
      <c r="OUY18" s="692"/>
      <c r="OUZ18" s="692"/>
      <c r="OVA18" s="692"/>
      <c r="OVB18" s="692"/>
      <c r="OVC18" s="692"/>
      <c r="OVD18" s="692"/>
      <c r="OVE18" s="692"/>
      <c r="OVF18" s="692"/>
      <c r="OVG18" s="692"/>
      <c r="OVH18" s="692"/>
      <c r="OVI18" s="692"/>
      <c r="OVJ18" s="692"/>
      <c r="OVK18" s="692"/>
      <c r="OVL18" s="692"/>
      <c r="OVM18" s="692"/>
      <c r="OVN18" s="692"/>
      <c r="OVO18" s="692"/>
      <c r="OVP18" s="692"/>
      <c r="OVQ18" s="692"/>
      <c r="OVR18" s="692"/>
      <c r="OVS18" s="692"/>
      <c r="OVT18" s="692"/>
      <c r="OVU18" s="692"/>
      <c r="OVV18" s="692"/>
      <c r="OVW18" s="692"/>
      <c r="OVX18" s="692"/>
      <c r="OVY18" s="692"/>
      <c r="OVZ18" s="692"/>
      <c r="OWA18" s="692"/>
      <c r="OWB18" s="692"/>
      <c r="OWC18" s="692"/>
      <c r="OWD18" s="692"/>
      <c r="OWE18" s="692"/>
      <c r="OWF18" s="692"/>
      <c r="OWG18" s="692"/>
      <c r="OWH18" s="692"/>
      <c r="OWI18" s="692"/>
      <c r="OWJ18" s="692"/>
      <c r="OWK18" s="692"/>
      <c r="OWL18" s="692"/>
      <c r="OWM18" s="692"/>
      <c r="OWN18" s="692"/>
      <c r="OWO18" s="692"/>
      <c r="OWP18" s="692"/>
      <c r="OWQ18" s="692"/>
      <c r="OWR18" s="692"/>
      <c r="OWS18" s="692"/>
      <c r="OWT18" s="692"/>
      <c r="OWU18" s="692"/>
      <c r="OWV18" s="692"/>
      <c r="OWW18" s="692"/>
      <c r="OWX18" s="692"/>
      <c r="OWY18" s="692"/>
      <c r="OWZ18" s="692"/>
      <c r="OXA18" s="692"/>
      <c r="OXB18" s="692"/>
      <c r="OXC18" s="692"/>
      <c r="OXD18" s="692"/>
      <c r="OXE18" s="692"/>
      <c r="OXF18" s="692"/>
      <c r="OXG18" s="692"/>
      <c r="OXH18" s="692"/>
      <c r="OXI18" s="692"/>
      <c r="OXJ18" s="692"/>
      <c r="OXK18" s="692"/>
      <c r="OXL18" s="692"/>
      <c r="OXM18" s="692"/>
      <c r="OXN18" s="692"/>
      <c r="OXO18" s="692"/>
      <c r="OXP18" s="692"/>
      <c r="OXQ18" s="692"/>
      <c r="OXR18" s="692"/>
      <c r="OXS18" s="692"/>
      <c r="OXT18" s="692"/>
      <c r="OXU18" s="692"/>
      <c r="OXV18" s="692"/>
      <c r="OXW18" s="692"/>
      <c r="OXX18" s="692"/>
      <c r="OXY18" s="692"/>
      <c r="OXZ18" s="692"/>
      <c r="OYA18" s="692"/>
      <c r="OYB18" s="692"/>
      <c r="OYC18" s="692"/>
      <c r="OYD18" s="692"/>
      <c r="OYE18" s="692"/>
      <c r="OYF18" s="692"/>
      <c r="OYG18" s="692"/>
      <c r="OYH18" s="692"/>
      <c r="OYI18" s="692"/>
      <c r="OYJ18" s="692"/>
      <c r="OYK18" s="692"/>
      <c r="OYL18" s="692"/>
      <c r="OYM18" s="692"/>
      <c r="OYN18" s="692"/>
      <c r="OYO18" s="692"/>
      <c r="OYP18" s="692"/>
      <c r="OYQ18" s="692"/>
      <c r="OYR18" s="692"/>
      <c r="OYS18" s="692"/>
      <c r="OYT18" s="692"/>
      <c r="OYU18" s="692"/>
      <c r="OYV18" s="692"/>
      <c r="OYW18" s="692"/>
      <c r="OYX18" s="692"/>
      <c r="OYY18" s="692"/>
      <c r="OYZ18" s="692"/>
      <c r="OZA18" s="692"/>
      <c r="OZB18" s="692"/>
      <c r="OZC18" s="692"/>
      <c r="OZD18" s="692"/>
      <c r="OZE18" s="692"/>
      <c r="OZF18" s="692"/>
      <c r="OZG18" s="692"/>
      <c r="OZH18" s="692"/>
      <c r="OZI18" s="692"/>
      <c r="OZJ18" s="692"/>
      <c r="OZK18" s="692"/>
      <c r="OZL18" s="692"/>
      <c r="OZM18" s="692"/>
      <c r="OZN18" s="692"/>
      <c r="OZO18" s="692"/>
      <c r="OZP18" s="692"/>
      <c r="OZQ18" s="692"/>
      <c r="OZR18" s="692"/>
      <c r="OZS18" s="692"/>
      <c r="OZT18" s="692"/>
      <c r="OZU18" s="692"/>
      <c r="OZV18" s="692"/>
      <c r="OZW18" s="692"/>
      <c r="OZX18" s="692"/>
      <c r="OZY18" s="692"/>
      <c r="OZZ18" s="692"/>
      <c r="PAA18" s="692"/>
      <c r="PAB18" s="692"/>
      <c r="PAC18" s="692"/>
      <c r="PAD18" s="692"/>
      <c r="PAE18" s="692"/>
      <c r="PAF18" s="692"/>
      <c r="PAG18" s="692"/>
      <c r="PAH18" s="692"/>
      <c r="PAI18" s="692"/>
      <c r="PAJ18" s="692"/>
      <c r="PAK18" s="692"/>
      <c r="PAL18" s="692"/>
      <c r="PAM18" s="692"/>
      <c r="PAN18" s="692"/>
      <c r="PAO18" s="692"/>
      <c r="PAP18" s="692"/>
      <c r="PAQ18" s="692"/>
      <c r="PAR18" s="692"/>
      <c r="PAS18" s="692"/>
      <c r="PAT18" s="692"/>
      <c r="PAU18" s="692"/>
      <c r="PAV18" s="692"/>
      <c r="PAW18" s="692"/>
      <c r="PAX18" s="692"/>
      <c r="PAY18" s="692"/>
      <c r="PAZ18" s="692"/>
      <c r="PBA18" s="692"/>
      <c r="PBB18" s="692"/>
      <c r="PBC18" s="692"/>
      <c r="PBD18" s="692"/>
      <c r="PBE18" s="692"/>
      <c r="PBF18" s="692"/>
      <c r="PBG18" s="692"/>
      <c r="PBH18" s="692"/>
      <c r="PBI18" s="692"/>
      <c r="PBJ18" s="692"/>
      <c r="PBK18" s="692"/>
      <c r="PBL18" s="692"/>
      <c r="PBM18" s="692"/>
      <c r="PBN18" s="692"/>
      <c r="PBO18" s="692"/>
      <c r="PBP18" s="692"/>
      <c r="PBQ18" s="692"/>
      <c r="PBR18" s="692"/>
      <c r="PBS18" s="692"/>
      <c r="PBT18" s="692"/>
      <c r="PBU18" s="692"/>
      <c r="PBV18" s="692"/>
      <c r="PBW18" s="692"/>
      <c r="PBX18" s="692"/>
      <c r="PBY18" s="692"/>
      <c r="PBZ18" s="692"/>
      <c r="PCA18" s="692"/>
      <c r="PCB18" s="692"/>
      <c r="PCC18" s="692"/>
      <c r="PCD18" s="692"/>
      <c r="PCE18" s="692"/>
      <c r="PCF18" s="692"/>
      <c r="PCG18" s="692"/>
      <c r="PCH18" s="692"/>
      <c r="PCI18" s="692"/>
      <c r="PCJ18" s="692"/>
      <c r="PCK18" s="692"/>
      <c r="PCL18" s="692"/>
      <c r="PCM18" s="692"/>
      <c r="PCN18" s="692"/>
      <c r="PCO18" s="692"/>
      <c r="PCP18" s="692"/>
      <c r="PCQ18" s="692"/>
      <c r="PCR18" s="692"/>
      <c r="PCS18" s="692"/>
      <c r="PCT18" s="692"/>
      <c r="PCU18" s="692"/>
      <c r="PCV18" s="692"/>
      <c r="PCW18" s="692"/>
      <c r="PCX18" s="692"/>
      <c r="PCY18" s="692"/>
      <c r="PCZ18" s="692"/>
      <c r="PDA18" s="692"/>
      <c r="PDB18" s="692"/>
      <c r="PDC18" s="692"/>
      <c r="PDD18" s="692"/>
      <c r="PDE18" s="692"/>
      <c r="PDF18" s="692"/>
      <c r="PDG18" s="692"/>
      <c r="PDH18" s="692"/>
      <c r="PDI18" s="692"/>
      <c r="PDJ18" s="692"/>
      <c r="PDK18" s="692"/>
      <c r="PDL18" s="692"/>
      <c r="PDM18" s="692"/>
      <c r="PDN18" s="692"/>
      <c r="PDO18" s="692"/>
      <c r="PDP18" s="692"/>
      <c r="PDQ18" s="692"/>
      <c r="PDR18" s="692"/>
      <c r="PDS18" s="692"/>
      <c r="PDT18" s="692"/>
      <c r="PDU18" s="692"/>
      <c r="PDV18" s="692"/>
      <c r="PDW18" s="692"/>
      <c r="PDX18" s="692"/>
      <c r="PDY18" s="692"/>
      <c r="PDZ18" s="692"/>
      <c r="PEA18" s="692"/>
      <c r="PEB18" s="692"/>
      <c r="PEC18" s="692"/>
      <c r="PED18" s="692"/>
      <c r="PEE18" s="692"/>
      <c r="PEF18" s="692"/>
      <c r="PEG18" s="692"/>
      <c r="PEH18" s="692"/>
      <c r="PEI18" s="692"/>
      <c r="PEJ18" s="692"/>
      <c r="PEK18" s="692"/>
      <c r="PEL18" s="692"/>
      <c r="PEM18" s="692"/>
      <c r="PEN18" s="692"/>
      <c r="PEO18" s="692"/>
      <c r="PEP18" s="692"/>
      <c r="PEQ18" s="692"/>
      <c r="PER18" s="692"/>
      <c r="PES18" s="692"/>
      <c r="PET18" s="692"/>
      <c r="PEU18" s="692"/>
      <c r="PEV18" s="692"/>
      <c r="PEW18" s="692"/>
      <c r="PEX18" s="692"/>
      <c r="PEY18" s="692"/>
      <c r="PEZ18" s="692"/>
      <c r="PFA18" s="692"/>
      <c r="PFB18" s="692"/>
      <c r="PFC18" s="692"/>
      <c r="PFD18" s="692"/>
      <c r="PFE18" s="692"/>
      <c r="PFF18" s="692"/>
      <c r="PFG18" s="692"/>
      <c r="PFH18" s="692"/>
      <c r="PFI18" s="692"/>
      <c r="PFJ18" s="692"/>
      <c r="PFK18" s="692"/>
      <c r="PFL18" s="692"/>
      <c r="PFM18" s="692"/>
      <c r="PFN18" s="692"/>
      <c r="PFO18" s="692"/>
      <c r="PFP18" s="692"/>
      <c r="PFQ18" s="692"/>
      <c r="PFR18" s="692"/>
      <c r="PFS18" s="692"/>
      <c r="PFT18" s="692"/>
      <c r="PFU18" s="692"/>
      <c r="PFV18" s="692"/>
      <c r="PFW18" s="692"/>
      <c r="PFX18" s="692"/>
      <c r="PFY18" s="692"/>
      <c r="PFZ18" s="692"/>
      <c r="PGA18" s="692"/>
      <c r="PGB18" s="692"/>
      <c r="PGC18" s="692"/>
      <c r="PGD18" s="692"/>
      <c r="PGE18" s="692"/>
      <c r="PGF18" s="692"/>
      <c r="PGG18" s="692"/>
      <c r="PGH18" s="692"/>
      <c r="PGI18" s="692"/>
      <c r="PGJ18" s="692"/>
      <c r="PGK18" s="692"/>
      <c r="PGL18" s="692"/>
      <c r="PGM18" s="692"/>
      <c r="PGN18" s="692"/>
      <c r="PGO18" s="692"/>
      <c r="PGP18" s="692"/>
      <c r="PGQ18" s="692"/>
      <c r="PGR18" s="692"/>
      <c r="PGS18" s="692"/>
      <c r="PGT18" s="692"/>
      <c r="PGU18" s="692"/>
      <c r="PGV18" s="692"/>
      <c r="PGW18" s="692"/>
      <c r="PGX18" s="692"/>
      <c r="PGY18" s="692"/>
      <c r="PGZ18" s="692"/>
      <c r="PHA18" s="692"/>
      <c r="PHB18" s="692"/>
      <c r="PHC18" s="692"/>
      <c r="PHD18" s="692"/>
      <c r="PHE18" s="692"/>
      <c r="PHF18" s="692"/>
      <c r="PHG18" s="692"/>
      <c r="PHH18" s="692"/>
      <c r="PHI18" s="692"/>
      <c r="PHJ18" s="692"/>
      <c r="PHK18" s="692"/>
      <c r="PHL18" s="692"/>
      <c r="PHM18" s="692"/>
      <c r="PHN18" s="692"/>
      <c r="PHO18" s="692"/>
      <c r="PHP18" s="692"/>
      <c r="PHQ18" s="692"/>
      <c r="PHR18" s="692"/>
      <c r="PHS18" s="692"/>
      <c r="PHT18" s="692"/>
      <c r="PHU18" s="692"/>
      <c r="PHV18" s="692"/>
      <c r="PHW18" s="692"/>
      <c r="PHX18" s="692"/>
      <c r="PHY18" s="692"/>
      <c r="PHZ18" s="692"/>
      <c r="PIA18" s="692"/>
      <c r="PIB18" s="692"/>
      <c r="PIC18" s="692"/>
      <c r="PID18" s="692"/>
      <c r="PIE18" s="692"/>
      <c r="PIF18" s="692"/>
      <c r="PIG18" s="692"/>
      <c r="PIH18" s="692"/>
      <c r="PII18" s="692"/>
      <c r="PIJ18" s="692"/>
      <c r="PIK18" s="692"/>
      <c r="PIL18" s="692"/>
      <c r="PIM18" s="692"/>
      <c r="PIN18" s="692"/>
      <c r="PIO18" s="692"/>
      <c r="PIP18" s="692"/>
      <c r="PIQ18" s="692"/>
      <c r="PIR18" s="692"/>
      <c r="PIS18" s="692"/>
      <c r="PIT18" s="692"/>
      <c r="PIU18" s="692"/>
      <c r="PIV18" s="692"/>
      <c r="PIW18" s="692"/>
      <c r="PIX18" s="692"/>
      <c r="PIY18" s="692"/>
      <c r="PIZ18" s="692"/>
      <c r="PJA18" s="692"/>
      <c r="PJB18" s="692"/>
      <c r="PJC18" s="692"/>
      <c r="PJD18" s="692"/>
      <c r="PJE18" s="692"/>
      <c r="PJF18" s="692"/>
      <c r="PJG18" s="692"/>
      <c r="PJH18" s="692"/>
      <c r="PJI18" s="692"/>
      <c r="PJJ18" s="692"/>
      <c r="PJK18" s="692"/>
      <c r="PJL18" s="692"/>
      <c r="PJM18" s="692"/>
      <c r="PJN18" s="692"/>
      <c r="PJO18" s="692"/>
      <c r="PJP18" s="692"/>
      <c r="PJQ18" s="692"/>
      <c r="PJR18" s="692"/>
      <c r="PJS18" s="692"/>
      <c r="PJT18" s="692"/>
      <c r="PJU18" s="692"/>
      <c r="PJV18" s="692"/>
      <c r="PJW18" s="692"/>
      <c r="PJX18" s="692"/>
      <c r="PJY18" s="692"/>
      <c r="PJZ18" s="692"/>
      <c r="PKA18" s="692"/>
      <c r="PKB18" s="692"/>
      <c r="PKC18" s="692"/>
      <c r="PKD18" s="692"/>
      <c r="PKE18" s="692"/>
      <c r="PKF18" s="692"/>
      <c r="PKG18" s="692"/>
      <c r="PKH18" s="692"/>
      <c r="PKI18" s="692"/>
      <c r="PKJ18" s="692"/>
      <c r="PKK18" s="692"/>
      <c r="PKL18" s="692"/>
      <c r="PKM18" s="692"/>
      <c r="PKN18" s="692"/>
      <c r="PKO18" s="692"/>
      <c r="PKP18" s="692"/>
      <c r="PKQ18" s="692"/>
      <c r="PKR18" s="692"/>
      <c r="PKS18" s="692"/>
      <c r="PKT18" s="692"/>
      <c r="PKU18" s="692"/>
      <c r="PKV18" s="692"/>
      <c r="PKW18" s="692"/>
      <c r="PKX18" s="692"/>
      <c r="PKY18" s="692"/>
      <c r="PKZ18" s="692"/>
      <c r="PLA18" s="692"/>
      <c r="PLB18" s="692"/>
      <c r="PLC18" s="692"/>
      <c r="PLD18" s="692"/>
      <c r="PLE18" s="692"/>
      <c r="PLF18" s="692"/>
      <c r="PLG18" s="692"/>
      <c r="PLH18" s="692"/>
      <c r="PLI18" s="692"/>
      <c r="PLJ18" s="692"/>
      <c r="PLK18" s="692"/>
      <c r="PLL18" s="692"/>
      <c r="PLM18" s="692"/>
      <c r="PLN18" s="692"/>
      <c r="PLO18" s="692"/>
      <c r="PLP18" s="692"/>
      <c r="PLQ18" s="692"/>
      <c r="PLR18" s="692"/>
      <c r="PLS18" s="692"/>
      <c r="PLT18" s="692"/>
      <c r="PLU18" s="692"/>
      <c r="PLV18" s="692"/>
      <c r="PLW18" s="692"/>
      <c r="PLX18" s="692"/>
      <c r="PLY18" s="692"/>
      <c r="PLZ18" s="692"/>
      <c r="PMA18" s="692"/>
      <c r="PMB18" s="692"/>
      <c r="PMC18" s="692"/>
      <c r="PMD18" s="692"/>
      <c r="PME18" s="692"/>
      <c r="PMF18" s="692"/>
      <c r="PMG18" s="692"/>
      <c r="PMH18" s="692"/>
      <c r="PMI18" s="692"/>
      <c r="PMJ18" s="692"/>
      <c r="PMK18" s="692"/>
      <c r="PML18" s="692"/>
      <c r="PMM18" s="692"/>
      <c r="PMN18" s="692"/>
      <c r="PMO18" s="692"/>
      <c r="PMP18" s="692"/>
      <c r="PMQ18" s="692"/>
      <c r="PMR18" s="692"/>
      <c r="PMS18" s="692"/>
      <c r="PMT18" s="692"/>
      <c r="PMU18" s="692"/>
      <c r="PMV18" s="692"/>
      <c r="PMW18" s="692"/>
      <c r="PMX18" s="692"/>
      <c r="PMY18" s="692"/>
      <c r="PMZ18" s="692"/>
      <c r="PNA18" s="692"/>
      <c r="PNB18" s="692"/>
      <c r="PNC18" s="692"/>
      <c r="PND18" s="692"/>
      <c r="PNE18" s="692"/>
      <c r="PNF18" s="692"/>
      <c r="PNG18" s="692"/>
      <c r="PNH18" s="692"/>
      <c r="PNI18" s="692"/>
      <c r="PNJ18" s="692"/>
      <c r="PNK18" s="692"/>
      <c r="PNL18" s="692"/>
      <c r="PNM18" s="692"/>
      <c r="PNN18" s="692"/>
      <c r="PNO18" s="692"/>
      <c r="PNP18" s="692"/>
      <c r="PNQ18" s="692"/>
      <c r="PNR18" s="692"/>
      <c r="PNS18" s="692"/>
      <c r="PNT18" s="692"/>
      <c r="PNU18" s="692"/>
      <c r="PNV18" s="692"/>
      <c r="PNW18" s="692"/>
      <c r="PNX18" s="692"/>
      <c r="PNY18" s="692"/>
      <c r="PNZ18" s="692"/>
      <c r="POA18" s="692"/>
      <c r="POB18" s="692"/>
      <c r="POC18" s="692"/>
      <c r="POD18" s="692"/>
      <c r="POE18" s="692"/>
      <c r="POF18" s="692"/>
      <c r="POG18" s="692"/>
      <c r="POH18" s="692"/>
      <c r="POI18" s="692"/>
      <c r="POJ18" s="692"/>
      <c r="POK18" s="692"/>
      <c r="POL18" s="692"/>
      <c r="POM18" s="692"/>
      <c r="PON18" s="692"/>
      <c r="POO18" s="692"/>
      <c r="POP18" s="692"/>
      <c r="POQ18" s="692"/>
      <c r="POR18" s="692"/>
      <c r="POS18" s="692"/>
      <c r="POT18" s="692"/>
      <c r="POU18" s="692"/>
      <c r="POV18" s="692"/>
      <c r="POW18" s="692"/>
      <c r="POX18" s="692"/>
      <c r="POY18" s="692"/>
      <c r="POZ18" s="692"/>
      <c r="PPA18" s="692"/>
      <c r="PPB18" s="692"/>
      <c r="PPC18" s="692"/>
      <c r="PPD18" s="692"/>
      <c r="PPE18" s="692"/>
      <c r="PPF18" s="692"/>
      <c r="PPG18" s="692"/>
      <c r="PPH18" s="692"/>
      <c r="PPI18" s="692"/>
      <c r="PPJ18" s="692"/>
      <c r="PPK18" s="692"/>
      <c r="PPL18" s="692"/>
      <c r="PPM18" s="692"/>
      <c r="PPN18" s="692"/>
      <c r="PPO18" s="692"/>
      <c r="PPP18" s="692"/>
      <c r="PPQ18" s="692"/>
      <c r="PPR18" s="692"/>
      <c r="PPS18" s="692"/>
      <c r="PPT18" s="692"/>
      <c r="PPU18" s="692"/>
      <c r="PPV18" s="692"/>
      <c r="PPW18" s="692"/>
      <c r="PPX18" s="692"/>
      <c r="PPY18" s="692"/>
      <c r="PPZ18" s="692"/>
      <c r="PQA18" s="692"/>
      <c r="PQB18" s="692"/>
      <c r="PQC18" s="692"/>
      <c r="PQD18" s="692"/>
      <c r="PQE18" s="692"/>
      <c r="PQF18" s="692"/>
      <c r="PQG18" s="692"/>
      <c r="PQH18" s="692"/>
      <c r="PQI18" s="692"/>
      <c r="PQJ18" s="692"/>
      <c r="PQK18" s="692"/>
      <c r="PQL18" s="692"/>
      <c r="PQM18" s="692"/>
      <c r="PQN18" s="692"/>
      <c r="PQO18" s="692"/>
      <c r="PQP18" s="692"/>
      <c r="PQQ18" s="692"/>
      <c r="PQR18" s="692"/>
      <c r="PQS18" s="692"/>
      <c r="PQT18" s="692"/>
      <c r="PQU18" s="692"/>
      <c r="PQV18" s="692"/>
      <c r="PQW18" s="692"/>
      <c r="PQX18" s="692"/>
      <c r="PQY18" s="692"/>
      <c r="PQZ18" s="692"/>
      <c r="PRA18" s="692"/>
      <c r="PRB18" s="692"/>
      <c r="PRC18" s="692"/>
      <c r="PRD18" s="692"/>
      <c r="PRE18" s="692"/>
      <c r="PRF18" s="692"/>
      <c r="PRG18" s="692"/>
      <c r="PRH18" s="692"/>
      <c r="PRI18" s="692"/>
      <c r="PRJ18" s="692"/>
      <c r="PRK18" s="692"/>
      <c r="PRL18" s="692"/>
      <c r="PRM18" s="692"/>
      <c r="PRN18" s="692"/>
      <c r="PRO18" s="692"/>
      <c r="PRP18" s="692"/>
      <c r="PRQ18" s="692"/>
      <c r="PRR18" s="692"/>
      <c r="PRS18" s="692"/>
      <c r="PRT18" s="692"/>
      <c r="PRU18" s="692"/>
      <c r="PRV18" s="692"/>
      <c r="PRW18" s="692"/>
      <c r="PRX18" s="692"/>
      <c r="PRY18" s="692"/>
      <c r="PRZ18" s="692"/>
      <c r="PSA18" s="692"/>
      <c r="PSB18" s="692"/>
      <c r="PSC18" s="692"/>
      <c r="PSD18" s="692"/>
      <c r="PSE18" s="692"/>
      <c r="PSF18" s="692"/>
      <c r="PSG18" s="692"/>
      <c r="PSH18" s="692"/>
      <c r="PSI18" s="692"/>
      <c r="PSJ18" s="692"/>
      <c r="PSK18" s="692"/>
      <c r="PSL18" s="692"/>
      <c r="PSM18" s="692"/>
      <c r="PSN18" s="692"/>
      <c r="PSO18" s="692"/>
      <c r="PSP18" s="692"/>
      <c r="PSQ18" s="692"/>
      <c r="PSR18" s="692"/>
      <c r="PSS18" s="692"/>
      <c r="PST18" s="692"/>
      <c r="PSU18" s="692"/>
      <c r="PSV18" s="692"/>
      <c r="PSW18" s="692"/>
      <c r="PSX18" s="692"/>
      <c r="PSY18" s="692"/>
      <c r="PSZ18" s="692"/>
      <c r="PTA18" s="692"/>
      <c r="PTB18" s="692"/>
      <c r="PTC18" s="692"/>
      <c r="PTD18" s="692"/>
      <c r="PTE18" s="692"/>
      <c r="PTF18" s="692"/>
      <c r="PTG18" s="692"/>
      <c r="PTH18" s="692"/>
      <c r="PTI18" s="692"/>
      <c r="PTJ18" s="692"/>
      <c r="PTK18" s="692"/>
      <c r="PTL18" s="692"/>
      <c r="PTM18" s="692"/>
      <c r="PTN18" s="692"/>
      <c r="PTO18" s="692"/>
      <c r="PTP18" s="692"/>
      <c r="PTQ18" s="692"/>
      <c r="PTR18" s="692"/>
      <c r="PTS18" s="692"/>
      <c r="PTT18" s="692"/>
      <c r="PTU18" s="692"/>
      <c r="PTV18" s="692"/>
      <c r="PTW18" s="692"/>
      <c r="PTX18" s="692"/>
      <c r="PTY18" s="692"/>
      <c r="PTZ18" s="692"/>
      <c r="PUA18" s="692"/>
      <c r="PUB18" s="692"/>
      <c r="PUC18" s="692"/>
      <c r="PUD18" s="692"/>
      <c r="PUE18" s="692"/>
      <c r="PUF18" s="692"/>
      <c r="PUG18" s="692"/>
      <c r="PUH18" s="692"/>
      <c r="PUI18" s="692"/>
      <c r="PUJ18" s="692"/>
      <c r="PUK18" s="692"/>
      <c r="PUL18" s="692"/>
      <c r="PUM18" s="692"/>
      <c r="PUN18" s="692"/>
      <c r="PUO18" s="692"/>
      <c r="PUP18" s="692"/>
      <c r="PUQ18" s="692"/>
      <c r="PUR18" s="692"/>
      <c r="PUS18" s="692"/>
      <c r="PUT18" s="692"/>
      <c r="PUU18" s="692"/>
      <c r="PUV18" s="692"/>
      <c r="PUW18" s="692"/>
      <c r="PUX18" s="692"/>
      <c r="PUY18" s="692"/>
      <c r="PUZ18" s="692"/>
      <c r="PVA18" s="692"/>
      <c r="PVB18" s="692"/>
      <c r="PVC18" s="692"/>
      <c r="PVD18" s="692"/>
      <c r="PVE18" s="692"/>
      <c r="PVF18" s="692"/>
      <c r="PVG18" s="692"/>
      <c r="PVH18" s="692"/>
      <c r="PVI18" s="692"/>
      <c r="PVJ18" s="692"/>
      <c r="PVK18" s="692"/>
      <c r="PVL18" s="692"/>
      <c r="PVM18" s="692"/>
      <c r="PVN18" s="692"/>
      <c r="PVO18" s="692"/>
      <c r="PVP18" s="692"/>
      <c r="PVQ18" s="692"/>
      <c r="PVR18" s="692"/>
      <c r="PVS18" s="692"/>
      <c r="PVT18" s="692"/>
      <c r="PVU18" s="692"/>
      <c r="PVV18" s="692"/>
      <c r="PVW18" s="692"/>
      <c r="PVX18" s="692"/>
      <c r="PVY18" s="692"/>
      <c r="PVZ18" s="692"/>
      <c r="PWA18" s="692"/>
      <c r="PWB18" s="692"/>
      <c r="PWC18" s="692"/>
      <c r="PWD18" s="692"/>
      <c r="PWE18" s="692"/>
      <c r="PWF18" s="692"/>
      <c r="PWG18" s="692"/>
      <c r="PWH18" s="692"/>
      <c r="PWI18" s="692"/>
      <c r="PWJ18" s="692"/>
      <c r="PWK18" s="692"/>
      <c r="PWL18" s="692"/>
      <c r="PWM18" s="692"/>
      <c r="PWN18" s="692"/>
      <c r="PWO18" s="692"/>
      <c r="PWP18" s="692"/>
      <c r="PWQ18" s="692"/>
      <c r="PWR18" s="692"/>
      <c r="PWS18" s="692"/>
      <c r="PWT18" s="692"/>
      <c r="PWU18" s="692"/>
      <c r="PWV18" s="692"/>
      <c r="PWW18" s="692"/>
      <c r="PWX18" s="692"/>
      <c r="PWY18" s="692"/>
      <c r="PWZ18" s="692"/>
      <c r="PXA18" s="692"/>
      <c r="PXB18" s="692"/>
      <c r="PXC18" s="692"/>
      <c r="PXD18" s="692"/>
      <c r="PXE18" s="692"/>
      <c r="PXF18" s="692"/>
      <c r="PXG18" s="692"/>
      <c r="PXH18" s="692"/>
      <c r="PXI18" s="692"/>
      <c r="PXJ18" s="692"/>
      <c r="PXK18" s="692"/>
      <c r="PXL18" s="692"/>
      <c r="PXM18" s="692"/>
      <c r="PXN18" s="692"/>
      <c r="PXO18" s="692"/>
      <c r="PXP18" s="692"/>
      <c r="PXQ18" s="692"/>
      <c r="PXR18" s="692"/>
      <c r="PXS18" s="692"/>
      <c r="PXT18" s="692"/>
      <c r="PXU18" s="692"/>
      <c r="PXV18" s="692"/>
      <c r="PXW18" s="692"/>
      <c r="PXX18" s="692"/>
      <c r="PXY18" s="692"/>
      <c r="PXZ18" s="692"/>
      <c r="PYA18" s="692"/>
      <c r="PYB18" s="692"/>
      <c r="PYC18" s="692"/>
      <c r="PYD18" s="692"/>
      <c r="PYE18" s="692"/>
      <c r="PYF18" s="692"/>
      <c r="PYG18" s="692"/>
      <c r="PYH18" s="692"/>
      <c r="PYI18" s="692"/>
      <c r="PYJ18" s="692"/>
      <c r="PYK18" s="692"/>
      <c r="PYL18" s="692"/>
      <c r="PYM18" s="692"/>
      <c r="PYN18" s="692"/>
      <c r="PYO18" s="692"/>
      <c r="PYP18" s="692"/>
      <c r="PYQ18" s="692"/>
      <c r="PYR18" s="692"/>
      <c r="PYS18" s="692"/>
      <c r="PYT18" s="692"/>
      <c r="PYU18" s="692"/>
      <c r="PYV18" s="692"/>
      <c r="PYW18" s="692"/>
      <c r="PYX18" s="692"/>
      <c r="PYY18" s="692"/>
      <c r="PYZ18" s="692"/>
      <c r="PZA18" s="692"/>
      <c r="PZB18" s="692"/>
      <c r="PZC18" s="692"/>
      <c r="PZD18" s="692"/>
      <c r="PZE18" s="692"/>
      <c r="PZF18" s="692"/>
      <c r="PZG18" s="692"/>
      <c r="PZH18" s="692"/>
      <c r="PZI18" s="692"/>
      <c r="PZJ18" s="692"/>
      <c r="PZK18" s="692"/>
      <c r="PZL18" s="692"/>
      <c r="PZM18" s="692"/>
      <c r="PZN18" s="692"/>
      <c r="PZO18" s="692"/>
      <c r="PZP18" s="692"/>
      <c r="PZQ18" s="692"/>
      <c r="PZR18" s="692"/>
      <c r="PZS18" s="692"/>
      <c r="PZT18" s="692"/>
      <c r="PZU18" s="692"/>
      <c r="PZV18" s="692"/>
      <c r="PZW18" s="692"/>
      <c r="PZX18" s="692"/>
      <c r="PZY18" s="692"/>
      <c r="PZZ18" s="692"/>
      <c r="QAA18" s="692"/>
      <c r="QAB18" s="692"/>
      <c r="QAC18" s="692"/>
      <c r="QAD18" s="692"/>
      <c r="QAE18" s="692"/>
      <c r="QAF18" s="692"/>
      <c r="QAG18" s="692"/>
      <c r="QAH18" s="692"/>
      <c r="QAI18" s="692"/>
      <c r="QAJ18" s="692"/>
      <c r="QAK18" s="692"/>
      <c r="QAL18" s="692"/>
      <c r="QAM18" s="692"/>
      <c r="QAN18" s="692"/>
      <c r="QAO18" s="692"/>
      <c r="QAP18" s="692"/>
      <c r="QAQ18" s="692"/>
      <c r="QAR18" s="692"/>
      <c r="QAS18" s="692"/>
      <c r="QAT18" s="692"/>
      <c r="QAU18" s="692"/>
      <c r="QAV18" s="692"/>
      <c r="QAW18" s="692"/>
      <c r="QAX18" s="692"/>
      <c r="QAY18" s="692"/>
      <c r="QAZ18" s="692"/>
      <c r="QBA18" s="692"/>
      <c r="QBB18" s="692"/>
      <c r="QBC18" s="692"/>
      <c r="QBD18" s="692"/>
      <c r="QBE18" s="692"/>
      <c r="QBF18" s="692"/>
      <c r="QBG18" s="692"/>
      <c r="QBH18" s="692"/>
      <c r="QBI18" s="692"/>
      <c r="QBJ18" s="692"/>
      <c r="QBK18" s="692"/>
      <c r="QBL18" s="692"/>
      <c r="QBM18" s="692"/>
      <c r="QBN18" s="692"/>
      <c r="QBO18" s="692"/>
      <c r="QBP18" s="692"/>
      <c r="QBQ18" s="692"/>
      <c r="QBR18" s="692"/>
      <c r="QBS18" s="692"/>
      <c r="QBT18" s="692"/>
      <c r="QBU18" s="692"/>
      <c r="QBV18" s="692"/>
      <c r="QBW18" s="692"/>
      <c r="QBX18" s="692"/>
      <c r="QBY18" s="692"/>
      <c r="QBZ18" s="692"/>
      <c r="QCA18" s="692"/>
      <c r="QCB18" s="692"/>
      <c r="QCC18" s="692"/>
      <c r="QCD18" s="692"/>
      <c r="QCE18" s="692"/>
      <c r="QCF18" s="692"/>
      <c r="QCG18" s="692"/>
      <c r="QCH18" s="692"/>
      <c r="QCI18" s="692"/>
      <c r="QCJ18" s="692"/>
      <c r="QCK18" s="692"/>
      <c r="QCL18" s="692"/>
      <c r="QCM18" s="692"/>
      <c r="QCN18" s="692"/>
      <c r="QCO18" s="692"/>
      <c r="QCP18" s="692"/>
      <c r="QCQ18" s="692"/>
      <c r="QCR18" s="692"/>
      <c r="QCS18" s="692"/>
      <c r="QCT18" s="692"/>
      <c r="QCU18" s="692"/>
      <c r="QCV18" s="692"/>
      <c r="QCW18" s="692"/>
      <c r="QCX18" s="692"/>
      <c r="QCY18" s="692"/>
      <c r="QCZ18" s="692"/>
      <c r="QDA18" s="692"/>
      <c r="QDB18" s="692"/>
      <c r="QDC18" s="692"/>
      <c r="QDD18" s="692"/>
      <c r="QDE18" s="692"/>
      <c r="QDF18" s="692"/>
      <c r="QDG18" s="692"/>
      <c r="QDH18" s="692"/>
      <c r="QDI18" s="692"/>
      <c r="QDJ18" s="692"/>
      <c r="QDK18" s="692"/>
      <c r="QDL18" s="692"/>
      <c r="QDM18" s="692"/>
      <c r="QDN18" s="692"/>
      <c r="QDO18" s="692"/>
      <c r="QDP18" s="692"/>
      <c r="QDQ18" s="692"/>
      <c r="QDR18" s="692"/>
      <c r="QDS18" s="692"/>
      <c r="QDT18" s="692"/>
      <c r="QDU18" s="692"/>
      <c r="QDV18" s="692"/>
      <c r="QDW18" s="692"/>
      <c r="QDX18" s="692"/>
      <c r="QDY18" s="692"/>
      <c r="QDZ18" s="692"/>
      <c r="QEA18" s="692"/>
      <c r="QEB18" s="692"/>
      <c r="QEC18" s="692"/>
      <c r="QED18" s="692"/>
      <c r="QEE18" s="692"/>
      <c r="QEF18" s="692"/>
      <c r="QEG18" s="692"/>
      <c r="QEH18" s="692"/>
      <c r="QEI18" s="692"/>
      <c r="QEJ18" s="692"/>
      <c r="QEK18" s="692"/>
      <c r="QEL18" s="692"/>
      <c r="QEM18" s="692"/>
      <c r="QEN18" s="692"/>
      <c r="QEO18" s="692"/>
      <c r="QEP18" s="692"/>
      <c r="QEQ18" s="692"/>
      <c r="QER18" s="692"/>
      <c r="QES18" s="692"/>
      <c r="QET18" s="692"/>
      <c r="QEU18" s="692"/>
      <c r="QEV18" s="692"/>
      <c r="QEW18" s="692"/>
      <c r="QEX18" s="692"/>
      <c r="QEY18" s="692"/>
      <c r="QEZ18" s="692"/>
      <c r="QFA18" s="692"/>
      <c r="QFB18" s="692"/>
      <c r="QFC18" s="692"/>
      <c r="QFD18" s="692"/>
      <c r="QFE18" s="692"/>
      <c r="QFF18" s="692"/>
      <c r="QFG18" s="692"/>
      <c r="QFH18" s="692"/>
      <c r="QFI18" s="692"/>
      <c r="QFJ18" s="692"/>
      <c r="QFK18" s="692"/>
      <c r="QFL18" s="692"/>
      <c r="QFM18" s="692"/>
      <c r="QFN18" s="692"/>
      <c r="QFO18" s="692"/>
      <c r="QFP18" s="692"/>
      <c r="QFQ18" s="692"/>
      <c r="QFR18" s="692"/>
      <c r="QFS18" s="692"/>
      <c r="QFT18" s="692"/>
      <c r="QFU18" s="692"/>
      <c r="QFV18" s="692"/>
      <c r="QFW18" s="692"/>
      <c r="QFX18" s="692"/>
      <c r="QFY18" s="692"/>
      <c r="QFZ18" s="692"/>
      <c r="QGA18" s="692"/>
      <c r="QGB18" s="692"/>
      <c r="QGC18" s="692"/>
      <c r="QGD18" s="692"/>
      <c r="QGE18" s="692"/>
      <c r="QGF18" s="692"/>
      <c r="QGG18" s="692"/>
      <c r="QGH18" s="692"/>
      <c r="QGI18" s="692"/>
      <c r="QGJ18" s="692"/>
      <c r="QGK18" s="692"/>
      <c r="QGL18" s="692"/>
      <c r="QGM18" s="692"/>
      <c r="QGN18" s="692"/>
      <c r="QGO18" s="692"/>
      <c r="QGP18" s="692"/>
      <c r="QGQ18" s="692"/>
      <c r="QGR18" s="692"/>
      <c r="QGS18" s="692"/>
      <c r="QGT18" s="692"/>
      <c r="QGU18" s="692"/>
      <c r="QGV18" s="692"/>
      <c r="QGW18" s="692"/>
      <c r="QGX18" s="692"/>
      <c r="QGY18" s="692"/>
      <c r="QGZ18" s="692"/>
      <c r="QHA18" s="692"/>
      <c r="QHB18" s="692"/>
      <c r="QHC18" s="692"/>
      <c r="QHD18" s="692"/>
      <c r="QHE18" s="692"/>
      <c r="QHF18" s="692"/>
      <c r="QHG18" s="692"/>
      <c r="QHH18" s="692"/>
      <c r="QHI18" s="692"/>
      <c r="QHJ18" s="692"/>
      <c r="QHK18" s="692"/>
      <c r="QHL18" s="692"/>
      <c r="QHM18" s="692"/>
      <c r="QHN18" s="692"/>
      <c r="QHO18" s="692"/>
      <c r="QHP18" s="692"/>
      <c r="QHQ18" s="692"/>
      <c r="QHR18" s="692"/>
      <c r="QHS18" s="692"/>
      <c r="QHT18" s="692"/>
      <c r="QHU18" s="692"/>
      <c r="QHV18" s="692"/>
      <c r="QHW18" s="692"/>
      <c r="QHX18" s="692"/>
      <c r="QHY18" s="692"/>
      <c r="QHZ18" s="692"/>
      <c r="QIA18" s="692"/>
      <c r="QIB18" s="692"/>
      <c r="QIC18" s="692"/>
      <c r="QID18" s="692"/>
      <c r="QIE18" s="692"/>
      <c r="QIF18" s="692"/>
      <c r="QIG18" s="692"/>
      <c r="QIH18" s="692"/>
      <c r="QII18" s="692"/>
      <c r="QIJ18" s="692"/>
      <c r="QIK18" s="692"/>
      <c r="QIL18" s="692"/>
      <c r="QIM18" s="692"/>
      <c r="QIN18" s="692"/>
      <c r="QIO18" s="692"/>
      <c r="QIP18" s="692"/>
      <c r="QIQ18" s="692"/>
      <c r="QIR18" s="692"/>
      <c r="QIS18" s="692"/>
      <c r="QIT18" s="692"/>
      <c r="QIU18" s="692"/>
      <c r="QIV18" s="692"/>
      <c r="QIW18" s="692"/>
      <c r="QIX18" s="692"/>
      <c r="QIY18" s="692"/>
      <c r="QIZ18" s="692"/>
      <c r="QJA18" s="692"/>
      <c r="QJB18" s="692"/>
      <c r="QJC18" s="692"/>
      <c r="QJD18" s="692"/>
      <c r="QJE18" s="692"/>
      <c r="QJF18" s="692"/>
      <c r="QJG18" s="692"/>
      <c r="QJH18" s="692"/>
      <c r="QJI18" s="692"/>
      <c r="QJJ18" s="692"/>
      <c r="QJK18" s="692"/>
      <c r="QJL18" s="692"/>
      <c r="QJM18" s="692"/>
      <c r="QJN18" s="692"/>
      <c r="QJO18" s="692"/>
      <c r="QJP18" s="692"/>
      <c r="QJQ18" s="692"/>
      <c r="QJR18" s="692"/>
      <c r="QJS18" s="692"/>
      <c r="QJT18" s="692"/>
      <c r="QJU18" s="692"/>
      <c r="QJV18" s="692"/>
      <c r="QJW18" s="692"/>
      <c r="QJX18" s="692"/>
      <c r="QJY18" s="692"/>
      <c r="QJZ18" s="692"/>
      <c r="QKA18" s="692"/>
      <c r="QKB18" s="692"/>
      <c r="QKC18" s="692"/>
      <c r="QKD18" s="692"/>
      <c r="QKE18" s="692"/>
      <c r="QKF18" s="692"/>
      <c r="QKG18" s="692"/>
      <c r="QKH18" s="692"/>
      <c r="QKI18" s="692"/>
      <c r="QKJ18" s="692"/>
      <c r="QKK18" s="692"/>
      <c r="QKL18" s="692"/>
      <c r="QKM18" s="692"/>
      <c r="QKN18" s="692"/>
      <c r="QKO18" s="692"/>
      <c r="QKP18" s="692"/>
      <c r="QKQ18" s="692"/>
      <c r="QKR18" s="692"/>
      <c r="QKS18" s="692"/>
      <c r="QKT18" s="692"/>
      <c r="QKU18" s="692"/>
      <c r="QKV18" s="692"/>
      <c r="QKW18" s="692"/>
      <c r="QKX18" s="692"/>
      <c r="QKY18" s="692"/>
      <c r="QKZ18" s="692"/>
      <c r="QLA18" s="692"/>
      <c r="QLB18" s="692"/>
      <c r="QLC18" s="692"/>
      <c r="QLD18" s="692"/>
      <c r="QLE18" s="692"/>
      <c r="QLF18" s="692"/>
      <c r="QLG18" s="692"/>
      <c r="QLH18" s="692"/>
      <c r="QLI18" s="692"/>
      <c r="QLJ18" s="692"/>
      <c r="QLK18" s="692"/>
      <c r="QLL18" s="692"/>
      <c r="QLM18" s="692"/>
      <c r="QLN18" s="692"/>
      <c r="QLO18" s="692"/>
      <c r="QLP18" s="692"/>
      <c r="QLQ18" s="692"/>
      <c r="QLR18" s="692"/>
      <c r="QLS18" s="692"/>
      <c r="QLT18" s="692"/>
      <c r="QLU18" s="692"/>
      <c r="QLV18" s="692"/>
      <c r="QLW18" s="692"/>
      <c r="QLX18" s="692"/>
      <c r="QLY18" s="692"/>
      <c r="QLZ18" s="692"/>
      <c r="QMA18" s="692"/>
      <c r="QMB18" s="692"/>
      <c r="QMC18" s="692"/>
      <c r="QMD18" s="692"/>
      <c r="QME18" s="692"/>
      <c r="QMF18" s="692"/>
      <c r="QMG18" s="692"/>
      <c r="QMH18" s="692"/>
      <c r="QMI18" s="692"/>
      <c r="QMJ18" s="692"/>
      <c r="QMK18" s="692"/>
      <c r="QML18" s="692"/>
      <c r="QMM18" s="692"/>
      <c r="QMN18" s="692"/>
      <c r="QMO18" s="692"/>
      <c r="QMP18" s="692"/>
      <c r="QMQ18" s="692"/>
      <c r="QMR18" s="692"/>
      <c r="QMS18" s="692"/>
      <c r="QMT18" s="692"/>
      <c r="QMU18" s="692"/>
      <c r="QMV18" s="692"/>
      <c r="QMW18" s="692"/>
      <c r="QMX18" s="692"/>
      <c r="QMY18" s="692"/>
      <c r="QMZ18" s="692"/>
      <c r="QNA18" s="692"/>
      <c r="QNB18" s="692"/>
      <c r="QNC18" s="692"/>
      <c r="QND18" s="692"/>
      <c r="QNE18" s="692"/>
      <c r="QNF18" s="692"/>
      <c r="QNG18" s="692"/>
      <c r="QNH18" s="692"/>
      <c r="QNI18" s="692"/>
      <c r="QNJ18" s="692"/>
      <c r="QNK18" s="692"/>
      <c r="QNL18" s="692"/>
      <c r="QNM18" s="692"/>
      <c r="QNN18" s="692"/>
      <c r="QNO18" s="692"/>
      <c r="QNP18" s="692"/>
      <c r="QNQ18" s="692"/>
      <c r="QNR18" s="692"/>
      <c r="QNS18" s="692"/>
      <c r="QNT18" s="692"/>
      <c r="QNU18" s="692"/>
      <c r="QNV18" s="692"/>
      <c r="QNW18" s="692"/>
      <c r="QNX18" s="692"/>
      <c r="QNY18" s="692"/>
      <c r="QNZ18" s="692"/>
      <c r="QOA18" s="692"/>
      <c r="QOB18" s="692"/>
      <c r="QOC18" s="692"/>
      <c r="QOD18" s="692"/>
      <c r="QOE18" s="692"/>
      <c r="QOF18" s="692"/>
      <c r="QOG18" s="692"/>
      <c r="QOH18" s="692"/>
      <c r="QOI18" s="692"/>
      <c r="QOJ18" s="692"/>
      <c r="QOK18" s="692"/>
      <c r="QOL18" s="692"/>
      <c r="QOM18" s="692"/>
      <c r="QON18" s="692"/>
      <c r="QOO18" s="692"/>
      <c r="QOP18" s="692"/>
      <c r="QOQ18" s="692"/>
      <c r="QOR18" s="692"/>
      <c r="QOS18" s="692"/>
      <c r="QOT18" s="692"/>
      <c r="QOU18" s="692"/>
      <c r="QOV18" s="692"/>
      <c r="QOW18" s="692"/>
      <c r="QOX18" s="692"/>
      <c r="QOY18" s="692"/>
      <c r="QOZ18" s="692"/>
      <c r="QPA18" s="692"/>
      <c r="QPB18" s="692"/>
      <c r="QPC18" s="692"/>
      <c r="QPD18" s="692"/>
      <c r="QPE18" s="692"/>
      <c r="QPF18" s="692"/>
      <c r="QPG18" s="692"/>
      <c r="QPH18" s="692"/>
      <c r="QPI18" s="692"/>
      <c r="QPJ18" s="692"/>
      <c r="QPK18" s="692"/>
      <c r="QPL18" s="692"/>
      <c r="QPM18" s="692"/>
      <c r="QPN18" s="692"/>
      <c r="QPO18" s="692"/>
      <c r="QPP18" s="692"/>
      <c r="QPQ18" s="692"/>
      <c r="QPR18" s="692"/>
      <c r="QPS18" s="692"/>
      <c r="QPT18" s="692"/>
      <c r="QPU18" s="692"/>
      <c r="QPV18" s="692"/>
      <c r="QPW18" s="692"/>
      <c r="QPX18" s="692"/>
      <c r="QPY18" s="692"/>
      <c r="QPZ18" s="692"/>
      <c r="QQA18" s="692"/>
      <c r="QQB18" s="692"/>
      <c r="QQC18" s="692"/>
      <c r="QQD18" s="692"/>
      <c r="QQE18" s="692"/>
      <c r="QQF18" s="692"/>
      <c r="QQG18" s="692"/>
      <c r="QQH18" s="692"/>
      <c r="QQI18" s="692"/>
      <c r="QQJ18" s="692"/>
      <c r="QQK18" s="692"/>
      <c r="QQL18" s="692"/>
      <c r="QQM18" s="692"/>
      <c r="QQN18" s="692"/>
      <c r="QQO18" s="692"/>
      <c r="QQP18" s="692"/>
      <c r="QQQ18" s="692"/>
      <c r="QQR18" s="692"/>
      <c r="QQS18" s="692"/>
      <c r="QQT18" s="692"/>
      <c r="QQU18" s="692"/>
      <c r="QQV18" s="692"/>
      <c r="QQW18" s="692"/>
      <c r="QQX18" s="692"/>
      <c r="QQY18" s="692"/>
      <c r="QQZ18" s="692"/>
      <c r="QRA18" s="692"/>
      <c r="QRB18" s="692"/>
      <c r="QRC18" s="692"/>
      <c r="QRD18" s="692"/>
      <c r="QRE18" s="692"/>
      <c r="QRF18" s="692"/>
      <c r="QRG18" s="692"/>
      <c r="QRH18" s="692"/>
      <c r="QRI18" s="692"/>
      <c r="QRJ18" s="692"/>
      <c r="QRK18" s="692"/>
      <c r="QRL18" s="692"/>
      <c r="QRM18" s="692"/>
      <c r="QRN18" s="692"/>
      <c r="QRO18" s="692"/>
      <c r="QRP18" s="692"/>
      <c r="QRQ18" s="692"/>
      <c r="QRR18" s="692"/>
      <c r="QRS18" s="692"/>
      <c r="QRT18" s="692"/>
      <c r="QRU18" s="692"/>
      <c r="QRV18" s="692"/>
      <c r="QRW18" s="692"/>
      <c r="QRX18" s="692"/>
      <c r="QRY18" s="692"/>
      <c r="QRZ18" s="692"/>
      <c r="QSA18" s="692"/>
      <c r="QSB18" s="692"/>
      <c r="QSC18" s="692"/>
      <c r="QSD18" s="692"/>
      <c r="QSE18" s="692"/>
      <c r="QSF18" s="692"/>
      <c r="QSG18" s="692"/>
      <c r="QSH18" s="692"/>
      <c r="QSI18" s="692"/>
      <c r="QSJ18" s="692"/>
      <c r="QSK18" s="692"/>
      <c r="QSL18" s="692"/>
      <c r="QSM18" s="692"/>
      <c r="QSN18" s="692"/>
      <c r="QSO18" s="692"/>
      <c r="QSP18" s="692"/>
      <c r="QSQ18" s="692"/>
      <c r="QSR18" s="692"/>
      <c r="QSS18" s="692"/>
      <c r="QST18" s="692"/>
      <c r="QSU18" s="692"/>
      <c r="QSV18" s="692"/>
      <c r="QSW18" s="692"/>
      <c r="QSX18" s="692"/>
      <c r="QSY18" s="692"/>
      <c r="QSZ18" s="692"/>
      <c r="QTA18" s="692"/>
      <c r="QTB18" s="692"/>
      <c r="QTC18" s="692"/>
      <c r="QTD18" s="692"/>
      <c r="QTE18" s="692"/>
      <c r="QTF18" s="692"/>
      <c r="QTG18" s="692"/>
      <c r="QTH18" s="692"/>
      <c r="QTI18" s="692"/>
      <c r="QTJ18" s="692"/>
      <c r="QTK18" s="692"/>
      <c r="QTL18" s="692"/>
      <c r="QTM18" s="692"/>
      <c r="QTN18" s="692"/>
      <c r="QTO18" s="692"/>
      <c r="QTP18" s="692"/>
      <c r="QTQ18" s="692"/>
      <c r="QTR18" s="692"/>
      <c r="QTS18" s="692"/>
      <c r="QTT18" s="692"/>
      <c r="QTU18" s="692"/>
      <c r="QTV18" s="692"/>
      <c r="QTW18" s="692"/>
      <c r="QTX18" s="692"/>
      <c r="QTY18" s="692"/>
      <c r="QTZ18" s="692"/>
      <c r="QUA18" s="692"/>
      <c r="QUB18" s="692"/>
      <c r="QUC18" s="692"/>
      <c r="QUD18" s="692"/>
      <c r="QUE18" s="692"/>
      <c r="QUF18" s="692"/>
      <c r="QUG18" s="692"/>
      <c r="QUH18" s="692"/>
      <c r="QUI18" s="692"/>
      <c r="QUJ18" s="692"/>
      <c r="QUK18" s="692"/>
      <c r="QUL18" s="692"/>
      <c r="QUM18" s="692"/>
      <c r="QUN18" s="692"/>
      <c r="QUO18" s="692"/>
      <c r="QUP18" s="692"/>
      <c r="QUQ18" s="692"/>
      <c r="QUR18" s="692"/>
      <c r="QUS18" s="692"/>
      <c r="QUT18" s="692"/>
      <c r="QUU18" s="692"/>
      <c r="QUV18" s="692"/>
      <c r="QUW18" s="692"/>
      <c r="QUX18" s="692"/>
      <c r="QUY18" s="692"/>
      <c r="QUZ18" s="692"/>
      <c r="QVA18" s="692"/>
      <c r="QVB18" s="692"/>
      <c r="QVC18" s="692"/>
      <c r="QVD18" s="692"/>
      <c r="QVE18" s="692"/>
      <c r="QVF18" s="692"/>
      <c r="QVG18" s="692"/>
      <c r="QVH18" s="692"/>
      <c r="QVI18" s="692"/>
      <c r="QVJ18" s="692"/>
      <c r="QVK18" s="692"/>
      <c r="QVL18" s="692"/>
      <c r="QVM18" s="692"/>
      <c r="QVN18" s="692"/>
      <c r="QVO18" s="692"/>
      <c r="QVP18" s="692"/>
      <c r="QVQ18" s="692"/>
      <c r="QVR18" s="692"/>
      <c r="QVS18" s="692"/>
      <c r="QVT18" s="692"/>
      <c r="QVU18" s="692"/>
      <c r="QVV18" s="692"/>
      <c r="QVW18" s="692"/>
      <c r="QVX18" s="692"/>
      <c r="QVY18" s="692"/>
      <c r="QVZ18" s="692"/>
      <c r="QWA18" s="692"/>
      <c r="QWB18" s="692"/>
      <c r="QWC18" s="692"/>
      <c r="QWD18" s="692"/>
      <c r="QWE18" s="692"/>
      <c r="QWF18" s="692"/>
      <c r="QWG18" s="692"/>
      <c r="QWH18" s="692"/>
      <c r="QWI18" s="692"/>
      <c r="QWJ18" s="692"/>
      <c r="QWK18" s="692"/>
      <c r="QWL18" s="692"/>
      <c r="QWM18" s="692"/>
      <c r="QWN18" s="692"/>
      <c r="QWO18" s="692"/>
      <c r="QWP18" s="692"/>
      <c r="QWQ18" s="692"/>
      <c r="QWR18" s="692"/>
      <c r="QWS18" s="692"/>
      <c r="QWT18" s="692"/>
      <c r="QWU18" s="692"/>
      <c r="QWV18" s="692"/>
      <c r="QWW18" s="692"/>
      <c r="QWX18" s="692"/>
      <c r="QWY18" s="692"/>
      <c r="QWZ18" s="692"/>
      <c r="QXA18" s="692"/>
      <c r="QXB18" s="692"/>
      <c r="QXC18" s="692"/>
      <c r="QXD18" s="692"/>
      <c r="QXE18" s="692"/>
      <c r="QXF18" s="692"/>
      <c r="QXG18" s="692"/>
      <c r="QXH18" s="692"/>
      <c r="QXI18" s="692"/>
      <c r="QXJ18" s="692"/>
      <c r="QXK18" s="692"/>
      <c r="QXL18" s="692"/>
      <c r="QXM18" s="692"/>
      <c r="QXN18" s="692"/>
      <c r="QXO18" s="692"/>
      <c r="QXP18" s="692"/>
      <c r="QXQ18" s="692"/>
      <c r="QXR18" s="692"/>
      <c r="QXS18" s="692"/>
      <c r="QXT18" s="692"/>
      <c r="QXU18" s="692"/>
      <c r="QXV18" s="692"/>
      <c r="QXW18" s="692"/>
      <c r="QXX18" s="692"/>
      <c r="QXY18" s="692"/>
      <c r="QXZ18" s="692"/>
      <c r="QYA18" s="692"/>
      <c r="QYB18" s="692"/>
      <c r="QYC18" s="692"/>
      <c r="QYD18" s="692"/>
      <c r="QYE18" s="692"/>
      <c r="QYF18" s="692"/>
      <c r="QYG18" s="692"/>
      <c r="QYH18" s="692"/>
      <c r="QYI18" s="692"/>
      <c r="QYJ18" s="692"/>
      <c r="QYK18" s="692"/>
      <c r="QYL18" s="692"/>
      <c r="QYM18" s="692"/>
      <c r="QYN18" s="692"/>
      <c r="QYO18" s="692"/>
      <c r="QYP18" s="692"/>
      <c r="QYQ18" s="692"/>
      <c r="QYR18" s="692"/>
      <c r="QYS18" s="692"/>
      <c r="QYT18" s="692"/>
      <c r="QYU18" s="692"/>
      <c r="QYV18" s="692"/>
      <c r="QYW18" s="692"/>
      <c r="QYX18" s="692"/>
      <c r="QYY18" s="692"/>
      <c r="QYZ18" s="692"/>
      <c r="QZA18" s="692"/>
      <c r="QZB18" s="692"/>
      <c r="QZC18" s="692"/>
      <c r="QZD18" s="692"/>
      <c r="QZE18" s="692"/>
      <c r="QZF18" s="692"/>
      <c r="QZG18" s="692"/>
      <c r="QZH18" s="692"/>
      <c r="QZI18" s="692"/>
      <c r="QZJ18" s="692"/>
      <c r="QZK18" s="692"/>
      <c r="QZL18" s="692"/>
      <c r="QZM18" s="692"/>
      <c r="QZN18" s="692"/>
      <c r="QZO18" s="692"/>
      <c r="QZP18" s="692"/>
      <c r="QZQ18" s="692"/>
      <c r="QZR18" s="692"/>
      <c r="QZS18" s="692"/>
      <c r="QZT18" s="692"/>
      <c r="QZU18" s="692"/>
      <c r="QZV18" s="692"/>
      <c r="QZW18" s="692"/>
      <c r="QZX18" s="692"/>
      <c r="QZY18" s="692"/>
      <c r="QZZ18" s="692"/>
      <c r="RAA18" s="692"/>
      <c r="RAB18" s="692"/>
      <c r="RAC18" s="692"/>
      <c r="RAD18" s="692"/>
      <c r="RAE18" s="692"/>
      <c r="RAF18" s="692"/>
      <c r="RAG18" s="692"/>
      <c r="RAH18" s="692"/>
      <c r="RAI18" s="692"/>
      <c r="RAJ18" s="692"/>
      <c r="RAK18" s="692"/>
      <c r="RAL18" s="692"/>
      <c r="RAM18" s="692"/>
      <c r="RAN18" s="692"/>
      <c r="RAO18" s="692"/>
      <c r="RAP18" s="692"/>
      <c r="RAQ18" s="692"/>
      <c r="RAR18" s="692"/>
      <c r="RAS18" s="692"/>
      <c r="RAT18" s="692"/>
      <c r="RAU18" s="692"/>
      <c r="RAV18" s="692"/>
      <c r="RAW18" s="692"/>
      <c r="RAX18" s="692"/>
      <c r="RAY18" s="692"/>
      <c r="RAZ18" s="692"/>
      <c r="RBA18" s="692"/>
      <c r="RBB18" s="692"/>
      <c r="RBC18" s="692"/>
      <c r="RBD18" s="692"/>
      <c r="RBE18" s="692"/>
      <c r="RBF18" s="692"/>
      <c r="RBG18" s="692"/>
      <c r="RBH18" s="692"/>
      <c r="RBI18" s="692"/>
      <c r="RBJ18" s="692"/>
      <c r="RBK18" s="692"/>
      <c r="RBL18" s="692"/>
      <c r="RBM18" s="692"/>
      <c r="RBN18" s="692"/>
      <c r="RBO18" s="692"/>
      <c r="RBP18" s="692"/>
      <c r="RBQ18" s="692"/>
      <c r="RBR18" s="692"/>
      <c r="RBS18" s="692"/>
      <c r="RBT18" s="692"/>
      <c r="RBU18" s="692"/>
      <c r="RBV18" s="692"/>
      <c r="RBW18" s="692"/>
      <c r="RBX18" s="692"/>
      <c r="RBY18" s="692"/>
      <c r="RBZ18" s="692"/>
      <c r="RCA18" s="692"/>
      <c r="RCB18" s="692"/>
      <c r="RCC18" s="692"/>
      <c r="RCD18" s="692"/>
      <c r="RCE18" s="692"/>
      <c r="RCF18" s="692"/>
      <c r="RCG18" s="692"/>
      <c r="RCH18" s="692"/>
      <c r="RCI18" s="692"/>
      <c r="RCJ18" s="692"/>
      <c r="RCK18" s="692"/>
      <c r="RCL18" s="692"/>
      <c r="RCM18" s="692"/>
      <c r="RCN18" s="692"/>
      <c r="RCO18" s="692"/>
      <c r="RCP18" s="692"/>
      <c r="RCQ18" s="692"/>
      <c r="RCR18" s="692"/>
      <c r="RCS18" s="692"/>
      <c r="RCT18" s="692"/>
      <c r="RCU18" s="692"/>
      <c r="RCV18" s="692"/>
      <c r="RCW18" s="692"/>
      <c r="RCX18" s="692"/>
      <c r="RCY18" s="692"/>
      <c r="RCZ18" s="692"/>
      <c r="RDA18" s="692"/>
      <c r="RDB18" s="692"/>
      <c r="RDC18" s="692"/>
      <c r="RDD18" s="692"/>
      <c r="RDE18" s="692"/>
      <c r="RDF18" s="692"/>
      <c r="RDG18" s="692"/>
      <c r="RDH18" s="692"/>
      <c r="RDI18" s="692"/>
      <c r="RDJ18" s="692"/>
      <c r="RDK18" s="692"/>
      <c r="RDL18" s="692"/>
      <c r="RDM18" s="692"/>
      <c r="RDN18" s="692"/>
      <c r="RDO18" s="692"/>
      <c r="RDP18" s="692"/>
      <c r="RDQ18" s="692"/>
      <c r="RDR18" s="692"/>
      <c r="RDS18" s="692"/>
      <c r="RDT18" s="692"/>
      <c r="RDU18" s="692"/>
      <c r="RDV18" s="692"/>
      <c r="RDW18" s="692"/>
      <c r="RDX18" s="692"/>
      <c r="RDY18" s="692"/>
      <c r="RDZ18" s="692"/>
      <c r="REA18" s="692"/>
      <c r="REB18" s="692"/>
      <c r="REC18" s="692"/>
      <c r="RED18" s="692"/>
      <c r="REE18" s="692"/>
      <c r="REF18" s="692"/>
      <c r="REG18" s="692"/>
      <c r="REH18" s="692"/>
      <c r="REI18" s="692"/>
      <c r="REJ18" s="692"/>
      <c r="REK18" s="692"/>
      <c r="REL18" s="692"/>
      <c r="REM18" s="692"/>
      <c r="REN18" s="692"/>
      <c r="REO18" s="692"/>
      <c r="REP18" s="692"/>
      <c r="REQ18" s="692"/>
      <c r="RER18" s="692"/>
      <c r="RES18" s="692"/>
      <c r="RET18" s="692"/>
      <c r="REU18" s="692"/>
      <c r="REV18" s="692"/>
      <c r="REW18" s="692"/>
      <c r="REX18" s="692"/>
      <c r="REY18" s="692"/>
      <c r="REZ18" s="692"/>
      <c r="RFA18" s="692"/>
      <c r="RFB18" s="692"/>
      <c r="RFC18" s="692"/>
      <c r="RFD18" s="692"/>
      <c r="RFE18" s="692"/>
      <c r="RFF18" s="692"/>
      <c r="RFG18" s="692"/>
      <c r="RFH18" s="692"/>
      <c r="RFI18" s="692"/>
      <c r="RFJ18" s="692"/>
      <c r="RFK18" s="692"/>
      <c r="RFL18" s="692"/>
      <c r="RFM18" s="692"/>
      <c r="RFN18" s="692"/>
      <c r="RFO18" s="692"/>
      <c r="RFP18" s="692"/>
      <c r="RFQ18" s="692"/>
      <c r="RFR18" s="692"/>
      <c r="RFS18" s="692"/>
      <c r="RFT18" s="692"/>
      <c r="RFU18" s="692"/>
      <c r="RFV18" s="692"/>
      <c r="RFW18" s="692"/>
      <c r="RFX18" s="692"/>
      <c r="RFY18" s="692"/>
      <c r="RFZ18" s="692"/>
      <c r="RGA18" s="692"/>
      <c r="RGB18" s="692"/>
      <c r="RGC18" s="692"/>
      <c r="RGD18" s="692"/>
      <c r="RGE18" s="692"/>
      <c r="RGF18" s="692"/>
      <c r="RGG18" s="692"/>
      <c r="RGH18" s="692"/>
      <c r="RGI18" s="692"/>
      <c r="RGJ18" s="692"/>
      <c r="RGK18" s="692"/>
      <c r="RGL18" s="692"/>
      <c r="RGM18" s="692"/>
      <c r="RGN18" s="692"/>
      <c r="RGO18" s="692"/>
      <c r="RGP18" s="692"/>
      <c r="RGQ18" s="692"/>
      <c r="RGR18" s="692"/>
      <c r="RGS18" s="692"/>
      <c r="RGT18" s="692"/>
      <c r="RGU18" s="692"/>
      <c r="RGV18" s="692"/>
      <c r="RGW18" s="692"/>
      <c r="RGX18" s="692"/>
      <c r="RGY18" s="692"/>
      <c r="RGZ18" s="692"/>
      <c r="RHA18" s="692"/>
      <c r="RHB18" s="692"/>
      <c r="RHC18" s="692"/>
      <c r="RHD18" s="692"/>
      <c r="RHE18" s="692"/>
      <c r="RHF18" s="692"/>
      <c r="RHG18" s="692"/>
      <c r="RHH18" s="692"/>
      <c r="RHI18" s="692"/>
      <c r="RHJ18" s="692"/>
      <c r="RHK18" s="692"/>
      <c r="RHL18" s="692"/>
      <c r="RHM18" s="692"/>
      <c r="RHN18" s="692"/>
      <c r="RHO18" s="692"/>
      <c r="RHP18" s="692"/>
      <c r="RHQ18" s="692"/>
      <c r="RHR18" s="692"/>
      <c r="RHS18" s="692"/>
      <c r="RHT18" s="692"/>
      <c r="RHU18" s="692"/>
      <c r="RHV18" s="692"/>
      <c r="RHW18" s="692"/>
      <c r="RHX18" s="692"/>
      <c r="RHY18" s="692"/>
      <c r="RHZ18" s="692"/>
      <c r="RIA18" s="692"/>
      <c r="RIB18" s="692"/>
      <c r="RIC18" s="692"/>
      <c r="RID18" s="692"/>
      <c r="RIE18" s="692"/>
      <c r="RIF18" s="692"/>
      <c r="RIG18" s="692"/>
      <c r="RIH18" s="692"/>
      <c r="RII18" s="692"/>
      <c r="RIJ18" s="692"/>
      <c r="RIK18" s="692"/>
      <c r="RIL18" s="692"/>
      <c r="RIM18" s="692"/>
      <c r="RIN18" s="692"/>
      <c r="RIO18" s="692"/>
      <c r="RIP18" s="692"/>
      <c r="RIQ18" s="692"/>
      <c r="RIR18" s="692"/>
      <c r="RIS18" s="692"/>
      <c r="RIT18" s="692"/>
      <c r="RIU18" s="692"/>
      <c r="RIV18" s="692"/>
      <c r="RIW18" s="692"/>
      <c r="RIX18" s="692"/>
      <c r="RIY18" s="692"/>
      <c r="RIZ18" s="692"/>
      <c r="RJA18" s="692"/>
      <c r="RJB18" s="692"/>
      <c r="RJC18" s="692"/>
      <c r="RJD18" s="692"/>
      <c r="RJE18" s="692"/>
      <c r="RJF18" s="692"/>
      <c r="RJG18" s="692"/>
      <c r="RJH18" s="692"/>
      <c r="RJI18" s="692"/>
      <c r="RJJ18" s="692"/>
      <c r="RJK18" s="692"/>
      <c r="RJL18" s="692"/>
      <c r="RJM18" s="692"/>
      <c r="RJN18" s="692"/>
      <c r="RJO18" s="692"/>
      <c r="RJP18" s="692"/>
      <c r="RJQ18" s="692"/>
      <c r="RJR18" s="692"/>
      <c r="RJS18" s="692"/>
      <c r="RJT18" s="692"/>
      <c r="RJU18" s="692"/>
      <c r="RJV18" s="692"/>
      <c r="RJW18" s="692"/>
      <c r="RJX18" s="692"/>
      <c r="RJY18" s="692"/>
      <c r="RJZ18" s="692"/>
      <c r="RKA18" s="692"/>
      <c r="RKB18" s="692"/>
      <c r="RKC18" s="692"/>
      <c r="RKD18" s="692"/>
      <c r="RKE18" s="692"/>
      <c r="RKF18" s="692"/>
      <c r="RKG18" s="692"/>
      <c r="RKH18" s="692"/>
      <c r="RKI18" s="692"/>
      <c r="RKJ18" s="692"/>
      <c r="RKK18" s="692"/>
      <c r="RKL18" s="692"/>
      <c r="RKM18" s="692"/>
      <c r="RKN18" s="692"/>
      <c r="RKO18" s="692"/>
      <c r="RKP18" s="692"/>
      <c r="RKQ18" s="692"/>
      <c r="RKR18" s="692"/>
      <c r="RKS18" s="692"/>
      <c r="RKT18" s="692"/>
      <c r="RKU18" s="692"/>
      <c r="RKV18" s="692"/>
      <c r="RKW18" s="692"/>
      <c r="RKX18" s="692"/>
      <c r="RKY18" s="692"/>
      <c r="RKZ18" s="692"/>
      <c r="RLA18" s="692"/>
      <c r="RLB18" s="692"/>
      <c r="RLC18" s="692"/>
      <c r="RLD18" s="692"/>
      <c r="RLE18" s="692"/>
      <c r="RLF18" s="692"/>
      <c r="RLG18" s="692"/>
      <c r="RLH18" s="692"/>
      <c r="RLI18" s="692"/>
      <c r="RLJ18" s="692"/>
      <c r="RLK18" s="692"/>
      <c r="RLL18" s="692"/>
      <c r="RLM18" s="692"/>
      <c r="RLN18" s="692"/>
      <c r="RLO18" s="692"/>
      <c r="RLP18" s="692"/>
      <c r="RLQ18" s="692"/>
      <c r="RLR18" s="692"/>
      <c r="RLS18" s="692"/>
      <c r="RLT18" s="692"/>
      <c r="RLU18" s="692"/>
      <c r="RLV18" s="692"/>
      <c r="RLW18" s="692"/>
      <c r="RLX18" s="692"/>
      <c r="RLY18" s="692"/>
      <c r="RLZ18" s="692"/>
      <c r="RMA18" s="692"/>
      <c r="RMB18" s="692"/>
      <c r="RMC18" s="692"/>
      <c r="RMD18" s="692"/>
      <c r="RME18" s="692"/>
      <c r="RMF18" s="692"/>
      <c r="RMG18" s="692"/>
      <c r="RMH18" s="692"/>
      <c r="RMI18" s="692"/>
      <c r="RMJ18" s="692"/>
      <c r="RMK18" s="692"/>
      <c r="RML18" s="692"/>
      <c r="RMM18" s="692"/>
      <c r="RMN18" s="692"/>
      <c r="RMO18" s="692"/>
      <c r="RMP18" s="692"/>
      <c r="RMQ18" s="692"/>
      <c r="RMR18" s="692"/>
      <c r="RMS18" s="692"/>
      <c r="RMT18" s="692"/>
      <c r="RMU18" s="692"/>
      <c r="RMV18" s="692"/>
      <c r="RMW18" s="692"/>
      <c r="RMX18" s="692"/>
      <c r="RMY18" s="692"/>
      <c r="RMZ18" s="692"/>
      <c r="RNA18" s="692"/>
      <c r="RNB18" s="692"/>
      <c r="RNC18" s="692"/>
      <c r="RND18" s="692"/>
      <c r="RNE18" s="692"/>
      <c r="RNF18" s="692"/>
      <c r="RNG18" s="692"/>
      <c r="RNH18" s="692"/>
      <c r="RNI18" s="692"/>
      <c r="RNJ18" s="692"/>
      <c r="RNK18" s="692"/>
      <c r="RNL18" s="692"/>
      <c r="RNM18" s="692"/>
      <c r="RNN18" s="692"/>
      <c r="RNO18" s="692"/>
      <c r="RNP18" s="692"/>
      <c r="RNQ18" s="692"/>
      <c r="RNR18" s="692"/>
      <c r="RNS18" s="692"/>
      <c r="RNT18" s="692"/>
      <c r="RNU18" s="692"/>
      <c r="RNV18" s="692"/>
      <c r="RNW18" s="692"/>
      <c r="RNX18" s="692"/>
      <c r="RNY18" s="692"/>
      <c r="RNZ18" s="692"/>
      <c r="ROA18" s="692"/>
      <c r="ROB18" s="692"/>
      <c r="ROC18" s="692"/>
      <c r="ROD18" s="692"/>
      <c r="ROE18" s="692"/>
      <c r="ROF18" s="692"/>
      <c r="ROG18" s="692"/>
      <c r="ROH18" s="692"/>
      <c r="ROI18" s="692"/>
      <c r="ROJ18" s="692"/>
      <c r="ROK18" s="692"/>
      <c r="ROL18" s="692"/>
      <c r="ROM18" s="692"/>
      <c r="RON18" s="692"/>
      <c r="ROO18" s="692"/>
      <c r="ROP18" s="692"/>
      <c r="ROQ18" s="692"/>
      <c r="ROR18" s="692"/>
      <c r="ROS18" s="692"/>
      <c r="ROT18" s="692"/>
      <c r="ROU18" s="692"/>
      <c r="ROV18" s="692"/>
      <c r="ROW18" s="692"/>
      <c r="ROX18" s="692"/>
      <c r="ROY18" s="692"/>
      <c r="ROZ18" s="692"/>
      <c r="RPA18" s="692"/>
      <c r="RPB18" s="692"/>
      <c r="RPC18" s="692"/>
      <c r="RPD18" s="692"/>
      <c r="RPE18" s="692"/>
      <c r="RPF18" s="692"/>
      <c r="RPG18" s="692"/>
      <c r="RPH18" s="692"/>
      <c r="RPI18" s="692"/>
      <c r="RPJ18" s="692"/>
      <c r="RPK18" s="692"/>
      <c r="RPL18" s="692"/>
      <c r="RPM18" s="692"/>
      <c r="RPN18" s="692"/>
      <c r="RPO18" s="692"/>
      <c r="RPP18" s="692"/>
      <c r="RPQ18" s="692"/>
      <c r="RPR18" s="692"/>
      <c r="RPS18" s="692"/>
      <c r="RPT18" s="692"/>
      <c r="RPU18" s="692"/>
      <c r="RPV18" s="692"/>
      <c r="RPW18" s="692"/>
      <c r="RPX18" s="692"/>
      <c r="RPY18" s="692"/>
      <c r="RPZ18" s="692"/>
      <c r="RQA18" s="692"/>
      <c r="RQB18" s="692"/>
      <c r="RQC18" s="692"/>
      <c r="RQD18" s="692"/>
      <c r="RQE18" s="692"/>
      <c r="RQF18" s="692"/>
      <c r="RQG18" s="692"/>
      <c r="RQH18" s="692"/>
      <c r="RQI18" s="692"/>
      <c r="RQJ18" s="692"/>
      <c r="RQK18" s="692"/>
      <c r="RQL18" s="692"/>
      <c r="RQM18" s="692"/>
      <c r="RQN18" s="692"/>
      <c r="RQO18" s="692"/>
      <c r="RQP18" s="692"/>
      <c r="RQQ18" s="692"/>
      <c r="RQR18" s="692"/>
      <c r="RQS18" s="692"/>
      <c r="RQT18" s="692"/>
      <c r="RQU18" s="692"/>
      <c r="RQV18" s="692"/>
      <c r="RQW18" s="692"/>
      <c r="RQX18" s="692"/>
      <c r="RQY18" s="692"/>
      <c r="RQZ18" s="692"/>
      <c r="RRA18" s="692"/>
      <c r="RRB18" s="692"/>
      <c r="RRC18" s="692"/>
      <c r="RRD18" s="692"/>
      <c r="RRE18" s="692"/>
      <c r="RRF18" s="692"/>
      <c r="RRG18" s="692"/>
      <c r="RRH18" s="692"/>
      <c r="RRI18" s="692"/>
      <c r="RRJ18" s="692"/>
      <c r="RRK18" s="692"/>
      <c r="RRL18" s="692"/>
      <c r="RRM18" s="692"/>
      <c r="RRN18" s="692"/>
      <c r="RRO18" s="692"/>
      <c r="RRP18" s="692"/>
      <c r="RRQ18" s="692"/>
      <c r="RRR18" s="692"/>
      <c r="RRS18" s="692"/>
      <c r="RRT18" s="692"/>
      <c r="RRU18" s="692"/>
      <c r="RRV18" s="692"/>
      <c r="RRW18" s="692"/>
      <c r="RRX18" s="692"/>
      <c r="RRY18" s="692"/>
      <c r="RRZ18" s="692"/>
      <c r="RSA18" s="692"/>
      <c r="RSB18" s="692"/>
      <c r="RSC18" s="692"/>
      <c r="RSD18" s="692"/>
      <c r="RSE18" s="692"/>
      <c r="RSF18" s="692"/>
      <c r="RSG18" s="692"/>
      <c r="RSH18" s="692"/>
      <c r="RSI18" s="692"/>
      <c r="RSJ18" s="692"/>
      <c r="RSK18" s="692"/>
      <c r="RSL18" s="692"/>
      <c r="RSM18" s="692"/>
      <c r="RSN18" s="692"/>
      <c r="RSO18" s="692"/>
      <c r="RSP18" s="692"/>
      <c r="RSQ18" s="692"/>
      <c r="RSR18" s="692"/>
      <c r="RSS18" s="692"/>
      <c r="RST18" s="692"/>
      <c r="RSU18" s="692"/>
      <c r="RSV18" s="692"/>
      <c r="RSW18" s="692"/>
      <c r="RSX18" s="692"/>
      <c r="RSY18" s="692"/>
      <c r="RSZ18" s="692"/>
      <c r="RTA18" s="692"/>
      <c r="RTB18" s="692"/>
      <c r="RTC18" s="692"/>
      <c r="RTD18" s="692"/>
      <c r="RTE18" s="692"/>
      <c r="RTF18" s="692"/>
      <c r="RTG18" s="692"/>
      <c r="RTH18" s="692"/>
      <c r="RTI18" s="692"/>
      <c r="RTJ18" s="692"/>
      <c r="RTK18" s="692"/>
      <c r="RTL18" s="692"/>
      <c r="RTM18" s="692"/>
      <c r="RTN18" s="692"/>
      <c r="RTO18" s="692"/>
      <c r="RTP18" s="692"/>
      <c r="RTQ18" s="692"/>
      <c r="RTR18" s="692"/>
      <c r="RTS18" s="692"/>
      <c r="RTT18" s="692"/>
      <c r="RTU18" s="692"/>
      <c r="RTV18" s="692"/>
      <c r="RTW18" s="692"/>
      <c r="RTX18" s="692"/>
      <c r="RTY18" s="692"/>
      <c r="RTZ18" s="692"/>
      <c r="RUA18" s="692"/>
      <c r="RUB18" s="692"/>
      <c r="RUC18" s="692"/>
      <c r="RUD18" s="692"/>
      <c r="RUE18" s="692"/>
      <c r="RUF18" s="692"/>
      <c r="RUG18" s="692"/>
      <c r="RUH18" s="692"/>
      <c r="RUI18" s="692"/>
      <c r="RUJ18" s="692"/>
      <c r="RUK18" s="692"/>
      <c r="RUL18" s="692"/>
      <c r="RUM18" s="692"/>
      <c r="RUN18" s="692"/>
      <c r="RUO18" s="692"/>
      <c r="RUP18" s="692"/>
      <c r="RUQ18" s="692"/>
      <c r="RUR18" s="692"/>
      <c r="RUS18" s="692"/>
      <c r="RUT18" s="692"/>
      <c r="RUU18" s="692"/>
      <c r="RUV18" s="692"/>
      <c r="RUW18" s="692"/>
      <c r="RUX18" s="692"/>
      <c r="RUY18" s="692"/>
      <c r="RUZ18" s="692"/>
      <c r="RVA18" s="692"/>
      <c r="RVB18" s="692"/>
      <c r="RVC18" s="692"/>
      <c r="RVD18" s="692"/>
      <c r="RVE18" s="692"/>
      <c r="RVF18" s="692"/>
      <c r="RVG18" s="692"/>
      <c r="RVH18" s="692"/>
      <c r="RVI18" s="692"/>
      <c r="RVJ18" s="692"/>
      <c r="RVK18" s="692"/>
      <c r="RVL18" s="692"/>
      <c r="RVM18" s="692"/>
      <c r="RVN18" s="692"/>
      <c r="RVO18" s="692"/>
      <c r="RVP18" s="692"/>
      <c r="RVQ18" s="692"/>
      <c r="RVR18" s="692"/>
      <c r="RVS18" s="692"/>
      <c r="RVT18" s="692"/>
      <c r="RVU18" s="692"/>
      <c r="RVV18" s="692"/>
      <c r="RVW18" s="692"/>
      <c r="RVX18" s="692"/>
      <c r="RVY18" s="692"/>
      <c r="RVZ18" s="692"/>
      <c r="RWA18" s="692"/>
      <c r="RWB18" s="692"/>
      <c r="RWC18" s="692"/>
      <c r="RWD18" s="692"/>
      <c r="RWE18" s="692"/>
      <c r="RWF18" s="692"/>
      <c r="RWG18" s="692"/>
      <c r="RWH18" s="692"/>
      <c r="RWI18" s="692"/>
      <c r="RWJ18" s="692"/>
      <c r="RWK18" s="692"/>
      <c r="RWL18" s="692"/>
      <c r="RWM18" s="692"/>
      <c r="RWN18" s="692"/>
      <c r="RWO18" s="692"/>
      <c r="RWP18" s="692"/>
      <c r="RWQ18" s="692"/>
      <c r="RWR18" s="692"/>
      <c r="RWS18" s="692"/>
      <c r="RWT18" s="692"/>
      <c r="RWU18" s="692"/>
      <c r="RWV18" s="692"/>
      <c r="RWW18" s="692"/>
      <c r="RWX18" s="692"/>
      <c r="RWY18" s="692"/>
      <c r="RWZ18" s="692"/>
      <c r="RXA18" s="692"/>
      <c r="RXB18" s="692"/>
      <c r="RXC18" s="692"/>
      <c r="RXD18" s="692"/>
      <c r="RXE18" s="692"/>
      <c r="RXF18" s="692"/>
      <c r="RXG18" s="692"/>
      <c r="RXH18" s="692"/>
      <c r="RXI18" s="692"/>
      <c r="RXJ18" s="692"/>
      <c r="RXK18" s="692"/>
      <c r="RXL18" s="692"/>
      <c r="RXM18" s="692"/>
      <c r="RXN18" s="692"/>
      <c r="RXO18" s="692"/>
      <c r="RXP18" s="692"/>
      <c r="RXQ18" s="692"/>
      <c r="RXR18" s="692"/>
      <c r="RXS18" s="692"/>
      <c r="RXT18" s="692"/>
      <c r="RXU18" s="692"/>
      <c r="RXV18" s="692"/>
      <c r="RXW18" s="692"/>
      <c r="RXX18" s="692"/>
      <c r="RXY18" s="692"/>
      <c r="RXZ18" s="692"/>
      <c r="RYA18" s="692"/>
      <c r="RYB18" s="692"/>
      <c r="RYC18" s="692"/>
      <c r="RYD18" s="692"/>
      <c r="RYE18" s="692"/>
      <c r="RYF18" s="692"/>
      <c r="RYG18" s="692"/>
      <c r="RYH18" s="692"/>
      <c r="RYI18" s="692"/>
      <c r="RYJ18" s="692"/>
      <c r="RYK18" s="692"/>
      <c r="RYL18" s="692"/>
      <c r="RYM18" s="692"/>
      <c r="RYN18" s="692"/>
      <c r="RYO18" s="692"/>
      <c r="RYP18" s="692"/>
      <c r="RYQ18" s="692"/>
      <c r="RYR18" s="692"/>
      <c r="RYS18" s="692"/>
      <c r="RYT18" s="692"/>
      <c r="RYU18" s="692"/>
      <c r="RYV18" s="692"/>
      <c r="RYW18" s="692"/>
      <c r="RYX18" s="692"/>
      <c r="RYY18" s="692"/>
      <c r="RYZ18" s="692"/>
      <c r="RZA18" s="692"/>
      <c r="RZB18" s="692"/>
      <c r="RZC18" s="692"/>
      <c r="RZD18" s="692"/>
      <c r="RZE18" s="692"/>
      <c r="RZF18" s="692"/>
      <c r="RZG18" s="692"/>
      <c r="RZH18" s="692"/>
      <c r="RZI18" s="692"/>
      <c r="RZJ18" s="692"/>
      <c r="RZK18" s="692"/>
      <c r="RZL18" s="692"/>
      <c r="RZM18" s="692"/>
      <c r="RZN18" s="692"/>
      <c r="RZO18" s="692"/>
      <c r="RZP18" s="692"/>
      <c r="RZQ18" s="692"/>
      <c r="RZR18" s="692"/>
      <c r="RZS18" s="692"/>
      <c r="RZT18" s="692"/>
      <c r="RZU18" s="692"/>
      <c r="RZV18" s="692"/>
      <c r="RZW18" s="692"/>
      <c r="RZX18" s="692"/>
      <c r="RZY18" s="692"/>
      <c r="RZZ18" s="692"/>
      <c r="SAA18" s="692"/>
      <c r="SAB18" s="692"/>
      <c r="SAC18" s="692"/>
      <c r="SAD18" s="692"/>
      <c r="SAE18" s="692"/>
      <c r="SAF18" s="692"/>
      <c r="SAG18" s="692"/>
      <c r="SAH18" s="692"/>
      <c r="SAI18" s="692"/>
      <c r="SAJ18" s="692"/>
      <c r="SAK18" s="692"/>
      <c r="SAL18" s="692"/>
      <c r="SAM18" s="692"/>
      <c r="SAN18" s="692"/>
      <c r="SAO18" s="692"/>
      <c r="SAP18" s="692"/>
      <c r="SAQ18" s="692"/>
      <c r="SAR18" s="692"/>
      <c r="SAS18" s="692"/>
      <c r="SAT18" s="692"/>
      <c r="SAU18" s="692"/>
      <c r="SAV18" s="692"/>
      <c r="SAW18" s="692"/>
      <c r="SAX18" s="692"/>
      <c r="SAY18" s="692"/>
      <c r="SAZ18" s="692"/>
      <c r="SBA18" s="692"/>
      <c r="SBB18" s="692"/>
      <c r="SBC18" s="692"/>
      <c r="SBD18" s="692"/>
      <c r="SBE18" s="692"/>
      <c r="SBF18" s="692"/>
      <c r="SBG18" s="692"/>
      <c r="SBH18" s="692"/>
      <c r="SBI18" s="692"/>
      <c r="SBJ18" s="692"/>
      <c r="SBK18" s="692"/>
      <c r="SBL18" s="692"/>
      <c r="SBM18" s="692"/>
      <c r="SBN18" s="692"/>
      <c r="SBO18" s="692"/>
      <c r="SBP18" s="692"/>
      <c r="SBQ18" s="692"/>
      <c r="SBR18" s="692"/>
      <c r="SBS18" s="692"/>
      <c r="SBT18" s="692"/>
      <c r="SBU18" s="692"/>
      <c r="SBV18" s="692"/>
      <c r="SBW18" s="692"/>
      <c r="SBX18" s="692"/>
      <c r="SBY18" s="692"/>
      <c r="SBZ18" s="692"/>
      <c r="SCA18" s="692"/>
      <c r="SCB18" s="692"/>
      <c r="SCC18" s="692"/>
      <c r="SCD18" s="692"/>
      <c r="SCE18" s="692"/>
      <c r="SCF18" s="692"/>
      <c r="SCG18" s="692"/>
      <c r="SCH18" s="692"/>
      <c r="SCI18" s="692"/>
      <c r="SCJ18" s="692"/>
      <c r="SCK18" s="692"/>
      <c r="SCL18" s="692"/>
      <c r="SCM18" s="692"/>
      <c r="SCN18" s="692"/>
      <c r="SCO18" s="692"/>
      <c r="SCP18" s="692"/>
      <c r="SCQ18" s="692"/>
      <c r="SCR18" s="692"/>
      <c r="SCS18" s="692"/>
      <c r="SCT18" s="692"/>
      <c r="SCU18" s="692"/>
      <c r="SCV18" s="692"/>
      <c r="SCW18" s="692"/>
      <c r="SCX18" s="692"/>
      <c r="SCY18" s="692"/>
      <c r="SCZ18" s="692"/>
      <c r="SDA18" s="692"/>
      <c r="SDB18" s="692"/>
      <c r="SDC18" s="692"/>
      <c r="SDD18" s="692"/>
      <c r="SDE18" s="692"/>
      <c r="SDF18" s="692"/>
      <c r="SDG18" s="692"/>
      <c r="SDH18" s="692"/>
      <c r="SDI18" s="692"/>
      <c r="SDJ18" s="692"/>
      <c r="SDK18" s="692"/>
      <c r="SDL18" s="692"/>
      <c r="SDM18" s="692"/>
      <c r="SDN18" s="692"/>
      <c r="SDO18" s="692"/>
      <c r="SDP18" s="692"/>
      <c r="SDQ18" s="692"/>
      <c r="SDR18" s="692"/>
      <c r="SDS18" s="692"/>
      <c r="SDT18" s="692"/>
      <c r="SDU18" s="692"/>
      <c r="SDV18" s="692"/>
      <c r="SDW18" s="692"/>
      <c r="SDX18" s="692"/>
      <c r="SDY18" s="692"/>
      <c r="SDZ18" s="692"/>
      <c r="SEA18" s="692"/>
      <c r="SEB18" s="692"/>
      <c r="SEC18" s="692"/>
      <c r="SED18" s="692"/>
      <c r="SEE18" s="692"/>
      <c r="SEF18" s="692"/>
      <c r="SEG18" s="692"/>
      <c r="SEH18" s="692"/>
      <c r="SEI18" s="692"/>
      <c r="SEJ18" s="692"/>
      <c r="SEK18" s="692"/>
      <c r="SEL18" s="692"/>
      <c r="SEM18" s="692"/>
      <c r="SEN18" s="692"/>
      <c r="SEO18" s="692"/>
      <c r="SEP18" s="692"/>
      <c r="SEQ18" s="692"/>
      <c r="SER18" s="692"/>
      <c r="SES18" s="692"/>
      <c r="SET18" s="692"/>
      <c r="SEU18" s="692"/>
      <c r="SEV18" s="692"/>
      <c r="SEW18" s="692"/>
      <c r="SEX18" s="692"/>
      <c r="SEY18" s="692"/>
      <c r="SEZ18" s="692"/>
      <c r="SFA18" s="692"/>
      <c r="SFB18" s="692"/>
      <c r="SFC18" s="692"/>
      <c r="SFD18" s="692"/>
      <c r="SFE18" s="692"/>
      <c r="SFF18" s="692"/>
      <c r="SFG18" s="692"/>
      <c r="SFH18" s="692"/>
      <c r="SFI18" s="692"/>
      <c r="SFJ18" s="692"/>
      <c r="SFK18" s="692"/>
      <c r="SFL18" s="692"/>
      <c r="SFM18" s="692"/>
      <c r="SFN18" s="692"/>
      <c r="SFO18" s="692"/>
      <c r="SFP18" s="692"/>
      <c r="SFQ18" s="692"/>
      <c r="SFR18" s="692"/>
      <c r="SFS18" s="692"/>
      <c r="SFT18" s="692"/>
      <c r="SFU18" s="692"/>
      <c r="SFV18" s="692"/>
      <c r="SFW18" s="692"/>
      <c r="SFX18" s="692"/>
      <c r="SFY18" s="692"/>
      <c r="SFZ18" s="692"/>
      <c r="SGA18" s="692"/>
      <c r="SGB18" s="692"/>
      <c r="SGC18" s="692"/>
      <c r="SGD18" s="692"/>
      <c r="SGE18" s="692"/>
      <c r="SGF18" s="692"/>
      <c r="SGG18" s="692"/>
      <c r="SGH18" s="692"/>
      <c r="SGI18" s="692"/>
      <c r="SGJ18" s="692"/>
      <c r="SGK18" s="692"/>
      <c r="SGL18" s="692"/>
      <c r="SGM18" s="692"/>
      <c r="SGN18" s="692"/>
      <c r="SGO18" s="692"/>
      <c r="SGP18" s="692"/>
      <c r="SGQ18" s="692"/>
      <c r="SGR18" s="692"/>
      <c r="SGS18" s="692"/>
      <c r="SGT18" s="692"/>
      <c r="SGU18" s="692"/>
      <c r="SGV18" s="692"/>
      <c r="SGW18" s="692"/>
      <c r="SGX18" s="692"/>
      <c r="SGY18" s="692"/>
      <c r="SGZ18" s="692"/>
      <c r="SHA18" s="692"/>
      <c r="SHB18" s="692"/>
      <c r="SHC18" s="692"/>
      <c r="SHD18" s="692"/>
      <c r="SHE18" s="692"/>
      <c r="SHF18" s="692"/>
      <c r="SHG18" s="692"/>
      <c r="SHH18" s="692"/>
      <c r="SHI18" s="692"/>
      <c r="SHJ18" s="692"/>
      <c r="SHK18" s="692"/>
      <c r="SHL18" s="692"/>
      <c r="SHM18" s="692"/>
      <c r="SHN18" s="692"/>
      <c r="SHO18" s="692"/>
      <c r="SHP18" s="692"/>
      <c r="SHQ18" s="692"/>
      <c r="SHR18" s="692"/>
      <c r="SHS18" s="692"/>
      <c r="SHT18" s="692"/>
      <c r="SHU18" s="692"/>
      <c r="SHV18" s="692"/>
      <c r="SHW18" s="692"/>
      <c r="SHX18" s="692"/>
      <c r="SHY18" s="692"/>
      <c r="SHZ18" s="692"/>
      <c r="SIA18" s="692"/>
      <c r="SIB18" s="692"/>
      <c r="SIC18" s="692"/>
      <c r="SID18" s="692"/>
      <c r="SIE18" s="692"/>
      <c r="SIF18" s="692"/>
      <c r="SIG18" s="692"/>
      <c r="SIH18" s="692"/>
      <c r="SII18" s="692"/>
      <c r="SIJ18" s="692"/>
      <c r="SIK18" s="692"/>
      <c r="SIL18" s="692"/>
      <c r="SIM18" s="692"/>
      <c r="SIN18" s="692"/>
      <c r="SIO18" s="692"/>
      <c r="SIP18" s="692"/>
      <c r="SIQ18" s="692"/>
      <c r="SIR18" s="692"/>
      <c r="SIS18" s="692"/>
      <c r="SIT18" s="692"/>
      <c r="SIU18" s="692"/>
      <c r="SIV18" s="692"/>
      <c r="SIW18" s="692"/>
      <c r="SIX18" s="692"/>
      <c r="SIY18" s="692"/>
      <c r="SIZ18" s="692"/>
      <c r="SJA18" s="692"/>
      <c r="SJB18" s="692"/>
      <c r="SJC18" s="692"/>
      <c r="SJD18" s="692"/>
      <c r="SJE18" s="692"/>
      <c r="SJF18" s="692"/>
      <c r="SJG18" s="692"/>
      <c r="SJH18" s="692"/>
      <c r="SJI18" s="692"/>
      <c r="SJJ18" s="692"/>
      <c r="SJK18" s="692"/>
      <c r="SJL18" s="692"/>
      <c r="SJM18" s="692"/>
      <c r="SJN18" s="692"/>
      <c r="SJO18" s="692"/>
      <c r="SJP18" s="692"/>
      <c r="SJQ18" s="692"/>
      <c r="SJR18" s="692"/>
      <c r="SJS18" s="692"/>
      <c r="SJT18" s="692"/>
      <c r="SJU18" s="692"/>
      <c r="SJV18" s="692"/>
      <c r="SJW18" s="692"/>
      <c r="SJX18" s="692"/>
      <c r="SJY18" s="692"/>
      <c r="SJZ18" s="692"/>
      <c r="SKA18" s="692"/>
      <c r="SKB18" s="692"/>
      <c r="SKC18" s="692"/>
      <c r="SKD18" s="692"/>
      <c r="SKE18" s="692"/>
      <c r="SKF18" s="692"/>
      <c r="SKG18" s="692"/>
      <c r="SKH18" s="692"/>
      <c r="SKI18" s="692"/>
      <c r="SKJ18" s="692"/>
      <c r="SKK18" s="692"/>
      <c r="SKL18" s="692"/>
      <c r="SKM18" s="692"/>
      <c r="SKN18" s="692"/>
      <c r="SKO18" s="692"/>
      <c r="SKP18" s="692"/>
      <c r="SKQ18" s="692"/>
      <c r="SKR18" s="692"/>
      <c r="SKS18" s="692"/>
      <c r="SKT18" s="692"/>
      <c r="SKU18" s="692"/>
      <c r="SKV18" s="692"/>
      <c r="SKW18" s="692"/>
      <c r="SKX18" s="692"/>
      <c r="SKY18" s="692"/>
      <c r="SKZ18" s="692"/>
      <c r="SLA18" s="692"/>
      <c r="SLB18" s="692"/>
      <c r="SLC18" s="692"/>
      <c r="SLD18" s="692"/>
      <c r="SLE18" s="692"/>
      <c r="SLF18" s="692"/>
      <c r="SLG18" s="692"/>
      <c r="SLH18" s="692"/>
      <c r="SLI18" s="692"/>
      <c r="SLJ18" s="692"/>
      <c r="SLK18" s="692"/>
      <c r="SLL18" s="692"/>
      <c r="SLM18" s="692"/>
      <c r="SLN18" s="692"/>
      <c r="SLO18" s="692"/>
      <c r="SLP18" s="692"/>
      <c r="SLQ18" s="692"/>
      <c r="SLR18" s="692"/>
      <c r="SLS18" s="692"/>
      <c r="SLT18" s="692"/>
      <c r="SLU18" s="692"/>
      <c r="SLV18" s="692"/>
      <c r="SLW18" s="692"/>
      <c r="SLX18" s="692"/>
      <c r="SLY18" s="692"/>
      <c r="SLZ18" s="692"/>
      <c r="SMA18" s="692"/>
      <c r="SMB18" s="692"/>
      <c r="SMC18" s="692"/>
      <c r="SMD18" s="692"/>
      <c r="SME18" s="692"/>
      <c r="SMF18" s="692"/>
      <c r="SMG18" s="692"/>
      <c r="SMH18" s="692"/>
      <c r="SMI18" s="692"/>
      <c r="SMJ18" s="692"/>
      <c r="SMK18" s="692"/>
      <c r="SML18" s="692"/>
      <c r="SMM18" s="692"/>
      <c r="SMN18" s="692"/>
      <c r="SMO18" s="692"/>
      <c r="SMP18" s="692"/>
      <c r="SMQ18" s="692"/>
      <c r="SMR18" s="692"/>
      <c r="SMS18" s="692"/>
      <c r="SMT18" s="692"/>
      <c r="SMU18" s="692"/>
      <c r="SMV18" s="692"/>
      <c r="SMW18" s="692"/>
      <c r="SMX18" s="692"/>
      <c r="SMY18" s="692"/>
      <c r="SMZ18" s="692"/>
      <c r="SNA18" s="692"/>
      <c r="SNB18" s="692"/>
      <c r="SNC18" s="692"/>
      <c r="SND18" s="692"/>
      <c r="SNE18" s="692"/>
      <c r="SNF18" s="692"/>
      <c r="SNG18" s="692"/>
      <c r="SNH18" s="692"/>
      <c r="SNI18" s="692"/>
      <c r="SNJ18" s="692"/>
      <c r="SNK18" s="692"/>
      <c r="SNL18" s="692"/>
      <c r="SNM18" s="692"/>
      <c r="SNN18" s="692"/>
      <c r="SNO18" s="692"/>
      <c r="SNP18" s="692"/>
      <c r="SNQ18" s="692"/>
      <c r="SNR18" s="692"/>
      <c r="SNS18" s="692"/>
      <c r="SNT18" s="692"/>
      <c r="SNU18" s="692"/>
      <c r="SNV18" s="692"/>
      <c r="SNW18" s="692"/>
      <c r="SNX18" s="692"/>
      <c r="SNY18" s="692"/>
      <c r="SNZ18" s="692"/>
      <c r="SOA18" s="692"/>
      <c r="SOB18" s="692"/>
      <c r="SOC18" s="692"/>
      <c r="SOD18" s="692"/>
      <c r="SOE18" s="692"/>
      <c r="SOF18" s="692"/>
      <c r="SOG18" s="692"/>
      <c r="SOH18" s="692"/>
      <c r="SOI18" s="692"/>
      <c r="SOJ18" s="692"/>
      <c r="SOK18" s="692"/>
      <c r="SOL18" s="692"/>
      <c r="SOM18" s="692"/>
      <c r="SON18" s="692"/>
      <c r="SOO18" s="692"/>
      <c r="SOP18" s="692"/>
      <c r="SOQ18" s="692"/>
      <c r="SOR18" s="692"/>
      <c r="SOS18" s="692"/>
      <c r="SOT18" s="692"/>
      <c r="SOU18" s="692"/>
      <c r="SOV18" s="692"/>
      <c r="SOW18" s="692"/>
      <c r="SOX18" s="692"/>
      <c r="SOY18" s="692"/>
      <c r="SOZ18" s="692"/>
      <c r="SPA18" s="692"/>
      <c r="SPB18" s="692"/>
      <c r="SPC18" s="692"/>
      <c r="SPD18" s="692"/>
      <c r="SPE18" s="692"/>
      <c r="SPF18" s="692"/>
      <c r="SPG18" s="692"/>
      <c r="SPH18" s="692"/>
      <c r="SPI18" s="692"/>
      <c r="SPJ18" s="692"/>
      <c r="SPK18" s="692"/>
      <c r="SPL18" s="692"/>
      <c r="SPM18" s="692"/>
      <c r="SPN18" s="692"/>
      <c r="SPO18" s="692"/>
      <c r="SPP18" s="692"/>
      <c r="SPQ18" s="692"/>
      <c r="SPR18" s="692"/>
      <c r="SPS18" s="692"/>
      <c r="SPT18" s="692"/>
      <c r="SPU18" s="692"/>
      <c r="SPV18" s="692"/>
      <c r="SPW18" s="692"/>
      <c r="SPX18" s="692"/>
      <c r="SPY18" s="692"/>
      <c r="SPZ18" s="692"/>
      <c r="SQA18" s="692"/>
      <c r="SQB18" s="692"/>
      <c r="SQC18" s="692"/>
      <c r="SQD18" s="692"/>
      <c r="SQE18" s="692"/>
      <c r="SQF18" s="692"/>
      <c r="SQG18" s="692"/>
      <c r="SQH18" s="692"/>
      <c r="SQI18" s="692"/>
      <c r="SQJ18" s="692"/>
      <c r="SQK18" s="692"/>
      <c r="SQL18" s="692"/>
      <c r="SQM18" s="692"/>
      <c r="SQN18" s="692"/>
      <c r="SQO18" s="692"/>
      <c r="SQP18" s="692"/>
      <c r="SQQ18" s="692"/>
      <c r="SQR18" s="692"/>
      <c r="SQS18" s="692"/>
      <c r="SQT18" s="692"/>
      <c r="SQU18" s="692"/>
      <c r="SQV18" s="692"/>
      <c r="SQW18" s="692"/>
      <c r="SQX18" s="692"/>
      <c r="SQY18" s="692"/>
      <c r="SQZ18" s="692"/>
      <c r="SRA18" s="692"/>
      <c r="SRB18" s="692"/>
      <c r="SRC18" s="692"/>
      <c r="SRD18" s="692"/>
      <c r="SRE18" s="692"/>
      <c r="SRF18" s="692"/>
      <c r="SRG18" s="692"/>
      <c r="SRH18" s="692"/>
      <c r="SRI18" s="692"/>
      <c r="SRJ18" s="692"/>
      <c r="SRK18" s="692"/>
      <c r="SRL18" s="692"/>
      <c r="SRM18" s="692"/>
      <c r="SRN18" s="692"/>
      <c r="SRO18" s="692"/>
      <c r="SRP18" s="692"/>
      <c r="SRQ18" s="692"/>
      <c r="SRR18" s="692"/>
      <c r="SRS18" s="692"/>
      <c r="SRT18" s="692"/>
      <c r="SRU18" s="692"/>
      <c r="SRV18" s="692"/>
      <c r="SRW18" s="692"/>
      <c r="SRX18" s="692"/>
      <c r="SRY18" s="692"/>
      <c r="SRZ18" s="692"/>
      <c r="SSA18" s="692"/>
      <c r="SSB18" s="692"/>
      <c r="SSC18" s="692"/>
      <c r="SSD18" s="692"/>
      <c r="SSE18" s="692"/>
      <c r="SSF18" s="692"/>
      <c r="SSG18" s="692"/>
      <c r="SSH18" s="692"/>
      <c r="SSI18" s="692"/>
      <c r="SSJ18" s="692"/>
      <c r="SSK18" s="692"/>
      <c r="SSL18" s="692"/>
      <c r="SSM18" s="692"/>
      <c r="SSN18" s="692"/>
      <c r="SSO18" s="692"/>
      <c r="SSP18" s="692"/>
      <c r="SSQ18" s="692"/>
      <c r="SSR18" s="692"/>
      <c r="SSS18" s="692"/>
      <c r="SST18" s="692"/>
      <c r="SSU18" s="692"/>
      <c r="SSV18" s="692"/>
      <c r="SSW18" s="692"/>
      <c r="SSX18" s="692"/>
      <c r="SSY18" s="692"/>
      <c r="SSZ18" s="692"/>
      <c r="STA18" s="692"/>
      <c r="STB18" s="692"/>
      <c r="STC18" s="692"/>
      <c r="STD18" s="692"/>
      <c r="STE18" s="692"/>
      <c r="STF18" s="692"/>
      <c r="STG18" s="692"/>
      <c r="STH18" s="692"/>
      <c r="STI18" s="692"/>
      <c r="STJ18" s="692"/>
      <c r="STK18" s="692"/>
      <c r="STL18" s="692"/>
      <c r="STM18" s="692"/>
      <c r="STN18" s="692"/>
      <c r="STO18" s="692"/>
      <c r="STP18" s="692"/>
      <c r="STQ18" s="692"/>
      <c r="STR18" s="692"/>
      <c r="STS18" s="692"/>
      <c r="STT18" s="692"/>
      <c r="STU18" s="692"/>
      <c r="STV18" s="692"/>
      <c r="STW18" s="692"/>
      <c r="STX18" s="692"/>
      <c r="STY18" s="692"/>
      <c r="STZ18" s="692"/>
      <c r="SUA18" s="692"/>
      <c r="SUB18" s="692"/>
      <c r="SUC18" s="692"/>
      <c r="SUD18" s="692"/>
      <c r="SUE18" s="692"/>
      <c r="SUF18" s="692"/>
      <c r="SUG18" s="692"/>
      <c r="SUH18" s="692"/>
      <c r="SUI18" s="692"/>
      <c r="SUJ18" s="692"/>
      <c r="SUK18" s="692"/>
      <c r="SUL18" s="692"/>
      <c r="SUM18" s="692"/>
      <c r="SUN18" s="692"/>
      <c r="SUO18" s="692"/>
      <c r="SUP18" s="692"/>
      <c r="SUQ18" s="692"/>
      <c r="SUR18" s="692"/>
      <c r="SUS18" s="692"/>
      <c r="SUT18" s="692"/>
      <c r="SUU18" s="692"/>
      <c r="SUV18" s="692"/>
      <c r="SUW18" s="692"/>
      <c r="SUX18" s="692"/>
      <c r="SUY18" s="692"/>
      <c r="SUZ18" s="692"/>
      <c r="SVA18" s="692"/>
      <c r="SVB18" s="692"/>
      <c r="SVC18" s="692"/>
      <c r="SVD18" s="692"/>
      <c r="SVE18" s="692"/>
      <c r="SVF18" s="692"/>
      <c r="SVG18" s="692"/>
      <c r="SVH18" s="692"/>
      <c r="SVI18" s="692"/>
      <c r="SVJ18" s="692"/>
      <c r="SVK18" s="692"/>
      <c r="SVL18" s="692"/>
      <c r="SVM18" s="692"/>
      <c r="SVN18" s="692"/>
      <c r="SVO18" s="692"/>
      <c r="SVP18" s="692"/>
      <c r="SVQ18" s="692"/>
      <c r="SVR18" s="692"/>
      <c r="SVS18" s="692"/>
      <c r="SVT18" s="692"/>
      <c r="SVU18" s="692"/>
      <c r="SVV18" s="692"/>
      <c r="SVW18" s="692"/>
      <c r="SVX18" s="692"/>
      <c r="SVY18" s="692"/>
      <c r="SVZ18" s="692"/>
      <c r="SWA18" s="692"/>
      <c r="SWB18" s="692"/>
      <c r="SWC18" s="692"/>
      <c r="SWD18" s="692"/>
      <c r="SWE18" s="692"/>
      <c r="SWF18" s="692"/>
      <c r="SWG18" s="692"/>
      <c r="SWH18" s="692"/>
      <c r="SWI18" s="692"/>
      <c r="SWJ18" s="692"/>
      <c r="SWK18" s="692"/>
      <c r="SWL18" s="692"/>
      <c r="SWM18" s="692"/>
      <c r="SWN18" s="692"/>
      <c r="SWO18" s="692"/>
      <c r="SWP18" s="692"/>
      <c r="SWQ18" s="692"/>
      <c r="SWR18" s="692"/>
      <c r="SWS18" s="692"/>
      <c r="SWT18" s="692"/>
      <c r="SWU18" s="692"/>
      <c r="SWV18" s="692"/>
      <c r="SWW18" s="692"/>
      <c r="SWX18" s="692"/>
      <c r="SWY18" s="692"/>
      <c r="SWZ18" s="692"/>
      <c r="SXA18" s="692"/>
      <c r="SXB18" s="692"/>
      <c r="SXC18" s="692"/>
      <c r="SXD18" s="692"/>
      <c r="SXE18" s="692"/>
      <c r="SXF18" s="692"/>
      <c r="SXG18" s="692"/>
      <c r="SXH18" s="692"/>
      <c r="SXI18" s="692"/>
      <c r="SXJ18" s="692"/>
      <c r="SXK18" s="692"/>
      <c r="SXL18" s="692"/>
      <c r="SXM18" s="692"/>
      <c r="SXN18" s="692"/>
      <c r="SXO18" s="692"/>
      <c r="SXP18" s="692"/>
      <c r="SXQ18" s="692"/>
      <c r="SXR18" s="692"/>
      <c r="SXS18" s="692"/>
      <c r="SXT18" s="692"/>
      <c r="SXU18" s="692"/>
      <c r="SXV18" s="692"/>
      <c r="SXW18" s="692"/>
      <c r="SXX18" s="692"/>
      <c r="SXY18" s="692"/>
      <c r="SXZ18" s="692"/>
      <c r="SYA18" s="692"/>
      <c r="SYB18" s="692"/>
      <c r="SYC18" s="692"/>
      <c r="SYD18" s="692"/>
      <c r="SYE18" s="692"/>
      <c r="SYF18" s="692"/>
      <c r="SYG18" s="692"/>
      <c r="SYH18" s="692"/>
      <c r="SYI18" s="692"/>
      <c r="SYJ18" s="692"/>
      <c r="SYK18" s="692"/>
      <c r="SYL18" s="692"/>
      <c r="SYM18" s="692"/>
      <c r="SYN18" s="692"/>
      <c r="SYO18" s="692"/>
      <c r="SYP18" s="692"/>
      <c r="SYQ18" s="692"/>
      <c r="SYR18" s="692"/>
      <c r="SYS18" s="692"/>
      <c r="SYT18" s="692"/>
      <c r="SYU18" s="692"/>
      <c r="SYV18" s="692"/>
      <c r="SYW18" s="692"/>
      <c r="SYX18" s="692"/>
      <c r="SYY18" s="692"/>
      <c r="SYZ18" s="692"/>
      <c r="SZA18" s="692"/>
      <c r="SZB18" s="692"/>
      <c r="SZC18" s="692"/>
      <c r="SZD18" s="692"/>
      <c r="SZE18" s="692"/>
      <c r="SZF18" s="692"/>
      <c r="SZG18" s="692"/>
      <c r="SZH18" s="692"/>
      <c r="SZI18" s="692"/>
      <c r="SZJ18" s="692"/>
      <c r="SZK18" s="692"/>
      <c r="SZL18" s="692"/>
      <c r="SZM18" s="692"/>
      <c r="SZN18" s="692"/>
      <c r="SZO18" s="692"/>
      <c r="SZP18" s="692"/>
      <c r="SZQ18" s="692"/>
      <c r="SZR18" s="692"/>
      <c r="SZS18" s="692"/>
      <c r="SZT18" s="692"/>
      <c r="SZU18" s="692"/>
      <c r="SZV18" s="692"/>
      <c r="SZW18" s="692"/>
      <c r="SZX18" s="692"/>
      <c r="SZY18" s="692"/>
      <c r="SZZ18" s="692"/>
      <c r="TAA18" s="692"/>
      <c r="TAB18" s="692"/>
      <c r="TAC18" s="692"/>
      <c r="TAD18" s="692"/>
      <c r="TAE18" s="692"/>
      <c r="TAF18" s="692"/>
      <c r="TAG18" s="692"/>
      <c r="TAH18" s="692"/>
      <c r="TAI18" s="692"/>
      <c r="TAJ18" s="692"/>
      <c r="TAK18" s="692"/>
      <c r="TAL18" s="692"/>
      <c r="TAM18" s="692"/>
      <c r="TAN18" s="692"/>
      <c r="TAO18" s="692"/>
      <c r="TAP18" s="692"/>
      <c r="TAQ18" s="692"/>
      <c r="TAR18" s="692"/>
      <c r="TAS18" s="692"/>
      <c r="TAT18" s="692"/>
      <c r="TAU18" s="692"/>
      <c r="TAV18" s="692"/>
      <c r="TAW18" s="692"/>
      <c r="TAX18" s="692"/>
      <c r="TAY18" s="692"/>
      <c r="TAZ18" s="692"/>
      <c r="TBA18" s="692"/>
      <c r="TBB18" s="692"/>
      <c r="TBC18" s="692"/>
      <c r="TBD18" s="692"/>
      <c r="TBE18" s="692"/>
      <c r="TBF18" s="692"/>
      <c r="TBG18" s="692"/>
      <c r="TBH18" s="692"/>
      <c r="TBI18" s="692"/>
      <c r="TBJ18" s="692"/>
      <c r="TBK18" s="692"/>
      <c r="TBL18" s="692"/>
      <c r="TBM18" s="692"/>
      <c r="TBN18" s="692"/>
      <c r="TBO18" s="692"/>
      <c r="TBP18" s="692"/>
      <c r="TBQ18" s="692"/>
      <c r="TBR18" s="692"/>
      <c r="TBS18" s="692"/>
      <c r="TBT18" s="692"/>
      <c r="TBU18" s="692"/>
      <c r="TBV18" s="692"/>
      <c r="TBW18" s="692"/>
      <c r="TBX18" s="692"/>
      <c r="TBY18" s="692"/>
      <c r="TBZ18" s="692"/>
      <c r="TCA18" s="692"/>
      <c r="TCB18" s="692"/>
      <c r="TCC18" s="692"/>
      <c r="TCD18" s="692"/>
      <c r="TCE18" s="692"/>
      <c r="TCF18" s="692"/>
      <c r="TCG18" s="692"/>
      <c r="TCH18" s="692"/>
      <c r="TCI18" s="692"/>
      <c r="TCJ18" s="692"/>
      <c r="TCK18" s="692"/>
      <c r="TCL18" s="692"/>
      <c r="TCM18" s="692"/>
      <c r="TCN18" s="692"/>
      <c r="TCO18" s="692"/>
      <c r="TCP18" s="692"/>
      <c r="TCQ18" s="692"/>
      <c r="TCR18" s="692"/>
      <c r="TCS18" s="692"/>
      <c r="TCT18" s="692"/>
      <c r="TCU18" s="692"/>
      <c r="TCV18" s="692"/>
      <c r="TCW18" s="692"/>
      <c r="TCX18" s="692"/>
      <c r="TCY18" s="692"/>
      <c r="TCZ18" s="692"/>
      <c r="TDA18" s="692"/>
      <c r="TDB18" s="692"/>
      <c r="TDC18" s="692"/>
      <c r="TDD18" s="692"/>
      <c r="TDE18" s="692"/>
      <c r="TDF18" s="692"/>
      <c r="TDG18" s="692"/>
      <c r="TDH18" s="692"/>
      <c r="TDI18" s="692"/>
      <c r="TDJ18" s="692"/>
      <c r="TDK18" s="692"/>
      <c r="TDL18" s="692"/>
      <c r="TDM18" s="692"/>
      <c r="TDN18" s="692"/>
      <c r="TDO18" s="692"/>
      <c r="TDP18" s="692"/>
      <c r="TDQ18" s="692"/>
      <c r="TDR18" s="692"/>
      <c r="TDS18" s="692"/>
      <c r="TDT18" s="692"/>
      <c r="TDU18" s="692"/>
      <c r="TDV18" s="692"/>
      <c r="TDW18" s="692"/>
      <c r="TDX18" s="692"/>
      <c r="TDY18" s="692"/>
      <c r="TDZ18" s="692"/>
      <c r="TEA18" s="692"/>
      <c r="TEB18" s="692"/>
      <c r="TEC18" s="692"/>
      <c r="TED18" s="692"/>
      <c r="TEE18" s="692"/>
      <c r="TEF18" s="692"/>
      <c r="TEG18" s="692"/>
      <c r="TEH18" s="692"/>
      <c r="TEI18" s="692"/>
      <c r="TEJ18" s="692"/>
      <c r="TEK18" s="692"/>
      <c r="TEL18" s="692"/>
      <c r="TEM18" s="692"/>
      <c r="TEN18" s="692"/>
      <c r="TEO18" s="692"/>
      <c r="TEP18" s="692"/>
      <c r="TEQ18" s="692"/>
      <c r="TER18" s="692"/>
      <c r="TES18" s="692"/>
      <c r="TET18" s="692"/>
      <c r="TEU18" s="692"/>
      <c r="TEV18" s="692"/>
      <c r="TEW18" s="692"/>
      <c r="TEX18" s="692"/>
      <c r="TEY18" s="692"/>
      <c r="TEZ18" s="692"/>
      <c r="TFA18" s="692"/>
      <c r="TFB18" s="692"/>
      <c r="TFC18" s="692"/>
      <c r="TFD18" s="692"/>
      <c r="TFE18" s="692"/>
      <c r="TFF18" s="692"/>
      <c r="TFG18" s="692"/>
      <c r="TFH18" s="692"/>
      <c r="TFI18" s="692"/>
      <c r="TFJ18" s="692"/>
      <c r="TFK18" s="692"/>
      <c r="TFL18" s="692"/>
      <c r="TFM18" s="692"/>
      <c r="TFN18" s="692"/>
      <c r="TFO18" s="692"/>
      <c r="TFP18" s="692"/>
      <c r="TFQ18" s="692"/>
      <c r="TFR18" s="692"/>
      <c r="TFS18" s="692"/>
      <c r="TFT18" s="692"/>
      <c r="TFU18" s="692"/>
      <c r="TFV18" s="692"/>
      <c r="TFW18" s="692"/>
      <c r="TFX18" s="692"/>
      <c r="TFY18" s="692"/>
      <c r="TFZ18" s="692"/>
      <c r="TGA18" s="692"/>
      <c r="TGB18" s="692"/>
      <c r="TGC18" s="692"/>
      <c r="TGD18" s="692"/>
      <c r="TGE18" s="692"/>
      <c r="TGF18" s="692"/>
      <c r="TGG18" s="692"/>
      <c r="TGH18" s="692"/>
      <c r="TGI18" s="692"/>
      <c r="TGJ18" s="692"/>
      <c r="TGK18" s="692"/>
      <c r="TGL18" s="692"/>
      <c r="TGM18" s="692"/>
      <c r="TGN18" s="692"/>
      <c r="TGO18" s="692"/>
      <c r="TGP18" s="692"/>
      <c r="TGQ18" s="692"/>
      <c r="TGR18" s="692"/>
      <c r="TGS18" s="692"/>
      <c r="TGT18" s="692"/>
      <c r="TGU18" s="692"/>
      <c r="TGV18" s="692"/>
      <c r="TGW18" s="692"/>
      <c r="TGX18" s="692"/>
      <c r="TGY18" s="692"/>
      <c r="TGZ18" s="692"/>
      <c r="THA18" s="692"/>
      <c r="THB18" s="692"/>
      <c r="THC18" s="692"/>
      <c r="THD18" s="692"/>
      <c r="THE18" s="692"/>
      <c r="THF18" s="692"/>
      <c r="THG18" s="692"/>
      <c r="THH18" s="692"/>
      <c r="THI18" s="692"/>
      <c r="THJ18" s="692"/>
      <c r="THK18" s="692"/>
      <c r="THL18" s="692"/>
      <c r="THM18" s="692"/>
      <c r="THN18" s="692"/>
      <c r="THO18" s="692"/>
      <c r="THP18" s="692"/>
      <c r="THQ18" s="692"/>
      <c r="THR18" s="692"/>
      <c r="THS18" s="692"/>
      <c r="THT18" s="692"/>
      <c r="THU18" s="692"/>
      <c r="THV18" s="692"/>
      <c r="THW18" s="692"/>
      <c r="THX18" s="692"/>
      <c r="THY18" s="692"/>
      <c r="THZ18" s="692"/>
      <c r="TIA18" s="692"/>
      <c r="TIB18" s="692"/>
      <c r="TIC18" s="692"/>
      <c r="TID18" s="692"/>
      <c r="TIE18" s="692"/>
      <c r="TIF18" s="692"/>
      <c r="TIG18" s="692"/>
      <c r="TIH18" s="692"/>
      <c r="TII18" s="692"/>
      <c r="TIJ18" s="692"/>
      <c r="TIK18" s="692"/>
      <c r="TIL18" s="692"/>
      <c r="TIM18" s="692"/>
      <c r="TIN18" s="692"/>
      <c r="TIO18" s="692"/>
      <c r="TIP18" s="692"/>
      <c r="TIQ18" s="692"/>
      <c r="TIR18" s="692"/>
      <c r="TIS18" s="692"/>
      <c r="TIT18" s="692"/>
      <c r="TIU18" s="692"/>
      <c r="TIV18" s="692"/>
      <c r="TIW18" s="692"/>
      <c r="TIX18" s="692"/>
      <c r="TIY18" s="692"/>
      <c r="TIZ18" s="692"/>
      <c r="TJA18" s="692"/>
      <c r="TJB18" s="692"/>
      <c r="TJC18" s="692"/>
      <c r="TJD18" s="692"/>
      <c r="TJE18" s="692"/>
      <c r="TJF18" s="692"/>
      <c r="TJG18" s="692"/>
      <c r="TJH18" s="692"/>
      <c r="TJI18" s="692"/>
      <c r="TJJ18" s="692"/>
      <c r="TJK18" s="692"/>
      <c r="TJL18" s="692"/>
      <c r="TJM18" s="692"/>
      <c r="TJN18" s="692"/>
      <c r="TJO18" s="692"/>
      <c r="TJP18" s="692"/>
      <c r="TJQ18" s="692"/>
      <c r="TJR18" s="692"/>
      <c r="TJS18" s="692"/>
      <c r="TJT18" s="692"/>
      <c r="TJU18" s="692"/>
      <c r="TJV18" s="692"/>
      <c r="TJW18" s="692"/>
      <c r="TJX18" s="692"/>
      <c r="TJY18" s="692"/>
      <c r="TJZ18" s="692"/>
      <c r="TKA18" s="692"/>
      <c r="TKB18" s="692"/>
      <c r="TKC18" s="692"/>
      <c r="TKD18" s="692"/>
      <c r="TKE18" s="692"/>
      <c r="TKF18" s="692"/>
      <c r="TKG18" s="692"/>
      <c r="TKH18" s="692"/>
      <c r="TKI18" s="692"/>
      <c r="TKJ18" s="692"/>
      <c r="TKK18" s="692"/>
      <c r="TKL18" s="692"/>
      <c r="TKM18" s="692"/>
      <c r="TKN18" s="692"/>
      <c r="TKO18" s="692"/>
      <c r="TKP18" s="692"/>
      <c r="TKQ18" s="692"/>
      <c r="TKR18" s="692"/>
      <c r="TKS18" s="692"/>
      <c r="TKT18" s="692"/>
      <c r="TKU18" s="692"/>
      <c r="TKV18" s="692"/>
      <c r="TKW18" s="692"/>
      <c r="TKX18" s="692"/>
      <c r="TKY18" s="692"/>
      <c r="TKZ18" s="692"/>
      <c r="TLA18" s="692"/>
      <c r="TLB18" s="692"/>
      <c r="TLC18" s="692"/>
      <c r="TLD18" s="692"/>
      <c r="TLE18" s="692"/>
      <c r="TLF18" s="692"/>
      <c r="TLG18" s="692"/>
      <c r="TLH18" s="692"/>
      <c r="TLI18" s="692"/>
      <c r="TLJ18" s="692"/>
      <c r="TLK18" s="692"/>
      <c r="TLL18" s="692"/>
      <c r="TLM18" s="692"/>
      <c r="TLN18" s="692"/>
      <c r="TLO18" s="692"/>
      <c r="TLP18" s="692"/>
      <c r="TLQ18" s="692"/>
      <c r="TLR18" s="692"/>
      <c r="TLS18" s="692"/>
      <c r="TLT18" s="692"/>
      <c r="TLU18" s="692"/>
      <c r="TLV18" s="692"/>
      <c r="TLW18" s="692"/>
      <c r="TLX18" s="692"/>
      <c r="TLY18" s="692"/>
      <c r="TLZ18" s="692"/>
      <c r="TMA18" s="692"/>
      <c r="TMB18" s="692"/>
      <c r="TMC18" s="692"/>
      <c r="TMD18" s="692"/>
      <c r="TME18" s="692"/>
      <c r="TMF18" s="692"/>
      <c r="TMG18" s="692"/>
      <c r="TMH18" s="692"/>
      <c r="TMI18" s="692"/>
      <c r="TMJ18" s="692"/>
      <c r="TMK18" s="692"/>
      <c r="TML18" s="692"/>
      <c r="TMM18" s="692"/>
      <c r="TMN18" s="692"/>
      <c r="TMO18" s="692"/>
      <c r="TMP18" s="692"/>
      <c r="TMQ18" s="692"/>
      <c r="TMR18" s="692"/>
      <c r="TMS18" s="692"/>
      <c r="TMT18" s="692"/>
      <c r="TMU18" s="692"/>
      <c r="TMV18" s="692"/>
      <c r="TMW18" s="692"/>
      <c r="TMX18" s="692"/>
      <c r="TMY18" s="692"/>
      <c r="TMZ18" s="692"/>
      <c r="TNA18" s="692"/>
      <c r="TNB18" s="692"/>
      <c r="TNC18" s="692"/>
      <c r="TND18" s="692"/>
      <c r="TNE18" s="692"/>
      <c r="TNF18" s="692"/>
      <c r="TNG18" s="692"/>
      <c r="TNH18" s="692"/>
      <c r="TNI18" s="692"/>
      <c r="TNJ18" s="692"/>
      <c r="TNK18" s="692"/>
      <c r="TNL18" s="692"/>
      <c r="TNM18" s="692"/>
      <c r="TNN18" s="692"/>
      <c r="TNO18" s="692"/>
      <c r="TNP18" s="692"/>
      <c r="TNQ18" s="692"/>
      <c r="TNR18" s="692"/>
      <c r="TNS18" s="692"/>
      <c r="TNT18" s="692"/>
      <c r="TNU18" s="692"/>
      <c r="TNV18" s="692"/>
      <c r="TNW18" s="692"/>
      <c r="TNX18" s="692"/>
      <c r="TNY18" s="692"/>
      <c r="TNZ18" s="692"/>
      <c r="TOA18" s="692"/>
      <c r="TOB18" s="692"/>
      <c r="TOC18" s="692"/>
      <c r="TOD18" s="692"/>
      <c r="TOE18" s="692"/>
      <c r="TOF18" s="692"/>
      <c r="TOG18" s="692"/>
      <c r="TOH18" s="692"/>
      <c r="TOI18" s="692"/>
      <c r="TOJ18" s="692"/>
      <c r="TOK18" s="692"/>
      <c r="TOL18" s="692"/>
      <c r="TOM18" s="692"/>
      <c r="TON18" s="692"/>
      <c r="TOO18" s="692"/>
      <c r="TOP18" s="692"/>
      <c r="TOQ18" s="692"/>
      <c r="TOR18" s="692"/>
      <c r="TOS18" s="692"/>
      <c r="TOT18" s="692"/>
      <c r="TOU18" s="692"/>
      <c r="TOV18" s="692"/>
      <c r="TOW18" s="692"/>
      <c r="TOX18" s="692"/>
      <c r="TOY18" s="692"/>
      <c r="TOZ18" s="692"/>
      <c r="TPA18" s="692"/>
      <c r="TPB18" s="692"/>
      <c r="TPC18" s="692"/>
      <c r="TPD18" s="692"/>
      <c r="TPE18" s="692"/>
      <c r="TPF18" s="692"/>
      <c r="TPG18" s="692"/>
      <c r="TPH18" s="692"/>
      <c r="TPI18" s="692"/>
      <c r="TPJ18" s="692"/>
      <c r="TPK18" s="692"/>
      <c r="TPL18" s="692"/>
      <c r="TPM18" s="692"/>
      <c r="TPN18" s="692"/>
      <c r="TPO18" s="692"/>
      <c r="TPP18" s="692"/>
      <c r="TPQ18" s="692"/>
      <c r="TPR18" s="692"/>
      <c r="TPS18" s="692"/>
      <c r="TPT18" s="692"/>
      <c r="TPU18" s="692"/>
      <c r="TPV18" s="692"/>
      <c r="TPW18" s="692"/>
      <c r="TPX18" s="692"/>
      <c r="TPY18" s="692"/>
      <c r="TPZ18" s="692"/>
      <c r="TQA18" s="692"/>
      <c r="TQB18" s="692"/>
      <c r="TQC18" s="692"/>
      <c r="TQD18" s="692"/>
      <c r="TQE18" s="692"/>
      <c r="TQF18" s="692"/>
      <c r="TQG18" s="692"/>
      <c r="TQH18" s="692"/>
      <c r="TQI18" s="692"/>
      <c r="TQJ18" s="692"/>
      <c r="TQK18" s="692"/>
      <c r="TQL18" s="692"/>
      <c r="TQM18" s="692"/>
      <c r="TQN18" s="692"/>
      <c r="TQO18" s="692"/>
      <c r="TQP18" s="692"/>
      <c r="TQQ18" s="692"/>
      <c r="TQR18" s="692"/>
      <c r="TQS18" s="692"/>
      <c r="TQT18" s="692"/>
      <c r="TQU18" s="692"/>
      <c r="TQV18" s="692"/>
      <c r="TQW18" s="692"/>
      <c r="TQX18" s="692"/>
      <c r="TQY18" s="692"/>
      <c r="TQZ18" s="692"/>
      <c r="TRA18" s="692"/>
      <c r="TRB18" s="692"/>
      <c r="TRC18" s="692"/>
      <c r="TRD18" s="692"/>
      <c r="TRE18" s="692"/>
      <c r="TRF18" s="692"/>
      <c r="TRG18" s="692"/>
      <c r="TRH18" s="692"/>
      <c r="TRI18" s="692"/>
      <c r="TRJ18" s="692"/>
      <c r="TRK18" s="692"/>
      <c r="TRL18" s="692"/>
      <c r="TRM18" s="692"/>
      <c r="TRN18" s="692"/>
      <c r="TRO18" s="692"/>
      <c r="TRP18" s="692"/>
      <c r="TRQ18" s="692"/>
      <c r="TRR18" s="692"/>
      <c r="TRS18" s="692"/>
      <c r="TRT18" s="692"/>
      <c r="TRU18" s="692"/>
      <c r="TRV18" s="692"/>
      <c r="TRW18" s="692"/>
      <c r="TRX18" s="692"/>
      <c r="TRY18" s="692"/>
      <c r="TRZ18" s="692"/>
      <c r="TSA18" s="692"/>
      <c r="TSB18" s="692"/>
      <c r="TSC18" s="692"/>
      <c r="TSD18" s="692"/>
      <c r="TSE18" s="692"/>
      <c r="TSF18" s="692"/>
      <c r="TSG18" s="692"/>
      <c r="TSH18" s="692"/>
      <c r="TSI18" s="692"/>
      <c r="TSJ18" s="692"/>
      <c r="TSK18" s="692"/>
      <c r="TSL18" s="692"/>
      <c r="TSM18" s="692"/>
      <c r="TSN18" s="692"/>
      <c r="TSO18" s="692"/>
      <c r="TSP18" s="692"/>
      <c r="TSQ18" s="692"/>
      <c r="TSR18" s="692"/>
      <c r="TSS18" s="692"/>
      <c r="TST18" s="692"/>
      <c r="TSU18" s="692"/>
      <c r="TSV18" s="692"/>
      <c r="TSW18" s="692"/>
      <c r="TSX18" s="692"/>
      <c r="TSY18" s="692"/>
      <c r="TSZ18" s="692"/>
      <c r="TTA18" s="692"/>
      <c r="TTB18" s="692"/>
      <c r="TTC18" s="692"/>
      <c r="TTD18" s="692"/>
      <c r="TTE18" s="692"/>
      <c r="TTF18" s="692"/>
      <c r="TTG18" s="692"/>
      <c r="TTH18" s="692"/>
      <c r="TTI18" s="692"/>
      <c r="TTJ18" s="692"/>
      <c r="TTK18" s="692"/>
      <c r="TTL18" s="692"/>
      <c r="TTM18" s="692"/>
      <c r="TTN18" s="692"/>
      <c r="TTO18" s="692"/>
      <c r="TTP18" s="692"/>
      <c r="TTQ18" s="692"/>
      <c r="TTR18" s="692"/>
      <c r="TTS18" s="692"/>
      <c r="TTT18" s="692"/>
      <c r="TTU18" s="692"/>
      <c r="TTV18" s="692"/>
      <c r="TTW18" s="692"/>
      <c r="TTX18" s="692"/>
      <c r="TTY18" s="692"/>
      <c r="TTZ18" s="692"/>
      <c r="TUA18" s="692"/>
      <c r="TUB18" s="692"/>
      <c r="TUC18" s="692"/>
      <c r="TUD18" s="692"/>
      <c r="TUE18" s="692"/>
      <c r="TUF18" s="692"/>
      <c r="TUG18" s="692"/>
      <c r="TUH18" s="692"/>
      <c r="TUI18" s="692"/>
      <c r="TUJ18" s="692"/>
      <c r="TUK18" s="692"/>
      <c r="TUL18" s="692"/>
      <c r="TUM18" s="692"/>
      <c r="TUN18" s="692"/>
      <c r="TUO18" s="692"/>
      <c r="TUP18" s="692"/>
      <c r="TUQ18" s="692"/>
      <c r="TUR18" s="692"/>
      <c r="TUS18" s="692"/>
      <c r="TUT18" s="692"/>
      <c r="TUU18" s="692"/>
      <c r="TUV18" s="692"/>
      <c r="TUW18" s="692"/>
      <c r="TUX18" s="692"/>
      <c r="TUY18" s="692"/>
      <c r="TUZ18" s="692"/>
      <c r="TVA18" s="692"/>
      <c r="TVB18" s="692"/>
      <c r="TVC18" s="692"/>
      <c r="TVD18" s="692"/>
      <c r="TVE18" s="692"/>
      <c r="TVF18" s="692"/>
      <c r="TVG18" s="692"/>
      <c r="TVH18" s="692"/>
      <c r="TVI18" s="692"/>
      <c r="TVJ18" s="692"/>
      <c r="TVK18" s="692"/>
      <c r="TVL18" s="692"/>
      <c r="TVM18" s="692"/>
      <c r="TVN18" s="692"/>
      <c r="TVO18" s="692"/>
      <c r="TVP18" s="692"/>
      <c r="TVQ18" s="692"/>
      <c r="TVR18" s="692"/>
      <c r="TVS18" s="692"/>
      <c r="TVT18" s="692"/>
      <c r="TVU18" s="692"/>
      <c r="TVV18" s="692"/>
      <c r="TVW18" s="692"/>
      <c r="TVX18" s="692"/>
      <c r="TVY18" s="692"/>
      <c r="TVZ18" s="692"/>
      <c r="TWA18" s="692"/>
      <c r="TWB18" s="692"/>
      <c r="TWC18" s="692"/>
      <c r="TWD18" s="692"/>
      <c r="TWE18" s="692"/>
      <c r="TWF18" s="692"/>
      <c r="TWG18" s="692"/>
      <c r="TWH18" s="692"/>
      <c r="TWI18" s="692"/>
      <c r="TWJ18" s="692"/>
      <c r="TWK18" s="692"/>
      <c r="TWL18" s="692"/>
      <c r="TWM18" s="692"/>
      <c r="TWN18" s="692"/>
      <c r="TWO18" s="692"/>
      <c r="TWP18" s="692"/>
      <c r="TWQ18" s="692"/>
      <c r="TWR18" s="692"/>
      <c r="TWS18" s="692"/>
      <c r="TWT18" s="692"/>
      <c r="TWU18" s="692"/>
      <c r="TWV18" s="692"/>
      <c r="TWW18" s="692"/>
      <c r="TWX18" s="692"/>
      <c r="TWY18" s="692"/>
      <c r="TWZ18" s="692"/>
      <c r="TXA18" s="692"/>
      <c r="TXB18" s="692"/>
      <c r="TXC18" s="692"/>
      <c r="TXD18" s="692"/>
      <c r="TXE18" s="692"/>
      <c r="TXF18" s="692"/>
      <c r="TXG18" s="692"/>
      <c r="TXH18" s="692"/>
      <c r="TXI18" s="692"/>
      <c r="TXJ18" s="692"/>
      <c r="TXK18" s="692"/>
      <c r="TXL18" s="692"/>
      <c r="TXM18" s="692"/>
      <c r="TXN18" s="692"/>
      <c r="TXO18" s="692"/>
      <c r="TXP18" s="692"/>
      <c r="TXQ18" s="692"/>
      <c r="TXR18" s="692"/>
      <c r="TXS18" s="692"/>
      <c r="TXT18" s="692"/>
      <c r="TXU18" s="692"/>
      <c r="TXV18" s="692"/>
      <c r="TXW18" s="692"/>
      <c r="TXX18" s="692"/>
      <c r="TXY18" s="692"/>
      <c r="TXZ18" s="692"/>
      <c r="TYA18" s="692"/>
      <c r="TYB18" s="692"/>
      <c r="TYC18" s="692"/>
      <c r="TYD18" s="692"/>
      <c r="TYE18" s="692"/>
      <c r="TYF18" s="692"/>
      <c r="TYG18" s="692"/>
      <c r="TYH18" s="692"/>
      <c r="TYI18" s="692"/>
      <c r="TYJ18" s="692"/>
      <c r="TYK18" s="692"/>
      <c r="TYL18" s="692"/>
      <c r="TYM18" s="692"/>
      <c r="TYN18" s="692"/>
      <c r="TYO18" s="692"/>
      <c r="TYP18" s="692"/>
      <c r="TYQ18" s="692"/>
      <c r="TYR18" s="692"/>
      <c r="TYS18" s="692"/>
      <c r="TYT18" s="692"/>
      <c r="TYU18" s="692"/>
      <c r="TYV18" s="692"/>
      <c r="TYW18" s="692"/>
      <c r="TYX18" s="692"/>
      <c r="TYY18" s="692"/>
      <c r="TYZ18" s="692"/>
      <c r="TZA18" s="692"/>
      <c r="TZB18" s="692"/>
      <c r="TZC18" s="692"/>
      <c r="TZD18" s="692"/>
      <c r="TZE18" s="692"/>
      <c r="TZF18" s="692"/>
      <c r="TZG18" s="692"/>
      <c r="TZH18" s="692"/>
      <c r="TZI18" s="692"/>
      <c r="TZJ18" s="692"/>
      <c r="TZK18" s="692"/>
      <c r="TZL18" s="692"/>
      <c r="TZM18" s="692"/>
      <c r="TZN18" s="692"/>
      <c r="TZO18" s="692"/>
      <c r="TZP18" s="692"/>
      <c r="TZQ18" s="692"/>
      <c r="TZR18" s="692"/>
      <c r="TZS18" s="692"/>
      <c r="TZT18" s="692"/>
      <c r="TZU18" s="692"/>
      <c r="TZV18" s="692"/>
      <c r="TZW18" s="692"/>
      <c r="TZX18" s="692"/>
      <c r="TZY18" s="692"/>
      <c r="TZZ18" s="692"/>
      <c r="UAA18" s="692"/>
      <c r="UAB18" s="692"/>
      <c r="UAC18" s="692"/>
      <c r="UAD18" s="692"/>
      <c r="UAE18" s="692"/>
      <c r="UAF18" s="692"/>
      <c r="UAG18" s="692"/>
      <c r="UAH18" s="692"/>
      <c r="UAI18" s="692"/>
      <c r="UAJ18" s="692"/>
      <c r="UAK18" s="692"/>
      <c r="UAL18" s="692"/>
      <c r="UAM18" s="692"/>
      <c r="UAN18" s="692"/>
      <c r="UAO18" s="692"/>
      <c r="UAP18" s="692"/>
      <c r="UAQ18" s="692"/>
      <c r="UAR18" s="692"/>
      <c r="UAS18" s="692"/>
      <c r="UAT18" s="692"/>
      <c r="UAU18" s="692"/>
      <c r="UAV18" s="692"/>
      <c r="UAW18" s="692"/>
      <c r="UAX18" s="692"/>
      <c r="UAY18" s="692"/>
      <c r="UAZ18" s="692"/>
      <c r="UBA18" s="692"/>
      <c r="UBB18" s="692"/>
      <c r="UBC18" s="692"/>
      <c r="UBD18" s="692"/>
      <c r="UBE18" s="692"/>
      <c r="UBF18" s="692"/>
      <c r="UBG18" s="692"/>
      <c r="UBH18" s="692"/>
      <c r="UBI18" s="692"/>
      <c r="UBJ18" s="692"/>
      <c r="UBK18" s="692"/>
      <c r="UBL18" s="692"/>
      <c r="UBM18" s="692"/>
      <c r="UBN18" s="692"/>
      <c r="UBO18" s="692"/>
      <c r="UBP18" s="692"/>
      <c r="UBQ18" s="692"/>
      <c r="UBR18" s="692"/>
      <c r="UBS18" s="692"/>
      <c r="UBT18" s="692"/>
      <c r="UBU18" s="692"/>
      <c r="UBV18" s="692"/>
      <c r="UBW18" s="692"/>
      <c r="UBX18" s="692"/>
      <c r="UBY18" s="692"/>
      <c r="UBZ18" s="692"/>
      <c r="UCA18" s="692"/>
      <c r="UCB18" s="692"/>
      <c r="UCC18" s="692"/>
      <c r="UCD18" s="692"/>
      <c r="UCE18" s="692"/>
      <c r="UCF18" s="692"/>
      <c r="UCG18" s="692"/>
      <c r="UCH18" s="692"/>
      <c r="UCI18" s="692"/>
      <c r="UCJ18" s="692"/>
      <c r="UCK18" s="692"/>
      <c r="UCL18" s="692"/>
      <c r="UCM18" s="692"/>
      <c r="UCN18" s="692"/>
      <c r="UCO18" s="692"/>
      <c r="UCP18" s="692"/>
      <c r="UCQ18" s="692"/>
      <c r="UCR18" s="692"/>
      <c r="UCS18" s="692"/>
      <c r="UCT18" s="692"/>
      <c r="UCU18" s="692"/>
      <c r="UCV18" s="692"/>
      <c r="UCW18" s="692"/>
      <c r="UCX18" s="692"/>
      <c r="UCY18" s="692"/>
      <c r="UCZ18" s="692"/>
      <c r="UDA18" s="692"/>
      <c r="UDB18" s="692"/>
      <c r="UDC18" s="692"/>
      <c r="UDD18" s="692"/>
      <c r="UDE18" s="692"/>
      <c r="UDF18" s="692"/>
      <c r="UDG18" s="692"/>
      <c r="UDH18" s="692"/>
      <c r="UDI18" s="692"/>
      <c r="UDJ18" s="692"/>
      <c r="UDK18" s="692"/>
      <c r="UDL18" s="692"/>
      <c r="UDM18" s="692"/>
      <c r="UDN18" s="692"/>
      <c r="UDO18" s="692"/>
      <c r="UDP18" s="692"/>
      <c r="UDQ18" s="692"/>
      <c r="UDR18" s="692"/>
      <c r="UDS18" s="692"/>
      <c r="UDT18" s="692"/>
      <c r="UDU18" s="692"/>
      <c r="UDV18" s="692"/>
      <c r="UDW18" s="692"/>
      <c r="UDX18" s="692"/>
      <c r="UDY18" s="692"/>
      <c r="UDZ18" s="692"/>
      <c r="UEA18" s="692"/>
      <c r="UEB18" s="692"/>
      <c r="UEC18" s="692"/>
      <c r="UED18" s="692"/>
      <c r="UEE18" s="692"/>
      <c r="UEF18" s="692"/>
      <c r="UEG18" s="692"/>
      <c r="UEH18" s="692"/>
      <c r="UEI18" s="692"/>
      <c r="UEJ18" s="692"/>
      <c r="UEK18" s="692"/>
      <c r="UEL18" s="692"/>
      <c r="UEM18" s="692"/>
      <c r="UEN18" s="692"/>
      <c r="UEO18" s="692"/>
      <c r="UEP18" s="692"/>
      <c r="UEQ18" s="692"/>
      <c r="UER18" s="692"/>
      <c r="UES18" s="692"/>
      <c r="UET18" s="692"/>
      <c r="UEU18" s="692"/>
      <c r="UEV18" s="692"/>
      <c r="UEW18" s="692"/>
      <c r="UEX18" s="692"/>
      <c r="UEY18" s="692"/>
      <c r="UEZ18" s="692"/>
      <c r="UFA18" s="692"/>
      <c r="UFB18" s="692"/>
      <c r="UFC18" s="692"/>
      <c r="UFD18" s="692"/>
      <c r="UFE18" s="692"/>
      <c r="UFF18" s="692"/>
      <c r="UFG18" s="692"/>
      <c r="UFH18" s="692"/>
      <c r="UFI18" s="692"/>
      <c r="UFJ18" s="692"/>
      <c r="UFK18" s="692"/>
      <c r="UFL18" s="692"/>
      <c r="UFM18" s="692"/>
      <c r="UFN18" s="692"/>
      <c r="UFO18" s="692"/>
      <c r="UFP18" s="692"/>
      <c r="UFQ18" s="692"/>
      <c r="UFR18" s="692"/>
      <c r="UFS18" s="692"/>
      <c r="UFT18" s="692"/>
      <c r="UFU18" s="692"/>
      <c r="UFV18" s="692"/>
      <c r="UFW18" s="692"/>
      <c r="UFX18" s="692"/>
      <c r="UFY18" s="692"/>
      <c r="UFZ18" s="692"/>
      <c r="UGA18" s="692"/>
      <c r="UGB18" s="692"/>
      <c r="UGC18" s="692"/>
      <c r="UGD18" s="692"/>
      <c r="UGE18" s="692"/>
      <c r="UGF18" s="692"/>
      <c r="UGG18" s="692"/>
      <c r="UGH18" s="692"/>
      <c r="UGI18" s="692"/>
      <c r="UGJ18" s="692"/>
      <c r="UGK18" s="692"/>
      <c r="UGL18" s="692"/>
      <c r="UGM18" s="692"/>
      <c r="UGN18" s="692"/>
      <c r="UGO18" s="692"/>
      <c r="UGP18" s="692"/>
      <c r="UGQ18" s="692"/>
      <c r="UGR18" s="692"/>
      <c r="UGS18" s="692"/>
      <c r="UGT18" s="692"/>
      <c r="UGU18" s="692"/>
      <c r="UGV18" s="692"/>
      <c r="UGW18" s="692"/>
      <c r="UGX18" s="692"/>
      <c r="UGY18" s="692"/>
      <c r="UGZ18" s="692"/>
      <c r="UHA18" s="692"/>
      <c r="UHB18" s="692"/>
      <c r="UHC18" s="692"/>
      <c r="UHD18" s="692"/>
      <c r="UHE18" s="692"/>
      <c r="UHF18" s="692"/>
      <c r="UHG18" s="692"/>
      <c r="UHH18" s="692"/>
      <c r="UHI18" s="692"/>
      <c r="UHJ18" s="692"/>
      <c r="UHK18" s="692"/>
      <c r="UHL18" s="692"/>
      <c r="UHM18" s="692"/>
      <c r="UHN18" s="692"/>
      <c r="UHO18" s="692"/>
      <c r="UHP18" s="692"/>
      <c r="UHQ18" s="692"/>
      <c r="UHR18" s="692"/>
      <c r="UHS18" s="692"/>
      <c r="UHT18" s="692"/>
      <c r="UHU18" s="692"/>
      <c r="UHV18" s="692"/>
      <c r="UHW18" s="692"/>
      <c r="UHX18" s="692"/>
      <c r="UHY18" s="692"/>
      <c r="UHZ18" s="692"/>
      <c r="UIA18" s="692"/>
      <c r="UIB18" s="692"/>
      <c r="UIC18" s="692"/>
      <c r="UID18" s="692"/>
      <c r="UIE18" s="692"/>
      <c r="UIF18" s="692"/>
      <c r="UIG18" s="692"/>
      <c r="UIH18" s="692"/>
      <c r="UII18" s="692"/>
      <c r="UIJ18" s="692"/>
      <c r="UIK18" s="692"/>
      <c r="UIL18" s="692"/>
      <c r="UIM18" s="692"/>
      <c r="UIN18" s="692"/>
      <c r="UIO18" s="692"/>
      <c r="UIP18" s="692"/>
      <c r="UIQ18" s="692"/>
      <c r="UIR18" s="692"/>
      <c r="UIS18" s="692"/>
      <c r="UIT18" s="692"/>
      <c r="UIU18" s="692"/>
      <c r="UIV18" s="692"/>
      <c r="UIW18" s="692"/>
      <c r="UIX18" s="692"/>
      <c r="UIY18" s="692"/>
      <c r="UIZ18" s="692"/>
      <c r="UJA18" s="692"/>
      <c r="UJB18" s="692"/>
      <c r="UJC18" s="692"/>
      <c r="UJD18" s="692"/>
      <c r="UJE18" s="692"/>
      <c r="UJF18" s="692"/>
      <c r="UJG18" s="692"/>
      <c r="UJH18" s="692"/>
      <c r="UJI18" s="692"/>
      <c r="UJJ18" s="692"/>
      <c r="UJK18" s="692"/>
      <c r="UJL18" s="692"/>
      <c r="UJM18" s="692"/>
      <c r="UJN18" s="692"/>
      <c r="UJO18" s="692"/>
      <c r="UJP18" s="692"/>
      <c r="UJQ18" s="692"/>
      <c r="UJR18" s="692"/>
      <c r="UJS18" s="692"/>
      <c r="UJT18" s="692"/>
      <c r="UJU18" s="692"/>
      <c r="UJV18" s="692"/>
      <c r="UJW18" s="692"/>
      <c r="UJX18" s="692"/>
      <c r="UJY18" s="692"/>
      <c r="UJZ18" s="692"/>
      <c r="UKA18" s="692"/>
      <c r="UKB18" s="692"/>
      <c r="UKC18" s="692"/>
      <c r="UKD18" s="692"/>
      <c r="UKE18" s="692"/>
      <c r="UKF18" s="692"/>
      <c r="UKG18" s="692"/>
      <c r="UKH18" s="692"/>
      <c r="UKI18" s="692"/>
      <c r="UKJ18" s="692"/>
      <c r="UKK18" s="692"/>
      <c r="UKL18" s="692"/>
      <c r="UKM18" s="692"/>
      <c r="UKN18" s="692"/>
      <c r="UKO18" s="692"/>
      <c r="UKP18" s="692"/>
      <c r="UKQ18" s="692"/>
      <c r="UKR18" s="692"/>
      <c r="UKS18" s="692"/>
      <c r="UKT18" s="692"/>
      <c r="UKU18" s="692"/>
      <c r="UKV18" s="692"/>
      <c r="UKW18" s="692"/>
      <c r="UKX18" s="692"/>
      <c r="UKY18" s="692"/>
      <c r="UKZ18" s="692"/>
      <c r="ULA18" s="692"/>
      <c r="ULB18" s="692"/>
      <c r="ULC18" s="692"/>
      <c r="ULD18" s="692"/>
      <c r="ULE18" s="692"/>
      <c r="ULF18" s="692"/>
      <c r="ULG18" s="692"/>
      <c r="ULH18" s="692"/>
      <c r="ULI18" s="692"/>
      <c r="ULJ18" s="692"/>
      <c r="ULK18" s="692"/>
      <c r="ULL18" s="692"/>
      <c r="ULM18" s="692"/>
      <c r="ULN18" s="692"/>
      <c r="ULO18" s="692"/>
      <c r="ULP18" s="692"/>
      <c r="ULQ18" s="692"/>
      <c r="ULR18" s="692"/>
      <c r="ULS18" s="692"/>
      <c r="ULT18" s="692"/>
      <c r="ULU18" s="692"/>
      <c r="ULV18" s="692"/>
      <c r="ULW18" s="692"/>
      <c r="ULX18" s="692"/>
      <c r="ULY18" s="692"/>
      <c r="ULZ18" s="692"/>
      <c r="UMA18" s="692"/>
      <c r="UMB18" s="692"/>
      <c r="UMC18" s="692"/>
      <c r="UMD18" s="692"/>
      <c r="UME18" s="692"/>
      <c r="UMF18" s="692"/>
      <c r="UMG18" s="692"/>
      <c r="UMH18" s="692"/>
      <c r="UMI18" s="692"/>
      <c r="UMJ18" s="692"/>
      <c r="UMK18" s="692"/>
      <c r="UML18" s="692"/>
      <c r="UMM18" s="692"/>
      <c r="UMN18" s="692"/>
      <c r="UMO18" s="692"/>
      <c r="UMP18" s="692"/>
      <c r="UMQ18" s="692"/>
      <c r="UMR18" s="692"/>
      <c r="UMS18" s="692"/>
      <c r="UMT18" s="692"/>
      <c r="UMU18" s="692"/>
      <c r="UMV18" s="692"/>
      <c r="UMW18" s="692"/>
      <c r="UMX18" s="692"/>
      <c r="UMY18" s="692"/>
      <c r="UMZ18" s="692"/>
      <c r="UNA18" s="692"/>
      <c r="UNB18" s="692"/>
      <c r="UNC18" s="692"/>
      <c r="UND18" s="692"/>
      <c r="UNE18" s="692"/>
      <c r="UNF18" s="692"/>
      <c r="UNG18" s="692"/>
      <c r="UNH18" s="692"/>
      <c r="UNI18" s="692"/>
      <c r="UNJ18" s="692"/>
      <c r="UNK18" s="692"/>
      <c r="UNL18" s="692"/>
      <c r="UNM18" s="692"/>
      <c r="UNN18" s="692"/>
      <c r="UNO18" s="692"/>
      <c r="UNP18" s="692"/>
      <c r="UNQ18" s="692"/>
      <c r="UNR18" s="692"/>
      <c r="UNS18" s="692"/>
      <c r="UNT18" s="692"/>
      <c r="UNU18" s="692"/>
      <c r="UNV18" s="692"/>
      <c r="UNW18" s="692"/>
      <c r="UNX18" s="692"/>
      <c r="UNY18" s="692"/>
      <c r="UNZ18" s="692"/>
      <c r="UOA18" s="692"/>
      <c r="UOB18" s="692"/>
      <c r="UOC18" s="692"/>
      <c r="UOD18" s="692"/>
      <c r="UOE18" s="692"/>
      <c r="UOF18" s="692"/>
      <c r="UOG18" s="692"/>
      <c r="UOH18" s="692"/>
      <c r="UOI18" s="692"/>
      <c r="UOJ18" s="692"/>
      <c r="UOK18" s="692"/>
      <c r="UOL18" s="692"/>
      <c r="UOM18" s="692"/>
      <c r="UON18" s="692"/>
      <c r="UOO18" s="692"/>
      <c r="UOP18" s="692"/>
      <c r="UOQ18" s="692"/>
      <c r="UOR18" s="692"/>
      <c r="UOS18" s="692"/>
      <c r="UOT18" s="692"/>
      <c r="UOU18" s="692"/>
      <c r="UOV18" s="692"/>
      <c r="UOW18" s="692"/>
      <c r="UOX18" s="692"/>
      <c r="UOY18" s="692"/>
      <c r="UOZ18" s="692"/>
      <c r="UPA18" s="692"/>
      <c r="UPB18" s="692"/>
      <c r="UPC18" s="692"/>
      <c r="UPD18" s="692"/>
      <c r="UPE18" s="692"/>
      <c r="UPF18" s="692"/>
      <c r="UPG18" s="692"/>
      <c r="UPH18" s="692"/>
      <c r="UPI18" s="692"/>
      <c r="UPJ18" s="692"/>
      <c r="UPK18" s="692"/>
      <c r="UPL18" s="692"/>
      <c r="UPM18" s="692"/>
      <c r="UPN18" s="692"/>
      <c r="UPO18" s="692"/>
      <c r="UPP18" s="692"/>
      <c r="UPQ18" s="692"/>
      <c r="UPR18" s="692"/>
      <c r="UPS18" s="692"/>
      <c r="UPT18" s="692"/>
      <c r="UPU18" s="692"/>
      <c r="UPV18" s="692"/>
      <c r="UPW18" s="692"/>
      <c r="UPX18" s="692"/>
      <c r="UPY18" s="692"/>
      <c r="UPZ18" s="692"/>
      <c r="UQA18" s="692"/>
      <c r="UQB18" s="692"/>
      <c r="UQC18" s="692"/>
      <c r="UQD18" s="692"/>
      <c r="UQE18" s="692"/>
      <c r="UQF18" s="692"/>
      <c r="UQG18" s="692"/>
      <c r="UQH18" s="692"/>
      <c r="UQI18" s="692"/>
      <c r="UQJ18" s="692"/>
      <c r="UQK18" s="692"/>
      <c r="UQL18" s="692"/>
      <c r="UQM18" s="692"/>
      <c r="UQN18" s="692"/>
      <c r="UQO18" s="692"/>
      <c r="UQP18" s="692"/>
      <c r="UQQ18" s="692"/>
      <c r="UQR18" s="692"/>
      <c r="UQS18" s="692"/>
      <c r="UQT18" s="692"/>
      <c r="UQU18" s="692"/>
      <c r="UQV18" s="692"/>
      <c r="UQW18" s="692"/>
      <c r="UQX18" s="692"/>
      <c r="UQY18" s="692"/>
      <c r="UQZ18" s="692"/>
      <c r="URA18" s="692"/>
      <c r="URB18" s="692"/>
      <c r="URC18" s="692"/>
      <c r="URD18" s="692"/>
      <c r="URE18" s="692"/>
      <c r="URF18" s="692"/>
      <c r="URG18" s="692"/>
      <c r="URH18" s="692"/>
      <c r="URI18" s="692"/>
      <c r="URJ18" s="692"/>
      <c r="URK18" s="692"/>
      <c r="URL18" s="692"/>
      <c r="URM18" s="692"/>
      <c r="URN18" s="692"/>
      <c r="URO18" s="692"/>
      <c r="URP18" s="692"/>
      <c r="URQ18" s="692"/>
      <c r="URR18" s="692"/>
      <c r="URS18" s="692"/>
      <c r="URT18" s="692"/>
      <c r="URU18" s="692"/>
      <c r="URV18" s="692"/>
      <c r="URW18" s="692"/>
      <c r="URX18" s="692"/>
      <c r="URY18" s="692"/>
      <c r="URZ18" s="692"/>
      <c r="USA18" s="692"/>
      <c r="USB18" s="692"/>
      <c r="USC18" s="692"/>
      <c r="USD18" s="692"/>
      <c r="USE18" s="692"/>
      <c r="USF18" s="692"/>
      <c r="USG18" s="692"/>
      <c r="USH18" s="692"/>
      <c r="USI18" s="692"/>
      <c r="USJ18" s="692"/>
      <c r="USK18" s="692"/>
      <c r="USL18" s="692"/>
      <c r="USM18" s="692"/>
      <c r="USN18" s="692"/>
      <c r="USO18" s="692"/>
      <c r="USP18" s="692"/>
      <c r="USQ18" s="692"/>
      <c r="USR18" s="692"/>
      <c r="USS18" s="692"/>
      <c r="UST18" s="692"/>
      <c r="USU18" s="692"/>
      <c r="USV18" s="692"/>
      <c r="USW18" s="692"/>
      <c r="USX18" s="692"/>
      <c r="USY18" s="692"/>
      <c r="USZ18" s="692"/>
      <c r="UTA18" s="692"/>
      <c r="UTB18" s="692"/>
      <c r="UTC18" s="692"/>
      <c r="UTD18" s="692"/>
      <c r="UTE18" s="692"/>
      <c r="UTF18" s="692"/>
      <c r="UTG18" s="692"/>
      <c r="UTH18" s="692"/>
      <c r="UTI18" s="692"/>
      <c r="UTJ18" s="692"/>
      <c r="UTK18" s="692"/>
      <c r="UTL18" s="692"/>
      <c r="UTM18" s="692"/>
      <c r="UTN18" s="692"/>
      <c r="UTO18" s="692"/>
      <c r="UTP18" s="692"/>
      <c r="UTQ18" s="692"/>
      <c r="UTR18" s="692"/>
      <c r="UTS18" s="692"/>
      <c r="UTT18" s="692"/>
      <c r="UTU18" s="692"/>
      <c r="UTV18" s="692"/>
      <c r="UTW18" s="692"/>
      <c r="UTX18" s="692"/>
      <c r="UTY18" s="692"/>
      <c r="UTZ18" s="692"/>
      <c r="UUA18" s="692"/>
      <c r="UUB18" s="692"/>
      <c r="UUC18" s="692"/>
      <c r="UUD18" s="692"/>
      <c r="UUE18" s="692"/>
      <c r="UUF18" s="692"/>
      <c r="UUG18" s="692"/>
      <c r="UUH18" s="692"/>
      <c r="UUI18" s="692"/>
      <c r="UUJ18" s="692"/>
      <c r="UUK18" s="692"/>
      <c r="UUL18" s="692"/>
      <c r="UUM18" s="692"/>
      <c r="UUN18" s="692"/>
      <c r="UUO18" s="692"/>
      <c r="UUP18" s="692"/>
      <c r="UUQ18" s="692"/>
      <c r="UUR18" s="692"/>
      <c r="UUS18" s="692"/>
      <c r="UUT18" s="692"/>
      <c r="UUU18" s="692"/>
      <c r="UUV18" s="692"/>
      <c r="UUW18" s="692"/>
      <c r="UUX18" s="692"/>
      <c r="UUY18" s="692"/>
      <c r="UUZ18" s="692"/>
      <c r="UVA18" s="692"/>
      <c r="UVB18" s="692"/>
      <c r="UVC18" s="692"/>
      <c r="UVD18" s="692"/>
      <c r="UVE18" s="692"/>
      <c r="UVF18" s="692"/>
      <c r="UVG18" s="692"/>
      <c r="UVH18" s="692"/>
      <c r="UVI18" s="692"/>
      <c r="UVJ18" s="692"/>
      <c r="UVK18" s="692"/>
      <c r="UVL18" s="692"/>
      <c r="UVM18" s="692"/>
      <c r="UVN18" s="692"/>
      <c r="UVO18" s="692"/>
      <c r="UVP18" s="692"/>
      <c r="UVQ18" s="692"/>
      <c r="UVR18" s="692"/>
      <c r="UVS18" s="692"/>
      <c r="UVT18" s="692"/>
      <c r="UVU18" s="692"/>
      <c r="UVV18" s="692"/>
      <c r="UVW18" s="692"/>
      <c r="UVX18" s="692"/>
      <c r="UVY18" s="692"/>
      <c r="UVZ18" s="692"/>
      <c r="UWA18" s="692"/>
      <c r="UWB18" s="692"/>
      <c r="UWC18" s="692"/>
      <c r="UWD18" s="692"/>
      <c r="UWE18" s="692"/>
      <c r="UWF18" s="692"/>
      <c r="UWG18" s="692"/>
      <c r="UWH18" s="692"/>
      <c r="UWI18" s="692"/>
      <c r="UWJ18" s="692"/>
      <c r="UWK18" s="692"/>
      <c r="UWL18" s="692"/>
      <c r="UWM18" s="692"/>
      <c r="UWN18" s="692"/>
      <c r="UWO18" s="692"/>
      <c r="UWP18" s="692"/>
      <c r="UWQ18" s="692"/>
      <c r="UWR18" s="692"/>
      <c r="UWS18" s="692"/>
      <c r="UWT18" s="692"/>
      <c r="UWU18" s="692"/>
      <c r="UWV18" s="692"/>
      <c r="UWW18" s="692"/>
      <c r="UWX18" s="692"/>
      <c r="UWY18" s="692"/>
      <c r="UWZ18" s="692"/>
      <c r="UXA18" s="692"/>
      <c r="UXB18" s="692"/>
      <c r="UXC18" s="692"/>
      <c r="UXD18" s="692"/>
      <c r="UXE18" s="692"/>
      <c r="UXF18" s="692"/>
      <c r="UXG18" s="692"/>
      <c r="UXH18" s="692"/>
      <c r="UXI18" s="692"/>
      <c r="UXJ18" s="692"/>
      <c r="UXK18" s="692"/>
      <c r="UXL18" s="692"/>
      <c r="UXM18" s="692"/>
      <c r="UXN18" s="692"/>
      <c r="UXO18" s="692"/>
      <c r="UXP18" s="692"/>
      <c r="UXQ18" s="692"/>
      <c r="UXR18" s="692"/>
      <c r="UXS18" s="692"/>
      <c r="UXT18" s="692"/>
      <c r="UXU18" s="692"/>
      <c r="UXV18" s="692"/>
      <c r="UXW18" s="692"/>
      <c r="UXX18" s="692"/>
      <c r="UXY18" s="692"/>
      <c r="UXZ18" s="692"/>
      <c r="UYA18" s="692"/>
      <c r="UYB18" s="692"/>
      <c r="UYC18" s="692"/>
      <c r="UYD18" s="692"/>
      <c r="UYE18" s="692"/>
      <c r="UYF18" s="692"/>
      <c r="UYG18" s="692"/>
      <c r="UYH18" s="692"/>
      <c r="UYI18" s="692"/>
      <c r="UYJ18" s="692"/>
      <c r="UYK18" s="692"/>
      <c r="UYL18" s="692"/>
      <c r="UYM18" s="692"/>
      <c r="UYN18" s="692"/>
      <c r="UYO18" s="692"/>
      <c r="UYP18" s="692"/>
      <c r="UYQ18" s="692"/>
      <c r="UYR18" s="692"/>
      <c r="UYS18" s="692"/>
      <c r="UYT18" s="692"/>
      <c r="UYU18" s="692"/>
      <c r="UYV18" s="692"/>
      <c r="UYW18" s="692"/>
      <c r="UYX18" s="692"/>
      <c r="UYY18" s="692"/>
      <c r="UYZ18" s="692"/>
      <c r="UZA18" s="692"/>
      <c r="UZB18" s="692"/>
      <c r="UZC18" s="692"/>
      <c r="UZD18" s="692"/>
      <c r="UZE18" s="692"/>
      <c r="UZF18" s="692"/>
      <c r="UZG18" s="692"/>
      <c r="UZH18" s="692"/>
      <c r="UZI18" s="692"/>
      <c r="UZJ18" s="692"/>
      <c r="UZK18" s="692"/>
      <c r="UZL18" s="692"/>
      <c r="UZM18" s="692"/>
      <c r="UZN18" s="692"/>
      <c r="UZO18" s="692"/>
      <c r="UZP18" s="692"/>
      <c r="UZQ18" s="692"/>
      <c r="UZR18" s="692"/>
      <c r="UZS18" s="692"/>
      <c r="UZT18" s="692"/>
      <c r="UZU18" s="692"/>
      <c r="UZV18" s="692"/>
      <c r="UZW18" s="692"/>
      <c r="UZX18" s="692"/>
      <c r="UZY18" s="692"/>
      <c r="UZZ18" s="692"/>
      <c r="VAA18" s="692"/>
      <c r="VAB18" s="692"/>
      <c r="VAC18" s="692"/>
      <c r="VAD18" s="692"/>
      <c r="VAE18" s="692"/>
      <c r="VAF18" s="692"/>
      <c r="VAG18" s="692"/>
      <c r="VAH18" s="692"/>
      <c r="VAI18" s="692"/>
      <c r="VAJ18" s="692"/>
      <c r="VAK18" s="692"/>
      <c r="VAL18" s="692"/>
      <c r="VAM18" s="692"/>
      <c r="VAN18" s="692"/>
      <c r="VAO18" s="692"/>
      <c r="VAP18" s="692"/>
      <c r="VAQ18" s="692"/>
      <c r="VAR18" s="692"/>
      <c r="VAS18" s="692"/>
      <c r="VAT18" s="692"/>
      <c r="VAU18" s="692"/>
      <c r="VAV18" s="692"/>
      <c r="VAW18" s="692"/>
      <c r="VAX18" s="692"/>
      <c r="VAY18" s="692"/>
      <c r="VAZ18" s="692"/>
      <c r="VBA18" s="692"/>
      <c r="VBB18" s="692"/>
      <c r="VBC18" s="692"/>
      <c r="VBD18" s="692"/>
      <c r="VBE18" s="692"/>
      <c r="VBF18" s="692"/>
      <c r="VBG18" s="692"/>
      <c r="VBH18" s="692"/>
      <c r="VBI18" s="692"/>
      <c r="VBJ18" s="692"/>
      <c r="VBK18" s="692"/>
      <c r="VBL18" s="692"/>
      <c r="VBM18" s="692"/>
      <c r="VBN18" s="692"/>
      <c r="VBO18" s="692"/>
      <c r="VBP18" s="692"/>
      <c r="VBQ18" s="692"/>
      <c r="VBR18" s="692"/>
      <c r="VBS18" s="692"/>
      <c r="VBT18" s="692"/>
      <c r="VBU18" s="692"/>
      <c r="VBV18" s="692"/>
      <c r="VBW18" s="692"/>
      <c r="VBX18" s="692"/>
      <c r="VBY18" s="692"/>
      <c r="VBZ18" s="692"/>
      <c r="VCA18" s="692"/>
      <c r="VCB18" s="692"/>
      <c r="VCC18" s="692"/>
      <c r="VCD18" s="692"/>
      <c r="VCE18" s="692"/>
      <c r="VCF18" s="692"/>
      <c r="VCG18" s="692"/>
      <c r="VCH18" s="692"/>
      <c r="VCI18" s="692"/>
      <c r="VCJ18" s="692"/>
      <c r="VCK18" s="692"/>
      <c r="VCL18" s="692"/>
      <c r="VCM18" s="692"/>
      <c r="VCN18" s="692"/>
      <c r="VCO18" s="692"/>
      <c r="VCP18" s="692"/>
      <c r="VCQ18" s="692"/>
      <c r="VCR18" s="692"/>
      <c r="VCS18" s="692"/>
      <c r="VCT18" s="692"/>
      <c r="VCU18" s="692"/>
      <c r="VCV18" s="692"/>
      <c r="VCW18" s="692"/>
      <c r="VCX18" s="692"/>
      <c r="VCY18" s="692"/>
      <c r="VCZ18" s="692"/>
      <c r="VDA18" s="692"/>
      <c r="VDB18" s="692"/>
      <c r="VDC18" s="692"/>
      <c r="VDD18" s="692"/>
      <c r="VDE18" s="692"/>
      <c r="VDF18" s="692"/>
      <c r="VDG18" s="692"/>
      <c r="VDH18" s="692"/>
      <c r="VDI18" s="692"/>
      <c r="VDJ18" s="692"/>
      <c r="VDK18" s="692"/>
      <c r="VDL18" s="692"/>
      <c r="VDM18" s="692"/>
      <c r="VDN18" s="692"/>
      <c r="VDO18" s="692"/>
      <c r="VDP18" s="692"/>
      <c r="VDQ18" s="692"/>
      <c r="VDR18" s="692"/>
      <c r="VDS18" s="692"/>
      <c r="VDT18" s="692"/>
      <c r="VDU18" s="692"/>
      <c r="VDV18" s="692"/>
      <c r="VDW18" s="692"/>
      <c r="VDX18" s="692"/>
      <c r="VDY18" s="692"/>
      <c r="VDZ18" s="692"/>
      <c r="VEA18" s="692"/>
      <c r="VEB18" s="692"/>
      <c r="VEC18" s="692"/>
      <c r="VED18" s="692"/>
      <c r="VEE18" s="692"/>
      <c r="VEF18" s="692"/>
      <c r="VEG18" s="692"/>
      <c r="VEH18" s="692"/>
      <c r="VEI18" s="692"/>
      <c r="VEJ18" s="692"/>
      <c r="VEK18" s="692"/>
      <c r="VEL18" s="692"/>
      <c r="VEM18" s="692"/>
      <c r="VEN18" s="692"/>
      <c r="VEO18" s="692"/>
      <c r="VEP18" s="692"/>
      <c r="VEQ18" s="692"/>
      <c r="VER18" s="692"/>
      <c r="VES18" s="692"/>
      <c r="VET18" s="692"/>
      <c r="VEU18" s="692"/>
      <c r="VEV18" s="692"/>
      <c r="VEW18" s="692"/>
      <c r="VEX18" s="692"/>
      <c r="VEY18" s="692"/>
      <c r="VEZ18" s="692"/>
      <c r="VFA18" s="692"/>
      <c r="VFB18" s="692"/>
      <c r="VFC18" s="692"/>
      <c r="VFD18" s="692"/>
      <c r="VFE18" s="692"/>
      <c r="VFF18" s="692"/>
      <c r="VFG18" s="692"/>
      <c r="VFH18" s="692"/>
      <c r="VFI18" s="692"/>
      <c r="VFJ18" s="692"/>
      <c r="VFK18" s="692"/>
      <c r="VFL18" s="692"/>
      <c r="VFM18" s="692"/>
      <c r="VFN18" s="692"/>
      <c r="VFO18" s="692"/>
      <c r="VFP18" s="692"/>
      <c r="VFQ18" s="692"/>
      <c r="VFR18" s="692"/>
      <c r="VFS18" s="692"/>
      <c r="VFT18" s="692"/>
      <c r="VFU18" s="692"/>
      <c r="VFV18" s="692"/>
      <c r="VFW18" s="692"/>
      <c r="VFX18" s="692"/>
      <c r="VFY18" s="692"/>
      <c r="VFZ18" s="692"/>
      <c r="VGA18" s="692"/>
      <c r="VGB18" s="692"/>
      <c r="VGC18" s="692"/>
      <c r="VGD18" s="692"/>
      <c r="VGE18" s="692"/>
      <c r="VGF18" s="692"/>
      <c r="VGG18" s="692"/>
      <c r="VGH18" s="692"/>
      <c r="VGI18" s="692"/>
      <c r="VGJ18" s="692"/>
      <c r="VGK18" s="692"/>
      <c r="VGL18" s="692"/>
      <c r="VGM18" s="692"/>
      <c r="VGN18" s="692"/>
      <c r="VGO18" s="692"/>
      <c r="VGP18" s="692"/>
      <c r="VGQ18" s="692"/>
      <c r="VGR18" s="692"/>
      <c r="VGS18" s="692"/>
      <c r="VGT18" s="692"/>
      <c r="VGU18" s="692"/>
      <c r="VGV18" s="692"/>
      <c r="VGW18" s="692"/>
      <c r="VGX18" s="692"/>
      <c r="VGY18" s="692"/>
      <c r="VGZ18" s="692"/>
      <c r="VHA18" s="692"/>
      <c r="VHB18" s="692"/>
      <c r="VHC18" s="692"/>
      <c r="VHD18" s="692"/>
      <c r="VHE18" s="692"/>
      <c r="VHF18" s="692"/>
      <c r="VHG18" s="692"/>
      <c r="VHH18" s="692"/>
      <c r="VHI18" s="692"/>
      <c r="VHJ18" s="692"/>
      <c r="VHK18" s="692"/>
      <c r="VHL18" s="692"/>
      <c r="VHM18" s="692"/>
      <c r="VHN18" s="692"/>
      <c r="VHO18" s="692"/>
      <c r="VHP18" s="692"/>
      <c r="VHQ18" s="692"/>
      <c r="VHR18" s="692"/>
      <c r="VHS18" s="692"/>
      <c r="VHT18" s="692"/>
      <c r="VHU18" s="692"/>
      <c r="VHV18" s="692"/>
      <c r="VHW18" s="692"/>
      <c r="VHX18" s="692"/>
      <c r="VHY18" s="692"/>
      <c r="VHZ18" s="692"/>
      <c r="VIA18" s="692"/>
      <c r="VIB18" s="692"/>
      <c r="VIC18" s="692"/>
      <c r="VID18" s="692"/>
      <c r="VIE18" s="692"/>
      <c r="VIF18" s="692"/>
      <c r="VIG18" s="692"/>
      <c r="VIH18" s="692"/>
      <c r="VII18" s="692"/>
      <c r="VIJ18" s="692"/>
      <c r="VIK18" s="692"/>
      <c r="VIL18" s="692"/>
      <c r="VIM18" s="692"/>
      <c r="VIN18" s="692"/>
      <c r="VIO18" s="692"/>
      <c r="VIP18" s="692"/>
      <c r="VIQ18" s="692"/>
      <c r="VIR18" s="692"/>
      <c r="VIS18" s="692"/>
      <c r="VIT18" s="692"/>
      <c r="VIU18" s="692"/>
      <c r="VIV18" s="692"/>
      <c r="VIW18" s="692"/>
      <c r="VIX18" s="692"/>
      <c r="VIY18" s="692"/>
      <c r="VIZ18" s="692"/>
      <c r="VJA18" s="692"/>
      <c r="VJB18" s="692"/>
      <c r="VJC18" s="692"/>
      <c r="VJD18" s="692"/>
      <c r="VJE18" s="692"/>
      <c r="VJF18" s="692"/>
      <c r="VJG18" s="692"/>
      <c r="VJH18" s="692"/>
      <c r="VJI18" s="692"/>
      <c r="VJJ18" s="692"/>
      <c r="VJK18" s="692"/>
      <c r="VJL18" s="692"/>
      <c r="VJM18" s="692"/>
      <c r="VJN18" s="692"/>
      <c r="VJO18" s="692"/>
      <c r="VJP18" s="692"/>
      <c r="VJQ18" s="692"/>
      <c r="VJR18" s="692"/>
      <c r="VJS18" s="692"/>
      <c r="VJT18" s="692"/>
      <c r="VJU18" s="692"/>
      <c r="VJV18" s="692"/>
      <c r="VJW18" s="692"/>
      <c r="VJX18" s="692"/>
      <c r="VJY18" s="692"/>
      <c r="VJZ18" s="692"/>
      <c r="VKA18" s="692"/>
      <c r="VKB18" s="692"/>
      <c r="VKC18" s="692"/>
      <c r="VKD18" s="692"/>
      <c r="VKE18" s="692"/>
      <c r="VKF18" s="692"/>
      <c r="VKG18" s="692"/>
      <c r="VKH18" s="692"/>
      <c r="VKI18" s="692"/>
      <c r="VKJ18" s="692"/>
      <c r="VKK18" s="692"/>
      <c r="VKL18" s="692"/>
      <c r="VKM18" s="692"/>
      <c r="VKN18" s="692"/>
      <c r="VKO18" s="692"/>
      <c r="VKP18" s="692"/>
      <c r="VKQ18" s="692"/>
      <c r="VKR18" s="692"/>
      <c r="VKS18" s="692"/>
      <c r="VKT18" s="692"/>
      <c r="VKU18" s="692"/>
      <c r="VKV18" s="692"/>
      <c r="VKW18" s="692"/>
      <c r="VKX18" s="692"/>
      <c r="VKY18" s="692"/>
      <c r="VKZ18" s="692"/>
      <c r="VLA18" s="692"/>
      <c r="VLB18" s="692"/>
      <c r="VLC18" s="692"/>
      <c r="VLD18" s="692"/>
      <c r="VLE18" s="692"/>
      <c r="VLF18" s="692"/>
      <c r="VLG18" s="692"/>
      <c r="VLH18" s="692"/>
      <c r="VLI18" s="692"/>
      <c r="VLJ18" s="692"/>
      <c r="VLK18" s="692"/>
      <c r="VLL18" s="692"/>
      <c r="VLM18" s="692"/>
      <c r="VLN18" s="692"/>
      <c r="VLO18" s="692"/>
      <c r="VLP18" s="692"/>
      <c r="VLQ18" s="692"/>
      <c r="VLR18" s="692"/>
      <c r="VLS18" s="692"/>
      <c r="VLT18" s="692"/>
      <c r="VLU18" s="692"/>
      <c r="VLV18" s="692"/>
      <c r="VLW18" s="692"/>
      <c r="VLX18" s="692"/>
      <c r="VLY18" s="692"/>
      <c r="VLZ18" s="692"/>
      <c r="VMA18" s="692"/>
      <c r="VMB18" s="692"/>
      <c r="VMC18" s="692"/>
      <c r="VMD18" s="692"/>
      <c r="VME18" s="692"/>
      <c r="VMF18" s="692"/>
      <c r="VMG18" s="692"/>
      <c r="VMH18" s="692"/>
      <c r="VMI18" s="692"/>
      <c r="VMJ18" s="692"/>
      <c r="VMK18" s="692"/>
      <c r="VML18" s="692"/>
      <c r="VMM18" s="692"/>
      <c r="VMN18" s="692"/>
      <c r="VMO18" s="692"/>
      <c r="VMP18" s="692"/>
      <c r="VMQ18" s="692"/>
      <c r="VMR18" s="692"/>
      <c r="VMS18" s="692"/>
      <c r="VMT18" s="692"/>
      <c r="VMU18" s="692"/>
      <c r="VMV18" s="692"/>
      <c r="VMW18" s="692"/>
      <c r="VMX18" s="692"/>
      <c r="VMY18" s="692"/>
      <c r="VMZ18" s="692"/>
      <c r="VNA18" s="692"/>
      <c r="VNB18" s="692"/>
      <c r="VNC18" s="692"/>
      <c r="VND18" s="692"/>
      <c r="VNE18" s="692"/>
      <c r="VNF18" s="692"/>
      <c r="VNG18" s="692"/>
      <c r="VNH18" s="692"/>
      <c r="VNI18" s="692"/>
      <c r="VNJ18" s="692"/>
      <c r="VNK18" s="692"/>
      <c r="VNL18" s="692"/>
      <c r="VNM18" s="692"/>
      <c r="VNN18" s="692"/>
      <c r="VNO18" s="692"/>
      <c r="VNP18" s="692"/>
      <c r="VNQ18" s="692"/>
      <c r="VNR18" s="692"/>
      <c r="VNS18" s="692"/>
      <c r="VNT18" s="692"/>
      <c r="VNU18" s="692"/>
      <c r="VNV18" s="692"/>
      <c r="VNW18" s="692"/>
      <c r="VNX18" s="692"/>
      <c r="VNY18" s="692"/>
      <c r="VNZ18" s="692"/>
      <c r="VOA18" s="692"/>
      <c r="VOB18" s="692"/>
      <c r="VOC18" s="692"/>
      <c r="VOD18" s="692"/>
      <c r="VOE18" s="692"/>
      <c r="VOF18" s="692"/>
      <c r="VOG18" s="692"/>
      <c r="VOH18" s="692"/>
      <c r="VOI18" s="692"/>
      <c r="VOJ18" s="692"/>
      <c r="VOK18" s="692"/>
      <c r="VOL18" s="692"/>
      <c r="VOM18" s="692"/>
      <c r="VON18" s="692"/>
      <c r="VOO18" s="692"/>
      <c r="VOP18" s="692"/>
      <c r="VOQ18" s="692"/>
      <c r="VOR18" s="692"/>
      <c r="VOS18" s="692"/>
      <c r="VOT18" s="692"/>
      <c r="VOU18" s="692"/>
      <c r="VOV18" s="692"/>
      <c r="VOW18" s="692"/>
      <c r="VOX18" s="692"/>
      <c r="VOY18" s="692"/>
      <c r="VOZ18" s="692"/>
      <c r="VPA18" s="692"/>
      <c r="VPB18" s="692"/>
      <c r="VPC18" s="692"/>
      <c r="VPD18" s="692"/>
      <c r="VPE18" s="692"/>
      <c r="VPF18" s="692"/>
      <c r="VPG18" s="692"/>
      <c r="VPH18" s="692"/>
      <c r="VPI18" s="692"/>
      <c r="VPJ18" s="692"/>
      <c r="VPK18" s="692"/>
      <c r="VPL18" s="692"/>
      <c r="VPM18" s="692"/>
      <c r="VPN18" s="692"/>
      <c r="VPO18" s="692"/>
      <c r="VPP18" s="692"/>
      <c r="VPQ18" s="692"/>
      <c r="VPR18" s="692"/>
      <c r="VPS18" s="692"/>
      <c r="VPT18" s="692"/>
      <c r="VPU18" s="692"/>
      <c r="VPV18" s="692"/>
      <c r="VPW18" s="692"/>
      <c r="VPX18" s="692"/>
      <c r="VPY18" s="692"/>
      <c r="VPZ18" s="692"/>
      <c r="VQA18" s="692"/>
      <c r="VQB18" s="692"/>
      <c r="VQC18" s="692"/>
      <c r="VQD18" s="692"/>
      <c r="VQE18" s="692"/>
      <c r="VQF18" s="692"/>
      <c r="VQG18" s="692"/>
      <c r="VQH18" s="692"/>
      <c r="VQI18" s="692"/>
      <c r="VQJ18" s="692"/>
      <c r="VQK18" s="692"/>
      <c r="VQL18" s="692"/>
      <c r="VQM18" s="692"/>
      <c r="VQN18" s="692"/>
      <c r="VQO18" s="692"/>
      <c r="VQP18" s="692"/>
      <c r="VQQ18" s="692"/>
      <c r="VQR18" s="692"/>
      <c r="VQS18" s="692"/>
      <c r="VQT18" s="692"/>
      <c r="VQU18" s="692"/>
      <c r="VQV18" s="692"/>
      <c r="VQW18" s="692"/>
      <c r="VQX18" s="692"/>
      <c r="VQY18" s="692"/>
      <c r="VQZ18" s="692"/>
      <c r="VRA18" s="692"/>
      <c r="VRB18" s="692"/>
      <c r="VRC18" s="692"/>
      <c r="VRD18" s="692"/>
      <c r="VRE18" s="692"/>
      <c r="VRF18" s="692"/>
      <c r="VRG18" s="692"/>
      <c r="VRH18" s="692"/>
      <c r="VRI18" s="692"/>
      <c r="VRJ18" s="692"/>
      <c r="VRK18" s="692"/>
      <c r="VRL18" s="692"/>
      <c r="VRM18" s="692"/>
      <c r="VRN18" s="692"/>
      <c r="VRO18" s="692"/>
      <c r="VRP18" s="692"/>
      <c r="VRQ18" s="692"/>
      <c r="VRR18" s="692"/>
      <c r="VRS18" s="692"/>
      <c r="VRT18" s="692"/>
      <c r="VRU18" s="692"/>
      <c r="VRV18" s="692"/>
      <c r="VRW18" s="692"/>
      <c r="VRX18" s="692"/>
      <c r="VRY18" s="692"/>
      <c r="VRZ18" s="692"/>
      <c r="VSA18" s="692"/>
      <c r="VSB18" s="692"/>
      <c r="VSC18" s="692"/>
      <c r="VSD18" s="692"/>
      <c r="VSE18" s="692"/>
      <c r="VSF18" s="692"/>
      <c r="VSG18" s="692"/>
      <c r="VSH18" s="692"/>
      <c r="VSI18" s="692"/>
      <c r="VSJ18" s="692"/>
      <c r="VSK18" s="692"/>
      <c r="VSL18" s="692"/>
      <c r="VSM18" s="692"/>
      <c r="VSN18" s="692"/>
      <c r="VSO18" s="692"/>
      <c r="VSP18" s="692"/>
      <c r="VSQ18" s="692"/>
      <c r="VSR18" s="692"/>
      <c r="VSS18" s="692"/>
      <c r="VST18" s="692"/>
      <c r="VSU18" s="692"/>
      <c r="VSV18" s="692"/>
      <c r="VSW18" s="692"/>
      <c r="VSX18" s="692"/>
      <c r="VSY18" s="692"/>
      <c r="VSZ18" s="692"/>
      <c r="VTA18" s="692"/>
      <c r="VTB18" s="692"/>
      <c r="VTC18" s="692"/>
      <c r="VTD18" s="692"/>
      <c r="VTE18" s="692"/>
      <c r="VTF18" s="692"/>
      <c r="VTG18" s="692"/>
      <c r="VTH18" s="692"/>
      <c r="VTI18" s="692"/>
      <c r="VTJ18" s="692"/>
      <c r="VTK18" s="692"/>
      <c r="VTL18" s="692"/>
      <c r="VTM18" s="692"/>
      <c r="VTN18" s="692"/>
      <c r="VTO18" s="692"/>
      <c r="VTP18" s="692"/>
      <c r="VTQ18" s="692"/>
      <c r="VTR18" s="692"/>
      <c r="VTS18" s="692"/>
      <c r="VTT18" s="692"/>
      <c r="VTU18" s="692"/>
      <c r="VTV18" s="692"/>
      <c r="VTW18" s="692"/>
      <c r="VTX18" s="692"/>
      <c r="VTY18" s="692"/>
      <c r="VTZ18" s="692"/>
      <c r="VUA18" s="692"/>
      <c r="VUB18" s="692"/>
      <c r="VUC18" s="692"/>
      <c r="VUD18" s="692"/>
      <c r="VUE18" s="692"/>
      <c r="VUF18" s="692"/>
      <c r="VUG18" s="692"/>
      <c r="VUH18" s="692"/>
      <c r="VUI18" s="692"/>
      <c r="VUJ18" s="692"/>
      <c r="VUK18" s="692"/>
      <c r="VUL18" s="692"/>
      <c r="VUM18" s="692"/>
      <c r="VUN18" s="692"/>
      <c r="VUO18" s="692"/>
      <c r="VUP18" s="692"/>
      <c r="VUQ18" s="692"/>
      <c r="VUR18" s="692"/>
      <c r="VUS18" s="692"/>
      <c r="VUT18" s="692"/>
      <c r="VUU18" s="692"/>
      <c r="VUV18" s="692"/>
      <c r="VUW18" s="692"/>
      <c r="VUX18" s="692"/>
      <c r="VUY18" s="692"/>
      <c r="VUZ18" s="692"/>
      <c r="VVA18" s="692"/>
      <c r="VVB18" s="692"/>
      <c r="VVC18" s="692"/>
      <c r="VVD18" s="692"/>
      <c r="VVE18" s="692"/>
      <c r="VVF18" s="692"/>
      <c r="VVG18" s="692"/>
      <c r="VVH18" s="692"/>
      <c r="VVI18" s="692"/>
      <c r="VVJ18" s="692"/>
      <c r="VVK18" s="692"/>
      <c r="VVL18" s="692"/>
      <c r="VVM18" s="692"/>
      <c r="VVN18" s="692"/>
      <c r="VVO18" s="692"/>
      <c r="VVP18" s="692"/>
      <c r="VVQ18" s="692"/>
      <c r="VVR18" s="692"/>
      <c r="VVS18" s="692"/>
      <c r="VVT18" s="692"/>
      <c r="VVU18" s="692"/>
      <c r="VVV18" s="692"/>
      <c r="VVW18" s="692"/>
      <c r="VVX18" s="692"/>
      <c r="VVY18" s="692"/>
      <c r="VVZ18" s="692"/>
      <c r="VWA18" s="692"/>
      <c r="VWB18" s="692"/>
      <c r="VWC18" s="692"/>
      <c r="VWD18" s="692"/>
      <c r="VWE18" s="692"/>
      <c r="VWF18" s="692"/>
      <c r="VWG18" s="692"/>
      <c r="VWH18" s="692"/>
      <c r="VWI18" s="692"/>
      <c r="VWJ18" s="692"/>
      <c r="VWK18" s="692"/>
      <c r="VWL18" s="692"/>
      <c r="VWM18" s="692"/>
      <c r="VWN18" s="692"/>
      <c r="VWO18" s="692"/>
      <c r="VWP18" s="692"/>
      <c r="VWQ18" s="692"/>
      <c r="VWR18" s="692"/>
      <c r="VWS18" s="692"/>
      <c r="VWT18" s="692"/>
      <c r="VWU18" s="692"/>
      <c r="VWV18" s="692"/>
      <c r="VWW18" s="692"/>
      <c r="VWX18" s="692"/>
      <c r="VWY18" s="692"/>
      <c r="VWZ18" s="692"/>
      <c r="VXA18" s="692"/>
      <c r="VXB18" s="692"/>
      <c r="VXC18" s="692"/>
      <c r="VXD18" s="692"/>
      <c r="VXE18" s="692"/>
      <c r="VXF18" s="692"/>
      <c r="VXG18" s="692"/>
      <c r="VXH18" s="692"/>
      <c r="VXI18" s="692"/>
      <c r="VXJ18" s="692"/>
      <c r="VXK18" s="692"/>
      <c r="VXL18" s="692"/>
      <c r="VXM18" s="692"/>
      <c r="VXN18" s="692"/>
      <c r="VXO18" s="692"/>
      <c r="VXP18" s="692"/>
      <c r="VXQ18" s="692"/>
      <c r="VXR18" s="692"/>
      <c r="VXS18" s="692"/>
      <c r="VXT18" s="692"/>
      <c r="VXU18" s="692"/>
      <c r="VXV18" s="692"/>
      <c r="VXW18" s="692"/>
      <c r="VXX18" s="692"/>
      <c r="VXY18" s="692"/>
      <c r="VXZ18" s="692"/>
      <c r="VYA18" s="692"/>
      <c r="VYB18" s="692"/>
      <c r="VYC18" s="692"/>
      <c r="VYD18" s="692"/>
      <c r="VYE18" s="692"/>
      <c r="VYF18" s="692"/>
      <c r="VYG18" s="692"/>
      <c r="VYH18" s="692"/>
      <c r="VYI18" s="692"/>
      <c r="VYJ18" s="692"/>
      <c r="VYK18" s="692"/>
      <c r="VYL18" s="692"/>
      <c r="VYM18" s="692"/>
      <c r="VYN18" s="692"/>
      <c r="VYO18" s="692"/>
      <c r="VYP18" s="692"/>
      <c r="VYQ18" s="692"/>
      <c r="VYR18" s="692"/>
      <c r="VYS18" s="692"/>
      <c r="VYT18" s="692"/>
      <c r="VYU18" s="692"/>
      <c r="VYV18" s="692"/>
      <c r="VYW18" s="692"/>
      <c r="VYX18" s="692"/>
      <c r="VYY18" s="692"/>
      <c r="VYZ18" s="692"/>
      <c r="VZA18" s="692"/>
      <c r="VZB18" s="692"/>
      <c r="VZC18" s="692"/>
      <c r="VZD18" s="692"/>
      <c r="VZE18" s="692"/>
      <c r="VZF18" s="692"/>
      <c r="VZG18" s="692"/>
      <c r="VZH18" s="692"/>
      <c r="VZI18" s="692"/>
      <c r="VZJ18" s="692"/>
      <c r="VZK18" s="692"/>
      <c r="VZL18" s="692"/>
      <c r="VZM18" s="692"/>
      <c r="VZN18" s="692"/>
      <c r="VZO18" s="692"/>
      <c r="VZP18" s="692"/>
      <c r="VZQ18" s="692"/>
      <c r="VZR18" s="692"/>
      <c r="VZS18" s="692"/>
      <c r="VZT18" s="692"/>
      <c r="VZU18" s="692"/>
      <c r="VZV18" s="692"/>
      <c r="VZW18" s="692"/>
      <c r="VZX18" s="692"/>
      <c r="VZY18" s="692"/>
      <c r="VZZ18" s="692"/>
      <c r="WAA18" s="692"/>
      <c r="WAB18" s="692"/>
      <c r="WAC18" s="692"/>
      <c r="WAD18" s="692"/>
      <c r="WAE18" s="692"/>
      <c r="WAF18" s="692"/>
      <c r="WAG18" s="692"/>
      <c r="WAH18" s="692"/>
      <c r="WAI18" s="692"/>
      <c r="WAJ18" s="692"/>
      <c r="WAK18" s="692"/>
      <c r="WAL18" s="692"/>
      <c r="WAM18" s="692"/>
      <c r="WAN18" s="692"/>
      <c r="WAO18" s="692"/>
      <c r="WAP18" s="692"/>
      <c r="WAQ18" s="692"/>
      <c r="WAR18" s="692"/>
      <c r="WAS18" s="692"/>
      <c r="WAT18" s="692"/>
      <c r="WAU18" s="692"/>
      <c r="WAV18" s="692"/>
      <c r="WAW18" s="692"/>
      <c r="WAX18" s="692"/>
      <c r="WAY18" s="692"/>
      <c r="WAZ18" s="692"/>
      <c r="WBA18" s="692"/>
      <c r="WBB18" s="692"/>
      <c r="WBC18" s="692"/>
      <c r="WBD18" s="692"/>
      <c r="WBE18" s="692"/>
      <c r="WBF18" s="692"/>
      <c r="WBG18" s="692"/>
      <c r="WBH18" s="692"/>
      <c r="WBI18" s="692"/>
      <c r="WBJ18" s="692"/>
      <c r="WBK18" s="692"/>
      <c r="WBL18" s="692"/>
      <c r="WBM18" s="692"/>
      <c r="WBN18" s="692"/>
      <c r="WBO18" s="692"/>
      <c r="WBP18" s="692"/>
      <c r="WBQ18" s="692"/>
      <c r="WBR18" s="692"/>
      <c r="WBS18" s="692"/>
      <c r="WBT18" s="692"/>
      <c r="WBU18" s="692"/>
      <c r="WBV18" s="692"/>
      <c r="WBW18" s="692"/>
      <c r="WBX18" s="692"/>
      <c r="WBY18" s="692"/>
      <c r="WBZ18" s="692"/>
      <c r="WCA18" s="692"/>
      <c r="WCB18" s="692"/>
      <c r="WCC18" s="692"/>
      <c r="WCD18" s="692"/>
      <c r="WCE18" s="692"/>
      <c r="WCF18" s="692"/>
      <c r="WCG18" s="692"/>
      <c r="WCH18" s="692"/>
      <c r="WCI18" s="692"/>
      <c r="WCJ18" s="692"/>
      <c r="WCK18" s="692"/>
      <c r="WCL18" s="692"/>
      <c r="WCM18" s="692"/>
      <c r="WCN18" s="692"/>
      <c r="WCO18" s="692"/>
      <c r="WCP18" s="692"/>
      <c r="WCQ18" s="692"/>
      <c r="WCR18" s="692"/>
      <c r="WCS18" s="692"/>
      <c r="WCT18" s="692"/>
      <c r="WCU18" s="692"/>
      <c r="WCV18" s="692"/>
      <c r="WCW18" s="692"/>
      <c r="WCX18" s="692"/>
      <c r="WCY18" s="692"/>
      <c r="WCZ18" s="692"/>
      <c r="WDA18" s="692"/>
      <c r="WDB18" s="692"/>
      <c r="WDC18" s="692"/>
      <c r="WDD18" s="692"/>
      <c r="WDE18" s="692"/>
      <c r="WDF18" s="692"/>
      <c r="WDG18" s="692"/>
      <c r="WDH18" s="692"/>
      <c r="WDI18" s="692"/>
      <c r="WDJ18" s="692"/>
      <c r="WDK18" s="692"/>
      <c r="WDL18" s="692"/>
      <c r="WDM18" s="692"/>
      <c r="WDN18" s="692"/>
      <c r="WDO18" s="692"/>
      <c r="WDP18" s="692"/>
      <c r="WDQ18" s="692"/>
      <c r="WDR18" s="692"/>
      <c r="WDS18" s="692"/>
      <c r="WDT18" s="692"/>
      <c r="WDU18" s="692"/>
      <c r="WDV18" s="692"/>
      <c r="WDW18" s="692"/>
      <c r="WDX18" s="692"/>
      <c r="WDY18" s="692"/>
      <c r="WDZ18" s="692"/>
      <c r="WEA18" s="692"/>
      <c r="WEB18" s="692"/>
      <c r="WEC18" s="692"/>
      <c r="WED18" s="692"/>
      <c r="WEE18" s="692"/>
      <c r="WEF18" s="692"/>
      <c r="WEG18" s="692"/>
      <c r="WEH18" s="692"/>
      <c r="WEI18" s="692"/>
      <c r="WEJ18" s="692"/>
      <c r="WEK18" s="692"/>
      <c r="WEL18" s="692"/>
      <c r="WEM18" s="692"/>
      <c r="WEN18" s="692"/>
      <c r="WEO18" s="692"/>
      <c r="WEP18" s="692"/>
      <c r="WEQ18" s="692"/>
      <c r="WER18" s="692"/>
      <c r="WES18" s="692"/>
      <c r="WET18" s="692"/>
      <c r="WEU18" s="692"/>
      <c r="WEV18" s="692"/>
      <c r="WEW18" s="692"/>
      <c r="WEX18" s="692"/>
      <c r="WEY18" s="692"/>
      <c r="WEZ18" s="692"/>
      <c r="WFA18" s="692"/>
      <c r="WFB18" s="692"/>
      <c r="WFC18" s="692"/>
      <c r="WFD18" s="692"/>
      <c r="WFE18" s="692"/>
      <c r="WFF18" s="692"/>
      <c r="WFG18" s="692"/>
      <c r="WFH18" s="692"/>
      <c r="WFI18" s="692"/>
      <c r="WFJ18" s="692"/>
      <c r="WFK18" s="692"/>
      <c r="WFL18" s="692"/>
      <c r="WFM18" s="692"/>
      <c r="WFN18" s="692"/>
      <c r="WFO18" s="692"/>
      <c r="WFP18" s="692"/>
      <c r="WFQ18" s="692"/>
      <c r="WFR18" s="692"/>
      <c r="WFS18" s="692"/>
      <c r="WFT18" s="692"/>
      <c r="WFU18" s="692"/>
      <c r="WFV18" s="692"/>
      <c r="WFW18" s="692"/>
      <c r="WFX18" s="692"/>
      <c r="WFY18" s="692"/>
      <c r="WFZ18" s="692"/>
      <c r="WGA18" s="692"/>
      <c r="WGB18" s="692"/>
      <c r="WGC18" s="692"/>
      <c r="WGD18" s="692"/>
      <c r="WGE18" s="692"/>
      <c r="WGF18" s="692"/>
      <c r="WGG18" s="692"/>
      <c r="WGH18" s="692"/>
      <c r="WGI18" s="692"/>
      <c r="WGJ18" s="692"/>
      <c r="WGK18" s="692"/>
      <c r="WGL18" s="692"/>
      <c r="WGM18" s="692"/>
      <c r="WGN18" s="692"/>
      <c r="WGO18" s="692"/>
      <c r="WGP18" s="692"/>
      <c r="WGQ18" s="692"/>
      <c r="WGR18" s="692"/>
      <c r="WGS18" s="692"/>
      <c r="WGT18" s="692"/>
      <c r="WGU18" s="692"/>
      <c r="WGV18" s="692"/>
      <c r="WGW18" s="692"/>
      <c r="WGX18" s="692"/>
      <c r="WGY18" s="692"/>
      <c r="WGZ18" s="692"/>
      <c r="WHA18" s="692"/>
      <c r="WHB18" s="692"/>
      <c r="WHC18" s="692"/>
      <c r="WHD18" s="692"/>
      <c r="WHE18" s="692"/>
      <c r="WHF18" s="692"/>
      <c r="WHG18" s="692"/>
      <c r="WHH18" s="692"/>
      <c r="WHI18" s="692"/>
      <c r="WHJ18" s="692"/>
      <c r="WHK18" s="692"/>
      <c r="WHL18" s="692"/>
      <c r="WHM18" s="692"/>
      <c r="WHN18" s="692"/>
      <c r="WHO18" s="692"/>
      <c r="WHP18" s="692"/>
      <c r="WHQ18" s="692"/>
      <c r="WHR18" s="692"/>
      <c r="WHS18" s="692"/>
      <c r="WHT18" s="692"/>
      <c r="WHU18" s="692"/>
      <c r="WHV18" s="692"/>
      <c r="WHW18" s="692"/>
      <c r="WHX18" s="692"/>
      <c r="WHY18" s="692"/>
      <c r="WHZ18" s="692"/>
      <c r="WIA18" s="692"/>
      <c r="WIB18" s="692"/>
      <c r="WIC18" s="692"/>
      <c r="WID18" s="692"/>
      <c r="WIE18" s="692"/>
      <c r="WIF18" s="692"/>
      <c r="WIG18" s="692"/>
      <c r="WIH18" s="692"/>
      <c r="WII18" s="692"/>
      <c r="WIJ18" s="692"/>
      <c r="WIK18" s="692"/>
      <c r="WIL18" s="692"/>
      <c r="WIM18" s="692"/>
      <c r="WIN18" s="692"/>
      <c r="WIO18" s="692"/>
      <c r="WIP18" s="692"/>
      <c r="WIQ18" s="692"/>
      <c r="WIR18" s="692"/>
      <c r="WIS18" s="692"/>
      <c r="WIT18" s="692"/>
      <c r="WIU18" s="692"/>
      <c r="WIV18" s="692"/>
      <c r="WIW18" s="692"/>
      <c r="WIX18" s="692"/>
      <c r="WIY18" s="692"/>
      <c r="WIZ18" s="692"/>
      <c r="WJA18" s="692"/>
      <c r="WJB18" s="692"/>
      <c r="WJC18" s="692"/>
      <c r="WJD18" s="692"/>
      <c r="WJE18" s="692"/>
      <c r="WJF18" s="692"/>
      <c r="WJG18" s="692"/>
      <c r="WJH18" s="692"/>
      <c r="WJI18" s="692"/>
      <c r="WJJ18" s="692"/>
      <c r="WJK18" s="692"/>
      <c r="WJL18" s="692"/>
      <c r="WJM18" s="692"/>
      <c r="WJN18" s="692"/>
      <c r="WJO18" s="692"/>
      <c r="WJP18" s="692"/>
      <c r="WJQ18" s="692"/>
      <c r="WJR18" s="692"/>
      <c r="WJS18" s="692"/>
      <c r="WJT18" s="692"/>
      <c r="WJU18" s="692"/>
      <c r="WJV18" s="692"/>
      <c r="WJW18" s="692"/>
      <c r="WJX18" s="692"/>
      <c r="WJY18" s="692"/>
      <c r="WJZ18" s="692"/>
      <c r="WKA18" s="692"/>
      <c r="WKB18" s="692"/>
      <c r="WKC18" s="692"/>
      <c r="WKD18" s="692"/>
      <c r="WKE18" s="692"/>
      <c r="WKF18" s="692"/>
      <c r="WKG18" s="692"/>
      <c r="WKH18" s="692"/>
      <c r="WKI18" s="692"/>
      <c r="WKJ18" s="692"/>
      <c r="WKK18" s="692"/>
      <c r="WKL18" s="692"/>
      <c r="WKM18" s="692"/>
      <c r="WKN18" s="692"/>
      <c r="WKO18" s="692"/>
      <c r="WKP18" s="692"/>
      <c r="WKQ18" s="692"/>
      <c r="WKR18" s="692"/>
      <c r="WKS18" s="692"/>
      <c r="WKT18" s="692"/>
      <c r="WKU18" s="692"/>
      <c r="WKV18" s="692"/>
      <c r="WKW18" s="692"/>
      <c r="WKX18" s="692"/>
      <c r="WKY18" s="692"/>
      <c r="WKZ18" s="692"/>
      <c r="WLA18" s="692"/>
      <c r="WLB18" s="692"/>
      <c r="WLC18" s="692"/>
      <c r="WLD18" s="692"/>
      <c r="WLE18" s="692"/>
      <c r="WLF18" s="692"/>
      <c r="WLG18" s="692"/>
      <c r="WLH18" s="692"/>
      <c r="WLI18" s="692"/>
      <c r="WLJ18" s="692"/>
      <c r="WLK18" s="692"/>
      <c r="WLL18" s="692"/>
      <c r="WLM18" s="692"/>
      <c r="WLN18" s="692"/>
      <c r="WLO18" s="692"/>
      <c r="WLP18" s="692"/>
      <c r="WLQ18" s="692"/>
      <c r="WLR18" s="692"/>
      <c r="WLS18" s="692"/>
      <c r="WLT18" s="692"/>
      <c r="WLU18" s="692"/>
      <c r="WLV18" s="692"/>
      <c r="WLW18" s="692"/>
      <c r="WLX18" s="692"/>
      <c r="WLY18" s="692"/>
      <c r="WLZ18" s="692"/>
      <c r="WMA18" s="692"/>
      <c r="WMB18" s="692"/>
      <c r="WMC18" s="692"/>
      <c r="WMD18" s="692"/>
      <c r="WME18" s="692"/>
      <c r="WMF18" s="692"/>
      <c r="WMG18" s="692"/>
      <c r="WMH18" s="692"/>
      <c r="WMI18" s="692"/>
      <c r="WMJ18" s="692"/>
      <c r="WMK18" s="692"/>
      <c r="WML18" s="692"/>
      <c r="WMM18" s="692"/>
      <c r="WMN18" s="692"/>
      <c r="WMO18" s="692"/>
      <c r="WMP18" s="692"/>
      <c r="WMQ18" s="692"/>
      <c r="WMR18" s="692"/>
      <c r="WMS18" s="692"/>
      <c r="WMT18" s="692"/>
      <c r="WMU18" s="692"/>
      <c r="WMV18" s="692"/>
      <c r="WMW18" s="692"/>
      <c r="WMX18" s="692"/>
      <c r="WMY18" s="692"/>
      <c r="WMZ18" s="692"/>
      <c r="WNA18" s="692"/>
      <c r="WNB18" s="692"/>
      <c r="WNC18" s="692"/>
      <c r="WND18" s="692"/>
      <c r="WNE18" s="692"/>
      <c r="WNF18" s="692"/>
      <c r="WNG18" s="692"/>
      <c r="WNH18" s="692"/>
      <c r="WNI18" s="692"/>
      <c r="WNJ18" s="692"/>
      <c r="WNK18" s="692"/>
      <c r="WNL18" s="692"/>
      <c r="WNM18" s="692"/>
      <c r="WNN18" s="692"/>
      <c r="WNO18" s="692"/>
      <c r="WNP18" s="692"/>
      <c r="WNQ18" s="692"/>
      <c r="WNR18" s="692"/>
      <c r="WNS18" s="692"/>
      <c r="WNT18" s="692"/>
      <c r="WNU18" s="692"/>
      <c r="WNV18" s="692"/>
      <c r="WNW18" s="692"/>
      <c r="WNX18" s="692"/>
      <c r="WNY18" s="692"/>
      <c r="WNZ18" s="692"/>
      <c r="WOA18" s="692"/>
      <c r="WOB18" s="692"/>
      <c r="WOC18" s="692"/>
      <c r="WOD18" s="692"/>
      <c r="WOE18" s="692"/>
      <c r="WOF18" s="692"/>
      <c r="WOG18" s="692"/>
      <c r="WOH18" s="692"/>
      <c r="WOI18" s="692"/>
      <c r="WOJ18" s="692"/>
      <c r="WOK18" s="692"/>
      <c r="WOL18" s="692"/>
      <c r="WOM18" s="692"/>
      <c r="WON18" s="692"/>
      <c r="WOO18" s="692"/>
      <c r="WOP18" s="692"/>
      <c r="WOQ18" s="692"/>
      <c r="WOR18" s="692"/>
      <c r="WOS18" s="692"/>
      <c r="WOT18" s="692"/>
      <c r="WOU18" s="692"/>
      <c r="WOV18" s="692"/>
      <c r="WOW18" s="692"/>
      <c r="WOX18" s="692"/>
      <c r="WOY18" s="692"/>
      <c r="WOZ18" s="692"/>
      <c r="WPA18" s="692"/>
      <c r="WPB18" s="692"/>
      <c r="WPC18" s="692"/>
      <c r="WPD18" s="692"/>
      <c r="WPE18" s="692"/>
      <c r="WPF18" s="692"/>
      <c r="WPG18" s="692"/>
      <c r="WPH18" s="692"/>
      <c r="WPI18" s="692"/>
      <c r="WPJ18" s="692"/>
      <c r="WPK18" s="692"/>
      <c r="WPL18" s="692"/>
      <c r="WPM18" s="692"/>
      <c r="WPN18" s="692"/>
      <c r="WPO18" s="692"/>
      <c r="WPP18" s="692"/>
      <c r="WPQ18" s="692"/>
      <c r="WPR18" s="692"/>
      <c r="WPS18" s="692"/>
      <c r="WPT18" s="692"/>
      <c r="WPU18" s="692"/>
      <c r="WPV18" s="692"/>
      <c r="WPW18" s="692"/>
      <c r="WPX18" s="692"/>
      <c r="WPY18" s="692"/>
      <c r="WPZ18" s="692"/>
      <c r="WQA18" s="692"/>
      <c r="WQB18" s="692"/>
      <c r="WQC18" s="692"/>
      <c r="WQD18" s="692"/>
      <c r="WQE18" s="692"/>
      <c r="WQF18" s="692"/>
      <c r="WQG18" s="692"/>
      <c r="WQH18" s="692"/>
      <c r="WQI18" s="692"/>
      <c r="WQJ18" s="692"/>
      <c r="WQK18" s="692"/>
      <c r="WQL18" s="692"/>
      <c r="WQM18" s="692"/>
      <c r="WQN18" s="692"/>
      <c r="WQO18" s="692"/>
      <c r="WQP18" s="692"/>
      <c r="WQQ18" s="692"/>
      <c r="WQR18" s="692"/>
      <c r="WQS18" s="692"/>
      <c r="WQT18" s="692"/>
      <c r="WQU18" s="692"/>
      <c r="WQV18" s="692"/>
      <c r="WQW18" s="692"/>
      <c r="WQX18" s="692"/>
      <c r="WQY18" s="692"/>
      <c r="WQZ18" s="692"/>
      <c r="WRA18" s="692"/>
      <c r="WRB18" s="692"/>
      <c r="WRC18" s="692"/>
      <c r="WRD18" s="692"/>
      <c r="WRE18" s="692"/>
      <c r="WRF18" s="692"/>
      <c r="WRG18" s="692"/>
      <c r="WRH18" s="692"/>
      <c r="WRI18" s="692"/>
      <c r="WRJ18" s="692"/>
      <c r="WRK18" s="692"/>
      <c r="WRL18" s="692"/>
      <c r="WRM18" s="692"/>
      <c r="WRN18" s="692"/>
      <c r="WRO18" s="692"/>
      <c r="WRP18" s="692"/>
      <c r="WRQ18" s="692"/>
      <c r="WRR18" s="692"/>
      <c r="WRS18" s="692"/>
      <c r="WRT18" s="692"/>
      <c r="WRU18" s="692"/>
      <c r="WRV18" s="692"/>
      <c r="WRW18" s="692"/>
      <c r="WRX18" s="692"/>
      <c r="WRY18" s="692"/>
      <c r="WRZ18" s="692"/>
      <c r="WSA18" s="692"/>
      <c r="WSB18" s="692"/>
      <c r="WSC18" s="692"/>
      <c r="WSD18" s="692"/>
      <c r="WSE18" s="692"/>
      <c r="WSF18" s="692"/>
      <c r="WSG18" s="692"/>
      <c r="WSH18" s="692"/>
      <c r="WSI18" s="692"/>
      <c r="WSJ18" s="692"/>
      <c r="WSK18" s="692"/>
      <c r="WSL18" s="692"/>
      <c r="WSM18" s="692"/>
      <c r="WSN18" s="692"/>
      <c r="WSO18" s="692"/>
      <c r="WSP18" s="692"/>
      <c r="WSQ18" s="692"/>
      <c r="WSR18" s="692"/>
      <c r="WSS18" s="692"/>
      <c r="WST18" s="692"/>
      <c r="WSU18" s="692"/>
      <c r="WSV18" s="692"/>
      <c r="WSW18" s="692"/>
      <c r="WSX18" s="692"/>
      <c r="WSY18" s="692"/>
      <c r="WSZ18" s="692"/>
      <c r="WTA18" s="692"/>
      <c r="WTB18" s="692"/>
      <c r="WTC18" s="692"/>
      <c r="WTD18" s="692"/>
      <c r="WTE18" s="692"/>
      <c r="WTF18" s="692"/>
      <c r="WTG18" s="692"/>
      <c r="WTH18" s="692"/>
      <c r="WTI18" s="692"/>
      <c r="WTJ18" s="692"/>
      <c r="WTK18" s="692"/>
      <c r="WTL18" s="692"/>
      <c r="WTM18" s="692"/>
      <c r="WTN18" s="692"/>
      <c r="WTO18" s="692"/>
      <c r="WTP18" s="692"/>
      <c r="WTQ18" s="692"/>
      <c r="WTR18" s="692"/>
      <c r="WTS18" s="692"/>
      <c r="WTT18" s="692"/>
      <c r="WTU18" s="692"/>
      <c r="WTV18" s="692"/>
      <c r="WTW18" s="692"/>
      <c r="WTX18" s="692"/>
      <c r="WTY18" s="692"/>
      <c r="WTZ18" s="692"/>
      <c r="WUA18" s="692"/>
      <c r="WUB18" s="692"/>
      <c r="WUC18" s="692"/>
      <c r="WUD18" s="692"/>
      <c r="WUE18" s="692"/>
      <c r="WUF18" s="692"/>
      <c r="WUG18" s="692"/>
      <c r="WUH18" s="692"/>
      <c r="WUI18" s="692"/>
      <c r="WUJ18" s="692"/>
      <c r="WUK18" s="692"/>
      <c r="WUL18" s="692"/>
      <c r="WUM18" s="692"/>
      <c r="WUN18" s="692"/>
      <c r="WUO18" s="692"/>
      <c r="WUP18" s="692"/>
      <c r="WUQ18" s="692"/>
      <c r="WUR18" s="692"/>
      <c r="WUS18" s="692"/>
      <c r="WUT18" s="692"/>
      <c r="WUU18" s="692"/>
      <c r="WUV18" s="692"/>
      <c r="WUW18" s="692"/>
      <c r="WUX18" s="692"/>
      <c r="WUY18" s="692"/>
      <c r="WUZ18" s="692"/>
      <c r="WVA18" s="692"/>
      <c r="WVB18" s="692"/>
      <c r="WVC18" s="692"/>
      <c r="WVD18" s="692"/>
      <c r="WVE18" s="692"/>
      <c r="WVF18" s="692"/>
      <c r="WVG18" s="692"/>
      <c r="WVH18" s="692"/>
      <c r="WVI18" s="692"/>
      <c r="WVJ18" s="692"/>
      <c r="WVK18" s="692"/>
      <c r="WVL18" s="692"/>
      <c r="WVM18" s="692"/>
      <c r="WVN18" s="692"/>
      <c r="WVO18" s="692"/>
      <c r="WVP18" s="692"/>
      <c r="WVQ18" s="692"/>
      <c r="WVR18" s="692"/>
      <c r="WVS18" s="692"/>
      <c r="WVT18" s="692"/>
      <c r="WVU18" s="692"/>
      <c r="WVV18" s="692"/>
      <c r="WVW18" s="692"/>
      <c r="WVX18" s="692"/>
      <c r="WVY18" s="692"/>
      <c r="WVZ18" s="692"/>
      <c r="WWA18" s="692"/>
      <c r="WWB18" s="692"/>
      <c r="WWC18" s="692"/>
      <c r="WWD18" s="692"/>
      <c r="WWE18" s="692"/>
      <c r="WWF18" s="692"/>
      <c r="WWG18" s="692"/>
      <c r="WWH18" s="692"/>
      <c r="WWI18" s="692"/>
      <c r="WWJ18" s="692"/>
      <c r="WWK18" s="692"/>
      <c r="WWL18" s="692"/>
      <c r="WWM18" s="692"/>
      <c r="WWN18" s="692"/>
      <c r="WWO18" s="692"/>
      <c r="WWP18" s="692"/>
      <c r="WWQ18" s="692"/>
      <c r="WWR18" s="692"/>
      <c r="WWS18" s="692"/>
      <c r="WWT18" s="692"/>
      <c r="WWU18" s="692"/>
      <c r="WWV18" s="692"/>
      <c r="WWW18" s="692"/>
      <c r="WWX18" s="692"/>
      <c r="WWY18" s="692"/>
      <c r="WWZ18" s="692"/>
      <c r="WXA18" s="692"/>
      <c r="WXB18" s="692"/>
      <c r="WXC18" s="692"/>
      <c r="WXD18" s="692"/>
      <c r="WXE18" s="692"/>
      <c r="WXF18" s="692"/>
      <c r="WXG18" s="692"/>
      <c r="WXH18" s="692"/>
      <c r="WXI18" s="692"/>
      <c r="WXJ18" s="692"/>
      <c r="WXK18" s="692"/>
      <c r="WXL18" s="692"/>
      <c r="WXM18" s="692"/>
      <c r="WXN18" s="692"/>
      <c r="WXO18" s="692"/>
      <c r="WXP18" s="692"/>
      <c r="WXQ18" s="692"/>
      <c r="WXR18" s="692"/>
      <c r="WXS18" s="692"/>
      <c r="WXT18" s="692"/>
      <c r="WXU18" s="692"/>
      <c r="WXV18" s="692"/>
      <c r="WXW18" s="692"/>
      <c r="WXX18" s="692"/>
      <c r="WXY18" s="692"/>
      <c r="WXZ18" s="692"/>
      <c r="WYA18" s="692"/>
      <c r="WYB18" s="692"/>
      <c r="WYC18" s="692"/>
      <c r="WYD18" s="692"/>
      <c r="WYE18" s="692"/>
      <c r="WYF18" s="692"/>
      <c r="WYG18" s="692"/>
      <c r="WYH18" s="692"/>
      <c r="WYI18" s="692"/>
      <c r="WYJ18" s="692"/>
      <c r="WYK18" s="692"/>
      <c r="WYL18" s="692"/>
      <c r="WYM18" s="692"/>
      <c r="WYN18" s="692"/>
      <c r="WYO18" s="692"/>
      <c r="WYP18" s="692"/>
      <c r="WYQ18" s="692"/>
      <c r="WYR18" s="692"/>
      <c r="WYS18" s="692"/>
      <c r="WYT18" s="692"/>
      <c r="WYU18" s="692"/>
      <c r="WYV18" s="692"/>
      <c r="WYW18" s="692"/>
      <c r="WYX18" s="692"/>
      <c r="WYY18" s="692"/>
      <c r="WYZ18" s="692"/>
      <c r="WZA18" s="692"/>
      <c r="WZB18" s="692"/>
      <c r="WZC18" s="692"/>
      <c r="WZD18" s="692"/>
      <c r="WZE18" s="692"/>
      <c r="WZF18" s="692"/>
      <c r="WZG18" s="692"/>
      <c r="WZH18" s="692"/>
      <c r="WZI18" s="692"/>
      <c r="WZJ18" s="692"/>
      <c r="WZK18" s="692"/>
      <c r="WZL18" s="692"/>
      <c r="WZM18" s="692"/>
      <c r="WZN18" s="692"/>
      <c r="WZO18" s="692"/>
      <c r="WZP18" s="692"/>
      <c r="WZQ18" s="692"/>
      <c r="WZR18" s="692"/>
      <c r="WZS18" s="692"/>
      <c r="WZT18" s="692"/>
      <c r="WZU18" s="692"/>
      <c r="WZV18" s="692"/>
      <c r="WZW18" s="692"/>
      <c r="WZX18" s="692"/>
      <c r="WZY18" s="692"/>
      <c r="WZZ18" s="692"/>
      <c r="XAA18" s="692"/>
      <c r="XAB18" s="692"/>
      <c r="XAC18" s="692"/>
      <c r="XAD18" s="692"/>
      <c r="XAE18" s="692"/>
      <c r="XAF18" s="692"/>
      <c r="XAG18" s="692"/>
      <c r="XAH18" s="692"/>
      <c r="XAI18" s="692"/>
      <c r="XAJ18" s="692"/>
      <c r="XAK18" s="692"/>
      <c r="XAL18" s="692"/>
      <c r="XAM18" s="692"/>
      <c r="XAN18" s="692"/>
      <c r="XAO18" s="692"/>
      <c r="XAP18" s="692"/>
      <c r="XAQ18" s="692"/>
      <c r="XAR18" s="692"/>
      <c r="XAS18" s="692"/>
      <c r="XAT18" s="692"/>
      <c r="XAU18" s="692"/>
      <c r="XAV18" s="692"/>
      <c r="XAW18" s="692"/>
      <c r="XAX18" s="692"/>
      <c r="XAY18" s="692"/>
      <c r="XAZ18" s="692"/>
      <c r="XBA18" s="692"/>
      <c r="XBB18" s="692"/>
      <c r="XBC18" s="692"/>
      <c r="XBD18" s="692"/>
      <c r="XBE18" s="692"/>
      <c r="XBF18" s="692"/>
      <c r="XBG18" s="692"/>
      <c r="XBH18" s="692"/>
      <c r="XBI18" s="692"/>
      <c r="XBJ18" s="692"/>
      <c r="XBK18" s="692"/>
      <c r="XBL18" s="692"/>
      <c r="XBM18" s="692"/>
      <c r="XBN18" s="692"/>
      <c r="XBO18" s="692"/>
      <c r="XBP18" s="692"/>
      <c r="XBQ18" s="692"/>
      <c r="XBR18" s="692"/>
      <c r="XBS18" s="692"/>
      <c r="XBT18" s="692"/>
      <c r="XBU18" s="692"/>
      <c r="XBV18" s="692"/>
      <c r="XBW18" s="692"/>
      <c r="XBX18" s="692"/>
      <c r="XBY18" s="692"/>
      <c r="XBZ18" s="692"/>
      <c r="XCA18" s="692"/>
      <c r="XCB18" s="692"/>
      <c r="XCC18" s="692"/>
      <c r="XCD18" s="692"/>
      <c r="XCE18" s="692"/>
      <c r="XCF18" s="692"/>
      <c r="XCG18" s="692"/>
      <c r="XCH18" s="692"/>
      <c r="XCI18" s="692"/>
      <c r="XCJ18" s="692"/>
      <c r="XCK18" s="692"/>
      <c r="XCL18" s="692"/>
      <c r="XCM18" s="692"/>
      <c r="XCN18" s="692"/>
      <c r="XCO18" s="692"/>
      <c r="XCP18" s="692"/>
      <c r="XCQ18" s="692"/>
      <c r="XCR18" s="692"/>
      <c r="XCS18" s="692"/>
      <c r="XCT18" s="692"/>
      <c r="XCU18" s="692"/>
      <c r="XCV18" s="692"/>
      <c r="XCW18" s="692"/>
      <c r="XCX18" s="692"/>
      <c r="XCY18" s="692"/>
      <c r="XCZ18" s="692"/>
      <c r="XDA18" s="692"/>
      <c r="XDB18" s="692"/>
      <c r="XDC18" s="692"/>
      <c r="XDD18" s="692"/>
      <c r="XDE18" s="692"/>
      <c r="XDF18" s="692"/>
      <c r="XDG18" s="692"/>
      <c r="XDH18" s="692"/>
      <c r="XDI18" s="692"/>
      <c r="XDJ18" s="692"/>
      <c r="XDK18" s="692"/>
      <c r="XDL18" s="692"/>
      <c r="XDM18" s="692"/>
      <c r="XDN18" s="692"/>
      <c r="XDO18" s="692"/>
      <c r="XDP18" s="692"/>
      <c r="XDQ18" s="692"/>
      <c r="XDR18" s="692"/>
      <c r="XDS18" s="692"/>
      <c r="XDT18" s="692"/>
      <c r="XDU18" s="692"/>
      <c r="XDV18" s="692"/>
      <c r="XDW18" s="692"/>
      <c r="XDX18" s="692"/>
      <c r="XDY18" s="692"/>
      <c r="XDZ18" s="692"/>
      <c r="XEA18" s="692"/>
      <c r="XEB18" s="692"/>
      <c r="XEC18" s="692"/>
      <c r="XED18" s="692"/>
      <c r="XEE18" s="692"/>
      <c r="XEF18" s="692"/>
      <c r="XEG18" s="692"/>
      <c r="XEH18" s="692"/>
      <c r="XEI18" s="692"/>
      <c r="XEJ18" s="692"/>
      <c r="XEK18" s="692"/>
      <c r="XEL18" s="692"/>
      <c r="XEM18" s="692"/>
      <c r="XEN18" s="692"/>
      <c r="XEO18" s="692"/>
      <c r="XEP18" s="692"/>
      <c r="XEQ18" s="692"/>
      <c r="XER18" s="692"/>
      <c r="XES18" s="692"/>
      <c r="XET18" s="692"/>
      <c r="XEU18" s="692"/>
      <c r="XEV18" s="692"/>
      <c r="XEW18" s="692"/>
      <c r="XEX18" s="692"/>
      <c r="XEY18" s="692"/>
      <c r="XEZ18" s="692"/>
      <c r="XFA18" s="692"/>
      <c r="XFB18" s="692"/>
      <c r="XFC18" s="692"/>
      <c r="XFD18" s="692"/>
    </row>
    <row r="19" spans="1:16384" s="18" customFormat="1" ht="13.5" customHeight="1">
      <c r="A19" s="143" t="s">
        <v>443</v>
      </c>
      <c r="B19" s="643" t="s">
        <v>527</v>
      </c>
      <c r="C19" s="643" t="s">
        <v>517</v>
      </c>
      <c r="D19" s="643">
        <v>4</v>
      </c>
      <c r="E19" s="643" t="s">
        <v>443</v>
      </c>
      <c r="F19" s="643">
        <v>7</v>
      </c>
      <c r="G19" s="643" t="s">
        <v>514</v>
      </c>
      <c r="H19" s="692"/>
      <c r="I19" s="692"/>
      <c r="J19" s="692"/>
      <c r="K19" s="692"/>
      <c r="L19" s="692"/>
      <c r="M19" s="692"/>
      <c r="N19" s="692"/>
      <c r="O19" s="692"/>
      <c r="P19" s="692"/>
      <c r="Q19" s="692"/>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92"/>
      <c r="AS19" s="692"/>
      <c r="AT19" s="692"/>
      <c r="AU19" s="692"/>
      <c r="AV19" s="692"/>
      <c r="AW19" s="692"/>
      <c r="AX19" s="692"/>
      <c r="AY19" s="692"/>
      <c r="AZ19" s="692"/>
      <c r="BA19" s="692"/>
      <c r="BB19" s="692"/>
      <c r="BC19" s="692"/>
      <c r="BD19" s="692"/>
      <c r="BE19" s="692"/>
      <c r="BF19" s="692"/>
      <c r="BG19" s="692"/>
      <c r="BH19" s="692"/>
      <c r="BI19" s="692"/>
      <c r="BJ19" s="692"/>
      <c r="BK19" s="692"/>
      <c r="BL19" s="692"/>
      <c r="BM19" s="692"/>
      <c r="BN19" s="692"/>
      <c r="BO19" s="692"/>
      <c r="BP19" s="692"/>
      <c r="BQ19" s="692"/>
      <c r="BR19" s="692"/>
      <c r="BS19" s="692"/>
      <c r="BT19" s="692"/>
      <c r="BU19" s="692"/>
      <c r="BV19" s="692"/>
      <c r="BW19" s="692"/>
      <c r="BX19" s="692"/>
      <c r="BY19" s="692"/>
      <c r="BZ19" s="692"/>
      <c r="CA19" s="692"/>
      <c r="CB19" s="692"/>
      <c r="CC19" s="692"/>
      <c r="CD19" s="692"/>
      <c r="CE19" s="692"/>
      <c r="CF19" s="692"/>
      <c r="CG19" s="692"/>
      <c r="CH19" s="692"/>
      <c r="CI19" s="692"/>
      <c r="CJ19" s="692"/>
      <c r="CK19" s="692"/>
      <c r="CL19" s="692"/>
      <c r="CM19" s="692"/>
      <c r="CN19" s="692"/>
      <c r="CO19" s="692"/>
      <c r="CP19" s="692"/>
      <c r="CQ19" s="692"/>
      <c r="CR19" s="692"/>
      <c r="CS19" s="692"/>
      <c r="CT19" s="692"/>
      <c r="CU19" s="692"/>
      <c r="CV19" s="692"/>
      <c r="CW19" s="692"/>
      <c r="CX19" s="692"/>
      <c r="CY19" s="692"/>
      <c r="CZ19" s="692"/>
      <c r="DA19" s="692"/>
      <c r="DB19" s="692"/>
      <c r="DC19" s="692"/>
      <c r="DD19" s="692"/>
      <c r="DE19" s="692"/>
      <c r="DF19" s="692"/>
      <c r="DG19" s="692"/>
      <c r="DH19" s="692"/>
      <c r="DI19" s="692"/>
      <c r="DJ19" s="692"/>
      <c r="DK19" s="692"/>
      <c r="DL19" s="692"/>
      <c r="DM19" s="692"/>
      <c r="DN19" s="692"/>
      <c r="DO19" s="692"/>
      <c r="DP19" s="692"/>
      <c r="DQ19" s="692"/>
      <c r="DR19" s="692"/>
      <c r="DS19" s="692"/>
      <c r="DT19" s="692"/>
      <c r="DU19" s="692"/>
      <c r="DV19" s="692"/>
      <c r="DW19" s="692"/>
      <c r="DX19" s="692"/>
      <c r="DY19" s="692"/>
      <c r="DZ19" s="692"/>
      <c r="EA19" s="692"/>
      <c r="EB19" s="692"/>
      <c r="EC19" s="692"/>
      <c r="ED19" s="692"/>
      <c r="EE19" s="692"/>
      <c r="EF19" s="692"/>
      <c r="EG19" s="692"/>
      <c r="EH19" s="692"/>
      <c r="EI19" s="692"/>
      <c r="EJ19" s="692"/>
      <c r="EK19" s="692"/>
      <c r="EL19" s="692"/>
      <c r="EM19" s="692"/>
      <c r="EN19" s="692"/>
      <c r="EO19" s="692"/>
      <c r="EP19" s="692"/>
      <c r="EQ19" s="692"/>
      <c r="ER19" s="692"/>
      <c r="ES19" s="692"/>
      <c r="ET19" s="692"/>
      <c r="EU19" s="692"/>
      <c r="EV19" s="692"/>
      <c r="EW19" s="692"/>
      <c r="EX19" s="692"/>
      <c r="EY19" s="692"/>
      <c r="EZ19" s="692"/>
      <c r="FA19" s="692"/>
      <c r="FB19" s="692"/>
      <c r="FC19" s="692"/>
      <c r="FD19" s="692"/>
      <c r="FE19" s="692"/>
      <c r="FF19" s="692"/>
      <c r="FG19" s="692"/>
      <c r="FH19" s="692"/>
      <c r="FI19" s="692"/>
      <c r="FJ19" s="692"/>
      <c r="FK19" s="692"/>
      <c r="FL19" s="692"/>
      <c r="FM19" s="692"/>
      <c r="FN19" s="692"/>
      <c r="FO19" s="692"/>
      <c r="FP19" s="692"/>
      <c r="FQ19" s="692"/>
      <c r="FR19" s="692"/>
      <c r="FS19" s="692"/>
      <c r="FT19" s="692"/>
      <c r="FU19" s="692"/>
      <c r="FV19" s="692"/>
      <c r="FW19" s="692"/>
      <c r="FX19" s="692"/>
      <c r="FY19" s="692"/>
      <c r="FZ19" s="692"/>
      <c r="GA19" s="692"/>
      <c r="GB19" s="692"/>
      <c r="GC19" s="692"/>
      <c r="GD19" s="692"/>
      <c r="GE19" s="692"/>
      <c r="GF19" s="692"/>
      <c r="GG19" s="692"/>
      <c r="GH19" s="692"/>
      <c r="GI19" s="692"/>
      <c r="GJ19" s="692"/>
      <c r="GK19" s="692"/>
      <c r="GL19" s="692"/>
      <c r="GM19" s="692"/>
      <c r="GN19" s="692"/>
      <c r="GO19" s="692"/>
      <c r="GP19" s="692"/>
      <c r="GQ19" s="692"/>
      <c r="GR19" s="692"/>
      <c r="GS19" s="692"/>
      <c r="GT19" s="692"/>
      <c r="GU19" s="692"/>
      <c r="GV19" s="692"/>
      <c r="GW19" s="692"/>
      <c r="GX19" s="692"/>
      <c r="GY19" s="692"/>
      <c r="GZ19" s="692"/>
      <c r="HA19" s="692"/>
      <c r="HB19" s="692"/>
      <c r="HC19" s="692"/>
      <c r="HD19" s="692"/>
      <c r="HE19" s="692"/>
      <c r="HF19" s="692"/>
      <c r="HG19" s="692"/>
      <c r="HH19" s="692"/>
      <c r="HI19" s="692"/>
      <c r="HJ19" s="692"/>
      <c r="HK19" s="692"/>
      <c r="HL19" s="692"/>
      <c r="HM19" s="692"/>
      <c r="HN19" s="692"/>
      <c r="HO19" s="692"/>
      <c r="HP19" s="692"/>
      <c r="HQ19" s="692"/>
      <c r="HR19" s="692"/>
      <c r="HS19" s="692"/>
      <c r="HT19" s="692"/>
      <c r="HU19" s="692"/>
      <c r="HV19" s="692"/>
      <c r="HW19" s="692"/>
      <c r="HX19" s="692"/>
      <c r="HY19" s="692"/>
      <c r="HZ19" s="692"/>
      <c r="IA19" s="692"/>
      <c r="IB19" s="692"/>
      <c r="IC19" s="692"/>
      <c r="ID19" s="692"/>
      <c r="IE19" s="692"/>
      <c r="IF19" s="692"/>
      <c r="IG19" s="692"/>
      <c r="IH19" s="692"/>
      <c r="II19" s="692"/>
      <c r="IJ19" s="692"/>
      <c r="IK19" s="692"/>
      <c r="IL19" s="692"/>
      <c r="IM19" s="692"/>
      <c r="IN19" s="692"/>
      <c r="IO19" s="692"/>
      <c r="IP19" s="692"/>
      <c r="IQ19" s="692"/>
      <c r="IR19" s="692"/>
      <c r="IS19" s="692"/>
      <c r="IT19" s="692"/>
      <c r="IU19" s="692"/>
      <c r="IV19" s="692"/>
      <c r="IW19" s="692"/>
      <c r="IX19" s="692"/>
      <c r="IY19" s="692"/>
      <c r="IZ19" s="692"/>
      <c r="JA19" s="692"/>
      <c r="JB19" s="692"/>
      <c r="JC19" s="692"/>
      <c r="JD19" s="692"/>
      <c r="JE19" s="692"/>
      <c r="JF19" s="692"/>
      <c r="JG19" s="692"/>
      <c r="JH19" s="692"/>
      <c r="JI19" s="692"/>
      <c r="JJ19" s="692"/>
      <c r="JK19" s="692"/>
      <c r="JL19" s="692"/>
      <c r="JM19" s="692"/>
      <c r="JN19" s="692"/>
      <c r="JO19" s="692"/>
      <c r="JP19" s="692"/>
      <c r="JQ19" s="692"/>
      <c r="JR19" s="692"/>
      <c r="JS19" s="692"/>
      <c r="JT19" s="692"/>
      <c r="JU19" s="692"/>
      <c r="JV19" s="692"/>
      <c r="JW19" s="692"/>
      <c r="JX19" s="692"/>
      <c r="JY19" s="692"/>
      <c r="JZ19" s="692"/>
      <c r="KA19" s="692"/>
      <c r="KB19" s="692"/>
      <c r="KC19" s="692"/>
      <c r="KD19" s="692"/>
      <c r="KE19" s="692"/>
      <c r="KF19" s="692"/>
      <c r="KG19" s="692"/>
      <c r="KH19" s="692"/>
      <c r="KI19" s="692"/>
      <c r="KJ19" s="692"/>
      <c r="KK19" s="692"/>
      <c r="KL19" s="692"/>
      <c r="KM19" s="692"/>
      <c r="KN19" s="692"/>
      <c r="KO19" s="692"/>
      <c r="KP19" s="692"/>
      <c r="KQ19" s="692"/>
      <c r="KR19" s="692"/>
      <c r="KS19" s="692"/>
      <c r="KT19" s="692"/>
      <c r="KU19" s="692"/>
      <c r="KV19" s="692"/>
      <c r="KW19" s="692"/>
      <c r="KX19" s="692"/>
      <c r="KY19" s="692"/>
      <c r="KZ19" s="692"/>
      <c r="LA19" s="692"/>
      <c r="LB19" s="692"/>
      <c r="LC19" s="692"/>
      <c r="LD19" s="692"/>
      <c r="LE19" s="692"/>
      <c r="LF19" s="692"/>
      <c r="LG19" s="692"/>
      <c r="LH19" s="692"/>
      <c r="LI19" s="692"/>
      <c r="LJ19" s="692"/>
      <c r="LK19" s="692"/>
      <c r="LL19" s="692"/>
      <c r="LM19" s="692"/>
      <c r="LN19" s="692"/>
      <c r="LO19" s="692"/>
      <c r="LP19" s="692"/>
      <c r="LQ19" s="692"/>
      <c r="LR19" s="692"/>
      <c r="LS19" s="692"/>
      <c r="LT19" s="692"/>
      <c r="LU19" s="692"/>
      <c r="LV19" s="692"/>
      <c r="LW19" s="692"/>
      <c r="LX19" s="692"/>
      <c r="LY19" s="692"/>
      <c r="LZ19" s="692"/>
      <c r="MA19" s="692"/>
      <c r="MB19" s="692"/>
      <c r="MC19" s="692"/>
      <c r="MD19" s="692"/>
      <c r="ME19" s="692"/>
      <c r="MF19" s="692"/>
      <c r="MG19" s="692"/>
      <c r="MH19" s="692"/>
      <c r="MI19" s="692"/>
      <c r="MJ19" s="692"/>
      <c r="MK19" s="692"/>
      <c r="ML19" s="692"/>
      <c r="MM19" s="692"/>
      <c r="MN19" s="692"/>
      <c r="MO19" s="692"/>
      <c r="MP19" s="692"/>
      <c r="MQ19" s="692"/>
      <c r="MR19" s="692"/>
      <c r="MS19" s="692"/>
      <c r="MT19" s="692"/>
      <c r="MU19" s="692"/>
      <c r="MV19" s="692"/>
      <c r="MW19" s="692"/>
      <c r="MX19" s="692"/>
      <c r="MY19" s="692"/>
      <c r="MZ19" s="692"/>
      <c r="NA19" s="692"/>
      <c r="NB19" s="692"/>
      <c r="NC19" s="692"/>
      <c r="ND19" s="692"/>
      <c r="NE19" s="692"/>
      <c r="NF19" s="692"/>
      <c r="NG19" s="692"/>
      <c r="NH19" s="692"/>
      <c r="NI19" s="692"/>
      <c r="NJ19" s="692"/>
      <c r="NK19" s="692"/>
      <c r="NL19" s="692"/>
      <c r="NM19" s="692"/>
      <c r="NN19" s="692"/>
      <c r="NO19" s="692"/>
      <c r="NP19" s="692"/>
      <c r="NQ19" s="692"/>
      <c r="NR19" s="692"/>
      <c r="NS19" s="692"/>
      <c r="NT19" s="692"/>
      <c r="NU19" s="692"/>
      <c r="NV19" s="692"/>
      <c r="NW19" s="692"/>
      <c r="NX19" s="692"/>
      <c r="NY19" s="692"/>
      <c r="NZ19" s="692"/>
      <c r="OA19" s="692"/>
      <c r="OB19" s="692"/>
      <c r="OC19" s="692"/>
      <c r="OD19" s="692"/>
      <c r="OE19" s="692"/>
      <c r="OF19" s="692"/>
      <c r="OG19" s="692"/>
      <c r="OH19" s="692"/>
      <c r="OI19" s="692"/>
      <c r="OJ19" s="692"/>
      <c r="OK19" s="692"/>
      <c r="OL19" s="692"/>
      <c r="OM19" s="692"/>
      <c r="ON19" s="692"/>
      <c r="OO19" s="692"/>
      <c r="OP19" s="692"/>
      <c r="OQ19" s="692"/>
      <c r="OR19" s="692"/>
      <c r="OS19" s="692"/>
      <c r="OT19" s="692"/>
      <c r="OU19" s="692"/>
      <c r="OV19" s="692"/>
      <c r="OW19" s="692"/>
      <c r="OX19" s="692"/>
      <c r="OY19" s="692"/>
      <c r="OZ19" s="692"/>
      <c r="PA19" s="692"/>
      <c r="PB19" s="692"/>
      <c r="PC19" s="692"/>
      <c r="PD19" s="692"/>
      <c r="PE19" s="692"/>
      <c r="PF19" s="692"/>
      <c r="PG19" s="692"/>
      <c r="PH19" s="692"/>
      <c r="PI19" s="692"/>
      <c r="PJ19" s="692"/>
      <c r="PK19" s="692"/>
      <c r="PL19" s="692"/>
      <c r="PM19" s="692"/>
      <c r="PN19" s="692"/>
      <c r="PO19" s="692"/>
      <c r="PP19" s="692"/>
      <c r="PQ19" s="692"/>
      <c r="PR19" s="692"/>
      <c r="PS19" s="692"/>
      <c r="PT19" s="692"/>
      <c r="PU19" s="692"/>
      <c r="PV19" s="692"/>
      <c r="PW19" s="692"/>
      <c r="PX19" s="692"/>
      <c r="PY19" s="692"/>
      <c r="PZ19" s="692"/>
      <c r="QA19" s="692"/>
      <c r="QB19" s="692"/>
      <c r="QC19" s="692"/>
      <c r="QD19" s="692"/>
      <c r="QE19" s="692"/>
      <c r="QF19" s="692"/>
      <c r="QG19" s="692"/>
      <c r="QH19" s="692"/>
      <c r="QI19" s="692"/>
      <c r="QJ19" s="692"/>
      <c r="QK19" s="692"/>
      <c r="QL19" s="692"/>
      <c r="QM19" s="692"/>
      <c r="QN19" s="692"/>
      <c r="QO19" s="692"/>
      <c r="QP19" s="692"/>
      <c r="QQ19" s="692"/>
      <c r="QR19" s="692"/>
      <c r="QS19" s="692"/>
      <c r="QT19" s="692"/>
      <c r="QU19" s="692"/>
      <c r="QV19" s="692"/>
      <c r="QW19" s="692"/>
      <c r="QX19" s="692"/>
      <c r="QY19" s="692"/>
      <c r="QZ19" s="692"/>
      <c r="RA19" s="692"/>
      <c r="RB19" s="692"/>
      <c r="RC19" s="692"/>
      <c r="RD19" s="692"/>
      <c r="RE19" s="692"/>
      <c r="RF19" s="692"/>
      <c r="RG19" s="692"/>
      <c r="RH19" s="692"/>
      <c r="RI19" s="692"/>
      <c r="RJ19" s="692"/>
      <c r="RK19" s="692"/>
      <c r="RL19" s="692"/>
      <c r="RM19" s="692"/>
      <c r="RN19" s="692"/>
      <c r="RO19" s="692"/>
      <c r="RP19" s="692"/>
      <c r="RQ19" s="692"/>
      <c r="RR19" s="692"/>
      <c r="RS19" s="692"/>
      <c r="RT19" s="692"/>
      <c r="RU19" s="692"/>
      <c r="RV19" s="692"/>
      <c r="RW19" s="692"/>
      <c r="RX19" s="692"/>
      <c r="RY19" s="692"/>
      <c r="RZ19" s="692"/>
      <c r="SA19" s="692"/>
      <c r="SB19" s="692"/>
      <c r="SC19" s="692"/>
      <c r="SD19" s="692"/>
      <c r="SE19" s="692"/>
      <c r="SF19" s="692"/>
      <c r="SG19" s="692"/>
      <c r="SH19" s="692"/>
      <c r="SI19" s="692"/>
      <c r="SJ19" s="692"/>
      <c r="SK19" s="692"/>
      <c r="SL19" s="692"/>
      <c r="SM19" s="692"/>
      <c r="SN19" s="692"/>
      <c r="SO19" s="692"/>
      <c r="SP19" s="692"/>
      <c r="SQ19" s="692"/>
      <c r="SR19" s="692"/>
      <c r="SS19" s="692"/>
      <c r="ST19" s="692"/>
      <c r="SU19" s="692"/>
      <c r="SV19" s="692"/>
      <c r="SW19" s="692"/>
      <c r="SX19" s="692"/>
      <c r="SY19" s="692"/>
      <c r="SZ19" s="692"/>
      <c r="TA19" s="692"/>
      <c r="TB19" s="692"/>
      <c r="TC19" s="692"/>
      <c r="TD19" s="692"/>
      <c r="TE19" s="692"/>
      <c r="TF19" s="692"/>
      <c r="TG19" s="692"/>
      <c r="TH19" s="692"/>
      <c r="TI19" s="692"/>
      <c r="TJ19" s="692"/>
      <c r="TK19" s="692"/>
      <c r="TL19" s="692"/>
      <c r="TM19" s="692"/>
      <c r="TN19" s="692"/>
      <c r="TO19" s="692"/>
      <c r="TP19" s="692"/>
      <c r="TQ19" s="692"/>
      <c r="TR19" s="692"/>
      <c r="TS19" s="692"/>
      <c r="TT19" s="692"/>
      <c r="TU19" s="692"/>
      <c r="TV19" s="692"/>
      <c r="TW19" s="692"/>
      <c r="TX19" s="692"/>
      <c r="TY19" s="692"/>
      <c r="TZ19" s="692"/>
      <c r="UA19" s="692"/>
      <c r="UB19" s="692"/>
      <c r="UC19" s="692"/>
      <c r="UD19" s="692"/>
      <c r="UE19" s="692"/>
      <c r="UF19" s="692"/>
      <c r="UG19" s="692"/>
      <c r="UH19" s="692"/>
      <c r="UI19" s="692"/>
      <c r="UJ19" s="692"/>
      <c r="UK19" s="692"/>
      <c r="UL19" s="692"/>
      <c r="UM19" s="692"/>
      <c r="UN19" s="692"/>
      <c r="UO19" s="692"/>
      <c r="UP19" s="692"/>
      <c r="UQ19" s="692"/>
      <c r="UR19" s="692"/>
      <c r="US19" s="692"/>
      <c r="UT19" s="692"/>
      <c r="UU19" s="692"/>
      <c r="UV19" s="692"/>
      <c r="UW19" s="692"/>
      <c r="UX19" s="692"/>
      <c r="UY19" s="692"/>
      <c r="UZ19" s="692"/>
      <c r="VA19" s="692"/>
      <c r="VB19" s="692"/>
      <c r="VC19" s="692"/>
      <c r="VD19" s="692"/>
      <c r="VE19" s="692"/>
      <c r="VF19" s="692"/>
      <c r="VG19" s="692"/>
      <c r="VH19" s="692"/>
      <c r="VI19" s="692"/>
      <c r="VJ19" s="692"/>
      <c r="VK19" s="692"/>
      <c r="VL19" s="692"/>
      <c r="VM19" s="692"/>
      <c r="VN19" s="692"/>
      <c r="VO19" s="692"/>
      <c r="VP19" s="692"/>
      <c r="VQ19" s="692"/>
      <c r="VR19" s="692"/>
      <c r="VS19" s="692"/>
      <c r="VT19" s="692"/>
      <c r="VU19" s="692"/>
      <c r="VV19" s="692"/>
      <c r="VW19" s="692"/>
      <c r="VX19" s="692"/>
      <c r="VY19" s="692"/>
      <c r="VZ19" s="692"/>
      <c r="WA19" s="692"/>
      <c r="WB19" s="692"/>
      <c r="WC19" s="692"/>
      <c r="WD19" s="692"/>
      <c r="WE19" s="692"/>
      <c r="WF19" s="692"/>
      <c r="WG19" s="692"/>
      <c r="WH19" s="692"/>
      <c r="WI19" s="692"/>
      <c r="WJ19" s="692"/>
      <c r="WK19" s="692"/>
      <c r="WL19" s="692"/>
      <c r="WM19" s="692"/>
      <c r="WN19" s="692"/>
      <c r="WO19" s="692"/>
      <c r="WP19" s="692"/>
      <c r="WQ19" s="692"/>
      <c r="WR19" s="692"/>
      <c r="WS19" s="692"/>
      <c r="WT19" s="692"/>
      <c r="WU19" s="692"/>
      <c r="WV19" s="692"/>
      <c r="WW19" s="692"/>
      <c r="WX19" s="692"/>
      <c r="WY19" s="692"/>
      <c r="WZ19" s="692"/>
      <c r="XA19" s="692"/>
      <c r="XB19" s="692"/>
      <c r="XC19" s="692"/>
      <c r="XD19" s="692"/>
      <c r="XE19" s="692"/>
      <c r="XF19" s="692"/>
      <c r="XG19" s="692"/>
      <c r="XH19" s="692"/>
      <c r="XI19" s="692"/>
      <c r="XJ19" s="692"/>
      <c r="XK19" s="692"/>
      <c r="XL19" s="692"/>
      <c r="XM19" s="692"/>
      <c r="XN19" s="692"/>
      <c r="XO19" s="692"/>
      <c r="XP19" s="692"/>
      <c r="XQ19" s="692"/>
      <c r="XR19" s="692"/>
      <c r="XS19" s="692"/>
      <c r="XT19" s="692"/>
      <c r="XU19" s="692"/>
      <c r="XV19" s="692"/>
      <c r="XW19" s="692"/>
      <c r="XX19" s="692"/>
      <c r="XY19" s="692"/>
      <c r="XZ19" s="692"/>
      <c r="YA19" s="692"/>
      <c r="YB19" s="692"/>
      <c r="YC19" s="692"/>
      <c r="YD19" s="692"/>
      <c r="YE19" s="692"/>
      <c r="YF19" s="692"/>
      <c r="YG19" s="692"/>
      <c r="YH19" s="692"/>
      <c r="YI19" s="692"/>
      <c r="YJ19" s="692"/>
      <c r="YK19" s="692"/>
      <c r="YL19" s="692"/>
      <c r="YM19" s="692"/>
      <c r="YN19" s="692"/>
      <c r="YO19" s="692"/>
      <c r="YP19" s="692"/>
      <c r="YQ19" s="692"/>
      <c r="YR19" s="692"/>
      <c r="YS19" s="692"/>
      <c r="YT19" s="692"/>
      <c r="YU19" s="692"/>
      <c r="YV19" s="692"/>
      <c r="YW19" s="692"/>
      <c r="YX19" s="692"/>
      <c r="YY19" s="692"/>
      <c r="YZ19" s="692"/>
      <c r="ZA19" s="692"/>
      <c r="ZB19" s="692"/>
      <c r="ZC19" s="692"/>
      <c r="ZD19" s="692"/>
      <c r="ZE19" s="692"/>
      <c r="ZF19" s="692"/>
      <c r="ZG19" s="692"/>
      <c r="ZH19" s="692"/>
      <c r="ZI19" s="692"/>
      <c r="ZJ19" s="692"/>
      <c r="ZK19" s="692"/>
      <c r="ZL19" s="692"/>
      <c r="ZM19" s="692"/>
      <c r="ZN19" s="692"/>
      <c r="ZO19" s="692"/>
      <c r="ZP19" s="692"/>
      <c r="ZQ19" s="692"/>
      <c r="ZR19" s="692"/>
      <c r="ZS19" s="692"/>
      <c r="ZT19" s="692"/>
      <c r="ZU19" s="692"/>
      <c r="ZV19" s="692"/>
      <c r="ZW19" s="692"/>
      <c r="ZX19" s="692"/>
      <c r="ZY19" s="692"/>
      <c r="ZZ19" s="692"/>
      <c r="AAA19" s="692"/>
      <c r="AAB19" s="692"/>
      <c r="AAC19" s="692"/>
      <c r="AAD19" s="692"/>
      <c r="AAE19" s="692"/>
      <c r="AAF19" s="692"/>
      <c r="AAG19" s="692"/>
      <c r="AAH19" s="692"/>
      <c r="AAI19" s="692"/>
      <c r="AAJ19" s="692"/>
      <c r="AAK19" s="692"/>
      <c r="AAL19" s="692"/>
      <c r="AAM19" s="692"/>
      <c r="AAN19" s="692"/>
      <c r="AAO19" s="692"/>
      <c r="AAP19" s="692"/>
      <c r="AAQ19" s="692"/>
      <c r="AAR19" s="692"/>
      <c r="AAS19" s="692"/>
      <c r="AAT19" s="692"/>
      <c r="AAU19" s="692"/>
      <c r="AAV19" s="692"/>
      <c r="AAW19" s="692"/>
      <c r="AAX19" s="692"/>
      <c r="AAY19" s="692"/>
      <c r="AAZ19" s="692"/>
      <c r="ABA19" s="692"/>
      <c r="ABB19" s="692"/>
      <c r="ABC19" s="692"/>
      <c r="ABD19" s="692"/>
      <c r="ABE19" s="692"/>
      <c r="ABF19" s="692"/>
      <c r="ABG19" s="692"/>
      <c r="ABH19" s="692"/>
      <c r="ABI19" s="692"/>
      <c r="ABJ19" s="692"/>
      <c r="ABK19" s="692"/>
      <c r="ABL19" s="692"/>
      <c r="ABM19" s="692"/>
      <c r="ABN19" s="692"/>
      <c r="ABO19" s="692"/>
      <c r="ABP19" s="692"/>
      <c r="ABQ19" s="692"/>
      <c r="ABR19" s="692"/>
      <c r="ABS19" s="692"/>
      <c r="ABT19" s="692"/>
      <c r="ABU19" s="692"/>
      <c r="ABV19" s="692"/>
      <c r="ABW19" s="692"/>
      <c r="ABX19" s="692"/>
      <c r="ABY19" s="692"/>
      <c r="ABZ19" s="692"/>
      <c r="ACA19" s="692"/>
      <c r="ACB19" s="692"/>
      <c r="ACC19" s="692"/>
      <c r="ACD19" s="692"/>
      <c r="ACE19" s="692"/>
      <c r="ACF19" s="692"/>
      <c r="ACG19" s="692"/>
      <c r="ACH19" s="692"/>
      <c r="ACI19" s="692"/>
      <c r="ACJ19" s="692"/>
      <c r="ACK19" s="692"/>
      <c r="ACL19" s="692"/>
      <c r="ACM19" s="692"/>
      <c r="ACN19" s="692"/>
      <c r="ACO19" s="692"/>
      <c r="ACP19" s="692"/>
      <c r="ACQ19" s="692"/>
      <c r="ACR19" s="692"/>
      <c r="ACS19" s="692"/>
      <c r="ACT19" s="692"/>
      <c r="ACU19" s="692"/>
      <c r="ACV19" s="692"/>
      <c r="ACW19" s="692"/>
      <c r="ACX19" s="692"/>
      <c r="ACY19" s="692"/>
      <c r="ACZ19" s="692"/>
      <c r="ADA19" s="692"/>
      <c r="ADB19" s="692"/>
      <c r="ADC19" s="692"/>
      <c r="ADD19" s="692"/>
      <c r="ADE19" s="692"/>
      <c r="ADF19" s="692"/>
      <c r="ADG19" s="692"/>
      <c r="ADH19" s="692"/>
      <c r="ADI19" s="692"/>
      <c r="ADJ19" s="692"/>
      <c r="ADK19" s="692"/>
      <c r="ADL19" s="692"/>
      <c r="ADM19" s="692"/>
      <c r="ADN19" s="692"/>
      <c r="ADO19" s="692"/>
      <c r="ADP19" s="692"/>
      <c r="ADQ19" s="692"/>
      <c r="ADR19" s="692"/>
      <c r="ADS19" s="692"/>
      <c r="ADT19" s="692"/>
      <c r="ADU19" s="692"/>
      <c r="ADV19" s="692"/>
      <c r="ADW19" s="692"/>
      <c r="ADX19" s="692"/>
      <c r="ADY19" s="692"/>
      <c r="ADZ19" s="692"/>
      <c r="AEA19" s="692"/>
      <c r="AEB19" s="692"/>
      <c r="AEC19" s="692"/>
      <c r="AED19" s="692"/>
      <c r="AEE19" s="692"/>
      <c r="AEF19" s="692"/>
      <c r="AEG19" s="692"/>
      <c r="AEH19" s="692"/>
      <c r="AEI19" s="692"/>
      <c r="AEJ19" s="692"/>
      <c r="AEK19" s="692"/>
      <c r="AEL19" s="692"/>
      <c r="AEM19" s="692"/>
      <c r="AEN19" s="692"/>
      <c r="AEO19" s="692"/>
      <c r="AEP19" s="692"/>
      <c r="AEQ19" s="692"/>
      <c r="AER19" s="692"/>
      <c r="AES19" s="692"/>
      <c r="AET19" s="692"/>
      <c r="AEU19" s="692"/>
      <c r="AEV19" s="692"/>
      <c r="AEW19" s="692"/>
      <c r="AEX19" s="692"/>
      <c r="AEY19" s="692"/>
      <c r="AEZ19" s="692"/>
      <c r="AFA19" s="692"/>
      <c r="AFB19" s="692"/>
      <c r="AFC19" s="692"/>
      <c r="AFD19" s="692"/>
      <c r="AFE19" s="692"/>
      <c r="AFF19" s="692"/>
      <c r="AFG19" s="692"/>
      <c r="AFH19" s="692"/>
      <c r="AFI19" s="692"/>
      <c r="AFJ19" s="692"/>
      <c r="AFK19" s="692"/>
      <c r="AFL19" s="692"/>
      <c r="AFM19" s="692"/>
      <c r="AFN19" s="692"/>
      <c r="AFO19" s="692"/>
      <c r="AFP19" s="692"/>
      <c r="AFQ19" s="692"/>
      <c r="AFR19" s="692"/>
      <c r="AFS19" s="692"/>
      <c r="AFT19" s="692"/>
      <c r="AFU19" s="692"/>
      <c r="AFV19" s="692"/>
      <c r="AFW19" s="692"/>
      <c r="AFX19" s="692"/>
      <c r="AFY19" s="692"/>
      <c r="AFZ19" s="692"/>
      <c r="AGA19" s="692"/>
      <c r="AGB19" s="692"/>
      <c r="AGC19" s="692"/>
      <c r="AGD19" s="692"/>
      <c r="AGE19" s="692"/>
      <c r="AGF19" s="692"/>
      <c r="AGG19" s="692"/>
      <c r="AGH19" s="692"/>
      <c r="AGI19" s="692"/>
      <c r="AGJ19" s="692"/>
      <c r="AGK19" s="692"/>
      <c r="AGL19" s="692"/>
      <c r="AGM19" s="692"/>
      <c r="AGN19" s="692"/>
      <c r="AGO19" s="692"/>
      <c r="AGP19" s="692"/>
      <c r="AGQ19" s="692"/>
      <c r="AGR19" s="692"/>
      <c r="AGS19" s="692"/>
      <c r="AGT19" s="692"/>
      <c r="AGU19" s="692"/>
      <c r="AGV19" s="692"/>
      <c r="AGW19" s="692"/>
      <c r="AGX19" s="692"/>
      <c r="AGY19" s="692"/>
      <c r="AGZ19" s="692"/>
      <c r="AHA19" s="692"/>
      <c r="AHB19" s="692"/>
      <c r="AHC19" s="692"/>
      <c r="AHD19" s="692"/>
      <c r="AHE19" s="692"/>
      <c r="AHF19" s="692"/>
      <c r="AHG19" s="692"/>
      <c r="AHH19" s="692"/>
      <c r="AHI19" s="692"/>
      <c r="AHJ19" s="692"/>
      <c r="AHK19" s="692"/>
      <c r="AHL19" s="692"/>
      <c r="AHM19" s="692"/>
      <c r="AHN19" s="692"/>
      <c r="AHO19" s="692"/>
      <c r="AHP19" s="692"/>
      <c r="AHQ19" s="692"/>
      <c r="AHR19" s="692"/>
      <c r="AHS19" s="692"/>
      <c r="AHT19" s="692"/>
      <c r="AHU19" s="692"/>
      <c r="AHV19" s="692"/>
      <c r="AHW19" s="692"/>
      <c r="AHX19" s="692"/>
      <c r="AHY19" s="692"/>
      <c r="AHZ19" s="692"/>
      <c r="AIA19" s="692"/>
      <c r="AIB19" s="692"/>
      <c r="AIC19" s="692"/>
      <c r="AID19" s="692"/>
      <c r="AIE19" s="692"/>
      <c r="AIF19" s="692"/>
      <c r="AIG19" s="692"/>
      <c r="AIH19" s="692"/>
      <c r="AII19" s="692"/>
      <c r="AIJ19" s="692"/>
      <c r="AIK19" s="692"/>
      <c r="AIL19" s="692"/>
      <c r="AIM19" s="692"/>
      <c r="AIN19" s="692"/>
      <c r="AIO19" s="692"/>
      <c r="AIP19" s="692"/>
      <c r="AIQ19" s="692"/>
      <c r="AIR19" s="692"/>
      <c r="AIS19" s="692"/>
      <c r="AIT19" s="692"/>
      <c r="AIU19" s="692"/>
      <c r="AIV19" s="692"/>
      <c r="AIW19" s="692"/>
      <c r="AIX19" s="692"/>
      <c r="AIY19" s="692"/>
      <c r="AIZ19" s="692"/>
      <c r="AJA19" s="692"/>
      <c r="AJB19" s="692"/>
      <c r="AJC19" s="692"/>
      <c r="AJD19" s="692"/>
      <c r="AJE19" s="692"/>
      <c r="AJF19" s="692"/>
      <c r="AJG19" s="692"/>
      <c r="AJH19" s="692"/>
      <c r="AJI19" s="692"/>
      <c r="AJJ19" s="692"/>
      <c r="AJK19" s="692"/>
      <c r="AJL19" s="692"/>
      <c r="AJM19" s="692"/>
      <c r="AJN19" s="692"/>
      <c r="AJO19" s="692"/>
      <c r="AJP19" s="692"/>
      <c r="AJQ19" s="692"/>
      <c r="AJR19" s="692"/>
      <c r="AJS19" s="692"/>
      <c r="AJT19" s="692"/>
      <c r="AJU19" s="692"/>
      <c r="AJV19" s="692"/>
      <c r="AJW19" s="692"/>
      <c r="AJX19" s="692"/>
      <c r="AJY19" s="692"/>
      <c r="AJZ19" s="692"/>
      <c r="AKA19" s="692"/>
      <c r="AKB19" s="692"/>
      <c r="AKC19" s="692"/>
      <c r="AKD19" s="692"/>
      <c r="AKE19" s="692"/>
      <c r="AKF19" s="692"/>
      <c r="AKG19" s="692"/>
      <c r="AKH19" s="692"/>
      <c r="AKI19" s="692"/>
      <c r="AKJ19" s="692"/>
      <c r="AKK19" s="692"/>
      <c r="AKL19" s="692"/>
      <c r="AKM19" s="692"/>
      <c r="AKN19" s="692"/>
      <c r="AKO19" s="692"/>
      <c r="AKP19" s="692"/>
      <c r="AKQ19" s="692"/>
      <c r="AKR19" s="692"/>
      <c r="AKS19" s="692"/>
      <c r="AKT19" s="692"/>
      <c r="AKU19" s="692"/>
      <c r="AKV19" s="692"/>
      <c r="AKW19" s="692"/>
      <c r="AKX19" s="692"/>
      <c r="AKY19" s="692"/>
      <c r="AKZ19" s="692"/>
      <c r="ALA19" s="692"/>
      <c r="ALB19" s="692"/>
      <c r="ALC19" s="692"/>
      <c r="ALD19" s="692"/>
      <c r="ALE19" s="692"/>
      <c r="ALF19" s="692"/>
      <c r="ALG19" s="692"/>
      <c r="ALH19" s="692"/>
      <c r="ALI19" s="692"/>
      <c r="ALJ19" s="692"/>
      <c r="ALK19" s="692"/>
      <c r="ALL19" s="692"/>
      <c r="ALM19" s="692"/>
      <c r="ALN19" s="692"/>
      <c r="ALO19" s="692"/>
      <c r="ALP19" s="692"/>
      <c r="ALQ19" s="692"/>
      <c r="ALR19" s="692"/>
      <c r="ALS19" s="692"/>
      <c r="ALT19" s="692"/>
      <c r="ALU19" s="692"/>
      <c r="ALV19" s="692"/>
      <c r="ALW19" s="692"/>
      <c r="ALX19" s="692"/>
      <c r="ALY19" s="692"/>
      <c r="ALZ19" s="692"/>
      <c r="AMA19" s="692"/>
      <c r="AMB19" s="692"/>
      <c r="AMC19" s="692"/>
      <c r="AMD19" s="692"/>
      <c r="AME19" s="692"/>
      <c r="AMF19" s="692"/>
      <c r="AMG19" s="692"/>
      <c r="AMH19" s="692"/>
      <c r="AMI19" s="692"/>
      <c r="AMJ19" s="692"/>
      <c r="AMK19" s="692"/>
      <c r="AML19" s="692"/>
      <c r="AMM19" s="692"/>
      <c r="AMN19" s="692"/>
      <c r="AMO19" s="692"/>
      <c r="AMP19" s="692"/>
      <c r="AMQ19" s="692"/>
      <c r="AMR19" s="692"/>
      <c r="AMS19" s="692"/>
      <c r="AMT19" s="692"/>
      <c r="AMU19" s="692"/>
      <c r="AMV19" s="692"/>
      <c r="AMW19" s="692"/>
      <c r="AMX19" s="692"/>
      <c r="AMY19" s="692"/>
      <c r="AMZ19" s="692"/>
      <c r="ANA19" s="692"/>
      <c r="ANB19" s="692"/>
      <c r="ANC19" s="692"/>
      <c r="AND19" s="692"/>
      <c r="ANE19" s="692"/>
      <c r="ANF19" s="692"/>
      <c r="ANG19" s="692"/>
      <c r="ANH19" s="692"/>
      <c r="ANI19" s="692"/>
      <c r="ANJ19" s="692"/>
      <c r="ANK19" s="692"/>
      <c r="ANL19" s="692"/>
      <c r="ANM19" s="692"/>
      <c r="ANN19" s="692"/>
      <c r="ANO19" s="692"/>
      <c r="ANP19" s="692"/>
      <c r="ANQ19" s="692"/>
      <c r="ANR19" s="692"/>
      <c r="ANS19" s="692"/>
      <c r="ANT19" s="692"/>
      <c r="ANU19" s="692"/>
      <c r="ANV19" s="692"/>
      <c r="ANW19" s="692"/>
      <c r="ANX19" s="692"/>
      <c r="ANY19" s="692"/>
      <c r="ANZ19" s="692"/>
      <c r="AOA19" s="692"/>
      <c r="AOB19" s="692"/>
      <c r="AOC19" s="692"/>
      <c r="AOD19" s="692"/>
      <c r="AOE19" s="692"/>
      <c r="AOF19" s="692"/>
      <c r="AOG19" s="692"/>
      <c r="AOH19" s="692"/>
      <c r="AOI19" s="692"/>
      <c r="AOJ19" s="692"/>
      <c r="AOK19" s="692"/>
      <c r="AOL19" s="692"/>
      <c r="AOM19" s="692"/>
      <c r="AON19" s="692"/>
      <c r="AOO19" s="692"/>
      <c r="AOP19" s="692"/>
      <c r="AOQ19" s="692"/>
      <c r="AOR19" s="692"/>
      <c r="AOS19" s="692"/>
      <c r="AOT19" s="692"/>
      <c r="AOU19" s="692"/>
      <c r="AOV19" s="692"/>
      <c r="AOW19" s="692"/>
      <c r="AOX19" s="692"/>
      <c r="AOY19" s="692"/>
      <c r="AOZ19" s="692"/>
      <c r="APA19" s="692"/>
      <c r="APB19" s="692"/>
      <c r="APC19" s="692"/>
      <c r="APD19" s="692"/>
      <c r="APE19" s="692"/>
      <c r="APF19" s="692"/>
      <c r="APG19" s="692"/>
      <c r="APH19" s="692"/>
      <c r="API19" s="692"/>
      <c r="APJ19" s="692"/>
      <c r="APK19" s="692"/>
      <c r="APL19" s="692"/>
      <c r="APM19" s="692"/>
      <c r="APN19" s="692"/>
      <c r="APO19" s="692"/>
      <c r="APP19" s="692"/>
      <c r="APQ19" s="692"/>
      <c r="APR19" s="692"/>
      <c r="APS19" s="692"/>
      <c r="APT19" s="692"/>
      <c r="APU19" s="692"/>
      <c r="APV19" s="692"/>
      <c r="APW19" s="692"/>
      <c r="APX19" s="692"/>
      <c r="APY19" s="692"/>
      <c r="APZ19" s="692"/>
      <c r="AQA19" s="692"/>
      <c r="AQB19" s="692"/>
      <c r="AQC19" s="692"/>
      <c r="AQD19" s="692"/>
      <c r="AQE19" s="692"/>
      <c r="AQF19" s="692"/>
      <c r="AQG19" s="692"/>
      <c r="AQH19" s="692"/>
      <c r="AQI19" s="692"/>
      <c r="AQJ19" s="692"/>
      <c r="AQK19" s="692"/>
      <c r="AQL19" s="692"/>
      <c r="AQM19" s="692"/>
      <c r="AQN19" s="692"/>
      <c r="AQO19" s="692"/>
      <c r="AQP19" s="692"/>
      <c r="AQQ19" s="692"/>
      <c r="AQR19" s="692"/>
      <c r="AQS19" s="692"/>
      <c r="AQT19" s="692"/>
      <c r="AQU19" s="692"/>
      <c r="AQV19" s="692"/>
      <c r="AQW19" s="692"/>
      <c r="AQX19" s="692"/>
      <c r="AQY19" s="692"/>
      <c r="AQZ19" s="692"/>
      <c r="ARA19" s="692"/>
      <c r="ARB19" s="692"/>
      <c r="ARC19" s="692"/>
      <c r="ARD19" s="692"/>
      <c r="ARE19" s="692"/>
      <c r="ARF19" s="692"/>
      <c r="ARG19" s="692"/>
      <c r="ARH19" s="692"/>
      <c r="ARI19" s="692"/>
      <c r="ARJ19" s="692"/>
      <c r="ARK19" s="692"/>
      <c r="ARL19" s="692"/>
      <c r="ARM19" s="692"/>
      <c r="ARN19" s="692"/>
      <c r="ARO19" s="692"/>
      <c r="ARP19" s="692"/>
      <c r="ARQ19" s="692"/>
      <c r="ARR19" s="692"/>
      <c r="ARS19" s="692"/>
      <c r="ART19" s="692"/>
      <c r="ARU19" s="692"/>
      <c r="ARV19" s="692"/>
      <c r="ARW19" s="692"/>
      <c r="ARX19" s="692"/>
      <c r="ARY19" s="692"/>
      <c r="ARZ19" s="692"/>
      <c r="ASA19" s="692"/>
      <c r="ASB19" s="692"/>
      <c r="ASC19" s="692"/>
      <c r="ASD19" s="692"/>
      <c r="ASE19" s="692"/>
      <c r="ASF19" s="692"/>
      <c r="ASG19" s="692"/>
      <c r="ASH19" s="692"/>
      <c r="ASI19" s="692"/>
      <c r="ASJ19" s="692"/>
      <c r="ASK19" s="692"/>
      <c r="ASL19" s="692"/>
      <c r="ASM19" s="692"/>
      <c r="ASN19" s="692"/>
      <c r="ASO19" s="692"/>
      <c r="ASP19" s="692"/>
      <c r="ASQ19" s="692"/>
      <c r="ASR19" s="692"/>
      <c r="ASS19" s="692"/>
      <c r="AST19" s="692"/>
      <c r="ASU19" s="692"/>
      <c r="ASV19" s="692"/>
      <c r="ASW19" s="692"/>
      <c r="ASX19" s="692"/>
      <c r="ASY19" s="692"/>
      <c r="ASZ19" s="692"/>
      <c r="ATA19" s="692"/>
      <c r="ATB19" s="692"/>
      <c r="ATC19" s="692"/>
      <c r="ATD19" s="692"/>
      <c r="ATE19" s="692"/>
      <c r="ATF19" s="692"/>
      <c r="ATG19" s="692"/>
      <c r="ATH19" s="692"/>
      <c r="ATI19" s="692"/>
      <c r="ATJ19" s="692"/>
      <c r="ATK19" s="692"/>
      <c r="ATL19" s="692"/>
      <c r="ATM19" s="692"/>
      <c r="ATN19" s="692"/>
      <c r="ATO19" s="692"/>
      <c r="ATP19" s="692"/>
      <c r="ATQ19" s="692"/>
      <c r="ATR19" s="692"/>
      <c r="ATS19" s="692"/>
      <c r="ATT19" s="692"/>
      <c r="ATU19" s="692"/>
      <c r="ATV19" s="692"/>
      <c r="ATW19" s="692"/>
      <c r="ATX19" s="692"/>
      <c r="ATY19" s="692"/>
      <c r="ATZ19" s="692"/>
      <c r="AUA19" s="692"/>
      <c r="AUB19" s="692"/>
      <c r="AUC19" s="692"/>
      <c r="AUD19" s="692"/>
      <c r="AUE19" s="692"/>
      <c r="AUF19" s="692"/>
      <c r="AUG19" s="692"/>
      <c r="AUH19" s="692"/>
      <c r="AUI19" s="692"/>
      <c r="AUJ19" s="692"/>
      <c r="AUK19" s="692"/>
      <c r="AUL19" s="692"/>
      <c r="AUM19" s="692"/>
      <c r="AUN19" s="692"/>
      <c r="AUO19" s="692"/>
      <c r="AUP19" s="692"/>
      <c r="AUQ19" s="692"/>
      <c r="AUR19" s="692"/>
      <c r="AUS19" s="692"/>
      <c r="AUT19" s="692"/>
      <c r="AUU19" s="692"/>
      <c r="AUV19" s="692"/>
      <c r="AUW19" s="692"/>
      <c r="AUX19" s="692"/>
      <c r="AUY19" s="692"/>
      <c r="AUZ19" s="692"/>
      <c r="AVA19" s="692"/>
      <c r="AVB19" s="692"/>
      <c r="AVC19" s="692"/>
      <c r="AVD19" s="692"/>
      <c r="AVE19" s="692"/>
      <c r="AVF19" s="692"/>
      <c r="AVG19" s="692"/>
      <c r="AVH19" s="692"/>
      <c r="AVI19" s="692"/>
      <c r="AVJ19" s="692"/>
      <c r="AVK19" s="692"/>
      <c r="AVL19" s="692"/>
      <c r="AVM19" s="692"/>
      <c r="AVN19" s="692"/>
      <c r="AVO19" s="692"/>
      <c r="AVP19" s="692"/>
      <c r="AVQ19" s="692"/>
      <c r="AVR19" s="692"/>
      <c r="AVS19" s="692"/>
      <c r="AVT19" s="692"/>
      <c r="AVU19" s="692"/>
      <c r="AVV19" s="692"/>
      <c r="AVW19" s="692"/>
      <c r="AVX19" s="692"/>
      <c r="AVY19" s="692"/>
      <c r="AVZ19" s="692"/>
      <c r="AWA19" s="692"/>
      <c r="AWB19" s="692"/>
      <c r="AWC19" s="692"/>
      <c r="AWD19" s="692"/>
      <c r="AWE19" s="692"/>
      <c r="AWF19" s="692"/>
      <c r="AWG19" s="692"/>
      <c r="AWH19" s="692"/>
      <c r="AWI19" s="692"/>
      <c r="AWJ19" s="692"/>
      <c r="AWK19" s="692"/>
      <c r="AWL19" s="692"/>
      <c r="AWM19" s="692"/>
      <c r="AWN19" s="692"/>
      <c r="AWO19" s="692"/>
      <c r="AWP19" s="692"/>
      <c r="AWQ19" s="692"/>
      <c r="AWR19" s="692"/>
      <c r="AWS19" s="692"/>
      <c r="AWT19" s="692"/>
      <c r="AWU19" s="692"/>
      <c r="AWV19" s="692"/>
      <c r="AWW19" s="692"/>
      <c r="AWX19" s="692"/>
      <c r="AWY19" s="692"/>
      <c r="AWZ19" s="692"/>
      <c r="AXA19" s="692"/>
      <c r="AXB19" s="692"/>
      <c r="AXC19" s="692"/>
      <c r="AXD19" s="692"/>
      <c r="AXE19" s="692"/>
      <c r="AXF19" s="692"/>
      <c r="AXG19" s="692"/>
      <c r="AXH19" s="692"/>
      <c r="AXI19" s="692"/>
      <c r="AXJ19" s="692"/>
      <c r="AXK19" s="692"/>
      <c r="AXL19" s="692"/>
      <c r="AXM19" s="692"/>
      <c r="AXN19" s="692"/>
      <c r="AXO19" s="692"/>
      <c r="AXP19" s="692"/>
      <c r="AXQ19" s="692"/>
      <c r="AXR19" s="692"/>
      <c r="AXS19" s="692"/>
      <c r="AXT19" s="692"/>
      <c r="AXU19" s="692"/>
      <c r="AXV19" s="692"/>
      <c r="AXW19" s="692"/>
      <c r="AXX19" s="692"/>
      <c r="AXY19" s="692"/>
      <c r="AXZ19" s="692"/>
      <c r="AYA19" s="692"/>
      <c r="AYB19" s="692"/>
      <c r="AYC19" s="692"/>
      <c r="AYD19" s="692"/>
      <c r="AYE19" s="692"/>
      <c r="AYF19" s="692"/>
      <c r="AYG19" s="692"/>
      <c r="AYH19" s="692"/>
      <c r="AYI19" s="692"/>
      <c r="AYJ19" s="692"/>
      <c r="AYK19" s="692"/>
      <c r="AYL19" s="692"/>
      <c r="AYM19" s="692"/>
      <c r="AYN19" s="692"/>
      <c r="AYO19" s="692"/>
      <c r="AYP19" s="692"/>
      <c r="AYQ19" s="692"/>
      <c r="AYR19" s="692"/>
      <c r="AYS19" s="692"/>
      <c r="AYT19" s="692"/>
      <c r="AYU19" s="692"/>
      <c r="AYV19" s="692"/>
      <c r="AYW19" s="692"/>
      <c r="AYX19" s="692"/>
      <c r="AYY19" s="692"/>
      <c r="AYZ19" s="692"/>
      <c r="AZA19" s="692"/>
      <c r="AZB19" s="692"/>
      <c r="AZC19" s="692"/>
      <c r="AZD19" s="692"/>
      <c r="AZE19" s="692"/>
      <c r="AZF19" s="692"/>
      <c r="AZG19" s="692"/>
      <c r="AZH19" s="692"/>
      <c r="AZI19" s="692"/>
      <c r="AZJ19" s="692"/>
      <c r="AZK19" s="692"/>
      <c r="AZL19" s="692"/>
      <c r="AZM19" s="692"/>
      <c r="AZN19" s="692"/>
      <c r="AZO19" s="692"/>
      <c r="AZP19" s="692"/>
      <c r="AZQ19" s="692"/>
      <c r="AZR19" s="692"/>
      <c r="AZS19" s="692"/>
      <c r="AZT19" s="692"/>
      <c r="AZU19" s="692"/>
      <c r="AZV19" s="692"/>
      <c r="AZW19" s="692"/>
      <c r="AZX19" s="692"/>
      <c r="AZY19" s="692"/>
      <c r="AZZ19" s="692"/>
      <c r="BAA19" s="692"/>
      <c r="BAB19" s="692"/>
      <c r="BAC19" s="692"/>
      <c r="BAD19" s="692"/>
      <c r="BAE19" s="692"/>
      <c r="BAF19" s="692"/>
      <c r="BAG19" s="692"/>
      <c r="BAH19" s="692"/>
      <c r="BAI19" s="692"/>
      <c r="BAJ19" s="692"/>
      <c r="BAK19" s="692"/>
      <c r="BAL19" s="692"/>
      <c r="BAM19" s="692"/>
      <c r="BAN19" s="692"/>
      <c r="BAO19" s="692"/>
      <c r="BAP19" s="692"/>
      <c r="BAQ19" s="692"/>
      <c r="BAR19" s="692"/>
      <c r="BAS19" s="692"/>
      <c r="BAT19" s="692"/>
      <c r="BAU19" s="692"/>
      <c r="BAV19" s="692"/>
      <c r="BAW19" s="692"/>
      <c r="BAX19" s="692"/>
      <c r="BAY19" s="692"/>
      <c r="BAZ19" s="692"/>
      <c r="BBA19" s="692"/>
      <c r="BBB19" s="692"/>
      <c r="BBC19" s="692"/>
      <c r="BBD19" s="692"/>
      <c r="BBE19" s="692"/>
      <c r="BBF19" s="692"/>
      <c r="BBG19" s="692"/>
      <c r="BBH19" s="692"/>
      <c r="BBI19" s="692"/>
      <c r="BBJ19" s="692"/>
      <c r="BBK19" s="692"/>
      <c r="BBL19" s="692"/>
      <c r="BBM19" s="692"/>
      <c r="BBN19" s="692"/>
      <c r="BBO19" s="692"/>
      <c r="BBP19" s="692"/>
      <c r="BBQ19" s="692"/>
      <c r="BBR19" s="692"/>
      <c r="BBS19" s="692"/>
      <c r="BBT19" s="692"/>
      <c r="BBU19" s="692"/>
      <c r="BBV19" s="692"/>
      <c r="BBW19" s="692"/>
      <c r="BBX19" s="692"/>
      <c r="BBY19" s="692"/>
      <c r="BBZ19" s="692"/>
      <c r="BCA19" s="692"/>
      <c r="BCB19" s="692"/>
      <c r="BCC19" s="692"/>
      <c r="BCD19" s="692"/>
      <c r="BCE19" s="692"/>
      <c r="BCF19" s="692"/>
      <c r="BCG19" s="692"/>
      <c r="BCH19" s="692"/>
      <c r="BCI19" s="692"/>
      <c r="BCJ19" s="692"/>
      <c r="BCK19" s="692"/>
      <c r="BCL19" s="692"/>
      <c r="BCM19" s="692"/>
      <c r="BCN19" s="692"/>
      <c r="BCO19" s="692"/>
      <c r="BCP19" s="692"/>
      <c r="BCQ19" s="692"/>
      <c r="BCR19" s="692"/>
      <c r="BCS19" s="692"/>
      <c r="BCT19" s="692"/>
      <c r="BCU19" s="692"/>
      <c r="BCV19" s="692"/>
      <c r="BCW19" s="692"/>
      <c r="BCX19" s="692"/>
      <c r="BCY19" s="692"/>
      <c r="BCZ19" s="692"/>
      <c r="BDA19" s="692"/>
      <c r="BDB19" s="692"/>
      <c r="BDC19" s="692"/>
      <c r="BDD19" s="692"/>
      <c r="BDE19" s="692"/>
      <c r="BDF19" s="692"/>
      <c r="BDG19" s="692"/>
      <c r="BDH19" s="692"/>
      <c r="BDI19" s="692"/>
      <c r="BDJ19" s="692"/>
      <c r="BDK19" s="692"/>
      <c r="BDL19" s="692"/>
      <c r="BDM19" s="692"/>
      <c r="BDN19" s="692"/>
      <c r="BDO19" s="692"/>
      <c r="BDP19" s="692"/>
      <c r="BDQ19" s="692"/>
      <c r="BDR19" s="692"/>
      <c r="BDS19" s="692"/>
      <c r="BDT19" s="692"/>
      <c r="BDU19" s="692"/>
      <c r="BDV19" s="692"/>
      <c r="BDW19" s="692"/>
      <c r="BDX19" s="692"/>
      <c r="BDY19" s="692"/>
      <c r="BDZ19" s="692"/>
      <c r="BEA19" s="692"/>
      <c r="BEB19" s="692"/>
      <c r="BEC19" s="692"/>
      <c r="BED19" s="692"/>
      <c r="BEE19" s="692"/>
      <c r="BEF19" s="692"/>
      <c r="BEG19" s="692"/>
      <c r="BEH19" s="692"/>
      <c r="BEI19" s="692"/>
      <c r="BEJ19" s="692"/>
      <c r="BEK19" s="692"/>
      <c r="BEL19" s="692"/>
      <c r="BEM19" s="692"/>
      <c r="BEN19" s="692"/>
      <c r="BEO19" s="692"/>
      <c r="BEP19" s="692"/>
      <c r="BEQ19" s="692"/>
      <c r="BER19" s="692"/>
      <c r="BES19" s="692"/>
      <c r="BET19" s="692"/>
      <c r="BEU19" s="692"/>
      <c r="BEV19" s="692"/>
      <c r="BEW19" s="692"/>
      <c r="BEX19" s="692"/>
      <c r="BEY19" s="692"/>
      <c r="BEZ19" s="692"/>
      <c r="BFA19" s="692"/>
      <c r="BFB19" s="692"/>
      <c r="BFC19" s="692"/>
      <c r="BFD19" s="692"/>
      <c r="BFE19" s="692"/>
      <c r="BFF19" s="692"/>
      <c r="BFG19" s="692"/>
      <c r="BFH19" s="692"/>
      <c r="BFI19" s="692"/>
      <c r="BFJ19" s="692"/>
      <c r="BFK19" s="692"/>
      <c r="BFL19" s="692"/>
      <c r="BFM19" s="692"/>
      <c r="BFN19" s="692"/>
      <c r="BFO19" s="692"/>
      <c r="BFP19" s="692"/>
      <c r="BFQ19" s="692"/>
      <c r="BFR19" s="692"/>
      <c r="BFS19" s="692"/>
      <c r="BFT19" s="692"/>
      <c r="BFU19" s="692"/>
      <c r="BFV19" s="692"/>
      <c r="BFW19" s="692"/>
      <c r="BFX19" s="692"/>
      <c r="BFY19" s="692"/>
      <c r="BFZ19" s="692"/>
      <c r="BGA19" s="692"/>
      <c r="BGB19" s="692"/>
      <c r="BGC19" s="692"/>
      <c r="BGD19" s="692"/>
      <c r="BGE19" s="692"/>
      <c r="BGF19" s="692"/>
      <c r="BGG19" s="692"/>
      <c r="BGH19" s="692"/>
      <c r="BGI19" s="692"/>
      <c r="BGJ19" s="692"/>
      <c r="BGK19" s="692"/>
      <c r="BGL19" s="692"/>
      <c r="BGM19" s="692"/>
      <c r="BGN19" s="692"/>
      <c r="BGO19" s="692"/>
      <c r="BGP19" s="692"/>
      <c r="BGQ19" s="692"/>
      <c r="BGR19" s="692"/>
      <c r="BGS19" s="692"/>
      <c r="BGT19" s="692"/>
      <c r="BGU19" s="692"/>
      <c r="BGV19" s="692"/>
      <c r="BGW19" s="692"/>
      <c r="BGX19" s="692"/>
      <c r="BGY19" s="692"/>
      <c r="BGZ19" s="692"/>
      <c r="BHA19" s="692"/>
      <c r="BHB19" s="692"/>
      <c r="BHC19" s="692"/>
      <c r="BHD19" s="692"/>
      <c r="BHE19" s="692"/>
      <c r="BHF19" s="692"/>
      <c r="BHG19" s="692"/>
      <c r="BHH19" s="692"/>
      <c r="BHI19" s="692"/>
      <c r="BHJ19" s="692"/>
      <c r="BHK19" s="692"/>
      <c r="BHL19" s="692"/>
      <c r="BHM19" s="692"/>
      <c r="BHN19" s="692"/>
      <c r="BHO19" s="692"/>
      <c r="BHP19" s="692"/>
      <c r="BHQ19" s="692"/>
      <c r="BHR19" s="692"/>
      <c r="BHS19" s="692"/>
      <c r="BHT19" s="692"/>
      <c r="BHU19" s="692"/>
      <c r="BHV19" s="692"/>
      <c r="BHW19" s="692"/>
      <c r="BHX19" s="692"/>
      <c r="BHY19" s="692"/>
      <c r="BHZ19" s="692"/>
      <c r="BIA19" s="692"/>
      <c r="BIB19" s="692"/>
      <c r="BIC19" s="692"/>
      <c r="BID19" s="692"/>
      <c r="BIE19" s="692"/>
      <c r="BIF19" s="692"/>
      <c r="BIG19" s="692"/>
      <c r="BIH19" s="692"/>
      <c r="BII19" s="692"/>
      <c r="BIJ19" s="692"/>
      <c r="BIK19" s="692"/>
      <c r="BIL19" s="692"/>
      <c r="BIM19" s="692"/>
      <c r="BIN19" s="692"/>
      <c r="BIO19" s="692"/>
      <c r="BIP19" s="692"/>
      <c r="BIQ19" s="692"/>
      <c r="BIR19" s="692"/>
      <c r="BIS19" s="692"/>
      <c r="BIT19" s="692"/>
      <c r="BIU19" s="692"/>
      <c r="BIV19" s="692"/>
      <c r="BIW19" s="692"/>
      <c r="BIX19" s="692"/>
      <c r="BIY19" s="692"/>
      <c r="BIZ19" s="692"/>
      <c r="BJA19" s="692"/>
      <c r="BJB19" s="692"/>
      <c r="BJC19" s="692"/>
      <c r="BJD19" s="692"/>
      <c r="BJE19" s="692"/>
      <c r="BJF19" s="692"/>
      <c r="BJG19" s="692"/>
      <c r="BJH19" s="692"/>
      <c r="BJI19" s="692"/>
      <c r="BJJ19" s="692"/>
      <c r="BJK19" s="692"/>
      <c r="BJL19" s="692"/>
      <c r="BJM19" s="692"/>
      <c r="BJN19" s="692"/>
      <c r="BJO19" s="692"/>
      <c r="BJP19" s="692"/>
      <c r="BJQ19" s="692"/>
      <c r="BJR19" s="692"/>
      <c r="BJS19" s="692"/>
      <c r="BJT19" s="692"/>
      <c r="BJU19" s="692"/>
      <c r="BJV19" s="692"/>
      <c r="BJW19" s="692"/>
      <c r="BJX19" s="692"/>
      <c r="BJY19" s="692"/>
      <c r="BJZ19" s="692"/>
      <c r="BKA19" s="692"/>
      <c r="BKB19" s="692"/>
      <c r="BKC19" s="692"/>
      <c r="BKD19" s="692"/>
      <c r="BKE19" s="692"/>
      <c r="BKF19" s="692"/>
      <c r="BKG19" s="692"/>
      <c r="BKH19" s="692"/>
      <c r="BKI19" s="692"/>
      <c r="BKJ19" s="692"/>
      <c r="BKK19" s="692"/>
      <c r="BKL19" s="692"/>
      <c r="BKM19" s="692"/>
      <c r="BKN19" s="692"/>
      <c r="BKO19" s="692"/>
      <c r="BKP19" s="692"/>
      <c r="BKQ19" s="692"/>
      <c r="BKR19" s="692"/>
      <c r="BKS19" s="692"/>
      <c r="BKT19" s="692"/>
      <c r="BKU19" s="692"/>
      <c r="BKV19" s="692"/>
      <c r="BKW19" s="692"/>
      <c r="BKX19" s="692"/>
      <c r="BKY19" s="692"/>
      <c r="BKZ19" s="692"/>
      <c r="BLA19" s="692"/>
      <c r="BLB19" s="692"/>
      <c r="BLC19" s="692"/>
      <c r="BLD19" s="692"/>
      <c r="BLE19" s="692"/>
      <c r="BLF19" s="692"/>
      <c r="BLG19" s="692"/>
      <c r="BLH19" s="692"/>
      <c r="BLI19" s="692"/>
      <c r="BLJ19" s="692"/>
      <c r="BLK19" s="692"/>
      <c r="BLL19" s="692"/>
      <c r="BLM19" s="692"/>
      <c r="BLN19" s="692"/>
      <c r="BLO19" s="692"/>
      <c r="BLP19" s="692"/>
      <c r="BLQ19" s="692"/>
      <c r="BLR19" s="692"/>
      <c r="BLS19" s="692"/>
      <c r="BLT19" s="692"/>
      <c r="BLU19" s="692"/>
      <c r="BLV19" s="692"/>
      <c r="BLW19" s="692"/>
      <c r="BLX19" s="692"/>
      <c r="BLY19" s="692"/>
      <c r="BLZ19" s="692"/>
      <c r="BMA19" s="692"/>
      <c r="BMB19" s="692"/>
      <c r="BMC19" s="692"/>
      <c r="BMD19" s="692"/>
      <c r="BME19" s="692"/>
      <c r="BMF19" s="692"/>
      <c r="BMG19" s="692"/>
      <c r="BMH19" s="692"/>
      <c r="BMI19" s="692"/>
      <c r="BMJ19" s="692"/>
      <c r="BMK19" s="692"/>
      <c r="BML19" s="692"/>
      <c r="BMM19" s="692"/>
      <c r="BMN19" s="692"/>
      <c r="BMO19" s="692"/>
      <c r="BMP19" s="692"/>
      <c r="BMQ19" s="692"/>
      <c r="BMR19" s="692"/>
      <c r="BMS19" s="692"/>
      <c r="BMT19" s="692"/>
      <c r="BMU19" s="692"/>
      <c r="BMV19" s="692"/>
      <c r="BMW19" s="692"/>
      <c r="BMX19" s="692"/>
      <c r="BMY19" s="692"/>
      <c r="BMZ19" s="692"/>
      <c r="BNA19" s="692"/>
      <c r="BNB19" s="692"/>
      <c r="BNC19" s="692"/>
      <c r="BND19" s="692"/>
      <c r="BNE19" s="692"/>
      <c r="BNF19" s="692"/>
      <c r="BNG19" s="692"/>
      <c r="BNH19" s="692"/>
      <c r="BNI19" s="692"/>
      <c r="BNJ19" s="692"/>
      <c r="BNK19" s="692"/>
      <c r="BNL19" s="692"/>
      <c r="BNM19" s="692"/>
      <c r="BNN19" s="692"/>
      <c r="BNO19" s="692"/>
      <c r="BNP19" s="692"/>
      <c r="BNQ19" s="692"/>
      <c r="BNR19" s="692"/>
      <c r="BNS19" s="692"/>
      <c r="BNT19" s="692"/>
      <c r="BNU19" s="692"/>
      <c r="BNV19" s="692"/>
      <c r="BNW19" s="692"/>
      <c r="BNX19" s="692"/>
      <c r="BNY19" s="692"/>
      <c r="BNZ19" s="692"/>
      <c r="BOA19" s="692"/>
      <c r="BOB19" s="692"/>
      <c r="BOC19" s="692"/>
      <c r="BOD19" s="692"/>
      <c r="BOE19" s="692"/>
      <c r="BOF19" s="692"/>
      <c r="BOG19" s="692"/>
      <c r="BOH19" s="692"/>
      <c r="BOI19" s="692"/>
      <c r="BOJ19" s="692"/>
      <c r="BOK19" s="692"/>
      <c r="BOL19" s="692"/>
      <c r="BOM19" s="692"/>
      <c r="BON19" s="692"/>
      <c r="BOO19" s="692"/>
      <c r="BOP19" s="692"/>
      <c r="BOQ19" s="692"/>
      <c r="BOR19" s="692"/>
      <c r="BOS19" s="692"/>
      <c r="BOT19" s="692"/>
      <c r="BOU19" s="692"/>
      <c r="BOV19" s="692"/>
      <c r="BOW19" s="692"/>
      <c r="BOX19" s="692"/>
      <c r="BOY19" s="692"/>
      <c r="BOZ19" s="692"/>
      <c r="BPA19" s="692"/>
      <c r="BPB19" s="692"/>
      <c r="BPC19" s="692"/>
      <c r="BPD19" s="692"/>
      <c r="BPE19" s="692"/>
      <c r="BPF19" s="692"/>
      <c r="BPG19" s="692"/>
      <c r="BPH19" s="692"/>
      <c r="BPI19" s="692"/>
      <c r="BPJ19" s="692"/>
      <c r="BPK19" s="692"/>
      <c r="BPL19" s="692"/>
      <c r="BPM19" s="692"/>
      <c r="BPN19" s="692"/>
      <c r="BPO19" s="692"/>
      <c r="BPP19" s="692"/>
      <c r="BPQ19" s="692"/>
      <c r="BPR19" s="692"/>
      <c r="BPS19" s="692"/>
      <c r="BPT19" s="692"/>
      <c r="BPU19" s="692"/>
      <c r="BPV19" s="692"/>
      <c r="BPW19" s="692"/>
      <c r="BPX19" s="692"/>
      <c r="BPY19" s="692"/>
      <c r="BPZ19" s="692"/>
      <c r="BQA19" s="692"/>
      <c r="BQB19" s="692"/>
      <c r="BQC19" s="692"/>
      <c r="BQD19" s="692"/>
      <c r="BQE19" s="692"/>
      <c r="BQF19" s="692"/>
      <c r="BQG19" s="692"/>
      <c r="BQH19" s="692"/>
      <c r="BQI19" s="692"/>
      <c r="BQJ19" s="692"/>
      <c r="BQK19" s="692"/>
      <c r="BQL19" s="692"/>
      <c r="BQM19" s="692"/>
      <c r="BQN19" s="692"/>
      <c r="BQO19" s="692"/>
      <c r="BQP19" s="692"/>
      <c r="BQQ19" s="692"/>
      <c r="BQR19" s="692"/>
      <c r="BQS19" s="692"/>
      <c r="BQT19" s="692"/>
      <c r="BQU19" s="692"/>
      <c r="BQV19" s="692"/>
      <c r="BQW19" s="692"/>
      <c r="BQX19" s="692"/>
      <c r="BQY19" s="692"/>
      <c r="BQZ19" s="692"/>
      <c r="BRA19" s="692"/>
      <c r="BRB19" s="692"/>
      <c r="BRC19" s="692"/>
      <c r="BRD19" s="692"/>
      <c r="BRE19" s="692"/>
      <c r="BRF19" s="692"/>
      <c r="BRG19" s="692"/>
      <c r="BRH19" s="692"/>
      <c r="BRI19" s="692"/>
      <c r="BRJ19" s="692"/>
      <c r="BRK19" s="692"/>
      <c r="BRL19" s="692"/>
      <c r="BRM19" s="692"/>
      <c r="BRN19" s="692"/>
      <c r="BRO19" s="692"/>
      <c r="BRP19" s="692"/>
      <c r="BRQ19" s="692"/>
      <c r="BRR19" s="692"/>
      <c r="BRS19" s="692"/>
      <c r="BRT19" s="692"/>
      <c r="BRU19" s="692"/>
      <c r="BRV19" s="692"/>
      <c r="BRW19" s="692"/>
      <c r="BRX19" s="692"/>
      <c r="BRY19" s="692"/>
      <c r="BRZ19" s="692"/>
      <c r="BSA19" s="692"/>
      <c r="BSB19" s="692"/>
      <c r="BSC19" s="692"/>
      <c r="BSD19" s="692"/>
      <c r="BSE19" s="692"/>
      <c r="BSF19" s="692"/>
      <c r="BSG19" s="692"/>
      <c r="BSH19" s="692"/>
      <c r="BSI19" s="692"/>
      <c r="BSJ19" s="692"/>
      <c r="BSK19" s="692"/>
      <c r="BSL19" s="692"/>
      <c r="BSM19" s="692"/>
      <c r="BSN19" s="692"/>
      <c r="BSO19" s="692"/>
      <c r="BSP19" s="692"/>
      <c r="BSQ19" s="692"/>
      <c r="BSR19" s="692"/>
      <c r="BSS19" s="692"/>
      <c r="BST19" s="692"/>
      <c r="BSU19" s="692"/>
      <c r="BSV19" s="692"/>
      <c r="BSW19" s="692"/>
      <c r="BSX19" s="692"/>
      <c r="BSY19" s="692"/>
      <c r="BSZ19" s="692"/>
      <c r="BTA19" s="692"/>
      <c r="BTB19" s="692"/>
      <c r="BTC19" s="692"/>
      <c r="BTD19" s="692"/>
      <c r="BTE19" s="692"/>
      <c r="BTF19" s="692"/>
      <c r="BTG19" s="692"/>
      <c r="BTH19" s="692"/>
      <c r="BTI19" s="692"/>
      <c r="BTJ19" s="692"/>
      <c r="BTK19" s="692"/>
      <c r="BTL19" s="692"/>
      <c r="BTM19" s="692"/>
      <c r="BTN19" s="692"/>
      <c r="BTO19" s="692"/>
      <c r="BTP19" s="692"/>
      <c r="BTQ19" s="692"/>
      <c r="BTR19" s="692"/>
      <c r="BTS19" s="692"/>
      <c r="BTT19" s="692"/>
      <c r="BTU19" s="692"/>
      <c r="BTV19" s="692"/>
      <c r="BTW19" s="692"/>
      <c r="BTX19" s="692"/>
      <c r="BTY19" s="692"/>
      <c r="BTZ19" s="692"/>
      <c r="BUA19" s="692"/>
      <c r="BUB19" s="692"/>
      <c r="BUC19" s="692"/>
      <c r="BUD19" s="692"/>
      <c r="BUE19" s="692"/>
      <c r="BUF19" s="692"/>
      <c r="BUG19" s="692"/>
      <c r="BUH19" s="692"/>
      <c r="BUI19" s="692"/>
      <c r="BUJ19" s="692"/>
      <c r="BUK19" s="692"/>
      <c r="BUL19" s="692"/>
      <c r="BUM19" s="692"/>
      <c r="BUN19" s="692"/>
      <c r="BUO19" s="692"/>
      <c r="BUP19" s="692"/>
      <c r="BUQ19" s="692"/>
      <c r="BUR19" s="692"/>
      <c r="BUS19" s="692"/>
      <c r="BUT19" s="692"/>
      <c r="BUU19" s="692"/>
      <c r="BUV19" s="692"/>
      <c r="BUW19" s="692"/>
      <c r="BUX19" s="692"/>
      <c r="BUY19" s="692"/>
      <c r="BUZ19" s="692"/>
      <c r="BVA19" s="692"/>
      <c r="BVB19" s="692"/>
      <c r="BVC19" s="692"/>
      <c r="BVD19" s="692"/>
      <c r="BVE19" s="692"/>
      <c r="BVF19" s="692"/>
      <c r="BVG19" s="692"/>
      <c r="BVH19" s="692"/>
      <c r="BVI19" s="692"/>
      <c r="BVJ19" s="692"/>
      <c r="BVK19" s="692"/>
      <c r="BVL19" s="692"/>
      <c r="BVM19" s="692"/>
      <c r="BVN19" s="692"/>
      <c r="BVO19" s="692"/>
      <c r="BVP19" s="692"/>
      <c r="BVQ19" s="692"/>
      <c r="BVR19" s="692"/>
      <c r="BVS19" s="692"/>
      <c r="BVT19" s="692"/>
      <c r="BVU19" s="692"/>
      <c r="BVV19" s="692"/>
      <c r="BVW19" s="692"/>
      <c r="BVX19" s="692"/>
      <c r="BVY19" s="692"/>
      <c r="BVZ19" s="692"/>
      <c r="BWA19" s="692"/>
      <c r="BWB19" s="692"/>
      <c r="BWC19" s="692"/>
      <c r="BWD19" s="692"/>
      <c r="BWE19" s="692"/>
      <c r="BWF19" s="692"/>
      <c r="BWG19" s="692"/>
      <c r="BWH19" s="692"/>
      <c r="BWI19" s="692"/>
      <c r="BWJ19" s="692"/>
      <c r="BWK19" s="692"/>
      <c r="BWL19" s="692"/>
      <c r="BWM19" s="692"/>
      <c r="BWN19" s="692"/>
      <c r="BWO19" s="692"/>
      <c r="BWP19" s="692"/>
      <c r="BWQ19" s="692"/>
      <c r="BWR19" s="692"/>
      <c r="BWS19" s="692"/>
      <c r="BWT19" s="692"/>
      <c r="BWU19" s="692"/>
      <c r="BWV19" s="692"/>
      <c r="BWW19" s="692"/>
      <c r="BWX19" s="692"/>
      <c r="BWY19" s="692"/>
      <c r="BWZ19" s="692"/>
      <c r="BXA19" s="692"/>
      <c r="BXB19" s="692"/>
      <c r="BXC19" s="692"/>
      <c r="BXD19" s="692"/>
      <c r="BXE19" s="692"/>
      <c r="BXF19" s="692"/>
      <c r="BXG19" s="692"/>
      <c r="BXH19" s="692"/>
      <c r="BXI19" s="692"/>
      <c r="BXJ19" s="692"/>
      <c r="BXK19" s="692"/>
      <c r="BXL19" s="692"/>
      <c r="BXM19" s="692"/>
      <c r="BXN19" s="692"/>
      <c r="BXO19" s="692"/>
      <c r="BXP19" s="692"/>
      <c r="BXQ19" s="692"/>
      <c r="BXR19" s="692"/>
      <c r="BXS19" s="692"/>
      <c r="BXT19" s="692"/>
      <c r="BXU19" s="692"/>
      <c r="BXV19" s="692"/>
      <c r="BXW19" s="692"/>
      <c r="BXX19" s="692"/>
      <c r="BXY19" s="692"/>
      <c r="BXZ19" s="692"/>
      <c r="BYA19" s="692"/>
      <c r="BYB19" s="692"/>
      <c r="BYC19" s="692"/>
      <c r="BYD19" s="692"/>
      <c r="BYE19" s="692"/>
      <c r="BYF19" s="692"/>
      <c r="BYG19" s="692"/>
      <c r="BYH19" s="692"/>
      <c r="BYI19" s="692"/>
      <c r="BYJ19" s="692"/>
      <c r="BYK19" s="692"/>
      <c r="BYL19" s="692"/>
      <c r="BYM19" s="692"/>
      <c r="BYN19" s="692"/>
      <c r="BYO19" s="692"/>
      <c r="BYP19" s="692"/>
      <c r="BYQ19" s="692"/>
      <c r="BYR19" s="692"/>
      <c r="BYS19" s="692"/>
      <c r="BYT19" s="692"/>
      <c r="BYU19" s="692"/>
      <c r="BYV19" s="692"/>
      <c r="BYW19" s="692"/>
      <c r="BYX19" s="692"/>
      <c r="BYY19" s="692"/>
      <c r="BYZ19" s="692"/>
      <c r="BZA19" s="692"/>
      <c r="BZB19" s="692"/>
      <c r="BZC19" s="692"/>
      <c r="BZD19" s="692"/>
      <c r="BZE19" s="692"/>
      <c r="BZF19" s="692"/>
      <c r="BZG19" s="692"/>
      <c r="BZH19" s="692"/>
      <c r="BZI19" s="692"/>
      <c r="BZJ19" s="692"/>
      <c r="BZK19" s="692"/>
      <c r="BZL19" s="692"/>
      <c r="BZM19" s="692"/>
      <c r="BZN19" s="692"/>
      <c r="BZO19" s="692"/>
      <c r="BZP19" s="692"/>
      <c r="BZQ19" s="692"/>
      <c r="BZR19" s="692"/>
      <c r="BZS19" s="692"/>
      <c r="BZT19" s="692"/>
      <c r="BZU19" s="692"/>
      <c r="BZV19" s="692"/>
      <c r="BZW19" s="692"/>
      <c r="BZX19" s="692"/>
      <c r="BZY19" s="692"/>
      <c r="BZZ19" s="692"/>
      <c r="CAA19" s="692"/>
      <c r="CAB19" s="692"/>
      <c r="CAC19" s="692"/>
      <c r="CAD19" s="692"/>
      <c r="CAE19" s="692"/>
      <c r="CAF19" s="692"/>
      <c r="CAG19" s="692"/>
      <c r="CAH19" s="692"/>
      <c r="CAI19" s="692"/>
      <c r="CAJ19" s="692"/>
      <c r="CAK19" s="692"/>
      <c r="CAL19" s="692"/>
      <c r="CAM19" s="692"/>
      <c r="CAN19" s="692"/>
      <c r="CAO19" s="692"/>
      <c r="CAP19" s="692"/>
      <c r="CAQ19" s="692"/>
      <c r="CAR19" s="692"/>
      <c r="CAS19" s="692"/>
      <c r="CAT19" s="692"/>
      <c r="CAU19" s="692"/>
      <c r="CAV19" s="692"/>
      <c r="CAW19" s="692"/>
      <c r="CAX19" s="692"/>
      <c r="CAY19" s="692"/>
      <c r="CAZ19" s="692"/>
      <c r="CBA19" s="692"/>
      <c r="CBB19" s="692"/>
      <c r="CBC19" s="692"/>
      <c r="CBD19" s="692"/>
      <c r="CBE19" s="692"/>
      <c r="CBF19" s="692"/>
      <c r="CBG19" s="692"/>
      <c r="CBH19" s="692"/>
      <c r="CBI19" s="692"/>
      <c r="CBJ19" s="692"/>
      <c r="CBK19" s="692"/>
      <c r="CBL19" s="692"/>
      <c r="CBM19" s="692"/>
      <c r="CBN19" s="692"/>
      <c r="CBO19" s="692"/>
      <c r="CBP19" s="692"/>
      <c r="CBQ19" s="692"/>
      <c r="CBR19" s="692"/>
      <c r="CBS19" s="692"/>
      <c r="CBT19" s="692"/>
      <c r="CBU19" s="692"/>
      <c r="CBV19" s="692"/>
      <c r="CBW19" s="692"/>
      <c r="CBX19" s="692"/>
      <c r="CBY19" s="692"/>
      <c r="CBZ19" s="692"/>
      <c r="CCA19" s="692"/>
      <c r="CCB19" s="692"/>
      <c r="CCC19" s="692"/>
      <c r="CCD19" s="692"/>
      <c r="CCE19" s="692"/>
      <c r="CCF19" s="692"/>
      <c r="CCG19" s="692"/>
      <c r="CCH19" s="692"/>
      <c r="CCI19" s="692"/>
      <c r="CCJ19" s="692"/>
      <c r="CCK19" s="692"/>
      <c r="CCL19" s="692"/>
      <c r="CCM19" s="692"/>
      <c r="CCN19" s="692"/>
      <c r="CCO19" s="692"/>
      <c r="CCP19" s="692"/>
      <c r="CCQ19" s="692"/>
      <c r="CCR19" s="692"/>
      <c r="CCS19" s="692"/>
      <c r="CCT19" s="692"/>
      <c r="CCU19" s="692"/>
      <c r="CCV19" s="692"/>
      <c r="CCW19" s="692"/>
      <c r="CCX19" s="692"/>
      <c r="CCY19" s="692"/>
      <c r="CCZ19" s="692"/>
      <c r="CDA19" s="692"/>
      <c r="CDB19" s="692"/>
      <c r="CDC19" s="692"/>
      <c r="CDD19" s="692"/>
      <c r="CDE19" s="692"/>
      <c r="CDF19" s="692"/>
      <c r="CDG19" s="692"/>
      <c r="CDH19" s="692"/>
      <c r="CDI19" s="692"/>
      <c r="CDJ19" s="692"/>
      <c r="CDK19" s="692"/>
      <c r="CDL19" s="692"/>
      <c r="CDM19" s="692"/>
      <c r="CDN19" s="692"/>
      <c r="CDO19" s="692"/>
      <c r="CDP19" s="692"/>
      <c r="CDQ19" s="692"/>
      <c r="CDR19" s="692"/>
      <c r="CDS19" s="692"/>
      <c r="CDT19" s="692"/>
      <c r="CDU19" s="692"/>
      <c r="CDV19" s="692"/>
      <c r="CDW19" s="692"/>
      <c r="CDX19" s="692"/>
      <c r="CDY19" s="692"/>
      <c r="CDZ19" s="692"/>
      <c r="CEA19" s="692"/>
      <c r="CEB19" s="692"/>
      <c r="CEC19" s="692"/>
      <c r="CED19" s="692"/>
      <c r="CEE19" s="692"/>
      <c r="CEF19" s="692"/>
      <c r="CEG19" s="692"/>
      <c r="CEH19" s="692"/>
      <c r="CEI19" s="692"/>
      <c r="CEJ19" s="692"/>
      <c r="CEK19" s="692"/>
      <c r="CEL19" s="692"/>
      <c r="CEM19" s="692"/>
      <c r="CEN19" s="692"/>
      <c r="CEO19" s="692"/>
      <c r="CEP19" s="692"/>
      <c r="CEQ19" s="692"/>
      <c r="CER19" s="692"/>
      <c r="CES19" s="692"/>
      <c r="CET19" s="692"/>
      <c r="CEU19" s="692"/>
      <c r="CEV19" s="692"/>
      <c r="CEW19" s="692"/>
      <c r="CEX19" s="692"/>
      <c r="CEY19" s="692"/>
      <c r="CEZ19" s="692"/>
      <c r="CFA19" s="692"/>
      <c r="CFB19" s="692"/>
      <c r="CFC19" s="692"/>
      <c r="CFD19" s="692"/>
      <c r="CFE19" s="692"/>
      <c r="CFF19" s="692"/>
      <c r="CFG19" s="692"/>
      <c r="CFH19" s="692"/>
      <c r="CFI19" s="692"/>
      <c r="CFJ19" s="692"/>
      <c r="CFK19" s="692"/>
      <c r="CFL19" s="692"/>
      <c r="CFM19" s="692"/>
      <c r="CFN19" s="692"/>
      <c r="CFO19" s="692"/>
      <c r="CFP19" s="692"/>
      <c r="CFQ19" s="692"/>
      <c r="CFR19" s="692"/>
      <c r="CFS19" s="692"/>
      <c r="CFT19" s="692"/>
      <c r="CFU19" s="692"/>
      <c r="CFV19" s="692"/>
      <c r="CFW19" s="692"/>
      <c r="CFX19" s="692"/>
      <c r="CFY19" s="692"/>
      <c r="CFZ19" s="692"/>
      <c r="CGA19" s="692"/>
      <c r="CGB19" s="692"/>
      <c r="CGC19" s="692"/>
      <c r="CGD19" s="692"/>
      <c r="CGE19" s="692"/>
      <c r="CGF19" s="692"/>
      <c r="CGG19" s="692"/>
      <c r="CGH19" s="692"/>
      <c r="CGI19" s="692"/>
      <c r="CGJ19" s="692"/>
      <c r="CGK19" s="692"/>
      <c r="CGL19" s="692"/>
      <c r="CGM19" s="692"/>
      <c r="CGN19" s="692"/>
      <c r="CGO19" s="692"/>
      <c r="CGP19" s="692"/>
      <c r="CGQ19" s="692"/>
      <c r="CGR19" s="692"/>
      <c r="CGS19" s="692"/>
      <c r="CGT19" s="692"/>
      <c r="CGU19" s="692"/>
      <c r="CGV19" s="692"/>
      <c r="CGW19" s="692"/>
      <c r="CGX19" s="692"/>
      <c r="CGY19" s="692"/>
      <c r="CGZ19" s="692"/>
      <c r="CHA19" s="692"/>
      <c r="CHB19" s="692"/>
      <c r="CHC19" s="692"/>
      <c r="CHD19" s="692"/>
      <c r="CHE19" s="692"/>
      <c r="CHF19" s="692"/>
      <c r="CHG19" s="692"/>
      <c r="CHH19" s="692"/>
      <c r="CHI19" s="692"/>
      <c r="CHJ19" s="692"/>
      <c r="CHK19" s="692"/>
      <c r="CHL19" s="692"/>
      <c r="CHM19" s="692"/>
      <c r="CHN19" s="692"/>
      <c r="CHO19" s="692"/>
      <c r="CHP19" s="692"/>
      <c r="CHQ19" s="692"/>
      <c r="CHR19" s="692"/>
      <c r="CHS19" s="692"/>
      <c r="CHT19" s="692"/>
      <c r="CHU19" s="692"/>
      <c r="CHV19" s="692"/>
      <c r="CHW19" s="692"/>
      <c r="CHX19" s="692"/>
      <c r="CHY19" s="692"/>
      <c r="CHZ19" s="692"/>
      <c r="CIA19" s="692"/>
      <c r="CIB19" s="692"/>
      <c r="CIC19" s="692"/>
      <c r="CID19" s="692"/>
      <c r="CIE19" s="692"/>
      <c r="CIF19" s="692"/>
      <c r="CIG19" s="692"/>
      <c r="CIH19" s="692"/>
      <c r="CII19" s="692"/>
      <c r="CIJ19" s="692"/>
      <c r="CIK19" s="692"/>
      <c r="CIL19" s="692"/>
      <c r="CIM19" s="692"/>
      <c r="CIN19" s="692"/>
      <c r="CIO19" s="692"/>
      <c r="CIP19" s="692"/>
      <c r="CIQ19" s="692"/>
      <c r="CIR19" s="692"/>
      <c r="CIS19" s="692"/>
      <c r="CIT19" s="692"/>
      <c r="CIU19" s="692"/>
      <c r="CIV19" s="692"/>
      <c r="CIW19" s="692"/>
      <c r="CIX19" s="692"/>
      <c r="CIY19" s="692"/>
      <c r="CIZ19" s="692"/>
      <c r="CJA19" s="692"/>
      <c r="CJB19" s="692"/>
      <c r="CJC19" s="692"/>
      <c r="CJD19" s="692"/>
      <c r="CJE19" s="692"/>
      <c r="CJF19" s="692"/>
      <c r="CJG19" s="692"/>
      <c r="CJH19" s="692"/>
      <c r="CJI19" s="692"/>
      <c r="CJJ19" s="692"/>
      <c r="CJK19" s="692"/>
      <c r="CJL19" s="692"/>
      <c r="CJM19" s="692"/>
      <c r="CJN19" s="692"/>
      <c r="CJO19" s="692"/>
      <c r="CJP19" s="692"/>
      <c r="CJQ19" s="692"/>
      <c r="CJR19" s="692"/>
      <c r="CJS19" s="692"/>
      <c r="CJT19" s="692"/>
      <c r="CJU19" s="692"/>
      <c r="CJV19" s="692"/>
      <c r="CJW19" s="692"/>
      <c r="CJX19" s="692"/>
      <c r="CJY19" s="692"/>
      <c r="CJZ19" s="692"/>
      <c r="CKA19" s="692"/>
      <c r="CKB19" s="692"/>
      <c r="CKC19" s="692"/>
      <c r="CKD19" s="692"/>
      <c r="CKE19" s="692"/>
      <c r="CKF19" s="692"/>
      <c r="CKG19" s="692"/>
      <c r="CKH19" s="692"/>
      <c r="CKI19" s="692"/>
      <c r="CKJ19" s="692"/>
      <c r="CKK19" s="692"/>
      <c r="CKL19" s="692"/>
      <c r="CKM19" s="692"/>
      <c r="CKN19" s="692"/>
      <c r="CKO19" s="692"/>
      <c r="CKP19" s="692"/>
      <c r="CKQ19" s="692"/>
      <c r="CKR19" s="692"/>
      <c r="CKS19" s="692"/>
      <c r="CKT19" s="692"/>
      <c r="CKU19" s="692"/>
      <c r="CKV19" s="692"/>
      <c r="CKW19" s="692"/>
      <c r="CKX19" s="692"/>
      <c r="CKY19" s="692"/>
      <c r="CKZ19" s="692"/>
      <c r="CLA19" s="692"/>
      <c r="CLB19" s="692"/>
      <c r="CLC19" s="692"/>
      <c r="CLD19" s="692"/>
      <c r="CLE19" s="692"/>
      <c r="CLF19" s="692"/>
      <c r="CLG19" s="692"/>
      <c r="CLH19" s="692"/>
      <c r="CLI19" s="692"/>
      <c r="CLJ19" s="692"/>
      <c r="CLK19" s="692"/>
      <c r="CLL19" s="692"/>
      <c r="CLM19" s="692"/>
      <c r="CLN19" s="692"/>
      <c r="CLO19" s="692"/>
      <c r="CLP19" s="692"/>
      <c r="CLQ19" s="692"/>
      <c r="CLR19" s="692"/>
      <c r="CLS19" s="692"/>
      <c r="CLT19" s="692"/>
      <c r="CLU19" s="692"/>
      <c r="CLV19" s="692"/>
      <c r="CLW19" s="692"/>
      <c r="CLX19" s="692"/>
      <c r="CLY19" s="692"/>
      <c r="CLZ19" s="692"/>
      <c r="CMA19" s="692"/>
      <c r="CMB19" s="692"/>
      <c r="CMC19" s="692"/>
      <c r="CMD19" s="692"/>
      <c r="CME19" s="692"/>
      <c r="CMF19" s="692"/>
      <c r="CMG19" s="692"/>
      <c r="CMH19" s="692"/>
      <c r="CMI19" s="692"/>
      <c r="CMJ19" s="692"/>
      <c r="CMK19" s="692"/>
      <c r="CML19" s="692"/>
      <c r="CMM19" s="692"/>
      <c r="CMN19" s="692"/>
      <c r="CMO19" s="692"/>
      <c r="CMP19" s="692"/>
      <c r="CMQ19" s="692"/>
      <c r="CMR19" s="692"/>
      <c r="CMS19" s="692"/>
      <c r="CMT19" s="692"/>
      <c r="CMU19" s="692"/>
      <c r="CMV19" s="692"/>
      <c r="CMW19" s="692"/>
      <c r="CMX19" s="692"/>
      <c r="CMY19" s="692"/>
      <c r="CMZ19" s="692"/>
      <c r="CNA19" s="692"/>
      <c r="CNB19" s="692"/>
      <c r="CNC19" s="692"/>
      <c r="CND19" s="692"/>
      <c r="CNE19" s="692"/>
      <c r="CNF19" s="692"/>
      <c r="CNG19" s="692"/>
      <c r="CNH19" s="692"/>
      <c r="CNI19" s="692"/>
      <c r="CNJ19" s="692"/>
      <c r="CNK19" s="692"/>
      <c r="CNL19" s="692"/>
      <c r="CNM19" s="692"/>
      <c r="CNN19" s="692"/>
      <c r="CNO19" s="692"/>
      <c r="CNP19" s="692"/>
      <c r="CNQ19" s="692"/>
      <c r="CNR19" s="692"/>
      <c r="CNS19" s="692"/>
      <c r="CNT19" s="692"/>
      <c r="CNU19" s="692"/>
      <c r="CNV19" s="692"/>
      <c r="CNW19" s="692"/>
      <c r="CNX19" s="692"/>
      <c r="CNY19" s="692"/>
      <c r="CNZ19" s="692"/>
      <c r="COA19" s="692"/>
      <c r="COB19" s="692"/>
      <c r="COC19" s="692"/>
      <c r="COD19" s="692"/>
      <c r="COE19" s="692"/>
      <c r="COF19" s="692"/>
      <c r="COG19" s="692"/>
      <c r="COH19" s="692"/>
      <c r="COI19" s="692"/>
      <c r="COJ19" s="692"/>
      <c r="COK19" s="692"/>
      <c r="COL19" s="692"/>
      <c r="COM19" s="692"/>
      <c r="CON19" s="692"/>
      <c r="COO19" s="692"/>
      <c r="COP19" s="692"/>
      <c r="COQ19" s="692"/>
      <c r="COR19" s="692"/>
      <c r="COS19" s="692"/>
      <c r="COT19" s="692"/>
      <c r="COU19" s="692"/>
      <c r="COV19" s="692"/>
      <c r="COW19" s="692"/>
      <c r="COX19" s="692"/>
      <c r="COY19" s="692"/>
      <c r="COZ19" s="692"/>
      <c r="CPA19" s="692"/>
      <c r="CPB19" s="692"/>
      <c r="CPC19" s="692"/>
      <c r="CPD19" s="692"/>
      <c r="CPE19" s="692"/>
      <c r="CPF19" s="692"/>
      <c r="CPG19" s="692"/>
      <c r="CPH19" s="692"/>
      <c r="CPI19" s="692"/>
      <c r="CPJ19" s="692"/>
      <c r="CPK19" s="692"/>
      <c r="CPL19" s="692"/>
      <c r="CPM19" s="692"/>
      <c r="CPN19" s="692"/>
      <c r="CPO19" s="692"/>
      <c r="CPP19" s="692"/>
      <c r="CPQ19" s="692"/>
      <c r="CPR19" s="692"/>
      <c r="CPS19" s="692"/>
      <c r="CPT19" s="692"/>
      <c r="CPU19" s="692"/>
      <c r="CPV19" s="692"/>
      <c r="CPW19" s="692"/>
      <c r="CPX19" s="692"/>
      <c r="CPY19" s="692"/>
      <c r="CPZ19" s="692"/>
      <c r="CQA19" s="692"/>
      <c r="CQB19" s="692"/>
      <c r="CQC19" s="692"/>
      <c r="CQD19" s="692"/>
      <c r="CQE19" s="692"/>
      <c r="CQF19" s="692"/>
      <c r="CQG19" s="692"/>
      <c r="CQH19" s="692"/>
      <c r="CQI19" s="692"/>
      <c r="CQJ19" s="692"/>
      <c r="CQK19" s="692"/>
      <c r="CQL19" s="692"/>
      <c r="CQM19" s="692"/>
      <c r="CQN19" s="692"/>
      <c r="CQO19" s="692"/>
      <c r="CQP19" s="692"/>
      <c r="CQQ19" s="692"/>
      <c r="CQR19" s="692"/>
      <c r="CQS19" s="692"/>
      <c r="CQT19" s="692"/>
      <c r="CQU19" s="692"/>
      <c r="CQV19" s="692"/>
      <c r="CQW19" s="692"/>
      <c r="CQX19" s="692"/>
      <c r="CQY19" s="692"/>
      <c r="CQZ19" s="692"/>
      <c r="CRA19" s="692"/>
      <c r="CRB19" s="692"/>
      <c r="CRC19" s="692"/>
      <c r="CRD19" s="692"/>
      <c r="CRE19" s="692"/>
      <c r="CRF19" s="692"/>
      <c r="CRG19" s="692"/>
      <c r="CRH19" s="692"/>
      <c r="CRI19" s="692"/>
      <c r="CRJ19" s="692"/>
      <c r="CRK19" s="692"/>
      <c r="CRL19" s="692"/>
      <c r="CRM19" s="692"/>
      <c r="CRN19" s="692"/>
      <c r="CRO19" s="692"/>
      <c r="CRP19" s="692"/>
      <c r="CRQ19" s="692"/>
      <c r="CRR19" s="692"/>
      <c r="CRS19" s="692"/>
      <c r="CRT19" s="692"/>
      <c r="CRU19" s="692"/>
      <c r="CRV19" s="692"/>
      <c r="CRW19" s="692"/>
      <c r="CRX19" s="692"/>
      <c r="CRY19" s="692"/>
      <c r="CRZ19" s="692"/>
      <c r="CSA19" s="692"/>
      <c r="CSB19" s="692"/>
      <c r="CSC19" s="692"/>
      <c r="CSD19" s="692"/>
      <c r="CSE19" s="692"/>
      <c r="CSF19" s="692"/>
      <c r="CSG19" s="692"/>
      <c r="CSH19" s="692"/>
      <c r="CSI19" s="692"/>
      <c r="CSJ19" s="692"/>
      <c r="CSK19" s="692"/>
      <c r="CSL19" s="692"/>
      <c r="CSM19" s="692"/>
      <c r="CSN19" s="692"/>
      <c r="CSO19" s="692"/>
      <c r="CSP19" s="692"/>
      <c r="CSQ19" s="692"/>
      <c r="CSR19" s="692"/>
      <c r="CSS19" s="692"/>
      <c r="CST19" s="692"/>
      <c r="CSU19" s="692"/>
      <c r="CSV19" s="692"/>
      <c r="CSW19" s="692"/>
      <c r="CSX19" s="692"/>
      <c r="CSY19" s="692"/>
      <c r="CSZ19" s="692"/>
      <c r="CTA19" s="692"/>
      <c r="CTB19" s="692"/>
      <c r="CTC19" s="692"/>
      <c r="CTD19" s="692"/>
      <c r="CTE19" s="692"/>
      <c r="CTF19" s="692"/>
      <c r="CTG19" s="692"/>
      <c r="CTH19" s="692"/>
      <c r="CTI19" s="692"/>
      <c r="CTJ19" s="692"/>
      <c r="CTK19" s="692"/>
      <c r="CTL19" s="692"/>
      <c r="CTM19" s="692"/>
      <c r="CTN19" s="692"/>
      <c r="CTO19" s="692"/>
      <c r="CTP19" s="692"/>
      <c r="CTQ19" s="692"/>
      <c r="CTR19" s="692"/>
      <c r="CTS19" s="692"/>
      <c r="CTT19" s="692"/>
      <c r="CTU19" s="692"/>
      <c r="CTV19" s="692"/>
      <c r="CTW19" s="692"/>
      <c r="CTX19" s="692"/>
      <c r="CTY19" s="692"/>
      <c r="CTZ19" s="692"/>
      <c r="CUA19" s="692"/>
      <c r="CUB19" s="692"/>
      <c r="CUC19" s="692"/>
      <c r="CUD19" s="692"/>
      <c r="CUE19" s="692"/>
      <c r="CUF19" s="692"/>
      <c r="CUG19" s="692"/>
      <c r="CUH19" s="692"/>
      <c r="CUI19" s="692"/>
      <c r="CUJ19" s="692"/>
      <c r="CUK19" s="692"/>
      <c r="CUL19" s="692"/>
      <c r="CUM19" s="692"/>
      <c r="CUN19" s="692"/>
      <c r="CUO19" s="692"/>
      <c r="CUP19" s="692"/>
      <c r="CUQ19" s="692"/>
      <c r="CUR19" s="692"/>
      <c r="CUS19" s="692"/>
      <c r="CUT19" s="692"/>
      <c r="CUU19" s="692"/>
      <c r="CUV19" s="692"/>
      <c r="CUW19" s="692"/>
      <c r="CUX19" s="692"/>
      <c r="CUY19" s="692"/>
      <c r="CUZ19" s="692"/>
      <c r="CVA19" s="692"/>
      <c r="CVB19" s="692"/>
      <c r="CVC19" s="692"/>
      <c r="CVD19" s="692"/>
      <c r="CVE19" s="692"/>
      <c r="CVF19" s="692"/>
      <c r="CVG19" s="692"/>
      <c r="CVH19" s="692"/>
      <c r="CVI19" s="692"/>
      <c r="CVJ19" s="692"/>
      <c r="CVK19" s="692"/>
      <c r="CVL19" s="692"/>
      <c r="CVM19" s="692"/>
      <c r="CVN19" s="692"/>
      <c r="CVO19" s="692"/>
      <c r="CVP19" s="692"/>
      <c r="CVQ19" s="692"/>
      <c r="CVR19" s="692"/>
      <c r="CVS19" s="692"/>
      <c r="CVT19" s="692"/>
      <c r="CVU19" s="692"/>
      <c r="CVV19" s="692"/>
      <c r="CVW19" s="692"/>
      <c r="CVX19" s="692"/>
      <c r="CVY19" s="692"/>
      <c r="CVZ19" s="692"/>
      <c r="CWA19" s="692"/>
      <c r="CWB19" s="692"/>
      <c r="CWC19" s="692"/>
      <c r="CWD19" s="692"/>
      <c r="CWE19" s="692"/>
      <c r="CWF19" s="692"/>
      <c r="CWG19" s="692"/>
      <c r="CWH19" s="692"/>
      <c r="CWI19" s="692"/>
      <c r="CWJ19" s="692"/>
      <c r="CWK19" s="692"/>
      <c r="CWL19" s="692"/>
      <c r="CWM19" s="692"/>
      <c r="CWN19" s="692"/>
      <c r="CWO19" s="692"/>
      <c r="CWP19" s="692"/>
      <c r="CWQ19" s="692"/>
      <c r="CWR19" s="692"/>
      <c r="CWS19" s="692"/>
      <c r="CWT19" s="692"/>
      <c r="CWU19" s="692"/>
      <c r="CWV19" s="692"/>
      <c r="CWW19" s="692"/>
      <c r="CWX19" s="692"/>
      <c r="CWY19" s="692"/>
      <c r="CWZ19" s="692"/>
      <c r="CXA19" s="692"/>
      <c r="CXB19" s="692"/>
      <c r="CXC19" s="692"/>
      <c r="CXD19" s="692"/>
      <c r="CXE19" s="692"/>
      <c r="CXF19" s="692"/>
      <c r="CXG19" s="692"/>
      <c r="CXH19" s="692"/>
      <c r="CXI19" s="692"/>
      <c r="CXJ19" s="692"/>
      <c r="CXK19" s="692"/>
      <c r="CXL19" s="692"/>
      <c r="CXM19" s="692"/>
      <c r="CXN19" s="692"/>
      <c r="CXO19" s="692"/>
      <c r="CXP19" s="692"/>
      <c r="CXQ19" s="692"/>
      <c r="CXR19" s="692"/>
      <c r="CXS19" s="692"/>
      <c r="CXT19" s="692"/>
      <c r="CXU19" s="692"/>
      <c r="CXV19" s="692"/>
      <c r="CXW19" s="692"/>
      <c r="CXX19" s="692"/>
      <c r="CXY19" s="692"/>
      <c r="CXZ19" s="692"/>
      <c r="CYA19" s="692"/>
      <c r="CYB19" s="692"/>
      <c r="CYC19" s="692"/>
      <c r="CYD19" s="692"/>
      <c r="CYE19" s="692"/>
      <c r="CYF19" s="692"/>
      <c r="CYG19" s="692"/>
      <c r="CYH19" s="692"/>
      <c r="CYI19" s="692"/>
      <c r="CYJ19" s="692"/>
      <c r="CYK19" s="692"/>
      <c r="CYL19" s="692"/>
      <c r="CYM19" s="692"/>
      <c r="CYN19" s="692"/>
      <c r="CYO19" s="692"/>
      <c r="CYP19" s="692"/>
      <c r="CYQ19" s="692"/>
      <c r="CYR19" s="692"/>
      <c r="CYS19" s="692"/>
      <c r="CYT19" s="692"/>
      <c r="CYU19" s="692"/>
      <c r="CYV19" s="692"/>
      <c r="CYW19" s="692"/>
      <c r="CYX19" s="692"/>
      <c r="CYY19" s="692"/>
      <c r="CYZ19" s="692"/>
      <c r="CZA19" s="692"/>
      <c r="CZB19" s="692"/>
      <c r="CZC19" s="692"/>
      <c r="CZD19" s="692"/>
      <c r="CZE19" s="692"/>
      <c r="CZF19" s="692"/>
      <c r="CZG19" s="692"/>
      <c r="CZH19" s="692"/>
      <c r="CZI19" s="692"/>
      <c r="CZJ19" s="692"/>
      <c r="CZK19" s="692"/>
      <c r="CZL19" s="692"/>
      <c r="CZM19" s="692"/>
      <c r="CZN19" s="692"/>
      <c r="CZO19" s="692"/>
      <c r="CZP19" s="692"/>
      <c r="CZQ19" s="692"/>
      <c r="CZR19" s="692"/>
      <c r="CZS19" s="692"/>
      <c r="CZT19" s="692"/>
      <c r="CZU19" s="692"/>
      <c r="CZV19" s="692"/>
      <c r="CZW19" s="692"/>
      <c r="CZX19" s="692"/>
      <c r="CZY19" s="692"/>
      <c r="CZZ19" s="692"/>
      <c r="DAA19" s="692"/>
      <c r="DAB19" s="692"/>
      <c r="DAC19" s="692"/>
      <c r="DAD19" s="692"/>
      <c r="DAE19" s="692"/>
      <c r="DAF19" s="692"/>
      <c r="DAG19" s="692"/>
      <c r="DAH19" s="692"/>
      <c r="DAI19" s="692"/>
      <c r="DAJ19" s="692"/>
      <c r="DAK19" s="692"/>
      <c r="DAL19" s="692"/>
      <c r="DAM19" s="692"/>
      <c r="DAN19" s="692"/>
      <c r="DAO19" s="692"/>
      <c r="DAP19" s="692"/>
      <c r="DAQ19" s="692"/>
      <c r="DAR19" s="692"/>
      <c r="DAS19" s="692"/>
      <c r="DAT19" s="692"/>
      <c r="DAU19" s="692"/>
      <c r="DAV19" s="692"/>
      <c r="DAW19" s="692"/>
      <c r="DAX19" s="692"/>
      <c r="DAY19" s="692"/>
      <c r="DAZ19" s="692"/>
      <c r="DBA19" s="692"/>
      <c r="DBB19" s="692"/>
      <c r="DBC19" s="692"/>
      <c r="DBD19" s="692"/>
      <c r="DBE19" s="692"/>
      <c r="DBF19" s="692"/>
      <c r="DBG19" s="692"/>
      <c r="DBH19" s="692"/>
      <c r="DBI19" s="692"/>
      <c r="DBJ19" s="692"/>
      <c r="DBK19" s="692"/>
      <c r="DBL19" s="692"/>
      <c r="DBM19" s="692"/>
      <c r="DBN19" s="692"/>
      <c r="DBO19" s="692"/>
      <c r="DBP19" s="692"/>
      <c r="DBQ19" s="692"/>
      <c r="DBR19" s="692"/>
      <c r="DBS19" s="692"/>
      <c r="DBT19" s="692"/>
      <c r="DBU19" s="692"/>
      <c r="DBV19" s="692"/>
      <c r="DBW19" s="692"/>
      <c r="DBX19" s="692"/>
      <c r="DBY19" s="692"/>
      <c r="DBZ19" s="692"/>
      <c r="DCA19" s="692"/>
      <c r="DCB19" s="692"/>
      <c r="DCC19" s="692"/>
      <c r="DCD19" s="692"/>
      <c r="DCE19" s="692"/>
      <c r="DCF19" s="692"/>
      <c r="DCG19" s="692"/>
      <c r="DCH19" s="692"/>
      <c r="DCI19" s="692"/>
      <c r="DCJ19" s="692"/>
      <c r="DCK19" s="692"/>
      <c r="DCL19" s="692"/>
      <c r="DCM19" s="692"/>
      <c r="DCN19" s="692"/>
      <c r="DCO19" s="692"/>
      <c r="DCP19" s="692"/>
      <c r="DCQ19" s="692"/>
      <c r="DCR19" s="692"/>
      <c r="DCS19" s="692"/>
      <c r="DCT19" s="692"/>
      <c r="DCU19" s="692"/>
      <c r="DCV19" s="692"/>
      <c r="DCW19" s="692"/>
      <c r="DCX19" s="692"/>
      <c r="DCY19" s="692"/>
      <c r="DCZ19" s="692"/>
      <c r="DDA19" s="692"/>
      <c r="DDB19" s="692"/>
      <c r="DDC19" s="692"/>
      <c r="DDD19" s="692"/>
      <c r="DDE19" s="692"/>
      <c r="DDF19" s="692"/>
      <c r="DDG19" s="692"/>
      <c r="DDH19" s="692"/>
      <c r="DDI19" s="692"/>
      <c r="DDJ19" s="692"/>
      <c r="DDK19" s="692"/>
      <c r="DDL19" s="692"/>
      <c r="DDM19" s="692"/>
      <c r="DDN19" s="692"/>
      <c r="DDO19" s="692"/>
      <c r="DDP19" s="692"/>
      <c r="DDQ19" s="692"/>
      <c r="DDR19" s="692"/>
      <c r="DDS19" s="692"/>
      <c r="DDT19" s="692"/>
      <c r="DDU19" s="692"/>
      <c r="DDV19" s="692"/>
      <c r="DDW19" s="692"/>
      <c r="DDX19" s="692"/>
      <c r="DDY19" s="692"/>
      <c r="DDZ19" s="692"/>
      <c r="DEA19" s="692"/>
      <c r="DEB19" s="692"/>
      <c r="DEC19" s="692"/>
      <c r="DED19" s="692"/>
      <c r="DEE19" s="692"/>
      <c r="DEF19" s="692"/>
      <c r="DEG19" s="692"/>
      <c r="DEH19" s="692"/>
      <c r="DEI19" s="692"/>
      <c r="DEJ19" s="692"/>
      <c r="DEK19" s="692"/>
      <c r="DEL19" s="692"/>
      <c r="DEM19" s="692"/>
      <c r="DEN19" s="692"/>
      <c r="DEO19" s="692"/>
      <c r="DEP19" s="692"/>
      <c r="DEQ19" s="692"/>
      <c r="DER19" s="692"/>
      <c r="DES19" s="692"/>
      <c r="DET19" s="692"/>
      <c r="DEU19" s="692"/>
      <c r="DEV19" s="692"/>
      <c r="DEW19" s="692"/>
      <c r="DEX19" s="692"/>
      <c r="DEY19" s="692"/>
      <c r="DEZ19" s="692"/>
      <c r="DFA19" s="692"/>
      <c r="DFB19" s="692"/>
      <c r="DFC19" s="692"/>
      <c r="DFD19" s="692"/>
      <c r="DFE19" s="692"/>
      <c r="DFF19" s="692"/>
      <c r="DFG19" s="692"/>
      <c r="DFH19" s="692"/>
      <c r="DFI19" s="692"/>
      <c r="DFJ19" s="692"/>
      <c r="DFK19" s="692"/>
      <c r="DFL19" s="692"/>
      <c r="DFM19" s="692"/>
      <c r="DFN19" s="692"/>
      <c r="DFO19" s="692"/>
      <c r="DFP19" s="692"/>
      <c r="DFQ19" s="692"/>
      <c r="DFR19" s="692"/>
      <c r="DFS19" s="692"/>
      <c r="DFT19" s="692"/>
      <c r="DFU19" s="692"/>
      <c r="DFV19" s="692"/>
      <c r="DFW19" s="692"/>
      <c r="DFX19" s="692"/>
      <c r="DFY19" s="692"/>
      <c r="DFZ19" s="692"/>
      <c r="DGA19" s="692"/>
      <c r="DGB19" s="692"/>
      <c r="DGC19" s="692"/>
      <c r="DGD19" s="692"/>
      <c r="DGE19" s="692"/>
      <c r="DGF19" s="692"/>
      <c r="DGG19" s="692"/>
      <c r="DGH19" s="692"/>
      <c r="DGI19" s="692"/>
      <c r="DGJ19" s="692"/>
      <c r="DGK19" s="692"/>
      <c r="DGL19" s="692"/>
      <c r="DGM19" s="692"/>
      <c r="DGN19" s="692"/>
      <c r="DGO19" s="692"/>
      <c r="DGP19" s="692"/>
      <c r="DGQ19" s="692"/>
      <c r="DGR19" s="692"/>
      <c r="DGS19" s="692"/>
      <c r="DGT19" s="692"/>
      <c r="DGU19" s="692"/>
      <c r="DGV19" s="692"/>
      <c r="DGW19" s="692"/>
      <c r="DGX19" s="692"/>
      <c r="DGY19" s="692"/>
      <c r="DGZ19" s="692"/>
      <c r="DHA19" s="692"/>
      <c r="DHB19" s="692"/>
      <c r="DHC19" s="692"/>
      <c r="DHD19" s="692"/>
      <c r="DHE19" s="692"/>
      <c r="DHF19" s="692"/>
      <c r="DHG19" s="692"/>
      <c r="DHH19" s="692"/>
      <c r="DHI19" s="692"/>
      <c r="DHJ19" s="692"/>
      <c r="DHK19" s="692"/>
      <c r="DHL19" s="692"/>
      <c r="DHM19" s="692"/>
      <c r="DHN19" s="692"/>
      <c r="DHO19" s="692"/>
      <c r="DHP19" s="692"/>
      <c r="DHQ19" s="692"/>
      <c r="DHR19" s="692"/>
      <c r="DHS19" s="692"/>
      <c r="DHT19" s="692"/>
      <c r="DHU19" s="692"/>
      <c r="DHV19" s="692"/>
      <c r="DHW19" s="692"/>
      <c r="DHX19" s="692"/>
      <c r="DHY19" s="692"/>
      <c r="DHZ19" s="692"/>
      <c r="DIA19" s="692"/>
      <c r="DIB19" s="692"/>
      <c r="DIC19" s="692"/>
      <c r="DID19" s="692"/>
      <c r="DIE19" s="692"/>
      <c r="DIF19" s="692"/>
      <c r="DIG19" s="692"/>
      <c r="DIH19" s="692"/>
      <c r="DII19" s="692"/>
      <c r="DIJ19" s="692"/>
      <c r="DIK19" s="692"/>
      <c r="DIL19" s="692"/>
      <c r="DIM19" s="692"/>
      <c r="DIN19" s="692"/>
      <c r="DIO19" s="692"/>
      <c r="DIP19" s="692"/>
      <c r="DIQ19" s="692"/>
      <c r="DIR19" s="692"/>
      <c r="DIS19" s="692"/>
      <c r="DIT19" s="692"/>
      <c r="DIU19" s="692"/>
      <c r="DIV19" s="692"/>
      <c r="DIW19" s="692"/>
      <c r="DIX19" s="692"/>
      <c r="DIY19" s="692"/>
      <c r="DIZ19" s="692"/>
      <c r="DJA19" s="692"/>
      <c r="DJB19" s="692"/>
      <c r="DJC19" s="692"/>
      <c r="DJD19" s="692"/>
      <c r="DJE19" s="692"/>
      <c r="DJF19" s="692"/>
      <c r="DJG19" s="692"/>
      <c r="DJH19" s="692"/>
      <c r="DJI19" s="692"/>
      <c r="DJJ19" s="692"/>
      <c r="DJK19" s="692"/>
      <c r="DJL19" s="692"/>
      <c r="DJM19" s="692"/>
      <c r="DJN19" s="692"/>
      <c r="DJO19" s="692"/>
      <c r="DJP19" s="692"/>
      <c r="DJQ19" s="692"/>
      <c r="DJR19" s="692"/>
      <c r="DJS19" s="692"/>
      <c r="DJT19" s="692"/>
      <c r="DJU19" s="692"/>
      <c r="DJV19" s="692"/>
      <c r="DJW19" s="692"/>
      <c r="DJX19" s="692"/>
      <c r="DJY19" s="692"/>
      <c r="DJZ19" s="692"/>
      <c r="DKA19" s="692"/>
      <c r="DKB19" s="692"/>
      <c r="DKC19" s="692"/>
      <c r="DKD19" s="692"/>
      <c r="DKE19" s="692"/>
      <c r="DKF19" s="692"/>
      <c r="DKG19" s="692"/>
      <c r="DKH19" s="692"/>
      <c r="DKI19" s="692"/>
      <c r="DKJ19" s="692"/>
      <c r="DKK19" s="692"/>
      <c r="DKL19" s="692"/>
      <c r="DKM19" s="692"/>
      <c r="DKN19" s="692"/>
      <c r="DKO19" s="692"/>
      <c r="DKP19" s="692"/>
      <c r="DKQ19" s="692"/>
      <c r="DKR19" s="692"/>
      <c r="DKS19" s="692"/>
      <c r="DKT19" s="692"/>
      <c r="DKU19" s="692"/>
      <c r="DKV19" s="692"/>
      <c r="DKW19" s="692"/>
      <c r="DKX19" s="692"/>
      <c r="DKY19" s="692"/>
      <c r="DKZ19" s="692"/>
      <c r="DLA19" s="692"/>
      <c r="DLB19" s="692"/>
      <c r="DLC19" s="692"/>
      <c r="DLD19" s="692"/>
      <c r="DLE19" s="692"/>
      <c r="DLF19" s="692"/>
      <c r="DLG19" s="692"/>
      <c r="DLH19" s="692"/>
      <c r="DLI19" s="692"/>
      <c r="DLJ19" s="692"/>
      <c r="DLK19" s="692"/>
      <c r="DLL19" s="692"/>
      <c r="DLM19" s="692"/>
      <c r="DLN19" s="692"/>
      <c r="DLO19" s="692"/>
      <c r="DLP19" s="692"/>
      <c r="DLQ19" s="692"/>
      <c r="DLR19" s="692"/>
      <c r="DLS19" s="692"/>
      <c r="DLT19" s="692"/>
      <c r="DLU19" s="692"/>
      <c r="DLV19" s="692"/>
      <c r="DLW19" s="692"/>
      <c r="DLX19" s="692"/>
      <c r="DLY19" s="692"/>
      <c r="DLZ19" s="692"/>
      <c r="DMA19" s="692"/>
      <c r="DMB19" s="692"/>
      <c r="DMC19" s="692"/>
      <c r="DMD19" s="692"/>
      <c r="DME19" s="692"/>
      <c r="DMF19" s="692"/>
      <c r="DMG19" s="692"/>
      <c r="DMH19" s="692"/>
      <c r="DMI19" s="692"/>
      <c r="DMJ19" s="692"/>
      <c r="DMK19" s="692"/>
      <c r="DML19" s="692"/>
      <c r="DMM19" s="692"/>
      <c r="DMN19" s="692"/>
      <c r="DMO19" s="692"/>
      <c r="DMP19" s="692"/>
      <c r="DMQ19" s="692"/>
      <c r="DMR19" s="692"/>
      <c r="DMS19" s="692"/>
      <c r="DMT19" s="692"/>
      <c r="DMU19" s="692"/>
      <c r="DMV19" s="692"/>
      <c r="DMW19" s="692"/>
      <c r="DMX19" s="692"/>
      <c r="DMY19" s="692"/>
      <c r="DMZ19" s="692"/>
      <c r="DNA19" s="692"/>
      <c r="DNB19" s="692"/>
      <c r="DNC19" s="692"/>
      <c r="DND19" s="692"/>
      <c r="DNE19" s="692"/>
      <c r="DNF19" s="692"/>
      <c r="DNG19" s="692"/>
      <c r="DNH19" s="692"/>
      <c r="DNI19" s="692"/>
      <c r="DNJ19" s="692"/>
      <c r="DNK19" s="692"/>
      <c r="DNL19" s="692"/>
      <c r="DNM19" s="692"/>
      <c r="DNN19" s="692"/>
      <c r="DNO19" s="692"/>
      <c r="DNP19" s="692"/>
      <c r="DNQ19" s="692"/>
      <c r="DNR19" s="692"/>
      <c r="DNS19" s="692"/>
      <c r="DNT19" s="692"/>
      <c r="DNU19" s="692"/>
      <c r="DNV19" s="692"/>
      <c r="DNW19" s="692"/>
      <c r="DNX19" s="692"/>
      <c r="DNY19" s="692"/>
      <c r="DNZ19" s="692"/>
      <c r="DOA19" s="692"/>
      <c r="DOB19" s="692"/>
      <c r="DOC19" s="692"/>
      <c r="DOD19" s="692"/>
      <c r="DOE19" s="692"/>
      <c r="DOF19" s="692"/>
      <c r="DOG19" s="692"/>
      <c r="DOH19" s="692"/>
      <c r="DOI19" s="692"/>
      <c r="DOJ19" s="692"/>
      <c r="DOK19" s="692"/>
      <c r="DOL19" s="692"/>
      <c r="DOM19" s="692"/>
      <c r="DON19" s="692"/>
      <c r="DOO19" s="692"/>
      <c r="DOP19" s="692"/>
      <c r="DOQ19" s="692"/>
      <c r="DOR19" s="692"/>
      <c r="DOS19" s="692"/>
      <c r="DOT19" s="692"/>
      <c r="DOU19" s="692"/>
      <c r="DOV19" s="692"/>
      <c r="DOW19" s="692"/>
      <c r="DOX19" s="692"/>
      <c r="DOY19" s="692"/>
      <c r="DOZ19" s="692"/>
      <c r="DPA19" s="692"/>
      <c r="DPB19" s="692"/>
      <c r="DPC19" s="692"/>
      <c r="DPD19" s="692"/>
      <c r="DPE19" s="692"/>
      <c r="DPF19" s="692"/>
      <c r="DPG19" s="692"/>
      <c r="DPH19" s="692"/>
      <c r="DPI19" s="692"/>
      <c r="DPJ19" s="692"/>
      <c r="DPK19" s="692"/>
      <c r="DPL19" s="692"/>
      <c r="DPM19" s="692"/>
      <c r="DPN19" s="692"/>
      <c r="DPO19" s="692"/>
      <c r="DPP19" s="692"/>
      <c r="DPQ19" s="692"/>
      <c r="DPR19" s="692"/>
      <c r="DPS19" s="692"/>
      <c r="DPT19" s="692"/>
      <c r="DPU19" s="692"/>
      <c r="DPV19" s="692"/>
      <c r="DPW19" s="692"/>
      <c r="DPX19" s="692"/>
      <c r="DPY19" s="692"/>
      <c r="DPZ19" s="692"/>
      <c r="DQA19" s="692"/>
      <c r="DQB19" s="692"/>
      <c r="DQC19" s="692"/>
      <c r="DQD19" s="692"/>
      <c r="DQE19" s="692"/>
      <c r="DQF19" s="692"/>
      <c r="DQG19" s="692"/>
      <c r="DQH19" s="692"/>
      <c r="DQI19" s="692"/>
      <c r="DQJ19" s="692"/>
      <c r="DQK19" s="692"/>
      <c r="DQL19" s="692"/>
      <c r="DQM19" s="692"/>
      <c r="DQN19" s="692"/>
      <c r="DQO19" s="692"/>
      <c r="DQP19" s="692"/>
      <c r="DQQ19" s="692"/>
      <c r="DQR19" s="692"/>
      <c r="DQS19" s="692"/>
      <c r="DQT19" s="692"/>
      <c r="DQU19" s="692"/>
      <c r="DQV19" s="692"/>
      <c r="DQW19" s="692"/>
      <c r="DQX19" s="692"/>
      <c r="DQY19" s="692"/>
      <c r="DQZ19" s="692"/>
      <c r="DRA19" s="692"/>
      <c r="DRB19" s="692"/>
      <c r="DRC19" s="692"/>
      <c r="DRD19" s="692"/>
      <c r="DRE19" s="692"/>
      <c r="DRF19" s="692"/>
      <c r="DRG19" s="692"/>
      <c r="DRH19" s="692"/>
      <c r="DRI19" s="692"/>
      <c r="DRJ19" s="692"/>
      <c r="DRK19" s="692"/>
      <c r="DRL19" s="692"/>
      <c r="DRM19" s="692"/>
      <c r="DRN19" s="692"/>
      <c r="DRO19" s="692"/>
      <c r="DRP19" s="692"/>
      <c r="DRQ19" s="692"/>
      <c r="DRR19" s="692"/>
      <c r="DRS19" s="692"/>
      <c r="DRT19" s="692"/>
      <c r="DRU19" s="692"/>
      <c r="DRV19" s="692"/>
      <c r="DRW19" s="692"/>
      <c r="DRX19" s="692"/>
      <c r="DRY19" s="692"/>
      <c r="DRZ19" s="692"/>
      <c r="DSA19" s="692"/>
      <c r="DSB19" s="692"/>
      <c r="DSC19" s="692"/>
      <c r="DSD19" s="692"/>
      <c r="DSE19" s="692"/>
      <c r="DSF19" s="692"/>
      <c r="DSG19" s="692"/>
      <c r="DSH19" s="692"/>
      <c r="DSI19" s="692"/>
      <c r="DSJ19" s="692"/>
      <c r="DSK19" s="692"/>
      <c r="DSL19" s="692"/>
      <c r="DSM19" s="692"/>
      <c r="DSN19" s="692"/>
      <c r="DSO19" s="692"/>
      <c r="DSP19" s="692"/>
      <c r="DSQ19" s="692"/>
      <c r="DSR19" s="692"/>
      <c r="DSS19" s="692"/>
      <c r="DST19" s="692"/>
      <c r="DSU19" s="692"/>
      <c r="DSV19" s="692"/>
      <c r="DSW19" s="692"/>
      <c r="DSX19" s="692"/>
      <c r="DSY19" s="692"/>
      <c r="DSZ19" s="692"/>
      <c r="DTA19" s="692"/>
      <c r="DTB19" s="692"/>
      <c r="DTC19" s="692"/>
      <c r="DTD19" s="692"/>
      <c r="DTE19" s="692"/>
      <c r="DTF19" s="692"/>
      <c r="DTG19" s="692"/>
      <c r="DTH19" s="692"/>
      <c r="DTI19" s="692"/>
      <c r="DTJ19" s="692"/>
      <c r="DTK19" s="692"/>
      <c r="DTL19" s="692"/>
      <c r="DTM19" s="692"/>
      <c r="DTN19" s="692"/>
      <c r="DTO19" s="692"/>
      <c r="DTP19" s="692"/>
      <c r="DTQ19" s="692"/>
      <c r="DTR19" s="692"/>
      <c r="DTS19" s="692"/>
      <c r="DTT19" s="692"/>
      <c r="DTU19" s="692"/>
      <c r="DTV19" s="692"/>
      <c r="DTW19" s="692"/>
      <c r="DTX19" s="692"/>
      <c r="DTY19" s="692"/>
      <c r="DTZ19" s="692"/>
      <c r="DUA19" s="692"/>
      <c r="DUB19" s="692"/>
      <c r="DUC19" s="692"/>
      <c r="DUD19" s="692"/>
      <c r="DUE19" s="692"/>
      <c r="DUF19" s="692"/>
      <c r="DUG19" s="692"/>
      <c r="DUH19" s="692"/>
      <c r="DUI19" s="692"/>
      <c r="DUJ19" s="692"/>
      <c r="DUK19" s="692"/>
      <c r="DUL19" s="692"/>
      <c r="DUM19" s="692"/>
      <c r="DUN19" s="692"/>
      <c r="DUO19" s="692"/>
      <c r="DUP19" s="692"/>
      <c r="DUQ19" s="692"/>
      <c r="DUR19" s="692"/>
      <c r="DUS19" s="692"/>
      <c r="DUT19" s="692"/>
      <c r="DUU19" s="692"/>
      <c r="DUV19" s="692"/>
      <c r="DUW19" s="692"/>
      <c r="DUX19" s="692"/>
      <c r="DUY19" s="692"/>
      <c r="DUZ19" s="692"/>
      <c r="DVA19" s="692"/>
      <c r="DVB19" s="692"/>
      <c r="DVC19" s="692"/>
      <c r="DVD19" s="692"/>
      <c r="DVE19" s="692"/>
      <c r="DVF19" s="692"/>
      <c r="DVG19" s="692"/>
      <c r="DVH19" s="692"/>
      <c r="DVI19" s="692"/>
      <c r="DVJ19" s="692"/>
      <c r="DVK19" s="692"/>
      <c r="DVL19" s="692"/>
      <c r="DVM19" s="692"/>
      <c r="DVN19" s="692"/>
      <c r="DVO19" s="692"/>
      <c r="DVP19" s="692"/>
      <c r="DVQ19" s="692"/>
      <c r="DVR19" s="692"/>
      <c r="DVS19" s="692"/>
      <c r="DVT19" s="692"/>
      <c r="DVU19" s="692"/>
      <c r="DVV19" s="692"/>
      <c r="DVW19" s="692"/>
      <c r="DVX19" s="692"/>
      <c r="DVY19" s="692"/>
      <c r="DVZ19" s="692"/>
      <c r="DWA19" s="692"/>
      <c r="DWB19" s="692"/>
      <c r="DWC19" s="692"/>
      <c r="DWD19" s="692"/>
      <c r="DWE19" s="692"/>
      <c r="DWF19" s="692"/>
      <c r="DWG19" s="692"/>
      <c r="DWH19" s="692"/>
      <c r="DWI19" s="692"/>
      <c r="DWJ19" s="692"/>
      <c r="DWK19" s="692"/>
      <c r="DWL19" s="692"/>
      <c r="DWM19" s="692"/>
      <c r="DWN19" s="692"/>
      <c r="DWO19" s="692"/>
      <c r="DWP19" s="692"/>
      <c r="DWQ19" s="692"/>
      <c r="DWR19" s="692"/>
      <c r="DWS19" s="692"/>
      <c r="DWT19" s="692"/>
      <c r="DWU19" s="692"/>
      <c r="DWV19" s="692"/>
      <c r="DWW19" s="692"/>
      <c r="DWX19" s="692"/>
      <c r="DWY19" s="692"/>
      <c r="DWZ19" s="692"/>
      <c r="DXA19" s="692"/>
      <c r="DXB19" s="692"/>
      <c r="DXC19" s="692"/>
      <c r="DXD19" s="692"/>
      <c r="DXE19" s="692"/>
      <c r="DXF19" s="692"/>
      <c r="DXG19" s="692"/>
      <c r="DXH19" s="692"/>
      <c r="DXI19" s="692"/>
      <c r="DXJ19" s="692"/>
      <c r="DXK19" s="692"/>
      <c r="DXL19" s="692"/>
      <c r="DXM19" s="692"/>
      <c r="DXN19" s="692"/>
      <c r="DXO19" s="692"/>
      <c r="DXP19" s="692"/>
      <c r="DXQ19" s="692"/>
      <c r="DXR19" s="692"/>
      <c r="DXS19" s="692"/>
      <c r="DXT19" s="692"/>
      <c r="DXU19" s="692"/>
      <c r="DXV19" s="692"/>
      <c r="DXW19" s="692"/>
      <c r="DXX19" s="692"/>
      <c r="DXY19" s="692"/>
      <c r="DXZ19" s="692"/>
      <c r="DYA19" s="692"/>
      <c r="DYB19" s="692"/>
      <c r="DYC19" s="692"/>
      <c r="DYD19" s="692"/>
      <c r="DYE19" s="692"/>
      <c r="DYF19" s="692"/>
      <c r="DYG19" s="692"/>
      <c r="DYH19" s="692"/>
      <c r="DYI19" s="692"/>
      <c r="DYJ19" s="692"/>
      <c r="DYK19" s="692"/>
      <c r="DYL19" s="692"/>
      <c r="DYM19" s="692"/>
      <c r="DYN19" s="692"/>
      <c r="DYO19" s="692"/>
      <c r="DYP19" s="692"/>
      <c r="DYQ19" s="692"/>
      <c r="DYR19" s="692"/>
      <c r="DYS19" s="692"/>
      <c r="DYT19" s="692"/>
      <c r="DYU19" s="692"/>
      <c r="DYV19" s="692"/>
      <c r="DYW19" s="692"/>
      <c r="DYX19" s="692"/>
      <c r="DYY19" s="692"/>
      <c r="DYZ19" s="692"/>
      <c r="DZA19" s="692"/>
      <c r="DZB19" s="692"/>
      <c r="DZC19" s="692"/>
      <c r="DZD19" s="692"/>
      <c r="DZE19" s="692"/>
      <c r="DZF19" s="692"/>
      <c r="DZG19" s="692"/>
      <c r="DZH19" s="692"/>
      <c r="DZI19" s="692"/>
      <c r="DZJ19" s="692"/>
      <c r="DZK19" s="692"/>
      <c r="DZL19" s="692"/>
      <c r="DZM19" s="692"/>
      <c r="DZN19" s="692"/>
      <c r="DZO19" s="692"/>
      <c r="DZP19" s="692"/>
      <c r="DZQ19" s="692"/>
      <c r="DZR19" s="692"/>
      <c r="DZS19" s="692"/>
      <c r="DZT19" s="692"/>
      <c r="DZU19" s="692"/>
      <c r="DZV19" s="692"/>
      <c r="DZW19" s="692"/>
      <c r="DZX19" s="692"/>
      <c r="DZY19" s="692"/>
      <c r="DZZ19" s="692"/>
      <c r="EAA19" s="692"/>
      <c r="EAB19" s="692"/>
      <c r="EAC19" s="692"/>
      <c r="EAD19" s="692"/>
      <c r="EAE19" s="692"/>
      <c r="EAF19" s="692"/>
      <c r="EAG19" s="692"/>
      <c r="EAH19" s="692"/>
      <c r="EAI19" s="692"/>
      <c r="EAJ19" s="692"/>
      <c r="EAK19" s="692"/>
      <c r="EAL19" s="692"/>
      <c r="EAM19" s="692"/>
      <c r="EAN19" s="692"/>
      <c r="EAO19" s="692"/>
      <c r="EAP19" s="692"/>
      <c r="EAQ19" s="692"/>
      <c r="EAR19" s="692"/>
      <c r="EAS19" s="692"/>
      <c r="EAT19" s="692"/>
      <c r="EAU19" s="692"/>
      <c r="EAV19" s="692"/>
      <c r="EAW19" s="692"/>
      <c r="EAX19" s="692"/>
      <c r="EAY19" s="692"/>
      <c r="EAZ19" s="692"/>
      <c r="EBA19" s="692"/>
      <c r="EBB19" s="692"/>
      <c r="EBC19" s="692"/>
      <c r="EBD19" s="692"/>
      <c r="EBE19" s="692"/>
      <c r="EBF19" s="692"/>
      <c r="EBG19" s="692"/>
      <c r="EBH19" s="692"/>
      <c r="EBI19" s="692"/>
      <c r="EBJ19" s="692"/>
      <c r="EBK19" s="692"/>
      <c r="EBL19" s="692"/>
      <c r="EBM19" s="692"/>
      <c r="EBN19" s="692"/>
      <c r="EBO19" s="692"/>
      <c r="EBP19" s="692"/>
      <c r="EBQ19" s="692"/>
      <c r="EBR19" s="692"/>
      <c r="EBS19" s="692"/>
      <c r="EBT19" s="692"/>
      <c r="EBU19" s="692"/>
      <c r="EBV19" s="692"/>
      <c r="EBW19" s="692"/>
      <c r="EBX19" s="692"/>
      <c r="EBY19" s="692"/>
      <c r="EBZ19" s="692"/>
      <c r="ECA19" s="692"/>
      <c r="ECB19" s="692"/>
      <c r="ECC19" s="692"/>
      <c r="ECD19" s="692"/>
      <c r="ECE19" s="692"/>
      <c r="ECF19" s="692"/>
      <c r="ECG19" s="692"/>
      <c r="ECH19" s="692"/>
      <c r="ECI19" s="692"/>
      <c r="ECJ19" s="692"/>
      <c r="ECK19" s="692"/>
      <c r="ECL19" s="692"/>
      <c r="ECM19" s="692"/>
      <c r="ECN19" s="692"/>
      <c r="ECO19" s="692"/>
      <c r="ECP19" s="692"/>
      <c r="ECQ19" s="692"/>
      <c r="ECR19" s="692"/>
      <c r="ECS19" s="692"/>
      <c r="ECT19" s="692"/>
      <c r="ECU19" s="692"/>
      <c r="ECV19" s="692"/>
      <c r="ECW19" s="692"/>
      <c r="ECX19" s="692"/>
      <c r="ECY19" s="692"/>
      <c r="ECZ19" s="692"/>
      <c r="EDA19" s="692"/>
      <c r="EDB19" s="692"/>
      <c r="EDC19" s="692"/>
      <c r="EDD19" s="692"/>
      <c r="EDE19" s="692"/>
      <c r="EDF19" s="692"/>
      <c r="EDG19" s="692"/>
      <c r="EDH19" s="692"/>
      <c r="EDI19" s="692"/>
      <c r="EDJ19" s="692"/>
      <c r="EDK19" s="692"/>
      <c r="EDL19" s="692"/>
      <c r="EDM19" s="692"/>
      <c r="EDN19" s="692"/>
      <c r="EDO19" s="692"/>
      <c r="EDP19" s="692"/>
      <c r="EDQ19" s="692"/>
      <c r="EDR19" s="692"/>
      <c r="EDS19" s="692"/>
      <c r="EDT19" s="692"/>
      <c r="EDU19" s="692"/>
      <c r="EDV19" s="692"/>
      <c r="EDW19" s="692"/>
      <c r="EDX19" s="692"/>
      <c r="EDY19" s="692"/>
      <c r="EDZ19" s="692"/>
      <c r="EEA19" s="692"/>
      <c r="EEB19" s="692"/>
      <c r="EEC19" s="692"/>
      <c r="EED19" s="692"/>
      <c r="EEE19" s="692"/>
      <c r="EEF19" s="692"/>
      <c r="EEG19" s="692"/>
      <c r="EEH19" s="692"/>
      <c r="EEI19" s="692"/>
      <c r="EEJ19" s="692"/>
      <c r="EEK19" s="692"/>
      <c r="EEL19" s="692"/>
      <c r="EEM19" s="692"/>
      <c r="EEN19" s="692"/>
      <c r="EEO19" s="692"/>
      <c r="EEP19" s="692"/>
      <c r="EEQ19" s="692"/>
      <c r="EER19" s="692"/>
      <c r="EES19" s="692"/>
      <c r="EET19" s="692"/>
      <c r="EEU19" s="692"/>
      <c r="EEV19" s="692"/>
      <c r="EEW19" s="692"/>
      <c r="EEX19" s="692"/>
      <c r="EEY19" s="692"/>
      <c r="EEZ19" s="692"/>
      <c r="EFA19" s="692"/>
      <c r="EFB19" s="692"/>
      <c r="EFC19" s="692"/>
      <c r="EFD19" s="692"/>
      <c r="EFE19" s="692"/>
      <c r="EFF19" s="692"/>
      <c r="EFG19" s="692"/>
      <c r="EFH19" s="692"/>
      <c r="EFI19" s="692"/>
      <c r="EFJ19" s="692"/>
      <c r="EFK19" s="692"/>
      <c r="EFL19" s="692"/>
      <c r="EFM19" s="692"/>
      <c r="EFN19" s="692"/>
      <c r="EFO19" s="692"/>
      <c r="EFP19" s="692"/>
      <c r="EFQ19" s="692"/>
      <c r="EFR19" s="692"/>
      <c r="EFS19" s="692"/>
      <c r="EFT19" s="692"/>
      <c r="EFU19" s="692"/>
      <c r="EFV19" s="692"/>
      <c r="EFW19" s="692"/>
      <c r="EFX19" s="692"/>
      <c r="EFY19" s="692"/>
      <c r="EFZ19" s="692"/>
      <c r="EGA19" s="692"/>
      <c r="EGB19" s="692"/>
      <c r="EGC19" s="692"/>
      <c r="EGD19" s="692"/>
      <c r="EGE19" s="692"/>
      <c r="EGF19" s="692"/>
      <c r="EGG19" s="692"/>
      <c r="EGH19" s="692"/>
      <c r="EGI19" s="692"/>
      <c r="EGJ19" s="692"/>
      <c r="EGK19" s="692"/>
      <c r="EGL19" s="692"/>
      <c r="EGM19" s="692"/>
      <c r="EGN19" s="692"/>
      <c r="EGO19" s="692"/>
      <c r="EGP19" s="692"/>
      <c r="EGQ19" s="692"/>
      <c r="EGR19" s="692"/>
      <c r="EGS19" s="692"/>
      <c r="EGT19" s="692"/>
      <c r="EGU19" s="692"/>
      <c r="EGV19" s="692"/>
      <c r="EGW19" s="692"/>
      <c r="EGX19" s="692"/>
      <c r="EGY19" s="692"/>
      <c r="EGZ19" s="692"/>
      <c r="EHA19" s="692"/>
      <c r="EHB19" s="692"/>
      <c r="EHC19" s="692"/>
      <c r="EHD19" s="692"/>
      <c r="EHE19" s="692"/>
      <c r="EHF19" s="692"/>
      <c r="EHG19" s="692"/>
      <c r="EHH19" s="692"/>
      <c r="EHI19" s="692"/>
      <c r="EHJ19" s="692"/>
      <c r="EHK19" s="692"/>
      <c r="EHL19" s="692"/>
      <c r="EHM19" s="692"/>
      <c r="EHN19" s="692"/>
      <c r="EHO19" s="692"/>
      <c r="EHP19" s="692"/>
      <c r="EHQ19" s="692"/>
      <c r="EHR19" s="692"/>
      <c r="EHS19" s="692"/>
      <c r="EHT19" s="692"/>
      <c r="EHU19" s="692"/>
      <c r="EHV19" s="692"/>
      <c r="EHW19" s="692"/>
      <c r="EHX19" s="692"/>
      <c r="EHY19" s="692"/>
      <c r="EHZ19" s="692"/>
      <c r="EIA19" s="692"/>
      <c r="EIB19" s="692"/>
      <c r="EIC19" s="692"/>
      <c r="EID19" s="692"/>
      <c r="EIE19" s="692"/>
      <c r="EIF19" s="692"/>
      <c r="EIG19" s="692"/>
      <c r="EIH19" s="692"/>
      <c r="EII19" s="692"/>
      <c r="EIJ19" s="692"/>
      <c r="EIK19" s="692"/>
      <c r="EIL19" s="692"/>
      <c r="EIM19" s="692"/>
      <c r="EIN19" s="692"/>
      <c r="EIO19" s="692"/>
      <c r="EIP19" s="692"/>
      <c r="EIQ19" s="692"/>
      <c r="EIR19" s="692"/>
      <c r="EIS19" s="692"/>
      <c r="EIT19" s="692"/>
      <c r="EIU19" s="692"/>
      <c r="EIV19" s="692"/>
      <c r="EIW19" s="692"/>
      <c r="EIX19" s="692"/>
      <c r="EIY19" s="692"/>
      <c r="EIZ19" s="692"/>
      <c r="EJA19" s="692"/>
      <c r="EJB19" s="692"/>
      <c r="EJC19" s="692"/>
      <c r="EJD19" s="692"/>
      <c r="EJE19" s="692"/>
      <c r="EJF19" s="692"/>
      <c r="EJG19" s="692"/>
      <c r="EJH19" s="692"/>
      <c r="EJI19" s="692"/>
      <c r="EJJ19" s="692"/>
      <c r="EJK19" s="692"/>
      <c r="EJL19" s="692"/>
      <c r="EJM19" s="692"/>
      <c r="EJN19" s="692"/>
      <c r="EJO19" s="692"/>
      <c r="EJP19" s="692"/>
      <c r="EJQ19" s="692"/>
      <c r="EJR19" s="692"/>
      <c r="EJS19" s="692"/>
      <c r="EJT19" s="692"/>
      <c r="EJU19" s="692"/>
      <c r="EJV19" s="692"/>
      <c r="EJW19" s="692"/>
      <c r="EJX19" s="692"/>
      <c r="EJY19" s="692"/>
      <c r="EJZ19" s="692"/>
      <c r="EKA19" s="692"/>
      <c r="EKB19" s="692"/>
      <c r="EKC19" s="692"/>
      <c r="EKD19" s="692"/>
      <c r="EKE19" s="692"/>
      <c r="EKF19" s="692"/>
      <c r="EKG19" s="692"/>
      <c r="EKH19" s="692"/>
      <c r="EKI19" s="692"/>
      <c r="EKJ19" s="692"/>
      <c r="EKK19" s="692"/>
      <c r="EKL19" s="692"/>
      <c r="EKM19" s="692"/>
      <c r="EKN19" s="692"/>
      <c r="EKO19" s="692"/>
      <c r="EKP19" s="692"/>
      <c r="EKQ19" s="692"/>
      <c r="EKR19" s="692"/>
      <c r="EKS19" s="692"/>
      <c r="EKT19" s="692"/>
      <c r="EKU19" s="692"/>
      <c r="EKV19" s="692"/>
      <c r="EKW19" s="692"/>
      <c r="EKX19" s="692"/>
      <c r="EKY19" s="692"/>
      <c r="EKZ19" s="692"/>
      <c r="ELA19" s="692"/>
      <c r="ELB19" s="692"/>
      <c r="ELC19" s="692"/>
      <c r="ELD19" s="692"/>
      <c r="ELE19" s="692"/>
      <c r="ELF19" s="692"/>
      <c r="ELG19" s="692"/>
      <c r="ELH19" s="692"/>
      <c r="ELI19" s="692"/>
      <c r="ELJ19" s="692"/>
      <c r="ELK19" s="692"/>
      <c r="ELL19" s="692"/>
      <c r="ELM19" s="692"/>
      <c r="ELN19" s="692"/>
      <c r="ELO19" s="692"/>
      <c r="ELP19" s="692"/>
      <c r="ELQ19" s="692"/>
      <c r="ELR19" s="692"/>
      <c r="ELS19" s="692"/>
      <c r="ELT19" s="692"/>
      <c r="ELU19" s="692"/>
      <c r="ELV19" s="692"/>
      <c r="ELW19" s="692"/>
      <c r="ELX19" s="692"/>
      <c r="ELY19" s="692"/>
      <c r="ELZ19" s="692"/>
      <c r="EMA19" s="692"/>
      <c r="EMB19" s="692"/>
      <c r="EMC19" s="692"/>
      <c r="EMD19" s="692"/>
      <c r="EME19" s="692"/>
      <c r="EMF19" s="692"/>
      <c r="EMG19" s="692"/>
      <c r="EMH19" s="692"/>
      <c r="EMI19" s="692"/>
      <c r="EMJ19" s="692"/>
      <c r="EMK19" s="692"/>
      <c r="EML19" s="692"/>
      <c r="EMM19" s="692"/>
      <c r="EMN19" s="692"/>
      <c r="EMO19" s="692"/>
      <c r="EMP19" s="692"/>
      <c r="EMQ19" s="692"/>
      <c r="EMR19" s="692"/>
      <c r="EMS19" s="692"/>
      <c r="EMT19" s="692"/>
      <c r="EMU19" s="692"/>
      <c r="EMV19" s="692"/>
      <c r="EMW19" s="692"/>
      <c r="EMX19" s="692"/>
      <c r="EMY19" s="692"/>
      <c r="EMZ19" s="692"/>
      <c r="ENA19" s="692"/>
      <c r="ENB19" s="692"/>
      <c r="ENC19" s="692"/>
      <c r="END19" s="692"/>
      <c r="ENE19" s="692"/>
      <c r="ENF19" s="692"/>
      <c r="ENG19" s="692"/>
      <c r="ENH19" s="692"/>
      <c r="ENI19" s="692"/>
      <c r="ENJ19" s="692"/>
      <c r="ENK19" s="692"/>
      <c r="ENL19" s="692"/>
      <c r="ENM19" s="692"/>
      <c r="ENN19" s="692"/>
      <c r="ENO19" s="692"/>
      <c r="ENP19" s="692"/>
      <c r="ENQ19" s="692"/>
      <c r="ENR19" s="692"/>
      <c r="ENS19" s="692"/>
      <c r="ENT19" s="692"/>
      <c r="ENU19" s="692"/>
      <c r="ENV19" s="692"/>
      <c r="ENW19" s="692"/>
      <c r="ENX19" s="692"/>
      <c r="ENY19" s="692"/>
      <c r="ENZ19" s="692"/>
      <c r="EOA19" s="692"/>
      <c r="EOB19" s="692"/>
      <c r="EOC19" s="692"/>
      <c r="EOD19" s="692"/>
      <c r="EOE19" s="692"/>
      <c r="EOF19" s="692"/>
      <c r="EOG19" s="692"/>
      <c r="EOH19" s="692"/>
      <c r="EOI19" s="692"/>
      <c r="EOJ19" s="692"/>
      <c r="EOK19" s="692"/>
      <c r="EOL19" s="692"/>
      <c r="EOM19" s="692"/>
      <c r="EON19" s="692"/>
      <c r="EOO19" s="692"/>
      <c r="EOP19" s="692"/>
      <c r="EOQ19" s="692"/>
      <c r="EOR19" s="692"/>
      <c r="EOS19" s="692"/>
      <c r="EOT19" s="692"/>
      <c r="EOU19" s="692"/>
      <c r="EOV19" s="692"/>
      <c r="EOW19" s="692"/>
      <c r="EOX19" s="692"/>
      <c r="EOY19" s="692"/>
      <c r="EOZ19" s="692"/>
      <c r="EPA19" s="692"/>
      <c r="EPB19" s="692"/>
      <c r="EPC19" s="692"/>
      <c r="EPD19" s="692"/>
      <c r="EPE19" s="692"/>
      <c r="EPF19" s="692"/>
      <c r="EPG19" s="692"/>
      <c r="EPH19" s="692"/>
      <c r="EPI19" s="692"/>
      <c r="EPJ19" s="692"/>
      <c r="EPK19" s="692"/>
      <c r="EPL19" s="692"/>
      <c r="EPM19" s="692"/>
      <c r="EPN19" s="692"/>
      <c r="EPO19" s="692"/>
      <c r="EPP19" s="692"/>
      <c r="EPQ19" s="692"/>
      <c r="EPR19" s="692"/>
      <c r="EPS19" s="692"/>
      <c r="EPT19" s="692"/>
      <c r="EPU19" s="692"/>
      <c r="EPV19" s="692"/>
      <c r="EPW19" s="692"/>
      <c r="EPX19" s="692"/>
      <c r="EPY19" s="692"/>
      <c r="EPZ19" s="692"/>
      <c r="EQA19" s="692"/>
      <c r="EQB19" s="692"/>
      <c r="EQC19" s="692"/>
      <c r="EQD19" s="692"/>
      <c r="EQE19" s="692"/>
      <c r="EQF19" s="692"/>
      <c r="EQG19" s="692"/>
      <c r="EQH19" s="692"/>
      <c r="EQI19" s="692"/>
      <c r="EQJ19" s="692"/>
      <c r="EQK19" s="692"/>
      <c r="EQL19" s="692"/>
      <c r="EQM19" s="692"/>
      <c r="EQN19" s="692"/>
      <c r="EQO19" s="692"/>
      <c r="EQP19" s="692"/>
      <c r="EQQ19" s="692"/>
      <c r="EQR19" s="692"/>
      <c r="EQS19" s="692"/>
      <c r="EQT19" s="692"/>
      <c r="EQU19" s="692"/>
      <c r="EQV19" s="692"/>
      <c r="EQW19" s="692"/>
      <c r="EQX19" s="692"/>
      <c r="EQY19" s="692"/>
      <c r="EQZ19" s="692"/>
      <c r="ERA19" s="692"/>
      <c r="ERB19" s="692"/>
      <c r="ERC19" s="692"/>
      <c r="ERD19" s="692"/>
      <c r="ERE19" s="692"/>
      <c r="ERF19" s="692"/>
      <c r="ERG19" s="692"/>
      <c r="ERH19" s="692"/>
      <c r="ERI19" s="692"/>
      <c r="ERJ19" s="692"/>
      <c r="ERK19" s="692"/>
      <c r="ERL19" s="692"/>
      <c r="ERM19" s="692"/>
      <c r="ERN19" s="692"/>
      <c r="ERO19" s="692"/>
      <c r="ERP19" s="692"/>
      <c r="ERQ19" s="692"/>
      <c r="ERR19" s="692"/>
      <c r="ERS19" s="692"/>
      <c r="ERT19" s="692"/>
      <c r="ERU19" s="692"/>
      <c r="ERV19" s="692"/>
      <c r="ERW19" s="692"/>
      <c r="ERX19" s="692"/>
      <c r="ERY19" s="692"/>
      <c r="ERZ19" s="692"/>
      <c r="ESA19" s="692"/>
      <c r="ESB19" s="692"/>
      <c r="ESC19" s="692"/>
      <c r="ESD19" s="692"/>
      <c r="ESE19" s="692"/>
      <c r="ESF19" s="692"/>
      <c r="ESG19" s="692"/>
      <c r="ESH19" s="692"/>
      <c r="ESI19" s="692"/>
      <c r="ESJ19" s="692"/>
      <c r="ESK19" s="692"/>
      <c r="ESL19" s="692"/>
      <c r="ESM19" s="692"/>
      <c r="ESN19" s="692"/>
      <c r="ESO19" s="692"/>
      <c r="ESP19" s="692"/>
      <c r="ESQ19" s="692"/>
      <c r="ESR19" s="692"/>
      <c r="ESS19" s="692"/>
      <c r="EST19" s="692"/>
      <c r="ESU19" s="692"/>
      <c r="ESV19" s="692"/>
      <c r="ESW19" s="692"/>
      <c r="ESX19" s="692"/>
      <c r="ESY19" s="692"/>
      <c r="ESZ19" s="692"/>
      <c r="ETA19" s="692"/>
      <c r="ETB19" s="692"/>
      <c r="ETC19" s="692"/>
      <c r="ETD19" s="692"/>
      <c r="ETE19" s="692"/>
      <c r="ETF19" s="692"/>
      <c r="ETG19" s="692"/>
      <c r="ETH19" s="692"/>
      <c r="ETI19" s="692"/>
      <c r="ETJ19" s="692"/>
      <c r="ETK19" s="692"/>
      <c r="ETL19" s="692"/>
      <c r="ETM19" s="692"/>
      <c r="ETN19" s="692"/>
      <c r="ETO19" s="692"/>
      <c r="ETP19" s="692"/>
      <c r="ETQ19" s="692"/>
      <c r="ETR19" s="692"/>
      <c r="ETS19" s="692"/>
      <c r="ETT19" s="692"/>
      <c r="ETU19" s="692"/>
      <c r="ETV19" s="692"/>
      <c r="ETW19" s="692"/>
      <c r="ETX19" s="692"/>
      <c r="ETY19" s="692"/>
      <c r="ETZ19" s="692"/>
      <c r="EUA19" s="692"/>
      <c r="EUB19" s="692"/>
      <c r="EUC19" s="692"/>
      <c r="EUD19" s="692"/>
      <c r="EUE19" s="692"/>
      <c r="EUF19" s="692"/>
      <c r="EUG19" s="692"/>
      <c r="EUH19" s="692"/>
      <c r="EUI19" s="692"/>
      <c r="EUJ19" s="692"/>
      <c r="EUK19" s="692"/>
      <c r="EUL19" s="692"/>
      <c r="EUM19" s="692"/>
      <c r="EUN19" s="692"/>
      <c r="EUO19" s="692"/>
      <c r="EUP19" s="692"/>
      <c r="EUQ19" s="692"/>
      <c r="EUR19" s="692"/>
      <c r="EUS19" s="692"/>
      <c r="EUT19" s="692"/>
      <c r="EUU19" s="692"/>
      <c r="EUV19" s="692"/>
      <c r="EUW19" s="692"/>
      <c r="EUX19" s="692"/>
      <c r="EUY19" s="692"/>
      <c r="EUZ19" s="692"/>
      <c r="EVA19" s="692"/>
      <c r="EVB19" s="692"/>
      <c r="EVC19" s="692"/>
      <c r="EVD19" s="692"/>
      <c r="EVE19" s="692"/>
      <c r="EVF19" s="692"/>
      <c r="EVG19" s="692"/>
      <c r="EVH19" s="692"/>
      <c r="EVI19" s="692"/>
      <c r="EVJ19" s="692"/>
      <c r="EVK19" s="692"/>
      <c r="EVL19" s="692"/>
      <c r="EVM19" s="692"/>
      <c r="EVN19" s="692"/>
      <c r="EVO19" s="692"/>
      <c r="EVP19" s="692"/>
      <c r="EVQ19" s="692"/>
      <c r="EVR19" s="692"/>
      <c r="EVS19" s="692"/>
      <c r="EVT19" s="692"/>
      <c r="EVU19" s="692"/>
      <c r="EVV19" s="692"/>
      <c r="EVW19" s="692"/>
      <c r="EVX19" s="692"/>
      <c r="EVY19" s="692"/>
      <c r="EVZ19" s="692"/>
      <c r="EWA19" s="692"/>
      <c r="EWB19" s="692"/>
      <c r="EWC19" s="692"/>
      <c r="EWD19" s="692"/>
      <c r="EWE19" s="692"/>
      <c r="EWF19" s="692"/>
      <c r="EWG19" s="692"/>
      <c r="EWH19" s="692"/>
      <c r="EWI19" s="692"/>
      <c r="EWJ19" s="692"/>
      <c r="EWK19" s="692"/>
      <c r="EWL19" s="692"/>
      <c r="EWM19" s="692"/>
      <c r="EWN19" s="692"/>
      <c r="EWO19" s="692"/>
      <c r="EWP19" s="692"/>
      <c r="EWQ19" s="692"/>
      <c r="EWR19" s="692"/>
      <c r="EWS19" s="692"/>
      <c r="EWT19" s="692"/>
      <c r="EWU19" s="692"/>
      <c r="EWV19" s="692"/>
      <c r="EWW19" s="692"/>
      <c r="EWX19" s="692"/>
      <c r="EWY19" s="692"/>
      <c r="EWZ19" s="692"/>
      <c r="EXA19" s="692"/>
      <c r="EXB19" s="692"/>
      <c r="EXC19" s="692"/>
      <c r="EXD19" s="692"/>
      <c r="EXE19" s="692"/>
      <c r="EXF19" s="692"/>
      <c r="EXG19" s="692"/>
      <c r="EXH19" s="692"/>
      <c r="EXI19" s="692"/>
      <c r="EXJ19" s="692"/>
      <c r="EXK19" s="692"/>
      <c r="EXL19" s="692"/>
      <c r="EXM19" s="692"/>
      <c r="EXN19" s="692"/>
      <c r="EXO19" s="692"/>
      <c r="EXP19" s="692"/>
      <c r="EXQ19" s="692"/>
      <c r="EXR19" s="692"/>
      <c r="EXS19" s="692"/>
      <c r="EXT19" s="692"/>
      <c r="EXU19" s="692"/>
      <c r="EXV19" s="692"/>
      <c r="EXW19" s="692"/>
      <c r="EXX19" s="692"/>
      <c r="EXY19" s="692"/>
      <c r="EXZ19" s="692"/>
      <c r="EYA19" s="692"/>
      <c r="EYB19" s="692"/>
      <c r="EYC19" s="692"/>
      <c r="EYD19" s="692"/>
      <c r="EYE19" s="692"/>
      <c r="EYF19" s="692"/>
      <c r="EYG19" s="692"/>
      <c r="EYH19" s="692"/>
      <c r="EYI19" s="692"/>
      <c r="EYJ19" s="692"/>
      <c r="EYK19" s="692"/>
      <c r="EYL19" s="692"/>
      <c r="EYM19" s="692"/>
      <c r="EYN19" s="692"/>
      <c r="EYO19" s="692"/>
      <c r="EYP19" s="692"/>
      <c r="EYQ19" s="692"/>
      <c r="EYR19" s="692"/>
      <c r="EYS19" s="692"/>
      <c r="EYT19" s="692"/>
      <c r="EYU19" s="692"/>
      <c r="EYV19" s="692"/>
      <c r="EYW19" s="692"/>
      <c r="EYX19" s="692"/>
      <c r="EYY19" s="692"/>
      <c r="EYZ19" s="692"/>
      <c r="EZA19" s="692"/>
      <c r="EZB19" s="692"/>
      <c r="EZC19" s="692"/>
      <c r="EZD19" s="692"/>
      <c r="EZE19" s="692"/>
      <c r="EZF19" s="692"/>
      <c r="EZG19" s="692"/>
      <c r="EZH19" s="692"/>
      <c r="EZI19" s="692"/>
      <c r="EZJ19" s="692"/>
      <c r="EZK19" s="692"/>
      <c r="EZL19" s="692"/>
      <c r="EZM19" s="692"/>
      <c r="EZN19" s="692"/>
      <c r="EZO19" s="692"/>
      <c r="EZP19" s="692"/>
      <c r="EZQ19" s="692"/>
      <c r="EZR19" s="692"/>
      <c r="EZS19" s="692"/>
      <c r="EZT19" s="692"/>
      <c r="EZU19" s="692"/>
      <c r="EZV19" s="692"/>
      <c r="EZW19" s="692"/>
      <c r="EZX19" s="692"/>
      <c r="EZY19" s="692"/>
      <c r="EZZ19" s="692"/>
      <c r="FAA19" s="692"/>
      <c r="FAB19" s="692"/>
      <c r="FAC19" s="692"/>
      <c r="FAD19" s="692"/>
      <c r="FAE19" s="692"/>
      <c r="FAF19" s="692"/>
      <c r="FAG19" s="692"/>
      <c r="FAH19" s="692"/>
      <c r="FAI19" s="692"/>
      <c r="FAJ19" s="692"/>
      <c r="FAK19" s="692"/>
      <c r="FAL19" s="692"/>
      <c r="FAM19" s="692"/>
      <c r="FAN19" s="692"/>
      <c r="FAO19" s="692"/>
      <c r="FAP19" s="692"/>
      <c r="FAQ19" s="692"/>
      <c r="FAR19" s="692"/>
      <c r="FAS19" s="692"/>
      <c r="FAT19" s="692"/>
      <c r="FAU19" s="692"/>
      <c r="FAV19" s="692"/>
      <c r="FAW19" s="692"/>
      <c r="FAX19" s="692"/>
      <c r="FAY19" s="692"/>
      <c r="FAZ19" s="692"/>
      <c r="FBA19" s="692"/>
      <c r="FBB19" s="692"/>
      <c r="FBC19" s="692"/>
      <c r="FBD19" s="692"/>
      <c r="FBE19" s="692"/>
      <c r="FBF19" s="692"/>
      <c r="FBG19" s="692"/>
      <c r="FBH19" s="692"/>
      <c r="FBI19" s="692"/>
      <c r="FBJ19" s="692"/>
      <c r="FBK19" s="692"/>
      <c r="FBL19" s="692"/>
      <c r="FBM19" s="692"/>
      <c r="FBN19" s="692"/>
      <c r="FBO19" s="692"/>
      <c r="FBP19" s="692"/>
      <c r="FBQ19" s="692"/>
      <c r="FBR19" s="692"/>
      <c r="FBS19" s="692"/>
      <c r="FBT19" s="692"/>
      <c r="FBU19" s="692"/>
      <c r="FBV19" s="692"/>
      <c r="FBW19" s="692"/>
      <c r="FBX19" s="692"/>
      <c r="FBY19" s="692"/>
      <c r="FBZ19" s="692"/>
      <c r="FCA19" s="692"/>
      <c r="FCB19" s="692"/>
      <c r="FCC19" s="692"/>
      <c r="FCD19" s="692"/>
      <c r="FCE19" s="692"/>
      <c r="FCF19" s="692"/>
      <c r="FCG19" s="692"/>
      <c r="FCH19" s="692"/>
      <c r="FCI19" s="692"/>
      <c r="FCJ19" s="692"/>
      <c r="FCK19" s="692"/>
      <c r="FCL19" s="692"/>
      <c r="FCM19" s="692"/>
      <c r="FCN19" s="692"/>
      <c r="FCO19" s="692"/>
      <c r="FCP19" s="692"/>
      <c r="FCQ19" s="692"/>
      <c r="FCR19" s="692"/>
      <c r="FCS19" s="692"/>
      <c r="FCT19" s="692"/>
      <c r="FCU19" s="692"/>
      <c r="FCV19" s="692"/>
      <c r="FCW19" s="692"/>
      <c r="FCX19" s="692"/>
      <c r="FCY19" s="692"/>
      <c r="FCZ19" s="692"/>
      <c r="FDA19" s="692"/>
      <c r="FDB19" s="692"/>
      <c r="FDC19" s="692"/>
      <c r="FDD19" s="692"/>
      <c r="FDE19" s="692"/>
      <c r="FDF19" s="692"/>
      <c r="FDG19" s="692"/>
      <c r="FDH19" s="692"/>
      <c r="FDI19" s="692"/>
      <c r="FDJ19" s="692"/>
      <c r="FDK19" s="692"/>
      <c r="FDL19" s="692"/>
      <c r="FDM19" s="692"/>
      <c r="FDN19" s="692"/>
      <c r="FDO19" s="692"/>
      <c r="FDP19" s="692"/>
      <c r="FDQ19" s="692"/>
      <c r="FDR19" s="692"/>
      <c r="FDS19" s="692"/>
      <c r="FDT19" s="692"/>
      <c r="FDU19" s="692"/>
      <c r="FDV19" s="692"/>
      <c r="FDW19" s="692"/>
      <c r="FDX19" s="692"/>
      <c r="FDY19" s="692"/>
      <c r="FDZ19" s="692"/>
      <c r="FEA19" s="692"/>
      <c r="FEB19" s="692"/>
      <c r="FEC19" s="692"/>
      <c r="FED19" s="692"/>
      <c r="FEE19" s="692"/>
      <c r="FEF19" s="692"/>
      <c r="FEG19" s="692"/>
      <c r="FEH19" s="692"/>
      <c r="FEI19" s="692"/>
      <c r="FEJ19" s="692"/>
      <c r="FEK19" s="692"/>
      <c r="FEL19" s="692"/>
      <c r="FEM19" s="692"/>
      <c r="FEN19" s="692"/>
      <c r="FEO19" s="692"/>
      <c r="FEP19" s="692"/>
      <c r="FEQ19" s="692"/>
      <c r="FER19" s="692"/>
      <c r="FES19" s="692"/>
      <c r="FET19" s="692"/>
      <c r="FEU19" s="692"/>
      <c r="FEV19" s="692"/>
      <c r="FEW19" s="692"/>
      <c r="FEX19" s="692"/>
      <c r="FEY19" s="692"/>
      <c r="FEZ19" s="692"/>
      <c r="FFA19" s="692"/>
      <c r="FFB19" s="692"/>
      <c r="FFC19" s="692"/>
      <c r="FFD19" s="692"/>
      <c r="FFE19" s="692"/>
      <c r="FFF19" s="692"/>
      <c r="FFG19" s="692"/>
      <c r="FFH19" s="692"/>
      <c r="FFI19" s="692"/>
      <c r="FFJ19" s="692"/>
      <c r="FFK19" s="692"/>
      <c r="FFL19" s="692"/>
      <c r="FFM19" s="692"/>
      <c r="FFN19" s="692"/>
      <c r="FFO19" s="692"/>
      <c r="FFP19" s="692"/>
      <c r="FFQ19" s="692"/>
      <c r="FFR19" s="692"/>
      <c r="FFS19" s="692"/>
      <c r="FFT19" s="692"/>
      <c r="FFU19" s="692"/>
      <c r="FFV19" s="692"/>
      <c r="FFW19" s="692"/>
      <c r="FFX19" s="692"/>
      <c r="FFY19" s="692"/>
      <c r="FFZ19" s="692"/>
      <c r="FGA19" s="692"/>
      <c r="FGB19" s="692"/>
      <c r="FGC19" s="692"/>
      <c r="FGD19" s="692"/>
      <c r="FGE19" s="692"/>
      <c r="FGF19" s="692"/>
      <c r="FGG19" s="692"/>
      <c r="FGH19" s="692"/>
      <c r="FGI19" s="692"/>
      <c r="FGJ19" s="692"/>
      <c r="FGK19" s="692"/>
      <c r="FGL19" s="692"/>
      <c r="FGM19" s="692"/>
      <c r="FGN19" s="692"/>
      <c r="FGO19" s="692"/>
      <c r="FGP19" s="692"/>
      <c r="FGQ19" s="692"/>
      <c r="FGR19" s="692"/>
      <c r="FGS19" s="692"/>
      <c r="FGT19" s="692"/>
      <c r="FGU19" s="692"/>
      <c r="FGV19" s="692"/>
      <c r="FGW19" s="692"/>
      <c r="FGX19" s="692"/>
      <c r="FGY19" s="692"/>
      <c r="FGZ19" s="692"/>
      <c r="FHA19" s="692"/>
      <c r="FHB19" s="692"/>
      <c r="FHC19" s="692"/>
      <c r="FHD19" s="692"/>
      <c r="FHE19" s="692"/>
      <c r="FHF19" s="692"/>
      <c r="FHG19" s="692"/>
      <c r="FHH19" s="692"/>
      <c r="FHI19" s="692"/>
      <c r="FHJ19" s="692"/>
      <c r="FHK19" s="692"/>
      <c r="FHL19" s="692"/>
      <c r="FHM19" s="692"/>
      <c r="FHN19" s="692"/>
      <c r="FHO19" s="692"/>
      <c r="FHP19" s="692"/>
      <c r="FHQ19" s="692"/>
      <c r="FHR19" s="692"/>
      <c r="FHS19" s="692"/>
      <c r="FHT19" s="692"/>
      <c r="FHU19" s="692"/>
      <c r="FHV19" s="692"/>
      <c r="FHW19" s="692"/>
      <c r="FHX19" s="692"/>
      <c r="FHY19" s="692"/>
      <c r="FHZ19" s="692"/>
      <c r="FIA19" s="692"/>
      <c r="FIB19" s="692"/>
      <c r="FIC19" s="692"/>
      <c r="FID19" s="692"/>
      <c r="FIE19" s="692"/>
      <c r="FIF19" s="692"/>
      <c r="FIG19" s="692"/>
      <c r="FIH19" s="692"/>
      <c r="FII19" s="692"/>
      <c r="FIJ19" s="692"/>
      <c r="FIK19" s="692"/>
      <c r="FIL19" s="692"/>
      <c r="FIM19" s="692"/>
      <c r="FIN19" s="692"/>
      <c r="FIO19" s="692"/>
      <c r="FIP19" s="692"/>
      <c r="FIQ19" s="692"/>
      <c r="FIR19" s="692"/>
      <c r="FIS19" s="692"/>
      <c r="FIT19" s="692"/>
      <c r="FIU19" s="692"/>
      <c r="FIV19" s="692"/>
      <c r="FIW19" s="692"/>
      <c r="FIX19" s="692"/>
      <c r="FIY19" s="692"/>
      <c r="FIZ19" s="692"/>
      <c r="FJA19" s="692"/>
      <c r="FJB19" s="692"/>
      <c r="FJC19" s="692"/>
      <c r="FJD19" s="692"/>
      <c r="FJE19" s="692"/>
      <c r="FJF19" s="692"/>
      <c r="FJG19" s="692"/>
      <c r="FJH19" s="692"/>
      <c r="FJI19" s="692"/>
      <c r="FJJ19" s="692"/>
      <c r="FJK19" s="692"/>
      <c r="FJL19" s="692"/>
      <c r="FJM19" s="692"/>
      <c r="FJN19" s="692"/>
      <c r="FJO19" s="692"/>
      <c r="FJP19" s="692"/>
      <c r="FJQ19" s="692"/>
      <c r="FJR19" s="692"/>
      <c r="FJS19" s="692"/>
      <c r="FJT19" s="692"/>
      <c r="FJU19" s="692"/>
      <c r="FJV19" s="692"/>
      <c r="FJW19" s="692"/>
      <c r="FJX19" s="692"/>
      <c r="FJY19" s="692"/>
      <c r="FJZ19" s="692"/>
      <c r="FKA19" s="692"/>
      <c r="FKB19" s="692"/>
      <c r="FKC19" s="692"/>
      <c r="FKD19" s="692"/>
      <c r="FKE19" s="692"/>
      <c r="FKF19" s="692"/>
      <c r="FKG19" s="692"/>
      <c r="FKH19" s="692"/>
      <c r="FKI19" s="692"/>
      <c r="FKJ19" s="692"/>
      <c r="FKK19" s="692"/>
      <c r="FKL19" s="692"/>
      <c r="FKM19" s="692"/>
      <c r="FKN19" s="692"/>
      <c r="FKO19" s="692"/>
      <c r="FKP19" s="692"/>
      <c r="FKQ19" s="692"/>
      <c r="FKR19" s="692"/>
      <c r="FKS19" s="692"/>
      <c r="FKT19" s="692"/>
      <c r="FKU19" s="692"/>
      <c r="FKV19" s="692"/>
      <c r="FKW19" s="692"/>
      <c r="FKX19" s="692"/>
      <c r="FKY19" s="692"/>
      <c r="FKZ19" s="692"/>
      <c r="FLA19" s="692"/>
      <c r="FLB19" s="692"/>
      <c r="FLC19" s="692"/>
      <c r="FLD19" s="692"/>
      <c r="FLE19" s="692"/>
      <c r="FLF19" s="692"/>
      <c r="FLG19" s="692"/>
      <c r="FLH19" s="692"/>
      <c r="FLI19" s="692"/>
      <c r="FLJ19" s="692"/>
      <c r="FLK19" s="692"/>
      <c r="FLL19" s="692"/>
      <c r="FLM19" s="692"/>
      <c r="FLN19" s="692"/>
      <c r="FLO19" s="692"/>
      <c r="FLP19" s="692"/>
      <c r="FLQ19" s="692"/>
      <c r="FLR19" s="692"/>
      <c r="FLS19" s="692"/>
      <c r="FLT19" s="692"/>
      <c r="FLU19" s="692"/>
      <c r="FLV19" s="692"/>
      <c r="FLW19" s="692"/>
      <c r="FLX19" s="692"/>
      <c r="FLY19" s="692"/>
      <c r="FLZ19" s="692"/>
      <c r="FMA19" s="692"/>
      <c r="FMB19" s="692"/>
      <c r="FMC19" s="692"/>
      <c r="FMD19" s="692"/>
      <c r="FME19" s="692"/>
      <c r="FMF19" s="692"/>
      <c r="FMG19" s="692"/>
      <c r="FMH19" s="692"/>
      <c r="FMI19" s="692"/>
      <c r="FMJ19" s="692"/>
      <c r="FMK19" s="692"/>
      <c r="FML19" s="692"/>
      <c r="FMM19" s="692"/>
      <c r="FMN19" s="692"/>
      <c r="FMO19" s="692"/>
      <c r="FMP19" s="692"/>
      <c r="FMQ19" s="692"/>
      <c r="FMR19" s="692"/>
      <c r="FMS19" s="692"/>
      <c r="FMT19" s="692"/>
      <c r="FMU19" s="692"/>
      <c r="FMV19" s="692"/>
      <c r="FMW19" s="692"/>
      <c r="FMX19" s="692"/>
      <c r="FMY19" s="692"/>
      <c r="FMZ19" s="692"/>
      <c r="FNA19" s="692"/>
      <c r="FNB19" s="692"/>
      <c r="FNC19" s="692"/>
      <c r="FND19" s="692"/>
      <c r="FNE19" s="692"/>
      <c r="FNF19" s="692"/>
      <c r="FNG19" s="692"/>
      <c r="FNH19" s="692"/>
      <c r="FNI19" s="692"/>
      <c r="FNJ19" s="692"/>
      <c r="FNK19" s="692"/>
      <c r="FNL19" s="692"/>
      <c r="FNM19" s="692"/>
      <c r="FNN19" s="692"/>
      <c r="FNO19" s="692"/>
      <c r="FNP19" s="692"/>
      <c r="FNQ19" s="692"/>
      <c r="FNR19" s="692"/>
      <c r="FNS19" s="692"/>
      <c r="FNT19" s="692"/>
      <c r="FNU19" s="692"/>
      <c r="FNV19" s="692"/>
      <c r="FNW19" s="692"/>
      <c r="FNX19" s="692"/>
      <c r="FNY19" s="692"/>
      <c r="FNZ19" s="692"/>
      <c r="FOA19" s="692"/>
      <c r="FOB19" s="692"/>
      <c r="FOC19" s="692"/>
      <c r="FOD19" s="692"/>
      <c r="FOE19" s="692"/>
      <c r="FOF19" s="692"/>
      <c r="FOG19" s="692"/>
      <c r="FOH19" s="692"/>
      <c r="FOI19" s="692"/>
      <c r="FOJ19" s="692"/>
      <c r="FOK19" s="692"/>
      <c r="FOL19" s="692"/>
      <c r="FOM19" s="692"/>
      <c r="FON19" s="692"/>
      <c r="FOO19" s="692"/>
      <c r="FOP19" s="692"/>
      <c r="FOQ19" s="692"/>
      <c r="FOR19" s="692"/>
      <c r="FOS19" s="692"/>
      <c r="FOT19" s="692"/>
      <c r="FOU19" s="692"/>
      <c r="FOV19" s="692"/>
      <c r="FOW19" s="692"/>
      <c r="FOX19" s="692"/>
      <c r="FOY19" s="692"/>
      <c r="FOZ19" s="692"/>
      <c r="FPA19" s="692"/>
      <c r="FPB19" s="692"/>
      <c r="FPC19" s="692"/>
      <c r="FPD19" s="692"/>
      <c r="FPE19" s="692"/>
      <c r="FPF19" s="692"/>
      <c r="FPG19" s="692"/>
      <c r="FPH19" s="692"/>
      <c r="FPI19" s="692"/>
      <c r="FPJ19" s="692"/>
      <c r="FPK19" s="692"/>
      <c r="FPL19" s="692"/>
      <c r="FPM19" s="692"/>
      <c r="FPN19" s="692"/>
      <c r="FPO19" s="692"/>
      <c r="FPP19" s="692"/>
      <c r="FPQ19" s="692"/>
      <c r="FPR19" s="692"/>
      <c r="FPS19" s="692"/>
      <c r="FPT19" s="692"/>
      <c r="FPU19" s="692"/>
      <c r="FPV19" s="692"/>
      <c r="FPW19" s="692"/>
      <c r="FPX19" s="692"/>
      <c r="FPY19" s="692"/>
      <c r="FPZ19" s="692"/>
      <c r="FQA19" s="692"/>
      <c r="FQB19" s="692"/>
      <c r="FQC19" s="692"/>
      <c r="FQD19" s="692"/>
      <c r="FQE19" s="692"/>
      <c r="FQF19" s="692"/>
      <c r="FQG19" s="692"/>
      <c r="FQH19" s="692"/>
      <c r="FQI19" s="692"/>
      <c r="FQJ19" s="692"/>
      <c r="FQK19" s="692"/>
      <c r="FQL19" s="692"/>
      <c r="FQM19" s="692"/>
      <c r="FQN19" s="692"/>
      <c r="FQO19" s="692"/>
      <c r="FQP19" s="692"/>
      <c r="FQQ19" s="692"/>
      <c r="FQR19" s="692"/>
      <c r="FQS19" s="692"/>
      <c r="FQT19" s="692"/>
      <c r="FQU19" s="692"/>
      <c r="FQV19" s="692"/>
      <c r="FQW19" s="692"/>
      <c r="FQX19" s="692"/>
      <c r="FQY19" s="692"/>
      <c r="FQZ19" s="692"/>
      <c r="FRA19" s="692"/>
      <c r="FRB19" s="692"/>
      <c r="FRC19" s="692"/>
      <c r="FRD19" s="692"/>
      <c r="FRE19" s="692"/>
      <c r="FRF19" s="692"/>
      <c r="FRG19" s="692"/>
      <c r="FRH19" s="692"/>
      <c r="FRI19" s="692"/>
      <c r="FRJ19" s="692"/>
      <c r="FRK19" s="692"/>
      <c r="FRL19" s="692"/>
      <c r="FRM19" s="692"/>
      <c r="FRN19" s="692"/>
      <c r="FRO19" s="692"/>
      <c r="FRP19" s="692"/>
      <c r="FRQ19" s="692"/>
      <c r="FRR19" s="692"/>
      <c r="FRS19" s="692"/>
      <c r="FRT19" s="692"/>
      <c r="FRU19" s="692"/>
      <c r="FRV19" s="692"/>
      <c r="FRW19" s="692"/>
      <c r="FRX19" s="692"/>
      <c r="FRY19" s="692"/>
      <c r="FRZ19" s="692"/>
      <c r="FSA19" s="692"/>
      <c r="FSB19" s="692"/>
      <c r="FSC19" s="692"/>
      <c r="FSD19" s="692"/>
      <c r="FSE19" s="692"/>
      <c r="FSF19" s="692"/>
      <c r="FSG19" s="692"/>
      <c r="FSH19" s="692"/>
      <c r="FSI19" s="692"/>
      <c r="FSJ19" s="692"/>
      <c r="FSK19" s="692"/>
      <c r="FSL19" s="692"/>
      <c r="FSM19" s="692"/>
      <c r="FSN19" s="692"/>
      <c r="FSO19" s="692"/>
      <c r="FSP19" s="692"/>
      <c r="FSQ19" s="692"/>
      <c r="FSR19" s="692"/>
      <c r="FSS19" s="692"/>
      <c r="FST19" s="692"/>
      <c r="FSU19" s="692"/>
      <c r="FSV19" s="692"/>
      <c r="FSW19" s="692"/>
      <c r="FSX19" s="692"/>
      <c r="FSY19" s="692"/>
      <c r="FSZ19" s="692"/>
      <c r="FTA19" s="692"/>
      <c r="FTB19" s="692"/>
      <c r="FTC19" s="692"/>
      <c r="FTD19" s="692"/>
      <c r="FTE19" s="692"/>
      <c r="FTF19" s="692"/>
      <c r="FTG19" s="692"/>
      <c r="FTH19" s="692"/>
      <c r="FTI19" s="692"/>
      <c r="FTJ19" s="692"/>
      <c r="FTK19" s="692"/>
      <c r="FTL19" s="692"/>
      <c r="FTM19" s="692"/>
      <c r="FTN19" s="692"/>
      <c r="FTO19" s="692"/>
      <c r="FTP19" s="692"/>
      <c r="FTQ19" s="692"/>
      <c r="FTR19" s="692"/>
      <c r="FTS19" s="692"/>
      <c r="FTT19" s="692"/>
      <c r="FTU19" s="692"/>
      <c r="FTV19" s="692"/>
      <c r="FTW19" s="692"/>
      <c r="FTX19" s="692"/>
      <c r="FTY19" s="692"/>
      <c r="FTZ19" s="692"/>
      <c r="FUA19" s="692"/>
      <c r="FUB19" s="692"/>
      <c r="FUC19" s="692"/>
      <c r="FUD19" s="692"/>
      <c r="FUE19" s="692"/>
      <c r="FUF19" s="692"/>
      <c r="FUG19" s="692"/>
      <c r="FUH19" s="692"/>
      <c r="FUI19" s="692"/>
      <c r="FUJ19" s="692"/>
      <c r="FUK19" s="692"/>
      <c r="FUL19" s="692"/>
      <c r="FUM19" s="692"/>
      <c r="FUN19" s="692"/>
      <c r="FUO19" s="692"/>
      <c r="FUP19" s="692"/>
      <c r="FUQ19" s="692"/>
      <c r="FUR19" s="692"/>
      <c r="FUS19" s="692"/>
      <c r="FUT19" s="692"/>
      <c r="FUU19" s="692"/>
      <c r="FUV19" s="692"/>
      <c r="FUW19" s="692"/>
      <c r="FUX19" s="692"/>
      <c r="FUY19" s="692"/>
      <c r="FUZ19" s="692"/>
      <c r="FVA19" s="692"/>
      <c r="FVB19" s="692"/>
      <c r="FVC19" s="692"/>
      <c r="FVD19" s="692"/>
      <c r="FVE19" s="692"/>
      <c r="FVF19" s="692"/>
      <c r="FVG19" s="692"/>
      <c r="FVH19" s="692"/>
      <c r="FVI19" s="692"/>
      <c r="FVJ19" s="692"/>
      <c r="FVK19" s="692"/>
      <c r="FVL19" s="692"/>
      <c r="FVM19" s="692"/>
      <c r="FVN19" s="692"/>
      <c r="FVO19" s="692"/>
      <c r="FVP19" s="692"/>
      <c r="FVQ19" s="692"/>
      <c r="FVR19" s="692"/>
      <c r="FVS19" s="692"/>
      <c r="FVT19" s="692"/>
      <c r="FVU19" s="692"/>
      <c r="FVV19" s="692"/>
      <c r="FVW19" s="692"/>
      <c r="FVX19" s="692"/>
      <c r="FVY19" s="692"/>
      <c r="FVZ19" s="692"/>
      <c r="FWA19" s="692"/>
      <c r="FWB19" s="692"/>
      <c r="FWC19" s="692"/>
      <c r="FWD19" s="692"/>
      <c r="FWE19" s="692"/>
      <c r="FWF19" s="692"/>
      <c r="FWG19" s="692"/>
      <c r="FWH19" s="692"/>
      <c r="FWI19" s="692"/>
      <c r="FWJ19" s="692"/>
      <c r="FWK19" s="692"/>
      <c r="FWL19" s="692"/>
      <c r="FWM19" s="692"/>
      <c r="FWN19" s="692"/>
      <c r="FWO19" s="692"/>
      <c r="FWP19" s="692"/>
      <c r="FWQ19" s="692"/>
      <c r="FWR19" s="692"/>
      <c r="FWS19" s="692"/>
      <c r="FWT19" s="692"/>
      <c r="FWU19" s="692"/>
      <c r="FWV19" s="692"/>
      <c r="FWW19" s="692"/>
      <c r="FWX19" s="692"/>
      <c r="FWY19" s="692"/>
      <c r="FWZ19" s="692"/>
      <c r="FXA19" s="692"/>
      <c r="FXB19" s="692"/>
      <c r="FXC19" s="692"/>
      <c r="FXD19" s="692"/>
      <c r="FXE19" s="692"/>
      <c r="FXF19" s="692"/>
      <c r="FXG19" s="692"/>
      <c r="FXH19" s="692"/>
      <c r="FXI19" s="692"/>
      <c r="FXJ19" s="692"/>
      <c r="FXK19" s="692"/>
      <c r="FXL19" s="692"/>
      <c r="FXM19" s="692"/>
      <c r="FXN19" s="692"/>
      <c r="FXO19" s="692"/>
      <c r="FXP19" s="692"/>
      <c r="FXQ19" s="692"/>
      <c r="FXR19" s="692"/>
      <c r="FXS19" s="692"/>
      <c r="FXT19" s="692"/>
      <c r="FXU19" s="692"/>
      <c r="FXV19" s="692"/>
      <c r="FXW19" s="692"/>
      <c r="FXX19" s="692"/>
      <c r="FXY19" s="692"/>
      <c r="FXZ19" s="692"/>
      <c r="FYA19" s="692"/>
      <c r="FYB19" s="692"/>
      <c r="FYC19" s="692"/>
      <c r="FYD19" s="692"/>
      <c r="FYE19" s="692"/>
      <c r="FYF19" s="692"/>
      <c r="FYG19" s="692"/>
      <c r="FYH19" s="692"/>
      <c r="FYI19" s="692"/>
      <c r="FYJ19" s="692"/>
      <c r="FYK19" s="692"/>
      <c r="FYL19" s="692"/>
      <c r="FYM19" s="692"/>
      <c r="FYN19" s="692"/>
      <c r="FYO19" s="692"/>
      <c r="FYP19" s="692"/>
      <c r="FYQ19" s="692"/>
      <c r="FYR19" s="692"/>
      <c r="FYS19" s="692"/>
      <c r="FYT19" s="692"/>
      <c r="FYU19" s="692"/>
      <c r="FYV19" s="692"/>
      <c r="FYW19" s="692"/>
      <c r="FYX19" s="692"/>
      <c r="FYY19" s="692"/>
      <c r="FYZ19" s="692"/>
      <c r="FZA19" s="692"/>
      <c r="FZB19" s="692"/>
      <c r="FZC19" s="692"/>
      <c r="FZD19" s="692"/>
      <c r="FZE19" s="692"/>
      <c r="FZF19" s="692"/>
      <c r="FZG19" s="692"/>
      <c r="FZH19" s="692"/>
      <c r="FZI19" s="692"/>
      <c r="FZJ19" s="692"/>
      <c r="FZK19" s="692"/>
      <c r="FZL19" s="692"/>
      <c r="FZM19" s="692"/>
      <c r="FZN19" s="692"/>
      <c r="FZO19" s="692"/>
      <c r="FZP19" s="692"/>
      <c r="FZQ19" s="692"/>
      <c r="FZR19" s="692"/>
      <c r="FZS19" s="692"/>
      <c r="FZT19" s="692"/>
      <c r="FZU19" s="692"/>
      <c r="FZV19" s="692"/>
      <c r="FZW19" s="692"/>
      <c r="FZX19" s="692"/>
      <c r="FZY19" s="692"/>
      <c r="FZZ19" s="692"/>
      <c r="GAA19" s="692"/>
      <c r="GAB19" s="692"/>
      <c r="GAC19" s="692"/>
      <c r="GAD19" s="692"/>
      <c r="GAE19" s="692"/>
      <c r="GAF19" s="692"/>
      <c r="GAG19" s="692"/>
      <c r="GAH19" s="692"/>
      <c r="GAI19" s="692"/>
      <c r="GAJ19" s="692"/>
      <c r="GAK19" s="692"/>
      <c r="GAL19" s="692"/>
      <c r="GAM19" s="692"/>
      <c r="GAN19" s="692"/>
      <c r="GAO19" s="692"/>
      <c r="GAP19" s="692"/>
      <c r="GAQ19" s="692"/>
      <c r="GAR19" s="692"/>
      <c r="GAS19" s="692"/>
      <c r="GAT19" s="692"/>
      <c r="GAU19" s="692"/>
      <c r="GAV19" s="692"/>
      <c r="GAW19" s="692"/>
      <c r="GAX19" s="692"/>
      <c r="GAY19" s="692"/>
      <c r="GAZ19" s="692"/>
      <c r="GBA19" s="692"/>
      <c r="GBB19" s="692"/>
      <c r="GBC19" s="692"/>
      <c r="GBD19" s="692"/>
      <c r="GBE19" s="692"/>
      <c r="GBF19" s="692"/>
      <c r="GBG19" s="692"/>
      <c r="GBH19" s="692"/>
      <c r="GBI19" s="692"/>
      <c r="GBJ19" s="692"/>
      <c r="GBK19" s="692"/>
      <c r="GBL19" s="692"/>
      <c r="GBM19" s="692"/>
      <c r="GBN19" s="692"/>
      <c r="GBO19" s="692"/>
      <c r="GBP19" s="692"/>
      <c r="GBQ19" s="692"/>
      <c r="GBR19" s="692"/>
      <c r="GBS19" s="692"/>
      <c r="GBT19" s="692"/>
      <c r="GBU19" s="692"/>
      <c r="GBV19" s="692"/>
      <c r="GBW19" s="692"/>
      <c r="GBX19" s="692"/>
      <c r="GBY19" s="692"/>
      <c r="GBZ19" s="692"/>
      <c r="GCA19" s="692"/>
      <c r="GCB19" s="692"/>
      <c r="GCC19" s="692"/>
      <c r="GCD19" s="692"/>
      <c r="GCE19" s="692"/>
      <c r="GCF19" s="692"/>
      <c r="GCG19" s="692"/>
      <c r="GCH19" s="692"/>
      <c r="GCI19" s="692"/>
      <c r="GCJ19" s="692"/>
      <c r="GCK19" s="692"/>
      <c r="GCL19" s="692"/>
      <c r="GCM19" s="692"/>
      <c r="GCN19" s="692"/>
      <c r="GCO19" s="692"/>
      <c r="GCP19" s="692"/>
      <c r="GCQ19" s="692"/>
      <c r="GCR19" s="692"/>
      <c r="GCS19" s="692"/>
      <c r="GCT19" s="692"/>
      <c r="GCU19" s="692"/>
      <c r="GCV19" s="692"/>
      <c r="GCW19" s="692"/>
      <c r="GCX19" s="692"/>
      <c r="GCY19" s="692"/>
      <c r="GCZ19" s="692"/>
      <c r="GDA19" s="692"/>
      <c r="GDB19" s="692"/>
      <c r="GDC19" s="692"/>
      <c r="GDD19" s="692"/>
      <c r="GDE19" s="692"/>
      <c r="GDF19" s="692"/>
      <c r="GDG19" s="692"/>
      <c r="GDH19" s="692"/>
      <c r="GDI19" s="692"/>
      <c r="GDJ19" s="692"/>
      <c r="GDK19" s="692"/>
      <c r="GDL19" s="692"/>
      <c r="GDM19" s="692"/>
      <c r="GDN19" s="692"/>
      <c r="GDO19" s="692"/>
      <c r="GDP19" s="692"/>
      <c r="GDQ19" s="692"/>
      <c r="GDR19" s="692"/>
      <c r="GDS19" s="692"/>
      <c r="GDT19" s="692"/>
      <c r="GDU19" s="692"/>
      <c r="GDV19" s="692"/>
      <c r="GDW19" s="692"/>
      <c r="GDX19" s="692"/>
      <c r="GDY19" s="692"/>
      <c r="GDZ19" s="692"/>
      <c r="GEA19" s="692"/>
      <c r="GEB19" s="692"/>
      <c r="GEC19" s="692"/>
      <c r="GED19" s="692"/>
      <c r="GEE19" s="692"/>
      <c r="GEF19" s="692"/>
      <c r="GEG19" s="692"/>
      <c r="GEH19" s="692"/>
      <c r="GEI19" s="692"/>
      <c r="GEJ19" s="692"/>
      <c r="GEK19" s="692"/>
      <c r="GEL19" s="692"/>
      <c r="GEM19" s="692"/>
      <c r="GEN19" s="692"/>
      <c r="GEO19" s="692"/>
      <c r="GEP19" s="692"/>
      <c r="GEQ19" s="692"/>
      <c r="GER19" s="692"/>
      <c r="GES19" s="692"/>
      <c r="GET19" s="692"/>
      <c r="GEU19" s="692"/>
      <c r="GEV19" s="692"/>
      <c r="GEW19" s="692"/>
      <c r="GEX19" s="692"/>
      <c r="GEY19" s="692"/>
      <c r="GEZ19" s="692"/>
      <c r="GFA19" s="692"/>
      <c r="GFB19" s="692"/>
      <c r="GFC19" s="692"/>
      <c r="GFD19" s="692"/>
      <c r="GFE19" s="692"/>
      <c r="GFF19" s="692"/>
      <c r="GFG19" s="692"/>
      <c r="GFH19" s="692"/>
      <c r="GFI19" s="692"/>
      <c r="GFJ19" s="692"/>
      <c r="GFK19" s="692"/>
      <c r="GFL19" s="692"/>
      <c r="GFM19" s="692"/>
      <c r="GFN19" s="692"/>
      <c r="GFO19" s="692"/>
      <c r="GFP19" s="692"/>
      <c r="GFQ19" s="692"/>
      <c r="GFR19" s="692"/>
      <c r="GFS19" s="692"/>
      <c r="GFT19" s="692"/>
      <c r="GFU19" s="692"/>
      <c r="GFV19" s="692"/>
      <c r="GFW19" s="692"/>
      <c r="GFX19" s="692"/>
      <c r="GFY19" s="692"/>
      <c r="GFZ19" s="692"/>
      <c r="GGA19" s="692"/>
      <c r="GGB19" s="692"/>
      <c r="GGC19" s="692"/>
      <c r="GGD19" s="692"/>
      <c r="GGE19" s="692"/>
      <c r="GGF19" s="692"/>
      <c r="GGG19" s="692"/>
      <c r="GGH19" s="692"/>
      <c r="GGI19" s="692"/>
      <c r="GGJ19" s="692"/>
      <c r="GGK19" s="692"/>
      <c r="GGL19" s="692"/>
      <c r="GGM19" s="692"/>
      <c r="GGN19" s="692"/>
      <c r="GGO19" s="692"/>
      <c r="GGP19" s="692"/>
      <c r="GGQ19" s="692"/>
      <c r="GGR19" s="692"/>
      <c r="GGS19" s="692"/>
      <c r="GGT19" s="692"/>
      <c r="GGU19" s="692"/>
      <c r="GGV19" s="692"/>
      <c r="GGW19" s="692"/>
      <c r="GGX19" s="692"/>
      <c r="GGY19" s="692"/>
      <c r="GGZ19" s="692"/>
      <c r="GHA19" s="692"/>
      <c r="GHB19" s="692"/>
      <c r="GHC19" s="692"/>
      <c r="GHD19" s="692"/>
      <c r="GHE19" s="692"/>
      <c r="GHF19" s="692"/>
      <c r="GHG19" s="692"/>
      <c r="GHH19" s="692"/>
      <c r="GHI19" s="692"/>
      <c r="GHJ19" s="692"/>
      <c r="GHK19" s="692"/>
      <c r="GHL19" s="692"/>
      <c r="GHM19" s="692"/>
      <c r="GHN19" s="692"/>
      <c r="GHO19" s="692"/>
      <c r="GHP19" s="692"/>
      <c r="GHQ19" s="692"/>
      <c r="GHR19" s="692"/>
      <c r="GHS19" s="692"/>
      <c r="GHT19" s="692"/>
      <c r="GHU19" s="692"/>
      <c r="GHV19" s="692"/>
      <c r="GHW19" s="692"/>
      <c r="GHX19" s="692"/>
      <c r="GHY19" s="692"/>
      <c r="GHZ19" s="692"/>
      <c r="GIA19" s="692"/>
      <c r="GIB19" s="692"/>
      <c r="GIC19" s="692"/>
      <c r="GID19" s="692"/>
      <c r="GIE19" s="692"/>
      <c r="GIF19" s="692"/>
      <c r="GIG19" s="692"/>
      <c r="GIH19" s="692"/>
      <c r="GII19" s="692"/>
      <c r="GIJ19" s="692"/>
      <c r="GIK19" s="692"/>
      <c r="GIL19" s="692"/>
      <c r="GIM19" s="692"/>
      <c r="GIN19" s="692"/>
      <c r="GIO19" s="692"/>
      <c r="GIP19" s="692"/>
      <c r="GIQ19" s="692"/>
      <c r="GIR19" s="692"/>
      <c r="GIS19" s="692"/>
      <c r="GIT19" s="692"/>
      <c r="GIU19" s="692"/>
      <c r="GIV19" s="692"/>
      <c r="GIW19" s="692"/>
      <c r="GIX19" s="692"/>
      <c r="GIY19" s="692"/>
      <c r="GIZ19" s="692"/>
      <c r="GJA19" s="692"/>
      <c r="GJB19" s="692"/>
      <c r="GJC19" s="692"/>
      <c r="GJD19" s="692"/>
      <c r="GJE19" s="692"/>
      <c r="GJF19" s="692"/>
      <c r="GJG19" s="692"/>
      <c r="GJH19" s="692"/>
      <c r="GJI19" s="692"/>
      <c r="GJJ19" s="692"/>
      <c r="GJK19" s="692"/>
      <c r="GJL19" s="692"/>
      <c r="GJM19" s="692"/>
      <c r="GJN19" s="692"/>
      <c r="GJO19" s="692"/>
      <c r="GJP19" s="692"/>
      <c r="GJQ19" s="692"/>
      <c r="GJR19" s="692"/>
      <c r="GJS19" s="692"/>
      <c r="GJT19" s="692"/>
      <c r="GJU19" s="692"/>
      <c r="GJV19" s="692"/>
      <c r="GJW19" s="692"/>
      <c r="GJX19" s="692"/>
      <c r="GJY19" s="692"/>
      <c r="GJZ19" s="692"/>
      <c r="GKA19" s="692"/>
      <c r="GKB19" s="692"/>
      <c r="GKC19" s="692"/>
      <c r="GKD19" s="692"/>
      <c r="GKE19" s="692"/>
      <c r="GKF19" s="692"/>
      <c r="GKG19" s="692"/>
      <c r="GKH19" s="692"/>
      <c r="GKI19" s="692"/>
      <c r="GKJ19" s="692"/>
      <c r="GKK19" s="692"/>
      <c r="GKL19" s="692"/>
      <c r="GKM19" s="692"/>
      <c r="GKN19" s="692"/>
      <c r="GKO19" s="692"/>
      <c r="GKP19" s="692"/>
      <c r="GKQ19" s="692"/>
      <c r="GKR19" s="692"/>
      <c r="GKS19" s="692"/>
      <c r="GKT19" s="692"/>
      <c r="GKU19" s="692"/>
      <c r="GKV19" s="692"/>
      <c r="GKW19" s="692"/>
      <c r="GKX19" s="692"/>
      <c r="GKY19" s="692"/>
      <c r="GKZ19" s="692"/>
      <c r="GLA19" s="692"/>
      <c r="GLB19" s="692"/>
      <c r="GLC19" s="692"/>
      <c r="GLD19" s="692"/>
      <c r="GLE19" s="692"/>
      <c r="GLF19" s="692"/>
      <c r="GLG19" s="692"/>
      <c r="GLH19" s="692"/>
      <c r="GLI19" s="692"/>
      <c r="GLJ19" s="692"/>
      <c r="GLK19" s="692"/>
      <c r="GLL19" s="692"/>
      <c r="GLM19" s="692"/>
      <c r="GLN19" s="692"/>
      <c r="GLO19" s="692"/>
      <c r="GLP19" s="692"/>
      <c r="GLQ19" s="692"/>
      <c r="GLR19" s="692"/>
      <c r="GLS19" s="692"/>
      <c r="GLT19" s="692"/>
      <c r="GLU19" s="692"/>
      <c r="GLV19" s="692"/>
      <c r="GLW19" s="692"/>
      <c r="GLX19" s="692"/>
      <c r="GLY19" s="692"/>
      <c r="GLZ19" s="692"/>
      <c r="GMA19" s="692"/>
      <c r="GMB19" s="692"/>
      <c r="GMC19" s="692"/>
      <c r="GMD19" s="692"/>
      <c r="GME19" s="692"/>
      <c r="GMF19" s="692"/>
      <c r="GMG19" s="692"/>
      <c r="GMH19" s="692"/>
      <c r="GMI19" s="692"/>
      <c r="GMJ19" s="692"/>
      <c r="GMK19" s="692"/>
      <c r="GML19" s="692"/>
      <c r="GMM19" s="692"/>
      <c r="GMN19" s="692"/>
      <c r="GMO19" s="692"/>
      <c r="GMP19" s="692"/>
      <c r="GMQ19" s="692"/>
      <c r="GMR19" s="692"/>
      <c r="GMS19" s="692"/>
      <c r="GMT19" s="692"/>
      <c r="GMU19" s="692"/>
      <c r="GMV19" s="692"/>
      <c r="GMW19" s="692"/>
      <c r="GMX19" s="692"/>
      <c r="GMY19" s="692"/>
      <c r="GMZ19" s="692"/>
      <c r="GNA19" s="692"/>
      <c r="GNB19" s="692"/>
      <c r="GNC19" s="692"/>
      <c r="GND19" s="692"/>
      <c r="GNE19" s="692"/>
      <c r="GNF19" s="692"/>
      <c r="GNG19" s="692"/>
      <c r="GNH19" s="692"/>
      <c r="GNI19" s="692"/>
      <c r="GNJ19" s="692"/>
      <c r="GNK19" s="692"/>
      <c r="GNL19" s="692"/>
      <c r="GNM19" s="692"/>
      <c r="GNN19" s="692"/>
      <c r="GNO19" s="692"/>
      <c r="GNP19" s="692"/>
      <c r="GNQ19" s="692"/>
      <c r="GNR19" s="692"/>
      <c r="GNS19" s="692"/>
      <c r="GNT19" s="692"/>
      <c r="GNU19" s="692"/>
      <c r="GNV19" s="692"/>
      <c r="GNW19" s="692"/>
      <c r="GNX19" s="692"/>
      <c r="GNY19" s="692"/>
      <c r="GNZ19" s="692"/>
      <c r="GOA19" s="692"/>
      <c r="GOB19" s="692"/>
      <c r="GOC19" s="692"/>
      <c r="GOD19" s="692"/>
      <c r="GOE19" s="692"/>
      <c r="GOF19" s="692"/>
      <c r="GOG19" s="692"/>
      <c r="GOH19" s="692"/>
      <c r="GOI19" s="692"/>
      <c r="GOJ19" s="692"/>
      <c r="GOK19" s="692"/>
      <c r="GOL19" s="692"/>
      <c r="GOM19" s="692"/>
      <c r="GON19" s="692"/>
      <c r="GOO19" s="692"/>
      <c r="GOP19" s="692"/>
      <c r="GOQ19" s="692"/>
      <c r="GOR19" s="692"/>
      <c r="GOS19" s="692"/>
      <c r="GOT19" s="692"/>
      <c r="GOU19" s="692"/>
      <c r="GOV19" s="692"/>
      <c r="GOW19" s="692"/>
      <c r="GOX19" s="692"/>
      <c r="GOY19" s="692"/>
      <c r="GOZ19" s="692"/>
      <c r="GPA19" s="692"/>
      <c r="GPB19" s="692"/>
      <c r="GPC19" s="692"/>
      <c r="GPD19" s="692"/>
      <c r="GPE19" s="692"/>
      <c r="GPF19" s="692"/>
      <c r="GPG19" s="692"/>
      <c r="GPH19" s="692"/>
      <c r="GPI19" s="692"/>
      <c r="GPJ19" s="692"/>
      <c r="GPK19" s="692"/>
      <c r="GPL19" s="692"/>
      <c r="GPM19" s="692"/>
      <c r="GPN19" s="692"/>
      <c r="GPO19" s="692"/>
      <c r="GPP19" s="692"/>
      <c r="GPQ19" s="692"/>
      <c r="GPR19" s="692"/>
      <c r="GPS19" s="692"/>
      <c r="GPT19" s="692"/>
      <c r="GPU19" s="692"/>
      <c r="GPV19" s="692"/>
      <c r="GPW19" s="692"/>
      <c r="GPX19" s="692"/>
      <c r="GPY19" s="692"/>
      <c r="GPZ19" s="692"/>
      <c r="GQA19" s="692"/>
      <c r="GQB19" s="692"/>
      <c r="GQC19" s="692"/>
      <c r="GQD19" s="692"/>
      <c r="GQE19" s="692"/>
      <c r="GQF19" s="692"/>
      <c r="GQG19" s="692"/>
      <c r="GQH19" s="692"/>
      <c r="GQI19" s="692"/>
      <c r="GQJ19" s="692"/>
      <c r="GQK19" s="692"/>
      <c r="GQL19" s="692"/>
      <c r="GQM19" s="692"/>
      <c r="GQN19" s="692"/>
      <c r="GQO19" s="692"/>
      <c r="GQP19" s="692"/>
      <c r="GQQ19" s="692"/>
      <c r="GQR19" s="692"/>
      <c r="GQS19" s="692"/>
      <c r="GQT19" s="692"/>
      <c r="GQU19" s="692"/>
      <c r="GQV19" s="692"/>
      <c r="GQW19" s="692"/>
      <c r="GQX19" s="692"/>
      <c r="GQY19" s="692"/>
      <c r="GQZ19" s="692"/>
      <c r="GRA19" s="692"/>
      <c r="GRB19" s="692"/>
      <c r="GRC19" s="692"/>
      <c r="GRD19" s="692"/>
      <c r="GRE19" s="692"/>
      <c r="GRF19" s="692"/>
      <c r="GRG19" s="692"/>
      <c r="GRH19" s="692"/>
      <c r="GRI19" s="692"/>
      <c r="GRJ19" s="692"/>
      <c r="GRK19" s="692"/>
      <c r="GRL19" s="692"/>
      <c r="GRM19" s="692"/>
      <c r="GRN19" s="692"/>
      <c r="GRO19" s="692"/>
      <c r="GRP19" s="692"/>
      <c r="GRQ19" s="692"/>
      <c r="GRR19" s="692"/>
      <c r="GRS19" s="692"/>
      <c r="GRT19" s="692"/>
      <c r="GRU19" s="692"/>
      <c r="GRV19" s="692"/>
      <c r="GRW19" s="692"/>
      <c r="GRX19" s="692"/>
      <c r="GRY19" s="692"/>
      <c r="GRZ19" s="692"/>
      <c r="GSA19" s="692"/>
      <c r="GSB19" s="692"/>
      <c r="GSC19" s="692"/>
      <c r="GSD19" s="692"/>
      <c r="GSE19" s="692"/>
      <c r="GSF19" s="692"/>
      <c r="GSG19" s="692"/>
      <c r="GSH19" s="692"/>
      <c r="GSI19" s="692"/>
      <c r="GSJ19" s="692"/>
      <c r="GSK19" s="692"/>
      <c r="GSL19" s="692"/>
      <c r="GSM19" s="692"/>
      <c r="GSN19" s="692"/>
      <c r="GSO19" s="692"/>
      <c r="GSP19" s="692"/>
      <c r="GSQ19" s="692"/>
      <c r="GSR19" s="692"/>
      <c r="GSS19" s="692"/>
      <c r="GST19" s="692"/>
      <c r="GSU19" s="692"/>
      <c r="GSV19" s="692"/>
      <c r="GSW19" s="692"/>
      <c r="GSX19" s="692"/>
      <c r="GSY19" s="692"/>
      <c r="GSZ19" s="692"/>
      <c r="GTA19" s="692"/>
      <c r="GTB19" s="692"/>
      <c r="GTC19" s="692"/>
      <c r="GTD19" s="692"/>
      <c r="GTE19" s="692"/>
      <c r="GTF19" s="692"/>
      <c r="GTG19" s="692"/>
      <c r="GTH19" s="692"/>
      <c r="GTI19" s="692"/>
      <c r="GTJ19" s="692"/>
      <c r="GTK19" s="692"/>
      <c r="GTL19" s="692"/>
      <c r="GTM19" s="692"/>
      <c r="GTN19" s="692"/>
      <c r="GTO19" s="692"/>
      <c r="GTP19" s="692"/>
      <c r="GTQ19" s="692"/>
      <c r="GTR19" s="692"/>
      <c r="GTS19" s="692"/>
      <c r="GTT19" s="692"/>
      <c r="GTU19" s="692"/>
      <c r="GTV19" s="692"/>
      <c r="GTW19" s="692"/>
      <c r="GTX19" s="692"/>
      <c r="GTY19" s="692"/>
      <c r="GTZ19" s="692"/>
      <c r="GUA19" s="692"/>
      <c r="GUB19" s="692"/>
      <c r="GUC19" s="692"/>
      <c r="GUD19" s="692"/>
      <c r="GUE19" s="692"/>
      <c r="GUF19" s="692"/>
      <c r="GUG19" s="692"/>
      <c r="GUH19" s="692"/>
      <c r="GUI19" s="692"/>
      <c r="GUJ19" s="692"/>
      <c r="GUK19" s="692"/>
      <c r="GUL19" s="692"/>
      <c r="GUM19" s="692"/>
      <c r="GUN19" s="692"/>
      <c r="GUO19" s="692"/>
      <c r="GUP19" s="692"/>
      <c r="GUQ19" s="692"/>
      <c r="GUR19" s="692"/>
      <c r="GUS19" s="692"/>
      <c r="GUT19" s="692"/>
      <c r="GUU19" s="692"/>
      <c r="GUV19" s="692"/>
      <c r="GUW19" s="692"/>
      <c r="GUX19" s="692"/>
      <c r="GUY19" s="692"/>
      <c r="GUZ19" s="692"/>
      <c r="GVA19" s="692"/>
      <c r="GVB19" s="692"/>
      <c r="GVC19" s="692"/>
      <c r="GVD19" s="692"/>
      <c r="GVE19" s="692"/>
      <c r="GVF19" s="692"/>
      <c r="GVG19" s="692"/>
      <c r="GVH19" s="692"/>
      <c r="GVI19" s="692"/>
      <c r="GVJ19" s="692"/>
      <c r="GVK19" s="692"/>
      <c r="GVL19" s="692"/>
      <c r="GVM19" s="692"/>
      <c r="GVN19" s="692"/>
      <c r="GVO19" s="692"/>
      <c r="GVP19" s="692"/>
      <c r="GVQ19" s="692"/>
      <c r="GVR19" s="692"/>
      <c r="GVS19" s="692"/>
      <c r="GVT19" s="692"/>
      <c r="GVU19" s="692"/>
      <c r="GVV19" s="692"/>
      <c r="GVW19" s="692"/>
      <c r="GVX19" s="692"/>
      <c r="GVY19" s="692"/>
      <c r="GVZ19" s="692"/>
      <c r="GWA19" s="692"/>
      <c r="GWB19" s="692"/>
      <c r="GWC19" s="692"/>
      <c r="GWD19" s="692"/>
      <c r="GWE19" s="692"/>
      <c r="GWF19" s="692"/>
      <c r="GWG19" s="692"/>
      <c r="GWH19" s="692"/>
      <c r="GWI19" s="692"/>
      <c r="GWJ19" s="692"/>
      <c r="GWK19" s="692"/>
      <c r="GWL19" s="692"/>
      <c r="GWM19" s="692"/>
      <c r="GWN19" s="692"/>
      <c r="GWO19" s="692"/>
      <c r="GWP19" s="692"/>
      <c r="GWQ19" s="692"/>
      <c r="GWR19" s="692"/>
      <c r="GWS19" s="692"/>
      <c r="GWT19" s="692"/>
      <c r="GWU19" s="692"/>
      <c r="GWV19" s="692"/>
      <c r="GWW19" s="692"/>
      <c r="GWX19" s="692"/>
      <c r="GWY19" s="692"/>
      <c r="GWZ19" s="692"/>
      <c r="GXA19" s="692"/>
      <c r="GXB19" s="692"/>
      <c r="GXC19" s="692"/>
      <c r="GXD19" s="692"/>
      <c r="GXE19" s="692"/>
      <c r="GXF19" s="692"/>
      <c r="GXG19" s="692"/>
      <c r="GXH19" s="692"/>
      <c r="GXI19" s="692"/>
      <c r="GXJ19" s="692"/>
      <c r="GXK19" s="692"/>
      <c r="GXL19" s="692"/>
      <c r="GXM19" s="692"/>
      <c r="GXN19" s="692"/>
      <c r="GXO19" s="692"/>
      <c r="GXP19" s="692"/>
      <c r="GXQ19" s="692"/>
      <c r="GXR19" s="692"/>
      <c r="GXS19" s="692"/>
      <c r="GXT19" s="692"/>
      <c r="GXU19" s="692"/>
      <c r="GXV19" s="692"/>
      <c r="GXW19" s="692"/>
      <c r="GXX19" s="692"/>
      <c r="GXY19" s="692"/>
      <c r="GXZ19" s="692"/>
      <c r="GYA19" s="692"/>
      <c r="GYB19" s="692"/>
      <c r="GYC19" s="692"/>
      <c r="GYD19" s="692"/>
      <c r="GYE19" s="692"/>
      <c r="GYF19" s="692"/>
      <c r="GYG19" s="692"/>
      <c r="GYH19" s="692"/>
      <c r="GYI19" s="692"/>
      <c r="GYJ19" s="692"/>
      <c r="GYK19" s="692"/>
      <c r="GYL19" s="692"/>
      <c r="GYM19" s="692"/>
      <c r="GYN19" s="692"/>
      <c r="GYO19" s="692"/>
      <c r="GYP19" s="692"/>
      <c r="GYQ19" s="692"/>
      <c r="GYR19" s="692"/>
      <c r="GYS19" s="692"/>
      <c r="GYT19" s="692"/>
      <c r="GYU19" s="692"/>
      <c r="GYV19" s="692"/>
      <c r="GYW19" s="692"/>
      <c r="GYX19" s="692"/>
      <c r="GYY19" s="692"/>
      <c r="GYZ19" s="692"/>
      <c r="GZA19" s="692"/>
      <c r="GZB19" s="692"/>
      <c r="GZC19" s="692"/>
      <c r="GZD19" s="692"/>
      <c r="GZE19" s="692"/>
      <c r="GZF19" s="692"/>
      <c r="GZG19" s="692"/>
      <c r="GZH19" s="692"/>
      <c r="GZI19" s="692"/>
      <c r="GZJ19" s="692"/>
      <c r="GZK19" s="692"/>
      <c r="GZL19" s="692"/>
      <c r="GZM19" s="692"/>
      <c r="GZN19" s="692"/>
      <c r="GZO19" s="692"/>
      <c r="GZP19" s="692"/>
      <c r="GZQ19" s="692"/>
      <c r="GZR19" s="692"/>
      <c r="GZS19" s="692"/>
      <c r="GZT19" s="692"/>
      <c r="GZU19" s="692"/>
      <c r="GZV19" s="692"/>
      <c r="GZW19" s="692"/>
      <c r="GZX19" s="692"/>
      <c r="GZY19" s="692"/>
      <c r="GZZ19" s="692"/>
      <c r="HAA19" s="692"/>
      <c r="HAB19" s="692"/>
      <c r="HAC19" s="692"/>
      <c r="HAD19" s="692"/>
      <c r="HAE19" s="692"/>
      <c r="HAF19" s="692"/>
      <c r="HAG19" s="692"/>
      <c r="HAH19" s="692"/>
      <c r="HAI19" s="692"/>
      <c r="HAJ19" s="692"/>
      <c r="HAK19" s="692"/>
      <c r="HAL19" s="692"/>
      <c r="HAM19" s="692"/>
      <c r="HAN19" s="692"/>
      <c r="HAO19" s="692"/>
      <c r="HAP19" s="692"/>
      <c r="HAQ19" s="692"/>
      <c r="HAR19" s="692"/>
      <c r="HAS19" s="692"/>
      <c r="HAT19" s="692"/>
      <c r="HAU19" s="692"/>
      <c r="HAV19" s="692"/>
      <c r="HAW19" s="692"/>
      <c r="HAX19" s="692"/>
      <c r="HAY19" s="692"/>
      <c r="HAZ19" s="692"/>
      <c r="HBA19" s="692"/>
      <c r="HBB19" s="692"/>
      <c r="HBC19" s="692"/>
      <c r="HBD19" s="692"/>
      <c r="HBE19" s="692"/>
      <c r="HBF19" s="692"/>
      <c r="HBG19" s="692"/>
      <c r="HBH19" s="692"/>
      <c r="HBI19" s="692"/>
      <c r="HBJ19" s="692"/>
      <c r="HBK19" s="692"/>
      <c r="HBL19" s="692"/>
      <c r="HBM19" s="692"/>
      <c r="HBN19" s="692"/>
      <c r="HBO19" s="692"/>
      <c r="HBP19" s="692"/>
      <c r="HBQ19" s="692"/>
      <c r="HBR19" s="692"/>
      <c r="HBS19" s="692"/>
      <c r="HBT19" s="692"/>
      <c r="HBU19" s="692"/>
      <c r="HBV19" s="692"/>
      <c r="HBW19" s="692"/>
      <c r="HBX19" s="692"/>
      <c r="HBY19" s="692"/>
      <c r="HBZ19" s="692"/>
      <c r="HCA19" s="692"/>
      <c r="HCB19" s="692"/>
      <c r="HCC19" s="692"/>
      <c r="HCD19" s="692"/>
      <c r="HCE19" s="692"/>
      <c r="HCF19" s="692"/>
      <c r="HCG19" s="692"/>
      <c r="HCH19" s="692"/>
      <c r="HCI19" s="692"/>
      <c r="HCJ19" s="692"/>
      <c r="HCK19" s="692"/>
      <c r="HCL19" s="692"/>
      <c r="HCM19" s="692"/>
      <c r="HCN19" s="692"/>
      <c r="HCO19" s="692"/>
      <c r="HCP19" s="692"/>
      <c r="HCQ19" s="692"/>
      <c r="HCR19" s="692"/>
      <c r="HCS19" s="692"/>
      <c r="HCT19" s="692"/>
      <c r="HCU19" s="692"/>
      <c r="HCV19" s="692"/>
      <c r="HCW19" s="692"/>
      <c r="HCX19" s="692"/>
      <c r="HCY19" s="692"/>
      <c r="HCZ19" s="692"/>
      <c r="HDA19" s="692"/>
      <c r="HDB19" s="692"/>
      <c r="HDC19" s="692"/>
      <c r="HDD19" s="692"/>
      <c r="HDE19" s="692"/>
      <c r="HDF19" s="692"/>
      <c r="HDG19" s="692"/>
      <c r="HDH19" s="692"/>
      <c r="HDI19" s="692"/>
      <c r="HDJ19" s="692"/>
      <c r="HDK19" s="692"/>
      <c r="HDL19" s="692"/>
      <c r="HDM19" s="692"/>
      <c r="HDN19" s="692"/>
      <c r="HDO19" s="692"/>
      <c r="HDP19" s="692"/>
      <c r="HDQ19" s="692"/>
      <c r="HDR19" s="692"/>
      <c r="HDS19" s="692"/>
      <c r="HDT19" s="692"/>
      <c r="HDU19" s="692"/>
      <c r="HDV19" s="692"/>
      <c r="HDW19" s="692"/>
      <c r="HDX19" s="692"/>
      <c r="HDY19" s="692"/>
      <c r="HDZ19" s="692"/>
      <c r="HEA19" s="692"/>
      <c r="HEB19" s="692"/>
      <c r="HEC19" s="692"/>
      <c r="HED19" s="692"/>
      <c r="HEE19" s="692"/>
      <c r="HEF19" s="692"/>
      <c r="HEG19" s="692"/>
      <c r="HEH19" s="692"/>
      <c r="HEI19" s="692"/>
      <c r="HEJ19" s="692"/>
      <c r="HEK19" s="692"/>
      <c r="HEL19" s="692"/>
      <c r="HEM19" s="692"/>
      <c r="HEN19" s="692"/>
      <c r="HEO19" s="692"/>
      <c r="HEP19" s="692"/>
      <c r="HEQ19" s="692"/>
      <c r="HER19" s="692"/>
      <c r="HES19" s="692"/>
      <c r="HET19" s="692"/>
      <c r="HEU19" s="692"/>
      <c r="HEV19" s="692"/>
      <c r="HEW19" s="692"/>
      <c r="HEX19" s="692"/>
      <c r="HEY19" s="692"/>
      <c r="HEZ19" s="692"/>
      <c r="HFA19" s="692"/>
      <c r="HFB19" s="692"/>
      <c r="HFC19" s="692"/>
      <c r="HFD19" s="692"/>
      <c r="HFE19" s="692"/>
      <c r="HFF19" s="692"/>
      <c r="HFG19" s="692"/>
      <c r="HFH19" s="692"/>
      <c r="HFI19" s="692"/>
      <c r="HFJ19" s="692"/>
      <c r="HFK19" s="692"/>
      <c r="HFL19" s="692"/>
      <c r="HFM19" s="692"/>
      <c r="HFN19" s="692"/>
      <c r="HFO19" s="692"/>
      <c r="HFP19" s="692"/>
      <c r="HFQ19" s="692"/>
      <c r="HFR19" s="692"/>
      <c r="HFS19" s="692"/>
      <c r="HFT19" s="692"/>
      <c r="HFU19" s="692"/>
      <c r="HFV19" s="692"/>
      <c r="HFW19" s="692"/>
      <c r="HFX19" s="692"/>
      <c r="HFY19" s="692"/>
      <c r="HFZ19" s="692"/>
      <c r="HGA19" s="692"/>
      <c r="HGB19" s="692"/>
      <c r="HGC19" s="692"/>
      <c r="HGD19" s="692"/>
      <c r="HGE19" s="692"/>
      <c r="HGF19" s="692"/>
      <c r="HGG19" s="692"/>
      <c r="HGH19" s="692"/>
      <c r="HGI19" s="692"/>
      <c r="HGJ19" s="692"/>
      <c r="HGK19" s="692"/>
      <c r="HGL19" s="692"/>
      <c r="HGM19" s="692"/>
      <c r="HGN19" s="692"/>
      <c r="HGO19" s="692"/>
      <c r="HGP19" s="692"/>
      <c r="HGQ19" s="692"/>
      <c r="HGR19" s="692"/>
      <c r="HGS19" s="692"/>
      <c r="HGT19" s="692"/>
      <c r="HGU19" s="692"/>
      <c r="HGV19" s="692"/>
      <c r="HGW19" s="692"/>
      <c r="HGX19" s="692"/>
      <c r="HGY19" s="692"/>
      <c r="HGZ19" s="692"/>
      <c r="HHA19" s="692"/>
      <c r="HHB19" s="692"/>
      <c r="HHC19" s="692"/>
      <c r="HHD19" s="692"/>
      <c r="HHE19" s="692"/>
      <c r="HHF19" s="692"/>
      <c r="HHG19" s="692"/>
      <c r="HHH19" s="692"/>
      <c r="HHI19" s="692"/>
      <c r="HHJ19" s="692"/>
      <c r="HHK19" s="692"/>
      <c r="HHL19" s="692"/>
      <c r="HHM19" s="692"/>
      <c r="HHN19" s="692"/>
      <c r="HHO19" s="692"/>
      <c r="HHP19" s="692"/>
      <c r="HHQ19" s="692"/>
      <c r="HHR19" s="692"/>
      <c r="HHS19" s="692"/>
      <c r="HHT19" s="692"/>
      <c r="HHU19" s="692"/>
      <c r="HHV19" s="692"/>
      <c r="HHW19" s="692"/>
      <c r="HHX19" s="692"/>
      <c r="HHY19" s="692"/>
      <c r="HHZ19" s="692"/>
      <c r="HIA19" s="692"/>
      <c r="HIB19" s="692"/>
      <c r="HIC19" s="692"/>
      <c r="HID19" s="692"/>
      <c r="HIE19" s="692"/>
      <c r="HIF19" s="692"/>
      <c r="HIG19" s="692"/>
      <c r="HIH19" s="692"/>
      <c r="HII19" s="692"/>
      <c r="HIJ19" s="692"/>
      <c r="HIK19" s="692"/>
      <c r="HIL19" s="692"/>
      <c r="HIM19" s="692"/>
      <c r="HIN19" s="692"/>
      <c r="HIO19" s="692"/>
      <c r="HIP19" s="692"/>
      <c r="HIQ19" s="692"/>
      <c r="HIR19" s="692"/>
      <c r="HIS19" s="692"/>
      <c r="HIT19" s="692"/>
      <c r="HIU19" s="692"/>
      <c r="HIV19" s="692"/>
      <c r="HIW19" s="692"/>
      <c r="HIX19" s="692"/>
      <c r="HIY19" s="692"/>
      <c r="HIZ19" s="692"/>
      <c r="HJA19" s="692"/>
      <c r="HJB19" s="692"/>
      <c r="HJC19" s="692"/>
      <c r="HJD19" s="692"/>
      <c r="HJE19" s="692"/>
      <c r="HJF19" s="692"/>
      <c r="HJG19" s="692"/>
      <c r="HJH19" s="692"/>
      <c r="HJI19" s="692"/>
      <c r="HJJ19" s="692"/>
      <c r="HJK19" s="692"/>
      <c r="HJL19" s="692"/>
      <c r="HJM19" s="692"/>
      <c r="HJN19" s="692"/>
      <c r="HJO19" s="692"/>
      <c r="HJP19" s="692"/>
      <c r="HJQ19" s="692"/>
      <c r="HJR19" s="692"/>
      <c r="HJS19" s="692"/>
      <c r="HJT19" s="692"/>
      <c r="HJU19" s="692"/>
      <c r="HJV19" s="692"/>
      <c r="HJW19" s="692"/>
      <c r="HJX19" s="692"/>
      <c r="HJY19" s="692"/>
      <c r="HJZ19" s="692"/>
      <c r="HKA19" s="692"/>
      <c r="HKB19" s="692"/>
      <c r="HKC19" s="692"/>
      <c r="HKD19" s="692"/>
      <c r="HKE19" s="692"/>
      <c r="HKF19" s="692"/>
      <c r="HKG19" s="692"/>
      <c r="HKH19" s="692"/>
      <c r="HKI19" s="692"/>
      <c r="HKJ19" s="692"/>
      <c r="HKK19" s="692"/>
      <c r="HKL19" s="692"/>
      <c r="HKM19" s="692"/>
      <c r="HKN19" s="692"/>
      <c r="HKO19" s="692"/>
      <c r="HKP19" s="692"/>
      <c r="HKQ19" s="692"/>
      <c r="HKR19" s="692"/>
      <c r="HKS19" s="692"/>
      <c r="HKT19" s="692"/>
      <c r="HKU19" s="692"/>
      <c r="HKV19" s="692"/>
      <c r="HKW19" s="692"/>
      <c r="HKX19" s="692"/>
      <c r="HKY19" s="692"/>
      <c r="HKZ19" s="692"/>
      <c r="HLA19" s="692"/>
      <c r="HLB19" s="692"/>
      <c r="HLC19" s="692"/>
      <c r="HLD19" s="692"/>
      <c r="HLE19" s="692"/>
      <c r="HLF19" s="692"/>
      <c r="HLG19" s="692"/>
      <c r="HLH19" s="692"/>
      <c r="HLI19" s="692"/>
      <c r="HLJ19" s="692"/>
      <c r="HLK19" s="692"/>
      <c r="HLL19" s="692"/>
      <c r="HLM19" s="692"/>
      <c r="HLN19" s="692"/>
      <c r="HLO19" s="692"/>
      <c r="HLP19" s="692"/>
      <c r="HLQ19" s="692"/>
      <c r="HLR19" s="692"/>
      <c r="HLS19" s="692"/>
      <c r="HLT19" s="692"/>
      <c r="HLU19" s="692"/>
      <c r="HLV19" s="692"/>
      <c r="HLW19" s="692"/>
      <c r="HLX19" s="692"/>
      <c r="HLY19" s="692"/>
      <c r="HLZ19" s="692"/>
      <c r="HMA19" s="692"/>
      <c r="HMB19" s="692"/>
      <c r="HMC19" s="692"/>
      <c r="HMD19" s="692"/>
      <c r="HME19" s="692"/>
      <c r="HMF19" s="692"/>
      <c r="HMG19" s="692"/>
      <c r="HMH19" s="692"/>
      <c r="HMI19" s="692"/>
      <c r="HMJ19" s="692"/>
      <c r="HMK19" s="692"/>
      <c r="HML19" s="692"/>
      <c r="HMM19" s="692"/>
      <c r="HMN19" s="692"/>
      <c r="HMO19" s="692"/>
      <c r="HMP19" s="692"/>
      <c r="HMQ19" s="692"/>
      <c r="HMR19" s="692"/>
      <c r="HMS19" s="692"/>
      <c r="HMT19" s="692"/>
      <c r="HMU19" s="692"/>
      <c r="HMV19" s="692"/>
      <c r="HMW19" s="692"/>
      <c r="HMX19" s="692"/>
      <c r="HMY19" s="692"/>
      <c r="HMZ19" s="692"/>
      <c r="HNA19" s="692"/>
      <c r="HNB19" s="692"/>
      <c r="HNC19" s="692"/>
      <c r="HND19" s="692"/>
      <c r="HNE19" s="692"/>
      <c r="HNF19" s="692"/>
      <c r="HNG19" s="692"/>
      <c r="HNH19" s="692"/>
      <c r="HNI19" s="692"/>
      <c r="HNJ19" s="692"/>
      <c r="HNK19" s="692"/>
      <c r="HNL19" s="692"/>
      <c r="HNM19" s="692"/>
      <c r="HNN19" s="692"/>
      <c r="HNO19" s="692"/>
      <c r="HNP19" s="692"/>
      <c r="HNQ19" s="692"/>
      <c r="HNR19" s="692"/>
      <c r="HNS19" s="692"/>
      <c r="HNT19" s="692"/>
      <c r="HNU19" s="692"/>
      <c r="HNV19" s="692"/>
      <c r="HNW19" s="692"/>
      <c r="HNX19" s="692"/>
      <c r="HNY19" s="692"/>
      <c r="HNZ19" s="692"/>
      <c r="HOA19" s="692"/>
      <c r="HOB19" s="692"/>
      <c r="HOC19" s="692"/>
      <c r="HOD19" s="692"/>
      <c r="HOE19" s="692"/>
      <c r="HOF19" s="692"/>
      <c r="HOG19" s="692"/>
      <c r="HOH19" s="692"/>
      <c r="HOI19" s="692"/>
      <c r="HOJ19" s="692"/>
      <c r="HOK19" s="692"/>
      <c r="HOL19" s="692"/>
      <c r="HOM19" s="692"/>
      <c r="HON19" s="692"/>
      <c r="HOO19" s="692"/>
      <c r="HOP19" s="692"/>
      <c r="HOQ19" s="692"/>
      <c r="HOR19" s="692"/>
      <c r="HOS19" s="692"/>
      <c r="HOT19" s="692"/>
      <c r="HOU19" s="692"/>
      <c r="HOV19" s="692"/>
      <c r="HOW19" s="692"/>
      <c r="HOX19" s="692"/>
      <c r="HOY19" s="692"/>
      <c r="HOZ19" s="692"/>
      <c r="HPA19" s="692"/>
      <c r="HPB19" s="692"/>
      <c r="HPC19" s="692"/>
      <c r="HPD19" s="692"/>
      <c r="HPE19" s="692"/>
      <c r="HPF19" s="692"/>
      <c r="HPG19" s="692"/>
      <c r="HPH19" s="692"/>
      <c r="HPI19" s="692"/>
      <c r="HPJ19" s="692"/>
      <c r="HPK19" s="692"/>
      <c r="HPL19" s="692"/>
      <c r="HPM19" s="692"/>
      <c r="HPN19" s="692"/>
      <c r="HPO19" s="692"/>
      <c r="HPP19" s="692"/>
      <c r="HPQ19" s="692"/>
      <c r="HPR19" s="692"/>
      <c r="HPS19" s="692"/>
      <c r="HPT19" s="692"/>
      <c r="HPU19" s="692"/>
      <c r="HPV19" s="692"/>
      <c r="HPW19" s="692"/>
      <c r="HPX19" s="692"/>
      <c r="HPY19" s="692"/>
      <c r="HPZ19" s="692"/>
      <c r="HQA19" s="692"/>
      <c r="HQB19" s="692"/>
      <c r="HQC19" s="692"/>
      <c r="HQD19" s="692"/>
      <c r="HQE19" s="692"/>
      <c r="HQF19" s="692"/>
      <c r="HQG19" s="692"/>
      <c r="HQH19" s="692"/>
      <c r="HQI19" s="692"/>
      <c r="HQJ19" s="692"/>
      <c r="HQK19" s="692"/>
      <c r="HQL19" s="692"/>
      <c r="HQM19" s="692"/>
      <c r="HQN19" s="692"/>
      <c r="HQO19" s="692"/>
      <c r="HQP19" s="692"/>
      <c r="HQQ19" s="692"/>
      <c r="HQR19" s="692"/>
      <c r="HQS19" s="692"/>
      <c r="HQT19" s="692"/>
      <c r="HQU19" s="692"/>
      <c r="HQV19" s="692"/>
      <c r="HQW19" s="692"/>
      <c r="HQX19" s="692"/>
      <c r="HQY19" s="692"/>
      <c r="HQZ19" s="692"/>
      <c r="HRA19" s="692"/>
      <c r="HRB19" s="692"/>
      <c r="HRC19" s="692"/>
      <c r="HRD19" s="692"/>
      <c r="HRE19" s="692"/>
      <c r="HRF19" s="692"/>
      <c r="HRG19" s="692"/>
      <c r="HRH19" s="692"/>
      <c r="HRI19" s="692"/>
      <c r="HRJ19" s="692"/>
      <c r="HRK19" s="692"/>
      <c r="HRL19" s="692"/>
      <c r="HRM19" s="692"/>
      <c r="HRN19" s="692"/>
      <c r="HRO19" s="692"/>
      <c r="HRP19" s="692"/>
      <c r="HRQ19" s="692"/>
      <c r="HRR19" s="692"/>
      <c r="HRS19" s="692"/>
      <c r="HRT19" s="692"/>
      <c r="HRU19" s="692"/>
      <c r="HRV19" s="692"/>
      <c r="HRW19" s="692"/>
      <c r="HRX19" s="692"/>
      <c r="HRY19" s="692"/>
      <c r="HRZ19" s="692"/>
      <c r="HSA19" s="692"/>
      <c r="HSB19" s="692"/>
      <c r="HSC19" s="692"/>
      <c r="HSD19" s="692"/>
      <c r="HSE19" s="692"/>
      <c r="HSF19" s="692"/>
      <c r="HSG19" s="692"/>
      <c r="HSH19" s="692"/>
      <c r="HSI19" s="692"/>
      <c r="HSJ19" s="692"/>
      <c r="HSK19" s="692"/>
      <c r="HSL19" s="692"/>
      <c r="HSM19" s="692"/>
      <c r="HSN19" s="692"/>
      <c r="HSO19" s="692"/>
      <c r="HSP19" s="692"/>
      <c r="HSQ19" s="692"/>
      <c r="HSR19" s="692"/>
      <c r="HSS19" s="692"/>
      <c r="HST19" s="692"/>
      <c r="HSU19" s="692"/>
      <c r="HSV19" s="692"/>
      <c r="HSW19" s="692"/>
      <c r="HSX19" s="692"/>
      <c r="HSY19" s="692"/>
      <c r="HSZ19" s="692"/>
      <c r="HTA19" s="692"/>
      <c r="HTB19" s="692"/>
      <c r="HTC19" s="692"/>
      <c r="HTD19" s="692"/>
      <c r="HTE19" s="692"/>
      <c r="HTF19" s="692"/>
      <c r="HTG19" s="692"/>
      <c r="HTH19" s="692"/>
      <c r="HTI19" s="692"/>
      <c r="HTJ19" s="692"/>
      <c r="HTK19" s="692"/>
      <c r="HTL19" s="692"/>
      <c r="HTM19" s="692"/>
      <c r="HTN19" s="692"/>
      <c r="HTO19" s="692"/>
      <c r="HTP19" s="692"/>
      <c r="HTQ19" s="692"/>
      <c r="HTR19" s="692"/>
      <c r="HTS19" s="692"/>
      <c r="HTT19" s="692"/>
      <c r="HTU19" s="692"/>
      <c r="HTV19" s="692"/>
      <c r="HTW19" s="692"/>
      <c r="HTX19" s="692"/>
      <c r="HTY19" s="692"/>
      <c r="HTZ19" s="692"/>
      <c r="HUA19" s="692"/>
      <c r="HUB19" s="692"/>
      <c r="HUC19" s="692"/>
      <c r="HUD19" s="692"/>
      <c r="HUE19" s="692"/>
      <c r="HUF19" s="692"/>
      <c r="HUG19" s="692"/>
      <c r="HUH19" s="692"/>
      <c r="HUI19" s="692"/>
      <c r="HUJ19" s="692"/>
      <c r="HUK19" s="692"/>
      <c r="HUL19" s="692"/>
      <c r="HUM19" s="692"/>
      <c r="HUN19" s="692"/>
      <c r="HUO19" s="692"/>
      <c r="HUP19" s="692"/>
      <c r="HUQ19" s="692"/>
      <c r="HUR19" s="692"/>
      <c r="HUS19" s="692"/>
      <c r="HUT19" s="692"/>
      <c r="HUU19" s="692"/>
      <c r="HUV19" s="692"/>
      <c r="HUW19" s="692"/>
      <c r="HUX19" s="692"/>
      <c r="HUY19" s="692"/>
      <c r="HUZ19" s="692"/>
      <c r="HVA19" s="692"/>
      <c r="HVB19" s="692"/>
      <c r="HVC19" s="692"/>
      <c r="HVD19" s="692"/>
      <c r="HVE19" s="692"/>
      <c r="HVF19" s="692"/>
      <c r="HVG19" s="692"/>
      <c r="HVH19" s="692"/>
      <c r="HVI19" s="692"/>
      <c r="HVJ19" s="692"/>
      <c r="HVK19" s="692"/>
      <c r="HVL19" s="692"/>
      <c r="HVM19" s="692"/>
      <c r="HVN19" s="692"/>
      <c r="HVO19" s="692"/>
      <c r="HVP19" s="692"/>
      <c r="HVQ19" s="692"/>
      <c r="HVR19" s="692"/>
      <c r="HVS19" s="692"/>
      <c r="HVT19" s="692"/>
      <c r="HVU19" s="692"/>
      <c r="HVV19" s="692"/>
      <c r="HVW19" s="692"/>
      <c r="HVX19" s="692"/>
      <c r="HVY19" s="692"/>
      <c r="HVZ19" s="692"/>
      <c r="HWA19" s="692"/>
      <c r="HWB19" s="692"/>
      <c r="HWC19" s="692"/>
      <c r="HWD19" s="692"/>
      <c r="HWE19" s="692"/>
      <c r="HWF19" s="692"/>
      <c r="HWG19" s="692"/>
      <c r="HWH19" s="692"/>
      <c r="HWI19" s="692"/>
      <c r="HWJ19" s="692"/>
      <c r="HWK19" s="692"/>
      <c r="HWL19" s="692"/>
      <c r="HWM19" s="692"/>
      <c r="HWN19" s="692"/>
      <c r="HWO19" s="692"/>
      <c r="HWP19" s="692"/>
      <c r="HWQ19" s="692"/>
      <c r="HWR19" s="692"/>
      <c r="HWS19" s="692"/>
      <c r="HWT19" s="692"/>
      <c r="HWU19" s="692"/>
      <c r="HWV19" s="692"/>
      <c r="HWW19" s="692"/>
      <c r="HWX19" s="692"/>
      <c r="HWY19" s="692"/>
      <c r="HWZ19" s="692"/>
      <c r="HXA19" s="692"/>
      <c r="HXB19" s="692"/>
      <c r="HXC19" s="692"/>
      <c r="HXD19" s="692"/>
      <c r="HXE19" s="692"/>
      <c r="HXF19" s="692"/>
      <c r="HXG19" s="692"/>
      <c r="HXH19" s="692"/>
      <c r="HXI19" s="692"/>
      <c r="HXJ19" s="692"/>
      <c r="HXK19" s="692"/>
      <c r="HXL19" s="692"/>
      <c r="HXM19" s="692"/>
      <c r="HXN19" s="692"/>
      <c r="HXO19" s="692"/>
      <c r="HXP19" s="692"/>
      <c r="HXQ19" s="692"/>
      <c r="HXR19" s="692"/>
      <c r="HXS19" s="692"/>
      <c r="HXT19" s="692"/>
      <c r="HXU19" s="692"/>
      <c r="HXV19" s="692"/>
      <c r="HXW19" s="692"/>
      <c r="HXX19" s="692"/>
      <c r="HXY19" s="692"/>
      <c r="HXZ19" s="692"/>
      <c r="HYA19" s="692"/>
      <c r="HYB19" s="692"/>
      <c r="HYC19" s="692"/>
      <c r="HYD19" s="692"/>
      <c r="HYE19" s="692"/>
      <c r="HYF19" s="692"/>
      <c r="HYG19" s="692"/>
      <c r="HYH19" s="692"/>
      <c r="HYI19" s="692"/>
      <c r="HYJ19" s="692"/>
      <c r="HYK19" s="692"/>
      <c r="HYL19" s="692"/>
      <c r="HYM19" s="692"/>
      <c r="HYN19" s="692"/>
      <c r="HYO19" s="692"/>
      <c r="HYP19" s="692"/>
      <c r="HYQ19" s="692"/>
      <c r="HYR19" s="692"/>
      <c r="HYS19" s="692"/>
      <c r="HYT19" s="692"/>
      <c r="HYU19" s="692"/>
      <c r="HYV19" s="692"/>
      <c r="HYW19" s="692"/>
      <c r="HYX19" s="692"/>
      <c r="HYY19" s="692"/>
      <c r="HYZ19" s="692"/>
      <c r="HZA19" s="692"/>
      <c r="HZB19" s="692"/>
      <c r="HZC19" s="692"/>
      <c r="HZD19" s="692"/>
      <c r="HZE19" s="692"/>
      <c r="HZF19" s="692"/>
      <c r="HZG19" s="692"/>
      <c r="HZH19" s="692"/>
      <c r="HZI19" s="692"/>
      <c r="HZJ19" s="692"/>
      <c r="HZK19" s="692"/>
      <c r="HZL19" s="692"/>
      <c r="HZM19" s="692"/>
      <c r="HZN19" s="692"/>
      <c r="HZO19" s="692"/>
      <c r="HZP19" s="692"/>
      <c r="HZQ19" s="692"/>
      <c r="HZR19" s="692"/>
      <c r="HZS19" s="692"/>
      <c r="HZT19" s="692"/>
      <c r="HZU19" s="692"/>
      <c r="HZV19" s="692"/>
      <c r="HZW19" s="692"/>
      <c r="HZX19" s="692"/>
      <c r="HZY19" s="692"/>
      <c r="HZZ19" s="692"/>
      <c r="IAA19" s="692"/>
      <c r="IAB19" s="692"/>
      <c r="IAC19" s="692"/>
      <c r="IAD19" s="692"/>
      <c r="IAE19" s="692"/>
      <c r="IAF19" s="692"/>
      <c r="IAG19" s="692"/>
      <c r="IAH19" s="692"/>
      <c r="IAI19" s="692"/>
      <c r="IAJ19" s="692"/>
      <c r="IAK19" s="692"/>
      <c r="IAL19" s="692"/>
      <c r="IAM19" s="692"/>
      <c r="IAN19" s="692"/>
      <c r="IAO19" s="692"/>
      <c r="IAP19" s="692"/>
      <c r="IAQ19" s="692"/>
      <c r="IAR19" s="692"/>
      <c r="IAS19" s="692"/>
      <c r="IAT19" s="692"/>
      <c r="IAU19" s="692"/>
      <c r="IAV19" s="692"/>
      <c r="IAW19" s="692"/>
      <c r="IAX19" s="692"/>
      <c r="IAY19" s="692"/>
      <c r="IAZ19" s="692"/>
      <c r="IBA19" s="692"/>
      <c r="IBB19" s="692"/>
      <c r="IBC19" s="692"/>
      <c r="IBD19" s="692"/>
      <c r="IBE19" s="692"/>
      <c r="IBF19" s="692"/>
      <c r="IBG19" s="692"/>
      <c r="IBH19" s="692"/>
      <c r="IBI19" s="692"/>
      <c r="IBJ19" s="692"/>
      <c r="IBK19" s="692"/>
      <c r="IBL19" s="692"/>
      <c r="IBM19" s="692"/>
      <c r="IBN19" s="692"/>
      <c r="IBO19" s="692"/>
      <c r="IBP19" s="692"/>
      <c r="IBQ19" s="692"/>
      <c r="IBR19" s="692"/>
      <c r="IBS19" s="692"/>
      <c r="IBT19" s="692"/>
      <c r="IBU19" s="692"/>
      <c r="IBV19" s="692"/>
      <c r="IBW19" s="692"/>
      <c r="IBX19" s="692"/>
      <c r="IBY19" s="692"/>
      <c r="IBZ19" s="692"/>
      <c r="ICA19" s="692"/>
      <c r="ICB19" s="692"/>
      <c r="ICC19" s="692"/>
      <c r="ICD19" s="692"/>
      <c r="ICE19" s="692"/>
      <c r="ICF19" s="692"/>
      <c r="ICG19" s="692"/>
      <c r="ICH19" s="692"/>
      <c r="ICI19" s="692"/>
      <c r="ICJ19" s="692"/>
      <c r="ICK19" s="692"/>
      <c r="ICL19" s="692"/>
      <c r="ICM19" s="692"/>
      <c r="ICN19" s="692"/>
      <c r="ICO19" s="692"/>
      <c r="ICP19" s="692"/>
      <c r="ICQ19" s="692"/>
      <c r="ICR19" s="692"/>
      <c r="ICS19" s="692"/>
      <c r="ICT19" s="692"/>
      <c r="ICU19" s="692"/>
      <c r="ICV19" s="692"/>
      <c r="ICW19" s="692"/>
      <c r="ICX19" s="692"/>
      <c r="ICY19" s="692"/>
      <c r="ICZ19" s="692"/>
      <c r="IDA19" s="692"/>
      <c r="IDB19" s="692"/>
      <c r="IDC19" s="692"/>
      <c r="IDD19" s="692"/>
      <c r="IDE19" s="692"/>
      <c r="IDF19" s="692"/>
      <c r="IDG19" s="692"/>
      <c r="IDH19" s="692"/>
      <c r="IDI19" s="692"/>
      <c r="IDJ19" s="692"/>
      <c r="IDK19" s="692"/>
      <c r="IDL19" s="692"/>
      <c r="IDM19" s="692"/>
      <c r="IDN19" s="692"/>
      <c r="IDO19" s="692"/>
      <c r="IDP19" s="692"/>
      <c r="IDQ19" s="692"/>
      <c r="IDR19" s="692"/>
      <c r="IDS19" s="692"/>
      <c r="IDT19" s="692"/>
      <c r="IDU19" s="692"/>
      <c r="IDV19" s="692"/>
      <c r="IDW19" s="692"/>
      <c r="IDX19" s="692"/>
      <c r="IDY19" s="692"/>
      <c r="IDZ19" s="692"/>
      <c r="IEA19" s="692"/>
      <c r="IEB19" s="692"/>
      <c r="IEC19" s="692"/>
      <c r="IED19" s="692"/>
      <c r="IEE19" s="692"/>
      <c r="IEF19" s="692"/>
      <c r="IEG19" s="692"/>
      <c r="IEH19" s="692"/>
      <c r="IEI19" s="692"/>
      <c r="IEJ19" s="692"/>
      <c r="IEK19" s="692"/>
      <c r="IEL19" s="692"/>
      <c r="IEM19" s="692"/>
      <c r="IEN19" s="692"/>
      <c r="IEO19" s="692"/>
      <c r="IEP19" s="692"/>
      <c r="IEQ19" s="692"/>
      <c r="IER19" s="692"/>
      <c r="IES19" s="692"/>
      <c r="IET19" s="692"/>
      <c r="IEU19" s="692"/>
      <c r="IEV19" s="692"/>
      <c r="IEW19" s="692"/>
      <c r="IEX19" s="692"/>
      <c r="IEY19" s="692"/>
      <c r="IEZ19" s="692"/>
      <c r="IFA19" s="692"/>
      <c r="IFB19" s="692"/>
      <c r="IFC19" s="692"/>
      <c r="IFD19" s="692"/>
      <c r="IFE19" s="692"/>
      <c r="IFF19" s="692"/>
      <c r="IFG19" s="692"/>
      <c r="IFH19" s="692"/>
      <c r="IFI19" s="692"/>
      <c r="IFJ19" s="692"/>
      <c r="IFK19" s="692"/>
      <c r="IFL19" s="692"/>
      <c r="IFM19" s="692"/>
      <c r="IFN19" s="692"/>
      <c r="IFO19" s="692"/>
      <c r="IFP19" s="692"/>
      <c r="IFQ19" s="692"/>
      <c r="IFR19" s="692"/>
      <c r="IFS19" s="692"/>
      <c r="IFT19" s="692"/>
      <c r="IFU19" s="692"/>
      <c r="IFV19" s="692"/>
      <c r="IFW19" s="692"/>
      <c r="IFX19" s="692"/>
      <c r="IFY19" s="692"/>
      <c r="IFZ19" s="692"/>
      <c r="IGA19" s="692"/>
      <c r="IGB19" s="692"/>
      <c r="IGC19" s="692"/>
      <c r="IGD19" s="692"/>
      <c r="IGE19" s="692"/>
      <c r="IGF19" s="692"/>
      <c r="IGG19" s="692"/>
      <c r="IGH19" s="692"/>
      <c r="IGI19" s="692"/>
      <c r="IGJ19" s="692"/>
      <c r="IGK19" s="692"/>
      <c r="IGL19" s="692"/>
      <c r="IGM19" s="692"/>
      <c r="IGN19" s="692"/>
      <c r="IGO19" s="692"/>
      <c r="IGP19" s="692"/>
      <c r="IGQ19" s="692"/>
      <c r="IGR19" s="692"/>
      <c r="IGS19" s="692"/>
      <c r="IGT19" s="692"/>
      <c r="IGU19" s="692"/>
      <c r="IGV19" s="692"/>
      <c r="IGW19" s="692"/>
      <c r="IGX19" s="692"/>
      <c r="IGY19" s="692"/>
      <c r="IGZ19" s="692"/>
      <c r="IHA19" s="692"/>
      <c r="IHB19" s="692"/>
      <c r="IHC19" s="692"/>
      <c r="IHD19" s="692"/>
      <c r="IHE19" s="692"/>
      <c r="IHF19" s="692"/>
      <c r="IHG19" s="692"/>
      <c r="IHH19" s="692"/>
      <c r="IHI19" s="692"/>
      <c r="IHJ19" s="692"/>
      <c r="IHK19" s="692"/>
      <c r="IHL19" s="692"/>
      <c r="IHM19" s="692"/>
      <c r="IHN19" s="692"/>
      <c r="IHO19" s="692"/>
      <c r="IHP19" s="692"/>
      <c r="IHQ19" s="692"/>
      <c r="IHR19" s="692"/>
      <c r="IHS19" s="692"/>
      <c r="IHT19" s="692"/>
      <c r="IHU19" s="692"/>
      <c r="IHV19" s="692"/>
      <c r="IHW19" s="692"/>
      <c r="IHX19" s="692"/>
      <c r="IHY19" s="692"/>
      <c r="IHZ19" s="692"/>
      <c r="IIA19" s="692"/>
      <c r="IIB19" s="692"/>
      <c r="IIC19" s="692"/>
      <c r="IID19" s="692"/>
      <c r="IIE19" s="692"/>
      <c r="IIF19" s="692"/>
      <c r="IIG19" s="692"/>
      <c r="IIH19" s="692"/>
      <c r="III19" s="692"/>
      <c r="IIJ19" s="692"/>
      <c r="IIK19" s="692"/>
      <c r="IIL19" s="692"/>
      <c r="IIM19" s="692"/>
      <c r="IIN19" s="692"/>
      <c r="IIO19" s="692"/>
      <c r="IIP19" s="692"/>
      <c r="IIQ19" s="692"/>
      <c r="IIR19" s="692"/>
      <c r="IIS19" s="692"/>
      <c r="IIT19" s="692"/>
      <c r="IIU19" s="692"/>
      <c r="IIV19" s="692"/>
      <c r="IIW19" s="692"/>
      <c r="IIX19" s="692"/>
      <c r="IIY19" s="692"/>
      <c r="IIZ19" s="692"/>
      <c r="IJA19" s="692"/>
      <c r="IJB19" s="692"/>
      <c r="IJC19" s="692"/>
      <c r="IJD19" s="692"/>
      <c r="IJE19" s="692"/>
      <c r="IJF19" s="692"/>
      <c r="IJG19" s="692"/>
      <c r="IJH19" s="692"/>
      <c r="IJI19" s="692"/>
      <c r="IJJ19" s="692"/>
      <c r="IJK19" s="692"/>
      <c r="IJL19" s="692"/>
      <c r="IJM19" s="692"/>
      <c r="IJN19" s="692"/>
      <c r="IJO19" s="692"/>
      <c r="IJP19" s="692"/>
      <c r="IJQ19" s="692"/>
      <c r="IJR19" s="692"/>
      <c r="IJS19" s="692"/>
      <c r="IJT19" s="692"/>
      <c r="IJU19" s="692"/>
      <c r="IJV19" s="692"/>
      <c r="IJW19" s="692"/>
      <c r="IJX19" s="692"/>
      <c r="IJY19" s="692"/>
      <c r="IJZ19" s="692"/>
      <c r="IKA19" s="692"/>
      <c r="IKB19" s="692"/>
      <c r="IKC19" s="692"/>
      <c r="IKD19" s="692"/>
      <c r="IKE19" s="692"/>
      <c r="IKF19" s="692"/>
      <c r="IKG19" s="692"/>
      <c r="IKH19" s="692"/>
      <c r="IKI19" s="692"/>
      <c r="IKJ19" s="692"/>
      <c r="IKK19" s="692"/>
      <c r="IKL19" s="692"/>
      <c r="IKM19" s="692"/>
      <c r="IKN19" s="692"/>
      <c r="IKO19" s="692"/>
      <c r="IKP19" s="692"/>
      <c r="IKQ19" s="692"/>
      <c r="IKR19" s="692"/>
      <c r="IKS19" s="692"/>
      <c r="IKT19" s="692"/>
      <c r="IKU19" s="692"/>
      <c r="IKV19" s="692"/>
      <c r="IKW19" s="692"/>
      <c r="IKX19" s="692"/>
      <c r="IKY19" s="692"/>
      <c r="IKZ19" s="692"/>
      <c r="ILA19" s="692"/>
      <c r="ILB19" s="692"/>
      <c r="ILC19" s="692"/>
      <c r="ILD19" s="692"/>
      <c r="ILE19" s="692"/>
      <c r="ILF19" s="692"/>
      <c r="ILG19" s="692"/>
      <c r="ILH19" s="692"/>
      <c r="ILI19" s="692"/>
      <c r="ILJ19" s="692"/>
      <c r="ILK19" s="692"/>
      <c r="ILL19" s="692"/>
      <c r="ILM19" s="692"/>
      <c r="ILN19" s="692"/>
      <c r="ILO19" s="692"/>
      <c r="ILP19" s="692"/>
      <c r="ILQ19" s="692"/>
      <c r="ILR19" s="692"/>
      <c r="ILS19" s="692"/>
      <c r="ILT19" s="692"/>
      <c r="ILU19" s="692"/>
      <c r="ILV19" s="692"/>
      <c r="ILW19" s="692"/>
      <c r="ILX19" s="692"/>
      <c r="ILY19" s="692"/>
      <c r="ILZ19" s="692"/>
      <c r="IMA19" s="692"/>
      <c r="IMB19" s="692"/>
      <c r="IMC19" s="692"/>
      <c r="IMD19" s="692"/>
      <c r="IME19" s="692"/>
      <c r="IMF19" s="692"/>
      <c r="IMG19" s="692"/>
      <c r="IMH19" s="692"/>
      <c r="IMI19" s="692"/>
      <c r="IMJ19" s="692"/>
      <c r="IMK19" s="692"/>
      <c r="IML19" s="692"/>
      <c r="IMM19" s="692"/>
      <c r="IMN19" s="692"/>
      <c r="IMO19" s="692"/>
      <c r="IMP19" s="692"/>
      <c r="IMQ19" s="692"/>
      <c r="IMR19" s="692"/>
      <c r="IMS19" s="692"/>
      <c r="IMT19" s="692"/>
      <c r="IMU19" s="692"/>
      <c r="IMV19" s="692"/>
      <c r="IMW19" s="692"/>
      <c r="IMX19" s="692"/>
      <c r="IMY19" s="692"/>
      <c r="IMZ19" s="692"/>
      <c r="INA19" s="692"/>
      <c r="INB19" s="692"/>
      <c r="INC19" s="692"/>
      <c r="IND19" s="692"/>
      <c r="INE19" s="692"/>
      <c r="INF19" s="692"/>
      <c r="ING19" s="692"/>
      <c r="INH19" s="692"/>
      <c r="INI19" s="692"/>
      <c r="INJ19" s="692"/>
      <c r="INK19" s="692"/>
      <c r="INL19" s="692"/>
      <c r="INM19" s="692"/>
      <c r="INN19" s="692"/>
      <c r="INO19" s="692"/>
      <c r="INP19" s="692"/>
      <c r="INQ19" s="692"/>
      <c r="INR19" s="692"/>
      <c r="INS19" s="692"/>
      <c r="INT19" s="692"/>
      <c r="INU19" s="692"/>
      <c r="INV19" s="692"/>
      <c r="INW19" s="692"/>
      <c r="INX19" s="692"/>
      <c r="INY19" s="692"/>
      <c r="INZ19" s="692"/>
      <c r="IOA19" s="692"/>
      <c r="IOB19" s="692"/>
      <c r="IOC19" s="692"/>
      <c r="IOD19" s="692"/>
      <c r="IOE19" s="692"/>
      <c r="IOF19" s="692"/>
      <c r="IOG19" s="692"/>
      <c r="IOH19" s="692"/>
      <c r="IOI19" s="692"/>
      <c r="IOJ19" s="692"/>
      <c r="IOK19" s="692"/>
      <c r="IOL19" s="692"/>
      <c r="IOM19" s="692"/>
      <c r="ION19" s="692"/>
      <c r="IOO19" s="692"/>
      <c r="IOP19" s="692"/>
      <c r="IOQ19" s="692"/>
      <c r="IOR19" s="692"/>
      <c r="IOS19" s="692"/>
      <c r="IOT19" s="692"/>
      <c r="IOU19" s="692"/>
      <c r="IOV19" s="692"/>
      <c r="IOW19" s="692"/>
      <c r="IOX19" s="692"/>
      <c r="IOY19" s="692"/>
      <c r="IOZ19" s="692"/>
      <c r="IPA19" s="692"/>
      <c r="IPB19" s="692"/>
      <c r="IPC19" s="692"/>
      <c r="IPD19" s="692"/>
      <c r="IPE19" s="692"/>
      <c r="IPF19" s="692"/>
      <c r="IPG19" s="692"/>
      <c r="IPH19" s="692"/>
      <c r="IPI19" s="692"/>
      <c r="IPJ19" s="692"/>
      <c r="IPK19" s="692"/>
      <c r="IPL19" s="692"/>
      <c r="IPM19" s="692"/>
      <c r="IPN19" s="692"/>
      <c r="IPO19" s="692"/>
      <c r="IPP19" s="692"/>
      <c r="IPQ19" s="692"/>
      <c r="IPR19" s="692"/>
      <c r="IPS19" s="692"/>
      <c r="IPT19" s="692"/>
      <c r="IPU19" s="692"/>
      <c r="IPV19" s="692"/>
      <c r="IPW19" s="692"/>
      <c r="IPX19" s="692"/>
      <c r="IPY19" s="692"/>
      <c r="IPZ19" s="692"/>
      <c r="IQA19" s="692"/>
      <c r="IQB19" s="692"/>
      <c r="IQC19" s="692"/>
      <c r="IQD19" s="692"/>
      <c r="IQE19" s="692"/>
      <c r="IQF19" s="692"/>
      <c r="IQG19" s="692"/>
      <c r="IQH19" s="692"/>
      <c r="IQI19" s="692"/>
      <c r="IQJ19" s="692"/>
      <c r="IQK19" s="692"/>
      <c r="IQL19" s="692"/>
      <c r="IQM19" s="692"/>
      <c r="IQN19" s="692"/>
      <c r="IQO19" s="692"/>
      <c r="IQP19" s="692"/>
      <c r="IQQ19" s="692"/>
      <c r="IQR19" s="692"/>
      <c r="IQS19" s="692"/>
      <c r="IQT19" s="692"/>
      <c r="IQU19" s="692"/>
      <c r="IQV19" s="692"/>
      <c r="IQW19" s="692"/>
      <c r="IQX19" s="692"/>
      <c r="IQY19" s="692"/>
      <c r="IQZ19" s="692"/>
      <c r="IRA19" s="692"/>
      <c r="IRB19" s="692"/>
      <c r="IRC19" s="692"/>
      <c r="IRD19" s="692"/>
      <c r="IRE19" s="692"/>
      <c r="IRF19" s="692"/>
      <c r="IRG19" s="692"/>
      <c r="IRH19" s="692"/>
      <c r="IRI19" s="692"/>
      <c r="IRJ19" s="692"/>
      <c r="IRK19" s="692"/>
      <c r="IRL19" s="692"/>
      <c r="IRM19" s="692"/>
      <c r="IRN19" s="692"/>
      <c r="IRO19" s="692"/>
      <c r="IRP19" s="692"/>
      <c r="IRQ19" s="692"/>
      <c r="IRR19" s="692"/>
      <c r="IRS19" s="692"/>
      <c r="IRT19" s="692"/>
      <c r="IRU19" s="692"/>
      <c r="IRV19" s="692"/>
      <c r="IRW19" s="692"/>
      <c r="IRX19" s="692"/>
      <c r="IRY19" s="692"/>
      <c r="IRZ19" s="692"/>
      <c r="ISA19" s="692"/>
      <c r="ISB19" s="692"/>
      <c r="ISC19" s="692"/>
      <c r="ISD19" s="692"/>
      <c r="ISE19" s="692"/>
      <c r="ISF19" s="692"/>
      <c r="ISG19" s="692"/>
      <c r="ISH19" s="692"/>
      <c r="ISI19" s="692"/>
      <c r="ISJ19" s="692"/>
      <c r="ISK19" s="692"/>
      <c r="ISL19" s="692"/>
      <c r="ISM19" s="692"/>
      <c r="ISN19" s="692"/>
      <c r="ISO19" s="692"/>
      <c r="ISP19" s="692"/>
      <c r="ISQ19" s="692"/>
      <c r="ISR19" s="692"/>
      <c r="ISS19" s="692"/>
      <c r="IST19" s="692"/>
      <c r="ISU19" s="692"/>
      <c r="ISV19" s="692"/>
      <c r="ISW19" s="692"/>
      <c r="ISX19" s="692"/>
      <c r="ISY19" s="692"/>
      <c r="ISZ19" s="692"/>
      <c r="ITA19" s="692"/>
      <c r="ITB19" s="692"/>
      <c r="ITC19" s="692"/>
      <c r="ITD19" s="692"/>
      <c r="ITE19" s="692"/>
      <c r="ITF19" s="692"/>
      <c r="ITG19" s="692"/>
      <c r="ITH19" s="692"/>
      <c r="ITI19" s="692"/>
      <c r="ITJ19" s="692"/>
      <c r="ITK19" s="692"/>
      <c r="ITL19" s="692"/>
      <c r="ITM19" s="692"/>
      <c r="ITN19" s="692"/>
      <c r="ITO19" s="692"/>
      <c r="ITP19" s="692"/>
      <c r="ITQ19" s="692"/>
      <c r="ITR19" s="692"/>
      <c r="ITS19" s="692"/>
      <c r="ITT19" s="692"/>
      <c r="ITU19" s="692"/>
      <c r="ITV19" s="692"/>
      <c r="ITW19" s="692"/>
      <c r="ITX19" s="692"/>
      <c r="ITY19" s="692"/>
      <c r="ITZ19" s="692"/>
      <c r="IUA19" s="692"/>
      <c r="IUB19" s="692"/>
      <c r="IUC19" s="692"/>
      <c r="IUD19" s="692"/>
      <c r="IUE19" s="692"/>
      <c r="IUF19" s="692"/>
      <c r="IUG19" s="692"/>
      <c r="IUH19" s="692"/>
      <c r="IUI19" s="692"/>
      <c r="IUJ19" s="692"/>
      <c r="IUK19" s="692"/>
      <c r="IUL19" s="692"/>
      <c r="IUM19" s="692"/>
      <c r="IUN19" s="692"/>
      <c r="IUO19" s="692"/>
      <c r="IUP19" s="692"/>
      <c r="IUQ19" s="692"/>
      <c r="IUR19" s="692"/>
      <c r="IUS19" s="692"/>
      <c r="IUT19" s="692"/>
      <c r="IUU19" s="692"/>
      <c r="IUV19" s="692"/>
      <c r="IUW19" s="692"/>
      <c r="IUX19" s="692"/>
      <c r="IUY19" s="692"/>
      <c r="IUZ19" s="692"/>
      <c r="IVA19" s="692"/>
      <c r="IVB19" s="692"/>
      <c r="IVC19" s="692"/>
      <c r="IVD19" s="692"/>
      <c r="IVE19" s="692"/>
      <c r="IVF19" s="692"/>
      <c r="IVG19" s="692"/>
      <c r="IVH19" s="692"/>
      <c r="IVI19" s="692"/>
      <c r="IVJ19" s="692"/>
      <c r="IVK19" s="692"/>
      <c r="IVL19" s="692"/>
      <c r="IVM19" s="692"/>
      <c r="IVN19" s="692"/>
      <c r="IVO19" s="692"/>
      <c r="IVP19" s="692"/>
      <c r="IVQ19" s="692"/>
      <c r="IVR19" s="692"/>
      <c r="IVS19" s="692"/>
      <c r="IVT19" s="692"/>
      <c r="IVU19" s="692"/>
      <c r="IVV19" s="692"/>
      <c r="IVW19" s="692"/>
      <c r="IVX19" s="692"/>
      <c r="IVY19" s="692"/>
      <c r="IVZ19" s="692"/>
      <c r="IWA19" s="692"/>
      <c r="IWB19" s="692"/>
      <c r="IWC19" s="692"/>
      <c r="IWD19" s="692"/>
      <c r="IWE19" s="692"/>
      <c r="IWF19" s="692"/>
      <c r="IWG19" s="692"/>
      <c r="IWH19" s="692"/>
      <c r="IWI19" s="692"/>
      <c r="IWJ19" s="692"/>
      <c r="IWK19" s="692"/>
      <c r="IWL19" s="692"/>
      <c r="IWM19" s="692"/>
      <c r="IWN19" s="692"/>
      <c r="IWO19" s="692"/>
      <c r="IWP19" s="692"/>
      <c r="IWQ19" s="692"/>
      <c r="IWR19" s="692"/>
      <c r="IWS19" s="692"/>
      <c r="IWT19" s="692"/>
      <c r="IWU19" s="692"/>
      <c r="IWV19" s="692"/>
      <c r="IWW19" s="692"/>
      <c r="IWX19" s="692"/>
      <c r="IWY19" s="692"/>
      <c r="IWZ19" s="692"/>
      <c r="IXA19" s="692"/>
      <c r="IXB19" s="692"/>
      <c r="IXC19" s="692"/>
      <c r="IXD19" s="692"/>
      <c r="IXE19" s="692"/>
      <c r="IXF19" s="692"/>
      <c r="IXG19" s="692"/>
      <c r="IXH19" s="692"/>
      <c r="IXI19" s="692"/>
      <c r="IXJ19" s="692"/>
      <c r="IXK19" s="692"/>
      <c r="IXL19" s="692"/>
      <c r="IXM19" s="692"/>
      <c r="IXN19" s="692"/>
      <c r="IXO19" s="692"/>
      <c r="IXP19" s="692"/>
      <c r="IXQ19" s="692"/>
      <c r="IXR19" s="692"/>
      <c r="IXS19" s="692"/>
      <c r="IXT19" s="692"/>
      <c r="IXU19" s="692"/>
      <c r="IXV19" s="692"/>
      <c r="IXW19" s="692"/>
      <c r="IXX19" s="692"/>
      <c r="IXY19" s="692"/>
      <c r="IXZ19" s="692"/>
      <c r="IYA19" s="692"/>
      <c r="IYB19" s="692"/>
      <c r="IYC19" s="692"/>
      <c r="IYD19" s="692"/>
      <c r="IYE19" s="692"/>
      <c r="IYF19" s="692"/>
      <c r="IYG19" s="692"/>
      <c r="IYH19" s="692"/>
      <c r="IYI19" s="692"/>
      <c r="IYJ19" s="692"/>
      <c r="IYK19" s="692"/>
      <c r="IYL19" s="692"/>
      <c r="IYM19" s="692"/>
      <c r="IYN19" s="692"/>
      <c r="IYO19" s="692"/>
      <c r="IYP19" s="692"/>
      <c r="IYQ19" s="692"/>
      <c r="IYR19" s="692"/>
      <c r="IYS19" s="692"/>
      <c r="IYT19" s="692"/>
      <c r="IYU19" s="692"/>
      <c r="IYV19" s="692"/>
      <c r="IYW19" s="692"/>
      <c r="IYX19" s="692"/>
      <c r="IYY19" s="692"/>
      <c r="IYZ19" s="692"/>
      <c r="IZA19" s="692"/>
      <c r="IZB19" s="692"/>
      <c r="IZC19" s="692"/>
      <c r="IZD19" s="692"/>
      <c r="IZE19" s="692"/>
      <c r="IZF19" s="692"/>
      <c r="IZG19" s="692"/>
      <c r="IZH19" s="692"/>
      <c r="IZI19" s="692"/>
      <c r="IZJ19" s="692"/>
      <c r="IZK19" s="692"/>
      <c r="IZL19" s="692"/>
      <c r="IZM19" s="692"/>
      <c r="IZN19" s="692"/>
      <c r="IZO19" s="692"/>
      <c r="IZP19" s="692"/>
      <c r="IZQ19" s="692"/>
      <c r="IZR19" s="692"/>
      <c r="IZS19" s="692"/>
      <c r="IZT19" s="692"/>
      <c r="IZU19" s="692"/>
      <c r="IZV19" s="692"/>
      <c r="IZW19" s="692"/>
      <c r="IZX19" s="692"/>
      <c r="IZY19" s="692"/>
      <c r="IZZ19" s="692"/>
      <c r="JAA19" s="692"/>
      <c r="JAB19" s="692"/>
      <c r="JAC19" s="692"/>
      <c r="JAD19" s="692"/>
      <c r="JAE19" s="692"/>
      <c r="JAF19" s="692"/>
      <c r="JAG19" s="692"/>
      <c r="JAH19" s="692"/>
      <c r="JAI19" s="692"/>
      <c r="JAJ19" s="692"/>
      <c r="JAK19" s="692"/>
      <c r="JAL19" s="692"/>
      <c r="JAM19" s="692"/>
      <c r="JAN19" s="692"/>
      <c r="JAO19" s="692"/>
      <c r="JAP19" s="692"/>
      <c r="JAQ19" s="692"/>
      <c r="JAR19" s="692"/>
      <c r="JAS19" s="692"/>
      <c r="JAT19" s="692"/>
      <c r="JAU19" s="692"/>
      <c r="JAV19" s="692"/>
      <c r="JAW19" s="692"/>
      <c r="JAX19" s="692"/>
      <c r="JAY19" s="692"/>
      <c r="JAZ19" s="692"/>
      <c r="JBA19" s="692"/>
      <c r="JBB19" s="692"/>
      <c r="JBC19" s="692"/>
      <c r="JBD19" s="692"/>
      <c r="JBE19" s="692"/>
      <c r="JBF19" s="692"/>
      <c r="JBG19" s="692"/>
      <c r="JBH19" s="692"/>
      <c r="JBI19" s="692"/>
      <c r="JBJ19" s="692"/>
      <c r="JBK19" s="692"/>
      <c r="JBL19" s="692"/>
      <c r="JBM19" s="692"/>
      <c r="JBN19" s="692"/>
      <c r="JBO19" s="692"/>
      <c r="JBP19" s="692"/>
      <c r="JBQ19" s="692"/>
      <c r="JBR19" s="692"/>
      <c r="JBS19" s="692"/>
      <c r="JBT19" s="692"/>
      <c r="JBU19" s="692"/>
      <c r="JBV19" s="692"/>
      <c r="JBW19" s="692"/>
      <c r="JBX19" s="692"/>
      <c r="JBY19" s="692"/>
      <c r="JBZ19" s="692"/>
      <c r="JCA19" s="692"/>
      <c r="JCB19" s="692"/>
      <c r="JCC19" s="692"/>
      <c r="JCD19" s="692"/>
      <c r="JCE19" s="692"/>
      <c r="JCF19" s="692"/>
      <c r="JCG19" s="692"/>
      <c r="JCH19" s="692"/>
      <c r="JCI19" s="692"/>
      <c r="JCJ19" s="692"/>
      <c r="JCK19" s="692"/>
      <c r="JCL19" s="692"/>
      <c r="JCM19" s="692"/>
      <c r="JCN19" s="692"/>
      <c r="JCO19" s="692"/>
      <c r="JCP19" s="692"/>
      <c r="JCQ19" s="692"/>
      <c r="JCR19" s="692"/>
      <c r="JCS19" s="692"/>
      <c r="JCT19" s="692"/>
      <c r="JCU19" s="692"/>
      <c r="JCV19" s="692"/>
      <c r="JCW19" s="692"/>
      <c r="JCX19" s="692"/>
      <c r="JCY19" s="692"/>
      <c r="JCZ19" s="692"/>
      <c r="JDA19" s="692"/>
      <c r="JDB19" s="692"/>
      <c r="JDC19" s="692"/>
      <c r="JDD19" s="692"/>
      <c r="JDE19" s="692"/>
      <c r="JDF19" s="692"/>
      <c r="JDG19" s="692"/>
      <c r="JDH19" s="692"/>
      <c r="JDI19" s="692"/>
      <c r="JDJ19" s="692"/>
      <c r="JDK19" s="692"/>
      <c r="JDL19" s="692"/>
      <c r="JDM19" s="692"/>
      <c r="JDN19" s="692"/>
      <c r="JDO19" s="692"/>
      <c r="JDP19" s="692"/>
      <c r="JDQ19" s="692"/>
      <c r="JDR19" s="692"/>
      <c r="JDS19" s="692"/>
      <c r="JDT19" s="692"/>
      <c r="JDU19" s="692"/>
      <c r="JDV19" s="692"/>
      <c r="JDW19" s="692"/>
      <c r="JDX19" s="692"/>
      <c r="JDY19" s="692"/>
      <c r="JDZ19" s="692"/>
      <c r="JEA19" s="692"/>
      <c r="JEB19" s="692"/>
      <c r="JEC19" s="692"/>
      <c r="JED19" s="692"/>
      <c r="JEE19" s="692"/>
      <c r="JEF19" s="692"/>
      <c r="JEG19" s="692"/>
      <c r="JEH19" s="692"/>
      <c r="JEI19" s="692"/>
      <c r="JEJ19" s="692"/>
      <c r="JEK19" s="692"/>
      <c r="JEL19" s="692"/>
      <c r="JEM19" s="692"/>
      <c r="JEN19" s="692"/>
      <c r="JEO19" s="692"/>
      <c r="JEP19" s="692"/>
      <c r="JEQ19" s="692"/>
      <c r="JER19" s="692"/>
      <c r="JES19" s="692"/>
      <c r="JET19" s="692"/>
      <c r="JEU19" s="692"/>
      <c r="JEV19" s="692"/>
      <c r="JEW19" s="692"/>
      <c r="JEX19" s="692"/>
      <c r="JEY19" s="692"/>
      <c r="JEZ19" s="692"/>
      <c r="JFA19" s="692"/>
      <c r="JFB19" s="692"/>
      <c r="JFC19" s="692"/>
      <c r="JFD19" s="692"/>
      <c r="JFE19" s="692"/>
      <c r="JFF19" s="692"/>
      <c r="JFG19" s="692"/>
      <c r="JFH19" s="692"/>
      <c r="JFI19" s="692"/>
      <c r="JFJ19" s="692"/>
      <c r="JFK19" s="692"/>
      <c r="JFL19" s="692"/>
      <c r="JFM19" s="692"/>
      <c r="JFN19" s="692"/>
      <c r="JFO19" s="692"/>
      <c r="JFP19" s="692"/>
      <c r="JFQ19" s="692"/>
      <c r="JFR19" s="692"/>
      <c r="JFS19" s="692"/>
      <c r="JFT19" s="692"/>
      <c r="JFU19" s="692"/>
      <c r="JFV19" s="692"/>
      <c r="JFW19" s="692"/>
      <c r="JFX19" s="692"/>
      <c r="JFY19" s="692"/>
      <c r="JFZ19" s="692"/>
      <c r="JGA19" s="692"/>
      <c r="JGB19" s="692"/>
      <c r="JGC19" s="692"/>
      <c r="JGD19" s="692"/>
      <c r="JGE19" s="692"/>
      <c r="JGF19" s="692"/>
      <c r="JGG19" s="692"/>
      <c r="JGH19" s="692"/>
      <c r="JGI19" s="692"/>
      <c r="JGJ19" s="692"/>
      <c r="JGK19" s="692"/>
      <c r="JGL19" s="692"/>
      <c r="JGM19" s="692"/>
      <c r="JGN19" s="692"/>
      <c r="JGO19" s="692"/>
      <c r="JGP19" s="692"/>
      <c r="JGQ19" s="692"/>
      <c r="JGR19" s="692"/>
      <c r="JGS19" s="692"/>
      <c r="JGT19" s="692"/>
      <c r="JGU19" s="692"/>
      <c r="JGV19" s="692"/>
      <c r="JGW19" s="692"/>
      <c r="JGX19" s="692"/>
      <c r="JGY19" s="692"/>
      <c r="JGZ19" s="692"/>
      <c r="JHA19" s="692"/>
      <c r="JHB19" s="692"/>
      <c r="JHC19" s="692"/>
      <c r="JHD19" s="692"/>
      <c r="JHE19" s="692"/>
      <c r="JHF19" s="692"/>
      <c r="JHG19" s="692"/>
      <c r="JHH19" s="692"/>
      <c r="JHI19" s="692"/>
      <c r="JHJ19" s="692"/>
      <c r="JHK19" s="692"/>
      <c r="JHL19" s="692"/>
      <c r="JHM19" s="692"/>
      <c r="JHN19" s="692"/>
      <c r="JHO19" s="692"/>
      <c r="JHP19" s="692"/>
      <c r="JHQ19" s="692"/>
      <c r="JHR19" s="692"/>
      <c r="JHS19" s="692"/>
      <c r="JHT19" s="692"/>
      <c r="JHU19" s="692"/>
      <c r="JHV19" s="692"/>
      <c r="JHW19" s="692"/>
      <c r="JHX19" s="692"/>
      <c r="JHY19" s="692"/>
      <c r="JHZ19" s="692"/>
      <c r="JIA19" s="692"/>
      <c r="JIB19" s="692"/>
      <c r="JIC19" s="692"/>
      <c r="JID19" s="692"/>
      <c r="JIE19" s="692"/>
      <c r="JIF19" s="692"/>
      <c r="JIG19" s="692"/>
      <c r="JIH19" s="692"/>
      <c r="JII19" s="692"/>
      <c r="JIJ19" s="692"/>
      <c r="JIK19" s="692"/>
      <c r="JIL19" s="692"/>
      <c r="JIM19" s="692"/>
      <c r="JIN19" s="692"/>
      <c r="JIO19" s="692"/>
      <c r="JIP19" s="692"/>
      <c r="JIQ19" s="692"/>
      <c r="JIR19" s="692"/>
      <c r="JIS19" s="692"/>
      <c r="JIT19" s="692"/>
      <c r="JIU19" s="692"/>
      <c r="JIV19" s="692"/>
      <c r="JIW19" s="692"/>
      <c r="JIX19" s="692"/>
      <c r="JIY19" s="692"/>
      <c r="JIZ19" s="692"/>
      <c r="JJA19" s="692"/>
      <c r="JJB19" s="692"/>
      <c r="JJC19" s="692"/>
      <c r="JJD19" s="692"/>
      <c r="JJE19" s="692"/>
      <c r="JJF19" s="692"/>
      <c r="JJG19" s="692"/>
      <c r="JJH19" s="692"/>
      <c r="JJI19" s="692"/>
      <c r="JJJ19" s="692"/>
      <c r="JJK19" s="692"/>
      <c r="JJL19" s="692"/>
      <c r="JJM19" s="692"/>
      <c r="JJN19" s="692"/>
      <c r="JJO19" s="692"/>
      <c r="JJP19" s="692"/>
      <c r="JJQ19" s="692"/>
      <c r="JJR19" s="692"/>
      <c r="JJS19" s="692"/>
      <c r="JJT19" s="692"/>
      <c r="JJU19" s="692"/>
      <c r="JJV19" s="692"/>
      <c r="JJW19" s="692"/>
      <c r="JJX19" s="692"/>
      <c r="JJY19" s="692"/>
      <c r="JJZ19" s="692"/>
      <c r="JKA19" s="692"/>
      <c r="JKB19" s="692"/>
      <c r="JKC19" s="692"/>
      <c r="JKD19" s="692"/>
      <c r="JKE19" s="692"/>
      <c r="JKF19" s="692"/>
      <c r="JKG19" s="692"/>
      <c r="JKH19" s="692"/>
      <c r="JKI19" s="692"/>
      <c r="JKJ19" s="692"/>
      <c r="JKK19" s="692"/>
      <c r="JKL19" s="692"/>
      <c r="JKM19" s="692"/>
      <c r="JKN19" s="692"/>
      <c r="JKO19" s="692"/>
      <c r="JKP19" s="692"/>
      <c r="JKQ19" s="692"/>
      <c r="JKR19" s="692"/>
      <c r="JKS19" s="692"/>
      <c r="JKT19" s="692"/>
      <c r="JKU19" s="692"/>
      <c r="JKV19" s="692"/>
      <c r="JKW19" s="692"/>
      <c r="JKX19" s="692"/>
      <c r="JKY19" s="692"/>
      <c r="JKZ19" s="692"/>
      <c r="JLA19" s="692"/>
      <c r="JLB19" s="692"/>
      <c r="JLC19" s="692"/>
      <c r="JLD19" s="692"/>
      <c r="JLE19" s="692"/>
      <c r="JLF19" s="692"/>
      <c r="JLG19" s="692"/>
      <c r="JLH19" s="692"/>
      <c r="JLI19" s="692"/>
      <c r="JLJ19" s="692"/>
      <c r="JLK19" s="692"/>
      <c r="JLL19" s="692"/>
      <c r="JLM19" s="692"/>
      <c r="JLN19" s="692"/>
      <c r="JLO19" s="692"/>
      <c r="JLP19" s="692"/>
      <c r="JLQ19" s="692"/>
      <c r="JLR19" s="692"/>
      <c r="JLS19" s="692"/>
      <c r="JLT19" s="692"/>
      <c r="JLU19" s="692"/>
      <c r="JLV19" s="692"/>
      <c r="JLW19" s="692"/>
      <c r="JLX19" s="692"/>
      <c r="JLY19" s="692"/>
      <c r="JLZ19" s="692"/>
      <c r="JMA19" s="692"/>
      <c r="JMB19" s="692"/>
      <c r="JMC19" s="692"/>
      <c r="JMD19" s="692"/>
      <c r="JME19" s="692"/>
      <c r="JMF19" s="692"/>
      <c r="JMG19" s="692"/>
      <c r="JMH19" s="692"/>
      <c r="JMI19" s="692"/>
      <c r="JMJ19" s="692"/>
      <c r="JMK19" s="692"/>
      <c r="JML19" s="692"/>
      <c r="JMM19" s="692"/>
      <c r="JMN19" s="692"/>
      <c r="JMO19" s="692"/>
      <c r="JMP19" s="692"/>
      <c r="JMQ19" s="692"/>
      <c r="JMR19" s="692"/>
      <c r="JMS19" s="692"/>
      <c r="JMT19" s="692"/>
      <c r="JMU19" s="692"/>
      <c r="JMV19" s="692"/>
      <c r="JMW19" s="692"/>
      <c r="JMX19" s="692"/>
      <c r="JMY19" s="692"/>
      <c r="JMZ19" s="692"/>
      <c r="JNA19" s="692"/>
      <c r="JNB19" s="692"/>
      <c r="JNC19" s="692"/>
      <c r="JND19" s="692"/>
      <c r="JNE19" s="692"/>
      <c r="JNF19" s="692"/>
      <c r="JNG19" s="692"/>
      <c r="JNH19" s="692"/>
      <c r="JNI19" s="692"/>
      <c r="JNJ19" s="692"/>
      <c r="JNK19" s="692"/>
      <c r="JNL19" s="692"/>
      <c r="JNM19" s="692"/>
      <c r="JNN19" s="692"/>
      <c r="JNO19" s="692"/>
      <c r="JNP19" s="692"/>
      <c r="JNQ19" s="692"/>
      <c r="JNR19" s="692"/>
      <c r="JNS19" s="692"/>
      <c r="JNT19" s="692"/>
      <c r="JNU19" s="692"/>
      <c r="JNV19" s="692"/>
      <c r="JNW19" s="692"/>
      <c r="JNX19" s="692"/>
      <c r="JNY19" s="692"/>
      <c r="JNZ19" s="692"/>
      <c r="JOA19" s="692"/>
      <c r="JOB19" s="692"/>
      <c r="JOC19" s="692"/>
      <c r="JOD19" s="692"/>
      <c r="JOE19" s="692"/>
      <c r="JOF19" s="692"/>
      <c r="JOG19" s="692"/>
      <c r="JOH19" s="692"/>
      <c r="JOI19" s="692"/>
      <c r="JOJ19" s="692"/>
      <c r="JOK19" s="692"/>
      <c r="JOL19" s="692"/>
      <c r="JOM19" s="692"/>
      <c r="JON19" s="692"/>
      <c r="JOO19" s="692"/>
      <c r="JOP19" s="692"/>
      <c r="JOQ19" s="692"/>
      <c r="JOR19" s="692"/>
      <c r="JOS19" s="692"/>
      <c r="JOT19" s="692"/>
      <c r="JOU19" s="692"/>
      <c r="JOV19" s="692"/>
      <c r="JOW19" s="692"/>
      <c r="JOX19" s="692"/>
      <c r="JOY19" s="692"/>
      <c r="JOZ19" s="692"/>
      <c r="JPA19" s="692"/>
      <c r="JPB19" s="692"/>
      <c r="JPC19" s="692"/>
      <c r="JPD19" s="692"/>
      <c r="JPE19" s="692"/>
      <c r="JPF19" s="692"/>
      <c r="JPG19" s="692"/>
      <c r="JPH19" s="692"/>
      <c r="JPI19" s="692"/>
      <c r="JPJ19" s="692"/>
      <c r="JPK19" s="692"/>
      <c r="JPL19" s="692"/>
      <c r="JPM19" s="692"/>
      <c r="JPN19" s="692"/>
      <c r="JPO19" s="692"/>
      <c r="JPP19" s="692"/>
      <c r="JPQ19" s="692"/>
      <c r="JPR19" s="692"/>
      <c r="JPS19" s="692"/>
      <c r="JPT19" s="692"/>
      <c r="JPU19" s="692"/>
      <c r="JPV19" s="692"/>
      <c r="JPW19" s="692"/>
      <c r="JPX19" s="692"/>
      <c r="JPY19" s="692"/>
      <c r="JPZ19" s="692"/>
      <c r="JQA19" s="692"/>
      <c r="JQB19" s="692"/>
      <c r="JQC19" s="692"/>
      <c r="JQD19" s="692"/>
      <c r="JQE19" s="692"/>
      <c r="JQF19" s="692"/>
      <c r="JQG19" s="692"/>
      <c r="JQH19" s="692"/>
      <c r="JQI19" s="692"/>
      <c r="JQJ19" s="692"/>
      <c r="JQK19" s="692"/>
      <c r="JQL19" s="692"/>
      <c r="JQM19" s="692"/>
      <c r="JQN19" s="692"/>
      <c r="JQO19" s="692"/>
      <c r="JQP19" s="692"/>
      <c r="JQQ19" s="692"/>
      <c r="JQR19" s="692"/>
      <c r="JQS19" s="692"/>
      <c r="JQT19" s="692"/>
      <c r="JQU19" s="692"/>
      <c r="JQV19" s="692"/>
      <c r="JQW19" s="692"/>
      <c r="JQX19" s="692"/>
      <c r="JQY19" s="692"/>
      <c r="JQZ19" s="692"/>
      <c r="JRA19" s="692"/>
      <c r="JRB19" s="692"/>
      <c r="JRC19" s="692"/>
      <c r="JRD19" s="692"/>
      <c r="JRE19" s="692"/>
      <c r="JRF19" s="692"/>
      <c r="JRG19" s="692"/>
      <c r="JRH19" s="692"/>
      <c r="JRI19" s="692"/>
      <c r="JRJ19" s="692"/>
      <c r="JRK19" s="692"/>
      <c r="JRL19" s="692"/>
      <c r="JRM19" s="692"/>
      <c r="JRN19" s="692"/>
      <c r="JRO19" s="692"/>
      <c r="JRP19" s="692"/>
      <c r="JRQ19" s="692"/>
      <c r="JRR19" s="692"/>
      <c r="JRS19" s="692"/>
      <c r="JRT19" s="692"/>
      <c r="JRU19" s="692"/>
      <c r="JRV19" s="692"/>
      <c r="JRW19" s="692"/>
      <c r="JRX19" s="692"/>
      <c r="JRY19" s="692"/>
      <c r="JRZ19" s="692"/>
      <c r="JSA19" s="692"/>
      <c r="JSB19" s="692"/>
      <c r="JSC19" s="692"/>
      <c r="JSD19" s="692"/>
      <c r="JSE19" s="692"/>
      <c r="JSF19" s="692"/>
      <c r="JSG19" s="692"/>
      <c r="JSH19" s="692"/>
      <c r="JSI19" s="692"/>
      <c r="JSJ19" s="692"/>
      <c r="JSK19" s="692"/>
      <c r="JSL19" s="692"/>
      <c r="JSM19" s="692"/>
      <c r="JSN19" s="692"/>
      <c r="JSO19" s="692"/>
      <c r="JSP19" s="692"/>
      <c r="JSQ19" s="692"/>
      <c r="JSR19" s="692"/>
      <c r="JSS19" s="692"/>
      <c r="JST19" s="692"/>
      <c r="JSU19" s="692"/>
      <c r="JSV19" s="692"/>
      <c r="JSW19" s="692"/>
      <c r="JSX19" s="692"/>
      <c r="JSY19" s="692"/>
      <c r="JSZ19" s="692"/>
      <c r="JTA19" s="692"/>
      <c r="JTB19" s="692"/>
      <c r="JTC19" s="692"/>
      <c r="JTD19" s="692"/>
      <c r="JTE19" s="692"/>
      <c r="JTF19" s="692"/>
      <c r="JTG19" s="692"/>
      <c r="JTH19" s="692"/>
      <c r="JTI19" s="692"/>
      <c r="JTJ19" s="692"/>
      <c r="JTK19" s="692"/>
      <c r="JTL19" s="692"/>
      <c r="JTM19" s="692"/>
      <c r="JTN19" s="692"/>
      <c r="JTO19" s="692"/>
      <c r="JTP19" s="692"/>
      <c r="JTQ19" s="692"/>
      <c r="JTR19" s="692"/>
      <c r="JTS19" s="692"/>
      <c r="JTT19" s="692"/>
      <c r="JTU19" s="692"/>
      <c r="JTV19" s="692"/>
      <c r="JTW19" s="692"/>
      <c r="JTX19" s="692"/>
      <c r="JTY19" s="692"/>
      <c r="JTZ19" s="692"/>
      <c r="JUA19" s="692"/>
      <c r="JUB19" s="692"/>
      <c r="JUC19" s="692"/>
      <c r="JUD19" s="692"/>
      <c r="JUE19" s="692"/>
      <c r="JUF19" s="692"/>
      <c r="JUG19" s="692"/>
      <c r="JUH19" s="692"/>
      <c r="JUI19" s="692"/>
      <c r="JUJ19" s="692"/>
      <c r="JUK19" s="692"/>
      <c r="JUL19" s="692"/>
      <c r="JUM19" s="692"/>
      <c r="JUN19" s="692"/>
      <c r="JUO19" s="692"/>
      <c r="JUP19" s="692"/>
      <c r="JUQ19" s="692"/>
      <c r="JUR19" s="692"/>
      <c r="JUS19" s="692"/>
      <c r="JUT19" s="692"/>
      <c r="JUU19" s="692"/>
      <c r="JUV19" s="692"/>
      <c r="JUW19" s="692"/>
      <c r="JUX19" s="692"/>
      <c r="JUY19" s="692"/>
      <c r="JUZ19" s="692"/>
      <c r="JVA19" s="692"/>
      <c r="JVB19" s="692"/>
      <c r="JVC19" s="692"/>
      <c r="JVD19" s="692"/>
      <c r="JVE19" s="692"/>
      <c r="JVF19" s="692"/>
      <c r="JVG19" s="692"/>
      <c r="JVH19" s="692"/>
      <c r="JVI19" s="692"/>
      <c r="JVJ19" s="692"/>
      <c r="JVK19" s="692"/>
      <c r="JVL19" s="692"/>
      <c r="JVM19" s="692"/>
      <c r="JVN19" s="692"/>
      <c r="JVO19" s="692"/>
      <c r="JVP19" s="692"/>
      <c r="JVQ19" s="692"/>
      <c r="JVR19" s="692"/>
      <c r="JVS19" s="692"/>
      <c r="JVT19" s="692"/>
      <c r="JVU19" s="692"/>
      <c r="JVV19" s="692"/>
      <c r="JVW19" s="692"/>
      <c r="JVX19" s="692"/>
      <c r="JVY19" s="692"/>
      <c r="JVZ19" s="692"/>
      <c r="JWA19" s="692"/>
      <c r="JWB19" s="692"/>
      <c r="JWC19" s="692"/>
      <c r="JWD19" s="692"/>
      <c r="JWE19" s="692"/>
      <c r="JWF19" s="692"/>
      <c r="JWG19" s="692"/>
      <c r="JWH19" s="692"/>
      <c r="JWI19" s="692"/>
      <c r="JWJ19" s="692"/>
      <c r="JWK19" s="692"/>
      <c r="JWL19" s="692"/>
      <c r="JWM19" s="692"/>
      <c r="JWN19" s="692"/>
      <c r="JWO19" s="692"/>
      <c r="JWP19" s="692"/>
      <c r="JWQ19" s="692"/>
      <c r="JWR19" s="692"/>
      <c r="JWS19" s="692"/>
      <c r="JWT19" s="692"/>
      <c r="JWU19" s="692"/>
      <c r="JWV19" s="692"/>
      <c r="JWW19" s="692"/>
      <c r="JWX19" s="692"/>
      <c r="JWY19" s="692"/>
      <c r="JWZ19" s="692"/>
      <c r="JXA19" s="692"/>
      <c r="JXB19" s="692"/>
      <c r="JXC19" s="692"/>
      <c r="JXD19" s="692"/>
      <c r="JXE19" s="692"/>
      <c r="JXF19" s="692"/>
      <c r="JXG19" s="692"/>
      <c r="JXH19" s="692"/>
      <c r="JXI19" s="692"/>
      <c r="JXJ19" s="692"/>
      <c r="JXK19" s="692"/>
      <c r="JXL19" s="692"/>
      <c r="JXM19" s="692"/>
      <c r="JXN19" s="692"/>
      <c r="JXO19" s="692"/>
      <c r="JXP19" s="692"/>
      <c r="JXQ19" s="692"/>
      <c r="JXR19" s="692"/>
      <c r="JXS19" s="692"/>
      <c r="JXT19" s="692"/>
      <c r="JXU19" s="692"/>
      <c r="JXV19" s="692"/>
      <c r="JXW19" s="692"/>
      <c r="JXX19" s="692"/>
      <c r="JXY19" s="692"/>
      <c r="JXZ19" s="692"/>
      <c r="JYA19" s="692"/>
      <c r="JYB19" s="692"/>
      <c r="JYC19" s="692"/>
      <c r="JYD19" s="692"/>
      <c r="JYE19" s="692"/>
      <c r="JYF19" s="692"/>
      <c r="JYG19" s="692"/>
      <c r="JYH19" s="692"/>
      <c r="JYI19" s="692"/>
      <c r="JYJ19" s="692"/>
      <c r="JYK19" s="692"/>
      <c r="JYL19" s="692"/>
      <c r="JYM19" s="692"/>
      <c r="JYN19" s="692"/>
      <c r="JYO19" s="692"/>
      <c r="JYP19" s="692"/>
      <c r="JYQ19" s="692"/>
      <c r="JYR19" s="692"/>
      <c r="JYS19" s="692"/>
      <c r="JYT19" s="692"/>
      <c r="JYU19" s="692"/>
      <c r="JYV19" s="692"/>
      <c r="JYW19" s="692"/>
      <c r="JYX19" s="692"/>
      <c r="JYY19" s="692"/>
      <c r="JYZ19" s="692"/>
      <c r="JZA19" s="692"/>
      <c r="JZB19" s="692"/>
      <c r="JZC19" s="692"/>
      <c r="JZD19" s="692"/>
      <c r="JZE19" s="692"/>
      <c r="JZF19" s="692"/>
      <c r="JZG19" s="692"/>
      <c r="JZH19" s="692"/>
      <c r="JZI19" s="692"/>
      <c r="JZJ19" s="692"/>
      <c r="JZK19" s="692"/>
      <c r="JZL19" s="692"/>
      <c r="JZM19" s="692"/>
      <c r="JZN19" s="692"/>
      <c r="JZO19" s="692"/>
      <c r="JZP19" s="692"/>
      <c r="JZQ19" s="692"/>
      <c r="JZR19" s="692"/>
      <c r="JZS19" s="692"/>
      <c r="JZT19" s="692"/>
      <c r="JZU19" s="692"/>
      <c r="JZV19" s="692"/>
      <c r="JZW19" s="692"/>
      <c r="JZX19" s="692"/>
      <c r="JZY19" s="692"/>
      <c r="JZZ19" s="692"/>
      <c r="KAA19" s="692"/>
      <c r="KAB19" s="692"/>
      <c r="KAC19" s="692"/>
      <c r="KAD19" s="692"/>
      <c r="KAE19" s="692"/>
      <c r="KAF19" s="692"/>
      <c r="KAG19" s="692"/>
      <c r="KAH19" s="692"/>
      <c r="KAI19" s="692"/>
      <c r="KAJ19" s="692"/>
      <c r="KAK19" s="692"/>
      <c r="KAL19" s="692"/>
      <c r="KAM19" s="692"/>
      <c r="KAN19" s="692"/>
      <c r="KAO19" s="692"/>
      <c r="KAP19" s="692"/>
      <c r="KAQ19" s="692"/>
      <c r="KAR19" s="692"/>
      <c r="KAS19" s="692"/>
      <c r="KAT19" s="692"/>
      <c r="KAU19" s="692"/>
      <c r="KAV19" s="692"/>
      <c r="KAW19" s="692"/>
      <c r="KAX19" s="692"/>
      <c r="KAY19" s="692"/>
      <c r="KAZ19" s="692"/>
      <c r="KBA19" s="692"/>
      <c r="KBB19" s="692"/>
      <c r="KBC19" s="692"/>
      <c r="KBD19" s="692"/>
      <c r="KBE19" s="692"/>
      <c r="KBF19" s="692"/>
      <c r="KBG19" s="692"/>
      <c r="KBH19" s="692"/>
      <c r="KBI19" s="692"/>
      <c r="KBJ19" s="692"/>
      <c r="KBK19" s="692"/>
      <c r="KBL19" s="692"/>
      <c r="KBM19" s="692"/>
      <c r="KBN19" s="692"/>
      <c r="KBO19" s="692"/>
      <c r="KBP19" s="692"/>
      <c r="KBQ19" s="692"/>
      <c r="KBR19" s="692"/>
      <c r="KBS19" s="692"/>
      <c r="KBT19" s="692"/>
      <c r="KBU19" s="692"/>
      <c r="KBV19" s="692"/>
      <c r="KBW19" s="692"/>
      <c r="KBX19" s="692"/>
      <c r="KBY19" s="692"/>
      <c r="KBZ19" s="692"/>
      <c r="KCA19" s="692"/>
      <c r="KCB19" s="692"/>
      <c r="KCC19" s="692"/>
      <c r="KCD19" s="692"/>
      <c r="KCE19" s="692"/>
      <c r="KCF19" s="692"/>
      <c r="KCG19" s="692"/>
      <c r="KCH19" s="692"/>
      <c r="KCI19" s="692"/>
      <c r="KCJ19" s="692"/>
      <c r="KCK19" s="692"/>
      <c r="KCL19" s="692"/>
      <c r="KCM19" s="692"/>
      <c r="KCN19" s="692"/>
      <c r="KCO19" s="692"/>
      <c r="KCP19" s="692"/>
      <c r="KCQ19" s="692"/>
      <c r="KCR19" s="692"/>
      <c r="KCS19" s="692"/>
      <c r="KCT19" s="692"/>
      <c r="KCU19" s="692"/>
      <c r="KCV19" s="692"/>
      <c r="KCW19" s="692"/>
      <c r="KCX19" s="692"/>
      <c r="KCY19" s="692"/>
      <c r="KCZ19" s="692"/>
      <c r="KDA19" s="692"/>
      <c r="KDB19" s="692"/>
      <c r="KDC19" s="692"/>
      <c r="KDD19" s="692"/>
      <c r="KDE19" s="692"/>
      <c r="KDF19" s="692"/>
      <c r="KDG19" s="692"/>
      <c r="KDH19" s="692"/>
      <c r="KDI19" s="692"/>
      <c r="KDJ19" s="692"/>
      <c r="KDK19" s="692"/>
      <c r="KDL19" s="692"/>
      <c r="KDM19" s="692"/>
      <c r="KDN19" s="692"/>
      <c r="KDO19" s="692"/>
      <c r="KDP19" s="692"/>
      <c r="KDQ19" s="692"/>
      <c r="KDR19" s="692"/>
      <c r="KDS19" s="692"/>
      <c r="KDT19" s="692"/>
      <c r="KDU19" s="692"/>
      <c r="KDV19" s="692"/>
      <c r="KDW19" s="692"/>
      <c r="KDX19" s="692"/>
      <c r="KDY19" s="692"/>
      <c r="KDZ19" s="692"/>
      <c r="KEA19" s="692"/>
      <c r="KEB19" s="692"/>
      <c r="KEC19" s="692"/>
      <c r="KED19" s="692"/>
      <c r="KEE19" s="692"/>
      <c r="KEF19" s="692"/>
      <c r="KEG19" s="692"/>
      <c r="KEH19" s="692"/>
      <c r="KEI19" s="692"/>
      <c r="KEJ19" s="692"/>
      <c r="KEK19" s="692"/>
      <c r="KEL19" s="692"/>
      <c r="KEM19" s="692"/>
      <c r="KEN19" s="692"/>
      <c r="KEO19" s="692"/>
      <c r="KEP19" s="692"/>
      <c r="KEQ19" s="692"/>
      <c r="KER19" s="692"/>
      <c r="KES19" s="692"/>
      <c r="KET19" s="692"/>
      <c r="KEU19" s="692"/>
      <c r="KEV19" s="692"/>
      <c r="KEW19" s="692"/>
      <c r="KEX19" s="692"/>
      <c r="KEY19" s="692"/>
      <c r="KEZ19" s="692"/>
      <c r="KFA19" s="692"/>
      <c r="KFB19" s="692"/>
      <c r="KFC19" s="692"/>
      <c r="KFD19" s="692"/>
      <c r="KFE19" s="692"/>
      <c r="KFF19" s="692"/>
      <c r="KFG19" s="692"/>
      <c r="KFH19" s="692"/>
      <c r="KFI19" s="692"/>
      <c r="KFJ19" s="692"/>
      <c r="KFK19" s="692"/>
      <c r="KFL19" s="692"/>
      <c r="KFM19" s="692"/>
      <c r="KFN19" s="692"/>
      <c r="KFO19" s="692"/>
      <c r="KFP19" s="692"/>
      <c r="KFQ19" s="692"/>
      <c r="KFR19" s="692"/>
      <c r="KFS19" s="692"/>
      <c r="KFT19" s="692"/>
      <c r="KFU19" s="692"/>
      <c r="KFV19" s="692"/>
      <c r="KFW19" s="692"/>
      <c r="KFX19" s="692"/>
      <c r="KFY19" s="692"/>
      <c r="KFZ19" s="692"/>
      <c r="KGA19" s="692"/>
      <c r="KGB19" s="692"/>
      <c r="KGC19" s="692"/>
      <c r="KGD19" s="692"/>
      <c r="KGE19" s="692"/>
      <c r="KGF19" s="692"/>
      <c r="KGG19" s="692"/>
      <c r="KGH19" s="692"/>
      <c r="KGI19" s="692"/>
      <c r="KGJ19" s="692"/>
      <c r="KGK19" s="692"/>
      <c r="KGL19" s="692"/>
      <c r="KGM19" s="692"/>
      <c r="KGN19" s="692"/>
      <c r="KGO19" s="692"/>
      <c r="KGP19" s="692"/>
      <c r="KGQ19" s="692"/>
      <c r="KGR19" s="692"/>
      <c r="KGS19" s="692"/>
      <c r="KGT19" s="692"/>
      <c r="KGU19" s="692"/>
      <c r="KGV19" s="692"/>
      <c r="KGW19" s="692"/>
      <c r="KGX19" s="692"/>
      <c r="KGY19" s="692"/>
      <c r="KGZ19" s="692"/>
      <c r="KHA19" s="692"/>
      <c r="KHB19" s="692"/>
      <c r="KHC19" s="692"/>
      <c r="KHD19" s="692"/>
      <c r="KHE19" s="692"/>
      <c r="KHF19" s="692"/>
      <c r="KHG19" s="692"/>
      <c r="KHH19" s="692"/>
      <c r="KHI19" s="692"/>
      <c r="KHJ19" s="692"/>
      <c r="KHK19" s="692"/>
      <c r="KHL19" s="692"/>
      <c r="KHM19" s="692"/>
      <c r="KHN19" s="692"/>
      <c r="KHO19" s="692"/>
      <c r="KHP19" s="692"/>
      <c r="KHQ19" s="692"/>
      <c r="KHR19" s="692"/>
      <c r="KHS19" s="692"/>
      <c r="KHT19" s="692"/>
      <c r="KHU19" s="692"/>
      <c r="KHV19" s="692"/>
      <c r="KHW19" s="692"/>
      <c r="KHX19" s="692"/>
      <c r="KHY19" s="692"/>
      <c r="KHZ19" s="692"/>
      <c r="KIA19" s="692"/>
      <c r="KIB19" s="692"/>
      <c r="KIC19" s="692"/>
      <c r="KID19" s="692"/>
      <c r="KIE19" s="692"/>
      <c r="KIF19" s="692"/>
      <c r="KIG19" s="692"/>
      <c r="KIH19" s="692"/>
      <c r="KII19" s="692"/>
      <c r="KIJ19" s="692"/>
      <c r="KIK19" s="692"/>
      <c r="KIL19" s="692"/>
      <c r="KIM19" s="692"/>
      <c r="KIN19" s="692"/>
      <c r="KIO19" s="692"/>
      <c r="KIP19" s="692"/>
      <c r="KIQ19" s="692"/>
      <c r="KIR19" s="692"/>
      <c r="KIS19" s="692"/>
      <c r="KIT19" s="692"/>
      <c r="KIU19" s="692"/>
      <c r="KIV19" s="692"/>
      <c r="KIW19" s="692"/>
      <c r="KIX19" s="692"/>
      <c r="KIY19" s="692"/>
      <c r="KIZ19" s="692"/>
      <c r="KJA19" s="692"/>
      <c r="KJB19" s="692"/>
      <c r="KJC19" s="692"/>
      <c r="KJD19" s="692"/>
      <c r="KJE19" s="692"/>
      <c r="KJF19" s="692"/>
      <c r="KJG19" s="692"/>
      <c r="KJH19" s="692"/>
      <c r="KJI19" s="692"/>
      <c r="KJJ19" s="692"/>
      <c r="KJK19" s="692"/>
      <c r="KJL19" s="692"/>
      <c r="KJM19" s="692"/>
      <c r="KJN19" s="692"/>
      <c r="KJO19" s="692"/>
      <c r="KJP19" s="692"/>
      <c r="KJQ19" s="692"/>
      <c r="KJR19" s="692"/>
      <c r="KJS19" s="692"/>
      <c r="KJT19" s="692"/>
      <c r="KJU19" s="692"/>
      <c r="KJV19" s="692"/>
      <c r="KJW19" s="692"/>
      <c r="KJX19" s="692"/>
      <c r="KJY19" s="692"/>
      <c r="KJZ19" s="692"/>
      <c r="KKA19" s="692"/>
      <c r="KKB19" s="692"/>
      <c r="KKC19" s="692"/>
      <c r="KKD19" s="692"/>
      <c r="KKE19" s="692"/>
      <c r="KKF19" s="692"/>
      <c r="KKG19" s="692"/>
      <c r="KKH19" s="692"/>
      <c r="KKI19" s="692"/>
      <c r="KKJ19" s="692"/>
      <c r="KKK19" s="692"/>
      <c r="KKL19" s="692"/>
      <c r="KKM19" s="692"/>
      <c r="KKN19" s="692"/>
      <c r="KKO19" s="692"/>
      <c r="KKP19" s="692"/>
      <c r="KKQ19" s="692"/>
      <c r="KKR19" s="692"/>
      <c r="KKS19" s="692"/>
      <c r="KKT19" s="692"/>
      <c r="KKU19" s="692"/>
      <c r="KKV19" s="692"/>
      <c r="KKW19" s="692"/>
      <c r="KKX19" s="692"/>
      <c r="KKY19" s="692"/>
      <c r="KKZ19" s="692"/>
      <c r="KLA19" s="692"/>
      <c r="KLB19" s="692"/>
      <c r="KLC19" s="692"/>
      <c r="KLD19" s="692"/>
      <c r="KLE19" s="692"/>
      <c r="KLF19" s="692"/>
      <c r="KLG19" s="692"/>
      <c r="KLH19" s="692"/>
      <c r="KLI19" s="692"/>
      <c r="KLJ19" s="692"/>
      <c r="KLK19" s="692"/>
      <c r="KLL19" s="692"/>
      <c r="KLM19" s="692"/>
      <c r="KLN19" s="692"/>
      <c r="KLO19" s="692"/>
      <c r="KLP19" s="692"/>
      <c r="KLQ19" s="692"/>
      <c r="KLR19" s="692"/>
      <c r="KLS19" s="692"/>
      <c r="KLT19" s="692"/>
      <c r="KLU19" s="692"/>
      <c r="KLV19" s="692"/>
      <c r="KLW19" s="692"/>
      <c r="KLX19" s="692"/>
      <c r="KLY19" s="692"/>
      <c r="KLZ19" s="692"/>
      <c r="KMA19" s="692"/>
      <c r="KMB19" s="692"/>
      <c r="KMC19" s="692"/>
      <c r="KMD19" s="692"/>
      <c r="KME19" s="692"/>
      <c r="KMF19" s="692"/>
      <c r="KMG19" s="692"/>
      <c r="KMH19" s="692"/>
      <c r="KMI19" s="692"/>
      <c r="KMJ19" s="692"/>
      <c r="KMK19" s="692"/>
      <c r="KML19" s="692"/>
      <c r="KMM19" s="692"/>
      <c r="KMN19" s="692"/>
      <c r="KMO19" s="692"/>
      <c r="KMP19" s="692"/>
      <c r="KMQ19" s="692"/>
      <c r="KMR19" s="692"/>
      <c r="KMS19" s="692"/>
      <c r="KMT19" s="692"/>
      <c r="KMU19" s="692"/>
      <c r="KMV19" s="692"/>
      <c r="KMW19" s="692"/>
      <c r="KMX19" s="692"/>
      <c r="KMY19" s="692"/>
      <c r="KMZ19" s="692"/>
      <c r="KNA19" s="692"/>
      <c r="KNB19" s="692"/>
      <c r="KNC19" s="692"/>
      <c r="KND19" s="692"/>
      <c r="KNE19" s="692"/>
      <c r="KNF19" s="692"/>
      <c r="KNG19" s="692"/>
      <c r="KNH19" s="692"/>
      <c r="KNI19" s="692"/>
      <c r="KNJ19" s="692"/>
      <c r="KNK19" s="692"/>
      <c r="KNL19" s="692"/>
      <c r="KNM19" s="692"/>
      <c r="KNN19" s="692"/>
      <c r="KNO19" s="692"/>
      <c r="KNP19" s="692"/>
      <c r="KNQ19" s="692"/>
      <c r="KNR19" s="692"/>
      <c r="KNS19" s="692"/>
      <c r="KNT19" s="692"/>
      <c r="KNU19" s="692"/>
      <c r="KNV19" s="692"/>
      <c r="KNW19" s="692"/>
      <c r="KNX19" s="692"/>
      <c r="KNY19" s="692"/>
      <c r="KNZ19" s="692"/>
      <c r="KOA19" s="692"/>
      <c r="KOB19" s="692"/>
      <c r="KOC19" s="692"/>
      <c r="KOD19" s="692"/>
      <c r="KOE19" s="692"/>
      <c r="KOF19" s="692"/>
      <c r="KOG19" s="692"/>
      <c r="KOH19" s="692"/>
      <c r="KOI19" s="692"/>
      <c r="KOJ19" s="692"/>
      <c r="KOK19" s="692"/>
      <c r="KOL19" s="692"/>
      <c r="KOM19" s="692"/>
      <c r="KON19" s="692"/>
      <c r="KOO19" s="692"/>
      <c r="KOP19" s="692"/>
      <c r="KOQ19" s="692"/>
      <c r="KOR19" s="692"/>
      <c r="KOS19" s="692"/>
      <c r="KOT19" s="692"/>
      <c r="KOU19" s="692"/>
      <c r="KOV19" s="692"/>
      <c r="KOW19" s="692"/>
      <c r="KOX19" s="692"/>
      <c r="KOY19" s="692"/>
      <c r="KOZ19" s="692"/>
      <c r="KPA19" s="692"/>
      <c r="KPB19" s="692"/>
      <c r="KPC19" s="692"/>
      <c r="KPD19" s="692"/>
      <c r="KPE19" s="692"/>
      <c r="KPF19" s="692"/>
      <c r="KPG19" s="692"/>
      <c r="KPH19" s="692"/>
      <c r="KPI19" s="692"/>
      <c r="KPJ19" s="692"/>
      <c r="KPK19" s="692"/>
      <c r="KPL19" s="692"/>
      <c r="KPM19" s="692"/>
      <c r="KPN19" s="692"/>
      <c r="KPO19" s="692"/>
      <c r="KPP19" s="692"/>
      <c r="KPQ19" s="692"/>
      <c r="KPR19" s="692"/>
      <c r="KPS19" s="692"/>
      <c r="KPT19" s="692"/>
      <c r="KPU19" s="692"/>
      <c r="KPV19" s="692"/>
      <c r="KPW19" s="692"/>
      <c r="KPX19" s="692"/>
      <c r="KPY19" s="692"/>
      <c r="KPZ19" s="692"/>
      <c r="KQA19" s="692"/>
      <c r="KQB19" s="692"/>
      <c r="KQC19" s="692"/>
      <c r="KQD19" s="692"/>
      <c r="KQE19" s="692"/>
      <c r="KQF19" s="692"/>
      <c r="KQG19" s="692"/>
      <c r="KQH19" s="692"/>
      <c r="KQI19" s="692"/>
      <c r="KQJ19" s="692"/>
      <c r="KQK19" s="692"/>
      <c r="KQL19" s="692"/>
      <c r="KQM19" s="692"/>
      <c r="KQN19" s="692"/>
      <c r="KQO19" s="692"/>
      <c r="KQP19" s="692"/>
      <c r="KQQ19" s="692"/>
      <c r="KQR19" s="692"/>
      <c r="KQS19" s="692"/>
      <c r="KQT19" s="692"/>
      <c r="KQU19" s="692"/>
      <c r="KQV19" s="692"/>
      <c r="KQW19" s="692"/>
      <c r="KQX19" s="692"/>
      <c r="KQY19" s="692"/>
      <c r="KQZ19" s="692"/>
      <c r="KRA19" s="692"/>
      <c r="KRB19" s="692"/>
      <c r="KRC19" s="692"/>
      <c r="KRD19" s="692"/>
      <c r="KRE19" s="692"/>
      <c r="KRF19" s="692"/>
      <c r="KRG19" s="692"/>
      <c r="KRH19" s="692"/>
      <c r="KRI19" s="692"/>
      <c r="KRJ19" s="692"/>
      <c r="KRK19" s="692"/>
      <c r="KRL19" s="692"/>
      <c r="KRM19" s="692"/>
      <c r="KRN19" s="692"/>
      <c r="KRO19" s="692"/>
      <c r="KRP19" s="692"/>
      <c r="KRQ19" s="692"/>
      <c r="KRR19" s="692"/>
      <c r="KRS19" s="692"/>
      <c r="KRT19" s="692"/>
      <c r="KRU19" s="692"/>
      <c r="KRV19" s="692"/>
      <c r="KRW19" s="692"/>
      <c r="KRX19" s="692"/>
      <c r="KRY19" s="692"/>
      <c r="KRZ19" s="692"/>
      <c r="KSA19" s="692"/>
      <c r="KSB19" s="692"/>
      <c r="KSC19" s="692"/>
      <c r="KSD19" s="692"/>
      <c r="KSE19" s="692"/>
      <c r="KSF19" s="692"/>
      <c r="KSG19" s="692"/>
      <c r="KSH19" s="692"/>
      <c r="KSI19" s="692"/>
      <c r="KSJ19" s="692"/>
      <c r="KSK19" s="692"/>
      <c r="KSL19" s="692"/>
      <c r="KSM19" s="692"/>
      <c r="KSN19" s="692"/>
      <c r="KSO19" s="692"/>
      <c r="KSP19" s="692"/>
      <c r="KSQ19" s="692"/>
      <c r="KSR19" s="692"/>
      <c r="KSS19" s="692"/>
      <c r="KST19" s="692"/>
      <c r="KSU19" s="692"/>
      <c r="KSV19" s="692"/>
      <c r="KSW19" s="692"/>
      <c r="KSX19" s="692"/>
      <c r="KSY19" s="692"/>
      <c r="KSZ19" s="692"/>
      <c r="KTA19" s="692"/>
      <c r="KTB19" s="692"/>
      <c r="KTC19" s="692"/>
      <c r="KTD19" s="692"/>
      <c r="KTE19" s="692"/>
      <c r="KTF19" s="692"/>
      <c r="KTG19" s="692"/>
      <c r="KTH19" s="692"/>
      <c r="KTI19" s="692"/>
      <c r="KTJ19" s="692"/>
      <c r="KTK19" s="692"/>
      <c r="KTL19" s="692"/>
      <c r="KTM19" s="692"/>
      <c r="KTN19" s="692"/>
      <c r="KTO19" s="692"/>
      <c r="KTP19" s="692"/>
      <c r="KTQ19" s="692"/>
      <c r="KTR19" s="692"/>
      <c r="KTS19" s="692"/>
      <c r="KTT19" s="692"/>
      <c r="KTU19" s="692"/>
      <c r="KTV19" s="692"/>
      <c r="KTW19" s="692"/>
      <c r="KTX19" s="692"/>
      <c r="KTY19" s="692"/>
      <c r="KTZ19" s="692"/>
      <c r="KUA19" s="692"/>
      <c r="KUB19" s="692"/>
      <c r="KUC19" s="692"/>
      <c r="KUD19" s="692"/>
      <c r="KUE19" s="692"/>
      <c r="KUF19" s="692"/>
      <c r="KUG19" s="692"/>
      <c r="KUH19" s="692"/>
      <c r="KUI19" s="692"/>
      <c r="KUJ19" s="692"/>
      <c r="KUK19" s="692"/>
      <c r="KUL19" s="692"/>
      <c r="KUM19" s="692"/>
      <c r="KUN19" s="692"/>
      <c r="KUO19" s="692"/>
      <c r="KUP19" s="692"/>
      <c r="KUQ19" s="692"/>
      <c r="KUR19" s="692"/>
      <c r="KUS19" s="692"/>
      <c r="KUT19" s="692"/>
      <c r="KUU19" s="692"/>
      <c r="KUV19" s="692"/>
      <c r="KUW19" s="692"/>
      <c r="KUX19" s="692"/>
      <c r="KUY19" s="692"/>
      <c r="KUZ19" s="692"/>
      <c r="KVA19" s="692"/>
      <c r="KVB19" s="692"/>
      <c r="KVC19" s="692"/>
      <c r="KVD19" s="692"/>
      <c r="KVE19" s="692"/>
      <c r="KVF19" s="692"/>
      <c r="KVG19" s="692"/>
      <c r="KVH19" s="692"/>
      <c r="KVI19" s="692"/>
      <c r="KVJ19" s="692"/>
      <c r="KVK19" s="692"/>
      <c r="KVL19" s="692"/>
      <c r="KVM19" s="692"/>
      <c r="KVN19" s="692"/>
      <c r="KVO19" s="692"/>
      <c r="KVP19" s="692"/>
      <c r="KVQ19" s="692"/>
      <c r="KVR19" s="692"/>
      <c r="KVS19" s="692"/>
      <c r="KVT19" s="692"/>
      <c r="KVU19" s="692"/>
      <c r="KVV19" s="692"/>
      <c r="KVW19" s="692"/>
      <c r="KVX19" s="692"/>
      <c r="KVY19" s="692"/>
      <c r="KVZ19" s="692"/>
      <c r="KWA19" s="692"/>
      <c r="KWB19" s="692"/>
      <c r="KWC19" s="692"/>
      <c r="KWD19" s="692"/>
      <c r="KWE19" s="692"/>
      <c r="KWF19" s="692"/>
      <c r="KWG19" s="692"/>
      <c r="KWH19" s="692"/>
      <c r="KWI19" s="692"/>
      <c r="KWJ19" s="692"/>
      <c r="KWK19" s="692"/>
      <c r="KWL19" s="692"/>
      <c r="KWM19" s="692"/>
      <c r="KWN19" s="692"/>
      <c r="KWO19" s="692"/>
      <c r="KWP19" s="692"/>
      <c r="KWQ19" s="692"/>
      <c r="KWR19" s="692"/>
      <c r="KWS19" s="692"/>
      <c r="KWT19" s="692"/>
      <c r="KWU19" s="692"/>
      <c r="KWV19" s="692"/>
      <c r="KWW19" s="692"/>
      <c r="KWX19" s="692"/>
      <c r="KWY19" s="692"/>
      <c r="KWZ19" s="692"/>
      <c r="KXA19" s="692"/>
      <c r="KXB19" s="692"/>
      <c r="KXC19" s="692"/>
      <c r="KXD19" s="692"/>
      <c r="KXE19" s="692"/>
      <c r="KXF19" s="692"/>
      <c r="KXG19" s="692"/>
      <c r="KXH19" s="692"/>
      <c r="KXI19" s="692"/>
      <c r="KXJ19" s="692"/>
      <c r="KXK19" s="692"/>
      <c r="KXL19" s="692"/>
      <c r="KXM19" s="692"/>
      <c r="KXN19" s="692"/>
      <c r="KXO19" s="692"/>
      <c r="KXP19" s="692"/>
      <c r="KXQ19" s="692"/>
      <c r="KXR19" s="692"/>
      <c r="KXS19" s="692"/>
      <c r="KXT19" s="692"/>
      <c r="KXU19" s="692"/>
      <c r="KXV19" s="692"/>
      <c r="KXW19" s="692"/>
      <c r="KXX19" s="692"/>
      <c r="KXY19" s="692"/>
      <c r="KXZ19" s="692"/>
      <c r="KYA19" s="692"/>
      <c r="KYB19" s="692"/>
      <c r="KYC19" s="692"/>
      <c r="KYD19" s="692"/>
      <c r="KYE19" s="692"/>
      <c r="KYF19" s="692"/>
      <c r="KYG19" s="692"/>
      <c r="KYH19" s="692"/>
      <c r="KYI19" s="692"/>
      <c r="KYJ19" s="692"/>
      <c r="KYK19" s="692"/>
      <c r="KYL19" s="692"/>
      <c r="KYM19" s="692"/>
      <c r="KYN19" s="692"/>
      <c r="KYO19" s="692"/>
      <c r="KYP19" s="692"/>
      <c r="KYQ19" s="692"/>
      <c r="KYR19" s="692"/>
      <c r="KYS19" s="692"/>
      <c r="KYT19" s="692"/>
      <c r="KYU19" s="692"/>
      <c r="KYV19" s="692"/>
      <c r="KYW19" s="692"/>
      <c r="KYX19" s="692"/>
      <c r="KYY19" s="692"/>
      <c r="KYZ19" s="692"/>
      <c r="KZA19" s="692"/>
      <c r="KZB19" s="692"/>
      <c r="KZC19" s="692"/>
      <c r="KZD19" s="692"/>
      <c r="KZE19" s="692"/>
      <c r="KZF19" s="692"/>
      <c r="KZG19" s="692"/>
      <c r="KZH19" s="692"/>
      <c r="KZI19" s="692"/>
      <c r="KZJ19" s="692"/>
      <c r="KZK19" s="692"/>
      <c r="KZL19" s="692"/>
      <c r="KZM19" s="692"/>
      <c r="KZN19" s="692"/>
      <c r="KZO19" s="692"/>
      <c r="KZP19" s="692"/>
      <c r="KZQ19" s="692"/>
      <c r="KZR19" s="692"/>
      <c r="KZS19" s="692"/>
      <c r="KZT19" s="692"/>
      <c r="KZU19" s="692"/>
      <c r="KZV19" s="692"/>
      <c r="KZW19" s="692"/>
      <c r="KZX19" s="692"/>
      <c r="KZY19" s="692"/>
      <c r="KZZ19" s="692"/>
      <c r="LAA19" s="692"/>
      <c r="LAB19" s="692"/>
      <c r="LAC19" s="692"/>
      <c r="LAD19" s="692"/>
      <c r="LAE19" s="692"/>
      <c r="LAF19" s="692"/>
      <c r="LAG19" s="692"/>
      <c r="LAH19" s="692"/>
      <c r="LAI19" s="692"/>
      <c r="LAJ19" s="692"/>
      <c r="LAK19" s="692"/>
      <c r="LAL19" s="692"/>
      <c r="LAM19" s="692"/>
      <c r="LAN19" s="692"/>
      <c r="LAO19" s="692"/>
      <c r="LAP19" s="692"/>
      <c r="LAQ19" s="692"/>
      <c r="LAR19" s="692"/>
      <c r="LAS19" s="692"/>
      <c r="LAT19" s="692"/>
      <c r="LAU19" s="692"/>
      <c r="LAV19" s="692"/>
      <c r="LAW19" s="692"/>
      <c r="LAX19" s="692"/>
      <c r="LAY19" s="692"/>
      <c r="LAZ19" s="692"/>
      <c r="LBA19" s="692"/>
      <c r="LBB19" s="692"/>
      <c r="LBC19" s="692"/>
      <c r="LBD19" s="692"/>
      <c r="LBE19" s="692"/>
      <c r="LBF19" s="692"/>
      <c r="LBG19" s="692"/>
      <c r="LBH19" s="692"/>
      <c r="LBI19" s="692"/>
      <c r="LBJ19" s="692"/>
      <c r="LBK19" s="692"/>
      <c r="LBL19" s="692"/>
      <c r="LBM19" s="692"/>
      <c r="LBN19" s="692"/>
      <c r="LBO19" s="692"/>
      <c r="LBP19" s="692"/>
      <c r="LBQ19" s="692"/>
      <c r="LBR19" s="692"/>
      <c r="LBS19" s="692"/>
      <c r="LBT19" s="692"/>
      <c r="LBU19" s="692"/>
      <c r="LBV19" s="692"/>
      <c r="LBW19" s="692"/>
      <c r="LBX19" s="692"/>
      <c r="LBY19" s="692"/>
      <c r="LBZ19" s="692"/>
      <c r="LCA19" s="692"/>
      <c r="LCB19" s="692"/>
      <c r="LCC19" s="692"/>
      <c r="LCD19" s="692"/>
      <c r="LCE19" s="692"/>
      <c r="LCF19" s="692"/>
      <c r="LCG19" s="692"/>
      <c r="LCH19" s="692"/>
      <c r="LCI19" s="692"/>
      <c r="LCJ19" s="692"/>
      <c r="LCK19" s="692"/>
      <c r="LCL19" s="692"/>
      <c r="LCM19" s="692"/>
      <c r="LCN19" s="692"/>
      <c r="LCO19" s="692"/>
      <c r="LCP19" s="692"/>
      <c r="LCQ19" s="692"/>
      <c r="LCR19" s="692"/>
      <c r="LCS19" s="692"/>
      <c r="LCT19" s="692"/>
      <c r="LCU19" s="692"/>
      <c r="LCV19" s="692"/>
      <c r="LCW19" s="692"/>
      <c r="LCX19" s="692"/>
      <c r="LCY19" s="692"/>
      <c r="LCZ19" s="692"/>
      <c r="LDA19" s="692"/>
      <c r="LDB19" s="692"/>
      <c r="LDC19" s="692"/>
      <c r="LDD19" s="692"/>
      <c r="LDE19" s="692"/>
      <c r="LDF19" s="692"/>
      <c r="LDG19" s="692"/>
      <c r="LDH19" s="692"/>
      <c r="LDI19" s="692"/>
      <c r="LDJ19" s="692"/>
      <c r="LDK19" s="692"/>
      <c r="LDL19" s="692"/>
      <c r="LDM19" s="692"/>
      <c r="LDN19" s="692"/>
      <c r="LDO19" s="692"/>
      <c r="LDP19" s="692"/>
      <c r="LDQ19" s="692"/>
      <c r="LDR19" s="692"/>
      <c r="LDS19" s="692"/>
      <c r="LDT19" s="692"/>
      <c r="LDU19" s="692"/>
      <c r="LDV19" s="692"/>
      <c r="LDW19" s="692"/>
      <c r="LDX19" s="692"/>
      <c r="LDY19" s="692"/>
      <c r="LDZ19" s="692"/>
      <c r="LEA19" s="692"/>
      <c r="LEB19" s="692"/>
      <c r="LEC19" s="692"/>
      <c r="LED19" s="692"/>
      <c r="LEE19" s="692"/>
      <c r="LEF19" s="692"/>
      <c r="LEG19" s="692"/>
      <c r="LEH19" s="692"/>
      <c r="LEI19" s="692"/>
      <c r="LEJ19" s="692"/>
      <c r="LEK19" s="692"/>
      <c r="LEL19" s="692"/>
      <c r="LEM19" s="692"/>
      <c r="LEN19" s="692"/>
      <c r="LEO19" s="692"/>
      <c r="LEP19" s="692"/>
      <c r="LEQ19" s="692"/>
      <c r="LER19" s="692"/>
      <c r="LES19" s="692"/>
      <c r="LET19" s="692"/>
      <c r="LEU19" s="692"/>
      <c r="LEV19" s="692"/>
      <c r="LEW19" s="692"/>
      <c r="LEX19" s="692"/>
      <c r="LEY19" s="692"/>
      <c r="LEZ19" s="692"/>
      <c r="LFA19" s="692"/>
      <c r="LFB19" s="692"/>
      <c r="LFC19" s="692"/>
      <c r="LFD19" s="692"/>
      <c r="LFE19" s="692"/>
      <c r="LFF19" s="692"/>
      <c r="LFG19" s="692"/>
      <c r="LFH19" s="692"/>
      <c r="LFI19" s="692"/>
      <c r="LFJ19" s="692"/>
      <c r="LFK19" s="692"/>
      <c r="LFL19" s="692"/>
      <c r="LFM19" s="692"/>
      <c r="LFN19" s="692"/>
      <c r="LFO19" s="692"/>
      <c r="LFP19" s="692"/>
      <c r="LFQ19" s="692"/>
      <c r="LFR19" s="692"/>
      <c r="LFS19" s="692"/>
      <c r="LFT19" s="692"/>
      <c r="LFU19" s="692"/>
      <c r="LFV19" s="692"/>
      <c r="LFW19" s="692"/>
      <c r="LFX19" s="692"/>
      <c r="LFY19" s="692"/>
      <c r="LFZ19" s="692"/>
      <c r="LGA19" s="692"/>
      <c r="LGB19" s="692"/>
      <c r="LGC19" s="692"/>
      <c r="LGD19" s="692"/>
      <c r="LGE19" s="692"/>
      <c r="LGF19" s="692"/>
      <c r="LGG19" s="692"/>
      <c r="LGH19" s="692"/>
      <c r="LGI19" s="692"/>
      <c r="LGJ19" s="692"/>
      <c r="LGK19" s="692"/>
      <c r="LGL19" s="692"/>
      <c r="LGM19" s="692"/>
      <c r="LGN19" s="692"/>
      <c r="LGO19" s="692"/>
      <c r="LGP19" s="692"/>
      <c r="LGQ19" s="692"/>
      <c r="LGR19" s="692"/>
      <c r="LGS19" s="692"/>
      <c r="LGT19" s="692"/>
      <c r="LGU19" s="692"/>
      <c r="LGV19" s="692"/>
      <c r="LGW19" s="692"/>
      <c r="LGX19" s="692"/>
      <c r="LGY19" s="692"/>
      <c r="LGZ19" s="692"/>
      <c r="LHA19" s="692"/>
      <c r="LHB19" s="692"/>
      <c r="LHC19" s="692"/>
      <c r="LHD19" s="692"/>
      <c r="LHE19" s="692"/>
      <c r="LHF19" s="692"/>
      <c r="LHG19" s="692"/>
      <c r="LHH19" s="692"/>
      <c r="LHI19" s="692"/>
      <c r="LHJ19" s="692"/>
      <c r="LHK19" s="692"/>
      <c r="LHL19" s="692"/>
      <c r="LHM19" s="692"/>
      <c r="LHN19" s="692"/>
      <c r="LHO19" s="692"/>
      <c r="LHP19" s="692"/>
      <c r="LHQ19" s="692"/>
      <c r="LHR19" s="692"/>
      <c r="LHS19" s="692"/>
      <c r="LHT19" s="692"/>
      <c r="LHU19" s="692"/>
      <c r="LHV19" s="692"/>
      <c r="LHW19" s="692"/>
      <c r="LHX19" s="692"/>
      <c r="LHY19" s="692"/>
      <c r="LHZ19" s="692"/>
      <c r="LIA19" s="692"/>
      <c r="LIB19" s="692"/>
      <c r="LIC19" s="692"/>
      <c r="LID19" s="692"/>
      <c r="LIE19" s="692"/>
      <c r="LIF19" s="692"/>
      <c r="LIG19" s="692"/>
      <c r="LIH19" s="692"/>
      <c r="LII19" s="692"/>
      <c r="LIJ19" s="692"/>
      <c r="LIK19" s="692"/>
      <c r="LIL19" s="692"/>
      <c r="LIM19" s="692"/>
      <c r="LIN19" s="692"/>
      <c r="LIO19" s="692"/>
      <c r="LIP19" s="692"/>
      <c r="LIQ19" s="692"/>
      <c r="LIR19" s="692"/>
      <c r="LIS19" s="692"/>
      <c r="LIT19" s="692"/>
      <c r="LIU19" s="692"/>
      <c r="LIV19" s="692"/>
      <c r="LIW19" s="692"/>
      <c r="LIX19" s="692"/>
      <c r="LIY19" s="692"/>
      <c r="LIZ19" s="692"/>
      <c r="LJA19" s="692"/>
      <c r="LJB19" s="692"/>
      <c r="LJC19" s="692"/>
      <c r="LJD19" s="692"/>
      <c r="LJE19" s="692"/>
      <c r="LJF19" s="692"/>
      <c r="LJG19" s="692"/>
      <c r="LJH19" s="692"/>
      <c r="LJI19" s="692"/>
      <c r="LJJ19" s="692"/>
      <c r="LJK19" s="692"/>
      <c r="LJL19" s="692"/>
      <c r="LJM19" s="692"/>
      <c r="LJN19" s="692"/>
      <c r="LJO19" s="692"/>
      <c r="LJP19" s="692"/>
      <c r="LJQ19" s="692"/>
      <c r="LJR19" s="692"/>
      <c r="LJS19" s="692"/>
      <c r="LJT19" s="692"/>
      <c r="LJU19" s="692"/>
      <c r="LJV19" s="692"/>
      <c r="LJW19" s="692"/>
      <c r="LJX19" s="692"/>
      <c r="LJY19" s="692"/>
      <c r="LJZ19" s="692"/>
      <c r="LKA19" s="692"/>
      <c r="LKB19" s="692"/>
      <c r="LKC19" s="692"/>
      <c r="LKD19" s="692"/>
      <c r="LKE19" s="692"/>
      <c r="LKF19" s="692"/>
      <c r="LKG19" s="692"/>
      <c r="LKH19" s="692"/>
      <c r="LKI19" s="692"/>
      <c r="LKJ19" s="692"/>
      <c r="LKK19" s="692"/>
      <c r="LKL19" s="692"/>
      <c r="LKM19" s="692"/>
      <c r="LKN19" s="692"/>
      <c r="LKO19" s="692"/>
      <c r="LKP19" s="692"/>
      <c r="LKQ19" s="692"/>
      <c r="LKR19" s="692"/>
      <c r="LKS19" s="692"/>
      <c r="LKT19" s="692"/>
      <c r="LKU19" s="692"/>
      <c r="LKV19" s="692"/>
      <c r="LKW19" s="692"/>
      <c r="LKX19" s="692"/>
      <c r="LKY19" s="692"/>
      <c r="LKZ19" s="692"/>
      <c r="LLA19" s="692"/>
      <c r="LLB19" s="692"/>
      <c r="LLC19" s="692"/>
      <c r="LLD19" s="692"/>
      <c r="LLE19" s="692"/>
      <c r="LLF19" s="692"/>
      <c r="LLG19" s="692"/>
      <c r="LLH19" s="692"/>
      <c r="LLI19" s="692"/>
      <c r="LLJ19" s="692"/>
      <c r="LLK19" s="692"/>
      <c r="LLL19" s="692"/>
      <c r="LLM19" s="692"/>
      <c r="LLN19" s="692"/>
      <c r="LLO19" s="692"/>
      <c r="LLP19" s="692"/>
      <c r="LLQ19" s="692"/>
      <c r="LLR19" s="692"/>
      <c r="LLS19" s="692"/>
      <c r="LLT19" s="692"/>
      <c r="LLU19" s="692"/>
      <c r="LLV19" s="692"/>
      <c r="LLW19" s="692"/>
      <c r="LLX19" s="692"/>
      <c r="LLY19" s="692"/>
      <c r="LLZ19" s="692"/>
      <c r="LMA19" s="692"/>
      <c r="LMB19" s="692"/>
      <c r="LMC19" s="692"/>
      <c r="LMD19" s="692"/>
      <c r="LME19" s="692"/>
      <c r="LMF19" s="692"/>
      <c r="LMG19" s="692"/>
      <c r="LMH19" s="692"/>
      <c r="LMI19" s="692"/>
      <c r="LMJ19" s="692"/>
      <c r="LMK19" s="692"/>
      <c r="LML19" s="692"/>
      <c r="LMM19" s="692"/>
      <c r="LMN19" s="692"/>
      <c r="LMO19" s="692"/>
      <c r="LMP19" s="692"/>
      <c r="LMQ19" s="692"/>
      <c r="LMR19" s="692"/>
      <c r="LMS19" s="692"/>
      <c r="LMT19" s="692"/>
      <c r="LMU19" s="692"/>
      <c r="LMV19" s="692"/>
      <c r="LMW19" s="692"/>
      <c r="LMX19" s="692"/>
      <c r="LMY19" s="692"/>
      <c r="LMZ19" s="692"/>
      <c r="LNA19" s="692"/>
      <c r="LNB19" s="692"/>
      <c r="LNC19" s="692"/>
      <c r="LND19" s="692"/>
      <c r="LNE19" s="692"/>
      <c r="LNF19" s="692"/>
      <c r="LNG19" s="692"/>
      <c r="LNH19" s="692"/>
      <c r="LNI19" s="692"/>
      <c r="LNJ19" s="692"/>
      <c r="LNK19" s="692"/>
      <c r="LNL19" s="692"/>
      <c r="LNM19" s="692"/>
      <c r="LNN19" s="692"/>
      <c r="LNO19" s="692"/>
      <c r="LNP19" s="692"/>
      <c r="LNQ19" s="692"/>
      <c r="LNR19" s="692"/>
      <c r="LNS19" s="692"/>
      <c r="LNT19" s="692"/>
      <c r="LNU19" s="692"/>
      <c r="LNV19" s="692"/>
      <c r="LNW19" s="692"/>
      <c r="LNX19" s="692"/>
      <c r="LNY19" s="692"/>
      <c r="LNZ19" s="692"/>
      <c r="LOA19" s="692"/>
      <c r="LOB19" s="692"/>
      <c r="LOC19" s="692"/>
      <c r="LOD19" s="692"/>
      <c r="LOE19" s="692"/>
      <c r="LOF19" s="692"/>
      <c r="LOG19" s="692"/>
      <c r="LOH19" s="692"/>
      <c r="LOI19" s="692"/>
      <c r="LOJ19" s="692"/>
      <c r="LOK19" s="692"/>
      <c r="LOL19" s="692"/>
      <c r="LOM19" s="692"/>
      <c r="LON19" s="692"/>
      <c r="LOO19" s="692"/>
      <c r="LOP19" s="692"/>
      <c r="LOQ19" s="692"/>
      <c r="LOR19" s="692"/>
      <c r="LOS19" s="692"/>
      <c r="LOT19" s="692"/>
      <c r="LOU19" s="692"/>
      <c r="LOV19" s="692"/>
      <c r="LOW19" s="692"/>
      <c r="LOX19" s="692"/>
      <c r="LOY19" s="692"/>
      <c r="LOZ19" s="692"/>
      <c r="LPA19" s="692"/>
      <c r="LPB19" s="692"/>
      <c r="LPC19" s="692"/>
      <c r="LPD19" s="692"/>
      <c r="LPE19" s="692"/>
      <c r="LPF19" s="692"/>
      <c r="LPG19" s="692"/>
      <c r="LPH19" s="692"/>
      <c r="LPI19" s="692"/>
      <c r="LPJ19" s="692"/>
      <c r="LPK19" s="692"/>
      <c r="LPL19" s="692"/>
      <c r="LPM19" s="692"/>
      <c r="LPN19" s="692"/>
      <c r="LPO19" s="692"/>
      <c r="LPP19" s="692"/>
      <c r="LPQ19" s="692"/>
      <c r="LPR19" s="692"/>
      <c r="LPS19" s="692"/>
      <c r="LPT19" s="692"/>
      <c r="LPU19" s="692"/>
      <c r="LPV19" s="692"/>
      <c r="LPW19" s="692"/>
      <c r="LPX19" s="692"/>
      <c r="LPY19" s="692"/>
      <c r="LPZ19" s="692"/>
      <c r="LQA19" s="692"/>
      <c r="LQB19" s="692"/>
      <c r="LQC19" s="692"/>
      <c r="LQD19" s="692"/>
      <c r="LQE19" s="692"/>
      <c r="LQF19" s="692"/>
      <c r="LQG19" s="692"/>
      <c r="LQH19" s="692"/>
      <c r="LQI19" s="692"/>
      <c r="LQJ19" s="692"/>
      <c r="LQK19" s="692"/>
      <c r="LQL19" s="692"/>
      <c r="LQM19" s="692"/>
      <c r="LQN19" s="692"/>
      <c r="LQO19" s="692"/>
      <c r="LQP19" s="692"/>
      <c r="LQQ19" s="692"/>
      <c r="LQR19" s="692"/>
      <c r="LQS19" s="692"/>
      <c r="LQT19" s="692"/>
      <c r="LQU19" s="692"/>
      <c r="LQV19" s="692"/>
      <c r="LQW19" s="692"/>
      <c r="LQX19" s="692"/>
      <c r="LQY19" s="692"/>
      <c r="LQZ19" s="692"/>
      <c r="LRA19" s="692"/>
      <c r="LRB19" s="692"/>
      <c r="LRC19" s="692"/>
      <c r="LRD19" s="692"/>
      <c r="LRE19" s="692"/>
      <c r="LRF19" s="692"/>
      <c r="LRG19" s="692"/>
      <c r="LRH19" s="692"/>
      <c r="LRI19" s="692"/>
      <c r="LRJ19" s="692"/>
      <c r="LRK19" s="692"/>
      <c r="LRL19" s="692"/>
      <c r="LRM19" s="692"/>
      <c r="LRN19" s="692"/>
      <c r="LRO19" s="692"/>
      <c r="LRP19" s="692"/>
      <c r="LRQ19" s="692"/>
      <c r="LRR19" s="692"/>
      <c r="LRS19" s="692"/>
      <c r="LRT19" s="692"/>
      <c r="LRU19" s="692"/>
      <c r="LRV19" s="692"/>
      <c r="LRW19" s="692"/>
      <c r="LRX19" s="692"/>
      <c r="LRY19" s="692"/>
      <c r="LRZ19" s="692"/>
      <c r="LSA19" s="692"/>
      <c r="LSB19" s="692"/>
      <c r="LSC19" s="692"/>
      <c r="LSD19" s="692"/>
      <c r="LSE19" s="692"/>
      <c r="LSF19" s="692"/>
      <c r="LSG19" s="692"/>
      <c r="LSH19" s="692"/>
      <c r="LSI19" s="692"/>
      <c r="LSJ19" s="692"/>
      <c r="LSK19" s="692"/>
      <c r="LSL19" s="692"/>
      <c r="LSM19" s="692"/>
      <c r="LSN19" s="692"/>
      <c r="LSO19" s="692"/>
      <c r="LSP19" s="692"/>
      <c r="LSQ19" s="692"/>
      <c r="LSR19" s="692"/>
      <c r="LSS19" s="692"/>
      <c r="LST19" s="692"/>
      <c r="LSU19" s="692"/>
      <c r="LSV19" s="692"/>
      <c r="LSW19" s="692"/>
      <c r="LSX19" s="692"/>
      <c r="LSY19" s="692"/>
      <c r="LSZ19" s="692"/>
      <c r="LTA19" s="692"/>
      <c r="LTB19" s="692"/>
      <c r="LTC19" s="692"/>
      <c r="LTD19" s="692"/>
      <c r="LTE19" s="692"/>
      <c r="LTF19" s="692"/>
      <c r="LTG19" s="692"/>
      <c r="LTH19" s="692"/>
      <c r="LTI19" s="692"/>
      <c r="LTJ19" s="692"/>
      <c r="LTK19" s="692"/>
      <c r="LTL19" s="692"/>
      <c r="LTM19" s="692"/>
      <c r="LTN19" s="692"/>
      <c r="LTO19" s="692"/>
      <c r="LTP19" s="692"/>
      <c r="LTQ19" s="692"/>
      <c r="LTR19" s="692"/>
      <c r="LTS19" s="692"/>
      <c r="LTT19" s="692"/>
      <c r="LTU19" s="692"/>
      <c r="LTV19" s="692"/>
      <c r="LTW19" s="692"/>
      <c r="LTX19" s="692"/>
      <c r="LTY19" s="692"/>
      <c r="LTZ19" s="692"/>
      <c r="LUA19" s="692"/>
      <c r="LUB19" s="692"/>
      <c r="LUC19" s="692"/>
      <c r="LUD19" s="692"/>
      <c r="LUE19" s="692"/>
      <c r="LUF19" s="692"/>
      <c r="LUG19" s="692"/>
      <c r="LUH19" s="692"/>
      <c r="LUI19" s="692"/>
      <c r="LUJ19" s="692"/>
      <c r="LUK19" s="692"/>
      <c r="LUL19" s="692"/>
      <c r="LUM19" s="692"/>
      <c r="LUN19" s="692"/>
      <c r="LUO19" s="692"/>
      <c r="LUP19" s="692"/>
      <c r="LUQ19" s="692"/>
      <c r="LUR19" s="692"/>
      <c r="LUS19" s="692"/>
      <c r="LUT19" s="692"/>
      <c r="LUU19" s="692"/>
      <c r="LUV19" s="692"/>
      <c r="LUW19" s="692"/>
      <c r="LUX19" s="692"/>
      <c r="LUY19" s="692"/>
      <c r="LUZ19" s="692"/>
      <c r="LVA19" s="692"/>
      <c r="LVB19" s="692"/>
      <c r="LVC19" s="692"/>
      <c r="LVD19" s="692"/>
      <c r="LVE19" s="692"/>
      <c r="LVF19" s="692"/>
      <c r="LVG19" s="692"/>
      <c r="LVH19" s="692"/>
      <c r="LVI19" s="692"/>
      <c r="LVJ19" s="692"/>
      <c r="LVK19" s="692"/>
      <c r="LVL19" s="692"/>
      <c r="LVM19" s="692"/>
      <c r="LVN19" s="692"/>
      <c r="LVO19" s="692"/>
      <c r="LVP19" s="692"/>
      <c r="LVQ19" s="692"/>
      <c r="LVR19" s="692"/>
      <c r="LVS19" s="692"/>
      <c r="LVT19" s="692"/>
      <c r="LVU19" s="692"/>
      <c r="LVV19" s="692"/>
      <c r="LVW19" s="692"/>
      <c r="LVX19" s="692"/>
      <c r="LVY19" s="692"/>
      <c r="LVZ19" s="692"/>
      <c r="LWA19" s="692"/>
      <c r="LWB19" s="692"/>
      <c r="LWC19" s="692"/>
      <c r="LWD19" s="692"/>
      <c r="LWE19" s="692"/>
      <c r="LWF19" s="692"/>
      <c r="LWG19" s="692"/>
      <c r="LWH19" s="692"/>
      <c r="LWI19" s="692"/>
      <c r="LWJ19" s="692"/>
      <c r="LWK19" s="692"/>
      <c r="LWL19" s="692"/>
      <c r="LWM19" s="692"/>
      <c r="LWN19" s="692"/>
      <c r="LWO19" s="692"/>
      <c r="LWP19" s="692"/>
      <c r="LWQ19" s="692"/>
      <c r="LWR19" s="692"/>
      <c r="LWS19" s="692"/>
      <c r="LWT19" s="692"/>
      <c r="LWU19" s="692"/>
      <c r="LWV19" s="692"/>
      <c r="LWW19" s="692"/>
      <c r="LWX19" s="692"/>
      <c r="LWY19" s="692"/>
      <c r="LWZ19" s="692"/>
      <c r="LXA19" s="692"/>
      <c r="LXB19" s="692"/>
      <c r="LXC19" s="692"/>
      <c r="LXD19" s="692"/>
      <c r="LXE19" s="692"/>
      <c r="LXF19" s="692"/>
      <c r="LXG19" s="692"/>
      <c r="LXH19" s="692"/>
      <c r="LXI19" s="692"/>
      <c r="LXJ19" s="692"/>
      <c r="LXK19" s="692"/>
      <c r="LXL19" s="692"/>
      <c r="LXM19" s="692"/>
      <c r="LXN19" s="692"/>
      <c r="LXO19" s="692"/>
      <c r="LXP19" s="692"/>
      <c r="LXQ19" s="692"/>
      <c r="LXR19" s="692"/>
      <c r="LXS19" s="692"/>
      <c r="LXT19" s="692"/>
      <c r="LXU19" s="692"/>
      <c r="LXV19" s="692"/>
      <c r="LXW19" s="692"/>
      <c r="LXX19" s="692"/>
      <c r="LXY19" s="692"/>
      <c r="LXZ19" s="692"/>
      <c r="LYA19" s="692"/>
      <c r="LYB19" s="692"/>
      <c r="LYC19" s="692"/>
      <c r="LYD19" s="692"/>
      <c r="LYE19" s="692"/>
      <c r="LYF19" s="692"/>
      <c r="LYG19" s="692"/>
      <c r="LYH19" s="692"/>
      <c r="LYI19" s="692"/>
      <c r="LYJ19" s="692"/>
      <c r="LYK19" s="692"/>
      <c r="LYL19" s="692"/>
      <c r="LYM19" s="692"/>
      <c r="LYN19" s="692"/>
      <c r="LYO19" s="692"/>
      <c r="LYP19" s="692"/>
      <c r="LYQ19" s="692"/>
      <c r="LYR19" s="692"/>
      <c r="LYS19" s="692"/>
      <c r="LYT19" s="692"/>
      <c r="LYU19" s="692"/>
      <c r="LYV19" s="692"/>
      <c r="LYW19" s="692"/>
      <c r="LYX19" s="692"/>
      <c r="LYY19" s="692"/>
      <c r="LYZ19" s="692"/>
      <c r="LZA19" s="692"/>
      <c r="LZB19" s="692"/>
      <c r="LZC19" s="692"/>
      <c r="LZD19" s="692"/>
      <c r="LZE19" s="692"/>
      <c r="LZF19" s="692"/>
      <c r="LZG19" s="692"/>
      <c r="LZH19" s="692"/>
      <c r="LZI19" s="692"/>
      <c r="LZJ19" s="692"/>
      <c r="LZK19" s="692"/>
      <c r="LZL19" s="692"/>
      <c r="LZM19" s="692"/>
      <c r="LZN19" s="692"/>
      <c r="LZO19" s="692"/>
      <c r="LZP19" s="692"/>
      <c r="LZQ19" s="692"/>
      <c r="LZR19" s="692"/>
      <c r="LZS19" s="692"/>
      <c r="LZT19" s="692"/>
      <c r="LZU19" s="692"/>
      <c r="LZV19" s="692"/>
      <c r="LZW19" s="692"/>
      <c r="LZX19" s="692"/>
      <c r="LZY19" s="692"/>
      <c r="LZZ19" s="692"/>
      <c r="MAA19" s="692"/>
      <c r="MAB19" s="692"/>
      <c r="MAC19" s="692"/>
      <c r="MAD19" s="692"/>
      <c r="MAE19" s="692"/>
      <c r="MAF19" s="692"/>
      <c r="MAG19" s="692"/>
      <c r="MAH19" s="692"/>
      <c r="MAI19" s="692"/>
      <c r="MAJ19" s="692"/>
      <c r="MAK19" s="692"/>
      <c r="MAL19" s="692"/>
      <c r="MAM19" s="692"/>
      <c r="MAN19" s="692"/>
      <c r="MAO19" s="692"/>
      <c r="MAP19" s="692"/>
      <c r="MAQ19" s="692"/>
      <c r="MAR19" s="692"/>
      <c r="MAS19" s="692"/>
      <c r="MAT19" s="692"/>
      <c r="MAU19" s="692"/>
      <c r="MAV19" s="692"/>
      <c r="MAW19" s="692"/>
      <c r="MAX19" s="692"/>
      <c r="MAY19" s="692"/>
      <c r="MAZ19" s="692"/>
      <c r="MBA19" s="692"/>
      <c r="MBB19" s="692"/>
      <c r="MBC19" s="692"/>
      <c r="MBD19" s="692"/>
      <c r="MBE19" s="692"/>
      <c r="MBF19" s="692"/>
      <c r="MBG19" s="692"/>
      <c r="MBH19" s="692"/>
      <c r="MBI19" s="692"/>
      <c r="MBJ19" s="692"/>
      <c r="MBK19" s="692"/>
      <c r="MBL19" s="692"/>
      <c r="MBM19" s="692"/>
      <c r="MBN19" s="692"/>
      <c r="MBO19" s="692"/>
      <c r="MBP19" s="692"/>
      <c r="MBQ19" s="692"/>
      <c r="MBR19" s="692"/>
      <c r="MBS19" s="692"/>
      <c r="MBT19" s="692"/>
      <c r="MBU19" s="692"/>
      <c r="MBV19" s="692"/>
      <c r="MBW19" s="692"/>
      <c r="MBX19" s="692"/>
      <c r="MBY19" s="692"/>
      <c r="MBZ19" s="692"/>
      <c r="MCA19" s="692"/>
      <c r="MCB19" s="692"/>
      <c r="MCC19" s="692"/>
      <c r="MCD19" s="692"/>
      <c r="MCE19" s="692"/>
      <c r="MCF19" s="692"/>
      <c r="MCG19" s="692"/>
      <c r="MCH19" s="692"/>
      <c r="MCI19" s="692"/>
      <c r="MCJ19" s="692"/>
      <c r="MCK19" s="692"/>
      <c r="MCL19" s="692"/>
      <c r="MCM19" s="692"/>
      <c r="MCN19" s="692"/>
      <c r="MCO19" s="692"/>
      <c r="MCP19" s="692"/>
      <c r="MCQ19" s="692"/>
      <c r="MCR19" s="692"/>
      <c r="MCS19" s="692"/>
      <c r="MCT19" s="692"/>
      <c r="MCU19" s="692"/>
      <c r="MCV19" s="692"/>
      <c r="MCW19" s="692"/>
      <c r="MCX19" s="692"/>
      <c r="MCY19" s="692"/>
      <c r="MCZ19" s="692"/>
      <c r="MDA19" s="692"/>
      <c r="MDB19" s="692"/>
      <c r="MDC19" s="692"/>
      <c r="MDD19" s="692"/>
      <c r="MDE19" s="692"/>
      <c r="MDF19" s="692"/>
      <c r="MDG19" s="692"/>
      <c r="MDH19" s="692"/>
      <c r="MDI19" s="692"/>
      <c r="MDJ19" s="692"/>
      <c r="MDK19" s="692"/>
      <c r="MDL19" s="692"/>
      <c r="MDM19" s="692"/>
      <c r="MDN19" s="692"/>
      <c r="MDO19" s="692"/>
      <c r="MDP19" s="692"/>
      <c r="MDQ19" s="692"/>
      <c r="MDR19" s="692"/>
      <c r="MDS19" s="692"/>
      <c r="MDT19" s="692"/>
      <c r="MDU19" s="692"/>
      <c r="MDV19" s="692"/>
      <c r="MDW19" s="692"/>
      <c r="MDX19" s="692"/>
      <c r="MDY19" s="692"/>
      <c r="MDZ19" s="692"/>
      <c r="MEA19" s="692"/>
      <c r="MEB19" s="692"/>
      <c r="MEC19" s="692"/>
      <c r="MED19" s="692"/>
      <c r="MEE19" s="692"/>
      <c r="MEF19" s="692"/>
      <c r="MEG19" s="692"/>
      <c r="MEH19" s="692"/>
      <c r="MEI19" s="692"/>
      <c r="MEJ19" s="692"/>
      <c r="MEK19" s="692"/>
      <c r="MEL19" s="692"/>
      <c r="MEM19" s="692"/>
      <c r="MEN19" s="692"/>
      <c r="MEO19" s="692"/>
      <c r="MEP19" s="692"/>
      <c r="MEQ19" s="692"/>
      <c r="MER19" s="692"/>
      <c r="MES19" s="692"/>
      <c r="MET19" s="692"/>
      <c r="MEU19" s="692"/>
      <c r="MEV19" s="692"/>
      <c r="MEW19" s="692"/>
      <c r="MEX19" s="692"/>
      <c r="MEY19" s="692"/>
      <c r="MEZ19" s="692"/>
      <c r="MFA19" s="692"/>
      <c r="MFB19" s="692"/>
      <c r="MFC19" s="692"/>
      <c r="MFD19" s="692"/>
      <c r="MFE19" s="692"/>
      <c r="MFF19" s="692"/>
      <c r="MFG19" s="692"/>
      <c r="MFH19" s="692"/>
      <c r="MFI19" s="692"/>
      <c r="MFJ19" s="692"/>
      <c r="MFK19" s="692"/>
      <c r="MFL19" s="692"/>
      <c r="MFM19" s="692"/>
      <c r="MFN19" s="692"/>
      <c r="MFO19" s="692"/>
      <c r="MFP19" s="692"/>
      <c r="MFQ19" s="692"/>
      <c r="MFR19" s="692"/>
      <c r="MFS19" s="692"/>
      <c r="MFT19" s="692"/>
      <c r="MFU19" s="692"/>
      <c r="MFV19" s="692"/>
      <c r="MFW19" s="692"/>
      <c r="MFX19" s="692"/>
      <c r="MFY19" s="692"/>
      <c r="MFZ19" s="692"/>
      <c r="MGA19" s="692"/>
      <c r="MGB19" s="692"/>
      <c r="MGC19" s="692"/>
      <c r="MGD19" s="692"/>
      <c r="MGE19" s="692"/>
      <c r="MGF19" s="692"/>
      <c r="MGG19" s="692"/>
      <c r="MGH19" s="692"/>
      <c r="MGI19" s="692"/>
      <c r="MGJ19" s="692"/>
      <c r="MGK19" s="692"/>
      <c r="MGL19" s="692"/>
      <c r="MGM19" s="692"/>
      <c r="MGN19" s="692"/>
      <c r="MGO19" s="692"/>
      <c r="MGP19" s="692"/>
      <c r="MGQ19" s="692"/>
      <c r="MGR19" s="692"/>
      <c r="MGS19" s="692"/>
      <c r="MGT19" s="692"/>
      <c r="MGU19" s="692"/>
      <c r="MGV19" s="692"/>
      <c r="MGW19" s="692"/>
      <c r="MGX19" s="692"/>
      <c r="MGY19" s="692"/>
      <c r="MGZ19" s="692"/>
      <c r="MHA19" s="692"/>
      <c r="MHB19" s="692"/>
      <c r="MHC19" s="692"/>
      <c r="MHD19" s="692"/>
      <c r="MHE19" s="692"/>
      <c r="MHF19" s="692"/>
      <c r="MHG19" s="692"/>
      <c r="MHH19" s="692"/>
      <c r="MHI19" s="692"/>
      <c r="MHJ19" s="692"/>
      <c r="MHK19" s="692"/>
      <c r="MHL19" s="692"/>
      <c r="MHM19" s="692"/>
      <c r="MHN19" s="692"/>
      <c r="MHO19" s="692"/>
      <c r="MHP19" s="692"/>
      <c r="MHQ19" s="692"/>
      <c r="MHR19" s="692"/>
      <c r="MHS19" s="692"/>
      <c r="MHT19" s="692"/>
      <c r="MHU19" s="692"/>
      <c r="MHV19" s="692"/>
      <c r="MHW19" s="692"/>
      <c r="MHX19" s="692"/>
      <c r="MHY19" s="692"/>
      <c r="MHZ19" s="692"/>
      <c r="MIA19" s="692"/>
      <c r="MIB19" s="692"/>
      <c r="MIC19" s="692"/>
      <c r="MID19" s="692"/>
      <c r="MIE19" s="692"/>
      <c r="MIF19" s="692"/>
      <c r="MIG19" s="692"/>
      <c r="MIH19" s="692"/>
      <c r="MII19" s="692"/>
      <c r="MIJ19" s="692"/>
      <c r="MIK19" s="692"/>
      <c r="MIL19" s="692"/>
      <c r="MIM19" s="692"/>
      <c r="MIN19" s="692"/>
      <c r="MIO19" s="692"/>
      <c r="MIP19" s="692"/>
      <c r="MIQ19" s="692"/>
      <c r="MIR19" s="692"/>
      <c r="MIS19" s="692"/>
      <c r="MIT19" s="692"/>
      <c r="MIU19" s="692"/>
      <c r="MIV19" s="692"/>
      <c r="MIW19" s="692"/>
      <c r="MIX19" s="692"/>
      <c r="MIY19" s="692"/>
      <c r="MIZ19" s="692"/>
      <c r="MJA19" s="692"/>
      <c r="MJB19" s="692"/>
      <c r="MJC19" s="692"/>
      <c r="MJD19" s="692"/>
      <c r="MJE19" s="692"/>
      <c r="MJF19" s="692"/>
      <c r="MJG19" s="692"/>
      <c r="MJH19" s="692"/>
      <c r="MJI19" s="692"/>
      <c r="MJJ19" s="692"/>
      <c r="MJK19" s="692"/>
      <c r="MJL19" s="692"/>
      <c r="MJM19" s="692"/>
      <c r="MJN19" s="692"/>
      <c r="MJO19" s="692"/>
      <c r="MJP19" s="692"/>
      <c r="MJQ19" s="692"/>
      <c r="MJR19" s="692"/>
      <c r="MJS19" s="692"/>
      <c r="MJT19" s="692"/>
      <c r="MJU19" s="692"/>
      <c r="MJV19" s="692"/>
      <c r="MJW19" s="692"/>
      <c r="MJX19" s="692"/>
      <c r="MJY19" s="692"/>
      <c r="MJZ19" s="692"/>
      <c r="MKA19" s="692"/>
      <c r="MKB19" s="692"/>
      <c r="MKC19" s="692"/>
      <c r="MKD19" s="692"/>
      <c r="MKE19" s="692"/>
      <c r="MKF19" s="692"/>
      <c r="MKG19" s="692"/>
      <c r="MKH19" s="692"/>
      <c r="MKI19" s="692"/>
      <c r="MKJ19" s="692"/>
      <c r="MKK19" s="692"/>
      <c r="MKL19" s="692"/>
      <c r="MKM19" s="692"/>
      <c r="MKN19" s="692"/>
      <c r="MKO19" s="692"/>
      <c r="MKP19" s="692"/>
      <c r="MKQ19" s="692"/>
      <c r="MKR19" s="692"/>
      <c r="MKS19" s="692"/>
      <c r="MKT19" s="692"/>
      <c r="MKU19" s="692"/>
      <c r="MKV19" s="692"/>
      <c r="MKW19" s="692"/>
      <c r="MKX19" s="692"/>
      <c r="MKY19" s="692"/>
      <c r="MKZ19" s="692"/>
      <c r="MLA19" s="692"/>
      <c r="MLB19" s="692"/>
      <c r="MLC19" s="692"/>
      <c r="MLD19" s="692"/>
      <c r="MLE19" s="692"/>
      <c r="MLF19" s="692"/>
      <c r="MLG19" s="692"/>
      <c r="MLH19" s="692"/>
      <c r="MLI19" s="692"/>
      <c r="MLJ19" s="692"/>
      <c r="MLK19" s="692"/>
      <c r="MLL19" s="692"/>
      <c r="MLM19" s="692"/>
      <c r="MLN19" s="692"/>
      <c r="MLO19" s="692"/>
      <c r="MLP19" s="692"/>
      <c r="MLQ19" s="692"/>
      <c r="MLR19" s="692"/>
      <c r="MLS19" s="692"/>
      <c r="MLT19" s="692"/>
      <c r="MLU19" s="692"/>
      <c r="MLV19" s="692"/>
      <c r="MLW19" s="692"/>
      <c r="MLX19" s="692"/>
      <c r="MLY19" s="692"/>
      <c r="MLZ19" s="692"/>
      <c r="MMA19" s="692"/>
      <c r="MMB19" s="692"/>
      <c r="MMC19" s="692"/>
      <c r="MMD19" s="692"/>
      <c r="MME19" s="692"/>
      <c r="MMF19" s="692"/>
      <c r="MMG19" s="692"/>
      <c r="MMH19" s="692"/>
      <c r="MMI19" s="692"/>
      <c r="MMJ19" s="692"/>
      <c r="MMK19" s="692"/>
      <c r="MML19" s="692"/>
      <c r="MMM19" s="692"/>
      <c r="MMN19" s="692"/>
      <c r="MMO19" s="692"/>
      <c r="MMP19" s="692"/>
      <c r="MMQ19" s="692"/>
      <c r="MMR19" s="692"/>
      <c r="MMS19" s="692"/>
      <c r="MMT19" s="692"/>
      <c r="MMU19" s="692"/>
      <c r="MMV19" s="692"/>
      <c r="MMW19" s="692"/>
      <c r="MMX19" s="692"/>
      <c r="MMY19" s="692"/>
      <c r="MMZ19" s="692"/>
      <c r="MNA19" s="692"/>
      <c r="MNB19" s="692"/>
      <c r="MNC19" s="692"/>
      <c r="MND19" s="692"/>
      <c r="MNE19" s="692"/>
      <c r="MNF19" s="692"/>
      <c r="MNG19" s="692"/>
      <c r="MNH19" s="692"/>
      <c r="MNI19" s="692"/>
      <c r="MNJ19" s="692"/>
      <c r="MNK19" s="692"/>
      <c r="MNL19" s="692"/>
      <c r="MNM19" s="692"/>
      <c r="MNN19" s="692"/>
      <c r="MNO19" s="692"/>
      <c r="MNP19" s="692"/>
      <c r="MNQ19" s="692"/>
      <c r="MNR19" s="692"/>
      <c r="MNS19" s="692"/>
      <c r="MNT19" s="692"/>
      <c r="MNU19" s="692"/>
      <c r="MNV19" s="692"/>
      <c r="MNW19" s="692"/>
      <c r="MNX19" s="692"/>
      <c r="MNY19" s="692"/>
      <c r="MNZ19" s="692"/>
      <c r="MOA19" s="692"/>
      <c r="MOB19" s="692"/>
      <c r="MOC19" s="692"/>
      <c r="MOD19" s="692"/>
      <c r="MOE19" s="692"/>
      <c r="MOF19" s="692"/>
      <c r="MOG19" s="692"/>
      <c r="MOH19" s="692"/>
      <c r="MOI19" s="692"/>
      <c r="MOJ19" s="692"/>
      <c r="MOK19" s="692"/>
      <c r="MOL19" s="692"/>
      <c r="MOM19" s="692"/>
      <c r="MON19" s="692"/>
      <c r="MOO19" s="692"/>
      <c r="MOP19" s="692"/>
      <c r="MOQ19" s="692"/>
      <c r="MOR19" s="692"/>
      <c r="MOS19" s="692"/>
      <c r="MOT19" s="692"/>
      <c r="MOU19" s="692"/>
      <c r="MOV19" s="692"/>
      <c r="MOW19" s="692"/>
      <c r="MOX19" s="692"/>
      <c r="MOY19" s="692"/>
      <c r="MOZ19" s="692"/>
      <c r="MPA19" s="692"/>
      <c r="MPB19" s="692"/>
      <c r="MPC19" s="692"/>
      <c r="MPD19" s="692"/>
      <c r="MPE19" s="692"/>
      <c r="MPF19" s="692"/>
      <c r="MPG19" s="692"/>
      <c r="MPH19" s="692"/>
      <c r="MPI19" s="692"/>
      <c r="MPJ19" s="692"/>
      <c r="MPK19" s="692"/>
      <c r="MPL19" s="692"/>
      <c r="MPM19" s="692"/>
      <c r="MPN19" s="692"/>
      <c r="MPO19" s="692"/>
      <c r="MPP19" s="692"/>
      <c r="MPQ19" s="692"/>
      <c r="MPR19" s="692"/>
      <c r="MPS19" s="692"/>
      <c r="MPT19" s="692"/>
      <c r="MPU19" s="692"/>
      <c r="MPV19" s="692"/>
      <c r="MPW19" s="692"/>
      <c r="MPX19" s="692"/>
      <c r="MPY19" s="692"/>
      <c r="MPZ19" s="692"/>
      <c r="MQA19" s="692"/>
      <c r="MQB19" s="692"/>
      <c r="MQC19" s="692"/>
      <c r="MQD19" s="692"/>
      <c r="MQE19" s="692"/>
      <c r="MQF19" s="692"/>
      <c r="MQG19" s="692"/>
      <c r="MQH19" s="692"/>
      <c r="MQI19" s="692"/>
      <c r="MQJ19" s="692"/>
      <c r="MQK19" s="692"/>
      <c r="MQL19" s="692"/>
      <c r="MQM19" s="692"/>
      <c r="MQN19" s="692"/>
      <c r="MQO19" s="692"/>
      <c r="MQP19" s="692"/>
      <c r="MQQ19" s="692"/>
      <c r="MQR19" s="692"/>
      <c r="MQS19" s="692"/>
      <c r="MQT19" s="692"/>
      <c r="MQU19" s="692"/>
      <c r="MQV19" s="692"/>
      <c r="MQW19" s="692"/>
      <c r="MQX19" s="692"/>
      <c r="MQY19" s="692"/>
      <c r="MQZ19" s="692"/>
      <c r="MRA19" s="692"/>
      <c r="MRB19" s="692"/>
      <c r="MRC19" s="692"/>
      <c r="MRD19" s="692"/>
      <c r="MRE19" s="692"/>
      <c r="MRF19" s="692"/>
      <c r="MRG19" s="692"/>
      <c r="MRH19" s="692"/>
      <c r="MRI19" s="692"/>
      <c r="MRJ19" s="692"/>
      <c r="MRK19" s="692"/>
      <c r="MRL19" s="692"/>
      <c r="MRM19" s="692"/>
      <c r="MRN19" s="692"/>
      <c r="MRO19" s="692"/>
      <c r="MRP19" s="692"/>
      <c r="MRQ19" s="692"/>
      <c r="MRR19" s="692"/>
      <c r="MRS19" s="692"/>
      <c r="MRT19" s="692"/>
      <c r="MRU19" s="692"/>
      <c r="MRV19" s="692"/>
      <c r="MRW19" s="692"/>
      <c r="MRX19" s="692"/>
      <c r="MRY19" s="692"/>
      <c r="MRZ19" s="692"/>
      <c r="MSA19" s="692"/>
      <c r="MSB19" s="692"/>
      <c r="MSC19" s="692"/>
      <c r="MSD19" s="692"/>
      <c r="MSE19" s="692"/>
      <c r="MSF19" s="692"/>
      <c r="MSG19" s="692"/>
      <c r="MSH19" s="692"/>
      <c r="MSI19" s="692"/>
      <c r="MSJ19" s="692"/>
      <c r="MSK19" s="692"/>
      <c r="MSL19" s="692"/>
      <c r="MSM19" s="692"/>
      <c r="MSN19" s="692"/>
      <c r="MSO19" s="692"/>
      <c r="MSP19" s="692"/>
      <c r="MSQ19" s="692"/>
      <c r="MSR19" s="692"/>
      <c r="MSS19" s="692"/>
      <c r="MST19" s="692"/>
      <c r="MSU19" s="692"/>
      <c r="MSV19" s="692"/>
      <c r="MSW19" s="692"/>
      <c r="MSX19" s="692"/>
      <c r="MSY19" s="692"/>
      <c r="MSZ19" s="692"/>
      <c r="MTA19" s="692"/>
      <c r="MTB19" s="692"/>
      <c r="MTC19" s="692"/>
      <c r="MTD19" s="692"/>
      <c r="MTE19" s="692"/>
      <c r="MTF19" s="692"/>
      <c r="MTG19" s="692"/>
      <c r="MTH19" s="692"/>
      <c r="MTI19" s="692"/>
      <c r="MTJ19" s="692"/>
      <c r="MTK19" s="692"/>
      <c r="MTL19" s="692"/>
      <c r="MTM19" s="692"/>
      <c r="MTN19" s="692"/>
      <c r="MTO19" s="692"/>
      <c r="MTP19" s="692"/>
      <c r="MTQ19" s="692"/>
      <c r="MTR19" s="692"/>
      <c r="MTS19" s="692"/>
      <c r="MTT19" s="692"/>
      <c r="MTU19" s="692"/>
      <c r="MTV19" s="692"/>
      <c r="MTW19" s="692"/>
      <c r="MTX19" s="692"/>
      <c r="MTY19" s="692"/>
      <c r="MTZ19" s="692"/>
      <c r="MUA19" s="692"/>
      <c r="MUB19" s="692"/>
      <c r="MUC19" s="692"/>
      <c r="MUD19" s="692"/>
      <c r="MUE19" s="692"/>
      <c r="MUF19" s="692"/>
      <c r="MUG19" s="692"/>
      <c r="MUH19" s="692"/>
      <c r="MUI19" s="692"/>
      <c r="MUJ19" s="692"/>
      <c r="MUK19" s="692"/>
      <c r="MUL19" s="692"/>
      <c r="MUM19" s="692"/>
      <c r="MUN19" s="692"/>
      <c r="MUO19" s="692"/>
      <c r="MUP19" s="692"/>
      <c r="MUQ19" s="692"/>
      <c r="MUR19" s="692"/>
      <c r="MUS19" s="692"/>
      <c r="MUT19" s="692"/>
      <c r="MUU19" s="692"/>
      <c r="MUV19" s="692"/>
      <c r="MUW19" s="692"/>
      <c r="MUX19" s="692"/>
      <c r="MUY19" s="692"/>
      <c r="MUZ19" s="692"/>
      <c r="MVA19" s="692"/>
      <c r="MVB19" s="692"/>
      <c r="MVC19" s="692"/>
      <c r="MVD19" s="692"/>
      <c r="MVE19" s="692"/>
      <c r="MVF19" s="692"/>
      <c r="MVG19" s="692"/>
      <c r="MVH19" s="692"/>
      <c r="MVI19" s="692"/>
      <c r="MVJ19" s="692"/>
      <c r="MVK19" s="692"/>
      <c r="MVL19" s="692"/>
      <c r="MVM19" s="692"/>
      <c r="MVN19" s="692"/>
      <c r="MVO19" s="692"/>
      <c r="MVP19" s="692"/>
      <c r="MVQ19" s="692"/>
      <c r="MVR19" s="692"/>
      <c r="MVS19" s="692"/>
      <c r="MVT19" s="692"/>
      <c r="MVU19" s="692"/>
      <c r="MVV19" s="692"/>
      <c r="MVW19" s="692"/>
      <c r="MVX19" s="692"/>
      <c r="MVY19" s="692"/>
      <c r="MVZ19" s="692"/>
      <c r="MWA19" s="692"/>
      <c r="MWB19" s="692"/>
      <c r="MWC19" s="692"/>
      <c r="MWD19" s="692"/>
      <c r="MWE19" s="692"/>
      <c r="MWF19" s="692"/>
      <c r="MWG19" s="692"/>
      <c r="MWH19" s="692"/>
      <c r="MWI19" s="692"/>
      <c r="MWJ19" s="692"/>
      <c r="MWK19" s="692"/>
      <c r="MWL19" s="692"/>
      <c r="MWM19" s="692"/>
      <c r="MWN19" s="692"/>
      <c r="MWO19" s="692"/>
      <c r="MWP19" s="692"/>
      <c r="MWQ19" s="692"/>
      <c r="MWR19" s="692"/>
      <c r="MWS19" s="692"/>
      <c r="MWT19" s="692"/>
      <c r="MWU19" s="692"/>
      <c r="MWV19" s="692"/>
      <c r="MWW19" s="692"/>
      <c r="MWX19" s="692"/>
      <c r="MWY19" s="692"/>
      <c r="MWZ19" s="692"/>
      <c r="MXA19" s="692"/>
      <c r="MXB19" s="692"/>
      <c r="MXC19" s="692"/>
      <c r="MXD19" s="692"/>
      <c r="MXE19" s="692"/>
      <c r="MXF19" s="692"/>
      <c r="MXG19" s="692"/>
      <c r="MXH19" s="692"/>
      <c r="MXI19" s="692"/>
      <c r="MXJ19" s="692"/>
      <c r="MXK19" s="692"/>
      <c r="MXL19" s="692"/>
      <c r="MXM19" s="692"/>
      <c r="MXN19" s="692"/>
      <c r="MXO19" s="692"/>
      <c r="MXP19" s="692"/>
      <c r="MXQ19" s="692"/>
      <c r="MXR19" s="692"/>
      <c r="MXS19" s="692"/>
      <c r="MXT19" s="692"/>
      <c r="MXU19" s="692"/>
      <c r="MXV19" s="692"/>
      <c r="MXW19" s="692"/>
      <c r="MXX19" s="692"/>
      <c r="MXY19" s="692"/>
      <c r="MXZ19" s="692"/>
      <c r="MYA19" s="692"/>
      <c r="MYB19" s="692"/>
      <c r="MYC19" s="692"/>
      <c r="MYD19" s="692"/>
      <c r="MYE19" s="692"/>
      <c r="MYF19" s="692"/>
      <c r="MYG19" s="692"/>
      <c r="MYH19" s="692"/>
      <c r="MYI19" s="692"/>
      <c r="MYJ19" s="692"/>
      <c r="MYK19" s="692"/>
      <c r="MYL19" s="692"/>
      <c r="MYM19" s="692"/>
      <c r="MYN19" s="692"/>
      <c r="MYO19" s="692"/>
      <c r="MYP19" s="692"/>
      <c r="MYQ19" s="692"/>
      <c r="MYR19" s="692"/>
      <c r="MYS19" s="692"/>
      <c r="MYT19" s="692"/>
      <c r="MYU19" s="692"/>
      <c r="MYV19" s="692"/>
      <c r="MYW19" s="692"/>
      <c r="MYX19" s="692"/>
      <c r="MYY19" s="692"/>
      <c r="MYZ19" s="692"/>
      <c r="MZA19" s="692"/>
      <c r="MZB19" s="692"/>
      <c r="MZC19" s="692"/>
      <c r="MZD19" s="692"/>
      <c r="MZE19" s="692"/>
      <c r="MZF19" s="692"/>
      <c r="MZG19" s="692"/>
      <c r="MZH19" s="692"/>
      <c r="MZI19" s="692"/>
      <c r="MZJ19" s="692"/>
      <c r="MZK19" s="692"/>
      <c r="MZL19" s="692"/>
      <c r="MZM19" s="692"/>
      <c r="MZN19" s="692"/>
      <c r="MZO19" s="692"/>
      <c r="MZP19" s="692"/>
      <c r="MZQ19" s="692"/>
      <c r="MZR19" s="692"/>
      <c r="MZS19" s="692"/>
      <c r="MZT19" s="692"/>
      <c r="MZU19" s="692"/>
      <c r="MZV19" s="692"/>
      <c r="MZW19" s="692"/>
      <c r="MZX19" s="692"/>
      <c r="MZY19" s="692"/>
      <c r="MZZ19" s="692"/>
      <c r="NAA19" s="692"/>
      <c r="NAB19" s="692"/>
      <c r="NAC19" s="692"/>
      <c r="NAD19" s="692"/>
      <c r="NAE19" s="692"/>
      <c r="NAF19" s="692"/>
      <c r="NAG19" s="692"/>
      <c r="NAH19" s="692"/>
      <c r="NAI19" s="692"/>
      <c r="NAJ19" s="692"/>
      <c r="NAK19" s="692"/>
      <c r="NAL19" s="692"/>
      <c r="NAM19" s="692"/>
      <c r="NAN19" s="692"/>
      <c r="NAO19" s="692"/>
      <c r="NAP19" s="692"/>
      <c r="NAQ19" s="692"/>
      <c r="NAR19" s="692"/>
      <c r="NAS19" s="692"/>
      <c r="NAT19" s="692"/>
      <c r="NAU19" s="692"/>
      <c r="NAV19" s="692"/>
      <c r="NAW19" s="692"/>
      <c r="NAX19" s="692"/>
      <c r="NAY19" s="692"/>
      <c r="NAZ19" s="692"/>
      <c r="NBA19" s="692"/>
      <c r="NBB19" s="692"/>
      <c r="NBC19" s="692"/>
      <c r="NBD19" s="692"/>
      <c r="NBE19" s="692"/>
      <c r="NBF19" s="692"/>
      <c r="NBG19" s="692"/>
      <c r="NBH19" s="692"/>
      <c r="NBI19" s="692"/>
      <c r="NBJ19" s="692"/>
      <c r="NBK19" s="692"/>
      <c r="NBL19" s="692"/>
      <c r="NBM19" s="692"/>
      <c r="NBN19" s="692"/>
      <c r="NBO19" s="692"/>
      <c r="NBP19" s="692"/>
      <c r="NBQ19" s="692"/>
      <c r="NBR19" s="692"/>
      <c r="NBS19" s="692"/>
      <c r="NBT19" s="692"/>
      <c r="NBU19" s="692"/>
      <c r="NBV19" s="692"/>
      <c r="NBW19" s="692"/>
      <c r="NBX19" s="692"/>
      <c r="NBY19" s="692"/>
      <c r="NBZ19" s="692"/>
      <c r="NCA19" s="692"/>
      <c r="NCB19" s="692"/>
      <c r="NCC19" s="692"/>
      <c r="NCD19" s="692"/>
      <c r="NCE19" s="692"/>
      <c r="NCF19" s="692"/>
      <c r="NCG19" s="692"/>
      <c r="NCH19" s="692"/>
      <c r="NCI19" s="692"/>
      <c r="NCJ19" s="692"/>
      <c r="NCK19" s="692"/>
      <c r="NCL19" s="692"/>
      <c r="NCM19" s="692"/>
      <c r="NCN19" s="692"/>
      <c r="NCO19" s="692"/>
      <c r="NCP19" s="692"/>
      <c r="NCQ19" s="692"/>
      <c r="NCR19" s="692"/>
      <c r="NCS19" s="692"/>
      <c r="NCT19" s="692"/>
      <c r="NCU19" s="692"/>
      <c r="NCV19" s="692"/>
      <c r="NCW19" s="692"/>
      <c r="NCX19" s="692"/>
      <c r="NCY19" s="692"/>
      <c r="NCZ19" s="692"/>
      <c r="NDA19" s="692"/>
      <c r="NDB19" s="692"/>
      <c r="NDC19" s="692"/>
      <c r="NDD19" s="692"/>
      <c r="NDE19" s="692"/>
      <c r="NDF19" s="692"/>
      <c r="NDG19" s="692"/>
      <c r="NDH19" s="692"/>
      <c r="NDI19" s="692"/>
      <c r="NDJ19" s="692"/>
      <c r="NDK19" s="692"/>
      <c r="NDL19" s="692"/>
      <c r="NDM19" s="692"/>
      <c r="NDN19" s="692"/>
      <c r="NDO19" s="692"/>
      <c r="NDP19" s="692"/>
      <c r="NDQ19" s="692"/>
      <c r="NDR19" s="692"/>
      <c r="NDS19" s="692"/>
      <c r="NDT19" s="692"/>
      <c r="NDU19" s="692"/>
      <c r="NDV19" s="692"/>
      <c r="NDW19" s="692"/>
      <c r="NDX19" s="692"/>
      <c r="NDY19" s="692"/>
      <c r="NDZ19" s="692"/>
      <c r="NEA19" s="692"/>
      <c r="NEB19" s="692"/>
      <c r="NEC19" s="692"/>
      <c r="NED19" s="692"/>
      <c r="NEE19" s="692"/>
      <c r="NEF19" s="692"/>
      <c r="NEG19" s="692"/>
      <c r="NEH19" s="692"/>
      <c r="NEI19" s="692"/>
      <c r="NEJ19" s="692"/>
      <c r="NEK19" s="692"/>
      <c r="NEL19" s="692"/>
      <c r="NEM19" s="692"/>
      <c r="NEN19" s="692"/>
      <c r="NEO19" s="692"/>
      <c r="NEP19" s="692"/>
      <c r="NEQ19" s="692"/>
      <c r="NER19" s="692"/>
      <c r="NES19" s="692"/>
      <c r="NET19" s="692"/>
      <c r="NEU19" s="692"/>
      <c r="NEV19" s="692"/>
      <c r="NEW19" s="692"/>
      <c r="NEX19" s="692"/>
      <c r="NEY19" s="692"/>
      <c r="NEZ19" s="692"/>
      <c r="NFA19" s="692"/>
      <c r="NFB19" s="692"/>
      <c r="NFC19" s="692"/>
      <c r="NFD19" s="692"/>
      <c r="NFE19" s="692"/>
      <c r="NFF19" s="692"/>
      <c r="NFG19" s="692"/>
      <c r="NFH19" s="692"/>
      <c r="NFI19" s="692"/>
      <c r="NFJ19" s="692"/>
      <c r="NFK19" s="692"/>
      <c r="NFL19" s="692"/>
      <c r="NFM19" s="692"/>
      <c r="NFN19" s="692"/>
      <c r="NFO19" s="692"/>
      <c r="NFP19" s="692"/>
      <c r="NFQ19" s="692"/>
      <c r="NFR19" s="692"/>
      <c r="NFS19" s="692"/>
      <c r="NFT19" s="692"/>
      <c r="NFU19" s="692"/>
      <c r="NFV19" s="692"/>
      <c r="NFW19" s="692"/>
      <c r="NFX19" s="692"/>
      <c r="NFY19" s="692"/>
      <c r="NFZ19" s="692"/>
      <c r="NGA19" s="692"/>
      <c r="NGB19" s="692"/>
      <c r="NGC19" s="692"/>
      <c r="NGD19" s="692"/>
      <c r="NGE19" s="692"/>
      <c r="NGF19" s="692"/>
      <c r="NGG19" s="692"/>
      <c r="NGH19" s="692"/>
      <c r="NGI19" s="692"/>
      <c r="NGJ19" s="692"/>
      <c r="NGK19" s="692"/>
      <c r="NGL19" s="692"/>
      <c r="NGM19" s="692"/>
      <c r="NGN19" s="692"/>
      <c r="NGO19" s="692"/>
      <c r="NGP19" s="692"/>
      <c r="NGQ19" s="692"/>
      <c r="NGR19" s="692"/>
      <c r="NGS19" s="692"/>
      <c r="NGT19" s="692"/>
      <c r="NGU19" s="692"/>
      <c r="NGV19" s="692"/>
      <c r="NGW19" s="692"/>
      <c r="NGX19" s="692"/>
      <c r="NGY19" s="692"/>
      <c r="NGZ19" s="692"/>
      <c r="NHA19" s="692"/>
      <c r="NHB19" s="692"/>
      <c r="NHC19" s="692"/>
      <c r="NHD19" s="692"/>
      <c r="NHE19" s="692"/>
      <c r="NHF19" s="692"/>
      <c r="NHG19" s="692"/>
      <c r="NHH19" s="692"/>
      <c r="NHI19" s="692"/>
      <c r="NHJ19" s="692"/>
      <c r="NHK19" s="692"/>
      <c r="NHL19" s="692"/>
      <c r="NHM19" s="692"/>
      <c r="NHN19" s="692"/>
      <c r="NHO19" s="692"/>
      <c r="NHP19" s="692"/>
      <c r="NHQ19" s="692"/>
      <c r="NHR19" s="692"/>
      <c r="NHS19" s="692"/>
      <c r="NHT19" s="692"/>
      <c r="NHU19" s="692"/>
      <c r="NHV19" s="692"/>
      <c r="NHW19" s="692"/>
      <c r="NHX19" s="692"/>
      <c r="NHY19" s="692"/>
      <c r="NHZ19" s="692"/>
      <c r="NIA19" s="692"/>
      <c r="NIB19" s="692"/>
      <c r="NIC19" s="692"/>
      <c r="NID19" s="692"/>
      <c r="NIE19" s="692"/>
      <c r="NIF19" s="692"/>
      <c r="NIG19" s="692"/>
      <c r="NIH19" s="692"/>
      <c r="NII19" s="692"/>
      <c r="NIJ19" s="692"/>
      <c r="NIK19" s="692"/>
      <c r="NIL19" s="692"/>
      <c r="NIM19" s="692"/>
      <c r="NIN19" s="692"/>
      <c r="NIO19" s="692"/>
      <c r="NIP19" s="692"/>
      <c r="NIQ19" s="692"/>
      <c r="NIR19" s="692"/>
      <c r="NIS19" s="692"/>
      <c r="NIT19" s="692"/>
      <c r="NIU19" s="692"/>
      <c r="NIV19" s="692"/>
      <c r="NIW19" s="692"/>
      <c r="NIX19" s="692"/>
      <c r="NIY19" s="692"/>
      <c r="NIZ19" s="692"/>
      <c r="NJA19" s="692"/>
      <c r="NJB19" s="692"/>
      <c r="NJC19" s="692"/>
      <c r="NJD19" s="692"/>
      <c r="NJE19" s="692"/>
      <c r="NJF19" s="692"/>
      <c r="NJG19" s="692"/>
      <c r="NJH19" s="692"/>
      <c r="NJI19" s="692"/>
      <c r="NJJ19" s="692"/>
      <c r="NJK19" s="692"/>
      <c r="NJL19" s="692"/>
      <c r="NJM19" s="692"/>
      <c r="NJN19" s="692"/>
      <c r="NJO19" s="692"/>
      <c r="NJP19" s="692"/>
      <c r="NJQ19" s="692"/>
      <c r="NJR19" s="692"/>
      <c r="NJS19" s="692"/>
      <c r="NJT19" s="692"/>
      <c r="NJU19" s="692"/>
      <c r="NJV19" s="692"/>
      <c r="NJW19" s="692"/>
      <c r="NJX19" s="692"/>
      <c r="NJY19" s="692"/>
      <c r="NJZ19" s="692"/>
      <c r="NKA19" s="692"/>
      <c r="NKB19" s="692"/>
      <c r="NKC19" s="692"/>
      <c r="NKD19" s="692"/>
      <c r="NKE19" s="692"/>
      <c r="NKF19" s="692"/>
      <c r="NKG19" s="692"/>
      <c r="NKH19" s="692"/>
      <c r="NKI19" s="692"/>
      <c r="NKJ19" s="692"/>
      <c r="NKK19" s="692"/>
      <c r="NKL19" s="692"/>
      <c r="NKM19" s="692"/>
      <c r="NKN19" s="692"/>
      <c r="NKO19" s="692"/>
      <c r="NKP19" s="692"/>
      <c r="NKQ19" s="692"/>
      <c r="NKR19" s="692"/>
      <c r="NKS19" s="692"/>
      <c r="NKT19" s="692"/>
      <c r="NKU19" s="692"/>
      <c r="NKV19" s="692"/>
      <c r="NKW19" s="692"/>
      <c r="NKX19" s="692"/>
      <c r="NKY19" s="692"/>
      <c r="NKZ19" s="692"/>
      <c r="NLA19" s="692"/>
      <c r="NLB19" s="692"/>
      <c r="NLC19" s="692"/>
      <c r="NLD19" s="692"/>
      <c r="NLE19" s="692"/>
      <c r="NLF19" s="692"/>
      <c r="NLG19" s="692"/>
      <c r="NLH19" s="692"/>
      <c r="NLI19" s="692"/>
      <c r="NLJ19" s="692"/>
      <c r="NLK19" s="692"/>
      <c r="NLL19" s="692"/>
      <c r="NLM19" s="692"/>
      <c r="NLN19" s="692"/>
      <c r="NLO19" s="692"/>
      <c r="NLP19" s="692"/>
      <c r="NLQ19" s="692"/>
      <c r="NLR19" s="692"/>
      <c r="NLS19" s="692"/>
      <c r="NLT19" s="692"/>
      <c r="NLU19" s="692"/>
      <c r="NLV19" s="692"/>
      <c r="NLW19" s="692"/>
      <c r="NLX19" s="692"/>
      <c r="NLY19" s="692"/>
      <c r="NLZ19" s="692"/>
      <c r="NMA19" s="692"/>
      <c r="NMB19" s="692"/>
      <c r="NMC19" s="692"/>
      <c r="NMD19" s="692"/>
      <c r="NME19" s="692"/>
      <c r="NMF19" s="692"/>
      <c r="NMG19" s="692"/>
      <c r="NMH19" s="692"/>
      <c r="NMI19" s="692"/>
      <c r="NMJ19" s="692"/>
      <c r="NMK19" s="692"/>
      <c r="NML19" s="692"/>
      <c r="NMM19" s="692"/>
      <c r="NMN19" s="692"/>
      <c r="NMO19" s="692"/>
      <c r="NMP19" s="692"/>
      <c r="NMQ19" s="692"/>
      <c r="NMR19" s="692"/>
      <c r="NMS19" s="692"/>
      <c r="NMT19" s="692"/>
      <c r="NMU19" s="692"/>
      <c r="NMV19" s="692"/>
      <c r="NMW19" s="692"/>
      <c r="NMX19" s="692"/>
      <c r="NMY19" s="692"/>
      <c r="NMZ19" s="692"/>
      <c r="NNA19" s="692"/>
      <c r="NNB19" s="692"/>
      <c r="NNC19" s="692"/>
      <c r="NND19" s="692"/>
      <c r="NNE19" s="692"/>
      <c r="NNF19" s="692"/>
      <c r="NNG19" s="692"/>
      <c r="NNH19" s="692"/>
      <c r="NNI19" s="692"/>
      <c r="NNJ19" s="692"/>
      <c r="NNK19" s="692"/>
      <c r="NNL19" s="692"/>
      <c r="NNM19" s="692"/>
      <c r="NNN19" s="692"/>
      <c r="NNO19" s="692"/>
      <c r="NNP19" s="692"/>
      <c r="NNQ19" s="692"/>
      <c r="NNR19" s="692"/>
      <c r="NNS19" s="692"/>
      <c r="NNT19" s="692"/>
      <c r="NNU19" s="692"/>
      <c r="NNV19" s="692"/>
      <c r="NNW19" s="692"/>
      <c r="NNX19" s="692"/>
      <c r="NNY19" s="692"/>
      <c r="NNZ19" s="692"/>
      <c r="NOA19" s="692"/>
      <c r="NOB19" s="692"/>
      <c r="NOC19" s="692"/>
      <c r="NOD19" s="692"/>
      <c r="NOE19" s="692"/>
      <c r="NOF19" s="692"/>
      <c r="NOG19" s="692"/>
      <c r="NOH19" s="692"/>
      <c r="NOI19" s="692"/>
      <c r="NOJ19" s="692"/>
      <c r="NOK19" s="692"/>
      <c r="NOL19" s="692"/>
      <c r="NOM19" s="692"/>
      <c r="NON19" s="692"/>
      <c r="NOO19" s="692"/>
      <c r="NOP19" s="692"/>
      <c r="NOQ19" s="692"/>
      <c r="NOR19" s="692"/>
      <c r="NOS19" s="692"/>
      <c r="NOT19" s="692"/>
      <c r="NOU19" s="692"/>
      <c r="NOV19" s="692"/>
      <c r="NOW19" s="692"/>
      <c r="NOX19" s="692"/>
      <c r="NOY19" s="692"/>
      <c r="NOZ19" s="692"/>
      <c r="NPA19" s="692"/>
      <c r="NPB19" s="692"/>
      <c r="NPC19" s="692"/>
      <c r="NPD19" s="692"/>
      <c r="NPE19" s="692"/>
      <c r="NPF19" s="692"/>
      <c r="NPG19" s="692"/>
      <c r="NPH19" s="692"/>
      <c r="NPI19" s="692"/>
      <c r="NPJ19" s="692"/>
      <c r="NPK19" s="692"/>
      <c r="NPL19" s="692"/>
      <c r="NPM19" s="692"/>
      <c r="NPN19" s="692"/>
      <c r="NPO19" s="692"/>
      <c r="NPP19" s="692"/>
      <c r="NPQ19" s="692"/>
      <c r="NPR19" s="692"/>
      <c r="NPS19" s="692"/>
      <c r="NPT19" s="692"/>
      <c r="NPU19" s="692"/>
      <c r="NPV19" s="692"/>
      <c r="NPW19" s="692"/>
      <c r="NPX19" s="692"/>
      <c r="NPY19" s="692"/>
      <c r="NPZ19" s="692"/>
      <c r="NQA19" s="692"/>
      <c r="NQB19" s="692"/>
      <c r="NQC19" s="692"/>
      <c r="NQD19" s="692"/>
      <c r="NQE19" s="692"/>
      <c r="NQF19" s="692"/>
      <c r="NQG19" s="692"/>
      <c r="NQH19" s="692"/>
      <c r="NQI19" s="692"/>
      <c r="NQJ19" s="692"/>
      <c r="NQK19" s="692"/>
      <c r="NQL19" s="692"/>
      <c r="NQM19" s="692"/>
      <c r="NQN19" s="692"/>
      <c r="NQO19" s="692"/>
      <c r="NQP19" s="692"/>
      <c r="NQQ19" s="692"/>
      <c r="NQR19" s="692"/>
      <c r="NQS19" s="692"/>
      <c r="NQT19" s="692"/>
      <c r="NQU19" s="692"/>
      <c r="NQV19" s="692"/>
      <c r="NQW19" s="692"/>
      <c r="NQX19" s="692"/>
      <c r="NQY19" s="692"/>
      <c r="NQZ19" s="692"/>
      <c r="NRA19" s="692"/>
      <c r="NRB19" s="692"/>
      <c r="NRC19" s="692"/>
      <c r="NRD19" s="692"/>
      <c r="NRE19" s="692"/>
      <c r="NRF19" s="692"/>
      <c r="NRG19" s="692"/>
      <c r="NRH19" s="692"/>
      <c r="NRI19" s="692"/>
      <c r="NRJ19" s="692"/>
      <c r="NRK19" s="692"/>
      <c r="NRL19" s="692"/>
      <c r="NRM19" s="692"/>
      <c r="NRN19" s="692"/>
      <c r="NRO19" s="692"/>
      <c r="NRP19" s="692"/>
      <c r="NRQ19" s="692"/>
      <c r="NRR19" s="692"/>
      <c r="NRS19" s="692"/>
      <c r="NRT19" s="692"/>
      <c r="NRU19" s="692"/>
      <c r="NRV19" s="692"/>
      <c r="NRW19" s="692"/>
      <c r="NRX19" s="692"/>
      <c r="NRY19" s="692"/>
      <c r="NRZ19" s="692"/>
      <c r="NSA19" s="692"/>
      <c r="NSB19" s="692"/>
      <c r="NSC19" s="692"/>
      <c r="NSD19" s="692"/>
      <c r="NSE19" s="692"/>
      <c r="NSF19" s="692"/>
      <c r="NSG19" s="692"/>
      <c r="NSH19" s="692"/>
      <c r="NSI19" s="692"/>
      <c r="NSJ19" s="692"/>
      <c r="NSK19" s="692"/>
      <c r="NSL19" s="692"/>
      <c r="NSM19" s="692"/>
      <c r="NSN19" s="692"/>
      <c r="NSO19" s="692"/>
      <c r="NSP19" s="692"/>
      <c r="NSQ19" s="692"/>
      <c r="NSR19" s="692"/>
      <c r="NSS19" s="692"/>
      <c r="NST19" s="692"/>
      <c r="NSU19" s="692"/>
      <c r="NSV19" s="692"/>
      <c r="NSW19" s="692"/>
      <c r="NSX19" s="692"/>
      <c r="NSY19" s="692"/>
      <c r="NSZ19" s="692"/>
      <c r="NTA19" s="692"/>
      <c r="NTB19" s="692"/>
      <c r="NTC19" s="692"/>
      <c r="NTD19" s="692"/>
      <c r="NTE19" s="692"/>
      <c r="NTF19" s="692"/>
      <c r="NTG19" s="692"/>
      <c r="NTH19" s="692"/>
      <c r="NTI19" s="692"/>
      <c r="NTJ19" s="692"/>
      <c r="NTK19" s="692"/>
      <c r="NTL19" s="692"/>
      <c r="NTM19" s="692"/>
      <c r="NTN19" s="692"/>
      <c r="NTO19" s="692"/>
      <c r="NTP19" s="692"/>
      <c r="NTQ19" s="692"/>
      <c r="NTR19" s="692"/>
      <c r="NTS19" s="692"/>
      <c r="NTT19" s="692"/>
      <c r="NTU19" s="692"/>
      <c r="NTV19" s="692"/>
      <c r="NTW19" s="692"/>
      <c r="NTX19" s="692"/>
      <c r="NTY19" s="692"/>
      <c r="NTZ19" s="692"/>
      <c r="NUA19" s="692"/>
      <c r="NUB19" s="692"/>
      <c r="NUC19" s="692"/>
      <c r="NUD19" s="692"/>
      <c r="NUE19" s="692"/>
      <c r="NUF19" s="692"/>
      <c r="NUG19" s="692"/>
      <c r="NUH19" s="692"/>
      <c r="NUI19" s="692"/>
      <c r="NUJ19" s="692"/>
      <c r="NUK19" s="692"/>
      <c r="NUL19" s="692"/>
      <c r="NUM19" s="692"/>
      <c r="NUN19" s="692"/>
      <c r="NUO19" s="692"/>
      <c r="NUP19" s="692"/>
      <c r="NUQ19" s="692"/>
      <c r="NUR19" s="692"/>
      <c r="NUS19" s="692"/>
      <c r="NUT19" s="692"/>
      <c r="NUU19" s="692"/>
      <c r="NUV19" s="692"/>
      <c r="NUW19" s="692"/>
      <c r="NUX19" s="692"/>
      <c r="NUY19" s="692"/>
      <c r="NUZ19" s="692"/>
      <c r="NVA19" s="692"/>
      <c r="NVB19" s="692"/>
      <c r="NVC19" s="692"/>
      <c r="NVD19" s="692"/>
      <c r="NVE19" s="692"/>
      <c r="NVF19" s="692"/>
      <c r="NVG19" s="692"/>
      <c r="NVH19" s="692"/>
      <c r="NVI19" s="692"/>
      <c r="NVJ19" s="692"/>
      <c r="NVK19" s="692"/>
      <c r="NVL19" s="692"/>
      <c r="NVM19" s="692"/>
      <c r="NVN19" s="692"/>
      <c r="NVO19" s="692"/>
      <c r="NVP19" s="692"/>
      <c r="NVQ19" s="692"/>
      <c r="NVR19" s="692"/>
      <c r="NVS19" s="692"/>
      <c r="NVT19" s="692"/>
      <c r="NVU19" s="692"/>
      <c r="NVV19" s="692"/>
      <c r="NVW19" s="692"/>
      <c r="NVX19" s="692"/>
      <c r="NVY19" s="692"/>
      <c r="NVZ19" s="692"/>
      <c r="NWA19" s="692"/>
      <c r="NWB19" s="692"/>
      <c r="NWC19" s="692"/>
      <c r="NWD19" s="692"/>
      <c r="NWE19" s="692"/>
      <c r="NWF19" s="692"/>
      <c r="NWG19" s="692"/>
      <c r="NWH19" s="692"/>
      <c r="NWI19" s="692"/>
      <c r="NWJ19" s="692"/>
      <c r="NWK19" s="692"/>
      <c r="NWL19" s="692"/>
      <c r="NWM19" s="692"/>
      <c r="NWN19" s="692"/>
      <c r="NWO19" s="692"/>
      <c r="NWP19" s="692"/>
      <c r="NWQ19" s="692"/>
      <c r="NWR19" s="692"/>
      <c r="NWS19" s="692"/>
      <c r="NWT19" s="692"/>
      <c r="NWU19" s="692"/>
      <c r="NWV19" s="692"/>
      <c r="NWW19" s="692"/>
      <c r="NWX19" s="692"/>
      <c r="NWY19" s="692"/>
      <c r="NWZ19" s="692"/>
      <c r="NXA19" s="692"/>
      <c r="NXB19" s="692"/>
      <c r="NXC19" s="692"/>
      <c r="NXD19" s="692"/>
      <c r="NXE19" s="692"/>
      <c r="NXF19" s="692"/>
      <c r="NXG19" s="692"/>
      <c r="NXH19" s="692"/>
      <c r="NXI19" s="692"/>
      <c r="NXJ19" s="692"/>
      <c r="NXK19" s="692"/>
      <c r="NXL19" s="692"/>
      <c r="NXM19" s="692"/>
      <c r="NXN19" s="692"/>
      <c r="NXO19" s="692"/>
      <c r="NXP19" s="692"/>
      <c r="NXQ19" s="692"/>
      <c r="NXR19" s="692"/>
      <c r="NXS19" s="692"/>
      <c r="NXT19" s="692"/>
      <c r="NXU19" s="692"/>
      <c r="NXV19" s="692"/>
      <c r="NXW19" s="692"/>
      <c r="NXX19" s="692"/>
      <c r="NXY19" s="692"/>
      <c r="NXZ19" s="692"/>
      <c r="NYA19" s="692"/>
      <c r="NYB19" s="692"/>
      <c r="NYC19" s="692"/>
      <c r="NYD19" s="692"/>
      <c r="NYE19" s="692"/>
      <c r="NYF19" s="692"/>
      <c r="NYG19" s="692"/>
      <c r="NYH19" s="692"/>
      <c r="NYI19" s="692"/>
      <c r="NYJ19" s="692"/>
      <c r="NYK19" s="692"/>
      <c r="NYL19" s="692"/>
      <c r="NYM19" s="692"/>
      <c r="NYN19" s="692"/>
      <c r="NYO19" s="692"/>
      <c r="NYP19" s="692"/>
      <c r="NYQ19" s="692"/>
      <c r="NYR19" s="692"/>
      <c r="NYS19" s="692"/>
      <c r="NYT19" s="692"/>
      <c r="NYU19" s="692"/>
      <c r="NYV19" s="692"/>
      <c r="NYW19" s="692"/>
      <c r="NYX19" s="692"/>
      <c r="NYY19" s="692"/>
      <c r="NYZ19" s="692"/>
      <c r="NZA19" s="692"/>
      <c r="NZB19" s="692"/>
      <c r="NZC19" s="692"/>
      <c r="NZD19" s="692"/>
      <c r="NZE19" s="692"/>
      <c r="NZF19" s="692"/>
      <c r="NZG19" s="692"/>
      <c r="NZH19" s="692"/>
      <c r="NZI19" s="692"/>
      <c r="NZJ19" s="692"/>
      <c r="NZK19" s="692"/>
      <c r="NZL19" s="692"/>
      <c r="NZM19" s="692"/>
      <c r="NZN19" s="692"/>
      <c r="NZO19" s="692"/>
      <c r="NZP19" s="692"/>
      <c r="NZQ19" s="692"/>
      <c r="NZR19" s="692"/>
      <c r="NZS19" s="692"/>
      <c r="NZT19" s="692"/>
      <c r="NZU19" s="692"/>
      <c r="NZV19" s="692"/>
      <c r="NZW19" s="692"/>
      <c r="NZX19" s="692"/>
      <c r="NZY19" s="692"/>
      <c r="NZZ19" s="692"/>
      <c r="OAA19" s="692"/>
      <c r="OAB19" s="692"/>
      <c r="OAC19" s="692"/>
      <c r="OAD19" s="692"/>
      <c r="OAE19" s="692"/>
      <c r="OAF19" s="692"/>
      <c r="OAG19" s="692"/>
      <c r="OAH19" s="692"/>
      <c r="OAI19" s="692"/>
      <c r="OAJ19" s="692"/>
      <c r="OAK19" s="692"/>
      <c r="OAL19" s="692"/>
      <c r="OAM19" s="692"/>
      <c r="OAN19" s="692"/>
      <c r="OAO19" s="692"/>
      <c r="OAP19" s="692"/>
      <c r="OAQ19" s="692"/>
      <c r="OAR19" s="692"/>
      <c r="OAS19" s="692"/>
      <c r="OAT19" s="692"/>
      <c r="OAU19" s="692"/>
      <c r="OAV19" s="692"/>
      <c r="OAW19" s="692"/>
      <c r="OAX19" s="692"/>
      <c r="OAY19" s="692"/>
      <c r="OAZ19" s="692"/>
      <c r="OBA19" s="692"/>
      <c r="OBB19" s="692"/>
      <c r="OBC19" s="692"/>
      <c r="OBD19" s="692"/>
      <c r="OBE19" s="692"/>
      <c r="OBF19" s="692"/>
      <c r="OBG19" s="692"/>
      <c r="OBH19" s="692"/>
      <c r="OBI19" s="692"/>
      <c r="OBJ19" s="692"/>
      <c r="OBK19" s="692"/>
      <c r="OBL19" s="692"/>
      <c r="OBM19" s="692"/>
      <c r="OBN19" s="692"/>
      <c r="OBO19" s="692"/>
      <c r="OBP19" s="692"/>
      <c r="OBQ19" s="692"/>
      <c r="OBR19" s="692"/>
      <c r="OBS19" s="692"/>
      <c r="OBT19" s="692"/>
      <c r="OBU19" s="692"/>
      <c r="OBV19" s="692"/>
      <c r="OBW19" s="692"/>
      <c r="OBX19" s="692"/>
      <c r="OBY19" s="692"/>
      <c r="OBZ19" s="692"/>
      <c r="OCA19" s="692"/>
      <c r="OCB19" s="692"/>
      <c r="OCC19" s="692"/>
      <c r="OCD19" s="692"/>
      <c r="OCE19" s="692"/>
      <c r="OCF19" s="692"/>
      <c r="OCG19" s="692"/>
      <c r="OCH19" s="692"/>
      <c r="OCI19" s="692"/>
      <c r="OCJ19" s="692"/>
      <c r="OCK19" s="692"/>
      <c r="OCL19" s="692"/>
      <c r="OCM19" s="692"/>
      <c r="OCN19" s="692"/>
      <c r="OCO19" s="692"/>
      <c r="OCP19" s="692"/>
      <c r="OCQ19" s="692"/>
      <c r="OCR19" s="692"/>
      <c r="OCS19" s="692"/>
      <c r="OCT19" s="692"/>
      <c r="OCU19" s="692"/>
      <c r="OCV19" s="692"/>
      <c r="OCW19" s="692"/>
      <c r="OCX19" s="692"/>
      <c r="OCY19" s="692"/>
      <c r="OCZ19" s="692"/>
      <c r="ODA19" s="692"/>
      <c r="ODB19" s="692"/>
      <c r="ODC19" s="692"/>
      <c r="ODD19" s="692"/>
      <c r="ODE19" s="692"/>
      <c r="ODF19" s="692"/>
      <c r="ODG19" s="692"/>
      <c r="ODH19" s="692"/>
      <c r="ODI19" s="692"/>
      <c r="ODJ19" s="692"/>
      <c r="ODK19" s="692"/>
      <c r="ODL19" s="692"/>
      <c r="ODM19" s="692"/>
      <c r="ODN19" s="692"/>
      <c r="ODO19" s="692"/>
      <c r="ODP19" s="692"/>
      <c r="ODQ19" s="692"/>
      <c r="ODR19" s="692"/>
      <c r="ODS19" s="692"/>
      <c r="ODT19" s="692"/>
      <c r="ODU19" s="692"/>
      <c r="ODV19" s="692"/>
      <c r="ODW19" s="692"/>
      <c r="ODX19" s="692"/>
      <c r="ODY19" s="692"/>
      <c r="ODZ19" s="692"/>
      <c r="OEA19" s="692"/>
      <c r="OEB19" s="692"/>
      <c r="OEC19" s="692"/>
      <c r="OED19" s="692"/>
      <c r="OEE19" s="692"/>
      <c r="OEF19" s="692"/>
      <c r="OEG19" s="692"/>
      <c r="OEH19" s="692"/>
      <c r="OEI19" s="692"/>
      <c r="OEJ19" s="692"/>
      <c r="OEK19" s="692"/>
      <c r="OEL19" s="692"/>
      <c r="OEM19" s="692"/>
      <c r="OEN19" s="692"/>
      <c r="OEO19" s="692"/>
      <c r="OEP19" s="692"/>
      <c r="OEQ19" s="692"/>
      <c r="OER19" s="692"/>
      <c r="OES19" s="692"/>
      <c r="OET19" s="692"/>
      <c r="OEU19" s="692"/>
      <c r="OEV19" s="692"/>
      <c r="OEW19" s="692"/>
      <c r="OEX19" s="692"/>
      <c r="OEY19" s="692"/>
      <c r="OEZ19" s="692"/>
      <c r="OFA19" s="692"/>
      <c r="OFB19" s="692"/>
      <c r="OFC19" s="692"/>
      <c r="OFD19" s="692"/>
      <c r="OFE19" s="692"/>
      <c r="OFF19" s="692"/>
      <c r="OFG19" s="692"/>
      <c r="OFH19" s="692"/>
      <c r="OFI19" s="692"/>
      <c r="OFJ19" s="692"/>
      <c r="OFK19" s="692"/>
      <c r="OFL19" s="692"/>
      <c r="OFM19" s="692"/>
      <c r="OFN19" s="692"/>
      <c r="OFO19" s="692"/>
      <c r="OFP19" s="692"/>
      <c r="OFQ19" s="692"/>
      <c r="OFR19" s="692"/>
      <c r="OFS19" s="692"/>
      <c r="OFT19" s="692"/>
      <c r="OFU19" s="692"/>
      <c r="OFV19" s="692"/>
      <c r="OFW19" s="692"/>
      <c r="OFX19" s="692"/>
      <c r="OFY19" s="692"/>
      <c r="OFZ19" s="692"/>
      <c r="OGA19" s="692"/>
      <c r="OGB19" s="692"/>
      <c r="OGC19" s="692"/>
      <c r="OGD19" s="692"/>
      <c r="OGE19" s="692"/>
      <c r="OGF19" s="692"/>
      <c r="OGG19" s="692"/>
      <c r="OGH19" s="692"/>
      <c r="OGI19" s="692"/>
      <c r="OGJ19" s="692"/>
      <c r="OGK19" s="692"/>
      <c r="OGL19" s="692"/>
      <c r="OGM19" s="692"/>
      <c r="OGN19" s="692"/>
      <c r="OGO19" s="692"/>
      <c r="OGP19" s="692"/>
      <c r="OGQ19" s="692"/>
      <c r="OGR19" s="692"/>
      <c r="OGS19" s="692"/>
      <c r="OGT19" s="692"/>
      <c r="OGU19" s="692"/>
      <c r="OGV19" s="692"/>
      <c r="OGW19" s="692"/>
      <c r="OGX19" s="692"/>
      <c r="OGY19" s="692"/>
      <c r="OGZ19" s="692"/>
      <c r="OHA19" s="692"/>
      <c r="OHB19" s="692"/>
      <c r="OHC19" s="692"/>
      <c r="OHD19" s="692"/>
      <c r="OHE19" s="692"/>
      <c r="OHF19" s="692"/>
      <c r="OHG19" s="692"/>
      <c r="OHH19" s="692"/>
      <c r="OHI19" s="692"/>
      <c r="OHJ19" s="692"/>
      <c r="OHK19" s="692"/>
      <c r="OHL19" s="692"/>
      <c r="OHM19" s="692"/>
      <c r="OHN19" s="692"/>
      <c r="OHO19" s="692"/>
      <c r="OHP19" s="692"/>
      <c r="OHQ19" s="692"/>
      <c r="OHR19" s="692"/>
      <c r="OHS19" s="692"/>
      <c r="OHT19" s="692"/>
      <c r="OHU19" s="692"/>
      <c r="OHV19" s="692"/>
      <c r="OHW19" s="692"/>
      <c r="OHX19" s="692"/>
      <c r="OHY19" s="692"/>
      <c r="OHZ19" s="692"/>
      <c r="OIA19" s="692"/>
      <c r="OIB19" s="692"/>
      <c r="OIC19" s="692"/>
      <c r="OID19" s="692"/>
      <c r="OIE19" s="692"/>
      <c r="OIF19" s="692"/>
      <c r="OIG19" s="692"/>
      <c r="OIH19" s="692"/>
      <c r="OII19" s="692"/>
      <c r="OIJ19" s="692"/>
      <c r="OIK19" s="692"/>
      <c r="OIL19" s="692"/>
      <c r="OIM19" s="692"/>
      <c r="OIN19" s="692"/>
      <c r="OIO19" s="692"/>
      <c r="OIP19" s="692"/>
      <c r="OIQ19" s="692"/>
      <c r="OIR19" s="692"/>
      <c r="OIS19" s="692"/>
      <c r="OIT19" s="692"/>
      <c r="OIU19" s="692"/>
      <c r="OIV19" s="692"/>
      <c r="OIW19" s="692"/>
      <c r="OIX19" s="692"/>
      <c r="OIY19" s="692"/>
      <c r="OIZ19" s="692"/>
      <c r="OJA19" s="692"/>
      <c r="OJB19" s="692"/>
      <c r="OJC19" s="692"/>
      <c r="OJD19" s="692"/>
      <c r="OJE19" s="692"/>
      <c r="OJF19" s="692"/>
      <c r="OJG19" s="692"/>
      <c r="OJH19" s="692"/>
      <c r="OJI19" s="692"/>
      <c r="OJJ19" s="692"/>
      <c r="OJK19" s="692"/>
      <c r="OJL19" s="692"/>
      <c r="OJM19" s="692"/>
      <c r="OJN19" s="692"/>
      <c r="OJO19" s="692"/>
      <c r="OJP19" s="692"/>
      <c r="OJQ19" s="692"/>
      <c r="OJR19" s="692"/>
      <c r="OJS19" s="692"/>
      <c r="OJT19" s="692"/>
      <c r="OJU19" s="692"/>
      <c r="OJV19" s="692"/>
      <c r="OJW19" s="692"/>
      <c r="OJX19" s="692"/>
      <c r="OJY19" s="692"/>
      <c r="OJZ19" s="692"/>
      <c r="OKA19" s="692"/>
      <c r="OKB19" s="692"/>
      <c r="OKC19" s="692"/>
      <c r="OKD19" s="692"/>
      <c r="OKE19" s="692"/>
      <c r="OKF19" s="692"/>
      <c r="OKG19" s="692"/>
      <c r="OKH19" s="692"/>
      <c r="OKI19" s="692"/>
      <c r="OKJ19" s="692"/>
      <c r="OKK19" s="692"/>
      <c r="OKL19" s="692"/>
      <c r="OKM19" s="692"/>
      <c r="OKN19" s="692"/>
      <c r="OKO19" s="692"/>
      <c r="OKP19" s="692"/>
      <c r="OKQ19" s="692"/>
      <c r="OKR19" s="692"/>
      <c r="OKS19" s="692"/>
      <c r="OKT19" s="692"/>
      <c r="OKU19" s="692"/>
      <c r="OKV19" s="692"/>
      <c r="OKW19" s="692"/>
      <c r="OKX19" s="692"/>
      <c r="OKY19" s="692"/>
      <c r="OKZ19" s="692"/>
      <c r="OLA19" s="692"/>
      <c r="OLB19" s="692"/>
      <c r="OLC19" s="692"/>
      <c r="OLD19" s="692"/>
      <c r="OLE19" s="692"/>
      <c r="OLF19" s="692"/>
      <c r="OLG19" s="692"/>
      <c r="OLH19" s="692"/>
      <c r="OLI19" s="692"/>
      <c r="OLJ19" s="692"/>
      <c r="OLK19" s="692"/>
      <c r="OLL19" s="692"/>
      <c r="OLM19" s="692"/>
      <c r="OLN19" s="692"/>
      <c r="OLO19" s="692"/>
      <c r="OLP19" s="692"/>
      <c r="OLQ19" s="692"/>
      <c r="OLR19" s="692"/>
      <c r="OLS19" s="692"/>
      <c r="OLT19" s="692"/>
      <c r="OLU19" s="692"/>
      <c r="OLV19" s="692"/>
      <c r="OLW19" s="692"/>
      <c r="OLX19" s="692"/>
      <c r="OLY19" s="692"/>
      <c r="OLZ19" s="692"/>
      <c r="OMA19" s="692"/>
      <c r="OMB19" s="692"/>
      <c r="OMC19" s="692"/>
      <c r="OMD19" s="692"/>
      <c r="OME19" s="692"/>
      <c r="OMF19" s="692"/>
      <c r="OMG19" s="692"/>
      <c r="OMH19" s="692"/>
      <c r="OMI19" s="692"/>
      <c r="OMJ19" s="692"/>
      <c r="OMK19" s="692"/>
      <c r="OML19" s="692"/>
      <c r="OMM19" s="692"/>
      <c r="OMN19" s="692"/>
      <c r="OMO19" s="692"/>
      <c r="OMP19" s="692"/>
      <c r="OMQ19" s="692"/>
      <c r="OMR19" s="692"/>
      <c r="OMS19" s="692"/>
      <c r="OMT19" s="692"/>
      <c r="OMU19" s="692"/>
      <c r="OMV19" s="692"/>
      <c r="OMW19" s="692"/>
      <c r="OMX19" s="692"/>
      <c r="OMY19" s="692"/>
      <c r="OMZ19" s="692"/>
      <c r="ONA19" s="692"/>
      <c r="ONB19" s="692"/>
      <c r="ONC19" s="692"/>
      <c r="OND19" s="692"/>
      <c r="ONE19" s="692"/>
      <c r="ONF19" s="692"/>
      <c r="ONG19" s="692"/>
      <c r="ONH19" s="692"/>
      <c r="ONI19" s="692"/>
      <c r="ONJ19" s="692"/>
      <c r="ONK19" s="692"/>
      <c r="ONL19" s="692"/>
      <c r="ONM19" s="692"/>
      <c r="ONN19" s="692"/>
      <c r="ONO19" s="692"/>
      <c r="ONP19" s="692"/>
      <c r="ONQ19" s="692"/>
      <c r="ONR19" s="692"/>
      <c r="ONS19" s="692"/>
      <c r="ONT19" s="692"/>
      <c r="ONU19" s="692"/>
      <c r="ONV19" s="692"/>
      <c r="ONW19" s="692"/>
      <c r="ONX19" s="692"/>
      <c r="ONY19" s="692"/>
      <c r="ONZ19" s="692"/>
      <c r="OOA19" s="692"/>
      <c r="OOB19" s="692"/>
      <c r="OOC19" s="692"/>
      <c r="OOD19" s="692"/>
      <c r="OOE19" s="692"/>
      <c r="OOF19" s="692"/>
      <c r="OOG19" s="692"/>
      <c r="OOH19" s="692"/>
      <c r="OOI19" s="692"/>
      <c r="OOJ19" s="692"/>
      <c r="OOK19" s="692"/>
      <c r="OOL19" s="692"/>
      <c r="OOM19" s="692"/>
      <c r="OON19" s="692"/>
      <c r="OOO19" s="692"/>
      <c r="OOP19" s="692"/>
      <c r="OOQ19" s="692"/>
      <c r="OOR19" s="692"/>
      <c r="OOS19" s="692"/>
      <c r="OOT19" s="692"/>
      <c r="OOU19" s="692"/>
      <c r="OOV19" s="692"/>
      <c r="OOW19" s="692"/>
      <c r="OOX19" s="692"/>
      <c r="OOY19" s="692"/>
      <c r="OOZ19" s="692"/>
      <c r="OPA19" s="692"/>
      <c r="OPB19" s="692"/>
      <c r="OPC19" s="692"/>
      <c r="OPD19" s="692"/>
      <c r="OPE19" s="692"/>
      <c r="OPF19" s="692"/>
      <c r="OPG19" s="692"/>
      <c r="OPH19" s="692"/>
      <c r="OPI19" s="692"/>
      <c r="OPJ19" s="692"/>
      <c r="OPK19" s="692"/>
      <c r="OPL19" s="692"/>
      <c r="OPM19" s="692"/>
      <c r="OPN19" s="692"/>
      <c r="OPO19" s="692"/>
      <c r="OPP19" s="692"/>
      <c r="OPQ19" s="692"/>
      <c r="OPR19" s="692"/>
      <c r="OPS19" s="692"/>
      <c r="OPT19" s="692"/>
      <c r="OPU19" s="692"/>
      <c r="OPV19" s="692"/>
      <c r="OPW19" s="692"/>
      <c r="OPX19" s="692"/>
      <c r="OPY19" s="692"/>
      <c r="OPZ19" s="692"/>
      <c r="OQA19" s="692"/>
      <c r="OQB19" s="692"/>
      <c r="OQC19" s="692"/>
      <c r="OQD19" s="692"/>
      <c r="OQE19" s="692"/>
      <c r="OQF19" s="692"/>
      <c r="OQG19" s="692"/>
      <c r="OQH19" s="692"/>
      <c r="OQI19" s="692"/>
      <c r="OQJ19" s="692"/>
      <c r="OQK19" s="692"/>
      <c r="OQL19" s="692"/>
      <c r="OQM19" s="692"/>
      <c r="OQN19" s="692"/>
      <c r="OQO19" s="692"/>
      <c r="OQP19" s="692"/>
      <c r="OQQ19" s="692"/>
      <c r="OQR19" s="692"/>
      <c r="OQS19" s="692"/>
      <c r="OQT19" s="692"/>
      <c r="OQU19" s="692"/>
      <c r="OQV19" s="692"/>
      <c r="OQW19" s="692"/>
      <c r="OQX19" s="692"/>
      <c r="OQY19" s="692"/>
      <c r="OQZ19" s="692"/>
      <c r="ORA19" s="692"/>
      <c r="ORB19" s="692"/>
      <c r="ORC19" s="692"/>
      <c r="ORD19" s="692"/>
      <c r="ORE19" s="692"/>
      <c r="ORF19" s="692"/>
      <c r="ORG19" s="692"/>
      <c r="ORH19" s="692"/>
      <c r="ORI19" s="692"/>
      <c r="ORJ19" s="692"/>
      <c r="ORK19" s="692"/>
      <c r="ORL19" s="692"/>
      <c r="ORM19" s="692"/>
      <c r="ORN19" s="692"/>
      <c r="ORO19" s="692"/>
      <c r="ORP19" s="692"/>
      <c r="ORQ19" s="692"/>
      <c r="ORR19" s="692"/>
      <c r="ORS19" s="692"/>
      <c r="ORT19" s="692"/>
      <c r="ORU19" s="692"/>
      <c r="ORV19" s="692"/>
      <c r="ORW19" s="692"/>
      <c r="ORX19" s="692"/>
      <c r="ORY19" s="692"/>
      <c r="ORZ19" s="692"/>
      <c r="OSA19" s="692"/>
      <c r="OSB19" s="692"/>
      <c r="OSC19" s="692"/>
      <c r="OSD19" s="692"/>
      <c r="OSE19" s="692"/>
      <c r="OSF19" s="692"/>
      <c r="OSG19" s="692"/>
      <c r="OSH19" s="692"/>
      <c r="OSI19" s="692"/>
      <c r="OSJ19" s="692"/>
      <c r="OSK19" s="692"/>
      <c r="OSL19" s="692"/>
      <c r="OSM19" s="692"/>
      <c r="OSN19" s="692"/>
      <c r="OSO19" s="692"/>
      <c r="OSP19" s="692"/>
      <c r="OSQ19" s="692"/>
      <c r="OSR19" s="692"/>
      <c r="OSS19" s="692"/>
      <c r="OST19" s="692"/>
      <c r="OSU19" s="692"/>
      <c r="OSV19" s="692"/>
      <c r="OSW19" s="692"/>
      <c r="OSX19" s="692"/>
      <c r="OSY19" s="692"/>
      <c r="OSZ19" s="692"/>
      <c r="OTA19" s="692"/>
      <c r="OTB19" s="692"/>
      <c r="OTC19" s="692"/>
      <c r="OTD19" s="692"/>
      <c r="OTE19" s="692"/>
      <c r="OTF19" s="692"/>
      <c r="OTG19" s="692"/>
      <c r="OTH19" s="692"/>
      <c r="OTI19" s="692"/>
      <c r="OTJ19" s="692"/>
      <c r="OTK19" s="692"/>
      <c r="OTL19" s="692"/>
      <c r="OTM19" s="692"/>
      <c r="OTN19" s="692"/>
      <c r="OTO19" s="692"/>
      <c r="OTP19" s="692"/>
      <c r="OTQ19" s="692"/>
      <c r="OTR19" s="692"/>
      <c r="OTS19" s="692"/>
      <c r="OTT19" s="692"/>
      <c r="OTU19" s="692"/>
      <c r="OTV19" s="692"/>
      <c r="OTW19" s="692"/>
      <c r="OTX19" s="692"/>
      <c r="OTY19" s="692"/>
      <c r="OTZ19" s="692"/>
      <c r="OUA19" s="692"/>
      <c r="OUB19" s="692"/>
      <c r="OUC19" s="692"/>
      <c r="OUD19" s="692"/>
      <c r="OUE19" s="692"/>
      <c r="OUF19" s="692"/>
      <c r="OUG19" s="692"/>
      <c r="OUH19" s="692"/>
      <c r="OUI19" s="692"/>
      <c r="OUJ19" s="692"/>
      <c r="OUK19" s="692"/>
      <c r="OUL19" s="692"/>
      <c r="OUM19" s="692"/>
      <c r="OUN19" s="692"/>
      <c r="OUO19" s="692"/>
      <c r="OUP19" s="692"/>
      <c r="OUQ19" s="692"/>
      <c r="OUR19" s="692"/>
      <c r="OUS19" s="692"/>
      <c r="OUT19" s="692"/>
      <c r="OUU19" s="692"/>
      <c r="OUV19" s="692"/>
      <c r="OUW19" s="692"/>
      <c r="OUX19" s="692"/>
      <c r="OUY19" s="692"/>
      <c r="OUZ19" s="692"/>
      <c r="OVA19" s="692"/>
      <c r="OVB19" s="692"/>
      <c r="OVC19" s="692"/>
      <c r="OVD19" s="692"/>
      <c r="OVE19" s="692"/>
      <c r="OVF19" s="692"/>
      <c r="OVG19" s="692"/>
      <c r="OVH19" s="692"/>
      <c r="OVI19" s="692"/>
      <c r="OVJ19" s="692"/>
      <c r="OVK19" s="692"/>
      <c r="OVL19" s="692"/>
      <c r="OVM19" s="692"/>
      <c r="OVN19" s="692"/>
      <c r="OVO19" s="692"/>
      <c r="OVP19" s="692"/>
      <c r="OVQ19" s="692"/>
      <c r="OVR19" s="692"/>
      <c r="OVS19" s="692"/>
      <c r="OVT19" s="692"/>
      <c r="OVU19" s="692"/>
      <c r="OVV19" s="692"/>
      <c r="OVW19" s="692"/>
      <c r="OVX19" s="692"/>
      <c r="OVY19" s="692"/>
      <c r="OVZ19" s="692"/>
      <c r="OWA19" s="692"/>
      <c r="OWB19" s="692"/>
      <c r="OWC19" s="692"/>
      <c r="OWD19" s="692"/>
      <c r="OWE19" s="692"/>
      <c r="OWF19" s="692"/>
      <c r="OWG19" s="692"/>
      <c r="OWH19" s="692"/>
      <c r="OWI19" s="692"/>
      <c r="OWJ19" s="692"/>
      <c r="OWK19" s="692"/>
      <c r="OWL19" s="692"/>
      <c r="OWM19" s="692"/>
      <c r="OWN19" s="692"/>
      <c r="OWO19" s="692"/>
      <c r="OWP19" s="692"/>
      <c r="OWQ19" s="692"/>
      <c r="OWR19" s="692"/>
      <c r="OWS19" s="692"/>
      <c r="OWT19" s="692"/>
      <c r="OWU19" s="692"/>
      <c r="OWV19" s="692"/>
      <c r="OWW19" s="692"/>
      <c r="OWX19" s="692"/>
      <c r="OWY19" s="692"/>
      <c r="OWZ19" s="692"/>
      <c r="OXA19" s="692"/>
      <c r="OXB19" s="692"/>
      <c r="OXC19" s="692"/>
      <c r="OXD19" s="692"/>
      <c r="OXE19" s="692"/>
      <c r="OXF19" s="692"/>
      <c r="OXG19" s="692"/>
      <c r="OXH19" s="692"/>
      <c r="OXI19" s="692"/>
      <c r="OXJ19" s="692"/>
      <c r="OXK19" s="692"/>
      <c r="OXL19" s="692"/>
      <c r="OXM19" s="692"/>
      <c r="OXN19" s="692"/>
      <c r="OXO19" s="692"/>
      <c r="OXP19" s="692"/>
      <c r="OXQ19" s="692"/>
      <c r="OXR19" s="692"/>
      <c r="OXS19" s="692"/>
      <c r="OXT19" s="692"/>
      <c r="OXU19" s="692"/>
      <c r="OXV19" s="692"/>
      <c r="OXW19" s="692"/>
      <c r="OXX19" s="692"/>
      <c r="OXY19" s="692"/>
      <c r="OXZ19" s="692"/>
      <c r="OYA19" s="692"/>
      <c r="OYB19" s="692"/>
      <c r="OYC19" s="692"/>
      <c r="OYD19" s="692"/>
      <c r="OYE19" s="692"/>
      <c r="OYF19" s="692"/>
      <c r="OYG19" s="692"/>
      <c r="OYH19" s="692"/>
      <c r="OYI19" s="692"/>
      <c r="OYJ19" s="692"/>
      <c r="OYK19" s="692"/>
      <c r="OYL19" s="692"/>
      <c r="OYM19" s="692"/>
      <c r="OYN19" s="692"/>
      <c r="OYO19" s="692"/>
      <c r="OYP19" s="692"/>
      <c r="OYQ19" s="692"/>
      <c r="OYR19" s="692"/>
      <c r="OYS19" s="692"/>
      <c r="OYT19" s="692"/>
      <c r="OYU19" s="692"/>
      <c r="OYV19" s="692"/>
      <c r="OYW19" s="692"/>
      <c r="OYX19" s="692"/>
      <c r="OYY19" s="692"/>
      <c r="OYZ19" s="692"/>
      <c r="OZA19" s="692"/>
      <c r="OZB19" s="692"/>
      <c r="OZC19" s="692"/>
      <c r="OZD19" s="692"/>
      <c r="OZE19" s="692"/>
      <c r="OZF19" s="692"/>
      <c r="OZG19" s="692"/>
      <c r="OZH19" s="692"/>
      <c r="OZI19" s="692"/>
      <c r="OZJ19" s="692"/>
      <c r="OZK19" s="692"/>
      <c r="OZL19" s="692"/>
      <c r="OZM19" s="692"/>
      <c r="OZN19" s="692"/>
      <c r="OZO19" s="692"/>
      <c r="OZP19" s="692"/>
      <c r="OZQ19" s="692"/>
      <c r="OZR19" s="692"/>
      <c r="OZS19" s="692"/>
      <c r="OZT19" s="692"/>
      <c r="OZU19" s="692"/>
      <c r="OZV19" s="692"/>
      <c r="OZW19" s="692"/>
      <c r="OZX19" s="692"/>
      <c r="OZY19" s="692"/>
      <c r="OZZ19" s="692"/>
      <c r="PAA19" s="692"/>
      <c r="PAB19" s="692"/>
      <c r="PAC19" s="692"/>
      <c r="PAD19" s="692"/>
      <c r="PAE19" s="692"/>
      <c r="PAF19" s="692"/>
      <c r="PAG19" s="692"/>
      <c r="PAH19" s="692"/>
      <c r="PAI19" s="692"/>
      <c r="PAJ19" s="692"/>
      <c r="PAK19" s="692"/>
      <c r="PAL19" s="692"/>
      <c r="PAM19" s="692"/>
      <c r="PAN19" s="692"/>
      <c r="PAO19" s="692"/>
      <c r="PAP19" s="692"/>
      <c r="PAQ19" s="692"/>
      <c r="PAR19" s="692"/>
      <c r="PAS19" s="692"/>
      <c r="PAT19" s="692"/>
      <c r="PAU19" s="692"/>
      <c r="PAV19" s="692"/>
      <c r="PAW19" s="692"/>
      <c r="PAX19" s="692"/>
      <c r="PAY19" s="692"/>
      <c r="PAZ19" s="692"/>
      <c r="PBA19" s="692"/>
      <c r="PBB19" s="692"/>
      <c r="PBC19" s="692"/>
      <c r="PBD19" s="692"/>
      <c r="PBE19" s="692"/>
      <c r="PBF19" s="692"/>
      <c r="PBG19" s="692"/>
      <c r="PBH19" s="692"/>
      <c r="PBI19" s="692"/>
      <c r="PBJ19" s="692"/>
      <c r="PBK19" s="692"/>
      <c r="PBL19" s="692"/>
      <c r="PBM19" s="692"/>
      <c r="PBN19" s="692"/>
      <c r="PBO19" s="692"/>
      <c r="PBP19" s="692"/>
      <c r="PBQ19" s="692"/>
      <c r="PBR19" s="692"/>
      <c r="PBS19" s="692"/>
      <c r="PBT19" s="692"/>
      <c r="PBU19" s="692"/>
      <c r="PBV19" s="692"/>
      <c r="PBW19" s="692"/>
      <c r="PBX19" s="692"/>
      <c r="PBY19" s="692"/>
      <c r="PBZ19" s="692"/>
      <c r="PCA19" s="692"/>
      <c r="PCB19" s="692"/>
      <c r="PCC19" s="692"/>
      <c r="PCD19" s="692"/>
      <c r="PCE19" s="692"/>
      <c r="PCF19" s="692"/>
      <c r="PCG19" s="692"/>
      <c r="PCH19" s="692"/>
      <c r="PCI19" s="692"/>
      <c r="PCJ19" s="692"/>
      <c r="PCK19" s="692"/>
      <c r="PCL19" s="692"/>
      <c r="PCM19" s="692"/>
      <c r="PCN19" s="692"/>
      <c r="PCO19" s="692"/>
      <c r="PCP19" s="692"/>
      <c r="PCQ19" s="692"/>
      <c r="PCR19" s="692"/>
      <c r="PCS19" s="692"/>
      <c r="PCT19" s="692"/>
      <c r="PCU19" s="692"/>
      <c r="PCV19" s="692"/>
      <c r="PCW19" s="692"/>
      <c r="PCX19" s="692"/>
      <c r="PCY19" s="692"/>
      <c r="PCZ19" s="692"/>
      <c r="PDA19" s="692"/>
      <c r="PDB19" s="692"/>
      <c r="PDC19" s="692"/>
      <c r="PDD19" s="692"/>
      <c r="PDE19" s="692"/>
      <c r="PDF19" s="692"/>
      <c r="PDG19" s="692"/>
      <c r="PDH19" s="692"/>
      <c r="PDI19" s="692"/>
      <c r="PDJ19" s="692"/>
      <c r="PDK19" s="692"/>
      <c r="PDL19" s="692"/>
      <c r="PDM19" s="692"/>
      <c r="PDN19" s="692"/>
      <c r="PDO19" s="692"/>
      <c r="PDP19" s="692"/>
      <c r="PDQ19" s="692"/>
      <c r="PDR19" s="692"/>
      <c r="PDS19" s="692"/>
      <c r="PDT19" s="692"/>
      <c r="PDU19" s="692"/>
      <c r="PDV19" s="692"/>
      <c r="PDW19" s="692"/>
      <c r="PDX19" s="692"/>
      <c r="PDY19" s="692"/>
      <c r="PDZ19" s="692"/>
      <c r="PEA19" s="692"/>
      <c r="PEB19" s="692"/>
      <c r="PEC19" s="692"/>
      <c r="PED19" s="692"/>
      <c r="PEE19" s="692"/>
      <c r="PEF19" s="692"/>
      <c r="PEG19" s="692"/>
      <c r="PEH19" s="692"/>
      <c r="PEI19" s="692"/>
      <c r="PEJ19" s="692"/>
      <c r="PEK19" s="692"/>
      <c r="PEL19" s="692"/>
      <c r="PEM19" s="692"/>
      <c r="PEN19" s="692"/>
      <c r="PEO19" s="692"/>
      <c r="PEP19" s="692"/>
      <c r="PEQ19" s="692"/>
      <c r="PER19" s="692"/>
      <c r="PES19" s="692"/>
      <c r="PET19" s="692"/>
      <c r="PEU19" s="692"/>
      <c r="PEV19" s="692"/>
      <c r="PEW19" s="692"/>
      <c r="PEX19" s="692"/>
      <c r="PEY19" s="692"/>
      <c r="PEZ19" s="692"/>
      <c r="PFA19" s="692"/>
      <c r="PFB19" s="692"/>
      <c r="PFC19" s="692"/>
      <c r="PFD19" s="692"/>
      <c r="PFE19" s="692"/>
      <c r="PFF19" s="692"/>
      <c r="PFG19" s="692"/>
      <c r="PFH19" s="692"/>
      <c r="PFI19" s="692"/>
      <c r="PFJ19" s="692"/>
      <c r="PFK19" s="692"/>
      <c r="PFL19" s="692"/>
      <c r="PFM19" s="692"/>
      <c r="PFN19" s="692"/>
      <c r="PFO19" s="692"/>
      <c r="PFP19" s="692"/>
      <c r="PFQ19" s="692"/>
      <c r="PFR19" s="692"/>
      <c r="PFS19" s="692"/>
      <c r="PFT19" s="692"/>
      <c r="PFU19" s="692"/>
      <c r="PFV19" s="692"/>
      <c r="PFW19" s="692"/>
      <c r="PFX19" s="692"/>
      <c r="PFY19" s="692"/>
      <c r="PFZ19" s="692"/>
      <c r="PGA19" s="692"/>
      <c r="PGB19" s="692"/>
      <c r="PGC19" s="692"/>
      <c r="PGD19" s="692"/>
      <c r="PGE19" s="692"/>
      <c r="PGF19" s="692"/>
      <c r="PGG19" s="692"/>
      <c r="PGH19" s="692"/>
      <c r="PGI19" s="692"/>
      <c r="PGJ19" s="692"/>
      <c r="PGK19" s="692"/>
      <c r="PGL19" s="692"/>
      <c r="PGM19" s="692"/>
      <c r="PGN19" s="692"/>
      <c r="PGO19" s="692"/>
      <c r="PGP19" s="692"/>
      <c r="PGQ19" s="692"/>
      <c r="PGR19" s="692"/>
      <c r="PGS19" s="692"/>
      <c r="PGT19" s="692"/>
      <c r="PGU19" s="692"/>
      <c r="PGV19" s="692"/>
      <c r="PGW19" s="692"/>
      <c r="PGX19" s="692"/>
      <c r="PGY19" s="692"/>
      <c r="PGZ19" s="692"/>
      <c r="PHA19" s="692"/>
      <c r="PHB19" s="692"/>
      <c r="PHC19" s="692"/>
      <c r="PHD19" s="692"/>
      <c r="PHE19" s="692"/>
      <c r="PHF19" s="692"/>
      <c r="PHG19" s="692"/>
      <c r="PHH19" s="692"/>
      <c r="PHI19" s="692"/>
      <c r="PHJ19" s="692"/>
      <c r="PHK19" s="692"/>
      <c r="PHL19" s="692"/>
      <c r="PHM19" s="692"/>
      <c r="PHN19" s="692"/>
      <c r="PHO19" s="692"/>
      <c r="PHP19" s="692"/>
      <c r="PHQ19" s="692"/>
      <c r="PHR19" s="692"/>
      <c r="PHS19" s="692"/>
      <c r="PHT19" s="692"/>
      <c r="PHU19" s="692"/>
      <c r="PHV19" s="692"/>
      <c r="PHW19" s="692"/>
      <c r="PHX19" s="692"/>
      <c r="PHY19" s="692"/>
      <c r="PHZ19" s="692"/>
      <c r="PIA19" s="692"/>
      <c r="PIB19" s="692"/>
      <c r="PIC19" s="692"/>
      <c r="PID19" s="692"/>
      <c r="PIE19" s="692"/>
      <c r="PIF19" s="692"/>
      <c r="PIG19" s="692"/>
      <c r="PIH19" s="692"/>
      <c r="PII19" s="692"/>
      <c r="PIJ19" s="692"/>
      <c r="PIK19" s="692"/>
      <c r="PIL19" s="692"/>
      <c r="PIM19" s="692"/>
      <c r="PIN19" s="692"/>
      <c r="PIO19" s="692"/>
      <c r="PIP19" s="692"/>
      <c r="PIQ19" s="692"/>
      <c r="PIR19" s="692"/>
      <c r="PIS19" s="692"/>
      <c r="PIT19" s="692"/>
      <c r="PIU19" s="692"/>
      <c r="PIV19" s="692"/>
      <c r="PIW19" s="692"/>
      <c r="PIX19" s="692"/>
      <c r="PIY19" s="692"/>
      <c r="PIZ19" s="692"/>
      <c r="PJA19" s="692"/>
      <c r="PJB19" s="692"/>
      <c r="PJC19" s="692"/>
      <c r="PJD19" s="692"/>
      <c r="PJE19" s="692"/>
      <c r="PJF19" s="692"/>
      <c r="PJG19" s="692"/>
      <c r="PJH19" s="692"/>
      <c r="PJI19" s="692"/>
      <c r="PJJ19" s="692"/>
      <c r="PJK19" s="692"/>
      <c r="PJL19" s="692"/>
      <c r="PJM19" s="692"/>
      <c r="PJN19" s="692"/>
      <c r="PJO19" s="692"/>
      <c r="PJP19" s="692"/>
      <c r="PJQ19" s="692"/>
      <c r="PJR19" s="692"/>
      <c r="PJS19" s="692"/>
      <c r="PJT19" s="692"/>
      <c r="PJU19" s="692"/>
      <c r="PJV19" s="692"/>
      <c r="PJW19" s="692"/>
      <c r="PJX19" s="692"/>
      <c r="PJY19" s="692"/>
      <c r="PJZ19" s="692"/>
      <c r="PKA19" s="692"/>
      <c r="PKB19" s="692"/>
      <c r="PKC19" s="692"/>
      <c r="PKD19" s="692"/>
      <c r="PKE19" s="692"/>
      <c r="PKF19" s="692"/>
      <c r="PKG19" s="692"/>
      <c r="PKH19" s="692"/>
      <c r="PKI19" s="692"/>
      <c r="PKJ19" s="692"/>
      <c r="PKK19" s="692"/>
      <c r="PKL19" s="692"/>
      <c r="PKM19" s="692"/>
      <c r="PKN19" s="692"/>
      <c r="PKO19" s="692"/>
      <c r="PKP19" s="692"/>
      <c r="PKQ19" s="692"/>
      <c r="PKR19" s="692"/>
      <c r="PKS19" s="692"/>
      <c r="PKT19" s="692"/>
      <c r="PKU19" s="692"/>
      <c r="PKV19" s="692"/>
      <c r="PKW19" s="692"/>
      <c r="PKX19" s="692"/>
      <c r="PKY19" s="692"/>
      <c r="PKZ19" s="692"/>
      <c r="PLA19" s="692"/>
      <c r="PLB19" s="692"/>
      <c r="PLC19" s="692"/>
      <c r="PLD19" s="692"/>
      <c r="PLE19" s="692"/>
      <c r="PLF19" s="692"/>
      <c r="PLG19" s="692"/>
      <c r="PLH19" s="692"/>
      <c r="PLI19" s="692"/>
      <c r="PLJ19" s="692"/>
      <c r="PLK19" s="692"/>
      <c r="PLL19" s="692"/>
      <c r="PLM19" s="692"/>
      <c r="PLN19" s="692"/>
      <c r="PLO19" s="692"/>
      <c r="PLP19" s="692"/>
      <c r="PLQ19" s="692"/>
      <c r="PLR19" s="692"/>
      <c r="PLS19" s="692"/>
      <c r="PLT19" s="692"/>
      <c r="PLU19" s="692"/>
      <c r="PLV19" s="692"/>
      <c r="PLW19" s="692"/>
      <c r="PLX19" s="692"/>
      <c r="PLY19" s="692"/>
      <c r="PLZ19" s="692"/>
      <c r="PMA19" s="692"/>
      <c r="PMB19" s="692"/>
      <c r="PMC19" s="692"/>
      <c r="PMD19" s="692"/>
      <c r="PME19" s="692"/>
      <c r="PMF19" s="692"/>
      <c r="PMG19" s="692"/>
      <c r="PMH19" s="692"/>
      <c r="PMI19" s="692"/>
      <c r="PMJ19" s="692"/>
      <c r="PMK19" s="692"/>
      <c r="PML19" s="692"/>
      <c r="PMM19" s="692"/>
      <c r="PMN19" s="692"/>
      <c r="PMO19" s="692"/>
      <c r="PMP19" s="692"/>
      <c r="PMQ19" s="692"/>
      <c r="PMR19" s="692"/>
      <c r="PMS19" s="692"/>
      <c r="PMT19" s="692"/>
      <c r="PMU19" s="692"/>
      <c r="PMV19" s="692"/>
      <c r="PMW19" s="692"/>
      <c r="PMX19" s="692"/>
      <c r="PMY19" s="692"/>
      <c r="PMZ19" s="692"/>
      <c r="PNA19" s="692"/>
      <c r="PNB19" s="692"/>
      <c r="PNC19" s="692"/>
      <c r="PND19" s="692"/>
      <c r="PNE19" s="692"/>
      <c r="PNF19" s="692"/>
      <c r="PNG19" s="692"/>
      <c r="PNH19" s="692"/>
      <c r="PNI19" s="692"/>
      <c r="PNJ19" s="692"/>
      <c r="PNK19" s="692"/>
      <c r="PNL19" s="692"/>
      <c r="PNM19" s="692"/>
      <c r="PNN19" s="692"/>
      <c r="PNO19" s="692"/>
      <c r="PNP19" s="692"/>
      <c r="PNQ19" s="692"/>
      <c r="PNR19" s="692"/>
      <c r="PNS19" s="692"/>
      <c r="PNT19" s="692"/>
      <c r="PNU19" s="692"/>
      <c r="PNV19" s="692"/>
      <c r="PNW19" s="692"/>
      <c r="PNX19" s="692"/>
      <c r="PNY19" s="692"/>
      <c r="PNZ19" s="692"/>
      <c r="POA19" s="692"/>
      <c r="POB19" s="692"/>
      <c r="POC19" s="692"/>
      <c r="POD19" s="692"/>
      <c r="POE19" s="692"/>
      <c r="POF19" s="692"/>
      <c r="POG19" s="692"/>
      <c r="POH19" s="692"/>
      <c r="POI19" s="692"/>
      <c r="POJ19" s="692"/>
      <c r="POK19" s="692"/>
      <c r="POL19" s="692"/>
      <c r="POM19" s="692"/>
      <c r="PON19" s="692"/>
      <c r="POO19" s="692"/>
      <c r="POP19" s="692"/>
      <c r="POQ19" s="692"/>
      <c r="POR19" s="692"/>
      <c r="POS19" s="692"/>
      <c r="POT19" s="692"/>
      <c r="POU19" s="692"/>
      <c r="POV19" s="692"/>
      <c r="POW19" s="692"/>
      <c r="POX19" s="692"/>
      <c r="POY19" s="692"/>
      <c r="POZ19" s="692"/>
      <c r="PPA19" s="692"/>
      <c r="PPB19" s="692"/>
      <c r="PPC19" s="692"/>
      <c r="PPD19" s="692"/>
      <c r="PPE19" s="692"/>
      <c r="PPF19" s="692"/>
      <c r="PPG19" s="692"/>
      <c r="PPH19" s="692"/>
      <c r="PPI19" s="692"/>
      <c r="PPJ19" s="692"/>
      <c r="PPK19" s="692"/>
      <c r="PPL19" s="692"/>
      <c r="PPM19" s="692"/>
      <c r="PPN19" s="692"/>
      <c r="PPO19" s="692"/>
      <c r="PPP19" s="692"/>
      <c r="PPQ19" s="692"/>
      <c r="PPR19" s="692"/>
      <c r="PPS19" s="692"/>
      <c r="PPT19" s="692"/>
      <c r="PPU19" s="692"/>
      <c r="PPV19" s="692"/>
      <c r="PPW19" s="692"/>
      <c r="PPX19" s="692"/>
      <c r="PPY19" s="692"/>
      <c r="PPZ19" s="692"/>
      <c r="PQA19" s="692"/>
      <c r="PQB19" s="692"/>
      <c r="PQC19" s="692"/>
      <c r="PQD19" s="692"/>
      <c r="PQE19" s="692"/>
      <c r="PQF19" s="692"/>
      <c r="PQG19" s="692"/>
      <c r="PQH19" s="692"/>
      <c r="PQI19" s="692"/>
      <c r="PQJ19" s="692"/>
      <c r="PQK19" s="692"/>
      <c r="PQL19" s="692"/>
      <c r="PQM19" s="692"/>
      <c r="PQN19" s="692"/>
      <c r="PQO19" s="692"/>
      <c r="PQP19" s="692"/>
      <c r="PQQ19" s="692"/>
      <c r="PQR19" s="692"/>
      <c r="PQS19" s="692"/>
      <c r="PQT19" s="692"/>
      <c r="PQU19" s="692"/>
      <c r="PQV19" s="692"/>
      <c r="PQW19" s="692"/>
      <c r="PQX19" s="692"/>
      <c r="PQY19" s="692"/>
      <c r="PQZ19" s="692"/>
      <c r="PRA19" s="692"/>
      <c r="PRB19" s="692"/>
      <c r="PRC19" s="692"/>
      <c r="PRD19" s="692"/>
      <c r="PRE19" s="692"/>
      <c r="PRF19" s="692"/>
      <c r="PRG19" s="692"/>
      <c r="PRH19" s="692"/>
      <c r="PRI19" s="692"/>
      <c r="PRJ19" s="692"/>
      <c r="PRK19" s="692"/>
      <c r="PRL19" s="692"/>
      <c r="PRM19" s="692"/>
      <c r="PRN19" s="692"/>
      <c r="PRO19" s="692"/>
      <c r="PRP19" s="692"/>
      <c r="PRQ19" s="692"/>
      <c r="PRR19" s="692"/>
      <c r="PRS19" s="692"/>
      <c r="PRT19" s="692"/>
      <c r="PRU19" s="692"/>
      <c r="PRV19" s="692"/>
      <c r="PRW19" s="692"/>
      <c r="PRX19" s="692"/>
      <c r="PRY19" s="692"/>
      <c r="PRZ19" s="692"/>
      <c r="PSA19" s="692"/>
      <c r="PSB19" s="692"/>
      <c r="PSC19" s="692"/>
      <c r="PSD19" s="692"/>
      <c r="PSE19" s="692"/>
      <c r="PSF19" s="692"/>
      <c r="PSG19" s="692"/>
      <c r="PSH19" s="692"/>
      <c r="PSI19" s="692"/>
      <c r="PSJ19" s="692"/>
      <c r="PSK19" s="692"/>
      <c r="PSL19" s="692"/>
      <c r="PSM19" s="692"/>
      <c r="PSN19" s="692"/>
      <c r="PSO19" s="692"/>
      <c r="PSP19" s="692"/>
      <c r="PSQ19" s="692"/>
      <c r="PSR19" s="692"/>
      <c r="PSS19" s="692"/>
      <c r="PST19" s="692"/>
      <c r="PSU19" s="692"/>
      <c r="PSV19" s="692"/>
      <c r="PSW19" s="692"/>
      <c r="PSX19" s="692"/>
      <c r="PSY19" s="692"/>
      <c r="PSZ19" s="692"/>
      <c r="PTA19" s="692"/>
      <c r="PTB19" s="692"/>
      <c r="PTC19" s="692"/>
      <c r="PTD19" s="692"/>
      <c r="PTE19" s="692"/>
      <c r="PTF19" s="692"/>
      <c r="PTG19" s="692"/>
      <c r="PTH19" s="692"/>
      <c r="PTI19" s="692"/>
      <c r="PTJ19" s="692"/>
      <c r="PTK19" s="692"/>
      <c r="PTL19" s="692"/>
      <c r="PTM19" s="692"/>
      <c r="PTN19" s="692"/>
      <c r="PTO19" s="692"/>
      <c r="PTP19" s="692"/>
      <c r="PTQ19" s="692"/>
      <c r="PTR19" s="692"/>
      <c r="PTS19" s="692"/>
      <c r="PTT19" s="692"/>
      <c r="PTU19" s="692"/>
      <c r="PTV19" s="692"/>
      <c r="PTW19" s="692"/>
      <c r="PTX19" s="692"/>
      <c r="PTY19" s="692"/>
      <c r="PTZ19" s="692"/>
      <c r="PUA19" s="692"/>
      <c r="PUB19" s="692"/>
      <c r="PUC19" s="692"/>
      <c r="PUD19" s="692"/>
      <c r="PUE19" s="692"/>
      <c r="PUF19" s="692"/>
      <c r="PUG19" s="692"/>
      <c r="PUH19" s="692"/>
      <c r="PUI19" s="692"/>
      <c r="PUJ19" s="692"/>
      <c r="PUK19" s="692"/>
      <c r="PUL19" s="692"/>
      <c r="PUM19" s="692"/>
      <c r="PUN19" s="692"/>
      <c r="PUO19" s="692"/>
      <c r="PUP19" s="692"/>
      <c r="PUQ19" s="692"/>
      <c r="PUR19" s="692"/>
      <c r="PUS19" s="692"/>
      <c r="PUT19" s="692"/>
      <c r="PUU19" s="692"/>
      <c r="PUV19" s="692"/>
      <c r="PUW19" s="692"/>
      <c r="PUX19" s="692"/>
      <c r="PUY19" s="692"/>
      <c r="PUZ19" s="692"/>
      <c r="PVA19" s="692"/>
      <c r="PVB19" s="692"/>
      <c r="PVC19" s="692"/>
      <c r="PVD19" s="692"/>
      <c r="PVE19" s="692"/>
      <c r="PVF19" s="692"/>
      <c r="PVG19" s="692"/>
      <c r="PVH19" s="692"/>
      <c r="PVI19" s="692"/>
      <c r="PVJ19" s="692"/>
      <c r="PVK19" s="692"/>
      <c r="PVL19" s="692"/>
      <c r="PVM19" s="692"/>
      <c r="PVN19" s="692"/>
      <c r="PVO19" s="692"/>
      <c r="PVP19" s="692"/>
      <c r="PVQ19" s="692"/>
      <c r="PVR19" s="692"/>
      <c r="PVS19" s="692"/>
      <c r="PVT19" s="692"/>
      <c r="PVU19" s="692"/>
      <c r="PVV19" s="692"/>
      <c r="PVW19" s="692"/>
      <c r="PVX19" s="692"/>
      <c r="PVY19" s="692"/>
      <c r="PVZ19" s="692"/>
      <c r="PWA19" s="692"/>
      <c r="PWB19" s="692"/>
      <c r="PWC19" s="692"/>
      <c r="PWD19" s="692"/>
      <c r="PWE19" s="692"/>
      <c r="PWF19" s="692"/>
      <c r="PWG19" s="692"/>
      <c r="PWH19" s="692"/>
      <c r="PWI19" s="692"/>
      <c r="PWJ19" s="692"/>
      <c r="PWK19" s="692"/>
      <c r="PWL19" s="692"/>
      <c r="PWM19" s="692"/>
      <c r="PWN19" s="692"/>
      <c r="PWO19" s="692"/>
      <c r="PWP19" s="692"/>
      <c r="PWQ19" s="692"/>
      <c r="PWR19" s="692"/>
      <c r="PWS19" s="692"/>
      <c r="PWT19" s="692"/>
      <c r="PWU19" s="692"/>
      <c r="PWV19" s="692"/>
      <c r="PWW19" s="692"/>
      <c r="PWX19" s="692"/>
      <c r="PWY19" s="692"/>
      <c r="PWZ19" s="692"/>
      <c r="PXA19" s="692"/>
      <c r="PXB19" s="692"/>
      <c r="PXC19" s="692"/>
      <c r="PXD19" s="692"/>
      <c r="PXE19" s="692"/>
      <c r="PXF19" s="692"/>
      <c r="PXG19" s="692"/>
      <c r="PXH19" s="692"/>
      <c r="PXI19" s="692"/>
      <c r="PXJ19" s="692"/>
      <c r="PXK19" s="692"/>
      <c r="PXL19" s="692"/>
      <c r="PXM19" s="692"/>
      <c r="PXN19" s="692"/>
      <c r="PXO19" s="692"/>
      <c r="PXP19" s="692"/>
      <c r="PXQ19" s="692"/>
      <c r="PXR19" s="692"/>
      <c r="PXS19" s="692"/>
      <c r="PXT19" s="692"/>
      <c r="PXU19" s="692"/>
      <c r="PXV19" s="692"/>
      <c r="PXW19" s="692"/>
      <c r="PXX19" s="692"/>
      <c r="PXY19" s="692"/>
      <c r="PXZ19" s="692"/>
      <c r="PYA19" s="692"/>
      <c r="PYB19" s="692"/>
      <c r="PYC19" s="692"/>
      <c r="PYD19" s="692"/>
      <c r="PYE19" s="692"/>
      <c r="PYF19" s="692"/>
      <c r="PYG19" s="692"/>
      <c r="PYH19" s="692"/>
      <c r="PYI19" s="692"/>
      <c r="PYJ19" s="692"/>
      <c r="PYK19" s="692"/>
      <c r="PYL19" s="692"/>
      <c r="PYM19" s="692"/>
      <c r="PYN19" s="692"/>
      <c r="PYO19" s="692"/>
      <c r="PYP19" s="692"/>
      <c r="PYQ19" s="692"/>
      <c r="PYR19" s="692"/>
      <c r="PYS19" s="692"/>
      <c r="PYT19" s="692"/>
      <c r="PYU19" s="692"/>
      <c r="PYV19" s="692"/>
      <c r="PYW19" s="692"/>
      <c r="PYX19" s="692"/>
      <c r="PYY19" s="692"/>
      <c r="PYZ19" s="692"/>
      <c r="PZA19" s="692"/>
      <c r="PZB19" s="692"/>
      <c r="PZC19" s="692"/>
      <c r="PZD19" s="692"/>
      <c r="PZE19" s="692"/>
      <c r="PZF19" s="692"/>
      <c r="PZG19" s="692"/>
      <c r="PZH19" s="692"/>
      <c r="PZI19" s="692"/>
      <c r="PZJ19" s="692"/>
      <c r="PZK19" s="692"/>
      <c r="PZL19" s="692"/>
      <c r="PZM19" s="692"/>
      <c r="PZN19" s="692"/>
      <c r="PZO19" s="692"/>
      <c r="PZP19" s="692"/>
      <c r="PZQ19" s="692"/>
      <c r="PZR19" s="692"/>
      <c r="PZS19" s="692"/>
      <c r="PZT19" s="692"/>
      <c r="PZU19" s="692"/>
      <c r="PZV19" s="692"/>
      <c r="PZW19" s="692"/>
      <c r="PZX19" s="692"/>
      <c r="PZY19" s="692"/>
      <c r="PZZ19" s="692"/>
      <c r="QAA19" s="692"/>
      <c r="QAB19" s="692"/>
      <c r="QAC19" s="692"/>
      <c r="QAD19" s="692"/>
      <c r="QAE19" s="692"/>
      <c r="QAF19" s="692"/>
      <c r="QAG19" s="692"/>
      <c r="QAH19" s="692"/>
      <c r="QAI19" s="692"/>
      <c r="QAJ19" s="692"/>
      <c r="QAK19" s="692"/>
      <c r="QAL19" s="692"/>
      <c r="QAM19" s="692"/>
      <c r="QAN19" s="692"/>
      <c r="QAO19" s="692"/>
      <c r="QAP19" s="692"/>
      <c r="QAQ19" s="692"/>
      <c r="QAR19" s="692"/>
      <c r="QAS19" s="692"/>
      <c r="QAT19" s="692"/>
      <c r="QAU19" s="692"/>
      <c r="QAV19" s="692"/>
      <c r="QAW19" s="692"/>
      <c r="QAX19" s="692"/>
      <c r="QAY19" s="692"/>
      <c r="QAZ19" s="692"/>
      <c r="QBA19" s="692"/>
      <c r="QBB19" s="692"/>
      <c r="QBC19" s="692"/>
      <c r="QBD19" s="692"/>
      <c r="QBE19" s="692"/>
      <c r="QBF19" s="692"/>
      <c r="QBG19" s="692"/>
      <c r="QBH19" s="692"/>
      <c r="QBI19" s="692"/>
      <c r="QBJ19" s="692"/>
      <c r="QBK19" s="692"/>
      <c r="QBL19" s="692"/>
      <c r="QBM19" s="692"/>
      <c r="QBN19" s="692"/>
      <c r="QBO19" s="692"/>
      <c r="QBP19" s="692"/>
      <c r="QBQ19" s="692"/>
      <c r="QBR19" s="692"/>
      <c r="QBS19" s="692"/>
      <c r="QBT19" s="692"/>
      <c r="QBU19" s="692"/>
      <c r="QBV19" s="692"/>
      <c r="QBW19" s="692"/>
      <c r="QBX19" s="692"/>
      <c r="QBY19" s="692"/>
      <c r="QBZ19" s="692"/>
      <c r="QCA19" s="692"/>
      <c r="QCB19" s="692"/>
      <c r="QCC19" s="692"/>
      <c r="QCD19" s="692"/>
      <c r="QCE19" s="692"/>
      <c r="QCF19" s="692"/>
      <c r="QCG19" s="692"/>
      <c r="QCH19" s="692"/>
      <c r="QCI19" s="692"/>
      <c r="QCJ19" s="692"/>
      <c r="QCK19" s="692"/>
      <c r="QCL19" s="692"/>
      <c r="QCM19" s="692"/>
      <c r="QCN19" s="692"/>
      <c r="QCO19" s="692"/>
      <c r="QCP19" s="692"/>
      <c r="QCQ19" s="692"/>
      <c r="QCR19" s="692"/>
      <c r="QCS19" s="692"/>
      <c r="QCT19" s="692"/>
      <c r="QCU19" s="692"/>
      <c r="QCV19" s="692"/>
      <c r="QCW19" s="692"/>
      <c r="QCX19" s="692"/>
      <c r="QCY19" s="692"/>
      <c r="QCZ19" s="692"/>
      <c r="QDA19" s="692"/>
      <c r="QDB19" s="692"/>
      <c r="QDC19" s="692"/>
      <c r="QDD19" s="692"/>
      <c r="QDE19" s="692"/>
      <c r="QDF19" s="692"/>
      <c r="QDG19" s="692"/>
      <c r="QDH19" s="692"/>
      <c r="QDI19" s="692"/>
      <c r="QDJ19" s="692"/>
      <c r="QDK19" s="692"/>
      <c r="QDL19" s="692"/>
      <c r="QDM19" s="692"/>
      <c r="QDN19" s="692"/>
      <c r="QDO19" s="692"/>
      <c r="QDP19" s="692"/>
      <c r="QDQ19" s="692"/>
      <c r="QDR19" s="692"/>
      <c r="QDS19" s="692"/>
      <c r="QDT19" s="692"/>
      <c r="QDU19" s="692"/>
      <c r="QDV19" s="692"/>
      <c r="QDW19" s="692"/>
      <c r="QDX19" s="692"/>
      <c r="QDY19" s="692"/>
      <c r="QDZ19" s="692"/>
      <c r="QEA19" s="692"/>
      <c r="QEB19" s="692"/>
      <c r="QEC19" s="692"/>
      <c r="QED19" s="692"/>
      <c r="QEE19" s="692"/>
      <c r="QEF19" s="692"/>
      <c r="QEG19" s="692"/>
      <c r="QEH19" s="692"/>
      <c r="QEI19" s="692"/>
      <c r="QEJ19" s="692"/>
      <c r="QEK19" s="692"/>
      <c r="QEL19" s="692"/>
      <c r="QEM19" s="692"/>
      <c r="QEN19" s="692"/>
      <c r="QEO19" s="692"/>
      <c r="QEP19" s="692"/>
      <c r="QEQ19" s="692"/>
      <c r="QER19" s="692"/>
      <c r="QES19" s="692"/>
      <c r="QET19" s="692"/>
      <c r="QEU19" s="692"/>
      <c r="QEV19" s="692"/>
      <c r="QEW19" s="692"/>
      <c r="QEX19" s="692"/>
      <c r="QEY19" s="692"/>
      <c r="QEZ19" s="692"/>
      <c r="QFA19" s="692"/>
      <c r="QFB19" s="692"/>
      <c r="QFC19" s="692"/>
      <c r="QFD19" s="692"/>
      <c r="QFE19" s="692"/>
      <c r="QFF19" s="692"/>
      <c r="QFG19" s="692"/>
      <c r="QFH19" s="692"/>
      <c r="QFI19" s="692"/>
      <c r="QFJ19" s="692"/>
      <c r="QFK19" s="692"/>
      <c r="QFL19" s="692"/>
      <c r="QFM19" s="692"/>
      <c r="QFN19" s="692"/>
      <c r="QFO19" s="692"/>
      <c r="QFP19" s="692"/>
      <c r="QFQ19" s="692"/>
      <c r="QFR19" s="692"/>
      <c r="QFS19" s="692"/>
      <c r="QFT19" s="692"/>
      <c r="QFU19" s="692"/>
      <c r="QFV19" s="692"/>
      <c r="QFW19" s="692"/>
      <c r="QFX19" s="692"/>
      <c r="QFY19" s="692"/>
      <c r="QFZ19" s="692"/>
      <c r="QGA19" s="692"/>
      <c r="QGB19" s="692"/>
      <c r="QGC19" s="692"/>
      <c r="QGD19" s="692"/>
      <c r="QGE19" s="692"/>
      <c r="QGF19" s="692"/>
      <c r="QGG19" s="692"/>
      <c r="QGH19" s="692"/>
      <c r="QGI19" s="692"/>
      <c r="QGJ19" s="692"/>
      <c r="QGK19" s="692"/>
      <c r="QGL19" s="692"/>
      <c r="QGM19" s="692"/>
      <c r="QGN19" s="692"/>
      <c r="QGO19" s="692"/>
      <c r="QGP19" s="692"/>
      <c r="QGQ19" s="692"/>
      <c r="QGR19" s="692"/>
      <c r="QGS19" s="692"/>
      <c r="QGT19" s="692"/>
      <c r="QGU19" s="692"/>
      <c r="QGV19" s="692"/>
      <c r="QGW19" s="692"/>
      <c r="QGX19" s="692"/>
      <c r="QGY19" s="692"/>
      <c r="QGZ19" s="692"/>
      <c r="QHA19" s="692"/>
      <c r="QHB19" s="692"/>
      <c r="QHC19" s="692"/>
      <c r="QHD19" s="692"/>
      <c r="QHE19" s="692"/>
      <c r="QHF19" s="692"/>
      <c r="QHG19" s="692"/>
      <c r="QHH19" s="692"/>
      <c r="QHI19" s="692"/>
      <c r="QHJ19" s="692"/>
      <c r="QHK19" s="692"/>
      <c r="QHL19" s="692"/>
      <c r="QHM19" s="692"/>
      <c r="QHN19" s="692"/>
      <c r="QHO19" s="692"/>
      <c r="QHP19" s="692"/>
      <c r="QHQ19" s="692"/>
      <c r="QHR19" s="692"/>
      <c r="QHS19" s="692"/>
      <c r="QHT19" s="692"/>
      <c r="QHU19" s="692"/>
      <c r="QHV19" s="692"/>
      <c r="QHW19" s="692"/>
      <c r="QHX19" s="692"/>
      <c r="QHY19" s="692"/>
      <c r="QHZ19" s="692"/>
      <c r="QIA19" s="692"/>
      <c r="QIB19" s="692"/>
      <c r="QIC19" s="692"/>
      <c r="QID19" s="692"/>
      <c r="QIE19" s="692"/>
      <c r="QIF19" s="692"/>
      <c r="QIG19" s="692"/>
      <c r="QIH19" s="692"/>
      <c r="QII19" s="692"/>
      <c r="QIJ19" s="692"/>
      <c r="QIK19" s="692"/>
      <c r="QIL19" s="692"/>
      <c r="QIM19" s="692"/>
      <c r="QIN19" s="692"/>
      <c r="QIO19" s="692"/>
      <c r="QIP19" s="692"/>
      <c r="QIQ19" s="692"/>
      <c r="QIR19" s="692"/>
      <c r="QIS19" s="692"/>
      <c r="QIT19" s="692"/>
      <c r="QIU19" s="692"/>
      <c r="QIV19" s="692"/>
      <c r="QIW19" s="692"/>
      <c r="QIX19" s="692"/>
      <c r="QIY19" s="692"/>
      <c r="QIZ19" s="692"/>
      <c r="QJA19" s="692"/>
      <c r="QJB19" s="692"/>
      <c r="QJC19" s="692"/>
      <c r="QJD19" s="692"/>
      <c r="QJE19" s="692"/>
      <c r="QJF19" s="692"/>
      <c r="QJG19" s="692"/>
      <c r="QJH19" s="692"/>
      <c r="QJI19" s="692"/>
      <c r="QJJ19" s="692"/>
      <c r="QJK19" s="692"/>
      <c r="QJL19" s="692"/>
      <c r="QJM19" s="692"/>
      <c r="QJN19" s="692"/>
      <c r="QJO19" s="692"/>
      <c r="QJP19" s="692"/>
      <c r="QJQ19" s="692"/>
      <c r="QJR19" s="692"/>
      <c r="QJS19" s="692"/>
      <c r="QJT19" s="692"/>
      <c r="QJU19" s="692"/>
      <c r="QJV19" s="692"/>
      <c r="QJW19" s="692"/>
      <c r="QJX19" s="692"/>
      <c r="QJY19" s="692"/>
      <c r="QJZ19" s="692"/>
      <c r="QKA19" s="692"/>
      <c r="QKB19" s="692"/>
      <c r="QKC19" s="692"/>
      <c r="QKD19" s="692"/>
      <c r="QKE19" s="692"/>
      <c r="QKF19" s="692"/>
      <c r="QKG19" s="692"/>
      <c r="QKH19" s="692"/>
      <c r="QKI19" s="692"/>
      <c r="QKJ19" s="692"/>
      <c r="QKK19" s="692"/>
      <c r="QKL19" s="692"/>
      <c r="QKM19" s="692"/>
      <c r="QKN19" s="692"/>
      <c r="QKO19" s="692"/>
      <c r="QKP19" s="692"/>
      <c r="QKQ19" s="692"/>
      <c r="QKR19" s="692"/>
      <c r="QKS19" s="692"/>
      <c r="QKT19" s="692"/>
      <c r="QKU19" s="692"/>
      <c r="QKV19" s="692"/>
      <c r="QKW19" s="692"/>
      <c r="QKX19" s="692"/>
      <c r="QKY19" s="692"/>
      <c r="QKZ19" s="692"/>
      <c r="QLA19" s="692"/>
      <c r="QLB19" s="692"/>
      <c r="QLC19" s="692"/>
      <c r="QLD19" s="692"/>
      <c r="QLE19" s="692"/>
      <c r="QLF19" s="692"/>
      <c r="QLG19" s="692"/>
      <c r="QLH19" s="692"/>
      <c r="QLI19" s="692"/>
      <c r="QLJ19" s="692"/>
      <c r="QLK19" s="692"/>
      <c r="QLL19" s="692"/>
      <c r="QLM19" s="692"/>
      <c r="QLN19" s="692"/>
      <c r="QLO19" s="692"/>
      <c r="QLP19" s="692"/>
      <c r="QLQ19" s="692"/>
      <c r="QLR19" s="692"/>
      <c r="QLS19" s="692"/>
      <c r="QLT19" s="692"/>
      <c r="QLU19" s="692"/>
      <c r="QLV19" s="692"/>
      <c r="QLW19" s="692"/>
      <c r="QLX19" s="692"/>
      <c r="QLY19" s="692"/>
      <c r="QLZ19" s="692"/>
      <c r="QMA19" s="692"/>
      <c r="QMB19" s="692"/>
      <c r="QMC19" s="692"/>
      <c r="QMD19" s="692"/>
      <c r="QME19" s="692"/>
      <c r="QMF19" s="692"/>
      <c r="QMG19" s="692"/>
      <c r="QMH19" s="692"/>
      <c r="QMI19" s="692"/>
      <c r="QMJ19" s="692"/>
      <c r="QMK19" s="692"/>
      <c r="QML19" s="692"/>
      <c r="QMM19" s="692"/>
      <c r="QMN19" s="692"/>
      <c r="QMO19" s="692"/>
      <c r="QMP19" s="692"/>
      <c r="QMQ19" s="692"/>
      <c r="QMR19" s="692"/>
      <c r="QMS19" s="692"/>
      <c r="QMT19" s="692"/>
      <c r="QMU19" s="692"/>
      <c r="QMV19" s="692"/>
      <c r="QMW19" s="692"/>
      <c r="QMX19" s="692"/>
      <c r="QMY19" s="692"/>
      <c r="QMZ19" s="692"/>
      <c r="QNA19" s="692"/>
      <c r="QNB19" s="692"/>
      <c r="QNC19" s="692"/>
      <c r="QND19" s="692"/>
      <c r="QNE19" s="692"/>
      <c r="QNF19" s="692"/>
      <c r="QNG19" s="692"/>
      <c r="QNH19" s="692"/>
      <c r="QNI19" s="692"/>
      <c r="QNJ19" s="692"/>
      <c r="QNK19" s="692"/>
      <c r="QNL19" s="692"/>
      <c r="QNM19" s="692"/>
      <c r="QNN19" s="692"/>
      <c r="QNO19" s="692"/>
      <c r="QNP19" s="692"/>
      <c r="QNQ19" s="692"/>
      <c r="QNR19" s="692"/>
      <c r="QNS19" s="692"/>
      <c r="QNT19" s="692"/>
      <c r="QNU19" s="692"/>
      <c r="QNV19" s="692"/>
      <c r="QNW19" s="692"/>
      <c r="QNX19" s="692"/>
      <c r="QNY19" s="692"/>
      <c r="QNZ19" s="692"/>
      <c r="QOA19" s="692"/>
      <c r="QOB19" s="692"/>
      <c r="QOC19" s="692"/>
      <c r="QOD19" s="692"/>
      <c r="QOE19" s="692"/>
      <c r="QOF19" s="692"/>
      <c r="QOG19" s="692"/>
      <c r="QOH19" s="692"/>
      <c r="QOI19" s="692"/>
      <c r="QOJ19" s="692"/>
      <c r="QOK19" s="692"/>
      <c r="QOL19" s="692"/>
      <c r="QOM19" s="692"/>
      <c r="QON19" s="692"/>
      <c r="QOO19" s="692"/>
      <c r="QOP19" s="692"/>
      <c r="QOQ19" s="692"/>
      <c r="QOR19" s="692"/>
      <c r="QOS19" s="692"/>
      <c r="QOT19" s="692"/>
      <c r="QOU19" s="692"/>
      <c r="QOV19" s="692"/>
      <c r="QOW19" s="692"/>
      <c r="QOX19" s="692"/>
      <c r="QOY19" s="692"/>
      <c r="QOZ19" s="692"/>
      <c r="QPA19" s="692"/>
      <c r="QPB19" s="692"/>
      <c r="QPC19" s="692"/>
      <c r="QPD19" s="692"/>
      <c r="QPE19" s="692"/>
      <c r="QPF19" s="692"/>
      <c r="QPG19" s="692"/>
      <c r="QPH19" s="692"/>
      <c r="QPI19" s="692"/>
      <c r="QPJ19" s="692"/>
      <c r="QPK19" s="692"/>
      <c r="QPL19" s="692"/>
      <c r="QPM19" s="692"/>
      <c r="QPN19" s="692"/>
      <c r="QPO19" s="692"/>
      <c r="QPP19" s="692"/>
      <c r="QPQ19" s="692"/>
      <c r="QPR19" s="692"/>
      <c r="QPS19" s="692"/>
      <c r="QPT19" s="692"/>
      <c r="QPU19" s="692"/>
      <c r="QPV19" s="692"/>
      <c r="QPW19" s="692"/>
      <c r="QPX19" s="692"/>
      <c r="QPY19" s="692"/>
      <c r="QPZ19" s="692"/>
      <c r="QQA19" s="692"/>
      <c r="QQB19" s="692"/>
      <c r="QQC19" s="692"/>
      <c r="QQD19" s="692"/>
      <c r="QQE19" s="692"/>
      <c r="QQF19" s="692"/>
      <c r="QQG19" s="692"/>
      <c r="QQH19" s="692"/>
      <c r="QQI19" s="692"/>
      <c r="QQJ19" s="692"/>
      <c r="QQK19" s="692"/>
      <c r="QQL19" s="692"/>
      <c r="QQM19" s="692"/>
      <c r="QQN19" s="692"/>
      <c r="QQO19" s="692"/>
      <c r="QQP19" s="692"/>
      <c r="QQQ19" s="692"/>
      <c r="QQR19" s="692"/>
      <c r="QQS19" s="692"/>
      <c r="QQT19" s="692"/>
      <c r="QQU19" s="692"/>
      <c r="QQV19" s="692"/>
      <c r="QQW19" s="692"/>
      <c r="QQX19" s="692"/>
      <c r="QQY19" s="692"/>
      <c r="QQZ19" s="692"/>
      <c r="QRA19" s="692"/>
      <c r="QRB19" s="692"/>
      <c r="QRC19" s="692"/>
      <c r="QRD19" s="692"/>
      <c r="QRE19" s="692"/>
      <c r="QRF19" s="692"/>
      <c r="QRG19" s="692"/>
      <c r="QRH19" s="692"/>
      <c r="QRI19" s="692"/>
      <c r="QRJ19" s="692"/>
      <c r="QRK19" s="692"/>
      <c r="QRL19" s="692"/>
      <c r="QRM19" s="692"/>
      <c r="QRN19" s="692"/>
      <c r="QRO19" s="692"/>
      <c r="QRP19" s="692"/>
      <c r="QRQ19" s="692"/>
      <c r="QRR19" s="692"/>
      <c r="QRS19" s="692"/>
      <c r="QRT19" s="692"/>
      <c r="QRU19" s="692"/>
      <c r="QRV19" s="692"/>
      <c r="QRW19" s="692"/>
      <c r="QRX19" s="692"/>
      <c r="QRY19" s="692"/>
      <c r="QRZ19" s="692"/>
      <c r="QSA19" s="692"/>
      <c r="QSB19" s="692"/>
      <c r="QSC19" s="692"/>
      <c r="QSD19" s="692"/>
      <c r="QSE19" s="692"/>
      <c r="QSF19" s="692"/>
      <c r="QSG19" s="692"/>
      <c r="QSH19" s="692"/>
      <c r="QSI19" s="692"/>
      <c r="QSJ19" s="692"/>
      <c r="QSK19" s="692"/>
      <c r="QSL19" s="692"/>
      <c r="QSM19" s="692"/>
      <c r="QSN19" s="692"/>
      <c r="QSO19" s="692"/>
      <c r="QSP19" s="692"/>
      <c r="QSQ19" s="692"/>
      <c r="QSR19" s="692"/>
      <c r="QSS19" s="692"/>
      <c r="QST19" s="692"/>
      <c r="QSU19" s="692"/>
      <c r="QSV19" s="692"/>
      <c r="QSW19" s="692"/>
      <c r="QSX19" s="692"/>
      <c r="QSY19" s="692"/>
      <c r="QSZ19" s="692"/>
      <c r="QTA19" s="692"/>
      <c r="QTB19" s="692"/>
      <c r="QTC19" s="692"/>
      <c r="QTD19" s="692"/>
      <c r="QTE19" s="692"/>
      <c r="QTF19" s="692"/>
      <c r="QTG19" s="692"/>
      <c r="QTH19" s="692"/>
      <c r="QTI19" s="692"/>
      <c r="QTJ19" s="692"/>
      <c r="QTK19" s="692"/>
      <c r="QTL19" s="692"/>
      <c r="QTM19" s="692"/>
      <c r="QTN19" s="692"/>
      <c r="QTO19" s="692"/>
      <c r="QTP19" s="692"/>
      <c r="QTQ19" s="692"/>
      <c r="QTR19" s="692"/>
      <c r="QTS19" s="692"/>
      <c r="QTT19" s="692"/>
      <c r="QTU19" s="692"/>
      <c r="QTV19" s="692"/>
      <c r="QTW19" s="692"/>
      <c r="QTX19" s="692"/>
      <c r="QTY19" s="692"/>
      <c r="QTZ19" s="692"/>
      <c r="QUA19" s="692"/>
      <c r="QUB19" s="692"/>
      <c r="QUC19" s="692"/>
      <c r="QUD19" s="692"/>
      <c r="QUE19" s="692"/>
      <c r="QUF19" s="692"/>
      <c r="QUG19" s="692"/>
      <c r="QUH19" s="692"/>
      <c r="QUI19" s="692"/>
      <c r="QUJ19" s="692"/>
      <c r="QUK19" s="692"/>
      <c r="QUL19" s="692"/>
      <c r="QUM19" s="692"/>
      <c r="QUN19" s="692"/>
      <c r="QUO19" s="692"/>
      <c r="QUP19" s="692"/>
      <c r="QUQ19" s="692"/>
      <c r="QUR19" s="692"/>
      <c r="QUS19" s="692"/>
      <c r="QUT19" s="692"/>
      <c r="QUU19" s="692"/>
      <c r="QUV19" s="692"/>
      <c r="QUW19" s="692"/>
      <c r="QUX19" s="692"/>
      <c r="QUY19" s="692"/>
      <c r="QUZ19" s="692"/>
      <c r="QVA19" s="692"/>
      <c r="QVB19" s="692"/>
      <c r="QVC19" s="692"/>
      <c r="QVD19" s="692"/>
      <c r="QVE19" s="692"/>
      <c r="QVF19" s="692"/>
      <c r="QVG19" s="692"/>
      <c r="QVH19" s="692"/>
      <c r="QVI19" s="692"/>
      <c r="QVJ19" s="692"/>
      <c r="QVK19" s="692"/>
      <c r="QVL19" s="692"/>
      <c r="QVM19" s="692"/>
      <c r="QVN19" s="692"/>
      <c r="QVO19" s="692"/>
      <c r="QVP19" s="692"/>
      <c r="QVQ19" s="692"/>
      <c r="QVR19" s="692"/>
      <c r="QVS19" s="692"/>
      <c r="QVT19" s="692"/>
      <c r="QVU19" s="692"/>
      <c r="QVV19" s="692"/>
      <c r="QVW19" s="692"/>
      <c r="QVX19" s="692"/>
      <c r="QVY19" s="692"/>
      <c r="QVZ19" s="692"/>
      <c r="QWA19" s="692"/>
      <c r="QWB19" s="692"/>
      <c r="QWC19" s="692"/>
      <c r="QWD19" s="692"/>
      <c r="QWE19" s="692"/>
      <c r="QWF19" s="692"/>
      <c r="QWG19" s="692"/>
      <c r="QWH19" s="692"/>
      <c r="QWI19" s="692"/>
      <c r="QWJ19" s="692"/>
      <c r="QWK19" s="692"/>
      <c r="QWL19" s="692"/>
      <c r="QWM19" s="692"/>
      <c r="QWN19" s="692"/>
      <c r="QWO19" s="692"/>
      <c r="QWP19" s="692"/>
      <c r="QWQ19" s="692"/>
      <c r="QWR19" s="692"/>
      <c r="QWS19" s="692"/>
      <c r="QWT19" s="692"/>
      <c r="QWU19" s="692"/>
      <c r="QWV19" s="692"/>
      <c r="QWW19" s="692"/>
      <c r="QWX19" s="692"/>
      <c r="QWY19" s="692"/>
      <c r="QWZ19" s="692"/>
      <c r="QXA19" s="692"/>
      <c r="QXB19" s="692"/>
      <c r="QXC19" s="692"/>
      <c r="QXD19" s="692"/>
      <c r="QXE19" s="692"/>
      <c r="QXF19" s="692"/>
      <c r="QXG19" s="692"/>
      <c r="QXH19" s="692"/>
      <c r="QXI19" s="692"/>
      <c r="QXJ19" s="692"/>
      <c r="QXK19" s="692"/>
      <c r="QXL19" s="692"/>
      <c r="QXM19" s="692"/>
      <c r="QXN19" s="692"/>
      <c r="QXO19" s="692"/>
      <c r="QXP19" s="692"/>
      <c r="QXQ19" s="692"/>
      <c r="QXR19" s="692"/>
      <c r="QXS19" s="692"/>
      <c r="QXT19" s="692"/>
      <c r="QXU19" s="692"/>
      <c r="QXV19" s="692"/>
      <c r="QXW19" s="692"/>
      <c r="QXX19" s="692"/>
      <c r="QXY19" s="692"/>
      <c r="QXZ19" s="692"/>
      <c r="QYA19" s="692"/>
      <c r="QYB19" s="692"/>
      <c r="QYC19" s="692"/>
      <c r="QYD19" s="692"/>
      <c r="QYE19" s="692"/>
      <c r="QYF19" s="692"/>
      <c r="QYG19" s="692"/>
      <c r="QYH19" s="692"/>
      <c r="QYI19" s="692"/>
      <c r="QYJ19" s="692"/>
      <c r="QYK19" s="692"/>
      <c r="QYL19" s="692"/>
      <c r="QYM19" s="692"/>
      <c r="QYN19" s="692"/>
      <c r="QYO19" s="692"/>
      <c r="QYP19" s="692"/>
      <c r="QYQ19" s="692"/>
      <c r="QYR19" s="692"/>
      <c r="QYS19" s="692"/>
      <c r="QYT19" s="692"/>
      <c r="QYU19" s="692"/>
      <c r="QYV19" s="692"/>
      <c r="QYW19" s="692"/>
      <c r="QYX19" s="692"/>
      <c r="QYY19" s="692"/>
      <c r="QYZ19" s="692"/>
      <c r="QZA19" s="692"/>
      <c r="QZB19" s="692"/>
      <c r="QZC19" s="692"/>
      <c r="QZD19" s="692"/>
      <c r="QZE19" s="692"/>
      <c r="QZF19" s="692"/>
      <c r="QZG19" s="692"/>
      <c r="QZH19" s="692"/>
      <c r="QZI19" s="692"/>
      <c r="QZJ19" s="692"/>
      <c r="QZK19" s="692"/>
      <c r="QZL19" s="692"/>
      <c r="QZM19" s="692"/>
      <c r="QZN19" s="692"/>
      <c r="QZO19" s="692"/>
      <c r="QZP19" s="692"/>
      <c r="QZQ19" s="692"/>
      <c r="QZR19" s="692"/>
      <c r="QZS19" s="692"/>
      <c r="QZT19" s="692"/>
      <c r="QZU19" s="692"/>
      <c r="QZV19" s="692"/>
      <c r="QZW19" s="692"/>
      <c r="QZX19" s="692"/>
      <c r="QZY19" s="692"/>
      <c r="QZZ19" s="692"/>
      <c r="RAA19" s="692"/>
      <c r="RAB19" s="692"/>
      <c r="RAC19" s="692"/>
      <c r="RAD19" s="692"/>
      <c r="RAE19" s="692"/>
      <c r="RAF19" s="692"/>
      <c r="RAG19" s="692"/>
      <c r="RAH19" s="692"/>
      <c r="RAI19" s="692"/>
      <c r="RAJ19" s="692"/>
      <c r="RAK19" s="692"/>
      <c r="RAL19" s="692"/>
      <c r="RAM19" s="692"/>
      <c r="RAN19" s="692"/>
      <c r="RAO19" s="692"/>
      <c r="RAP19" s="692"/>
      <c r="RAQ19" s="692"/>
      <c r="RAR19" s="692"/>
      <c r="RAS19" s="692"/>
      <c r="RAT19" s="692"/>
      <c r="RAU19" s="692"/>
      <c r="RAV19" s="692"/>
      <c r="RAW19" s="692"/>
      <c r="RAX19" s="692"/>
      <c r="RAY19" s="692"/>
      <c r="RAZ19" s="692"/>
      <c r="RBA19" s="692"/>
      <c r="RBB19" s="692"/>
      <c r="RBC19" s="692"/>
      <c r="RBD19" s="692"/>
      <c r="RBE19" s="692"/>
      <c r="RBF19" s="692"/>
      <c r="RBG19" s="692"/>
      <c r="RBH19" s="692"/>
      <c r="RBI19" s="692"/>
      <c r="RBJ19" s="692"/>
      <c r="RBK19" s="692"/>
      <c r="RBL19" s="692"/>
      <c r="RBM19" s="692"/>
      <c r="RBN19" s="692"/>
      <c r="RBO19" s="692"/>
      <c r="RBP19" s="692"/>
      <c r="RBQ19" s="692"/>
      <c r="RBR19" s="692"/>
      <c r="RBS19" s="692"/>
      <c r="RBT19" s="692"/>
      <c r="RBU19" s="692"/>
      <c r="RBV19" s="692"/>
      <c r="RBW19" s="692"/>
      <c r="RBX19" s="692"/>
      <c r="RBY19" s="692"/>
      <c r="RBZ19" s="692"/>
      <c r="RCA19" s="692"/>
      <c r="RCB19" s="692"/>
      <c r="RCC19" s="692"/>
      <c r="RCD19" s="692"/>
      <c r="RCE19" s="692"/>
      <c r="RCF19" s="692"/>
      <c r="RCG19" s="692"/>
      <c r="RCH19" s="692"/>
      <c r="RCI19" s="692"/>
      <c r="RCJ19" s="692"/>
      <c r="RCK19" s="692"/>
      <c r="RCL19" s="692"/>
      <c r="RCM19" s="692"/>
      <c r="RCN19" s="692"/>
      <c r="RCO19" s="692"/>
      <c r="RCP19" s="692"/>
      <c r="RCQ19" s="692"/>
      <c r="RCR19" s="692"/>
      <c r="RCS19" s="692"/>
      <c r="RCT19" s="692"/>
      <c r="RCU19" s="692"/>
      <c r="RCV19" s="692"/>
      <c r="RCW19" s="692"/>
      <c r="RCX19" s="692"/>
      <c r="RCY19" s="692"/>
      <c r="RCZ19" s="692"/>
      <c r="RDA19" s="692"/>
      <c r="RDB19" s="692"/>
      <c r="RDC19" s="692"/>
      <c r="RDD19" s="692"/>
      <c r="RDE19" s="692"/>
      <c r="RDF19" s="692"/>
      <c r="RDG19" s="692"/>
      <c r="RDH19" s="692"/>
      <c r="RDI19" s="692"/>
      <c r="RDJ19" s="692"/>
      <c r="RDK19" s="692"/>
      <c r="RDL19" s="692"/>
      <c r="RDM19" s="692"/>
      <c r="RDN19" s="692"/>
      <c r="RDO19" s="692"/>
      <c r="RDP19" s="692"/>
      <c r="RDQ19" s="692"/>
      <c r="RDR19" s="692"/>
      <c r="RDS19" s="692"/>
      <c r="RDT19" s="692"/>
      <c r="RDU19" s="692"/>
      <c r="RDV19" s="692"/>
      <c r="RDW19" s="692"/>
      <c r="RDX19" s="692"/>
      <c r="RDY19" s="692"/>
      <c r="RDZ19" s="692"/>
      <c r="REA19" s="692"/>
      <c r="REB19" s="692"/>
      <c r="REC19" s="692"/>
      <c r="RED19" s="692"/>
      <c r="REE19" s="692"/>
      <c r="REF19" s="692"/>
      <c r="REG19" s="692"/>
      <c r="REH19" s="692"/>
      <c r="REI19" s="692"/>
      <c r="REJ19" s="692"/>
      <c r="REK19" s="692"/>
      <c r="REL19" s="692"/>
      <c r="REM19" s="692"/>
      <c r="REN19" s="692"/>
      <c r="REO19" s="692"/>
      <c r="REP19" s="692"/>
      <c r="REQ19" s="692"/>
      <c r="RER19" s="692"/>
      <c r="RES19" s="692"/>
      <c r="RET19" s="692"/>
      <c r="REU19" s="692"/>
      <c r="REV19" s="692"/>
      <c r="REW19" s="692"/>
      <c r="REX19" s="692"/>
      <c r="REY19" s="692"/>
      <c r="REZ19" s="692"/>
      <c r="RFA19" s="692"/>
      <c r="RFB19" s="692"/>
      <c r="RFC19" s="692"/>
      <c r="RFD19" s="692"/>
      <c r="RFE19" s="692"/>
      <c r="RFF19" s="692"/>
      <c r="RFG19" s="692"/>
      <c r="RFH19" s="692"/>
      <c r="RFI19" s="692"/>
      <c r="RFJ19" s="692"/>
      <c r="RFK19" s="692"/>
      <c r="RFL19" s="692"/>
      <c r="RFM19" s="692"/>
      <c r="RFN19" s="692"/>
      <c r="RFO19" s="692"/>
      <c r="RFP19" s="692"/>
      <c r="RFQ19" s="692"/>
      <c r="RFR19" s="692"/>
      <c r="RFS19" s="692"/>
      <c r="RFT19" s="692"/>
      <c r="RFU19" s="692"/>
      <c r="RFV19" s="692"/>
      <c r="RFW19" s="692"/>
      <c r="RFX19" s="692"/>
      <c r="RFY19" s="692"/>
      <c r="RFZ19" s="692"/>
      <c r="RGA19" s="692"/>
      <c r="RGB19" s="692"/>
      <c r="RGC19" s="692"/>
      <c r="RGD19" s="692"/>
      <c r="RGE19" s="692"/>
      <c r="RGF19" s="692"/>
      <c r="RGG19" s="692"/>
      <c r="RGH19" s="692"/>
      <c r="RGI19" s="692"/>
      <c r="RGJ19" s="692"/>
      <c r="RGK19" s="692"/>
      <c r="RGL19" s="692"/>
      <c r="RGM19" s="692"/>
      <c r="RGN19" s="692"/>
      <c r="RGO19" s="692"/>
      <c r="RGP19" s="692"/>
      <c r="RGQ19" s="692"/>
      <c r="RGR19" s="692"/>
      <c r="RGS19" s="692"/>
      <c r="RGT19" s="692"/>
      <c r="RGU19" s="692"/>
      <c r="RGV19" s="692"/>
      <c r="RGW19" s="692"/>
      <c r="RGX19" s="692"/>
      <c r="RGY19" s="692"/>
      <c r="RGZ19" s="692"/>
      <c r="RHA19" s="692"/>
      <c r="RHB19" s="692"/>
      <c r="RHC19" s="692"/>
      <c r="RHD19" s="692"/>
      <c r="RHE19" s="692"/>
      <c r="RHF19" s="692"/>
      <c r="RHG19" s="692"/>
      <c r="RHH19" s="692"/>
      <c r="RHI19" s="692"/>
      <c r="RHJ19" s="692"/>
      <c r="RHK19" s="692"/>
      <c r="RHL19" s="692"/>
      <c r="RHM19" s="692"/>
      <c r="RHN19" s="692"/>
      <c r="RHO19" s="692"/>
      <c r="RHP19" s="692"/>
      <c r="RHQ19" s="692"/>
      <c r="RHR19" s="692"/>
      <c r="RHS19" s="692"/>
      <c r="RHT19" s="692"/>
      <c r="RHU19" s="692"/>
      <c r="RHV19" s="692"/>
      <c r="RHW19" s="692"/>
      <c r="RHX19" s="692"/>
      <c r="RHY19" s="692"/>
      <c r="RHZ19" s="692"/>
      <c r="RIA19" s="692"/>
      <c r="RIB19" s="692"/>
      <c r="RIC19" s="692"/>
      <c r="RID19" s="692"/>
      <c r="RIE19" s="692"/>
      <c r="RIF19" s="692"/>
      <c r="RIG19" s="692"/>
      <c r="RIH19" s="692"/>
      <c r="RII19" s="692"/>
      <c r="RIJ19" s="692"/>
      <c r="RIK19" s="692"/>
      <c r="RIL19" s="692"/>
      <c r="RIM19" s="692"/>
      <c r="RIN19" s="692"/>
      <c r="RIO19" s="692"/>
      <c r="RIP19" s="692"/>
      <c r="RIQ19" s="692"/>
      <c r="RIR19" s="692"/>
      <c r="RIS19" s="692"/>
      <c r="RIT19" s="692"/>
      <c r="RIU19" s="692"/>
      <c r="RIV19" s="692"/>
      <c r="RIW19" s="692"/>
      <c r="RIX19" s="692"/>
      <c r="RIY19" s="692"/>
      <c r="RIZ19" s="692"/>
      <c r="RJA19" s="692"/>
      <c r="RJB19" s="692"/>
      <c r="RJC19" s="692"/>
      <c r="RJD19" s="692"/>
      <c r="RJE19" s="692"/>
      <c r="RJF19" s="692"/>
      <c r="RJG19" s="692"/>
      <c r="RJH19" s="692"/>
      <c r="RJI19" s="692"/>
      <c r="RJJ19" s="692"/>
      <c r="RJK19" s="692"/>
      <c r="RJL19" s="692"/>
      <c r="RJM19" s="692"/>
      <c r="RJN19" s="692"/>
      <c r="RJO19" s="692"/>
      <c r="RJP19" s="692"/>
      <c r="RJQ19" s="692"/>
      <c r="RJR19" s="692"/>
      <c r="RJS19" s="692"/>
      <c r="RJT19" s="692"/>
      <c r="RJU19" s="692"/>
      <c r="RJV19" s="692"/>
      <c r="RJW19" s="692"/>
      <c r="RJX19" s="692"/>
      <c r="RJY19" s="692"/>
      <c r="RJZ19" s="692"/>
      <c r="RKA19" s="692"/>
      <c r="RKB19" s="692"/>
      <c r="RKC19" s="692"/>
      <c r="RKD19" s="692"/>
      <c r="RKE19" s="692"/>
      <c r="RKF19" s="692"/>
      <c r="RKG19" s="692"/>
      <c r="RKH19" s="692"/>
      <c r="RKI19" s="692"/>
      <c r="RKJ19" s="692"/>
      <c r="RKK19" s="692"/>
      <c r="RKL19" s="692"/>
      <c r="RKM19" s="692"/>
      <c r="RKN19" s="692"/>
      <c r="RKO19" s="692"/>
      <c r="RKP19" s="692"/>
      <c r="RKQ19" s="692"/>
      <c r="RKR19" s="692"/>
      <c r="RKS19" s="692"/>
      <c r="RKT19" s="692"/>
      <c r="RKU19" s="692"/>
      <c r="RKV19" s="692"/>
      <c r="RKW19" s="692"/>
      <c r="RKX19" s="692"/>
      <c r="RKY19" s="692"/>
      <c r="RKZ19" s="692"/>
      <c r="RLA19" s="692"/>
      <c r="RLB19" s="692"/>
      <c r="RLC19" s="692"/>
      <c r="RLD19" s="692"/>
      <c r="RLE19" s="692"/>
      <c r="RLF19" s="692"/>
      <c r="RLG19" s="692"/>
      <c r="RLH19" s="692"/>
      <c r="RLI19" s="692"/>
      <c r="RLJ19" s="692"/>
      <c r="RLK19" s="692"/>
      <c r="RLL19" s="692"/>
      <c r="RLM19" s="692"/>
      <c r="RLN19" s="692"/>
      <c r="RLO19" s="692"/>
      <c r="RLP19" s="692"/>
      <c r="RLQ19" s="692"/>
      <c r="RLR19" s="692"/>
      <c r="RLS19" s="692"/>
      <c r="RLT19" s="692"/>
      <c r="RLU19" s="692"/>
      <c r="RLV19" s="692"/>
      <c r="RLW19" s="692"/>
      <c r="RLX19" s="692"/>
      <c r="RLY19" s="692"/>
      <c r="RLZ19" s="692"/>
      <c r="RMA19" s="692"/>
      <c r="RMB19" s="692"/>
      <c r="RMC19" s="692"/>
      <c r="RMD19" s="692"/>
      <c r="RME19" s="692"/>
      <c r="RMF19" s="692"/>
      <c r="RMG19" s="692"/>
      <c r="RMH19" s="692"/>
      <c r="RMI19" s="692"/>
      <c r="RMJ19" s="692"/>
      <c r="RMK19" s="692"/>
      <c r="RML19" s="692"/>
      <c r="RMM19" s="692"/>
      <c r="RMN19" s="692"/>
      <c r="RMO19" s="692"/>
      <c r="RMP19" s="692"/>
      <c r="RMQ19" s="692"/>
      <c r="RMR19" s="692"/>
      <c r="RMS19" s="692"/>
      <c r="RMT19" s="692"/>
      <c r="RMU19" s="692"/>
      <c r="RMV19" s="692"/>
      <c r="RMW19" s="692"/>
      <c r="RMX19" s="692"/>
      <c r="RMY19" s="692"/>
      <c r="RMZ19" s="692"/>
      <c r="RNA19" s="692"/>
      <c r="RNB19" s="692"/>
      <c r="RNC19" s="692"/>
      <c r="RND19" s="692"/>
      <c r="RNE19" s="692"/>
      <c r="RNF19" s="692"/>
      <c r="RNG19" s="692"/>
      <c r="RNH19" s="692"/>
      <c r="RNI19" s="692"/>
      <c r="RNJ19" s="692"/>
      <c r="RNK19" s="692"/>
      <c r="RNL19" s="692"/>
      <c r="RNM19" s="692"/>
      <c r="RNN19" s="692"/>
      <c r="RNO19" s="692"/>
      <c r="RNP19" s="692"/>
      <c r="RNQ19" s="692"/>
      <c r="RNR19" s="692"/>
      <c r="RNS19" s="692"/>
      <c r="RNT19" s="692"/>
      <c r="RNU19" s="692"/>
      <c r="RNV19" s="692"/>
      <c r="RNW19" s="692"/>
      <c r="RNX19" s="692"/>
      <c r="RNY19" s="692"/>
      <c r="RNZ19" s="692"/>
      <c r="ROA19" s="692"/>
      <c r="ROB19" s="692"/>
      <c r="ROC19" s="692"/>
      <c r="ROD19" s="692"/>
      <c r="ROE19" s="692"/>
      <c r="ROF19" s="692"/>
      <c r="ROG19" s="692"/>
      <c r="ROH19" s="692"/>
      <c r="ROI19" s="692"/>
      <c r="ROJ19" s="692"/>
      <c r="ROK19" s="692"/>
      <c r="ROL19" s="692"/>
      <c r="ROM19" s="692"/>
      <c r="RON19" s="692"/>
      <c r="ROO19" s="692"/>
      <c r="ROP19" s="692"/>
      <c r="ROQ19" s="692"/>
      <c r="ROR19" s="692"/>
      <c r="ROS19" s="692"/>
      <c r="ROT19" s="692"/>
      <c r="ROU19" s="692"/>
      <c r="ROV19" s="692"/>
      <c r="ROW19" s="692"/>
      <c r="ROX19" s="692"/>
      <c r="ROY19" s="692"/>
      <c r="ROZ19" s="692"/>
      <c r="RPA19" s="692"/>
      <c r="RPB19" s="692"/>
      <c r="RPC19" s="692"/>
      <c r="RPD19" s="692"/>
      <c r="RPE19" s="692"/>
      <c r="RPF19" s="692"/>
      <c r="RPG19" s="692"/>
      <c r="RPH19" s="692"/>
      <c r="RPI19" s="692"/>
      <c r="RPJ19" s="692"/>
      <c r="RPK19" s="692"/>
      <c r="RPL19" s="692"/>
      <c r="RPM19" s="692"/>
      <c r="RPN19" s="692"/>
      <c r="RPO19" s="692"/>
      <c r="RPP19" s="692"/>
      <c r="RPQ19" s="692"/>
      <c r="RPR19" s="692"/>
      <c r="RPS19" s="692"/>
      <c r="RPT19" s="692"/>
      <c r="RPU19" s="692"/>
      <c r="RPV19" s="692"/>
      <c r="RPW19" s="692"/>
      <c r="RPX19" s="692"/>
      <c r="RPY19" s="692"/>
      <c r="RPZ19" s="692"/>
      <c r="RQA19" s="692"/>
      <c r="RQB19" s="692"/>
      <c r="RQC19" s="692"/>
      <c r="RQD19" s="692"/>
      <c r="RQE19" s="692"/>
      <c r="RQF19" s="692"/>
      <c r="RQG19" s="692"/>
      <c r="RQH19" s="692"/>
      <c r="RQI19" s="692"/>
      <c r="RQJ19" s="692"/>
      <c r="RQK19" s="692"/>
      <c r="RQL19" s="692"/>
      <c r="RQM19" s="692"/>
      <c r="RQN19" s="692"/>
      <c r="RQO19" s="692"/>
      <c r="RQP19" s="692"/>
      <c r="RQQ19" s="692"/>
      <c r="RQR19" s="692"/>
      <c r="RQS19" s="692"/>
      <c r="RQT19" s="692"/>
      <c r="RQU19" s="692"/>
      <c r="RQV19" s="692"/>
      <c r="RQW19" s="692"/>
      <c r="RQX19" s="692"/>
      <c r="RQY19" s="692"/>
      <c r="RQZ19" s="692"/>
      <c r="RRA19" s="692"/>
      <c r="RRB19" s="692"/>
      <c r="RRC19" s="692"/>
      <c r="RRD19" s="692"/>
      <c r="RRE19" s="692"/>
      <c r="RRF19" s="692"/>
      <c r="RRG19" s="692"/>
      <c r="RRH19" s="692"/>
      <c r="RRI19" s="692"/>
      <c r="RRJ19" s="692"/>
      <c r="RRK19" s="692"/>
      <c r="RRL19" s="692"/>
      <c r="RRM19" s="692"/>
      <c r="RRN19" s="692"/>
      <c r="RRO19" s="692"/>
      <c r="RRP19" s="692"/>
      <c r="RRQ19" s="692"/>
      <c r="RRR19" s="692"/>
      <c r="RRS19" s="692"/>
      <c r="RRT19" s="692"/>
      <c r="RRU19" s="692"/>
      <c r="RRV19" s="692"/>
      <c r="RRW19" s="692"/>
      <c r="RRX19" s="692"/>
      <c r="RRY19" s="692"/>
      <c r="RRZ19" s="692"/>
      <c r="RSA19" s="692"/>
      <c r="RSB19" s="692"/>
      <c r="RSC19" s="692"/>
      <c r="RSD19" s="692"/>
      <c r="RSE19" s="692"/>
      <c r="RSF19" s="692"/>
      <c r="RSG19" s="692"/>
      <c r="RSH19" s="692"/>
      <c r="RSI19" s="692"/>
      <c r="RSJ19" s="692"/>
      <c r="RSK19" s="692"/>
      <c r="RSL19" s="692"/>
      <c r="RSM19" s="692"/>
      <c r="RSN19" s="692"/>
      <c r="RSO19" s="692"/>
      <c r="RSP19" s="692"/>
      <c r="RSQ19" s="692"/>
      <c r="RSR19" s="692"/>
      <c r="RSS19" s="692"/>
      <c r="RST19" s="692"/>
      <c r="RSU19" s="692"/>
      <c r="RSV19" s="692"/>
      <c r="RSW19" s="692"/>
      <c r="RSX19" s="692"/>
      <c r="RSY19" s="692"/>
      <c r="RSZ19" s="692"/>
      <c r="RTA19" s="692"/>
      <c r="RTB19" s="692"/>
      <c r="RTC19" s="692"/>
      <c r="RTD19" s="692"/>
      <c r="RTE19" s="692"/>
      <c r="RTF19" s="692"/>
      <c r="RTG19" s="692"/>
      <c r="RTH19" s="692"/>
      <c r="RTI19" s="692"/>
      <c r="RTJ19" s="692"/>
      <c r="RTK19" s="692"/>
      <c r="RTL19" s="692"/>
      <c r="RTM19" s="692"/>
      <c r="RTN19" s="692"/>
      <c r="RTO19" s="692"/>
      <c r="RTP19" s="692"/>
      <c r="RTQ19" s="692"/>
      <c r="RTR19" s="692"/>
      <c r="RTS19" s="692"/>
      <c r="RTT19" s="692"/>
      <c r="RTU19" s="692"/>
      <c r="RTV19" s="692"/>
      <c r="RTW19" s="692"/>
      <c r="RTX19" s="692"/>
      <c r="RTY19" s="692"/>
      <c r="RTZ19" s="692"/>
      <c r="RUA19" s="692"/>
      <c r="RUB19" s="692"/>
      <c r="RUC19" s="692"/>
      <c r="RUD19" s="692"/>
      <c r="RUE19" s="692"/>
      <c r="RUF19" s="692"/>
      <c r="RUG19" s="692"/>
      <c r="RUH19" s="692"/>
      <c r="RUI19" s="692"/>
      <c r="RUJ19" s="692"/>
      <c r="RUK19" s="692"/>
      <c r="RUL19" s="692"/>
      <c r="RUM19" s="692"/>
      <c r="RUN19" s="692"/>
      <c r="RUO19" s="692"/>
      <c r="RUP19" s="692"/>
      <c r="RUQ19" s="692"/>
      <c r="RUR19" s="692"/>
      <c r="RUS19" s="692"/>
      <c r="RUT19" s="692"/>
      <c r="RUU19" s="692"/>
      <c r="RUV19" s="692"/>
      <c r="RUW19" s="692"/>
      <c r="RUX19" s="692"/>
      <c r="RUY19" s="692"/>
      <c r="RUZ19" s="692"/>
      <c r="RVA19" s="692"/>
      <c r="RVB19" s="692"/>
      <c r="RVC19" s="692"/>
      <c r="RVD19" s="692"/>
      <c r="RVE19" s="692"/>
      <c r="RVF19" s="692"/>
      <c r="RVG19" s="692"/>
      <c r="RVH19" s="692"/>
      <c r="RVI19" s="692"/>
      <c r="RVJ19" s="692"/>
      <c r="RVK19" s="692"/>
      <c r="RVL19" s="692"/>
      <c r="RVM19" s="692"/>
      <c r="RVN19" s="692"/>
      <c r="RVO19" s="692"/>
      <c r="RVP19" s="692"/>
      <c r="RVQ19" s="692"/>
      <c r="RVR19" s="692"/>
      <c r="RVS19" s="692"/>
      <c r="RVT19" s="692"/>
      <c r="RVU19" s="692"/>
      <c r="RVV19" s="692"/>
      <c r="RVW19" s="692"/>
      <c r="RVX19" s="692"/>
      <c r="RVY19" s="692"/>
      <c r="RVZ19" s="692"/>
      <c r="RWA19" s="692"/>
      <c r="RWB19" s="692"/>
      <c r="RWC19" s="692"/>
      <c r="RWD19" s="692"/>
      <c r="RWE19" s="692"/>
      <c r="RWF19" s="692"/>
      <c r="RWG19" s="692"/>
      <c r="RWH19" s="692"/>
      <c r="RWI19" s="692"/>
      <c r="RWJ19" s="692"/>
      <c r="RWK19" s="692"/>
      <c r="RWL19" s="692"/>
      <c r="RWM19" s="692"/>
      <c r="RWN19" s="692"/>
      <c r="RWO19" s="692"/>
      <c r="RWP19" s="692"/>
      <c r="RWQ19" s="692"/>
      <c r="RWR19" s="692"/>
      <c r="RWS19" s="692"/>
      <c r="RWT19" s="692"/>
      <c r="RWU19" s="692"/>
      <c r="RWV19" s="692"/>
      <c r="RWW19" s="692"/>
      <c r="RWX19" s="692"/>
      <c r="RWY19" s="692"/>
      <c r="RWZ19" s="692"/>
      <c r="RXA19" s="692"/>
      <c r="RXB19" s="692"/>
      <c r="RXC19" s="692"/>
      <c r="RXD19" s="692"/>
      <c r="RXE19" s="692"/>
      <c r="RXF19" s="692"/>
      <c r="RXG19" s="692"/>
      <c r="RXH19" s="692"/>
      <c r="RXI19" s="692"/>
      <c r="RXJ19" s="692"/>
      <c r="RXK19" s="692"/>
      <c r="RXL19" s="692"/>
      <c r="RXM19" s="692"/>
      <c r="RXN19" s="692"/>
      <c r="RXO19" s="692"/>
      <c r="RXP19" s="692"/>
      <c r="RXQ19" s="692"/>
      <c r="RXR19" s="692"/>
      <c r="RXS19" s="692"/>
      <c r="RXT19" s="692"/>
      <c r="RXU19" s="692"/>
      <c r="RXV19" s="692"/>
      <c r="RXW19" s="692"/>
      <c r="RXX19" s="692"/>
      <c r="RXY19" s="692"/>
      <c r="RXZ19" s="692"/>
      <c r="RYA19" s="692"/>
      <c r="RYB19" s="692"/>
      <c r="RYC19" s="692"/>
      <c r="RYD19" s="692"/>
      <c r="RYE19" s="692"/>
      <c r="RYF19" s="692"/>
      <c r="RYG19" s="692"/>
      <c r="RYH19" s="692"/>
      <c r="RYI19" s="692"/>
      <c r="RYJ19" s="692"/>
      <c r="RYK19" s="692"/>
      <c r="RYL19" s="692"/>
      <c r="RYM19" s="692"/>
      <c r="RYN19" s="692"/>
      <c r="RYO19" s="692"/>
      <c r="RYP19" s="692"/>
      <c r="RYQ19" s="692"/>
      <c r="RYR19" s="692"/>
      <c r="RYS19" s="692"/>
      <c r="RYT19" s="692"/>
      <c r="RYU19" s="692"/>
      <c r="RYV19" s="692"/>
      <c r="RYW19" s="692"/>
      <c r="RYX19" s="692"/>
      <c r="RYY19" s="692"/>
      <c r="RYZ19" s="692"/>
      <c r="RZA19" s="692"/>
      <c r="RZB19" s="692"/>
      <c r="RZC19" s="692"/>
      <c r="RZD19" s="692"/>
      <c r="RZE19" s="692"/>
      <c r="RZF19" s="692"/>
      <c r="RZG19" s="692"/>
      <c r="RZH19" s="692"/>
      <c r="RZI19" s="692"/>
      <c r="RZJ19" s="692"/>
      <c r="RZK19" s="692"/>
      <c r="RZL19" s="692"/>
      <c r="RZM19" s="692"/>
      <c r="RZN19" s="692"/>
      <c r="RZO19" s="692"/>
      <c r="RZP19" s="692"/>
      <c r="RZQ19" s="692"/>
      <c r="RZR19" s="692"/>
      <c r="RZS19" s="692"/>
      <c r="RZT19" s="692"/>
      <c r="RZU19" s="692"/>
      <c r="RZV19" s="692"/>
      <c r="RZW19" s="692"/>
      <c r="RZX19" s="692"/>
      <c r="RZY19" s="692"/>
      <c r="RZZ19" s="692"/>
      <c r="SAA19" s="692"/>
      <c r="SAB19" s="692"/>
      <c r="SAC19" s="692"/>
      <c r="SAD19" s="692"/>
      <c r="SAE19" s="692"/>
      <c r="SAF19" s="692"/>
      <c r="SAG19" s="692"/>
      <c r="SAH19" s="692"/>
      <c r="SAI19" s="692"/>
      <c r="SAJ19" s="692"/>
      <c r="SAK19" s="692"/>
      <c r="SAL19" s="692"/>
      <c r="SAM19" s="692"/>
      <c r="SAN19" s="692"/>
      <c r="SAO19" s="692"/>
      <c r="SAP19" s="692"/>
      <c r="SAQ19" s="692"/>
      <c r="SAR19" s="692"/>
      <c r="SAS19" s="692"/>
      <c r="SAT19" s="692"/>
      <c r="SAU19" s="692"/>
      <c r="SAV19" s="692"/>
      <c r="SAW19" s="692"/>
      <c r="SAX19" s="692"/>
      <c r="SAY19" s="692"/>
      <c r="SAZ19" s="692"/>
      <c r="SBA19" s="692"/>
      <c r="SBB19" s="692"/>
      <c r="SBC19" s="692"/>
      <c r="SBD19" s="692"/>
      <c r="SBE19" s="692"/>
      <c r="SBF19" s="692"/>
      <c r="SBG19" s="692"/>
      <c r="SBH19" s="692"/>
      <c r="SBI19" s="692"/>
      <c r="SBJ19" s="692"/>
      <c r="SBK19" s="692"/>
      <c r="SBL19" s="692"/>
      <c r="SBM19" s="692"/>
      <c r="SBN19" s="692"/>
      <c r="SBO19" s="692"/>
      <c r="SBP19" s="692"/>
      <c r="SBQ19" s="692"/>
      <c r="SBR19" s="692"/>
      <c r="SBS19" s="692"/>
      <c r="SBT19" s="692"/>
      <c r="SBU19" s="692"/>
      <c r="SBV19" s="692"/>
      <c r="SBW19" s="692"/>
      <c r="SBX19" s="692"/>
      <c r="SBY19" s="692"/>
      <c r="SBZ19" s="692"/>
      <c r="SCA19" s="692"/>
      <c r="SCB19" s="692"/>
      <c r="SCC19" s="692"/>
      <c r="SCD19" s="692"/>
      <c r="SCE19" s="692"/>
      <c r="SCF19" s="692"/>
      <c r="SCG19" s="692"/>
      <c r="SCH19" s="692"/>
      <c r="SCI19" s="692"/>
      <c r="SCJ19" s="692"/>
      <c r="SCK19" s="692"/>
      <c r="SCL19" s="692"/>
      <c r="SCM19" s="692"/>
      <c r="SCN19" s="692"/>
      <c r="SCO19" s="692"/>
      <c r="SCP19" s="692"/>
      <c r="SCQ19" s="692"/>
      <c r="SCR19" s="692"/>
      <c r="SCS19" s="692"/>
      <c r="SCT19" s="692"/>
      <c r="SCU19" s="692"/>
      <c r="SCV19" s="692"/>
      <c r="SCW19" s="692"/>
      <c r="SCX19" s="692"/>
      <c r="SCY19" s="692"/>
      <c r="SCZ19" s="692"/>
      <c r="SDA19" s="692"/>
      <c r="SDB19" s="692"/>
      <c r="SDC19" s="692"/>
      <c r="SDD19" s="692"/>
      <c r="SDE19" s="692"/>
      <c r="SDF19" s="692"/>
      <c r="SDG19" s="692"/>
      <c r="SDH19" s="692"/>
      <c r="SDI19" s="692"/>
      <c r="SDJ19" s="692"/>
      <c r="SDK19" s="692"/>
      <c r="SDL19" s="692"/>
      <c r="SDM19" s="692"/>
      <c r="SDN19" s="692"/>
      <c r="SDO19" s="692"/>
      <c r="SDP19" s="692"/>
      <c r="SDQ19" s="692"/>
      <c r="SDR19" s="692"/>
      <c r="SDS19" s="692"/>
      <c r="SDT19" s="692"/>
      <c r="SDU19" s="692"/>
      <c r="SDV19" s="692"/>
      <c r="SDW19" s="692"/>
      <c r="SDX19" s="692"/>
      <c r="SDY19" s="692"/>
      <c r="SDZ19" s="692"/>
      <c r="SEA19" s="692"/>
      <c r="SEB19" s="692"/>
      <c r="SEC19" s="692"/>
      <c r="SED19" s="692"/>
      <c r="SEE19" s="692"/>
      <c r="SEF19" s="692"/>
      <c r="SEG19" s="692"/>
      <c r="SEH19" s="692"/>
      <c r="SEI19" s="692"/>
      <c r="SEJ19" s="692"/>
      <c r="SEK19" s="692"/>
      <c r="SEL19" s="692"/>
      <c r="SEM19" s="692"/>
      <c r="SEN19" s="692"/>
      <c r="SEO19" s="692"/>
      <c r="SEP19" s="692"/>
      <c r="SEQ19" s="692"/>
      <c r="SER19" s="692"/>
      <c r="SES19" s="692"/>
      <c r="SET19" s="692"/>
      <c r="SEU19" s="692"/>
      <c r="SEV19" s="692"/>
      <c r="SEW19" s="692"/>
      <c r="SEX19" s="692"/>
      <c r="SEY19" s="692"/>
      <c r="SEZ19" s="692"/>
      <c r="SFA19" s="692"/>
      <c r="SFB19" s="692"/>
      <c r="SFC19" s="692"/>
      <c r="SFD19" s="692"/>
      <c r="SFE19" s="692"/>
      <c r="SFF19" s="692"/>
      <c r="SFG19" s="692"/>
      <c r="SFH19" s="692"/>
      <c r="SFI19" s="692"/>
      <c r="SFJ19" s="692"/>
      <c r="SFK19" s="692"/>
      <c r="SFL19" s="692"/>
      <c r="SFM19" s="692"/>
      <c r="SFN19" s="692"/>
      <c r="SFO19" s="692"/>
      <c r="SFP19" s="692"/>
      <c r="SFQ19" s="692"/>
      <c r="SFR19" s="692"/>
      <c r="SFS19" s="692"/>
      <c r="SFT19" s="692"/>
      <c r="SFU19" s="692"/>
      <c r="SFV19" s="692"/>
      <c r="SFW19" s="692"/>
      <c r="SFX19" s="692"/>
      <c r="SFY19" s="692"/>
      <c r="SFZ19" s="692"/>
      <c r="SGA19" s="692"/>
      <c r="SGB19" s="692"/>
      <c r="SGC19" s="692"/>
      <c r="SGD19" s="692"/>
      <c r="SGE19" s="692"/>
      <c r="SGF19" s="692"/>
      <c r="SGG19" s="692"/>
      <c r="SGH19" s="692"/>
      <c r="SGI19" s="692"/>
      <c r="SGJ19" s="692"/>
      <c r="SGK19" s="692"/>
      <c r="SGL19" s="692"/>
      <c r="SGM19" s="692"/>
      <c r="SGN19" s="692"/>
      <c r="SGO19" s="692"/>
      <c r="SGP19" s="692"/>
      <c r="SGQ19" s="692"/>
      <c r="SGR19" s="692"/>
      <c r="SGS19" s="692"/>
      <c r="SGT19" s="692"/>
      <c r="SGU19" s="692"/>
      <c r="SGV19" s="692"/>
      <c r="SGW19" s="692"/>
      <c r="SGX19" s="692"/>
      <c r="SGY19" s="692"/>
      <c r="SGZ19" s="692"/>
      <c r="SHA19" s="692"/>
      <c r="SHB19" s="692"/>
      <c r="SHC19" s="692"/>
      <c r="SHD19" s="692"/>
      <c r="SHE19" s="692"/>
      <c r="SHF19" s="692"/>
      <c r="SHG19" s="692"/>
      <c r="SHH19" s="692"/>
      <c r="SHI19" s="692"/>
      <c r="SHJ19" s="692"/>
      <c r="SHK19" s="692"/>
      <c r="SHL19" s="692"/>
      <c r="SHM19" s="692"/>
      <c r="SHN19" s="692"/>
      <c r="SHO19" s="692"/>
      <c r="SHP19" s="692"/>
      <c r="SHQ19" s="692"/>
      <c r="SHR19" s="692"/>
      <c r="SHS19" s="692"/>
      <c r="SHT19" s="692"/>
      <c r="SHU19" s="692"/>
      <c r="SHV19" s="692"/>
      <c r="SHW19" s="692"/>
      <c r="SHX19" s="692"/>
      <c r="SHY19" s="692"/>
      <c r="SHZ19" s="692"/>
      <c r="SIA19" s="692"/>
      <c r="SIB19" s="692"/>
      <c r="SIC19" s="692"/>
      <c r="SID19" s="692"/>
      <c r="SIE19" s="692"/>
      <c r="SIF19" s="692"/>
      <c r="SIG19" s="692"/>
      <c r="SIH19" s="692"/>
      <c r="SII19" s="692"/>
      <c r="SIJ19" s="692"/>
      <c r="SIK19" s="692"/>
      <c r="SIL19" s="692"/>
      <c r="SIM19" s="692"/>
      <c r="SIN19" s="692"/>
      <c r="SIO19" s="692"/>
      <c r="SIP19" s="692"/>
      <c r="SIQ19" s="692"/>
      <c r="SIR19" s="692"/>
      <c r="SIS19" s="692"/>
      <c r="SIT19" s="692"/>
      <c r="SIU19" s="692"/>
      <c r="SIV19" s="692"/>
      <c r="SIW19" s="692"/>
      <c r="SIX19" s="692"/>
      <c r="SIY19" s="692"/>
      <c r="SIZ19" s="692"/>
      <c r="SJA19" s="692"/>
      <c r="SJB19" s="692"/>
      <c r="SJC19" s="692"/>
      <c r="SJD19" s="692"/>
      <c r="SJE19" s="692"/>
      <c r="SJF19" s="692"/>
      <c r="SJG19" s="692"/>
      <c r="SJH19" s="692"/>
      <c r="SJI19" s="692"/>
      <c r="SJJ19" s="692"/>
      <c r="SJK19" s="692"/>
      <c r="SJL19" s="692"/>
      <c r="SJM19" s="692"/>
      <c r="SJN19" s="692"/>
      <c r="SJO19" s="692"/>
      <c r="SJP19" s="692"/>
      <c r="SJQ19" s="692"/>
      <c r="SJR19" s="692"/>
      <c r="SJS19" s="692"/>
      <c r="SJT19" s="692"/>
      <c r="SJU19" s="692"/>
      <c r="SJV19" s="692"/>
      <c r="SJW19" s="692"/>
      <c r="SJX19" s="692"/>
      <c r="SJY19" s="692"/>
      <c r="SJZ19" s="692"/>
      <c r="SKA19" s="692"/>
      <c r="SKB19" s="692"/>
      <c r="SKC19" s="692"/>
      <c r="SKD19" s="692"/>
      <c r="SKE19" s="692"/>
      <c r="SKF19" s="692"/>
      <c r="SKG19" s="692"/>
      <c r="SKH19" s="692"/>
      <c r="SKI19" s="692"/>
      <c r="SKJ19" s="692"/>
      <c r="SKK19" s="692"/>
      <c r="SKL19" s="692"/>
      <c r="SKM19" s="692"/>
      <c r="SKN19" s="692"/>
      <c r="SKO19" s="692"/>
      <c r="SKP19" s="692"/>
      <c r="SKQ19" s="692"/>
      <c r="SKR19" s="692"/>
      <c r="SKS19" s="692"/>
      <c r="SKT19" s="692"/>
      <c r="SKU19" s="692"/>
      <c r="SKV19" s="692"/>
      <c r="SKW19" s="692"/>
      <c r="SKX19" s="692"/>
      <c r="SKY19" s="692"/>
      <c r="SKZ19" s="692"/>
      <c r="SLA19" s="692"/>
      <c r="SLB19" s="692"/>
      <c r="SLC19" s="692"/>
      <c r="SLD19" s="692"/>
      <c r="SLE19" s="692"/>
      <c r="SLF19" s="692"/>
      <c r="SLG19" s="692"/>
      <c r="SLH19" s="692"/>
      <c r="SLI19" s="692"/>
      <c r="SLJ19" s="692"/>
      <c r="SLK19" s="692"/>
      <c r="SLL19" s="692"/>
      <c r="SLM19" s="692"/>
      <c r="SLN19" s="692"/>
      <c r="SLO19" s="692"/>
      <c r="SLP19" s="692"/>
      <c r="SLQ19" s="692"/>
      <c r="SLR19" s="692"/>
      <c r="SLS19" s="692"/>
      <c r="SLT19" s="692"/>
      <c r="SLU19" s="692"/>
      <c r="SLV19" s="692"/>
      <c r="SLW19" s="692"/>
      <c r="SLX19" s="692"/>
      <c r="SLY19" s="692"/>
      <c r="SLZ19" s="692"/>
      <c r="SMA19" s="692"/>
      <c r="SMB19" s="692"/>
      <c r="SMC19" s="692"/>
      <c r="SMD19" s="692"/>
      <c r="SME19" s="692"/>
      <c r="SMF19" s="692"/>
      <c r="SMG19" s="692"/>
      <c r="SMH19" s="692"/>
      <c r="SMI19" s="692"/>
      <c r="SMJ19" s="692"/>
      <c r="SMK19" s="692"/>
      <c r="SML19" s="692"/>
      <c r="SMM19" s="692"/>
      <c r="SMN19" s="692"/>
      <c r="SMO19" s="692"/>
      <c r="SMP19" s="692"/>
      <c r="SMQ19" s="692"/>
      <c r="SMR19" s="692"/>
      <c r="SMS19" s="692"/>
      <c r="SMT19" s="692"/>
      <c r="SMU19" s="692"/>
      <c r="SMV19" s="692"/>
      <c r="SMW19" s="692"/>
      <c r="SMX19" s="692"/>
      <c r="SMY19" s="692"/>
      <c r="SMZ19" s="692"/>
      <c r="SNA19" s="692"/>
      <c r="SNB19" s="692"/>
      <c r="SNC19" s="692"/>
      <c r="SND19" s="692"/>
      <c r="SNE19" s="692"/>
      <c r="SNF19" s="692"/>
      <c r="SNG19" s="692"/>
      <c r="SNH19" s="692"/>
      <c r="SNI19" s="692"/>
      <c r="SNJ19" s="692"/>
      <c r="SNK19" s="692"/>
      <c r="SNL19" s="692"/>
      <c r="SNM19" s="692"/>
      <c r="SNN19" s="692"/>
      <c r="SNO19" s="692"/>
      <c r="SNP19" s="692"/>
      <c r="SNQ19" s="692"/>
      <c r="SNR19" s="692"/>
      <c r="SNS19" s="692"/>
      <c r="SNT19" s="692"/>
      <c r="SNU19" s="692"/>
      <c r="SNV19" s="692"/>
      <c r="SNW19" s="692"/>
      <c r="SNX19" s="692"/>
      <c r="SNY19" s="692"/>
      <c r="SNZ19" s="692"/>
      <c r="SOA19" s="692"/>
      <c r="SOB19" s="692"/>
      <c r="SOC19" s="692"/>
      <c r="SOD19" s="692"/>
      <c r="SOE19" s="692"/>
      <c r="SOF19" s="692"/>
      <c r="SOG19" s="692"/>
      <c r="SOH19" s="692"/>
      <c r="SOI19" s="692"/>
      <c r="SOJ19" s="692"/>
      <c r="SOK19" s="692"/>
      <c r="SOL19" s="692"/>
      <c r="SOM19" s="692"/>
      <c r="SON19" s="692"/>
      <c r="SOO19" s="692"/>
      <c r="SOP19" s="692"/>
      <c r="SOQ19" s="692"/>
      <c r="SOR19" s="692"/>
      <c r="SOS19" s="692"/>
      <c r="SOT19" s="692"/>
      <c r="SOU19" s="692"/>
      <c r="SOV19" s="692"/>
      <c r="SOW19" s="692"/>
      <c r="SOX19" s="692"/>
      <c r="SOY19" s="692"/>
      <c r="SOZ19" s="692"/>
      <c r="SPA19" s="692"/>
      <c r="SPB19" s="692"/>
      <c r="SPC19" s="692"/>
      <c r="SPD19" s="692"/>
      <c r="SPE19" s="692"/>
      <c r="SPF19" s="692"/>
      <c r="SPG19" s="692"/>
      <c r="SPH19" s="692"/>
      <c r="SPI19" s="692"/>
      <c r="SPJ19" s="692"/>
      <c r="SPK19" s="692"/>
      <c r="SPL19" s="692"/>
      <c r="SPM19" s="692"/>
      <c r="SPN19" s="692"/>
      <c r="SPO19" s="692"/>
      <c r="SPP19" s="692"/>
      <c r="SPQ19" s="692"/>
      <c r="SPR19" s="692"/>
      <c r="SPS19" s="692"/>
      <c r="SPT19" s="692"/>
      <c r="SPU19" s="692"/>
      <c r="SPV19" s="692"/>
      <c r="SPW19" s="692"/>
      <c r="SPX19" s="692"/>
      <c r="SPY19" s="692"/>
      <c r="SPZ19" s="692"/>
      <c r="SQA19" s="692"/>
      <c r="SQB19" s="692"/>
      <c r="SQC19" s="692"/>
      <c r="SQD19" s="692"/>
      <c r="SQE19" s="692"/>
      <c r="SQF19" s="692"/>
      <c r="SQG19" s="692"/>
      <c r="SQH19" s="692"/>
      <c r="SQI19" s="692"/>
      <c r="SQJ19" s="692"/>
      <c r="SQK19" s="692"/>
      <c r="SQL19" s="692"/>
      <c r="SQM19" s="692"/>
      <c r="SQN19" s="692"/>
      <c r="SQO19" s="692"/>
      <c r="SQP19" s="692"/>
      <c r="SQQ19" s="692"/>
      <c r="SQR19" s="692"/>
      <c r="SQS19" s="692"/>
      <c r="SQT19" s="692"/>
      <c r="SQU19" s="692"/>
      <c r="SQV19" s="692"/>
      <c r="SQW19" s="692"/>
      <c r="SQX19" s="692"/>
      <c r="SQY19" s="692"/>
      <c r="SQZ19" s="692"/>
      <c r="SRA19" s="692"/>
      <c r="SRB19" s="692"/>
      <c r="SRC19" s="692"/>
      <c r="SRD19" s="692"/>
      <c r="SRE19" s="692"/>
      <c r="SRF19" s="692"/>
      <c r="SRG19" s="692"/>
      <c r="SRH19" s="692"/>
      <c r="SRI19" s="692"/>
      <c r="SRJ19" s="692"/>
      <c r="SRK19" s="692"/>
      <c r="SRL19" s="692"/>
      <c r="SRM19" s="692"/>
      <c r="SRN19" s="692"/>
      <c r="SRO19" s="692"/>
      <c r="SRP19" s="692"/>
      <c r="SRQ19" s="692"/>
      <c r="SRR19" s="692"/>
      <c r="SRS19" s="692"/>
      <c r="SRT19" s="692"/>
      <c r="SRU19" s="692"/>
      <c r="SRV19" s="692"/>
      <c r="SRW19" s="692"/>
      <c r="SRX19" s="692"/>
      <c r="SRY19" s="692"/>
      <c r="SRZ19" s="692"/>
      <c r="SSA19" s="692"/>
      <c r="SSB19" s="692"/>
      <c r="SSC19" s="692"/>
      <c r="SSD19" s="692"/>
      <c r="SSE19" s="692"/>
      <c r="SSF19" s="692"/>
      <c r="SSG19" s="692"/>
      <c r="SSH19" s="692"/>
      <c r="SSI19" s="692"/>
      <c r="SSJ19" s="692"/>
      <c r="SSK19" s="692"/>
      <c r="SSL19" s="692"/>
      <c r="SSM19" s="692"/>
      <c r="SSN19" s="692"/>
      <c r="SSO19" s="692"/>
      <c r="SSP19" s="692"/>
      <c r="SSQ19" s="692"/>
      <c r="SSR19" s="692"/>
      <c r="SSS19" s="692"/>
      <c r="SST19" s="692"/>
      <c r="SSU19" s="692"/>
      <c r="SSV19" s="692"/>
      <c r="SSW19" s="692"/>
      <c r="SSX19" s="692"/>
      <c r="SSY19" s="692"/>
      <c r="SSZ19" s="692"/>
      <c r="STA19" s="692"/>
      <c r="STB19" s="692"/>
      <c r="STC19" s="692"/>
      <c r="STD19" s="692"/>
      <c r="STE19" s="692"/>
      <c r="STF19" s="692"/>
      <c r="STG19" s="692"/>
      <c r="STH19" s="692"/>
      <c r="STI19" s="692"/>
      <c r="STJ19" s="692"/>
      <c r="STK19" s="692"/>
      <c r="STL19" s="692"/>
      <c r="STM19" s="692"/>
      <c r="STN19" s="692"/>
      <c r="STO19" s="692"/>
      <c r="STP19" s="692"/>
      <c r="STQ19" s="692"/>
      <c r="STR19" s="692"/>
      <c r="STS19" s="692"/>
      <c r="STT19" s="692"/>
      <c r="STU19" s="692"/>
      <c r="STV19" s="692"/>
      <c r="STW19" s="692"/>
      <c r="STX19" s="692"/>
      <c r="STY19" s="692"/>
      <c r="STZ19" s="692"/>
      <c r="SUA19" s="692"/>
      <c r="SUB19" s="692"/>
      <c r="SUC19" s="692"/>
      <c r="SUD19" s="692"/>
      <c r="SUE19" s="692"/>
      <c r="SUF19" s="692"/>
      <c r="SUG19" s="692"/>
      <c r="SUH19" s="692"/>
      <c r="SUI19" s="692"/>
      <c r="SUJ19" s="692"/>
      <c r="SUK19" s="692"/>
      <c r="SUL19" s="692"/>
      <c r="SUM19" s="692"/>
      <c r="SUN19" s="692"/>
      <c r="SUO19" s="692"/>
      <c r="SUP19" s="692"/>
      <c r="SUQ19" s="692"/>
      <c r="SUR19" s="692"/>
      <c r="SUS19" s="692"/>
      <c r="SUT19" s="692"/>
      <c r="SUU19" s="692"/>
      <c r="SUV19" s="692"/>
      <c r="SUW19" s="692"/>
      <c r="SUX19" s="692"/>
      <c r="SUY19" s="692"/>
      <c r="SUZ19" s="692"/>
      <c r="SVA19" s="692"/>
      <c r="SVB19" s="692"/>
      <c r="SVC19" s="692"/>
      <c r="SVD19" s="692"/>
      <c r="SVE19" s="692"/>
      <c r="SVF19" s="692"/>
      <c r="SVG19" s="692"/>
      <c r="SVH19" s="692"/>
      <c r="SVI19" s="692"/>
      <c r="SVJ19" s="692"/>
      <c r="SVK19" s="692"/>
      <c r="SVL19" s="692"/>
      <c r="SVM19" s="692"/>
      <c r="SVN19" s="692"/>
      <c r="SVO19" s="692"/>
      <c r="SVP19" s="692"/>
      <c r="SVQ19" s="692"/>
      <c r="SVR19" s="692"/>
      <c r="SVS19" s="692"/>
      <c r="SVT19" s="692"/>
      <c r="SVU19" s="692"/>
      <c r="SVV19" s="692"/>
      <c r="SVW19" s="692"/>
      <c r="SVX19" s="692"/>
      <c r="SVY19" s="692"/>
      <c r="SVZ19" s="692"/>
      <c r="SWA19" s="692"/>
      <c r="SWB19" s="692"/>
      <c r="SWC19" s="692"/>
      <c r="SWD19" s="692"/>
      <c r="SWE19" s="692"/>
      <c r="SWF19" s="692"/>
      <c r="SWG19" s="692"/>
      <c r="SWH19" s="692"/>
      <c r="SWI19" s="692"/>
      <c r="SWJ19" s="692"/>
      <c r="SWK19" s="692"/>
      <c r="SWL19" s="692"/>
      <c r="SWM19" s="692"/>
      <c r="SWN19" s="692"/>
      <c r="SWO19" s="692"/>
      <c r="SWP19" s="692"/>
      <c r="SWQ19" s="692"/>
      <c r="SWR19" s="692"/>
      <c r="SWS19" s="692"/>
      <c r="SWT19" s="692"/>
      <c r="SWU19" s="692"/>
      <c r="SWV19" s="692"/>
      <c r="SWW19" s="692"/>
      <c r="SWX19" s="692"/>
      <c r="SWY19" s="692"/>
      <c r="SWZ19" s="692"/>
      <c r="SXA19" s="692"/>
      <c r="SXB19" s="692"/>
      <c r="SXC19" s="692"/>
      <c r="SXD19" s="692"/>
      <c r="SXE19" s="692"/>
      <c r="SXF19" s="692"/>
      <c r="SXG19" s="692"/>
      <c r="SXH19" s="692"/>
      <c r="SXI19" s="692"/>
      <c r="SXJ19" s="692"/>
      <c r="SXK19" s="692"/>
      <c r="SXL19" s="692"/>
      <c r="SXM19" s="692"/>
      <c r="SXN19" s="692"/>
      <c r="SXO19" s="692"/>
      <c r="SXP19" s="692"/>
      <c r="SXQ19" s="692"/>
      <c r="SXR19" s="692"/>
      <c r="SXS19" s="692"/>
      <c r="SXT19" s="692"/>
      <c r="SXU19" s="692"/>
      <c r="SXV19" s="692"/>
      <c r="SXW19" s="692"/>
      <c r="SXX19" s="692"/>
      <c r="SXY19" s="692"/>
      <c r="SXZ19" s="692"/>
      <c r="SYA19" s="692"/>
      <c r="SYB19" s="692"/>
      <c r="SYC19" s="692"/>
      <c r="SYD19" s="692"/>
      <c r="SYE19" s="692"/>
      <c r="SYF19" s="692"/>
      <c r="SYG19" s="692"/>
      <c r="SYH19" s="692"/>
      <c r="SYI19" s="692"/>
      <c r="SYJ19" s="692"/>
      <c r="SYK19" s="692"/>
      <c r="SYL19" s="692"/>
      <c r="SYM19" s="692"/>
      <c r="SYN19" s="692"/>
      <c r="SYO19" s="692"/>
      <c r="SYP19" s="692"/>
      <c r="SYQ19" s="692"/>
      <c r="SYR19" s="692"/>
      <c r="SYS19" s="692"/>
      <c r="SYT19" s="692"/>
      <c r="SYU19" s="692"/>
      <c r="SYV19" s="692"/>
      <c r="SYW19" s="692"/>
      <c r="SYX19" s="692"/>
      <c r="SYY19" s="692"/>
      <c r="SYZ19" s="692"/>
      <c r="SZA19" s="692"/>
      <c r="SZB19" s="692"/>
      <c r="SZC19" s="692"/>
      <c r="SZD19" s="692"/>
      <c r="SZE19" s="692"/>
      <c r="SZF19" s="692"/>
      <c r="SZG19" s="692"/>
      <c r="SZH19" s="692"/>
      <c r="SZI19" s="692"/>
      <c r="SZJ19" s="692"/>
      <c r="SZK19" s="692"/>
      <c r="SZL19" s="692"/>
      <c r="SZM19" s="692"/>
      <c r="SZN19" s="692"/>
      <c r="SZO19" s="692"/>
      <c r="SZP19" s="692"/>
      <c r="SZQ19" s="692"/>
      <c r="SZR19" s="692"/>
      <c r="SZS19" s="692"/>
      <c r="SZT19" s="692"/>
      <c r="SZU19" s="692"/>
      <c r="SZV19" s="692"/>
      <c r="SZW19" s="692"/>
      <c r="SZX19" s="692"/>
      <c r="SZY19" s="692"/>
      <c r="SZZ19" s="692"/>
      <c r="TAA19" s="692"/>
      <c r="TAB19" s="692"/>
      <c r="TAC19" s="692"/>
      <c r="TAD19" s="692"/>
      <c r="TAE19" s="692"/>
      <c r="TAF19" s="692"/>
      <c r="TAG19" s="692"/>
      <c r="TAH19" s="692"/>
      <c r="TAI19" s="692"/>
      <c r="TAJ19" s="692"/>
      <c r="TAK19" s="692"/>
      <c r="TAL19" s="692"/>
      <c r="TAM19" s="692"/>
      <c r="TAN19" s="692"/>
      <c r="TAO19" s="692"/>
      <c r="TAP19" s="692"/>
      <c r="TAQ19" s="692"/>
      <c r="TAR19" s="692"/>
      <c r="TAS19" s="692"/>
      <c r="TAT19" s="692"/>
      <c r="TAU19" s="692"/>
      <c r="TAV19" s="692"/>
      <c r="TAW19" s="692"/>
      <c r="TAX19" s="692"/>
      <c r="TAY19" s="692"/>
      <c r="TAZ19" s="692"/>
      <c r="TBA19" s="692"/>
      <c r="TBB19" s="692"/>
      <c r="TBC19" s="692"/>
      <c r="TBD19" s="692"/>
      <c r="TBE19" s="692"/>
      <c r="TBF19" s="692"/>
      <c r="TBG19" s="692"/>
      <c r="TBH19" s="692"/>
      <c r="TBI19" s="692"/>
      <c r="TBJ19" s="692"/>
      <c r="TBK19" s="692"/>
      <c r="TBL19" s="692"/>
      <c r="TBM19" s="692"/>
      <c r="TBN19" s="692"/>
      <c r="TBO19" s="692"/>
      <c r="TBP19" s="692"/>
      <c r="TBQ19" s="692"/>
      <c r="TBR19" s="692"/>
      <c r="TBS19" s="692"/>
      <c r="TBT19" s="692"/>
      <c r="TBU19" s="692"/>
      <c r="TBV19" s="692"/>
      <c r="TBW19" s="692"/>
      <c r="TBX19" s="692"/>
      <c r="TBY19" s="692"/>
      <c r="TBZ19" s="692"/>
      <c r="TCA19" s="692"/>
      <c r="TCB19" s="692"/>
      <c r="TCC19" s="692"/>
      <c r="TCD19" s="692"/>
      <c r="TCE19" s="692"/>
      <c r="TCF19" s="692"/>
      <c r="TCG19" s="692"/>
      <c r="TCH19" s="692"/>
      <c r="TCI19" s="692"/>
      <c r="TCJ19" s="692"/>
      <c r="TCK19" s="692"/>
      <c r="TCL19" s="692"/>
      <c r="TCM19" s="692"/>
      <c r="TCN19" s="692"/>
      <c r="TCO19" s="692"/>
      <c r="TCP19" s="692"/>
      <c r="TCQ19" s="692"/>
      <c r="TCR19" s="692"/>
      <c r="TCS19" s="692"/>
      <c r="TCT19" s="692"/>
      <c r="TCU19" s="692"/>
      <c r="TCV19" s="692"/>
      <c r="TCW19" s="692"/>
      <c r="TCX19" s="692"/>
      <c r="TCY19" s="692"/>
      <c r="TCZ19" s="692"/>
      <c r="TDA19" s="692"/>
      <c r="TDB19" s="692"/>
      <c r="TDC19" s="692"/>
      <c r="TDD19" s="692"/>
      <c r="TDE19" s="692"/>
      <c r="TDF19" s="692"/>
      <c r="TDG19" s="692"/>
      <c r="TDH19" s="692"/>
      <c r="TDI19" s="692"/>
      <c r="TDJ19" s="692"/>
      <c r="TDK19" s="692"/>
      <c r="TDL19" s="692"/>
      <c r="TDM19" s="692"/>
      <c r="TDN19" s="692"/>
      <c r="TDO19" s="692"/>
      <c r="TDP19" s="692"/>
      <c r="TDQ19" s="692"/>
      <c r="TDR19" s="692"/>
      <c r="TDS19" s="692"/>
      <c r="TDT19" s="692"/>
      <c r="TDU19" s="692"/>
      <c r="TDV19" s="692"/>
      <c r="TDW19" s="692"/>
      <c r="TDX19" s="692"/>
      <c r="TDY19" s="692"/>
      <c r="TDZ19" s="692"/>
      <c r="TEA19" s="692"/>
      <c r="TEB19" s="692"/>
      <c r="TEC19" s="692"/>
      <c r="TED19" s="692"/>
      <c r="TEE19" s="692"/>
      <c r="TEF19" s="692"/>
      <c r="TEG19" s="692"/>
      <c r="TEH19" s="692"/>
      <c r="TEI19" s="692"/>
      <c r="TEJ19" s="692"/>
      <c r="TEK19" s="692"/>
      <c r="TEL19" s="692"/>
      <c r="TEM19" s="692"/>
      <c r="TEN19" s="692"/>
      <c r="TEO19" s="692"/>
      <c r="TEP19" s="692"/>
      <c r="TEQ19" s="692"/>
      <c r="TER19" s="692"/>
      <c r="TES19" s="692"/>
      <c r="TET19" s="692"/>
      <c r="TEU19" s="692"/>
      <c r="TEV19" s="692"/>
      <c r="TEW19" s="692"/>
      <c r="TEX19" s="692"/>
      <c r="TEY19" s="692"/>
      <c r="TEZ19" s="692"/>
      <c r="TFA19" s="692"/>
      <c r="TFB19" s="692"/>
      <c r="TFC19" s="692"/>
      <c r="TFD19" s="692"/>
      <c r="TFE19" s="692"/>
      <c r="TFF19" s="692"/>
      <c r="TFG19" s="692"/>
      <c r="TFH19" s="692"/>
      <c r="TFI19" s="692"/>
      <c r="TFJ19" s="692"/>
      <c r="TFK19" s="692"/>
      <c r="TFL19" s="692"/>
      <c r="TFM19" s="692"/>
      <c r="TFN19" s="692"/>
      <c r="TFO19" s="692"/>
      <c r="TFP19" s="692"/>
      <c r="TFQ19" s="692"/>
      <c r="TFR19" s="692"/>
      <c r="TFS19" s="692"/>
      <c r="TFT19" s="692"/>
      <c r="TFU19" s="692"/>
      <c r="TFV19" s="692"/>
      <c r="TFW19" s="692"/>
      <c r="TFX19" s="692"/>
      <c r="TFY19" s="692"/>
      <c r="TFZ19" s="692"/>
      <c r="TGA19" s="692"/>
      <c r="TGB19" s="692"/>
      <c r="TGC19" s="692"/>
      <c r="TGD19" s="692"/>
      <c r="TGE19" s="692"/>
      <c r="TGF19" s="692"/>
      <c r="TGG19" s="692"/>
      <c r="TGH19" s="692"/>
      <c r="TGI19" s="692"/>
      <c r="TGJ19" s="692"/>
      <c r="TGK19" s="692"/>
      <c r="TGL19" s="692"/>
      <c r="TGM19" s="692"/>
      <c r="TGN19" s="692"/>
      <c r="TGO19" s="692"/>
      <c r="TGP19" s="692"/>
      <c r="TGQ19" s="692"/>
      <c r="TGR19" s="692"/>
      <c r="TGS19" s="692"/>
      <c r="TGT19" s="692"/>
      <c r="TGU19" s="692"/>
      <c r="TGV19" s="692"/>
      <c r="TGW19" s="692"/>
      <c r="TGX19" s="692"/>
      <c r="TGY19" s="692"/>
      <c r="TGZ19" s="692"/>
      <c r="THA19" s="692"/>
      <c r="THB19" s="692"/>
      <c r="THC19" s="692"/>
      <c r="THD19" s="692"/>
      <c r="THE19" s="692"/>
      <c r="THF19" s="692"/>
      <c r="THG19" s="692"/>
      <c r="THH19" s="692"/>
      <c r="THI19" s="692"/>
      <c r="THJ19" s="692"/>
      <c r="THK19" s="692"/>
      <c r="THL19" s="692"/>
      <c r="THM19" s="692"/>
      <c r="THN19" s="692"/>
      <c r="THO19" s="692"/>
      <c r="THP19" s="692"/>
      <c r="THQ19" s="692"/>
      <c r="THR19" s="692"/>
      <c r="THS19" s="692"/>
      <c r="THT19" s="692"/>
      <c r="THU19" s="692"/>
      <c r="THV19" s="692"/>
      <c r="THW19" s="692"/>
      <c r="THX19" s="692"/>
      <c r="THY19" s="692"/>
      <c r="THZ19" s="692"/>
      <c r="TIA19" s="692"/>
      <c r="TIB19" s="692"/>
      <c r="TIC19" s="692"/>
      <c r="TID19" s="692"/>
      <c r="TIE19" s="692"/>
      <c r="TIF19" s="692"/>
      <c r="TIG19" s="692"/>
      <c r="TIH19" s="692"/>
      <c r="TII19" s="692"/>
      <c r="TIJ19" s="692"/>
      <c r="TIK19" s="692"/>
      <c r="TIL19" s="692"/>
      <c r="TIM19" s="692"/>
      <c r="TIN19" s="692"/>
      <c r="TIO19" s="692"/>
      <c r="TIP19" s="692"/>
      <c r="TIQ19" s="692"/>
      <c r="TIR19" s="692"/>
      <c r="TIS19" s="692"/>
      <c r="TIT19" s="692"/>
      <c r="TIU19" s="692"/>
      <c r="TIV19" s="692"/>
      <c r="TIW19" s="692"/>
      <c r="TIX19" s="692"/>
      <c r="TIY19" s="692"/>
      <c r="TIZ19" s="692"/>
      <c r="TJA19" s="692"/>
      <c r="TJB19" s="692"/>
      <c r="TJC19" s="692"/>
      <c r="TJD19" s="692"/>
      <c r="TJE19" s="692"/>
      <c r="TJF19" s="692"/>
      <c r="TJG19" s="692"/>
      <c r="TJH19" s="692"/>
      <c r="TJI19" s="692"/>
      <c r="TJJ19" s="692"/>
      <c r="TJK19" s="692"/>
      <c r="TJL19" s="692"/>
      <c r="TJM19" s="692"/>
      <c r="TJN19" s="692"/>
      <c r="TJO19" s="692"/>
      <c r="TJP19" s="692"/>
      <c r="TJQ19" s="692"/>
      <c r="TJR19" s="692"/>
      <c r="TJS19" s="692"/>
      <c r="TJT19" s="692"/>
      <c r="TJU19" s="692"/>
      <c r="TJV19" s="692"/>
      <c r="TJW19" s="692"/>
      <c r="TJX19" s="692"/>
      <c r="TJY19" s="692"/>
      <c r="TJZ19" s="692"/>
      <c r="TKA19" s="692"/>
      <c r="TKB19" s="692"/>
      <c r="TKC19" s="692"/>
      <c r="TKD19" s="692"/>
      <c r="TKE19" s="692"/>
      <c r="TKF19" s="692"/>
      <c r="TKG19" s="692"/>
      <c r="TKH19" s="692"/>
      <c r="TKI19" s="692"/>
      <c r="TKJ19" s="692"/>
      <c r="TKK19" s="692"/>
      <c r="TKL19" s="692"/>
      <c r="TKM19" s="692"/>
      <c r="TKN19" s="692"/>
      <c r="TKO19" s="692"/>
      <c r="TKP19" s="692"/>
      <c r="TKQ19" s="692"/>
      <c r="TKR19" s="692"/>
      <c r="TKS19" s="692"/>
      <c r="TKT19" s="692"/>
      <c r="TKU19" s="692"/>
      <c r="TKV19" s="692"/>
      <c r="TKW19" s="692"/>
      <c r="TKX19" s="692"/>
      <c r="TKY19" s="692"/>
      <c r="TKZ19" s="692"/>
      <c r="TLA19" s="692"/>
      <c r="TLB19" s="692"/>
      <c r="TLC19" s="692"/>
      <c r="TLD19" s="692"/>
      <c r="TLE19" s="692"/>
      <c r="TLF19" s="692"/>
      <c r="TLG19" s="692"/>
      <c r="TLH19" s="692"/>
      <c r="TLI19" s="692"/>
      <c r="TLJ19" s="692"/>
      <c r="TLK19" s="692"/>
      <c r="TLL19" s="692"/>
      <c r="TLM19" s="692"/>
      <c r="TLN19" s="692"/>
      <c r="TLO19" s="692"/>
      <c r="TLP19" s="692"/>
      <c r="TLQ19" s="692"/>
      <c r="TLR19" s="692"/>
      <c r="TLS19" s="692"/>
      <c r="TLT19" s="692"/>
      <c r="TLU19" s="692"/>
      <c r="TLV19" s="692"/>
      <c r="TLW19" s="692"/>
      <c r="TLX19" s="692"/>
      <c r="TLY19" s="692"/>
      <c r="TLZ19" s="692"/>
      <c r="TMA19" s="692"/>
      <c r="TMB19" s="692"/>
      <c r="TMC19" s="692"/>
      <c r="TMD19" s="692"/>
      <c r="TME19" s="692"/>
      <c r="TMF19" s="692"/>
      <c r="TMG19" s="692"/>
      <c r="TMH19" s="692"/>
      <c r="TMI19" s="692"/>
      <c r="TMJ19" s="692"/>
      <c r="TMK19" s="692"/>
      <c r="TML19" s="692"/>
      <c r="TMM19" s="692"/>
      <c r="TMN19" s="692"/>
      <c r="TMO19" s="692"/>
      <c r="TMP19" s="692"/>
      <c r="TMQ19" s="692"/>
      <c r="TMR19" s="692"/>
      <c r="TMS19" s="692"/>
      <c r="TMT19" s="692"/>
      <c r="TMU19" s="692"/>
      <c r="TMV19" s="692"/>
      <c r="TMW19" s="692"/>
      <c r="TMX19" s="692"/>
      <c r="TMY19" s="692"/>
      <c r="TMZ19" s="692"/>
      <c r="TNA19" s="692"/>
      <c r="TNB19" s="692"/>
      <c r="TNC19" s="692"/>
      <c r="TND19" s="692"/>
      <c r="TNE19" s="692"/>
      <c r="TNF19" s="692"/>
      <c r="TNG19" s="692"/>
      <c r="TNH19" s="692"/>
      <c r="TNI19" s="692"/>
      <c r="TNJ19" s="692"/>
      <c r="TNK19" s="692"/>
      <c r="TNL19" s="692"/>
      <c r="TNM19" s="692"/>
      <c r="TNN19" s="692"/>
      <c r="TNO19" s="692"/>
      <c r="TNP19" s="692"/>
      <c r="TNQ19" s="692"/>
      <c r="TNR19" s="692"/>
      <c r="TNS19" s="692"/>
      <c r="TNT19" s="692"/>
      <c r="TNU19" s="692"/>
      <c r="TNV19" s="692"/>
      <c r="TNW19" s="692"/>
      <c r="TNX19" s="692"/>
      <c r="TNY19" s="692"/>
      <c r="TNZ19" s="692"/>
      <c r="TOA19" s="692"/>
      <c r="TOB19" s="692"/>
      <c r="TOC19" s="692"/>
      <c r="TOD19" s="692"/>
      <c r="TOE19" s="692"/>
      <c r="TOF19" s="692"/>
      <c r="TOG19" s="692"/>
      <c r="TOH19" s="692"/>
      <c r="TOI19" s="692"/>
      <c r="TOJ19" s="692"/>
      <c r="TOK19" s="692"/>
      <c r="TOL19" s="692"/>
      <c r="TOM19" s="692"/>
      <c r="TON19" s="692"/>
      <c r="TOO19" s="692"/>
      <c r="TOP19" s="692"/>
      <c r="TOQ19" s="692"/>
      <c r="TOR19" s="692"/>
      <c r="TOS19" s="692"/>
      <c r="TOT19" s="692"/>
      <c r="TOU19" s="692"/>
      <c r="TOV19" s="692"/>
      <c r="TOW19" s="692"/>
      <c r="TOX19" s="692"/>
      <c r="TOY19" s="692"/>
      <c r="TOZ19" s="692"/>
      <c r="TPA19" s="692"/>
      <c r="TPB19" s="692"/>
      <c r="TPC19" s="692"/>
      <c r="TPD19" s="692"/>
      <c r="TPE19" s="692"/>
      <c r="TPF19" s="692"/>
      <c r="TPG19" s="692"/>
      <c r="TPH19" s="692"/>
      <c r="TPI19" s="692"/>
      <c r="TPJ19" s="692"/>
      <c r="TPK19" s="692"/>
      <c r="TPL19" s="692"/>
      <c r="TPM19" s="692"/>
      <c r="TPN19" s="692"/>
      <c r="TPO19" s="692"/>
      <c r="TPP19" s="692"/>
      <c r="TPQ19" s="692"/>
      <c r="TPR19" s="692"/>
      <c r="TPS19" s="692"/>
      <c r="TPT19" s="692"/>
      <c r="TPU19" s="692"/>
      <c r="TPV19" s="692"/>
      <c r="TPW19" s="692"/>
      <c r="TPX19" s="692"/>
      <c r="TPY19" s="692"/>
      <c r="TPZ19" s="692"/>
      <c r="TQA19" s="692"/>
      <c r="TQB19" s="692"/>
      <c r="TQC19" s="692"/>
      <c r="TQD19" s="692"/>
      <c r="TQE19" s="692"/>
      <c r="TQF19" s="692"/>
      <c r="TQG19" s="692"/>
      <c r="TQH19" s="692"/>
      <c r="TQI19" s="692"/>
      <c r="TQJ19" s="692"/>
      <c r="TQK19" s="692"/>
      <c r="TQL19" s="692"/>
      <c r="TQM19" s="692"/>
      <c r="TQN19" s="692"/>
      <c r="TQO19" s="692"/>
      <c r="TQP19" s="692"/>
      <c r="TQQ19" s="692"/>
      <c r="TQR19" s="692"/>
      <c r="TQS19" s="692"/>
      <c r="TQT19" s="692"/>
      <c r="TQU19" s="692"/>
      <c r="TQV19" s="692"/>
      <c r="TQW19" s="692"/>
      <c r="TQX19" s="692"/>
      <c r="TQY19" s="692"/>
      <c r="TQZ19" s="692"/>
      <c r="TRA19" s="692"/>
      <c r="TRB19" s="692"/>
      <c r="TRC19" s="692"/>
      <c r="TRD19" s="692"/>
      <c r="TRE19" s="692"/>
      <c r="TRF19" s="692"/>
      <c r="TRG19" s="692"/>
      <c r="TRH19" s="692"/>
      <c r="TRI19" s="692"/>
      <c r="TRJ19" s="692"/>
      <c r="TRK19" s="692"/>
      <c r="TRL19" s="692"/>
      <c r="TRM19" s="692"/>
      <c r="TRN19" s="692"/>
      <c r="TRO19" s="692"/>
      <c r="TRP19" s="692"/>
      <c r="TRQ19" s="692"/>
      <c r="TRR19" s="692"/>
      <c r="TRS19" s="692"/>
      <c r="TRT19" s="692"/>
      <c r="TRU19" s="692"/>
      <c r="TRV19" s="692"/>
      <c r="TRW19" s="692"/>
      <c r="TRX19" s="692"/>
      <c r="TRY19" s="692"/>
      <c r="TRZ19" s="692"/>
      <c r="TSA19" s="692"/>
      <c r="TSB19" s="692"/>
      <c r="TSC19" s="692"/>
      <c r="TSD19" s="692"/>
      <c r="TSE19" s="692"/>
      <c r="TSF19" s="692"/>
      <c r="TSG19" s="692"/>
      <c r="TSH19" s="692"/>
      <c r="TSI19" s="692"/>
      <c r="TSJ19" s="692"/>
      <c r="TSK19" s="692"/>
      <c r="TSL19" s="692"/>
      <c r="TSM19" s="692"/>
      <c r="TSN19" s="692"/>
      <c r="TSO19" s="692"/>
      <c r="TSP19" s="692"/>
      <c r="TSQ19" s="692"/>
      <c r="TSR19" s="692"/>
      <c r="TSS19" s="692"/>
      <c r="TST19" s="692"/>
      <c r="TSU19" s="692"/>
      <c r="TSV19" s="692"/>
      <c r="TSW19" s="692"/>
      <c r="TSX19" s="692"/>
      <c r="TSY19" s="692"/>
      <c r="TSZ19" s="692"/>
      <c r="TTA19" s="692"/>
      <c r="TTB19" s="692"/>
      <c r="TTC19" s="692"/>
      <c r="TTD19" s="692"/>
      <c r="TTE19" s="692"/>
      <c r="TTF19" s="692"/>
      <c r="TTG19" s="692"/>
      <c r="TTH19" s="692"/>
      <c r="TTI19" s="692"/>
      <c r="TTJ19" s="692"/>
      <c r="TTK19" s="692"/>
      <c r="TTL19" s="692"/>
      <c r="TTM19" s="692"/>
      <c r="TTN19" s="692"/>
      <c r="TTO19" s="692"/>
      <c r="TTP19" s="692"/>
      <c r="TTQ19" s="692"/>
      <c r="TTR19" s="692"/>
      <c r="TTS19" s="692"/>
      <c r="TTT19" s="692"/>
      <c r="TTU19" s="692"/>
      <c r="TTV19" s="692"/>
      <c r="TTW19" s="692"/>
      <c r="TTX19" s="692"/>
      <c r="TTY19" s="692"/>
      <c r="TTZ19" s="692"/>
      <c r="TUA19" s="692"/>
      <c r="TUB19" s="692"/>
      <c r="TUC19" s="692"/>
      <c r="TUD19" s="692"/>
      <c r="TUE19" s="692"/>
      <c r="TUF19" s="692"/>
      <c r="TUG19" s="692"/>
      <c r="TUH19" s="692"/>
      <c r="TUI19" s="692"/>
      <c r="TUJ19" s="692"/>
      <c r="TUK19" s="692"/>
      <c r="TUL19" s="692"/>
      <c r="TUM19" s="692"/>
      <c r="TUN19" s="692"/>
      <c r="TUO19" s="692"/>
      <c r="TUP19" s="692"/>
      <c r="TUQ19" s="692"/>
      <c r="TUR19" s="692"/>
      <c r="TUS19" s="692"/>
      <c r="TUT19" s="692"/>
      <c r="TUU19" s="692"/>
      <c r="TUV19" s="692"/>
      <c r="TUW19" s="692"/>
      <c r="TUX19" s="692"/>
      <c r="TUY19" s="692"/>
      <c r="TUZ19" s="692"/>
      <c r="TVA19" s="692"/>
      <c r="TVB19" s="692"/>
      <c r="TVC19" s="692"/>
      <c r="TVD19" s="692"/>
      <c r="TVE19" s="692"/>
      <c r="TVF19" s="692"/>
      <c r="TVG19" s="692"/>
      <c r="TVH19" s="692"/>
      <c r="TVI19" s="692"/>
      <c r="TVJ19" s="692"/>
      <c r="TVK19" s="692"/>
      <c r="TVL19" s="692"/>
      <c r="TVM19" s="692"/>
      <c r="TVN19" s="692"/>
      <c r="TVO19" s="692"/>
      <c r="TVP19" s="692"/>
      <c r="TVQ19" s="692"/>
      <c r="TVR19" s="692"/>
      <c r="TVS19" s="692"/>
      <c r="TVT19" s="692"/>
      <c r="TVU19" s="692"/>
      <c r="TVV19" s="692"/>
      <c r="TVW19" s="692"/>
      <c r="TVX19" s="692"/>
      <c r="TVY19" s="692"/>
      <c r="TVZ19" s="692"/>
      <c r="TWA19" s="692"/>
      <c r="TWB19" s="692"/>
      <c r="TWC19" s="692"/>
      <c r="TWD19" s="692"/>
      <c r="TWE19" s="692"/>
      <c r="TWF19" s="692"/>
      <c r="TWG19" s="692"/>
      <c r="TWH19" s="692"/>
      <c r="TWI19" s="692"/>
      <c r="TWJ19" s="692"/>
      <c r="TWK19" s="692"/>
      <c r="TWL19" s="692"/>
      <c r="TWM19" s="692"/>
      <c r="TWN19" s="692"/>
      <c r="TWO19" s="692"/>
      <c r="TWP19" s="692"/>
      <c r="TWQ19" s="692"/>
      <c r="TWR19" s="692"/>
      <c r="TWS19" s="692"/>
      <c r="TWT19" s="692"/>
      <c r="TWU19" s="692"/>
      <c r="TWV19" s="692"/>
      <c r="TWW19" s="692"/>
      <c r="TWX19" s="692"/>
      <c r="TWY19" s="692"/>
      <c r="TWZ19" s="692"/>
      <c r="TXA19" s="692"/>
      <c r="TXB19" s="692"/>
      <c r="TXC19" s="692"/>
      <c r="TXD19" s="692"/>
      <c r="TXE19" s="692"/>
      <c r="TXF19" s="692"/>
      <c r="TXG19" s="692"/>
      <c r="TXH19" s="692"/>
      <c r="TXI19" s="692"/>
      <c r="TXJ19" s="692"/>
      <c r="TXK19" s="692"/>
      <c r="TXL19" s="692"/>
      <c r="TXM19" s="692"/>
      <c r="TXN19" s="692"/>
      <c r="TXO19" s="692"/>
      <c r="TXP19" s="692"/>
      <c r="TXQ19" s="692"/>
      <c r="TXR19" s="692"/>
      <c r="TXS19" s="692"/>
      <c r="TXT19" s="692"/>
      <c r="TXU19" s="692"/>
      <c r="TXV19" s="692"/>
      <c r="TXW19" s="692"/>
      <c r="TXX19" s="692"/>
      <c r="TXY19" s="692"/>
      <c r="TXZ19" s="692"/>
      <c r="TYA19" s="692"/>
      <c r="TYB19" s="692"/>
      <c r="TYC19" s="692"/>
      <c r="TYD19" s="692"/>
      <c r="TYE19" s="692"/>
      <c r="TYF19" s="692"/>
      <c r="TYG19" s="692"/>
      <c r="TYH19" s="692"/>
      <c r="TYI19" s="692"/>
      <c r="TYJ19" s="692"/>
      <c r="TYK19" s="692"/>
      <c r="TYL19" s="692"/>
      <c r="TYM19" s="692"/>
      <c r="TYN19" s="692"/>
      <c r="TYO19" s="692"/>
      <c r="TYP19" s="692"/>
      <c r="TYQ19" s="692"/>
      <c r="TYR19" s="692"/>
      <c r="TYS19" s="692"/>
      <c r="TYT19" s="692"/>
      <c r="TYU19" s="692"/>
      <c r="TYV19" s="692"/>
      <c r="TYW19" s="692"/>
      <c r="TYX19" s="692"/>
      <c r="TYY19" s="692"/>
      <c r="TYZ19" s="692"/>
      <c r="TZA19" s="692"/>
      <c r="TZB19" s="692"/>
      <c r="TZC19" s="692"/>
      <c r="TZD19" s="692"/>
      <c r="TZE19" s="692"/>
      <c r="TZF19" s="692"/>
      <c r="TZG19" s="692"/>
      <c r="TZH19" s="692"/>
      <c r="TZI19" s="692"/>
      <c r="TZJ19" s="692"/>
      <c r="TZK19" s="692"/>
      <c r="TZL19" s="692"/>
      <c r="TZM19" s="692"/>
      <c r="TZN19" s="692"/>
      <c r="TZO19" s="692"/>
      <c r="TZP19" s="692"/>
      <c r="TZQ19" s="692"/>
      <c r="TZR19" s="692"/>
      <c r="TZS19" s="692"/>
      <c r="TZT19" s="692"/>
      <c r="TZU19" s="692"/>
      <c r="TZV19" s="692"/>
      <c r="TZW19" s="692"/>
      <c r="TZX19" s="692"/>
      <c r="TZY19" s="692"/>
      <c r="TZZ19" s="692"/>
      <c r="UAA19" s="692"/>
      <c r="UAB19" s="692"/>
      <c r="UAC19" s="692"/>
      <c r="UAD19" s="692"/>
      <c r="UAE19" s="692"/>
      <c r="UAF19" s="692"/>
      <c r="UAG19" s="692"/>
      <c r="UAH19" s="692"/>
      <c r="UAI19" s="692"/>
      <c r="UAJ19" s="692"/>
      <c r="UAK19" s="692"/>
      <c r="UAL19" s="692"/>
      <c r="UAM19" s="692"/>
      <c r="UAN19" s="692"/>
      <c r="UAO19" s="692"/>
      <c r="UAP19" s="692"/>
      <c r="UAQ19" s="692"/>
      <c r="UAR19" s="692"/>
      <c r="UAS19" s="692"/>
      <c r="UAT19" s="692"/>
      <c r="UAU19" s="692"/>
      <c r="UAV19" s="692"/>
      <c r="UAW19" s="692"/>
      <c r="UAX19" s="692"/>
      <c r="UAY19" s="692"/>
      <c r="UAZ19" s="692"/>
      <c r="UBA19" s="692"/>
      <c r="UBB19" s="692"/>
      <c r="UBC19" s="692"/>
      <c r="UBD19" s="692"/>
      <c r="UBE19" s="692"/>
      <c r="UBF19" s="692"/>
      <c r="UBG19" s="692"/>
      <c r="UBH19" s="692"/>
      <c r="UBI19" s="692"/>
      <c r="UBJ19" s="692"/>
      <c r="UBK19" s="692"/>
      <c r="UBL19" s="692"/>
      <c r="UBM19" s="692"/>
      <c r="UBN19" s="692"/>
      <c r="UBO19" s="692"/>
      <c r="UBP19" s="692"/>
      <c r="UBQ19" s="692"/>
      <c r="UBR19" s="692"/>
      <c r="UBS19" s="692"/>
      <c r="UBT19" s="692"/>
      <c r="UBU19" s="692"/>
      <c r="UBV19" s="692"/>
      <c r="UBW19" s="692"/>
      <c r="UBX19" s="692"/>
      <c r="UBY19" s="692"/>
      <c r="UBZ19" s="692"/>
      <c r="UCA19" s="692"/>
      <c r="UCB19" s="692"/>
      <c r="UCC19" s="692"/>
      <c r="UCD19" s="692"/>
      <c r="UCE19" s="692"/>
      <c r="UCF19" s="692"/>
      <c r="UCG19" s="692"/>
      <c r="UCH19" s="692"/>
      <c r="UCI19" s="692"/>
      <c r="UCJ19" s="692"/>
      <c r="UCK19" s="692"/>
      <c r="UCL19" s="692"/>
      <c r="UCM19" s="692"/>
      <c r="UCN19" s="692"/>
      <c r="UCO19" s="692"/>
      <c r="UCP19" s="692"/>
      <c r="UCQ19" s="692"/>
      <c r="UCR19" s="692"/>
      <c r="UCS19" s="692"/>
      <c r="UCT19" s="692"/>
      <c r="UCU19" s="692"/>
      <c r="UCV19" s="692"/>
      <c r="UCW19" s="692"/>
      <c r="UCX19" s="692"/>
      <c r="UCY19" s="692"/>
      <c r="UCZ19" s="692"/>
      <c r="UDA19" s="692"/>
      <c r="UDB19" s="692"/>
      <c r="UDC19" s="692"/>
      <c r="UDD19" s="692"/>
      <c r="UDE19" s="692"/>
      <c r="UDF19" s="692"/>
      <c r="UDG19" s="692"/>
      <c r="UDH19" s="692"/>
      <c r="UDI19" s="692"/>
      <c r="UDJ19" s="692"/>
      <c r="UDK19" s="692"/>
      <c r="UDL19" s="692"/>
      <c r="UDM19" s="692"/>
      <c r="UDN19" s="692"/>
      <c r="UDO19" s="692"/>
      <c r="UDP19" s="692"/>
      <c r="UDQ19" s="692"/>
      <c r="UDR19" s="692"/>
      <c r="UDS19" s="692"/>
      <c r="UDT19" s="692"/>
      <c r="UDU19" s="692"/>
      <c r="UDV19" s="692"/>
      <c r="UDW19" s="692"/>
      <c r="UDX19" s="692"/>
      <c r="UDY19" s="692"/>
      <c r="UDZ19" s="692"/>
      <c r="UEA19" s="692"/>
      <c r="UEB19" s="692"/>
      <c r="UEC19" s="692"/>
      <c r="UED19" s="692"/>
      <c r="UEE19" s="692"/>
      <c r="UEF19" s="692"/>
      <c r="UEG19" s="692"/>
      <c r="UEH19" s="692"/>
      <c r="UEI19" s="692"/>
      <c r="UEJ19" s="692"/>
      <c r="UEK19" s="692"/>
      <c r="UEL19" s="692"/>
      <c r="UEM19" s="692"/>
      <c r="UEN19" s="692"/>
      <c r="UEO19" s="692"/>
      <c r="UEP19" s="692"/>
      <c r="UEQ19" s="692"/>
      <c r="UER19" s="692"/>
      <c r="UES19" s="692"/>
      <c r="UET19" s="692"/>
      <c r="UEU19" s="692"/>
      <c r="UEV19" s="692"/>
      <c r="UEW19" s="692"/>
      <c r="UEX19" s="692"/>
      <c r="UEY19" s="692"/>
      <c r="UEZ19" s="692"/>
      <c r="UFA19" s="692"/>
      <c r="UFB19" s="692"/>
      <c r="UFC19" s="692"/>
      <c r="UFD19" s="692"/>
      <c r="UFE19" s="692"/>
      <c r="UFF19" s="692"/>
      <c r="UFG19" s="692"/>
      <c r="UFH19" s="692"/>
      <c r="UFI19" s="692"/>
      <c r="UFJ19" s="692"/>
      <c r="UFK19" s="692"/>
      <c r="UFL19" s="692"/>
      <c r="UFM19" s="692"/>
      <c r="UFN19" s="692"/>
      <c r="UFO19" s="692"/>
      <c r="UFP19" s="692"/>
      <c r="UFQ19" s="692"/>
      <c r="UFR19" s="692"/>
      <c r="UFS19" s="692"/>
      <c r="UFT19" s="692"/>
      <c r="UFU19" s="692"/>
      <c r="UFV19" s="692"/>
      <c r="UFW19" s="692"/>
      <c r="UFX19" s="692"/>
      <c r="UFY19" s="692"/>
      <c r="UFZ19" s="692"/>
      <c r="UGA19" s="692"/>
      <c r="UGB19" s="692"/>
      <c r="UGC19" s="692"/>
      <c r="UGD19" s="692"/>
      <c r="UGE19" s="692"/>
      <c r="UGF19" s="692"/>
      <c r="UGG19" s="692"/>
      <c r="UGH19" s="692"/>
      <c r="UGI19" s="692"/>
      <c r="UGJ19" s="692"/>
      <c r="UGK19" s="692"/>
      <c r="UGL19" s="692"/>
      <c r="UGM19" s="692"/>
      <c r="UGN19" s="692"/>
      <c r="UGO19" s="692"/>
      <c r="UGP19" s="692"/>
      <c r="UGQ19" s="692"/>
      <c r="UGR19" s="692"/>
      <c r="UGS19" s="692"/>
      <c r="UGT19" s="692"/>
      <c r="UGU19" s="692"/>
      <c r="UGV19" s="692"/>
      <c r="UGW19" s="692"/>
      <c r="UGX19" s="692"/>
      <c r="UGY19" s="692"/>
      <c r="UGZ19" s="692"/>
      <c r="UHA19" s="692"/>
      <c r="UHB19" s="692"/>
      <c r="UHC19" s="692"/>
      <c r="UHD19" s="692"/>
      <c r="UHE19" s="692"/>
      <c r="UHF19" s="692"/>
      <c r="UHG19" s="692"/>
      <c r="UHH19" s="692"/>
      <c r="UHI19" s="692"/>
      <c r="UHJ19" s="692"/>
      <c r="UHK19" s="692"/>
      <c r="UHL19" s="692"/>
      <c r="UHM19" s="692"/>
      <c r="UHN19" s="692"/>
      <c r="UHO19" s="692"/>
      <c r="UHP19" s="692"/>
      <c r="UHQ19" s="692"/>
      <c r="UHR19" s="692"/>
      <c r="UHS19" s="692"/>
      <c r="UHT19" s="692"/>
      <c r="UHU19" s="692"/>
      <c r="UHV19" s="692"/>
      <c r="UHW19" s="692"/>
      <c r="UHX19" s="692"/>
      <c r="UHY19" s="692"/>
      <c r="UHZ19" s="692"/>
      <c r="UIA19" s="692"/>
      <c r="UIB19" s="692"/>
      <c r="UIC19" s="692"/>
      <c r="UID19" s="692"/>
      <c r="UIE19" s="692"/>
      <c r="UIF19" s="692"/>
      <c r="UIG19" s="692"/>
      <c r="UIH19" s="692"/>
      <c r="UII19" s="692"/>
      <c r="UIJ19" s="692"/>
      <c r="UIK19" s="692"/>
      <c r="UIL19" s="692"/>
      <c r="UIM19" s="692"/>
      <c r="UIN19" s="692"/>
      <c r="UIO19" s="692"/>
      <c r="UIP19" s="692"/>
      <c r="UIQ19" s="692"/>
      <c r="UIR19" s="692"/>
      <c r="UIS19" s="692"/>
      <c r="UIT19" s="692"/>
      <c r="UIU19" s="692"/>
      <c r="UIV19" s="692"/>
      <c r="UIW19" s="692"/>
      <c r="UIX19" s="692"/>
      <c r="UIY19" s="692"/>
      <c r="UIZ19" s="692"/>
      <c r="UJA19" s="692"/>
      <c r="UJB19" s="692"/>
      <c r="UJC19" s="692"/>
      <c r="UJD19" s="692"/>
      <c r="UJE19" s="692"/>
      <c r="UJF19" s="692"/>
      <c r="UJG19" s="692"/>
      <c r="UJH19" s="692"/>
      <c r="UJI19" s="692"/>
      <c r="UJJ19" s="692"/>
      <c r="UJK19" s="692"/>
      <c r="UJL19" s="692"/>
      <c r="UJM19" s="692"/>
      <c r="UJN19" s="692"/>
      <c r="UJO19" s="692"/>
      <c r="UJP19" s="692"/>
      <c r="UJQ19" s="692"/>
      <c r="UJR19" s="692"/>
      <c r="UJS19" s="692"/>
      <c r="UJT19" s="692"/>
      <c r="UJU19" s="692"/>
      <c r="UJV19" s="692"/>
      <c r="UJW19" s="692"/>
      <c r="UJX19" s="692"/>
      <c r="UJY19" s="692"/>
      <c r="UJZ19" s="692"/>
      <c r="UKA19" s="692"/>
      <c r="UKB19" s="692"/>
      <c r="UKC19" s="692"/>
      <c r="UKD19" s="692"/>
      <c r="UKE19" s="692"/>
      <c r="UKF19" s="692"/>
      <c r="UKG19" s="692"/>
      <c r="UKH19" s="692"/>
      <c r="UKI19" s="692"/>
      <c r="UKJ19" s="692"/>
      <c r="UKK19" s="692"/>
      <c r="UKL19" s="692"/>
      <c r="UKM19" s="692"/>
      <c r="UKN19" s="692"/>
      <c r="UKO19" s="692"/>
      <c r="UKP19" s="692"/>
      <c r="UKQ19" s="692"/>
      <c r="UKR19" s="692"/>
      <c r="UKS19" s="692"/>
      <c r="UKT19" s="692"/>
      <c r="UKU19" s="692"/>
      <c r="UKV19" s="692"/>
      <c r="UKW19" s="692"/>
      <c r="UKX19" s="692"/>
      <c r="UKY19" s="692"/>
      <c r="UKZ19" s="692"/>
      <c r="ULA19" s="692"/>
      <c r="ULB19" s="692"/>
      <c r="ULC19" s="692"/>
      <c r="ULD19" s="692"/>
      <c r="ULE19" s="692"/>
      <c r="ULF19" s="692"/>
      <c r="ULG19" s="692"/>
      <c r="ULH19" s="692"/>
      <c r="ULI19" s="692"/>
      <c r="ULJ19" s="692"/>
      <c r="ULK19" s="692"/>
      <c r="ULL19" s="692"/>
      <c r="ULM19" s="692"/>
      <c r="ULN19" s="692"/>
      <c r="ULO19" s="692"/>
      <c r="ULP19" s="692"/>
      <c r="ULQ19" s="692"/>
      <c r="ULR19" s="692"/>
      <c r="ULS19" s="692"/>
      <c r="ULT19" s="692"/>
      <c r="ULU19" s="692"/>
      <c r="ULV19" s="692"/>
      <c r="ULW19" s="692"/>
      <c r="ULX19" s="692"/>
      <c r="ULY19" s="692"/>
      <c r="ULZ19" s="692"/>
      <c r="UMA19" s="692"/>
      <c r="UMB19" s="692"/>
      <c r="UMC19" s="692"/>
      <c r="UMD19" s="692"/>
      <c r="UME19" s="692"/>
      <c r="UMF19" s="692"/>
      <c r="UMG19" s="692"/>
      <c r="UMH19" s="692"/>
      <c r="UMI19" s="692"/>
      <c r="UMJ19" s="692"/>
      <c r="UMK19" s="692"/>
      <c r="UML19" s="692"/>
      <c r="UMM19" s="692"/>
      <c r="UMN19" s="692"/>
      <c r="UMO19" s="692"/>
      <c r="UMP19" s="692"/>
      <c r="UMQ19" s="692"/>
      <c r="UMR19" s="692"/>
      <c r="UMS19" s="692"/>
      <c r="UMT19" s="692"/>
      <c r="UMU19" s="692"/>
      <c r="UMV19" s="692"/>
      <c r="UMW19" s="692"/>
      <c r="UMX19" s="692"/>
      <c r="UMY19" s="692"/>
      <c r="UMZ19" s="692"/>
      <c r="UNA19" s="692"/>
      <c r="UNB19" s="692"/>
      <c r="UNC19" s="692"/>
      <c r="UND19" s="692"/>
      <c r="UNE19" s="692"/>
      <c r="UNF19" s="692"/>
      <c r="UNG19" s="692"/>
      <c r="UNH19" s="692"/>
      <c r="UNI19" s="692"/>
      <c r="UNJ19" s="692"/>
      <c r="UNK19" s="692"/>
      <c r="UNL19" s="692"/>
      <c r="UNM19" s="692"/>
      <c r="UNN19" s="692"/>
      <c r="UNO19" s="692"/>
      <c r="UNP19" s="692"/>
      <c r="UNQ19" s="692"/>
      <c r="UNR19" s="692"/>
      <c r="UNS19" s="692"/>
      <c r="UNT19" s="692"/>
      <c r="UNU19" s="692"/>
      <c r="UNV19" s="692"/>
      <c r="UNW19" s="692"/>
      <c r="UNX19" s="692"/>
      <c r="UNY19" s="692"/>
      <c r="UNZ19" s="692"/>
      <c r="UOA19" s="692"/>
      <c r="UOB19" s="692"/>
      <c r="UOC19" s="692"/>
      <c r="UOD19" s="692"/>
      <c r="UOE19" s="692"/>
      <c r="UOF19" s="692"/>
      <c r="UOG19" s="692"/>
      <c r="UOH19" s="692"/>
      <c r="UOI19" s="692"/>
      <c r="UOJ19" s="692"/>
      <c r="UOK19" s="692"/>
      <c r="UOL19" s="692"/>
      <c r="UOM19" s="692"/>
      <c r="UON19" s="692"/>
      <c r="UOO19" s="692"/>
      <c r="UOP19" s="692"/>
      <c r="UOQ19" s="692"/>
      <c r="UOR19" s="692"/>
      <c r="UOS19" s="692"/>
      <c r="UOT19" s="692"/>
      <c r="UOU19" s="692"/>
      <c r="UOV19" s="692"/>
      <c r="UOW19" s="692"/>
      <c r="UOX19" s="692"/>
      <c r="UOY19" s="692"/>
      <c r="UOZ19" s="692"/>
      <c r="UPA19" s="692"/>
      <c r="UPB19" s="692"/>
      <c r="UPC19" s="692"/>
      <c r="UPD19" s="692"/>
      <c r="UPE19" s="692"/>
      <c r="UPF19" s="692"/>
      <c r="UPG19" s="692"/>
      <c r="UPH19" s="692"/>
      <c r="UPI19" s="692"/>
      <c r="UPJ19" s="692"/>
      <c r="UPK19" s="692"/>
      <c r="UPL19" s="692"/>
      <c r="UPM19" s="692"/>
      <c r="UPN19" s="692"/>
      <c r="UPO19" s="692"/>
      <c r="UPP19" s="692"/>
      <c r="UPQ19" s="692"/>
      <c r="UPR19" s="692"/>
      <c r="UPS19" s="692"/>
      <c r="UPT19" s="692"/>
      <c r="UPU19" s="692"/>
      <c r="UPV19" s="692"/>
      <c r="UPW19" s="692"/>
      <c r="UPX19" s="692"/>
      <c r="UPY19" s="692"/>
      <c r="UPZ19" s="692"/>
      <c r="UQA19" s="692"/>
      <c r="UQB19" s="692"/>
      <c r="UQC19" s="692"/>
      <c r="UQD19" s="692"/>
      <c r="UQE19" s="692"/>
      <c r="UQF19" s="692"/>
      <c r="UQG19" s="692"/>
      <c r="UQH19" s="692"/>
      <c r="UQI19" s="692"/>
      <c r="UQJ19" s="692"/>
      <c r="UQK19" s="692"/>
      <c r="UQL19" s="692"/>
      <c r="UQM19" s="692"/>
      <c r="UQN19" s="692"/>
      <c r="UQO19" s="692"/>
      <c r="UQP19" s="692"/>
      <c r="UQQ19" s="692"/>
      <c r="UQR19" s="692"/>
      <c r="UQS19" s="692"/>
      <c r="UQT19" s="692"/>
      <c r="UQU19" s="692"/>
      <c r="UQV19" s="692"/>
      <c r="UQW19" s="692"/>
      <c r="UQX19" s="692"/>
      <c r="UQY19" s="692"/>
      <c r="UQZ19" s="692"/>
      <c r="URA19" s="692"/>
      <c r="URB19" s="692"/>
      <c r="URC19" s="692"/>
      <c r="URD19" s="692"/>
      <c r="URE19" s="692"/>
      <c r="URF19" s="692"/>
      <c r="URG19" s="692"/>
      <c r="URH19" s="692"/>
      <c r="URI19" s="692"/>
      <c r="URJ19" s="692"/>
      <c r="URK19" s="692"/>
      <c r="URL19" s="692"/>
      <c r="URM19" s="692"/>
      <c r="URN19" s="692"/>
      <c r="URO19" s="692"/>
      <c r="URP19" s="692"/>
      <c r="URQ19" s="692"/>
      <c r="URR19" s="692"/>
      <c r="URS19" s="692"/>
      <c r="URT19" s="692"/>
      <c r="URU19" s="692"/>
      <c r="URV19" s="692"/>
      <c r="URW19" s="692"/>
      <c r="URX19" s="692"/>
      <c r="URY19" s="692"/>
      <c r="URZ19" s="692"/>
      <c r="USA19" s="692"/>
      <c r="USB19" s="692"/>
      <c r="USC19" s="692"/>
      <c r="USD19" s="692"/>
      <c r="USE19" s="692"/>
      <c r="USF19" s="692"/>
      <c r="USG19" s="692"/>
      <c r="USH19" s="692"/>
      <c r="USI19" s="692"/>
      <c r="USJ19" s="692"/>
      <c r="USK19" s="692"/>
      <c r="USL19" s="692"/>
      <c r="USM19" s="692"/>
      <c r="USN19" s="692"/>
      <c r="USO19" s="692"/>
      <c r="USP19" s="692"/>
      <c r="USQ19" s="692"/>
      <c r="USR19" s="692"/>
      <c r="USS19" s="692"/>
      <c r="UST19" s="692"/>
      <c r="USU19" s="692"/>
      <c r="USV19" s="692"/>
      <c r="USW19" s="692"/>
      <c r="USX19" s="692"/>
      <c r="USY19" s="692"/>
      <c r="USZ19" s="692"/>
      <c r="UTA19" s="692"/>
      <c r="UTB19" s="692"/>
      <c r="UTC19" s="692"/>
      <c r="UTD19" s="692"/>
      <c r="UTE19" s="692"/>
      <c r="UTF19" s="692"/>
      <c r="UTG19" s="692"/>
      <c r="UTH19" s="692"/>
      <c r="UTI19" s="692"/>
      <c r="UTJ19" s="692"/>
      <c r="UTK19" s="692"/>
      <c r="UTL19" s="692"/>
      <c r="UTM19" s="692"/>
      <c r="UTN19" s="692"/>
      <c r="UTO19" s="692"/>
      <c r="UTP19" s="692"/>
      <c r="UTQ19" s="692"/>
      <c r="UTR19" s="692"/>
      <c r="UTS19" s="692"/>
      <c r="UTT19" s="692"/>
      <c r="UTU19" s="692"/>
      <c r="UTV19" s="692"/>
      <c r="UTW19" s="692"/>
      <c r="UTX19" s="692"/>
      <c r="UTY19" s="692"/>
      <c r="UTZ19" s="692"/>
      <c r="UUA19" s="692"/>
      <c r="UUB19" s="692"/>
      <c r="UUC19" s="692"/>
      <c r="UUD19" s="692"/>
      <c r="UUE19" s="692"/>
      <c r="UUF19" s="692"/>
      <c r="UUG19" s="692"/>
      <c r="UUH19" s="692"/>
      <c r="UUI19" s="692"/>
      <c r="UUJ19" s="692"/>
      <c r="UUK19" s="692"/>
      <c r="UUL19" s="692"/>
      <c r="UUM19" s="692"/>
      <c r="UUN19" s="692"/>
      <c r="UUO19" s="692"/>
      <c r="UUP19" s="692"/>
      <c r="UUQ19" s="692"/>
      <c r="UUR19" s="692"/>
      <c r="UUS19" s="692"/>
      <c r="UUT19" s="692"/>
      <c r="UUU19" s="692"/>
      <c r="UUV19" s="692"/>
      <c r="UUW19" s="692"/>
      <c r="UUX19" s="692"/>
      <c r="UUY19" s="692"/>
      <c r="UUZ19" s="692"/>
      <c r="UVA19" s="692"/>
      <c r="UVB19" s="692"/>
      <c r="UVC19" s="692"/>
      <c r="UVD19" s="692"/>
      <c r="UVE19" s="692"/>
      <c r="UVF19" s="692"/>
      <c r="UVG19" s="692"/>
      <c r="UVH19" s="692"/>
      <c r="UVI19" s="692"/>
      <c r="UVJ19" s="692"/>
      <c r="UVK19" s="692"/>
      <c r="UVL19" s="692"/>
      <c r="UVM19" s="692"/>
      <c r="UVN19" s="692"/>
      <c r="UVO19" s="692"/>
      <c r="UVP19" s="692"/>
      <c r="UVQ19" s="692"/>
      <c r="UVR19" s="692"/>
      <c r="UVS19" s="692"/>
      <c r="UVT19" s="692"/>
      <c r="UVU19" s="692"/>
      <c r="UVV19" s="692"/>
      <c r="UVW19" s="692"/>
      <c r="UVX19" s="692"/>
      <c r="UVY19" s="692"/>
      <c r="UVZ19" s="692"/>
      <c r="UWA19" s="692"/>
      <c r="UWB19" s="692"/>
      <c r="UWC19" s="692"/>
      <c r="UWD19" s="692"/>
      <c r="UWE19" s="692"/>
      <c r="UWF19" s="692"/>
      <c r="UWG19" s="692"/>
      <c r="UWH19" s="692"/>
      <c r="UWI19" s="692"/>
      <c r="UWJ19" s="692"/>
      <c r="UWK19" s="692"/>
      <c r="UWL19" s="692"/>
      <c r="UWM19" s="692"/>
      <c r="UWN19" s="692"/>
      <c r="UWO19" s="692"/>
      <c r="UWP19" s="692"/>
      <c r="UWQ19" s="692"/>
      <c r="UWR19" s="692"/>
      <c r="UWS19" s="692"/>
      <c r="UWT19" s="692"/>
      <c r="UWU19" s="692"/>
      <c r="UWV19" s="692"/>
      <c r="UWW19" s="692"/>
      <c r="UWX19" s="692"/>
      <c r="UWY19" s="692"/>
      <c r="UWZ19" s="692"/>
      <c r="UXA19" s="692"/>
      <c r="UXB19" s="692"/>
      <c r="UXC19" s="692"/>
      <c r="UXD19" s="692"/>
      <c r="UXE19" s="692"/>
      <c r="UXF19" s="692"/>
      <c r="UXG19" s="692"/>
      <c r="UXH19" s="692"/>
      <c r="UXI19" s="692"/>
      <c r="UXJ19" s="692"/>
      <c r="UXK19" s="692"/>
      <c r="UXL19" s="692"/>
      <c r="UXM19" s="692"/>
      <c r="UXN19" s="692"/>
      <c r="UXO19" s="692"/>
      <c r="UXP19" s="692"/>
      <c r="UXQ19" s="692"/>
      <c r="UXR19" s="692"/>
      <c r="UXS19" s="692"/>
      <c r="UXT19" s="692"/>
      <c r="UXU19" s="692"/>
      <c r="UXV19" s="692"/>
      <c r="UXW19" s="692"/>
      <c r="UXX19" s="692"/>
      <c r="UXY19" s="692"/>
      <c r="UXZ19" s="692"/>
      <c r="UYA19" s="692"/>
      <c r="UYB19" s="692"/>
      <c r="UYC19" s="692"/>
      <c r="UYD19" s="692"/>
      <c r="UYE19" s="692"/>
      <c r="UYF19" s="692"/>
      <c r="UYG19" s="692"/>
      <c r="UYH19" s="692"/>
      <c r="UYI19" s="692"/>
      <c r="UYJ19" s="692"/>
      <c r="UYK19" s="692"/>
      <c r="UYL19" s="692"/>
      <c r="UYM19" s="692"/>
      <c r="UYN19" s="692"/>
      <c r="UYO19" s="692"/>
      <c r="UYP19" s="692"/>
      <c r="UYQ19" s="692"/>
      <c r="UYR19" s="692"/>
      <c r="UYS19" s="692"/>
      <c r="UYT19" s="692"/>
      <c r="UYU19" s="692"/>
      <c r="UYV19" s="692"/>
      <c r="UYW19" s="692"/>
      <c r="UYX19" s="692"/>
      <c r="UYY19" s="692"/>
      <c r="UYZ19" s="692"/>
      <c r="UZA19" s="692"/>
      <c r="UZB19" s="692"/>
      <c r="UZC19" s="692"/>
      <c r="UZD19" s="692"/>
      <c r="UZE19" s="692"/>
      <c r="UZF19" s="692"/>
      <c r="UZG19" s="692"/>
      <c r="UZH19" s="692"/>
      <c r="UZI19" s="692"/>
      <c r="UZJ19" s="692"/>
      <c r="UZK19" s="692"/>
      <c r="UZL19" s="692"/>
      <c r="UZM19" s="692"/>
      <c r="UZN19" s="692"/>
      <c r="UZO19" s="692"/>
      <c r="UZP19" s="692"/>
      <c r="UZQ19" s="692"/>
      <c r="UZR19" s="692"/>
      <c r="UZS19" s="692"/>
      <c r="UZT19" s="692"/>
      <c r="UZU19" s="692"/>
      <c r="UZV19" s="692"/>
      <c r="UZW19" s="692"/>
      <c r="UZX19" s="692"/>
      <c r="UZY19" s="692"/>
      <c r="UZZ19" s="692"/>
      <c r="VAA19" s="692"/>
      <c r="VAB19" s="692"/>
      <c r="VAC19" s="692"/>
      <c r="VAD19" s="692"/>
      <c r="VAE19" s="692"/>
      <c r="VAF19" s="692"/>
      <c r="VAG19" s="692"/>
      <c r="VAH19" s="692"/>
      <c r="VAI19" s="692"/>
      <c r="VAJ19" s="692"/>
      <c r="VAK19" s="692"/>
      <c r="VAL19" s="692"/>
      <c r="VAM19" s="692"/>
      <c r="VAN19" s="692"/>
      <c r="VAO19" s="692"/>
      <c r="VAP19" s="692"/>
      <c r="VAQ19" s="692"/>
      <c r="VAR19" s="692"/>
      <c r="VAS19" s="692"/>
      <c r="VAT19" s="692"/>
      <c r="VAU19" s="692"/>
      <c r="VAV19" s="692"/>
      <c r="VAW19" s="692"/>
      <c r="VAX19" s="692"/>
      <c r="VAY19" s="692"/>
      <c r="VAZ19" s="692"/>
      <c r="VBA19" s="692"/>
      <c r="VBB19" s="692"/>
      <c r="VBC19" s="692"/>
      <c r="VBD19" s="692"/>
      <c r="VBE19" s="692"/>
      <c r="VBF19" s="692"/>
      <c r="VBG19" s="692"/>
      <c r="VBH19" s="692"/>
      <c r="VBI19" s="692"/>
      <c r="VBJ19" s="692"/>
      <c r="VBK19" s="692"/>
      <c r="VBL19" s="692"/>
      <c r="VBM19" s="692"/>
      <c r="VBN19" s="692"/>
      <c r="VBO19" s="692"/>
      <c r="VBP19" s="692"/>
      <c r="VBQ19" s="692"/>
      <c r="VBR19" s="692"/>
      <c r="VBS19" s="692"/>
      <c r="VBT19" s="692"/>
      <c r="VBU19" s="692"/>
      <c r="VBV19" s="692"/>
      <c r="VBW19" s="692"/>
      <c r="VBX19" s="692"/>
      <c r="VBY19" s="692"/>
      <c r="VBZ19" s="692"/>
      <c r="VCA19" s="692"/>
      <c r="VCB19" s="692"/>
      <c r="VCC19" s="692"/>
      <c r="VCD19" s="692"/>
      <c r="VCE19" s="692"/>
      <c r="VCF19" s="692"/>
      <c r="VCG19" s="692"/>
      <c r="VCH19" s="692"/>
      <c r="VCI19" s="692"/>
      <c r="VCJ19" s="692"/>
      <c r="VCK19" s="692"/>
      <c r="VCL19" s="692"/>
      <c r="VCM19" s="692"/>
      <c r="VCN19" s="692"/>
      <c r="VCO19" s="692"/>
      <c r="VCP19" s="692"/>
      <c r="VCQ19" s="692"/>
      <c r="VCR19" s="692"/>
      <c r="VCS19" s="692"/>
      <c r="VCT19" s="692"/>
      <c r="VCU19" s="692"/>
      <c r="VCV19" s="692"/>
      <c r="VCW19" s="692"/>
      <c r="VCX19" s="692"/>
      <c r="VCY19" s="692"/>
      <c r="VCZ19" s="692"/>
      <c r="VDA19" s="692"/>
      <c r="VDB19" s="692"/>
      <c r="VDC19" s="692"/>
      <c r="VDD19" s="692"/>
      <c r="VDE19" s="692"/>
      <c r="VDF19" s="692"/>
      <c r="VDG19" s="692"/>
      <c r="VDH19" s="692"/>
      <c r="VDI19" s="692"/>
      <c r="VDJ19" s="692"/>
      <c r="VDK19" s="692"/>
      <c r="VDL19" s="692"/>
      <c r="VDM19" s="692"/>
      <c r="VDN19" s="692"/>
      <c r="VDO19" s="692"/>
      <c r="VDP19" s="692"/>
      <c r="VDQ19" s="692"/>
      <c r="VDR19" s="692"/>
      <c r="VDS19" s="692"/>
      <c r="VDT19" s="692"/>
      <c r="VDU19" s="692"/>
      <c r="VDV19" s="692"/>
      <c r="VDW19" s="692"/>
      <c r="VDX19" s="692"/>
      <c r="VDY19" s="692"/>
      <c r="VDZ19" s="692"/>
      <c r="VEA19" s="692"/>
      <c r="VEB19" s="692"/>
      <c r="VEC19" s="692"/>
      <c r="VED19" s="692"/>
      <c r="VEE19" s="692"/>
      <c r="VEF19" s="692"/>
      <c r="VEG19" s="692"/>
      <c r="VEH19" s="692"/>
      <c r="VEI19" s="692"/>
      <c r="VEJ19" s="692"/>
      <c r="VEK19" s="692"/>
      <c r="VEL19" s="692"/>
      <c r="VEM19" s="692"/>
      <c r="VEN19" s="692"/>
      <c r="VEO19" s="692"/>
      <c r="VEP19" s="692"/>
      <c r="VEQ19" s="692"/>
      <c r="VER19" s="692"/>
      <c r="VES19" s="692"/>
      <c r="VET19" s="692"/>
      <c r="VEU19" s="692"/>
      <c r="VEV19" s="692"/>
      <c r="VEW19" s="692"/>
      <c r="VEX19" s="692"/>
      <c r="VEY19" s="692"/>
      <c r="VEZ19" s="692"/>
      <c r="VFA19" s="692"/>
      <c r="VFB19" s="692"/>
      <c r="VFC19" s="692"/>
      <c r="VFD19" s="692"/>
      <c r="VFE19" s="692"/>
      <c r="VFF19" s="692"/>
      <c r="VFG19" s="692"/>
      <c r="VFH19" s="692"/>
      <c r="VFI19" s="692"/>
      <c r="VFJ19" s="692"/>
      <c r="VFK19" s="692"/>
      <c r="VFL19" s="692"/>
      <c r="VFM19" s="692"/>
      <c r="VFN19" s="692"/>
      <c r="VFO19" s="692"/>
      <c r="VFP19" s="692"/>
      <c r="VFQ19" s="692"/>
      <c r="VFR19" s="692"/>
      <c r="VFS19" s="692"/>
      <c r="VFT19" s="692"/>
      <c r="VFU19" s="692"/>
      <c r="VFV19" s="692"/>
      <c r="VFW19" s="692"/>
      <c r="VFX19" s="692"/>
      <c r="VFY19" s="692"/>
      <c r="VFZ19" s="692"/>
      <c r="VGA19" s="692"/>
      <c r="VGB19" s="692"/>
      <c r="VGC19" s="692"/>
      <c r="VGD19" s="692"/>
      <c r="VGE19" s="692"/>
      <c r="VGF19" s="692"/>
      <c r="VGG19" s="692"/>
      <c r="VGH19" s="692"/>
      <c r="VGI19" s="692"/>
      <c r="VGJ19" s="692"/>
      <c r="VGK19" s="692"/>
      <c r="VGL19" s="692"/>
      <c r="VGM19" s="692"/>
      <c r="VGN19" s="692"/>
      <c r="VGO19" s="692"/>
      <c r="VGP19" s="692"/>
      <c r="VGQ19" s="692"/>
      <c r="VGR19" s="692"/>
      <c r="VGS19" s="692"/>
      <c r="VGT19" s="692"/>
      <c r="VGU19" s="692"/>
      <c r="VGV19" s="692"/>
      <c r="VGW19" s="692"/>
      <c r="VGX19" s="692"/>
      <c r="VGY19" s="692"/>
      <c r="VGZ19" s="692"/>
      <c r="VHA19" s="692"/>
      <c r="VHB19" s="692"/>
      <c r="VHC19" s="692"/>
      <c r="VHD19" s="692"/>
      <c r="VHE19" s="692"/>
      <c r="VHF19" s="692"/>
      <c r="VHG19" s="692"/>
      <c r="VHH19" s="692"/>
      <c r="VHI19" s="692"/>
      <c r="VHJ19" s="692"/>
      <c r="VHK19" s="692"/>
      <c r="VHL19" s="692"/>
      <c r="VHM19" s="692"/>
      <c r="VHN19" s="692"/>
      <c r="VHO19" s="692"/>
      <c r="VHP19" s="692"/>
      <c r="VHQ19" s="692"/>
      <c r="VHR19" s="692"/>
      <c r="VHS19" s="692"/>
      <c r="VHT19" s="692"/>
      <c r="VHU19" s="692"/>
      <c r="VHV19" s="692"/>
      <c r="VHW19" s="692"/>
      <c r="VHX19" s="692"/>
      <c r="VHY19" s="692"/>
      <c r="VHZ19" s="692"/>
      <c r="VIA19" s="692"/>
      <c r="VIB19" s="692"/>
      <c r="VIC19" s="692"/>
      <c r="VID19" s="692"/>
      <c r="VIE19" s="692"/>
      <c r="VIF19" s="692"/>
      <c r="VIG19" s="692"/>
      <c r="VIH19" s="692"/>
      <c r="VII19" s="692"/>
      <c r="VIJ19" s="692"/>
      <c r="VIK19" s="692"/>
      <c r="VIL19" s="692"/>
      <c r="VIM19" s="692"/>
      <c r="VIN19" s="692"/>
      <c r="VIO19" s="692"/>
      <c r="VIP19" s="692"/>
      <c r="VIQ19" s="692"/>
      <c r="VIR19" s="692"/>
      <c r="VIS19" s="692"/>
      <c r="VIT19" s="692"/>
      <c r="VIU19" s="692"/>
      <c r="VIV19" s="692"/>
      <c r="VIW19" s="692"/>
      <c r="VIX19" s="692"/>
      <c r="VIY19" s="692"/>
      <c r="VIZ19" s="692"/>
      <c r="VJA19" s="692"/>
      <c r="VJB19" s="692"/>
      <c r="VJC19" s="692"/>
      <c r="VJD19" s="692"/>
      <c r="VJE19" s="692"/>
      <c r="VJF19" s="692"/>
      <c r="VJG19" s="692"/>
      <c r="VJH19" s="692"/>
      <c r="VJI19" s="692"/>
      <c r="VJJ19" s="692"/>
      <c r="VJK19" s="692"/>
      <c r="VJL19" s="692"/>
      <c r="VJM19" s="692"/>
      <c r="VJN19" s="692"/>
      <c r="VJO19" s="692"/>
      <c r="VJP19" s="692"/>
      <c r="VJQ19" s="692"/>
      <c r="VJR19" s="692"/>
      <c r="VJS19" s="692"/>
      <c r="VJT19" s="692"/>
      <c r="VJU19" s="692"/>
      <c r="VJV19" s="692"/>
      <c r="VJW19" s="692"/>
      <c r="VJX19" s="692"/>
      <c r="VJY19" s="692"/>
      <c r="VJZ19" s="692"/>
      <c r="VKA19" s="692"/>
      <c r="VKB19" s="692"/>
      <c r="VKC19" s="692"/>
      <c r="VKD19" s="692"/>
      <c r="VKE19" s="692"/>
      <c r="VKF19" s="692"/>
      <c r="VKG19" s="692"/>
      <c r="VKH19" s="692"/>
      <c r="VKI19" s="692"/>
      <c r="VKJ19" s="692"/>
      <c r="VKK19" s="692"/>
      <c r="VKL19" s="692"/>
      <c r="VKM19" s="692"/>
      <c r="VKN19" s="692"/>
      <c r="VKO19" s="692"/>
      <c r="VKP19" s="692"/>
      <c r="VKQ19" s="692"/>
      <c r="VKR19" s="692"/>
      <c r="VKS19" s="692"/>
      <c r="VKT19" s="692"/>
      <c r="VKU19" s="692"/>
      <c r="VKV19" s="692"/>
      <c r="VKW19" s="692"/>
      <c r="VKX19" s="692"/>
      <c r="VKY19" s="692"/>
      <c r="VKZ19" s="692"/>
      <c r="VLA19" s="692"/>
      <c r="VLB19" s="692"/>
      <c r="VLC19" s="692"/>
      <c r="VLD19" s="692"/>
      <c r="VLE19" s="692"/>
      <c r="VLF19" s="692"/>
      <c r="VLG19" s="692"/>
      <c r="VLH19" s="692"/>
      <c r="VLI19" s="692"/>
      <c r="VLJ19" s="692"/>
      <c r="VLK19" s="692"/>
      <c r="VLL19" s="692"/>
      <c r="VLM19" s="692"/>
      <c r="VLN19" s="692"/>
      <c r="VLO19" s="692"/>
      <c r="VLP19" s="692"/>
      <c r="VLQ19" s="692"/>
      <c r="VLR19" s="692"/>
      <c r="VLS19" s="692"/>
      <c r="VLT19" s="692"/>
      <c r="VLU19" s="692"/>
      <c r="VLV19" s="692"/>
      <c r="VLW19" s="692"/>
      <c r="VLX19" s="692"/>
      <c r="VLY19" s="692"/>
      <c r="VLZ19" s="692"/>
      <c r="VMA19" s="692"/>
      <c r="VMB19" s="692"/>
      <c r="VMC19" s="692"/>
      <c r="VMD19" s="692"/>
      <c r="VME19" s="692"/>
      <c r="VMF19" s="692"/>
      <c r="VMG19" s="692"/>
      <c r="VMH19" s="692"/>
      <c r="VMI19" s="692"/>
      <c r="VMJ19" s="692"/>
      <c r="VMK19" s="692"/>
      <c r="VML19" s="692"/>
      <c r="VMM19" s="692"/>
      <c r="VMN19" s="692"/>
      <c r="VMO19" s="692"/>
      <c r="VMP19" s="692"/>
      <c r="VMQ19" s="692"/>
      <c r="VMR19" s="692"/>
      <c r="VMS19" s="692"/>
      <c r="VMT19" s="692"/>
      <c r="VMU19" s="692"/>
      <c r="VMV19" s="692"/>
      <c r="VMW19" s="692"/>
      <c r="VMX19" s="692"/>
      <c r="VMY19" s="692"/>
      <c r="VMZ19" s="692"/>
      <c r="VNA19" s="692"/>
      <c r="VNB19" s="692"/>
      <c r="VNC19" s="692"/>
      <c r="VND19" s="692"/>
      <c r="VNE19" s="692"/>
      <c r="VNF19" s="692"/>
      <c r="VNG19" s="692"/>
      <c r="VNH19" s="692"/>
      <c r="VNI19" s="692"/>
      <c r="VNJ19" s="692"/>
      <c r="VNK19" s="692"/>
      <c r="VNL19" s="692"/>
      <c r="VNM19" s="692"/>
      <c r="VNN19" s="692"/>
      <c r="VNO19" s="692"/>
      <c r="VNP19" s="692"/>
      <c r="VNQ19" s="692"/>
      <c r="VNR19" s="692"/>
      <c r="VNS19" s="692"/>
      <c r="VNT19" s="692"/>
      <c r="VNU19" s="692"/>
      <c r="VNV19" s="692"/>
      <c r="VNW19" s="692"/>
      <c r="VNX19" s="692"/>
      <c r="VNY19" s="692"/>
      <c r="VNZ19" s="692"/>
      <c r="VOA19" s="692"/>
      <c r="VOB19" s="692"/>
      <c r="VOC19" s="692"/>
      <c r="VOD19" s="692"/>
      <c r="VOE19" s="692"/>
      <c r="VOF19" s="692"/>
      <c r="VOG19" s="692"/>
      <c r="VOH19" s="692"/>
      <c r="VOI19" s="692"/>
      <c r="VOJ19" s="692"/>
      <c r="VOK19" s="692"/>
      <c r="VOL19" s="692"/>
      <c r="VOM19" s="692"/>
      <c r="VON19" s="692"/>
      <c r="VOO19" s="692"/>
      <c r="VOP19" s="692"/>
      <c r="VOQ19" s="692"/>
      <c r="VOR19" s="692"/>
      <c r="VOS19" s="692"/>
      <c r="VOT19" s="692"/>
      <c r="VOU19" s="692"/>
      <c r="VOV19" s="692"/>
      <c r="VOW19" s="692"/>
      <c r="VOX19" s="692"/>
      <c r="VOY19" s="692"/>
      <c r="VOZ19" s="692"/>
      <c r="VPA19" s="692"/>
      <c r="VPB19" s="692"/>
      <c r="VPC19" s="692"/>
      <c r="VPD19" s="692"/>
      <c r="VPE19" s="692"/>
      <c r="VPF19" s="692"/>
      <c r="VPG19" s="692"/>
      <c r="VPH19" s="692"/>
      <c r="VPI19" s="692"/>
      <c r="VPJ19" s="692"/>
      <c r="VPK19" s="692"/>
      <c r="VPL19" s="692"/>
      <c r="VPM19" s="692"/>
      <c r="VPN19" s="692"/>
      <c r="VPO19" s="692"/>
      <c r="VPP19" s="692"/>
      <c r="VPQ19" s="692"/>
      <c r="VPR19" s="692"/>
      <c r="VPS19" s="692"/>
      <c r="VPT19" s="692"/>
      <c r="VPU19" s="692"/>
      <c r="VPV19" s="692"/>
      <c r="VPW19" s="692"/>
      <c r="VPX19" s="692"/>
      <c r="VPY19" s="692"/>
      <c r="VPZ19" s="692"/>
      <c r="VQA19" s="692"/>
      <c r="VQB19" s="692"/>
      <c r="VQC19" s="692"/>
      <c r="VQD19" s="692"/>
      <c r="VQE19" s="692"/>
      <c r="VQF19" s="692"/>
      <c r="VQG19" s="692"/>
      <c r="VQH19" s="692"/>
      <c r="VQI19" s="692"/>
      <c r="VQJ19" s="692"/>
      <c r="VQK19" s="692"/>
      <c r="VQL19" s="692"/>
      <c r="VQM19" s="692"/>
      <c r="VQN19" s="692"/>
      <c r="VQO19" s="692"/>
      <c r="VQP19" s="692"/>
      <c r="VQQ19" s="692"/>
      <c r="VQR19" s="692"/>
      <c r="VQS19" s="692"/>
      <c r="VQT19" s="692"/>
      <c r="VQU19" s="692"/>
      <c r="VQV19" s="692"/>
      <c r="VQW19" s="692"/>
      <c r="VQX19" s="692"/>
      <c r="VQY19" s="692"/>
      <c r="VQZ19" s="692"/>
      <c r="VRA19" s="692"/>
      <c r="VRB19" s="692"/>
      <c r="VRC19" s="692"/>
      <c r="VRD19" s="692"/>
      <c r="VRE19" s="692"/>
      <c r="VRF19" s="692"/>
      <c r="VRG19" s="692"/>
      <c r="VRH19" s="692"/>
      <c r="VRI19" s="692"/>
      <c r="VRJ19" s="692"/>
      <c r="VRK19" s="692"/>
      <c r="VRL19" s="692"/>
      <c r="VRM19" s="692"/>
      <c r="VRN19" s="692"/>
      <c r="VRO19" s="692"/>
      <c r="VRP19" s="692"/>
      <c r="VRQ19" s="692"/>
      <c r="VRR19" s="692"/>
      <c r="VRS19" s="692"/>
      <c r="VRT19" s="692"/>
      <c r="VRU19" s="692"/>
      <c r="VRV19" s="692"/>
      <c r="VRW19" s="692"/>
      <c r="VRX19" s="692"/>
      <c r="VRY19" s="692"/>
      <c r="VRZ19" s="692"/>
      <c r="VSA19" s="692"/>
      <c r="VSB19" s="692"/>
      <c r="VSC19" s="692"/>
      <c r="VSD19" s="692"/>
      <c r="VSE19" s="692"/>
      <c r="VSF19" s="692"/>
      <c r="VSG19" s="692"/>
      <c r="VSH19" s="692"/>
      <c r="VSI19" s="692"/>
      <c r="VSJ19" s="692"/>
      <c r="VSK19" s="692"/>
      <c r="VSL19" s="692"/>
      <c r="VSM19" s="692"/>
      <c r="VSN19" s="692"/>
      <c r="VSO19" s="692"/>
      <c r="VSP19" s="692"/>
      <c r="VSQ19" s="692"/>
      <c r="VSR19" s="692"/>
      <c r="VSS19" s="692"/>
      <c r="VST19" s="692"/>
      <c r="VSU19" s="692"/>
      <c r="VSV19" s="692"/>
      <c r="VSW19" s="692"/>
      <c r="VSX19" s="692"/>
      <c r="VSY19" s="692"/>
      <c r="VSZ19" s="692"/>
      <c r="VTA19" s="692"/>
      <c r="VTB19" s="692"/>
      <c r="VTC19" s="692"/>
      <c r="VTD19" s="692"/>
      <c r="VTE19" s="692"/>
      <c r="VTF19" s="692"/>
      <c r="VTG19" s="692"/>
      <c r="VTH19" s="692"/>
      <c r="VTI19" s="692"/>
      <c r="VTJ19" s="692"/>
      <c r="VTK19" s="692"/>
      <c r="VTL19" s="692"/>
      <c r="VTM19" s="692"/>
      <c r="VTN19" s="692"/>
      <c r="VTO19" s="692"/>
      <c r="VTP19" s="692"/>
      <c r="VTQ19" s="692"/>
      <c r="VTR19" s="692"/>
      <c r="VTS19" s="692"/>
      <c r="VTT19" s="692"/>
      <c r="VTU19" s="692"/>
      <c r="VTV19" s="692"/>
      <c r="VTW19" s="692"/>
      <c r="VTX19" s="692"/>
      <c r="VTY19" s="692"/>
      <c r="VTZ19" s="692"/>
      <c r="VUA19" s="692"/>
      <c r="VUB19" s="692"/>
      <c r="VUC19" s="692"/>
      <c r="VUD19" s="692"/>
      <c r="VUE19" s="692"/>
      <c r="VUF19" s="692"/>
      <c r="VUG19" s="692"/>
      <c r="VUH19" s="692"/>
      <c r="VUI19" s="692"/>
      <c r="VUJ19" s="692"/>
      <c r="VUK19" s="692"/>
      <c r="VUL19" s="692"/>
      <c r="VUM19" s="692"/>
      <c r="VUN19" s="692"/>
      <c r="VUO19" s="692"/>
      <c r="VUP19" s="692"/>
      <c r="VUQ19" s="692"/>
      <c r="VUR19" s="692"/>
      <c r="VUS19" s="692"/>
      <c r="VUT19" s="692"/>
      <c r="VUU19" s="692"/>
      <c r="VUV19" s="692"/>
      <c r="VUW19" s="692"/>
      <c r="VUX19" s="692"/>
      <c r="VUY19" s="692"/>
      <c r="VUZ19" s="692"/>
      <c r="VVA19" s="692"/>
      <c r="VVB19" s="692"/>
      <c r="VVC19" s="692"/>
      <c r="VVD19" s="692"/>
      <c r="VVE19" s="692"/>
      <c r="VVF19" s="692"/>
      <c r="VVG19" s="692"/>
      <c r="VVH19" s="692"/>
      <c r="VVI19" s="692"/>
      <c r="VVJ19" s="692"/>
      <c r="VVK19" s="692"/>
      <c r="VVL19" s="692"/>
      <c r="VVM19" s="692"/>
      <c r="VVN19" s="692"/>
      <c r="VVO19" s="692"/>
      <c r="VVP19" s="692"/>
      <c r="VVQ19" s="692"/>
      <c r="VVR19" s="692"/>
      <c r="VVS19" s="692"/>
      <c r="VVT19" s="692"/>
      <c r="VVU19" s="692"/>
      <c r="VVV19" s="692"/>
      <c r="VVW19" s="692"/>
      <c r="VVX19" s="692"/>
      <c r="VVY19" s="692"/>
      <c r="VVZ19" s="692"/>
      <c r="VWA19" s="692"/>
      <c r="VWB19" s="692"/>
      <c r="VWC19" s="692"/>
      <c r="VWD19" s="692"/>
      <c r="VWE19" s="692"/>
      <c r="VWF19" s="692"/>
      <c r="VWG19" s="692"/>
      <c r="VWH19" s="692"/>
      <c r="VWI19" s="692"/>
      <c r="VWJ19" s="692"/>
      <c r="VWK19" s="692"/>
      <c r="VWL19" s="692"/>
      <c r="VWM19" s="692"/>
      <c r="VWN19" s="692"/>
      <c r="VWO19" s="692"/>
      <c r="VWP19" s="692"/>
      <c r="VWQ19" s="692"/>
      <c r="VWR19" s="692"/>
      <c r="VWS19" s="692"/>
      <c r="VWT19" s="692"/>
      <c r="VWU19" s="692"/>
      <c r="VWV19" s="692"/>
      <c r="VWW19" s="692"/>
      <c r="VWX19" s="692"/>
      <c r="VWY19" s="692"/>
      <c r="VWZ19" s="692"/>
      <c r="VXA19" s="692"/>
      <c r="VXB19" s="692"/>
      <c r="VXC19" s="692"/>
      <c r="VXD19" s="692"/>
      <c r="VXE19" s="692"/>
      <c r="VXF19" s="692"/>
      <c r="VXG19" s="692"/>
      <c r="VXH19" s="692"/>
      <c r="VXI19" s="692"/>
      <c r="VXJ19" s="692"/>
      <c r="VXK19" s="692"/>
      <c r="VXL19" s="692"/>
      <c r="VXM19" s="692"/>
      <c r="VXN19" s="692"/>
      <c r="VXO19" s="692"/>
      <c r="VXP19" s="692"/>
      <c r="VXQ19" s="692"/>
      <c r="VXR19" s="692"/>
      <c r="VXS19" s="692"/>
      <c r="VXT19" s="692"/>
      <c r="VXU19" s="692"/>
      <c r="VXV19" s="692"/>
      <c r="VXW19" s="692"/>
      <c r="VXX19" s="692"/>
      <c r="VXY19" s="692"/>
      <c r="VXZ19" s="692"/>
      <c r="VYA19" s="692"/>
      <c r="VYB19" s="692"/>
      <c r="VYC19" s="692"/>
      <c r="VYD19" s="692"/>
      <c r="VYE19" s="692"/>
      <c r="VYF19" s="692"/>
      <c r="VYG19" s="692"/>
      <c r="VYH19" s="692"/>
      <c r="VYI19" s="692"/>
      <c r="VYJ19" s="692"/>
      <c r="VYK19" s="692"/>
      <c r="VYL19" s="692"/>
      <c r="VYM19" s="692"/>
      <c r="VYN19" s="692"/>
      <c r="VYO19" s="692"/>
      <c r="VYP19" s="692"/>
      <c r="VYQ19" s="692"/>
      <c r="VYR19" s="692"/>
      <c r="VYS19" s="692"/>
      <c r="VYT19" s="692"/>
      <c r="VYU19" s="692"/>
      <c r="VYV19" s="692"/>
      <c r="VYW19" s="692"/>
      <c r="VYX19" s="692"/>
      <c r="VYY19" s="692"/>
      <c r="VYZ19" s="692"/>
      <c r="VZA19" s="692"/>
      <c r="VZB19" s="692"/>
      <c r="VZC19" s="692"/>
      <c r="VZD19" s="692"/>
      <c r="VZE19" s="692"/>
      <c r="VZF19" s="692"/>
      <c r="VZG19" s="692"/>
      <c r="VZH19" s="692"/>
      <c r="VZI19" s="692"/>
      <c r="VZJ19" s="692"/>
      <c r="VZK19" s="692"/>
      <c r="VZL19" s="692"/>
      <c r="VZM19" s="692"/>
      <c r="VZN19" s="692"/>
      <c r="VZO19" s="692"/>
      <c r="VZP19" s="692"/>
      <c r="VZQ19" s="692"/>
      <c r="VZR19" s="692"/>
      <c r="VZS19" s="692"/>
      <c r="VZT19" s="692"/>
      <c r="VZU19" s="692"/>
      <c r="VZV19" s="692"/>
      <c r="VZW19" s="692"/>
      <c r="VZX19" s="692"/>
      <c r="VZY19" s="692"/>
      <c r="VZZ19" s="692"/>
      <c r="WAA19" s="692"/>
      <c r="WAB19" s="692"/>
      <c r="WAC19" s="692"/>
      <c r="WAD19" s="692"/>
      <c r="WAE19" s="692"/>
      <c r="WAF19" s="692"/>
      <c r="WAG19" s="692"/>
      <c r="WAH19" s="692"/>
      <c r="WAI19" s="692"/>
      <c r="WAJ19" s="692"/>
      <c r="WAK19" s="692"/>
      <c r="WAL19" s="692"/>
      <c r="WAM19" s="692"/>
      <c r="WAN19" s="692"/>
      <c r="WAO19" s="692"/>
      <c r="WAP19" s="692"/>
      <c r="WAQ19" s="692"/>
      <c r="WAR19" s="692"/>
      <c r="WAS19" s="692"/>
      <c r="WAT19" s="692"/>
      <c r="WAU19" s="692"/>
      <c r="WAV19" s="692"/>
      <c r="WAW19" s="692"/>
      <c r="WAX19" s="692"/>
      <c r="WAY19" s="692"/>
      <c r="WAZ19" s="692"/>
      <c r="WBA19" s="692"/>
      <c r="WBB19" s="692"/>
      <c r="WBC19" s="692"/>
      <c r="WBD19" s="692"/>
      <c r="WBE19" s="692"/>
      <c r="WBF19" s="692"/>
      <c r="WBG19" s="692"/>
      <c r="WBH19" s="692"/>
      <c r="WBI19" s="692"/>
      <c r="WBJ19" s="692"/>
      <c r="WBK19" s="692"/>
      <c r="WBL19" s="692"/>
      <c r="WBM19" s="692"/>
      <c r="WBN19" s="692"/>
      <c r="WBO19" s="692"/>
      <c r="WBP19" s="692"/>
      <c r="WBQ19" s="692"/>
      <c r="WBR19" s="692"/>
      <c r="WBS19" s="692"/>
      <c r="WBT19" s="692"/>
      <c r="WBU19" s="692"/>
      <c r="WBV19" s="692"/>
      <c r="WBW19" s="692"/>
      <c r="WBX19" s="692"/>
      <c r="WBY19" s="692"/>
      <c r="WBZ19" s="692"/>
      <c r="WCA19" s="692"/>
      <c r="WCB19" s="692"/>
      <c r="WCC19" s="692"/>
      <c r="WCD19" s="692"/>
      <c r="WCE19" s="692"/>
      <c r="WCF19" s="692"/>
      <c r="WCG19" s="692"/>
      <c r="WCH19" s="692"/>
      <c r="WCI19" s="692"/>
      <c r="WCJ19" s="692"/>
      <c r="WCK19" s="692"/>
      <c r="WCL19" s="692"/>
      <c r="WCM19" s="692"/>
      <c r="WCN19" s="692"/>
      <c r="WCO19" s="692"/>
      <c r="WCP19" s="692"/>
      <c r="WCQ19" s="692"/>
      <c r="WCR19" s="692"/>
      <c r="WCS19" s="692"/>
      <c r="WCT19" s="692"/>
      <c r="WCU19" s="692"/>
      <c r="WCV19" s="692"/>
      <c r="WCW19" s="692"/>
      <c r="WCX19" s="692"/>
      <c r="WCY19" s="692"/>
      <c r="WCZ19" s="692"/>
      <c r="WDA19" s="692"/>
      <c r="WDB19" s="692"/>
      <c r="WDC19" s="692"/>
      <c r="WDD19" s="692"/>
      <c r="WDE19" s="692"/>
      <c r="WDF19" s="692"/>
      <c r="WDG19" s="692"/>
      <c r="WDH19" s="692"/>
      <c r="WDI19" s="692"/>
      <c r="WDJ19" s="692"/>
      <c r="WDK19" s="692"/>
      <c r="WDL19" s="692"/>
      <c r="WDM19" s="692"/>
      <c r="WDN19" s="692"/>
      <c r="WDO19" s="692"/>
      <c r="WDP19" s="692"/>
      <c r="WDQ19" s="692"/>
      <c r="WDR19" s="692"/>
      <c r="WDS19" s="692"/>
      <c r="WDT19" s="692"/>
      <c r="WDU19" s="692"/>
      <c r="WDV19" s="692"/>
      <c r="WDW19" s="692"/>
      <c r="WDX19" s="692"/>
      <c r="WDY19" s="692"/>
      <c r="WDZ19" s="692"/>
      <c r="WEA19" s="692"/>
      <c r="WEB19" s="692"/>
      <c r="WEC19" s="692"/>
      <c r="WED19" s="692"/>
      <c r="WEE19" s="692"/>
      <c r="WEF19" s="692"/>
      <c r="WEG19" s="692"/>
      <c r="WEH19" s="692"/>
      <c r="WEI19" s="692"/>
      <c r="WEJ19" s="692"/>
      <c r="WEK19" s="692"/>
      <c r="WEL19" s="692"/>
      <c r="WEM19" s="692"/>
      <c r="WEN19" s="692"/>
      <c r="WEO19" s="692"/>
      <c r="WEP19" s="692"/>
      <c r="WEQ19" s="692"/>
      <c r="WER19" s="692"/>
      <c r="WES19" s="692"/>
      <c r="WET19" s="692"/>
      <c r="WEU19" s="692"/>
      <c r="WEV19" s="692"/>
      <c r="WEW19" s="692"/>
      <c r="WEX19" s="692"/>
      <c r="WEY19" s="692"/>
      <c r="WEZ19" s="692"/>
      <c r="WFA19" s="692"/>
      <c r="WFB19" s="692"/>
      <c r="WFC19" s="692"/>
      <c r="WFD19" s="692"/>
      <c r="WFE19" s="692"/>
      <c r="WFF19" s="692"/>
      <c r="WFG19" s="692"/>
      <c r="WFH19" s="692"/>
      <c r="WFI19" s="692"/>
      <c r="WFJ19" s="692"/>
      <c r="WFK19" s="692"/>
      <c r="WFL19" s="692"/>
      <c r="WFM19" s="692"/>
      <c r="WFN19" s="692"/>
      <c r="WFO19" s="692"/>
      <c r="WFP19" s="692"/>
      <c r="WFQ19" s="692"/>
      <c r="WFR19" s="692"/>
      <c r="WFS19" s="692"/>
      <c r="WFT19" s="692"/>
      <c r="WFU19" s="692"/>
      <c r="WFV19" s="692"/>
      <c r="WFW19" s="692"/>
      <c r="WFX19" s="692"/>
      <c r="WFY19" s="692"/>
      <c r="WFZ19" s="692"/>
      <c r="WGA19" s="692"/>
      <c r="WGB19" s="692"/>
      <c r="WGC19" s="692"/>
      <c r="WGD19" s="692"/>
      <c r="WGE19" s="692"/>
      <c r="WGF19" s="692"/>
      <c r="WGG19" s="692"/>
      <c r="WGH19" s="692"/>
      <c r="WGI19" s="692"/>
      <c r="WGJ19" s="692"/>
      <c r="WGK19" s="692"/>
      <c r="WGL19" s="692"/>
      <c r="WGM19" s="692"/>
      <c r="WGN19" s="692"/>
      <c r="WGO19" s="692"/>
      <c r="WGP19" s="692"/>
      <c r="WGQ19" s="692"/>
      <c r="WGR19" s="692"/>
      <c r="WGS19" s="692"/>
      <c r="WGT19" s="692"/>
      <c r="WGU19" s="692"/>
      <c r="WGV19" s="692"/>
      <c r="WGW19" s="692"/>
      <c r="WGX19" s="692"/>
      <c r="WGY19" s="692"/>
      <c r="WGZ19" s="692"/>
      <c r="WHA19" s="692"/>
      <c r="WHB19" s="692"/>
      <c r="WHC19" s="692"/>
      <c r="WHD19" s="692"/>
      <c r="WHE19" s="692"/>
      <c r="WHF19" s="692"/>
      <c r="WHG19" s="692"/>
      <c r="WHH19" s="692"/>
      <c r="WHI19" s="692"/>
      <c r="WHJ19" s="692"/>
      <c r="WHK19" s="692"/>
      <c r="WHL19" s="692"/>
      <c r="WHM19" s="692"/>
      <c r="WHN19" s="692"/>
      <c r="WHO19" s="692"/>
      <c r="WHP19" s="692"/>
      <c r="WHQ19" s="692"/>
      <c r="WHR19" s="692"/>
      <c r="WHS19" s="692"/>
      <c r="WHT19" s="692"/>
      <c r="WHU19" s="692"/>
      <c r="WHV19" s="692"/>
      <c r="WHW19" s="692"/>
      <c r="WHX19" s="692"/>
      <c r="WHY19" s="692"/>
      <c r="WHZ19" s="692"/>
      <c r="WIA19" s="692"/>
      <c r="WIB19" s="692"/>
      <c r="WIC19" s="692"/>
      <c r="WID19" s="692"/>
      <c r="WIE19" s="692"/>
      <c r="WIF19" s="692"/>
      <c r="WIG19" s="692"/>
      <c r="WIH19" s="692"/>
      <c r="WII19" s="692"/>
      <c r="WIJ19" s="692"/>
      <c r="WIK19" s="692"/>
      <c r="WIL19" s="692"/>
      <c r="WIM19" s="692"/>
      <c r="WIN19" s="692"/>
      <c r="WIO19" s="692"/>
      <c r="WIP19" s="692"/>
      <c r="WIQ19" s="692"/>
      <c r="WIR19" s="692"/>
      <c r="WIS19" s="692"/>
      <c r="WIT19" s="692"/>
      <c r="WIU19" s="692"/>
      <c r="WIV19" s="692"/>
      <c r="WIW19" s="692"/>
      <c r="WIX19" s="692"/>
      <c r="WIY19" s="692"/>
      <c r="WIZ19" s="692"/>
      <c r="WJA19" s="692"/>
      <c r="WJB19" s="692"/>
      <c r="WJC19" s="692"/>
      <c r="WJD19" s="692"/>
      <c r="WJE19" s="692"/>
      <c r="WJF19" s="692"/>
      <c r="WJG19" s="692"/>
      <c r="WJH19" s="692"/>
      <c r="WJI19" s="692"/>
      <c r="WJJ19" s="692"/>
      <c r="WJK19" s="692"/>
      <c r="WJL19" s="692"/>
      <c r="WJM19" s="692"/>
      <c r="WJN19" s="692"/>
      <c r="WJO19" s="692"/>
      <c r="WJP19" s="692"/>
      <c r="WJQ19" s="692"/>
      <c r="WJR19" s="692"/>
      <c r="WJS19" s="692"/>
      <c r="WJT19" s="692"/>
      <c r="WJU19" s="692"/>
      <c r="WJV19" s="692"/>
      <c r="WJW19" s="692"/>
      <c r="WJX19" s="692"/>
      <c r="WJY19" s="692"/>
      <c r="WJZ19" s="692"/>
      <c r="WKA19" s="692"/>
      <c r="WKB19" s="692"/>
      <c r="WKC19" s="692"/>
      <c r="WKD19" s="692"/>
      <c r="WKE19" s="692"/>
      <c r="WKF19" s="692"/>
      <c r="WKG19" s="692"/>
      <c r="WKH19" s="692"/>
      <c r="WKI19" s="692"/>
      <c r="WKJ19" s="692"/>
      <c r="WKK19" s="692"/>
      <c r="WKL19" s="692"/>
      <c r="WKM19" s="692"/>
      <c r="WKN19" s="692"/>
      <c r="WKO19" s="692"/>
      <c r="WKP19" s="692"/>
      <c r="WKQ19" s="692"/>
      <c r="WKR19" s="692"/>
      <c r="WKS19" s="692"/>
      <c r="WKT19" s="692"/>
      <c r="WKU19" s="692"/>
      <c r="WKV19" s="692"/>
      <c r="WKW19" s="692"/>
      <c r="WKX19" s="692"/>
      <c r="WKY19" s="692"/>
      <c r="WKZ19" s="692"/>
      <c r="WLA19" s="692"/>
      <c r="WLB19" s="692"/>
      <c r="WLC19" s="692"/>
      <c r="WLD19" s="692"/>
      <c r="WLE19" s="692"/>
      <c r="WLF19" s="692"/>
      <c r="WLG19" s="692"/>
      <c r="WLH19" s="692"/>
      <c r="WLI19" s="692"/>
      <c r="WLJ19" s="692"/>
      <c r="WLK19" s="692"/>
      <c r="WLL19" s="692"/>
      <c r="WLM19" s="692"/>
      <c r="WLN19" s="692"/>
      <c r="WLO19" s="692"/>
      <c r="WLP19" s="692"/>
      <c r="WLQ19" s="692"/>
      <c r="WLR19" s="692"/>
      <c r="WLS19" s="692"/>
      <c r="WLT19" s="692"/>
      <c r="WLU19" s="692"/>
      <c r="WLV19" s="692"/>
      <c r="WLW19" s="692"/>
      <c r="WLX19" s="692"/>
      <c r="WLY19" s="692"/>
      <c r="WLZ19" s="692"/>
      <c r="WMA19" s="692"/>
      <c r="WMB19" s="692"/>
      <c r="WMC19" s="692"/>
      <c r="WMD19" s="692"/>
      <c r="WME19" s="692"/>
      <c r="WMF19" s="692"/>
      <c r="WMG19" s="692"/>
      <c r="WMH19" s="692"/>
      <c r="WMI19" s="692"/>
      <c r="WMJ19" s="692"/>
      <c r="WMK19" s="692"/>
      <c r="WML19" s="692"/>
      <c r="WMM19" s="692"/>
      <c r="WMN19" s="692"/>
      <c r="WMO19" s="692"/>
      <c r="WMP19" s="692"/>
      <c r="WMQ19" s="692"/>
      <c r="WMR19" s="692"/>
      <c r="WMS19" s="692"/>
      <c r="WMT19" s="692"/>
      <c r="WMU19" s="692"/>
      <c r="WMV19" s="692"/>
      <c r="WMW19" s="692"/>
      <c r="WMX19" s="692"/>
      <c r="WMY19" s="692"/>
      <c r="WMZ19" s="692"/>
      <c r="WNA19" s="692"/>
      <c r="WNB19" s="692"/>
      <c r="WNC19" s="692"/>
      <c r="WND19" s="692"/>
      <c r="WNE19" s="692"/>
      <c r="WNF19" s="692"/>
      <c r="WNG19" s="692"/>
      <c r="WNH19" s="692"/>
      <c r="WNI19" s="692"/>
      <c r="WNJ19" s="692"/>
      <c r="WNK19" s="692"/>
      <c r="WNL19" s="692"/>
      <c r="WNM19" s="692"/>
      <c r="WNN19" s="692"/>
      <c r="WNO19" s="692"/>
      <c r="WNP19" s="692"/>
      <c r="WNQ19" s="692"/>
      <c r="WNR19" s="692"/>
      <c r="WNS19" s="692"/>
      <c r="WNT19" s="692"/>
      <c r="WNU19" s="692"/>
      <c r="WNV19" s="692"/>
      <c r="WNW19" s="692"/>
      <c r="WNX19" s="692"/>
      <c r="WNY19" s="692"/>
      <c r="WNZ19" s="692"/>
      <c r="WOA19" s="692"/>
      <c r="WOB19" s="692"/>
      <c r="WOC19" s="692"/>
      <c r="WOD19" s="692"/>
      <c r="WOE19" s="692"/>
      <c r="WOF19" s="692"/>
      <c r="WOG19" s="692"/>
      <c r="WOH19" s="692"/>
      <c r="WOI19" s="692"/>
      <c r="WOJ19" s="692"/>
      <c r="WOK19" s="692"/>
      <c r="WOL19" s="692"/>
      <c r="WOM19" s="692"/>
      <c r="WON19" s="692"/>
      <c r="WOO19" s="692"/>
      <c r="WOP19" s="692"/>
      <c r="WOQ19" s="692"/>
      <c r="WOR19" s="692"/>
      <c r="WOS19" s="692"/>
      <c r="WOT19" s="692"/>
      <c r="WOU19" s="692"/>
      <c r="WOV19" s="692"/>
      <c r="WOW19" s="692"/>
      <c r="WOX19" s="692"/>
      <c r="WOY19" s="692"/>
      <c r="WOZ19" s="692"/>
      <c r="WPA19" s="692"/>
      <c r="WPB19" s="692"/>
      <c r="WPC19" s="692"/>
      <c r="WPD19" s="692"/>
      <c r="WPE19" s="692"/>
      <c r="WPF19" s="692"/>
      <c r="WPG19" s="692"/>
      <c r="WPH19" s="692"/>
      <c r="WPI19" s="692"/>
      <c r="WPJ19" s="692"/>
      <c r="WPK19" s="692"/>
      <c r="WPL19" s="692"/>
      <c r="WPM19" s="692"/>
      <c r="WPN19" s="692"/>
      <c r="WPO19" s="692"/>
      <c r="WPP19" s="692"/>
      <c r="WPQ19" s="692"/>
      <c r="WPR19" s="692"/>
      <c r="WPS19" s="692"/>
      <c r="WPT19" s="692"/>
      <c r="WPU19" s="692"/>
      <c r="WPV19" s="692"/>
      <c r="WPW19" s="692"/>
      <c r="WPX19" s="692"/>
      <c r="WPY19" s="692"/>
      <c r="WPZ19" s="692"/>
      <c r="WQA19" s="692"/>
      <c r="WQB19" s="692"/>
      <c r="WQC19" s="692"/>
      <c r="WQD19" s="692"/>
      <c r="WQE19" s="692"/>
      <c r="WQF19" s="692"/>
      <c r="WQG19" s="692"/>
      <c r="WQH19" s="692"/>
      <c r="WQI19" s="692"/>
      <c r="WQJ19" s="692"/>
      <c r="WQK19" s="692"/>
      <c r="WQL19" s="692"/>
      <c r="WQM19" s="692"/>
      <c r="WQN19" s="692"/>
      <c r="WQO19" s="692"/>
      <c r="WQP19" s="692"/>
      <c r="WQQ19" s="692"/>
      <c r="WQR19" s="692"/>
      <c r="WQS19" s="692"/>
      <c r="WQT19" s="692"/>
      <c r="WQU19" s="692"/>
      <c r="WQV19" s="692"/>
      <c r="WQW19" s="692"/>
      <c r="WQX19" s="692"/>
      <c r="WQY19" s="692"/>
      <c r="WQZ19" s="692"/>
      <c r="WRA19" s="692"/>
      <c r="WRB19" s="692"/>
      <c r="WRC19" s="692"/>
      <c r="WRD19" s="692"/>
      <c r="WRE19" s="692"/>
      <c r="WRF19" s="692"/>
      <c r="WRG19" s="692"/>
      <c r="WRH19" s="692"/>
      <c r="WRI19" s="692"/>
      <c r="WRJ19" s="692"/>
      <c r="WRK19" s="692"/>
      <c r="WRL19" s="692"/>
      <c r="WRM19" s="692"/>
      <c r="WRN19" s="692"/>
      <c r="WRO19" s="692"/>
      <c r="WRP19" s="692"/>
      <c r="WRQ19" s="692"/>
      <c r="WRR19" s="692"/>
      <c r="WRS19" s="692"/>
      <c r="WRT19" s="692"/>
      <c r="WRU19" s="692"/>
      <c r="WRV19" s="692"/>
      <c r="WRW19" s="692"/>
      <c r="WRX19" s="692"/>
      <c r="WRY19" s="692"/>
      <c r="WRZ19" s="692"/>
      <c r="WSA19" s="692"/>
      <c r="WSB19" s="692"/>
      <c r="WSC19" s="692"/>
      <c r="WSD19" s="692"/>
      <c r="WSE19" s="692"/>
      <c r="WSF19" s="692"/>
      <c r="WSG19" s="692"/>
      <c r="WSH19" s="692"/>
      <c r="WSI19" s="692"/>
      <c r="WSJ19" s="692"/>
      <c r="WSK19" s="692"/>
      <c r="WSL19" s="692"/>
      <c r="WSM19" s="692"/>
      <c r="WSN19" s="692"/>
      <c r="WSO19" s="692"/>
      <c r="WSP19" s="692"/>
      <c r="WSQ19" s="692"/>
      <c r="WSR19" s="692"/>
      <c r="WSS19" s="692"/>
      <c r="WST19" s="692"/>
      <c r="WSU19" s="692"/>
      <c r="WSV19" s="692"/>
      <c r="WSW19" s="692"/>
      <c r="WSX19" s="692"/>
      <c r="WSY19" s="692"/>
      <c r="WSZ19" s="692"/>
      <c r="WTA19" s="692"/>
      <c r="WTB19" s="692"/>
      <c r="WTC19" s="692"/>
      <c r="WTD19" s="692"/>
      <c r="WTE19" s="692"/>
      <c r="WTF19" s="692"/>
      <c r="WTG19" s="692"/>
      <c r="WTH19" s="692"/>
      <c r="WTI19" s="692"/>
      <c r="WTJ19" s="692"/>
      <c r="WTK19" s="692"/>
      <c r="WTL19" s="692"/>
      <c r="WTM19" s="692"/>
      <c r="WTN19" s="692"/>
      <c r="WTO19" s="692"/>
      <c r="WTP19" s="692"/>
      <c r="WTQ19" s="692"/>
      <c r="WTR19" s="692"/>
      <c r="WTS19" s="692"/>
      <c r="WTT19" s="692"/>
      <c r="WTU19" s="692"/>
      <c r="WTV19" s="692"/>
      <c r="WTW19" s="692"/>
      <c r="WTX19" s="692"/>
      <c r="WTY19" s="692"/>
      <c r="WTZ19" s="692"/>
      <c r="WUA19" s="692"/>
      <c r="WUB19" s="692"/>
      <c r="WUC19" s="692"/>
      <c r="WUD19" s="692"/>
      <c r="WUE19" s="692"/>
      <c r="WUF19" s="692"/>
      <c r="WUG19" s="692"/>
      <c r="WUH19" s="692"/>
      <c r="WUI19" s="692"/>
      <c r="WUJ19" s="692"/>
      <c r="WUK19" s="692"/>
      <c r="WUL19" s="692"/>
      <c r="WUM19" s="692"/>
      <c r="WUN19" s="692"/>
      <c r="WUO19" s="692"/>
      <c r="WUP19" s="692"/>
      <c r="WUQ19" s="692"/>
      <c r="WUR19" s="692"/>
      <c r="WUS19" s="692"/>
      <c r="WUT19" s="692"/>
      <c r="WUU19" s="692"/>
      <c r="WUV19" s="692"/>
      <c r="WUW19" s="692"/>
      <c r="WUX19" s="692"/>
      <c r="WUY19" s="692"/>
      <c r="WUZ19" s="692"/>
      <c r="WVA19" s="692"/>
      <c r="WVB19" s="692"/>
      <c r="WVC19" s="692"/>
      <c r="WVD19" s="692"/>
      <c r="WVE19" s="692"/>
      <c r="WVF19" s="692"/>
      <c r="WVG19" s="692"/>
      <c r="WVH19" s="692"/>
      <c r="WVI19" s="692"/>
      <c r="WVJ19" s="692"/>
      <c r="WVK19" s="692"/>
      <c r="WVL19" s="692"/>
      <c r="WVM19" s="692"/>
      <c r="WVN19" s="692"/>
      <c r="WVO19" s="692"/>
      <c r="WVP19" s="692"/>
      <c r="WVQ19" s="692"/>
      <c r="WVR19" s="692"/>
      <c r="WVS19" s="692"/>
      <c r="WVT19" s="692"/>
      <c r="WVU19" s="692"/>
      <c r="WVV19" s="692"/>
      <c r="WVW19" s="692"/>
      <c r="WVX19" s="692"/>
      <c r="WVY19" s="692"/>
      <c r="WVZ19" s="692"/>
      <c r="WWA19" s="692"/>
      <c r="WWB19" s="692"/>
      <c r="WWC19" s="692"/>
      <c r="WWD19" s="692"/>
      <c r="WWE19" s="692"/>
      <c r="WWF19" s="692"/>
      <c r="WWG19" s="692"/>
      <c r="WWH19" s="692"/>
      <c r="WWI19" s="692"/>
      <c r="WWJ19" s="692"/>
      <c r="WWK19" s="692"/>
      <c r="WWL19" s="692"/>
      <c r="WWM19" s="692"/>
      <c r="WWN19" s="692"/>
      <c r="WWO19" s="692"/>
      <c r="WWP19" s="692"/>
      <c r="WWQ19" s="692"/>
      <c r="WWR19" s="692"/>
      <c r="WWS19" s="692"/>
      <c r="WWT19" s="692"/>
      <c r="WWU19" s="692"/>
      <c r="WWV19" s="692"/>
      <c r="WWW19" s="692"/>
      <c r="WWX19" s="692"/>
      <c r="WWY19" s="692"/>
      <c r="WWZ19" s="692"/>
      <c r="WXA19" s="692"/>
      <c r="WXB19" s="692"/>
      <c r="WXC19" s="692"/>
      <c r="WXD19" s="692"/>
      <c r="WXE19" s="692"/>
      <c r="WXF19" s="692"/>
      <c r="WXG19" s="692"/>
      <c r="WXH19" s="692"/>
      <c r="WXI19" s="692"/>
      <c r="WXJ19" s="692"/>
      <c r="WXK19" s="692"/>
      <c r="WXL19" s="692"/>
      <c r="WXM19" s="692"/>
      <c r="WXN19" s="692"/>
      <c r="WXO19" s="692"/>
      <c r="WXP19" s="692"/>
      <c r="WXQ19" s="692"/>
      <c r="WXR19" s="692"/>
      <c r="WXS19" s="692"/>
      <c r="WXT19" s="692"/>
      <c r="WXU19" s="692"/>
      <c r="WXV19" s="692"/>
      <c r="WXW19" s="692"/>
      <c r="WXX19" s="692"/>
      <c r="WXY19" s="692"/>
      <c r="WXZ19" s="692"/>
      <c r="WYA19" s="692"/>
      <c r="WYB19" s="692"/>
      <c r="WYC19" s="692"/>
      <c r="WYD19" s="692"/>
      <c r="WYE19" s="692"/>
      <c r="WYF19" s="692"/>
      <c r="WYG19" s="692"/>
      <c r="WYH19" s="692"/>
      <c r="WYI19" s="692"/>
      <c r="WYJ19" s="692"/>
      <c r="WYK19" s="692"/>
      <c r="WYL19" s="692"/>
      <c r="WYM19" s="692"/>
      <c r="WYN19" s="692"/>
      <c r="WYO19" s="692"/>
      <c r="WYP19" s="692"/>
      <c r="WYQ19" s="692"/>
      <c r="WYR19" s="692"/>
      <c r="WYS19" s="692"/>
      <c r="WYT19" s="692"/>
      <c r="WYU19" s="692"/>
      <c r="WYV19" s="692"/>
      <c r="WYW19" s="692"/>
      <c r="WYX19" s="692"/>
      <c r="WYY19" s="692"/>
      <c r="WYZ19" s="692"/>
      <c r="WZA19" s="692"/>
      <c r="WZB19" s="692"/>
      <c r="WZC19" s="692"/>
      <c r="WZD19" s="692"/>
      <c r="WZE19" s="692"/>
      <c r="WZF19" s="692"/>
      <c r="WZG19" s="692"/>
      <c r="WZH19" s="692"/>
      <c r="WZI19" s="692"/>
      <c r="WZJ19" s="692"/>
      <c r="WZK19" s="692"/>
      <c r="WZL19" s="692"/>
      <c r="WZM19" s="692"/>
      <c r="WZN19" s="692"/>
      <c r="WZO19" s="692"/>
      <c r="WZP19" s="692"/>
      <c r="WZQ19" s="692"/>
      <c r="WZR19" s="692"/>
      <c r="WZS19" s="692"/>
      <c r="WZT19" s="692"/>
      <c r="WZU19" s="692"/>
      <c r="WZV19" s="692"/>
      <c r="WZW19" s="692"/>
      <c r="WZX19" s="692"/>
      <c r="WZY19" s="692"/>
      <c r="WZZ19" s="692"/>
      <c r="XAA19" s="692"/>
      <c r="XAB19" s="692"/>
      <c r="XAC19" s="692"/>
      <c r="XAD19" s="692"/>
      <c r="XAE19" s="692"/>
      <c r="XAF19" s="692"/>
      <c r="XAG19" s="692"/>
      <c r="XAH19" s="692"/>
      <c r="XAI19" s="692"/>
      <c r="XAJ19" s="692"/>
      <c r="XAK19" s="692"/>
      <c r="XAL19" s="692"/>
      <c r="XAM19" s="692"/>
      <c r="XAN19" s="692"/>
      <c r="XAO19" s="692"/>
      <c r="XAP19" s="692"/>
      <c r="XAQ19" s="692"/>
      <c r="XAR19" s="692"/>
      <c r="XAS19" s="692"/>
      <c r="XAT19" s="692"/>
      <c r="XAU19" s="692"/>
      <c r="XAV19" s="692"/>
      <c r="XAW19" s="692"/>
      <c r="XAX19" s="692"/>
      <c r="XAY19" s="692"/>
      <c r="XAZ19" s="692"/>
      <c r="XBA19" s="692"/>
      <c r="XBB19" s="692"/>
      <c r="XBC19" s="692"/>
      <c r="XBD19" s="692"/>
      <c r="XBE19" s="692"/>
      <c r="XBF19" s="692"/>
      <c r="XBG19" s="692"/>
      <c r="XBH19" s="692"/>
      <c r="XBI19" s="692"/>
      <c r="XBJ19" s="692"/>
      <c r="XBK19" s="692"/>
      <c r="XBL19" s="692"/>
      <c r="XBM19" s="692"/>
      <c r="XBN19" s="692"/>
      <c r="XBO19" s="692"/>
      <c r="XBP19" s="692"/>
      <c r="XBQ19" s="692"/>
      <c r="XBR19" s="692"/>
      <c r="XBS19" s="692"/>
      <c r="XBT19" s="692"/>
      <c r="XBU19" s="692"/>
      <c r="XBV19" s="692"/>
      <c r="XBW19" s="692"/>
      <c r="XBX19" s="692"/>
      <c r="XBY19" s="692"/>
      <c r="XBZ19" s="692"/>
      <c r="XCA19" s="692"/>
      <c r="XCB19" s="692"/>
      <c r="XCC19" s="692"/>
      <c r="XCD19" s="692"/>
      <c r="XCE19" s="692"/>
      <c r="XCF19" s="692"/>
      <c r="XCG19" s="692"/>
      <c r="XCH19" s="692"/>
      <c r="XCI19" s="692"/>
      <c r="XCJ19" s="692"/>
      <c r="XCK19" s="692"/>
      <c r="XCL19" s="692"/>
      <c r="XCM19" s="692"/>
      <c r="XCN19" s="692"/>
      <c r="XCO19" s="692"/>
      <c r="XCP19" s="692"/>
      <c r="XCQ19" s="692"/>
      <c r="XCR19" s="692"/>
      <c r="XCS19" s="692"/>
      <c r="XCT19" s="692"/>
      <c r="XCU19" s="692"/>
      <c r="XCV19" s="692"/>
      <c r="XCW19" s="692"/>
      <c r="XCX19" s="692"/>
      <c r="XCY19" s="692"/>
      <c r="XCZ19" s="692"/>
      <c r="XDA19" s="692"/>
      <c r="XDB19" s="692"/>
      <c r="XDC19" s="692"/>
      <c r="XDD19" s="692"/>
      <c r="XDE19" s="692"/>
      <c r="XDF19" s="692"/>
      <c r="XDG19" s="692"/>
      <c r="XDH19" s="692"/>
      <c r="XDI19" s="692"/>
      <c r="XDJ19" s="692"/>
      <c r="XDK19" s="692"/>
      <c r="XDL19" s="692"/>
      <c r="XDM19" s="692"/>
      <c r="XDN19" s="692"/>
      <c r="XDO19" s="692"/>
      <c r="XDP19" s="692"/>
      <c r="XDQ19" s="692"/>
      <c r="XDR19" s="692"/>
      <c r="XDS19" s="692"/>
      <c r="XDT19" s="692"/>
      <c r="XDU19" s="692"/>
      <c r="XDV19" s="692"/>
      <c r="XDW19" s="692"/>
      <c r="XDX19" s="692"/>
      <c r="XDY19" s="692"/>
      <c r="XDZ19" s="692"/>
      <c r="XEA19" s="692"/>
      <c r="XEB19" s="692"/>
      <c r="XEC19" s="692"/>
      <c r="XED19" s="692"/>
      <c r="XEE19" s="692"/>
      <c r="XEF19" s="692"/>
      <c r="XEG19" s="692"/>
      <c r="XEH19" s="692"/>
      <c r="XEI19" s="692"/>
      <c r="XEJ19" s="692"/>
      <c r="XEK19" s="692"/>
      <c r="XEL19" s="692"/>
      <c r="XEM19" s="692"/>
      <c r="XEN19" s="692"/>
      <c r="XEO19" s="692"/>
      <c r="XEP19" s="692"/>
      <c r="XEQ19" s="692"/>
      <c r="XER19" s="692"/>
      <c r="XES19" s="692"/>
      <c r="XET19" s="692"/>
      <c r="XEU19" s="692"/>
      <c r="XEV19" s="692"/>
      <c r="XEW19" s="692"/>
      <c r="XEX19" s="692"/>
      <c r="XEY19" s="692"/>
      <c r="XEZ19" s="692"/>
      <c r="XFA19" s="692"/>
      <c r="XFB19" s="692"/>
      <c r="XFC19" s="692"/>
      <c r="XFD19" s="692"/>
    </row>
    <row r="20" spans="1:16384" s="692" customFormat="1" ht="12.75" customHeight="1">
      <c r="A20" s="143" t="s">
        <v>443</v>
      </c>
      <c r="B20" s="643" t="s">
        <v>528</v>
      </c>
      <c r="C20" s="643" t="s">
        <v>517</v>
      </c>
      <c r="D20" s="643">
        <v>2</v>
      </c>
      <c r="E20" s="643" t="s">
        <v>443</v>
      </c>
      <c r="F20" s="643">
        <v>2</v>
      </c>
      <c r="G20" s="643" t="s">
        <v>514</v>
      </c>
    </row>
    <row r="21" spans="1:16384" s="18" customFormat="1" ht="12.75" customHeight="1">
      <c r="A21" s="143" t="s">
        <v>443</v>
      </c>
      <c r="B21" s="643" t="s">
        <v>529</v>
      </c>
      <c r="C21" s="643" t="s">
        <v>517</v>
      </c>
      <c r="D21" s="643">
        <v>4</v>
      </c>
      <c r="E21" s="643" t="s">
        <v>443</v>
      </c>
      <c r="F21" s="643">
        <v>6</v>
      </c>
      <c r="G21" s="643" t="s">
        <v>514</v>
      </c>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c r="AN21" s="692"/>
      <c r="AO21" s="692"/>
      <c r="AP21" s="692"/>
      <c r="AQ21" s="692"/>
      <c r="AR21" s="692"/>
      <c r="AS21" s="692"/>
      <c r="AT21" s="692"/>
      <c r="AU21" s="692"/>
      <c r="AV21" s="692"/>
      <c r="AW21" s="692"/>
      <c r="AX21" s="692"/>
      <c r="AY21" s="692"/>
      <c r="AZ21" s="692"/>
      <c r="BA21" s="692"/>
      <c r="BB21" s="692"/>
      <c r="BC21" s="692"/>
      <c r="BD21" s="692"/>
      <c r="BE21" s="692"/>
      <c r="BF21" s="692"/>
      <c r="BG21" s="692"/>
      <c r="BH21" s="692"/>
      <c r="BI21" s="692"/>
      <c r="BJ21" s="692"/>
      <c r="BK21" s="692"/>
      <c r="BL21" s="692"/>
      <c r="BM21" s="692"/>
      <c r="BN21" s="692"/>
      <c r="BO21" s="692"/>
      <c r="BP21" s="692"/>
      <c r="BQ21" s="692"/>
      <c r="BR21" s="692"/>
      <c r="BS21" s="692"/>
      <c r="BT21" s="692"/>
      <c r="BU21" s="692"/>
      <c r="BV21" s="692"/>
      <c r="BW21" s="692"/>
      <c r="BX21" s="692"/>
      <c r="BY21" s="692"/>
      <c r="BZ21" s="692"/>
      <c r="CA21" s="692"/>
      <c r="CB21" s="692"/>
      <c r="CC21" s="692"/>
      <c r="CD21" s="692"/>
      <c r="CE21" s="692"/>
      <c r="CF21" s="692"/>
      <c r="CG21" s="692"/>
      <c r="CH21" s="692"/>
      <c r="CI21" s="692"/>
      <c r="CJ21" s="692"/>
      <c r="CK21" s="692"/>
      <c r="CL21" s="692"/>
      <c r="CM21" s="692"/>
      <c r="CN21" s="692"/>
      <c r="CO21" s="692"/>
      <c r="CP21" s="692"/>
      <c r="CQ21" s="692"/>
      <c r="CR21" s="692"/>
      <c r="CS21" s="692"/>
      <c r="CT21" s="692"/>
      <c r="CU21" s="692"/>
      <c r="CV21" s="692"/>
      <c r="CW21" s="692"/>
      <c r="CX21" s="692"/>
      <c r="CY21" s="692"/>
      <c r="CZ21" s="692"/>
      <c r="DA21" s="692"/>
      <c r="DB21" s="692"/>
      <c r="DC21" s="692"/>
      <c r="DD21" s="692"/>
      <c r="DE21" s="692"/>
      <c r="DF21" s="692"/>
      <c r="DG21" s="692"/>
      <c r="DH21" s="692"/>
      <c r="DI21" s="692"/>
      <c r="DJ21" s="692"/>
      <c r="DK21" s="692"/>
      <c r="DL21" s="692"/>
      <c r="DM21" s="692"/>
      <c r="DN21" s="692"/>
      <c r="DO21" s="692"/>
      <c r="DP21" s="692"/>
      <c r="DQ21" s="692"/>
      <c r="DR21" s="692"/>
      <c r="DS21" s="692"/>
      <c r="DT21" s="692"/>
      <c r="DU21" s="692"/>
      <c r="DV21" s="692"/>
      <c r="DW21" s="692"/>
      <c r="DX21" s="692"/>
      <c r="DY21" s="692"/>
      <c r="DZ21" s="692"/>
      <c r="EA21" s="692"/>
      <c r="EB21" s="692"/>
      <c r="EC21" s="692"/>
      <c r="ED21" s="692"/>
      <c r="EE21" s="692"/>
      <c r="EF21" s="692"/>
      <c r="EG21" s="692"/>
      <c r="EH21" s="692"/>
      <c r="EI21" s="692"/>
      <c r="EJ21" s="692"/>
      <c r="EK21" s="692"/>
      <c r="EL21" s="692"/>
      <c r="EM21" s="692"/>
      <c r="EN21" s="692"/>
      <c r="EO21" s="692"/>
      <c r="EP21" s="692"/>
      <c r="EQ21" s="692"/>
      <c r="ER21" s="692"/>
      <c r="ES21" s="692"/>
      <c r="ET21" s="692"/>
      <c r="EU21" s="692"/>
      <c r="EV21" s="692"/>
      <c r="EW21" s="692"/>
      <c r="EX21" s="692"/>
      <c r="EY21" s="692"/>
      <c r="EZ21" s="692"/>
      <c r="FA21" s="692"/>
      <c r="FB21" s="692"/>
      <c r="FC21" s="692"/>
      <c r="FD21" s="692"/>
      <c r="FE21" s="692"/>
      <c r="FF21" s="692"/>
      <c r="FG21" s="692"/>
      <c r="FH21" s="692"/>
      <c r="FI21" s="692"/>
      <c r="FJ21" s="692"/>
      <c r="FK21" s="692"/>
      <c r="FL21" s="692"/>
      <c r="FM21" s="692"/>
      <c r="FN21" s="692"/>
      <c r="FO21" s="692"/>
      <c r="FP21" s="692"/>
      <c r="FQ21" s="692"/>
      <c r="FR21" s="692"/>
      <c r="FS21" s="692"/>
      <c r="FT21" s="692"/>
      <c r="FU21" s="692"/>
      <c r="FV21" s="692"/>
      <c r="FW21" s="692"/>
      <c r="FX21" s="692"/>
      <c r="FY21" s="692"/>
      <c r="FZ21" s="692"/>
      <c r="GA21" s="692"/>
      <c r="GB21" s="692"/>
      <c r="GC21" s="692"/>
      <c r="GD21" s="692"/>
      <c r="GE21" s="692"/>
      <c r="GF21" s="692"/>
      <c r="GG21" s="692"/>
      <c r="GH21" s="692"/>
      <c r="GI21" s="692"/>
      <c r="GJ21" s="692"/>
      <c r="GK21" s="692"/>
      <c r="GL21" s="692"/>
      <c r="GM21" s="692"/>
      <c r="GN21" s="692"/>
      <c r="GO21" s="692"/>
      <c r="GP21" s="692"/>
      <c r="GQ21" s="692"/>
      <c r="GR21" s="692"/>
      <c r="GS21" s="692"/>
      <c r="GT21" s="692"/>
      <c r="GU21" s="692"/>
      <c r="GV21" s="692"/>
      <c r="GW21" s="692"/>
      <c r="GX21" s="692"/>
      <c r="GY21" s="692"/>
      <c r="GZ21" s="692"/>
      <c r="HA21" s="692"/>
      <c r="HB21" s="692"/>
      <c r="HC21" s="692"/>
      <c r="HD21" s="692"/>
      <c r="HE21" s="692"/>
      <c r="HF21" s="692"/>
      <c r="HG21" s="692"/>
      <c r="HH21" s="692"/>
      <c r="HI21" s="692"/>
      <c r="HJ21" s="692"/>
      <c r="HK21" s="692"/>
      <c r="HL21" s="692"/>
      <c r="HM21" s="692"/>
      <c r="HN21" s="692"/>
      <c r="HO21" s="692"/>
      <c r="HP21" s="692"/>
      <c r="HQ21" s="692"/>
      <c r="HR21" s="692"/>
      <c r="HS21" s="692"/>
      <c r="HT21" s="692"/>
      <c r="HU21" s="692"/>
      <c r="HV21" s="692"/>
      <c r="HW21" s="692"/>
      <c r="HX21" s="692"/>
      <c r="HY21" s="692"/>
      <c r="HZ21" s="692"/>
      <c r="IA21" s="692"/>
      <c r="IB21" s="692"/>
      <c r="IC21" s="692"/>
      <c r="ID21" s="692"/>
      <c r="IE21" s="692"/>
      <c r="IF21" s="692"/>
      <c r="IG21" s="692"/>
      <c r="IH21" s="692"/>
      <c r="II21" s="692"/>
      <c r="IJ21" s="692"/>
      <c r="IK21" s="692"/>
      <c r="IL21" s="692"/>
      <c r="IM21" s="692"/>
      <c r="IN21" s="692"/>
      <c r="IO21" s="692"/>
      <c r="IP21" s="692"/>
      <c r="IQ21" s="692"/>
      <c r="IR21" s="692"/>
      <c r="IS21" s="692"/>
      <c r="IT21" s="692"/>
      <c r="IU21" s="692"/>
      <c r="IV21" s="692"/>
      <c r="IW21" s="692"/>
      <c r="IX21" s="692"/>
      <c r="IY21" s="692"/>
      <c r="IZ21" s="692"/>
      <c r="JA21" s="692"/>
      <c r="JB21" s="692"/>
      <c r="JC21" s="692"/>
      <c r="JD21" s="692"/>
      <c r="JE21" s="692"/>
      <c r="JF21" s="692"/>
      <c r="JG21" s="692"/>
      <c r="JH21" s="692"/>
      <c r="JI21" s="692"/>
      <c r="JJ21" s="692"/>
      <c r="JK21" s="692"/>
      <c r="JL21" s="692"/>
      <c r="JM21" s="692"/>
      <c r="JN21" s="692"/>
      <c r="JO21" s="692"/>
      <c r="JP21" s="692"/>
      <c r="JQ21" s="692"/>
      <c r="JR21" s="692"/>
      <c r="JS21" s="692"/>
      <c r="JT21" s="692"/>
      <c r="JU21" s="692"/>
      <c r="JV21" s="692"/>
      <c r="JW21" s="692"/>
      <c r="JX21" s="692"/>
      <c r="JY21" s="692"/>
      <c r="JZ21" s="692"/>
      <c r="KA21" s="692"/>
      <c r="KB21" s="692"/>
      <c r="KC21" s="692"/>
      <c r="KD21" s="692"/>
      <c r="KE21" s="692"/>
      <c r="KF21" s="692"/>
      <c r="KG21" s="692"/>
      <c r="KH21" s="692"/>
      <c r="KI21" s="692"/>
      <c r="KJ21" s="692"/>
      <c r="KK21" s="692"/>
      <c r="KL21" s="692"/>
      <c r="KM21" s="692"/>
      <c r="KN21" s="692"/>
      <c r="KO21" s="692"/>
      <c r="KP21" s="692"/>
      <c r="KQ21" s="692"/>
      <c r="KR21" s="692"/>
      <c r="KS21" s="692"/>
      <c r="KT21" s="692"/>
      <c r="KU21" s="692"/>
      <c r="KV21" s="692"/>
      <c r="KW21" s="692"/>
      <c r="KX21" s="692"/>
      <c r="KY21" s="692"/>
      <c r="KZ21" s="692"/>
      <c r="LA21" s="692"/>
      <c r="LB21" s="692"/>
      <c r="LC21" s="692"/>
      <c r="LD21" s="692"/>
      <c r="LE21" s="692"/>
      <c r="LF21" s="692"/>
      <c r="LG21" s="692"/>
      <c r="LH21" s="692"/>
      <c r="LI21" s="692"/>
      <c r="LJ21" s="692"/>
      <c r="LK21" s="692"/>
      <c r="LL21" s="692"/>
      <c r="LM21" s="692"/>
      <c r="LN21" s="692"/>
      <c r="LO21" s="692"/>
      <c r="LP21" s="692"/>
      <c r="LQ21" s="692"/>
      <c r="LR21" s="692"/>
      <c r="LS21" s="692"/>
      <c r="LT21" s="692"/>
      <c r="LU21" s="692"/>
      <c r="LV21" s="692"/>
      <c r="LW21" s="692"/>
      <c r="LX21" s="692"/>
      <c r="LY21" s="692"/>
      <c r="LZ21" s="692"/>
      <c r="MA21" s="692"/>
      <c r="MB21" s="692"/>
      <c r="MC21" s="692"/>
      <c r="MD21" s="692"/>
      <c r="ME21" s="692"/>
      <c r="MF21" s="692"/>
      <c r="MG21" s="692"/>
      <c r="MH21" s="692"/>
      <c r="MI21" s="692"/>
      <c r="MJ21" s="692"/>
      <c r="MK21" s="692"/>
      <c r="ML21" s="692"/>
      <c r="MM21" s="692"/>
      <c r="MN21" s="692"/>
      <c r="MO21" s="692"/>
      <c r="MP21" s="692"/>
      <c r="MQ21" s="692"/>
      <c r="MR21" s="692"/>
      <c r="MS21" s="692"/>
      <c r="MT21" s="692"/>
      <c r="MU21" s="692"/>
      <c r="MV21" s="692"/>
      <c r="MW21" s="692"/>
      <c r="MX21" s="692"/>
      <c r="MY21" s="692"/>
      <c r="MZ21" s="692"/>
      <c r="NA21" s="692"/>
      <c r="NB21" s="692"/>
      <c r="NC21" s="692"/>
      <c r="ND21" s="692"/>
      <c r="NE21" s="692"/>
      <c r="NF21" s="692"/>
      <c r="NG21" s="692"/>
      <c r="NH21" s="692"/>
      <c r="NI21" s="692"/>
      <c r="NJ21" s="692"/>
      <c r="NK21" s="692"/>
      <c r="NL21" s="692"/>
      <c r="NM21" s="692"/>
      <c r="NN21" s="692"/>
      <c r="NO21" s="692"/>
      <c r="NP21" s="692"/>
      <c r="NQ21" s="692"/>
      <c r="NR21" s="692"/>
      <c r="NS21" s="692"/>
      <c r="NT21" s="692"/>
      <c r="NU21" s="692"/>
      <c r="NV21" s="692"/>
      <c r="NW21" s="692"/>
      <c r="NX21" s="692"/>
      <c r="NY21" s="692"/>
      <c r="NZ21" s="692"/>
      <c r="OA21" s="692"/>
      <c r="OB21" s="692"/>
      <c r="OC21" s="692"/>
      <c r="OD21" s="692"/>
      <c r="OE21" s="692"/>
      <c r="OF21" s="692"/>
      <c r="OG21" s="692"/>
      <c r="OH21" s="692"/>
      <c r="OI21" s="692"/>
      <c r="OJ21" s="692"/>
      <c r="OK21" s="692"/>
      <c r="OL21" s="692"/>
      <c r="OM21" s="692"/>
      <c r="ON21" s="692"/>
      <c r="OO21" s="692"/>
      <c r="OP21" s="692"/>
      <c r="OQ21" s="692"/>
      <c r="OR21" s="692"/>
      <c r="OS21" s="692"/>
      <c r="OT21" s="692"/>
      <c r="OU21" s="692"/>
      <c r="OV21" s="692"/>
      <c r="OW21" s="692"/>
      <c r="OX21" s="692"/>
      <c r="OY21" s="692"/>
      <c r="OZ21" s="692"/>
      <c r="PA21" s="692"/>
      <c r="PB21" s="692"/>
      <c r="PC21" s="692"/>
      <c r="PD21" s="692"/>
      <c r="PE21" s="692"/>
      <c r="PF21" s="692"/>
      <c r="PG21" s="692"/>
      <c r="PH21" s="692"/>
      <c r="PI21" s="692"/>
      <c r="PJ21" s="692"/>
      <c r="PK21" s="692"/>
      <c r="PL21" s="692"/>
      <c r="PM21" s="692"/>
      <c r="PN21" s="692"/>
      <c r="PO21" s="692"/>
      <c r="PP21" s="692"/>
      <c r="PQ21" s="692"/>
      <c r="PR21" s="692"/>
      <c r="PS21" s="692"/>
      <c r="PT21" s="692"/>
      <c r="PU21" s="692"/>
      <c r="PV21" s="692"/>
      <c r="PW21" s="692"/>
      <c r="PX21" s="692"/>
      <c r="PY21" s="692"/>
      <c r="PZ21" s="692"/>
      <c r="QA21" s="692"/>
      <c r="QB21" s="692"/>
      <c r="QC21" s="692"/>
      <c r="QD21" s="692"/>
      <c r="QE21" s="692"/>
      <c r="QF21" s="692"/>
      <c r="QG21" s="692"/>
      <c r="QH21" s="692"/>
      <c r="QI21" s="692"/>
      <c r="QJ21" s="692"/>
      <c r="QK21" s="692"/>
      <c r="QL21" s="692"/>
      <c r="QM21" s="692"/>
      <c r="QN21" s="692"/>
      <c r="QO21" s="692"/>
      <c r="QP21" s="692"/>
      <c r="QQ21" s="692"/>
      <c r="QR21" s="692"/>
      <c r="QS21" s="692"/>
      <c r="QT21" s="692"/>
      <c r="QU21" s="692"/>
      <c r="QV21" s="692"/>
      <c r="QW21" s="692"/>
      <c r="QX21" s="692"/>
      <c r="QY21" s="692"/>
      <c r="QZ21" s="692"/>
      <c r="RA21" s="692"/>
      <c r="RB21" s="692"/>
      <c r="RC21" s="692"/>
      <c r="RD21" s="692"/>
      <c r="RE21" s="692"/>
      <c r="RF21" s="692"/>
      <c r="RG21" s="692"/>
      <c r="RH21" s="692"/>
      <c r="RI21" s="692"/>
      <c r="RJ21" s="692"/>
      <c r="RK21" s="692"/>
      <c r="RL21" s="692"/>
      <c r="RM21" s="692"/>
      <c r="RN21" s="692"/>
      <c r="RO21" s="692"/>
      <c r="RP21" s="692"/>
      <c r="RQ21" s="692"/>
      <c r="RR21" s="692"/>
      <c r="RS21" s="692"/>
      <c r="RT21" s="692"/>
      <c r="RU21" s="692"/>
      <c r="RV21" s="692"/>
      <c r="RW21" s="692"/>
      <c r="RX21" s="692"/>
      <c r="RY21" s="692"/>
      <c r="RZ21" s="692"/>
      <c r="SA21" s="692"/>
      <c r="SB21" s="692"/>
      <c r="SC21" s="692"/>
      <c r="SD21" s="692"/>
      <c r="SE21" s="692"/>
      <c r="SF21" s="692"/>
      <c r="SG21" s="692"/>
      <c r="SH21" s="692"/>
      <c r="SI21" s="692"/>
      <c r="SJ21" s="692"/>
      <c r="SK21" s="692"/>
      <c r="SL21" s="692"/>
      <c r="SM21" s="692"/>
      <c r="SN21" s="692"/>
      <c r="SO21" s="692"/>
      <c r="SP21" s="692"/>
      <c r="SQ21" s="692"/>
      <c r="SR21" s="692"/>
      <c r="SS21" s="692"/>
      <c r="ST21" s="692"/>
      <c r="SU21" s="692"/>
      <c r="SV21" s="692"/>
      <c r="SW21" s="692"/>
      <c r="SX21" s="692"/>
      <c r="SY21" s="692"/>
      <c r="SZ21" s="692"/>
      <c r="TA21" s="692"/>
      <c r="TB21" s="692"/>
      <c r="TC21" s="692"/>
      <c r="TD21" s="692"/>
      <c r="TE21" s="692"/>
      <c r="TF21" s="692"/>
      <c r="TG21" s="692"/>
      <c r="TH21" s="692"/>
      <c r="TI21" s="692"/>
      <c r="TJ21" s="692"/>
      <c r="TK21" s="692"/>
      <c r="TL21" s="692"/>
      <c r="TM21" s="692"/>
      <c r="TN21" s="692"/>
      <c r="TO21" s="692"/>
      <c r="TP21" s="692"/>
      <c r="TQ21" s="692"/>
      <c r="TR21" s="692"/>
      <c r="TS21" s="692"/>
      <c r="TT21" s="692"/>
      <c r="TU21" s="692"/>
      <c r="TV21" s="692"/>
      <c r="TW21" s="692"/>
      <c r="TX21" s="692"/>
      <c r="TY21" s="692"/>
      <c r="TZ21" s="692"/>
      <c r="UA21" s="692"/>
      <c r="UB21" s="692"/>
      <c r="UC21" s="692"/>
      <c r="UD21" s="692"/>
      <c r="UE21" s="692"/>
      <c r="UF21" s="692"/>
      <c r="UG21" s="692"/>
      <c r="UH21" s="692"/>
      <c r="UI21" s="692"/>
      <c r="UJ21" s="692"/>
      <c r="UK21" s="692"/>
      <c r="UL21" s="692"/>
      <c r="UM21" s="692"/>
      <c r="UN21" s="692"/>
      <c r="UO21" s="692"/>
      <c r="UP21" s="692"/>
      <c r="UQ21" s="692"/>
      <c r="UR21" s="692"/>
      <c r="US21" s="692"/>
      <c r="UT21" s="692"/>
      <c r="UU21" s="692"/>
      <c r="UV21" s="692"/>
      <c r="UW21" s="692"/>
      <c r="UX21" s="692"/>
      <c r="UY21" s="692"/>
      <c r="UZ21" s="692"/>
      <c r="VA21" s="692"/>
      <c r="VB21" s="692"/>
      <c r="VC21" s="692"/>
      <c r="VD21" s="692"/>
      <c r="VE21" s="692"/>
      <c r="VF21" s="692"/>
      <c r="VG21" s="692"/>
      <c r="VH21" s="692"/>
      <c r="VI21" s="692"/>
      <c r="VJ21" s="692"/>
      <c r="VK21" s="692"/>
      <c r="VL21" s="692"/>
      <c r="VM21" s="692"/>
      <c r="VN21" s="692"/>
      <c r="VO21" s="692"/>
      <c r="VP21" s="692"/>
      <c r="VQ21" s="692"/>
      <c r="VR21" s="692"/>
      <c r="VS21" s="692"/>
      <c r="VT21" s="692"/>
      <c r="VU21" s="692"/>
      <c r="VV21" s="692"/>
      <c r="VW21" s="692"/>
      <c r="VX21" s="692"/>
      <c r="VY21" s="692"/>
      <c r="VZ21" s="692"/>
      <c r="WA21" s="692"/>
      <c r="WB21" s="692"/>
      <c r="WC21" s="692"/>
      <c r="WD21" s="692"/>
      <c r="WE21" s="692"/>
      <c r="WF21" s="692"/>
      <c r="WG21" s="692"/>
      <c r="WH21" s="692"/>
      <c r="WI21" s="692"/>
      <c r="WJ21" s="692"/>
      <c r="WK21" s="692"/>
      <c r="WL21" s="692"/>
      <c r="WM21" s="692"/>
      <c r="WN21" s="692"/>
      <c r="WO21" s="692"/>
      <c r="WP21" s="692"/>
      <c r="WQ21" s="692"/>
      <c r="WR21" s="692"/>
      <c r="WS21" s="692"/>
      <c r="WT21" s="692"/>
      <c r="WU21" s="692"/>
      <c r="WV21" s="692"/>
      <c r="WW21" s="692"/>
      <c r="WX21" s="692"/>
      <c r="WY21" s="692"/>
      <c r="WZ21" s="692"/>
      <c r="XA21" s="692"/>
      <c r="XB21" s="692"/>
      <c r="XC21" s="692"/>
      <c r="XD21" s="692"/>
      <c r="XE21" s="692"/>
      <c r="XF21" s="692"/>
      <c r="XG21" s="692"/>
      <c r="XH21" s="692"/>
      <c r="XI21" s="692"/>
      <c r="XJ21" s="692"/>
      <c r="XK21" s="692"/>
      <c r="XL21" s="692"/>
      <c r="XM21" s="692"/>
      <c r="XN21" s="692"/>
      <c r="XO21" s="692"/>
      <c r="XP21" s="692"/>
      <c r="XQ21" s="692"/>
      <c r="XR21" s="692"/>
      <c r="XS21" s="692"/>
      <c r="XT21" s="692"/>
      <c r="XU21" s="692"/>
      <c r="XV21" s="692"/>
      <c r="XW21" s="692"/>
      <c r="XX21" s="692"/>
      <c r="XY21" s="692"/>
      <c r="XZ21" s="692"/>
      <c r="YA21" s="692"/>
      <c r="YB21" s="692"/>
      <c r="YC21" s="692"/>
      <c r="YD21" s="692"/>
      <c r="YE21" s="692"/>
      <c r="YF21" s="692"/>
      <c r="YG21" s="692"/>
      <c r="YH21" s="692"/>
      <c r="YI21" s="692"/>
      <c r="YJ21" s="692"/>
      <c r="YK21" s="692"/>
      <c r="YL21" s="692"/>
      <c r="YM21" s="692"/>
      <c r="YN21" s="692"/>
      <c r="YO21" s="692"/>
      <c r="YP21" s="692"/>
      <c r="YQ21" s="692"/>
      <c r="YR21" s="692"/>
      <c r="YS21" s="692"/>
      <c r="YT21" s="692"/>
      <c r="YU21" s="692"/>
      <c r="YV21" s="692"/>
      <c r="YW21" s="692"/>
      <c r="YX21" s="692"/>
      <c r="YY21" s="692"/>
      <c r="YZ21" s="692"/>
      <c r="ZA21" s="692"/>
      <c r="ZB21" s="692"/>
      <c r="ZC21" s="692"/>
      <c r="ZD21" s="692"/>
      <c r="ZE21" s="692"/>
      <c r="ZF21" s="692"/>
      <c r="ZG21" s="692"/>
      <c r="ZH21" s="692"/>
      <c r="ZI21" s="692"/>
      <c r="ZJ21" s="692"/>
      <c r="ZK21" s="692"/>
      <c r="ZL21" s="692"/>
      <c r="ZM21" s="692"/>
      <c r="ZN21" s="692"/>
      <c r="ZO21" s="692"/>
      <c r="ZP21" s="692"/>
      <c r="ZQ21" s="692"/>
      <c r="ZR21" s="692"/>
      <c r="ZS21" s="692"/>
      <c r="ZT21" s="692"/>
      <c r="ZU21" s="692"/>
      <c r="ZV21" s="692"/>
      <c r="ZW21" s="692"/>
      <c r="ZX21" s="692"/>
      <c r="ZY21" s="692"/>
      <c r="ZZ21" s="692"/>
      <c r="AAA21" s="692"/>
      <c r="AAB21" s="692"/>
      <c r="AAC21" s="692"/>
      <c r="AAD21" s="692"/>
      <c r="AAE21" s="692"/>
      <c r="AAF21" s="692"/>
      <c r="AAG21" s="692"/>
      <c r="AAH21" s="692"/>
      <c r="AAI21" s="692"/>
      <c r="AAJ21" s="692"/>
      <c r="AAK21" s="692"/>
      <c r="AAL21" s="692"/>
      <c r="AAM21" s="692"/>
      <c r="AAN21" s="692"/>
      <c r="AAO21" s="692"/>
      <c r="AAP21" s="692"/>
      <c r="AAQ21" s="692"/>
      <c r="AAR21" s="692"/>
      <c r="AAS21" s="692"/>
      <c r="AAT21" s="692"/>
      <c r="AAU21" s="692"/>
      <c r="AAV21" s="692"/>
      <c r="AAW21" s="692"/>
      <c r="AAX21" s="692"/>
      <c r="AAY21" s="692"/>
      <c r="AAZ21" s="692"/>
      <c r="ABA21" s="692"/>
      <c r="ABB21" s="692"/>
      <c r="ABC21" s="692"/>
      <c r="ABD21" s="692"/>
      <c r="ABE21" s="692"/>
      <c r="ABF21" s="692"/>
      <c r="ABG21" s="692"/>
      <c r="ABH21" s="692"/>
      <c r="ABI21" s="692"/>
      <c r="ABJ21" s="692"/>
      <c r="ABK21" s="692"/>
      <c r="ABL21" s="692"/>
      <c r="ABM21" s="692"/>
      <c r="ABN21" s="692"/>
      <c r="ABO21" s="692"/>
      <c r="ABP21" s="692"/>
      <c r="ABQ21" s="692"/>
      <c r="ABR21" s="692"/>
      <c r="ABS21" s="692"/>
      <c r="ABT21" s="692"/>
      <c r="ABU21" s="692"/>
      <c r="ABV21" s="692"/>
      <c r="ABW21" s="692"/>
      <c r="ABX21" s="692"/>
      <c r="ABY21" s="692"/>
      <c r="ABZ21" s="692"/>
      <c r="ACA21" s="692"/>
      <c r="ACB21" s="692"/>
      <c r="ACC21" s="692"/>
      <c r="ACD21" s="692"/>
      <c r="ACE21" s="692"/>
      <c r="ACF21" s="692"/>
      <c r="ACG21" s="692"/>
      <c r="ACH21" s="692"/>
      <c r="ACI21" s="692"/>
      <c r="ACJ21" s="692"/>
      <c r="ACK21" s="692"/>
      <c r="ACL21" s="692"/>
      <c r="ACM21" s="692"/>
      <c r="ACN21" s="692"/>
      <c r="ACO21" s="692"/>
      <c r="ACP21" s="692"/>
      <c r="ACQ21" s="692"/>
      <c r="ACR21" s="692"/>
      <c r="ACS21" s="692"/>
      <c r="ACT21" s="692"/>
      <c r="ACU21" s="692"/>
      <c r="ACV21" s="692"/>
      <c r="ACW21" s="692"/>
      <c r="ACX21" s="692"/>
      <c r="ACY21" s="692"/>
      <c r="ACZ21" s="692"/>
      <c r="ADA21" s="692"/>
      <c r="ADB21" s="692"/>
      <c r="ADC21" s="692"/>
      <c r="ADD21" s="692"/>
      <c r="ADE21" s="692"/>
      <c r="ADF21" s="692"/>
      <c r="ADG21" s="692"/>
      <c r="ADH21" s="692"/>
      <c r="ADI21" s="692"/>
      <c r="ADJ21" s="692"/>
      <c r="ADK21" s="692"/>
      <c r="ADL21" s="692"/>
      <c r="ADM21" s="692"/>
      <c r="ADN21" s="692"/>
      <c r="ADO21" s="692"/>
      <c r="ADP21" s="692"/>
      <c r="ADQ21" s="692"/>
      <c r="ADR21" s="692"/>
      <c r="ADS21" s="692"/>
      <c r="ADT21" s="692"/>
      <c r="ADU21" s="692"/>
      <c r="ADV21" s="692"/>
      <c r="ADW21" s="692"/>
      <c r="ADX21" s="692"/>
      <c r="ADY21" s="692"/>
      <c r="ADZ21" s="692"/>
      <c r="AEA21" s="692"/>
      <c r="AEB21" s="692"/>
      <c r="AEC21" s="692"/>
      <c r="AED21" s="692"/>
      <c r="AEE21" s="692"/>
      <c r="AEF21" s="692"/>
      <c r="AEG21" s="692"/>
      <c r="AEH21" s="692"/>
      <c r="AEI21" s="692"/>
      <c r="AEJ21" s="692"/>
      <c r="AEK21" s="692"/>
      <c r="AEL21" s="692"/>
      <c r="AEM21" s="692"/>
      <c r="AEN21" s="692"/>
      <c r="AEO21" s="692"/>
      <c r="AEP21" s="692"/>
      <c r="AEQ21" s="692"/>
      <c r="AER21" s="692"/>
      <c r="AES21" s="692"/>
      <c r="AET21" s="692"/>
      <c r="AEU21" s="692"/>
      <c r="AEV21" s="692"/>
      <c r="AEW21" s="692"/>
      <c r="AEX21" s="692"/>
      <c r="AEY21" s="692"/>
      <c r="AEZ21" s="692"/>
      <c r="AFA21" s="692"/>
      <c r="AFB21" s="692"/>
      <c r="AFC21" s="692"/>
      <c r="AFD21" s="692"/>
      <c r="AFE21" s="692"/>
      <c r="AFF21" s="692"/>
      <c r="AFG21" s="692"/>
      <c r="AFH21" s="692"/>
      <c r="AFI21" s="692"/>
      <c r="AFJ21" s="692"/>
      <c r="AFK21" s="692"/>
      <c r="AFL21" s="692"/>
      <c r="AFM21" s="692"/>
      <c r="AFN21" s="692"/>
      <c r="AFO21" s="692"/>
      <c r="AFP21" s="692"/>
      <c r="AFQ21" s="692"/>
      <c r="AFR21" s="692"/>
      <c r="AFS21" s="692"/>
      <c r="AFT21" s="692"/>
      <c r="AFU21" s="692"/>
      <c r="AFV21" s="692"/>
      <c r="AFW21" s="692"/>
      <c r="AFX21" s="692"/>
      <c r="AFY21" s="692"/>
      <c r="AFZ21" s="692"/>
      <c r="AGA21" s="692"/>
      <c r="AGB21" s="692"/>
      <c r="AGC21" s="692"/>
      <c r="AGD21" s="692"/>
      <c r="AGE21" s="692"/>
      <c r="AGF21" s="692"/>
      <c r="AGG21" s="692"/>
      <c r="AGH21" s="692"/>
      <c r="AGI21" s="692"/>
      <c r="AGJ21" s="692"/>
      <c r="AGK21" s="692"/>
      <c r="AGL21" s="692"/>
      <c r="AGM21" s="692"/>
      <c r="AGN21" s="692"/>
      <c r="AGO21" s="692"/>
      <c r="AGP21" s="692"/>
      <c r="AGQ21" s="692"/>
      <c r="AGR21" s="692"/>
      <c r="AGS21" s="692"/>
      <c r="AGT21" s="692"/>
      <c r="AGU21" s="692"/>
      <c r="AGV21" s="692"/>
      <c r="AGW21" s="692"/>
      <c r="AGX21" s="692"/>
      <c r="AGY21" s="692"/>
      <c r="AGZ21" s="692"/>
      <c r="AHA21" s="692"/>
      <c r="AHB21" s="692"/>
      <c r="AHC21" s="692"/>
      <c r="AHD21" s="692"/>
      <c r="AHE21" s="692"/>
      <c r="AHF21" s="692"/>
      <c r="AHG21" s="692"/>
      <c r="AHH21" s="692"/>
      <c r="AHI21" s="692"/>
      <c r="AHJ21" s="692"/>
      <c r="AHK21" s="692"/>
      <c r="AHL21" s="692"/>
      <c r="AHM21" s="692"/>
      <c r="AHN21" s="692"/>
      <c r="AHO21" s="692"/>
      <c r="AHP21" s="692"/>
      <c r="AHQ21" s="692"/>
      <c r="AHR21" s="692"/>
      <c r="AHS21" s="692"/>
      <c r="AHT21" s="692"/>
      <c r="AHU21" s="692"/>
      <c r="AHV21" s="692"/>
      <c r="AHW21" s="692"/>
      <c r="AHX21" s="692"/>
      <c r="AHY21" s="692"/>
      <c r="AHZ21" s="692"/>
      <c r="AIA21" s="692"/>
      <c r="AIB21" s="692"/>
      <c r="AIC21" s="692"/>
      <c r="AID21" s="692"/>
      <c r="AIE21" s="692"/>
      <c r="AIF21" s="692"/>
      <c r="AIG21" s="692"/>
      <c r="AIH21" s="692"/>
      <c r="AII21" s="692"/>
      <c r="AIJ21" s="692"/>
      <c r="AIK21" s="692"/>
      <c r="AIL21" s="692"/>
      <c r="AIM21" s="692"/>
      <c r="AIN21" s="692"/>
      <c r="AIO21" s="692"/>
      <c r="AIP21" s="692"/>
      <c r="AIQ21" s="692"/>
      <c r="AIR21" s="692"/>
      <c r="AIS21" s="692"/>
      <c r="AIT21" s="692"/>
      <c r="AIU21" s="692"/>
      <c r="AIV21" s="692"/>
      <c r="AIW21" s="692"/>
      <c r="AIX21" s="692"/>
      <c r="AIY21" s="692"/>
      <c r="AIZ21" s="692"/>
      <c r="AJA21" s="692"/>
      <c r="AJB21" s="692"/>
      <c r="AJC21" s="692"/>
      <c r="AJD21" s="692"/>
      <c r="AJE21" s="692"/>
      <c r="AJF21" s="692"/>
      <c r="AJG21" s="692"/>
      <c r="AJH21" s="692"/>
      <c r="AJI21" s="692"/>
      <c r="AJJ21" s="692"/>
      <c r="AJK21" s="692"/>
      <c r="AJL21" s="692"/>
      <c r="AJM21" s="692"/>
      <c r="AJN21" s="692"/>
      <c r="AJO21" s="692"/>
      <c r="AJP21" s="692"/>
      <c r="AJQ21" s="692"/>
      <c r="AJR21" s="692"/>
      <c r="AJS21" s="692"/>
      <c r="AJT21" s="692"/>
      <c r="AJU21" s="692"/>
      <c r="AJV21" s="692"/>
      <c r="AJW21" s="692"/>
      <c r="AJX21" s="692"/>
      <c r="AJY21" s="692"/>
      <c r="AJZ21" s="692"/>
      <c r="AKA21" s="692"/>
      <c r="AKB21" s="692"/>
      <c r="AKC21" s="692"/>
      <c r="AKD21" s="692"/>
      <c r="AKE21" s="692"/>
      <c r="AKF21" s="692"/>
      <c r="AKG21" s="692"/>
      <c r="AKH21" s="692"/>
      <c r="AKI21" s="692"/>
      <c r="AKJ21" s="692"/>
      <c r="AKK21" s="692"/>
      <c r="AKL21" s="692"/>
      <c r="AKM21" s="692"/>
      <c r="AKN21" s="692"/>
      <c r="AKO21" s="692"/>
      <c r="AKP21" s="692"/>
      <c r="AKQ21" s="692"/>
      <c r="AKR21" s="692"/>
      <c r="AKS21" s="692"/>
      <c r="AKT21" s="692"/>
      <c r="AKU21" s="692"/>
      <c r="AKV21" s="692"/>
      <c r="AKW21" s="692"/>
      <c r="AKX21" s="692"/>
      <c r="AKY21" s="692"/>
      <c r="AKZ21" s="692"/>
      <c r="ALA21" s="692"/>
      <c r="ALB21" s="692"/>
      <c r="ALC21" s="692"/>
      <c r="ALD21" s="692"/>
      <c r="ALE21" s="692"/>
      <c r="ALF21" s="692"/>
      <c r="ALG21" s="692"/>
      <c r="ALH21" s="692"/>
      <c r="ALI21" s="692"/>
      <c r="ALJ21" s="692"/>
      <c r="ALK21" s="692"/>
      <c r="ALL21" s="692"/>
      <c r="ALM21" s="692"/>
      <c r="ALN21" s="692"/>
      <c r="ALO21" s="692"/>
      <c r="ALP21" s="692"/>
      <c r="ALQ21" s="692"/>
      <c r="ALR21" s="692"/>
      <c r="ALS21" s="692"/>
      <c r="ALT21" s="692"/>
      <c r="ALU21" s="692"/>
      <c r="ALV21" s="692"/>
      <c r="ALW21" s="692"/>
      <c r="ALX21" s="692"/>
      <c r="ALY21" s="692"/>
      <c r="ALZ21" s="692"/>
      <c r="AMA21" s="692"/>
      <c r="AMB21" s="692"/>
      <c r="AMC21" s="692"/>
      <c r="AMD21" s="692"/>
      <c r="AME21" s="692"/>
      <c r="AMF21" s="692"/>
      <c r="AMG21" s="692"/>
      <c r="AMH21" s="692"/>
      <c r="AMI21" s="692"/>
      <c r="AMJ21" s="692"/>
      <c r="AMK21" s="692"/>
      <c r="AML21" s="692"/>
      <c r="AMM21" s="692"/>
      <c r="AMN21" s="692"/>
      <c r="AMO21" s="692"/>
      <c r="AMP21" s="692"/>
      <c r="AMQ21" s="692"/>
      <c r="AMR21" s="692"/>
      <c r="AMS21" s="692"/>
      <c r="AMT21" s="692"/>
      <c r="AMU21" s="692"/>
      <c r="AMV21" s="692"/>
      <c r="AMW21" s="692"/>
      <c r="AMX21" s="692"/>
      <c r="AMY21" s="692"/>
      <c r="AMZ21" s="692"/>
      <c r="ANA21" s="692"/>
      <c r="ANB21" s="692"/>
      <c r="ANC21" s="692"/>
      <c r="AND21" s="692"/>
      <c r="ANE21" s="692"/>
      <c r="ANF21" s="692"/>
      <c r="ANG21" s="692"/>
      <c r="ANH21" s="692"/>
      <c r="ANI21" s="692"/>
      <c r="ANJ21" s="692"/>
      <c r="ANK21" s="692"/>
      <c r="ANL21" s="692"/>
      <c r="ANM21" s="692"/>
      <c r="ANN21" s="692"/>
      <c r="ANO21" s="692"/>
      <c r="ANP21" s="692"/>
      <c r="ANQ21" s="692"/>
      <c r="ANR21" s="692"/>
      <c r="ANS21" s="692"/>
      <c r="ANT21" s="692"/>
      <c r="ANU21" s="692"/>
      <c r="ANV21" s="692"/>
      <c r="ANW21" s="692"/>
      <c r="ANX21" s="692"/>
      <c r="ANY21" s="692"/>
      <c r="ANZ21" s="692"/>
      <c r="AOA21" s="692"/>
      <c r="AOB21" s="692"/>
      <c r="AOC21" s="692"/>
      <c r="AOD21" s="692"/>
      <c r="AOE21" s="692"/>
      <c r="AOF21" s="692"/>
      <c r="AOG21" s="692"/>
      <c r="AOH21" s="692"/>
      <c r="AOI21" s="692"/>
      <c r="AOJ21" s="692"/>
      <c r="AOK21" s="692"/>
      <c r="AOL21" s="692"/>
      <c r="AOM21" s="692"/>
      <c r="AON21" s="692"/>
      <c r="AOO21" s="692"/>
      <c r="AOP21" s="692"/>
      <c r="AOQ21" s="692"/>
      <c r="AOR21" s="692"/>
      <c r="AOS21" s="692"/>
      <c r="AOT21" s="692"/>
      <c r="AOU21" s="692"/>
      <c r="AOV21" s="692"/>
      <c r="AOW21" s="692"/>
      <c r="AOX21" s="692"/>
      <c r="AOY21" s="692"/>
      <c r="AOZ21" s="692"/>
      <c r="APA21" s="692"/>
      <c r="APB21" s="692"/>
      <c r="APC21" s="692"/>
      <c r="APD21" s="692"/>
      <c r="APE21" s="692"/>
      <c r="APF21" s="692"/>
      <c r="APG21" s="692"/>
      <c r="APH21" s="692"/>
      <c r="API21" s="692"/>
      <c r="APJ21" s="692"/>
      <c r="APK21" s="692"/>
      <c r="APL21" s="692"/>
      <c r="APM21" s="692"/>
      <c r="APN21" s="692"/>
      <c r="APO21" s="692"/>
      <c r="APP21" s="692"/>
      <c r="APQ21" s="692"/>
      <c r="APR21" s="692"/>
      <c r="APS21" s="692"/>
      <c r="APT21" s="692"/>
      <c r="APU21" s="692"/>
      <c r="APV21" s="692"/>
      <c r="APW21" s="692"/>
      <c r="APX21" s="692"/>
      <c r="APY21" s="692"/>
      <c r="APZ21" s="692"/>
      <c r="AQA21" s="692"/>
      <c r="AQB21" s="692"/>
      <c r="AQC21" s="692"/>
      <c r="AQD21" s="692"/>
      <c r="AQE21" s="692"/>
      <c r="AQF21" s="692"/>
      <c r="AQG21" s="692"/>
      <c r="AQH21" s="692"/>
      <c r="AQI21" s="692"/>
      <c r="AQJ21" s="692"/>
      <c r="AQK21" s="692"/>
      <c r="AQL21" s="692"/>
      <c r="AQM21" s="692"/>
      <c r="AQN21" s="692"/>
      <c r="AQO21" s="692"/>
      <c r="AQP21" s="692"/>
      <c r="AQQ21" s="692"/>
      <c r="AQR21" s="692"/>
      <c r="AQS21" s="692"/>
      <c r="AQT21" s="692"/>
      <c r="AQU21" s="692"/>
      <c r="AQV21" s="692"/>
      <c r="AQW21" s="692"/>
      <c r="AQX21" s="692"/>
      <c r="AQY21" s="692"/>
      <c r="AQZ21" s="692"/>
      <c r="ARA21" s="692"/>
      <c r="ARB21" s="692"/>
      <c r="ARC21" s="692"/>
      <c r="ARD21" s="692"/>
      <c r="ARE21" s="692"/>
      <c r="ARF21" s="692"/>
      <c r="ARG21" s="692"/>
      <c r="ARH21" s="692"/>
      <c r="ARI21" s="692"/>
      <c r="ARJ21" s="692"/>
      <c r="ARK21" s="692"/>
      <c r="ARL21" s="692"/>
      <c r="ARM21" s="692"/>
      <c r="ARN21" s="692"/>
      <c r="ARO21" s="692"/>
      <c r="ARP21" s="692"/>
      <c r="ARQ21" s="692"/>
      <c r="ARR21" s="692"/>
      <c r="ARS21" s="692"/>
      <c r="ART21" s="692"/>
      <c r="ARU21" s="692"/>
      <c r="ARV21" s="692"/>
      <c r="ARW21" s="692"/>
      <c r="ARX21" s="692"/>
      <c r="ARY21" s="692"/>
      <c r="ARZ21" s="692"/>
      <c r="ASA21" s="692"/>
      <c r="ASB21" s="692"/>
      <c r="ASC21" s="692"/>
      <c r="ASD21" s="692"/>
      <c r="ASE21" s="692"/>
      <c r="ASF21" s="692"/>
      <c r="ASG21" s="692"/>
      <c r="ASH21" s="692"/>
      <c r="ASI21" s="692"/>
      <c r="ASJ21" s="692"/>
      <c r="ASK21" s="692"/>
      <c r="ASL21" s="692"/>
      <c r="ASM21" s="692"/>
      <c r="ASN21" s="692"/>
      <c r="ASO21" s="692"/>
      <c r="ASP21" s="692"/>
      <c r="ASQ21" s="692"/>
      <c r="ASR21" s="692"/>
      <c r="ASS21" s="692"/>
      <c r="AST21" s="692"/>
      <c r="ASU21" s="692"/>
      <c r="ASV21" s="692"/>
      <c r="ASW21" s="692"/>
      <c r="ASX21" s="692"/>
      <c r="ASY21" s="692"/>
      <c r="ASZ21" s="692"/>
      <c r="ATA21" s="692"/>
      <c r="ATB21" s="692"/>
      <c r="ATC21" s="692"/>
      <c r="ATD21" s="692"/>
      <c r="ATE21" s="692"/>
      <c r="ATF21" s="692"/>
      <c r="ATG21" s="692"/>
      <c r="ATH21" s="692"/>
      <c r="ATI21" s="692"/>
      <c r="ATJ21" s="692"/>
      <c r="ATK21" s="692"/>
      <c r="ATL21" s="692"/>
      <c r="ATM21" s="692"/>
      <c r="ATN21" s="692"/>
      <c r="ATO21" s="692"/>
      <c r="ATP21" s="692"/>
      <c r="ATQ21" s="692"/>
      <c r="ATR21" s="692"/>
      <c r="ATS21" s="692"/>
      <c r="ATT21" s="692"/>
      <c r="ATU21" s="692"/>
      <c r="ATV21" s="692"/>
      <c r="ATW21" s="692"/>
      <c r="ATX21" s="692"/>
      <c r="ATY21" s="692"/>
      <c r="ATZ21" s="692"/>
      <c r="AUA21" s="692"/>
      <c r="AUB21" s="692"/>
      <c r="AUC21" s="692"/>
      <c r="AUD21" s="692"/>
      <c r="AUE21" s="692"/>
      <c r="AUF21" s="692"/>
      <c r="AUG21" s="692"/>
      <c r="AUH21" s="692"/>
      <c r="AUI21" s="692"/>
      <c r="AUJ21" s="692"/>
      <c r="AUK21" s="692"/>
      <c r="AUL21" s="692"/>
      <c r="AUM21" s="692"/>
      <c r="AUN21" s="692"/>
      <c r="AUO21" s="692"/>
      <c r="AUP21" s="692"/>
      <c r="AUQ21" s="692"/>
      <c r="AUR21" s="692"/>
      <c r="AUS21" s="692"/>
      <c r="AUT21" s="692"/>
      <c r="AUU21" s="692"/>
      <c r="AUV21" s="692"/>
      <c r="AUW21" s="692"/>
      <c r="AUX21" s="692"/>
      <c r="AUY21" s="692"/>
      <c r="AUZ21" s="692"/>
      <c r="AVA21" s="692"/>
      <c r="AVB21" s="692"/>
      <c r="AVC21" s="692"/>
      <c r="AVD21" s="692"/>
      <c r="AVE21" s="692"/>
      <c r="AVF21" s="692"/>
      <c r="AVG21" s="692"/>
      <c r="AVH21" s="692"/>
      <c r="AVI21" s="692"/>
      <c r="AVJ21" s="692"/>
      <c r="AVK21" s="692"/>
      <c r="AVL21" s="692"/>
      <c r="AVM21" s="692"/>
      <c r="AVN21" s="692"/>
      <c r="AVO21" s="692"/>
      <c r="AVP21" s="692"/>
      <c r="AVQ21" s="692"/>
      <c r="AVR21" s="692"/>
      <c r="AVS21" s="692"/>
      <c r="AVT21" s="692"/>
      <c r="AVU21" s="692"/>
      <c r="AVV21" s="692"/>
      <c r="AVW21" s="692"/>
      <c r="AVX21" s="692"/>
      <c r="AVY21" s="692"/>
      <c r="AVZ21" s="692"/>
      <c r="AWA21" s="692"/>
      <c r="AWB21" s="692"/>
      <c r="AWC21" s="692"/>
      <c r="AWD21" s="692"/>
      <c r="AWE21" s="692"/>
      <c r="AWF21" s="692"/>
      <c r="AWG21" s="692"/>
      <c r="AWH21" s="692"/>
      <c r="AWI21" s="692"/>
      <c r="AWJ21" s="692"/>
      <c r="AWK21" s="692"/>
      <c r="AWL21" s="692"/>
      <c r="AWM21" s="692"/>
      <c r="AWN21" s="692"/>
      <c r="AWO21" s="692"/>
      <c r="AWP21" s="692"/>
      <c r="AWQ21" s="692"/>
      <c r="AWR21" s="692"/>
      <c r="AWS21" s="692"/>
      <c r="AWT21" s="692"/>
      <c r="AWU21" s="692"/>
      <c r="AWV21" s="692"/>
      <c r="AWW21" s="692"/>
      <c r="AWX21" s="692"/>
      <c r="AWY21" s="692"/>
      <c r="AWZ21" s="692"/>
      <c r="AXA21" s="692"/>
      <c r="AXB21" s="692"/>
      <c r="AXC21" s="692"/>
      <c r="AXD21" s="692"/>
      <c r="AXE21" s="692"/>
      <c r="AXF21" s="692"/>
      <c r="AXG21" s="692"/>
      <c r="AXH21" s="692"/>
      <c r="AXI21" s="692"/>
      <c r="AXJ21" s="692"/>
      <c r="AXK21" s="692"/>
      <c r="AXL21" s="692"/>
      <c r="AXM21" s="692"/>
      <c r="AXN21" s="692"/>
      <c r="AXO21" s="692"/>
      <c r="AXP21" s="692"/>
      <c r="AXQ21" s="692"/>
      <c r="AXR21" s="692"/>
      <c r="AXS21" s="692"/>
      <c r="AXT21" s="692"/>
      <c r="AXU21" s="692"/>
      <c r="AXV21" s="692"/>
      <c r="AXW21" s="692"/>
      <c r="AXX21" s="692"/>
      <c r="AXY21" s="692"/>
      <c r="AXZ21" s="692"/>
      <c r="AYA21" s="692"/>
      <c r="AYB21" s="692"/>
      <c r="AYC21" s="692"/>
      <c r="AYD21" s="692"/>
      <c r="AYE21" s="692"/>
      <c r="AYF21" s="692"/>
      <c r="AYG21" s="692"/>
      <c r="AYH21" s="692"/>
      <c r="AYI21" s="692"/>
      <c r="AYJ21" s="692"/>
      <c r="AYK21" s="692"/>
      <c r="AYL21" s="692"/>
      <c r="AYM21" s="692"/>
      <c r="AYN21" s="692"/>
      <c r="AYO21" s="692"/>
      <c r="AYP21" s="692"/>
      <c r="AYQ21" s="692"/>
      <c r="AYR21" s="692"/>
      <c r="AYS21" s="692"/>
      <c r="AYT21" s="692"/>
      <c r="AYU21" s="692"/>
      <c r="AYV21" s="692"/>
      <c r="AYW21" s="692"/>
      <c r="AYX21" s="692"/>
      <c r="AYY21" s="692"/>
      <c r="AYZ21" s="692"/>
      <c r="AZA21" s="692"/>
      <c r="AZB21" s="692"/>
      <c r="AZC21" s="692"/>
      <c r="AZD21" s="692"/>
      <c r="AZE21" s="692"/>
      <c r="AZF21" s="692"/>
      <c r="AZG21" s="692"/>
      <c r="AZH21" s="692"/>
      <c r="AZI21" s="692"/>
      <c r="AZJ21" s="692"/>
      <c r="AZK21" s="692"/>
      <c r="AZL21" s="692"/>
      <c r="AZM21" s="692"/>
      <c r="AZN21" s="692"/>
      <c r="AZO21" s="692"/>
      <c r="AZP21" s="692"/>
      <c r="AZQ21" s="692"/>
      <c r="AZR21" s="692"/>
      <c r="AZS21" s="692"/>
      <c r="AZT21" s="692"/>
      <c r="AZU21" s="692"/>
      <c r="AZV21" s="692"/>
      <c r="AZW21" s="692"/>
      <c r="AZX21" s="692"/>
      <c r="AZY21" s="692"/>
      <c r="AZZ21" s="692"/>
      <c r="BAA21" s="692"/>
      <c r="BAB21" s="692"/>
      <c r="BAC21" s="692"/>
      <c r="BAD21" s="692"/>
      <c r="BAE21" s="692"/>
      <c r="BAF21" s="692"/>
      <c r="BAG21" s="692"/>
      <c r="BAH21" s="692"/>
      <c r="BAI21" s="692"/>
      <c r="BAJ21" s="692"/>
      <c r="BAK21" s="692"/>
      <c r="BAL21" s="692"/>
      <c r="BAM21" s="692"/>
      <c r="BAN21" s="692"/>
      <c r="BAO21" s="692"/>
      <c r="BAP21" s="692"/>
      <c r="BAQ21" s="692"/>
      <c r="BAR21" s="692"/>
      <c r="BAS21" s="692"/>
      <c r="BAT21" s="692"/>
      <c r="BAU21" s="692"/>
      <c r="BAV21" s="692"/>
      <c r="BAW21" s="692"/>
      <c r="BAX21" s="692"/>
      <c r="BAY21" s="692"/>
      <c r="BAZ21" s="692"/>
      <c r="BBA21" s="692"/>
      <c r="BBB21" s="692"/>
      <c r="BBC21" s="692"/>
      <c r="BBD21" s="692"/>
      <c r="BBE21" s="692"/>
      <c r="BBF21" s="692"/>
      <c r="BBG21" s="692"/>
      <c r="BBH21" s="692"/>
      <c r="BBI21" s="692"/>
      <c r="BBJ21" s="692"/>
      <c r="BBK21" s="692"/>
      <c r="BBL21" s="692"/>
      <c r="BBM21" s="692"/>
      <c r="BBN21" s="692"/>
      <c r="BBO21" s="692"/>
      <c r="BBP21" s="692"/>
      <c r="BBQ21" s="692"/>
      <c r="BBR21" s="692"/>
      <c r="BBS21" s="692"/>
      <c r="BBT21" s="692"/>
      <c r="BBU21" s="692"/>
      <c r="BBV21" s="692"/>
      <c r="BBW21" s="692"/>
      <c r="BBX21" s="692"/>
      <c r="BBY21" s="692"/>
      <c r="BBZ21" s="692"/>
      <c r="BCA21" s="692"/>
      <c r="BCB21" s="692"/>
      <c r="BCC21" s="692"/>
      <c r="BCD21" s="692"/>
      <c r="BCE21" s="692"/>
      <c r="BCF21" s="692"/>
      <c r="BCG21" s="692"/>
      <c r="BCH21" s="692"/>
      <c r="BCI21" s="692"/>
      <c r="BCJ21" s="692"/>
      <c r="BCK21" s="692"/>
      <c r="BCL21" s="692"/>
      <c r="BCM21" s="692"/>
      <c r="BCN21" s="692"/>
      <c r="BCO21" s="692"/>
      <c r="BCP21" s="692"/>
      <c r="BCQ21" s="692"/>
      <c r="BCR21" s="692"/>
      <c r="BCS21" s="692"/>
      <c r="BCT21" s="692"/>
      <c r="BCU21" s="692"/>
      <c r="BCV21" s="692"/>
      <c r="BCW21" s="692"/>
      <c r="BCX21" s="692"/>
      <c r="BCY21" s="692"/>
      <c r="BCZ21" s="692"/>
      <c r="BDA21" s="692"/>
      <c r="BDB21" s="692"/>
      <c r="BDC21" s="692"/>
      <c r="BDD21" s="692"/>
      <c r="BDE21" s="692"/>
      <c r="BDF21" s="692"/>
      <c r="BDG21" s="692"/>
      <c r="BDH21" s="692"/>
      <c r="BDI21" s="692"/>
      <c r="BDJ21" s="692"/>
      <c r="BDK21" s="692"/>
      <c r="BDL21" s="692"/>
      <c r="BDM21" s="692"/>
      <c r="BDN21" s="692"/>
      <c r="BDO21" s="692"/>
      <c r="BDP21" s="692"/>
      <c r="BDQ21" s="692"/>
      <c r="BDR21" s="692"/>
      <c r="BDS21" s="692"/>
      <c r="BDT21" s="692"/>
      <c r="BDU21" s="692"/>
      <c r="BDV21" s="692"/>
      <c r="BDW21" s="692"/>
      <c r="BDX21" s="692"/>
      <c r="BDY21" s="692"/>
      <c r="BDZ21" s="692"/>
      <c r="BEA21" s="692"/>
      <c r="BEB21" s="692"/>
      <c r="BEC21" s="692"/>
      <c r="BED21" s="692"/>
      <c r="BEE21" s="692"/>
      <c r="BEF21" s="692"/>
      <c r="BEG21" s="692"/>
      <c r="BEH21" s="692"/>
      <c r="BEI21" s="692"/>
      <c r="BEJ21" s="692"/>
      <c r="BEK21" s="692"/>
      <c r="BEL21" s="692"/>
      <c r="BEM21" s="692"/>
      <c r="BEN21" s="692"/>
      <c r="BEO21" s="692"/>
      <c r="BEP21" s="692"/>
      <c r="BEQ21" s="692"/>
      <c r="BER21" s="692"/>
      <c r="BES21" s="692"/>
      <c r="BET21" s="692"/>
      <c r="BEU21" s="692"/>
      <c r="BEV21" s="692"/>
      <c r="BEW21" s="692"/>
      <c r="BEX21" s="692"/>
      <c r="BEY21" s="692"/>
      <c r="BEZ21" s="692"/>
      <c r="BFA21" s="692"/>
      <c r="BFB21" s="692"/>
      <c r="BFC21" s="692"/>
      <c r="BFD21" s="692"/>
      <c r="BFE21" s="692"/>
      <c r="BFF21" s="692"/>
      <c r="BFG21" s="692"/>
      <c r="BFH21" s="692"/>
      <c r="BFI21" s="692"/>
      <c r="BFJ21" s="692"/>
      <c r="BFK21" s="692"/>
      <c r="BFL21" s="692"/>
      <c r="BFM21" s="692"/>
      <c r="BFN21" s="692"/>
      <c r="BFO21" s="692"/>
      <c r="BFP21" s="692"/>
      <c r="BFQ21" s="692"/>
      <c r="BFR21" s="692"/>
      <c r="BFS21" s="692"/>
      <c r="BFT21" s="692"/>
      <c r="BFU21" s="692"/>
      <c r="BFV21" s="692"/>
      <c r="BFW21" s="692"/>
      <c r="BFX21" s="692"/>
      <c r="BFY21" s="692"/>
      <c r="BFZ21" s="692"/>
      <c r="BGA21" s="692"/>
      <c r="BGB21" s="692"/>
      <c r="BGC21" s="692"/>
      <c r="BGD21" s="692"/>
      <c r="BGE21" s="692"/>
      <c r="BGF21" s="692"/>
      <c r="BGG21" s="692"/>
      <c r="BGH21" s="692"/>
      <c r="BGI21" s="692"/>
      <c r="BGJ21" s="692"/>
      <c r="BGK21" s="692"/>
      <c r="BGL21" s="692"/>
      <c r="BGM21" s="692"/>
      <c r="BGN21" s="692"/>
      <c r="BGO21" s="692"/>
      <c r="BGP21" s="692"/>
      <c r="BGQ21" s="692"/>
      <c r="BGR21" s="692"/>
      <c r="BGS21" s="692"/>
      <c r="BGT21" s="692"/>
      <c r="BGU21" s="692"/>
      <c r="BGV21" s="692"/>
      <c r="BGW21" s="692"/>
      <c r="BGX21" s="692"/>
      <c r="BGY21" s="692"/>
      <c r="BGZ21" s="692"/>
      <c r="BHA21" s="692"/>
      <c r="BHB21" s="692"/>
      <c r="BHC21" s="692"/>
      <c r="BHD21" s="692"/>
      <c r="BHE21" s="692"/>
      <c r="BHF21" s="692"/>
      <c r="BHG21" s="692"/>
      <c r="BHH21" s="692"/>
      <c r="BHI21" s="692"/>
      <c r="BHJ21" s="692"/>
      <c r="BHK21" s="692"/>
      <c r="BHL21" s="692"/>
      <c r="BHM21" s="692"/>
      <c r="BHN21" s="692"/>
      <c r="BHO21" s="692"/>
      <c r="BHP21" s="692"/>
      <c r="BHQ21" s="692"/>
      <c r="BHR21" s="692"/>
      <c r="BHS21" s="692"/>
      <c r="BHT21" s="692"/>
      <c r="BHU21" s="692"/>
      <c r="BHV21" s="692"/>
      <c r="BHW21" s="692"/>
      <c r="BHX21" s="692"/>
      <c r="BHY21" s="692"/>
      <c r="BHZ21" s="692"/>
      <c r="BIA21" s="692"/>
      <c r="BIB21" s="692"/>
      <c r="BIC21" s="692"/>
      <c r="BID21" s="692"/>
      <c r="BIE21" s="692"/>
      <c r="BIF21" s="692"/>
      <c r="BIG21" s="692"/>
      <c r="BIH21" s="692"/>
      <c r="BII21" s="692"/>
      <c r="BIJ21" s="692"/>
      <c r="BIK21" s="692"/>
      <c r="BIL21" s="692"/>
      <c r="BIM21" s="692"/>
      <c r="BIN21" s="692"/>
      <c r="BIO21" s="692"/>
      <c r="BIP21" s="692"/>
      <c r="BIQ21" s="692"/>
      <c r="BIR21" s="692"/>
      <c r="BIS21" s="692"/>
      <c r="BIT21" s="692"/>
      <c r="BIU21" s="692"/>
      <c r="BIV21" s="692"/>
      <c r="BIW21" s="692"/>
      <c r="BIX21" s="692"/>
      <c r="BIY21" s="692"/>
      <c r="BIZ21" s="692"/>
      <c r="BJA21" s="692"/>
      <c r="BJB21" s="692"/>
      <c r="BJC21" s="692"/>
      <c r="BJD21" s="692"/>
      <c r="BJE21" s="692"/>
      <c r="BJF21" s="692"/>
      <c r="BJG21" s="692"/>
      <c r="BJH21" s="692"/>
      <c r="BJI21" s="692"/>
      <c r="BJJ21" s="692"/>
      <c r="BJK21" s="692"/>
      <c r="BJL21" s="692"/>
      <c r="BJM21" s="692"/>
      <c r="BJN21" s="692"/>
      <c r="BJO21" s="692"/>
      <c r="BJP21" s="692"/>
      <c r="BJQ21" s="692"/>
      <c r="BJR21" s="692"/>
      <c r="BJS21" s="692"/>
      <c r="BJT21" s="692"/>
      <c r="BJU21" s="692"/>
      <c r="BJV21" s="692"/>
      <c r="BJW21" s="692"/>
      <c r="BJX21" s="692"/>
      <c r="BJY21" s="692"/>
      <c r="BJZ21" s="692"/>
      <c r="BKA21" s="692"/>
      <c r="BKB21" s="692"/>
      <c r="BKC21" s="692"/>
      <c r="BKD21" s="692"/>
      <c r="BKE21" s="692"/>
      <c r="BKF21" s="692"/>
      <c r="BKG21" s="692"/>
      <c r="BKH21" s="692"/>
      <c r="BKI21" s="692"/>
      <c r="BKJ21" s="692"/>
      <c r="BKK21" s="692"/>
      <c r="BKL21" s="692"/>
      <c r="BKM21" s="692"/>
      <c r="BKN21" s="692"/>
      <c r="BKO21" s="692"/>
      <c r="BKP21" s="692"/>
      <c r="BKQ21" s="692"/>
      <c r="BKR21" s="692"/>
      <c r="BKS21" s="692"/>
      <c r="BKT21" s="692"/>
      <c r="BKU21" s="692"/>
      <c r="BKV21" s="692"/>
      <c r="BKW21" s="692"/>
      <c r="BKX21" s="692"/>
      <c r="BKY21" s="692"/>
      <c r="BKZ21" s="692"/>
      <c r="BLA21" s="692"/>
      <c r="BLB21" s="692"/>
      <c r="BLC21" s="692"/>
      <c r="BLD21" s="692"/>
      <c r="BLE21" s="692"/>
      <c r="BLF21" s="692"/>
      <c r="BLG21" s="692"/>
      <c r="BLH21" s="692"/>
      <c r="BLI21" s="692"/>
      <c r="BLJ21" s="692"/>
      <c r="BLK21" s="692"/>
      <c r="BLL21" s="692"/>
      <c r="BLM21" s="692"/>
      <c r="BLN21" s="692"/>
      <c r="BLO21" s="692"/>
      <c r="BLP21" s="692"/>
      <c r="BLQ21" s="692"/>
      <c r="BLR21" s="692"/>
      <c r="BLS21" s="692"/>
      <c r="BLT21" s="692"/>
      <c r="BLU21" s="692"/>
      <c r="BLV21" s="692"/>
      <c r="BLW21" s="692"/>
      <c r="BLX21" s="692"/>
      <c r="BLY21" s="692"/>
      <c r="BLZ21" s="692"/>
      <c r="BMA21" s="692"/>
      <c r="BMB21" s="692"/>
      <c r="BMC21" s="692"/>
      <c r="BMD21" s="692"/>
      <c r="BME21" s="692"/>
      <c r="BMF21" s="692"/>
      <c r="BMG21" s="692"/>
      <c r="BMH21" s="692"/>
      <c r="BMI21" s="692"/>
      <c r="BMJ21" s="692"/>
      <c r="BMK21" s="692"/>
      <c r="BML21" s="692"/>
      <c r="BMM21" s="692"/>
      <c r="BMN21" s="692"/>
      <c r="BMO21" s="692"/>
      <c r="BMP21" s="692"/>
      <c r="BMQ21" s="692"/>
      <c r="BMR21" s="692"/>
      <c r="BMS21" s="692"/>
      <c r="BMT21" s="692"/>
      <c r="BMU21" s="692"/>
      <c r="BMV21" s="692"/>
      <c r="BMW21" s="692"/>
      <c r="BMX21" s="692"/>
      <c r="BMY21" s="692"/>
      <c r="BMZ21" s="692"/>
      <c r="BNA21" s="692"/>
      <c r="BNB21" s="692"/>
      <c r="BNC21" s="692"/>
      <c r="BND21" s="692"/>
      <c r="BNE21" s="692"/>
      <c r="BNF21" s="692"/>
      <c r="BNG21" s="692"/>
      <c r="BNH21" s="692"/>
      <c r="BNI21" s="692"/>
      <c r="BNJ21" s="692"/>
      <c r="BNK21" s="692"/>
      <c r="BNL21" s="692"/>
      <c r="BNM21" s="692"/>
      <c r="BNN21" s="692"/>
      <c r="BNO21" s="692"/>
      <c r="BNP21" s="692"/>
      <c r="BNQ21" s="692"/>
      <c r="BNR21" s="692"/>
      <c r="BNS21" s="692"/>
      <c r="BNT21" s="692"/>
      <c r="BNU21" s="692"/>
      <c r="BNV21" s="692"/>
      <c r="BNW21" s="692"/>
      <c r="BNX21" s="692"/>
      <c r="BNY21" s="692"/>
      <c r="BNZ21" s="692"/>
      <c r="BOA21" s="692"/>
      <c r="BOB21" s="692"/>
      <c r="BOC21" s="692"/>
      <c r="BOD21" s="692"/>
      <c r="BOE21" s="692"/>
      <c r="BOF21" s="692"/>
      <c r="BOG21" s="692"/>
      <c r="BOH21" s="692"/>
      <c r="BOI21" s="692"/>
      <c r="BOJ21" s="692"/>
      <c r="BOK21" s="692"/>
      <c r="BOL21" s="692"/>
      <c r="BOM21" s="692"/>
      <c r="BON21" s="692"/>
      <c r="BOO21" s="692"/>
      <c r="BOP21" s="692"/>
      <c r="BOQ21" s="692"/>
      <c r="BOR21" s="692"/>
      <c r="BOS21" s="692"/>
      <c r="BOT21" s="692"/>
      <c r="BOU21" s="692"/>
      <c r="BOV21" s="692"/>
      <c r="BOW21" s="692"/>
      <c r="BOX21" s="692"/>
      <c r="BOY21" s="692"/>
      <c r="BOZ21" s="692"/>
      <c r="BPA21" s="692"/>
      <c r="BPB21" s="692"/>
      <c r="BPC21" s="692"/>
      <c r="BPD21" s="692"/>
      <c r="BPE21" s="692"/>
      <c r="BPF21" s="692"/>
      <c r="BPG21" s="692"/>
      <c r="BPH21" s="692"/>
      <c r="BPI21" s="692"/>
      <c r="BPJ21" s="692"/>
      <c r="BPK21" s="692"/>
      <c r="BPL21" s="692"/>
      <c r="BPM21" s="692"/>
      <c r="BPN21" s="692"/>
      <c r="BPO21" s="692"/>
      <c r="BPP21" s="692"/>
      <c r="BPQ21" s="692"/>
      <c r="BPR21" s="692"/>
      <c r="BPS21" s="692"/>
      <c r="BPT21" s="692"/>
      <c r="BPU21" s="692"/>
      <c r="BPV21" s="692"/>
      <c r="BPW21" s="692"/>
      <c r="BPX21" s="692"/>
      <c r="BPY21" s="692"/>
      <c r="BPZ21" s="692"/>
      <c r="BQA21" s="692"/>
      <c r="BQB21" s="692"/>
      <c r="BQC21" s="692"/>
      <c r="BQD21" s="692"/>
      <c r="BQE21" s="692"/>
      <c r="BQF21" s="692"/>
      <c r="BQG21" s="692"/>
      <c r="BQH21" s="692"/>
      <c r="BQI21" s="692"/>
      <c r="BQJ21" s="692"/>
      <c r="BQK21" s="692"/>
      <c r="BQL21" s="692"/>
      <c r="BQM21" s="692"/>
      <c r="BQN21" s="692"/>
      <c r="BQO21" s="692"/>
      <c r="BQP21" s="692"/>
      <c r="BQQ21" s="692"/>
      <c r="BQR21" s="692"/>
      <c r="BQS21" s="692"/>
      <c r="BQT21" s="692"/>
      <c r="BQU21" s="692"/>
      <c r="BQV21" s="692"/>
      <c r="BQW21" s="692"/>
      <c r="BQX21" s="692"/>
      <c r="BQY21" s="692"/>
      <c r="BQZ21" s="692"/>
      <c r="BRA21" s="692"/>
      <c r="BRB21" s="692"/>
      <c r="BRC21" s="692"/>
      <c r="BRD21" s="692"/>
      <c r="BRE21" s="692"/>
      <c r="BRF21" s="692"/>
      <c r="BRG21" s="692"/>
      <c r="BRH21" s="692"/>
      <c r="BRI21" s="692"/>
      <c r="BRJ21" s="692"/>
      <c r="BRK21" s="692"/>
      <c r="BRL21" s="692"/>
      <c r="BRM21" s="692"/>
      <c r="BRN21" s="692"/>
      <c r="BRO21" s="692"/>
      <c r="BRP21" s="692"/>
      <c r="BRQ21" s="692"/>
      <c r="BRR21" s="692"/>
      <c r="BRS21" s="692"/>
      <c r="BRT21" s="692"/>
      <c r="BRU21" s="692"/>
      <c r="BRV21" s="692"/>
      <c r="BRW21" s="692"/>
      <c r="BRX21" s="692"/>
      <c r="BRY21" s="692"/>
      <c r="BRZ21" s="692"/>
      <c r="BSA21" s="692"/>
      <c r="BSB21" s="692"/>
      <c r="BSC21" s="692"/>
      <c r="BSD21" s="692"/>
      <c r="BSE21" s="692"/>
      <c r="BSF21" s="692"/>
      <c r="BSG21" s="692"/>
      <c r="BSH21" s="692"/>
      <c r="BSI21" s="692"/>
      <c r="BSJ21" s="692"/>
      <c r="BSK21" s="692"/>
      <c r="BSL21" s="692"/>
      <c r="BSM21" s="692"/>
      <c r="BSN21" s="692"/>
      <c r="BSO21" s="692"/>
      <c r="BSP21" s="692"/>
      <c r="BSQ21" s="692"/>
      <c r="BSR21" s="692"/>
      <c r="BSS21" s="692"/>
      <c r="BST21" s="692"/>
      <c r="BSU21" s="692"/>
      <c r="BSV21" s="692"/>
      <c r="BSW21" s="692"/>
      <c r="BSX21" s="692"/>
      <c r="BSY21" s="692"/>
      <c r="BSZ21" s="692"/>
      <c r="BTA21" s="692"/>
      <c r="BTB21" s="692"/>
      <c r="BTC21" s="692"/>
      <c r="BTD21" s="692"/>
      <c r="BTE21" s="692"/>
      <c r="BTF21" s="692"/>
      <c r="BTG21" s="692"/>
      <c r="BTH21" s="692"/>
      <c r="BTI21" s="692"/>
      <c r="BTJ21" s="692"/>
      <c r="BTK21" s="692"/>
      <c r="BTL21" s="692"/>
      <c r="BTM21" s="692"/>
      <c r="BTN21" s="692"/>
      <c r="BTO21" s="692"/>
      <c r="BTP21" s="692"/>
      <c r="BTQ21" s="692"/>
      <c r="BTR21" s="692"/>
      <c r="BTS21" s="692"/>
      <c r="BTT21" s="692"/>
      <c r="BTU21" s="692"/>
      <c r="BTV21" s="692"/>
      <c r="BTW21" s="692"/>
      <c r="BTX21" s="692"/>
      <c r="BTY21" s="692"/>
      <c r="BTZ21" s="692"/>
      <c r="BUA21" s="692"/>
      <c r="BUB21" s="692"/>
      <c r="BUC21" s="692"/>
      <c r="BUD21" s="692"/>
      <c r="BUE21" s="692"/>
      <c r="BUF21" s="692"/>
      <c r="BUG21" s="692"/>
      <c r="BUH21" s="692"/>
      <c r="BUI21" s="692"/>
      <c r="BUJ21" s="692"/>
      <c r="BUK21" s="692"/>
      <c r="BUL21" s="692"/>
      <c r="BUM21" s="692"/>
      <c r="BUN21" s="692"/>
      <c r="BUO21" s="692"/>
      <c r="BUP21" s="692"/>
      <c r="BUQ21" s="692"/>
      <c r="BUR21" s="692"/>
      <c r="BUS21" s="692"/>
      <c r="BUT21" s="692"/>
      <c r="BUU21" s="692"/>
      <c r="BUV21" s="692"/>
      <c r="BUW21" s="692"/>
      <c r="BUX21" s="692"/>
      <c r="BUY21" s="692"/>
      <c r="BUZ21" s="692"/>
      <c r="BVA21" s="692"/>
      <c r="BVB21" s="692"/>
      <c r="BVC21" s="692"/>
      <c r="BVD21" s="692"/>
      <c r="BVE21" s="692"/>
      <c r="BVF21" s="692"/>
      <c r="BVG21" s="692"/>
      <c r="BVH21" s="692"/>
      <c r="BVI21" s="692"/>
      <c r="BVJ21" s="692"/>
      <c r="BVK21" s="692"/>
      <c r="BVL21" s="692"/>
      <c r="BVM21" s="692"/>
      <c r="BVN21" s="692"/>
      <c r="BVO21" s="692"/>
      <c r="BVP21" s="692"/>
      <c r="BVQ21" s="692"/>
      <c r="BVR21" s="692"/>
      <c r="BVS21" s="692"/>
      <c r="BVT21" s="692"/>
      <c r="BVU21" s="692"/>
      <c r="BVV21" s="692"/>
      <c r="BVW21" s="692"/>
      <c r="BVX21" s="692"/>
      <c r="BVY21" s="692"/>
      <c r="BVZ21" s="692"/>
      <c r="BWA21" s="692"/>
      <c r="BWB21" s="692"/>
      <c r="BWC21" s="692"/>
      <c r="BWD21" s="692"/>
      <c r="BWE21" s="692"/>
      <c r="BWF21" s="692"/>
      <c r="BWG21" s="692"/>
      <c r="BWH21" s="692"/>
      <c r="BWI21" s="692"/>
      <c r="BWJ21" s="692"/>
      <c r="BWK21" s="692"/>
      <c r="BWL21" s="692"/>
      <c r="BWM21" s="692"/>
      <c r="BWN21" s="692"/>
      <c r="BWO21" s="692"/>
      <c r="BWP21" s="692"/>
      <c r="BWQ21" s="692"/>
      <c r="BWR21" s="692"/>
      <c r="BWS21" s="692"/>
      <c r="BWT21" s="692"/>
      <c r="BWU21" s="692"/>
      <c r="BWV21" s="692"/>
      <c r="BWW21" s="692"/>
      <c r="BWX21" s="692"/>
      <c r="BWY21" s="692"/>
      <c r="BWZ21" s="692"/>
      <c r="BXA21" s="692"/>
      <c r="BXB21" s="692"/>
      <c r="BXC21" s="692"/>
      <c r="BXD21" s="692"/>
      <c r="BXE21" s="692"/>
      <c r="BXF21" s="692"/>
      <c r="BXG21" s="692"/>
      <c r="BXH21" s="692"/>
      <c r="BXI21" s="692"/>
      <c r="BXJ21" s="692"/>
      <c r="BXK21" s="692"/>
      <c r="BXL21" s="692"/>
      <c r="BXM21" s="692"/>
      <c r="BXN21" s="692"/>
      <c r="BXO21" s="692"/>
      <c r="BXP21" s="692"/>
      <c r="BXQ21" s="692"/>
      <c r="BXR21" s="692"/>
      <c r="BXS21" s="692"/>
      <c r="BXT21" s="692"/>
      <c r="BXU21" s="692"/>
      <c r="BXV21" s="692"/>
      <c r="BXW21" s="692"/>
      <c r="BXX21" s="692"/>
      <c r="BXY21" s="692"/>
      <c r="BXZ21" s="692"/>
      <c r="BYA21" s="692"/>
      <c r="BYB21" s="692"/>
      <c r="BYC21" s="692"/>
      <c r="BYD21" s="692"/>
      <c r="BYE21" s="692"/>
      <c r="BYF21" s="692"/>
      <c r="BYG21" s="692"/>
      <c r="BYH21" s="692"/>
      <c r="BYI21" s="692"/>
      <c r="BYJ21" s="692"/>
      <c r="BYK21" s="692"/>
      <c r="BYL21" s="692"/>
      <c r="BYM21" s="692"/>
      <c r="BYN21" s="692"/>
      <c r="BYO21" s="692"/>
      <c r="BYP21" s="692"/>
      <c r="BYQ21" s="692"/>
      <c r="BYR21" s="692"/>
      <c r="BYS21" s="692"/>
      <c r="BYT21" s="692"/>
      <c r="BYU21" s="692"/>
      <c r="BYV21" s="692"/>
      <c r="BYW21" s="692"/>
      <c r="BYX21" s="692"/>
      <c r="BYY21" s="692"/>
      <c r="BYZ21" s="692"/>
      <c r="BZA21" s="692"/>
      <c r="BZB21" s="692"/>
      <c r="BZC21" s="692"/>
      <c r="BZD21" s="692"/>
      <c r="BZE21" s="692"/>
      <c r="BZF21" s="692"/>
      <c r="BZG21" s="692"/>
      <c r="BZH21" s="692"/>
      <c r="BZI21" s="692"/>
      <c r="BZJ21" s="692"/>
      <c r="BZK21" s="692"/>
      <c r="BZL21" s="692"/>
      <c r="BZM21" s="692"/>
      <c r="BZN21" s="692"/>
      <c r="BZO21" s="692"/>
      <c r="BZP21" s="692"/>
      <c r="BZQ21" s="692"/>
      <c r="BZR21" s="692"/>
      <c r="BZS21" s="692"/>
      <c r="BZT21" s="692"/>
      <c r="BZU21" s="692"/>
      <c r="BZV21" s="692"/>
      <c r="BZW21" s="692"/>
      <c r="BZX21" s="692"/>
      <c r="BZY21" s="692"/>
      <c r="BZZ21" s="692"/>
      <c r="CAA21" s="692"/>
      <c r="CAB21" s="692"/>
      <c r="CAC21" s="692"/>
      <c r="CAD21" s="692"/>
      <c r="CAE21" s="692"/>
      <c r="CAF21" s="692"/>
      <c r="CAG21" s="692"/>
      <c r="CAH21" s="692"/>
      <c r="CAI21" s="692"/>
      <c r="CAJ21" s="692"/>
      <c r="CAK21" s="692"/>
      <c r="CAL21" s="692"/>
      <c r="CAM21" s="692"/>
      <c r="CAN21" s="692"/>
      <c r="CAO21" s="692"/>
      <c r="CAP21" s="692"/>
      <c r="CAQ21" s="692"/>
      <c r="CAR21" s="692"/>
      <c r="CAS21" s="692"/>
      <c r="CAT21" s="692"/>
      <c r="CAU21" s="692"/>
      <c r="CAV21" s="692"/>
      <c r="CAW21" s="692"/>
      <c r="CAX21" s="692"/>
      <c r="CAY21" s="692"/>
      <c r="CAZ21" s="692"/>
      <c r="CBA21" s="692"/>
      <c r="CBB21" s="692"/>
      <c r="CBC21" s="692"/>
      <c r="CBD21" s="692"/>
      <c r="CBE21" s="692"/>
      <c r="CBF21" s="692"/>
      <c r="CBG21" s="692"/>
      <c r="CBH21" s="692"/>
      <c r="CBI21" s="692"/>
      <c r="CBJ21" s="692"/>
      <c r="CBK21" s="692"/>
      <c r="CBL21" s="692"/>
      <c r="CBM21" s="692"/>
      <c r="CBN21" s="692"/>
      <c r="CBO21" s="692"/>
      <c r="CBP21" s="692"/>
      <c r="CBQ21" s="692"/>
      <c r="CBR21" s="692"/>
      <c r="CBS21" s="692"/>
      <c r="CBT21" s="692"/>
      <c r="CBU21" s="692"/>
      <c r="CBV21" s="692"/>
      <c r="CBW21" s="692"/>
      <c r="CBX21" s="692"/>
      <c r="CBY21" s="692"/>
      <c r="CBZ21" s="692"/>
      <c r="CCA21" s="692"/>
      <c r="CCB21" s="692"/>
      <c r="CCC21" s="692"/>
      <c r="CCD21" s="692"/>
      <c r="CCE21" s="692"/>
      <c r="CCF21" s="692"/>
      <c r="CCG21" s="692"/>
      <c r="CCH21" s="692"/>
      <c r="CCI21" s="692"/>
      <c r="CCJ21" s="692"/>
      <c r="CCK21" s="692"/>
      <c r="CCL21" s="692"/>
      <c r="CCM21" s="692"/>
      <c r="CCN21" s="692"/>
      <c r="CCO21" s="692"/>
      <c r="CCP21" s="692"/>
      <c r="CCQ21" s="692"/>
      <c r="CCR21" s="692"/>
      <c r="CCS21" s="692"/>
      <c r="CCT21" s="692"/>
      <c r="CCU21" s="692"/>
      <c r="CCV21" s="692"/>
      <c r="CCW21" s="692"/>
      <c r="CCX21" s="692"/>
      <c r="CCY21" s="692"/>
      <c r="CCZ21" s="692"/>
      <c r="CDA21" s="692"/>
      <c r="CDB21" s="692"/>
      <c r="CDC21" s="692"/>
      <c r="CDD21" s="692"/>
      <c r="CDE21" s="692"/>
      <c r="CDF21" s="692"/>
      <c r="CDG21" s="692"/>
      <c r="CDH21" s="692"/>
      <c r="CDI21" s="692"/>
      <c r="CDJ21" s="692"/>
      <c r="CDK21" s="692"/>
      <c r="CDL21" s="692"/>
      <c r="CDM21" s="692"/>
      <c r="CDN21" s="692"/>
      <c r="CDO21" s="692"/>
      <c r="CDP21" s="692"/>
      <c r="CDQ21" s="692"/>
      <c r="CDR21" s="692"/>
      <c r="CDS21" s="692"/>
      <c r="CDT21" s="692"/>
      <c r="CDU21" s="692"/>
      <c r="CDV21" s="692"/>
      <c r="CDW21" s="692"/>
      <c r="CDX21" s="692"/>
      <c r="CDY21" s="692"/>
      <c r="CDZ21" s="692"/>
      <c r="CEA21" s="692"/>
      <c r="CEB21" s="692"/>
      <c r="CEC21" s="692"/>
      <c r="CED21" s="692"/>
      <c r="CEE21" s="692"/>
      <c r="CEF21" s="692"/>
      <c r="CEG21" s="692"/>
      <c r="CEH21" s="692"/>
      <c r="CEI21" s="692"/>
      <c r="CEJ21" s="692"/>
      <c r="CEK21" s="692"/>
      <c r="CEL21" s="692"/>
      <c r="CEM21" s="692"/>
      <c r="CEN21" s="692"/>
      <c r="CEO21" s="692"/>
      <c r="CEP21" s="692"/>
      <c r="CEQ21" s="692"/>
      <c r="CER21" s="692"/>
      <c r="CES21" s="692"/>
      <c r="CET21" s="692"/>
      <c r="CEU21" s="692"/>
      <c r="CEV21" s="692"/>
      <c r="CEW21" s="692"/>
      <c r="CEX21" s="692"/>
      <c r="CEY21" s="692"/>
      <c r="CEZ21" s="692"/>
      <c r="CFA21" s="692"/>
      <c r="CFB21" s="692"/>
      <c r="CFC21" s="692"/>
      <c r="CFD21" s="692"/>
      <c r="CFE21" s="692"/>
      <c r="CFF21" s="692"/>
      <c r="CFG21" s="692"/>
      <c r="CFH21" s="692"/>
      <c r="CFI21" s="692"/>
      <c r="CFJ21" s="692"/>
      <c r="CFK21" s="692"/>
      <c r="CFL21" s="692"/>
      <c r="CFM21" s="692"/>
      <c r="CFN21" s="692"/>
      <c r="CFO21" s="692"/>
      <c r="CFP21" s="692"/>
      <c r="CFQ21" s="692"/>
      <c r="CFR21" s="692"/>
      <c r="CFS21" s="692"/>
      <c r="CFT21" s="692"/>
      <c r="CFU21" s="692"/>
      <c r="CFV21" s="692"/>
      <c r="CFW21" s="692"/>
      <c r="CFX21" s="692"/>
      <c r="CFY21" s="692"/>
      <c r="CFZ21" s="692"/>
      <c r="CGA21" s="692"/>
      <c r="CGB21" s="692"/>
      <c r="CGC21" s="692"/>
      <c r="CGD21" s="692"/>
      <c r="CGE21" s="692"/>
      <c r="CGF21" s="692"/>
      <c r="CGG21" s="692"/>
      <c r="CGH21" s="692"/>
      <c r="CGI21" s="692"/>
      <c r="CGJ21" s="692"/>
      <c r="CGK21" s="692"/>
      <c r="CGL21" s="692"/>
      <c r="CGM21" s="692"/>
      <c r="CGN21" s="692"/>
      <c r="CGO21" s="692"/>
      <c r="CGP21" s="692"/>
      <c r="CGQ21" s="692"/>
      <c r="CGR21" s="692"/>
      <c r="CGS21" s="692"/>
      <c r="CGT21" s="692"/>
      <c r="CGU21" s="692"/>
      <c r="CGV21" s="692"/>
      <c r="CGW21" s="692"/>
      <c r="CGX21" s="692"/>
      <c r="CGY21" s="692"/>
      <c r="CGZ21" s="692"/>
      <c r="CHA21" s="692"/>
      <c r="CHB21" s="692"/>
      <c r="CHC21" s="692"/>
      <c r="CHD21" s="692"/>
      <c r="CHE21" s="692"/>
      <c r="CHF21" s="692"/>
      <c r="CHG21" s="692"/>
      <c r="CHH21" s="692"/>
      <c r="CHI21" s="692"/>
      <c r="CHJ21" s="692"/>
      <c r="CHK21" s="692"/>
      <c r="CHL21" s="692"/>
      <c r="CHM21" s="692"/>
      <c r="CHN21" s="692"/>
      <c r="CHO21" s="692"/>
      <c r="CHP21" s="692"/>
      <c r="CHQ21" s="692"/>
      <c r="CHR21" s="692"/>
      <c r="CHS21" s="692"/>
      <c r="CHT21" s="692"/>
      <c r="CHU21" s="692"/>
      <c r="CHV21" s="692"/>
      <c r="CHW21" s="692"/>
      <c r="CHX21" s="692"/>
      <c r="CHY21" s="692"/>
      <c r="CHZ21" s="692"/>
      <c r="CIA21" s="692"/>
      <c r="CIB21" s="692"/>
      <c r="CIC21" s="692"/>
      <c r="CID21" s="692"/>
      <c r="CIE21" s="692"/>
      <c r="CIF21" s="692"/>
      <c r="CIG21" s="692"/>
      <c r="CIH21" s="692"/>
      <c r="CII21" s="692"/>
      <c r="CIJ21" s="692"/>
      <c r="CIK21" s="692"/>
      <c r="CIL21" s="692"/>
      <c r="CIM21" s="692"/>
      <c r="CIN21" s="692"/>
      <c r="CIO21" s="692"/>
      <c r="CIP21" s="692"/>
      <c r="CIQ21" s="692"/>
      <c r="CIR21" s="692"/>
      <c r="CIS21" s="692"/>
      <c r="CIT21" s="692"/>
      <c r="CIU21" s="692"/>
      <c r="CIV21" s="692"/>
      <c r="CIW21" s="692"/>
      <c r="CIX21" s="692"/>
      <c r="CIY21" s="692"/>
      <c r="CIZ21" s="692"/>
      <c r="CJA21" s="692"/>
      <c r="CJB21" s="692"/>
      <c r="CJC21" s="692"/>
      <c r="CJD21" s="692"/>
      <c r="CJE21" s="692"/>
      <c r="CJF21" s="692"/>
      <c r="CJG21" s="692"/>
      <c r="CJH21" s="692"/>
      <c r="CJI21" s="692"/>
      <c r="CJJ21" s="692"/>
      <c r="CJK21" s="692"/>
      <c r="CJL21" s="692"/>
      <c r="CJM21" s="692"/>
      <c r="CJN21" s="692"/>
      <c r="CJO21" s="692"/>
      <c r="CJP21" s="692"/>
      <c r="CJQ21" s="692"/>
      <c r="CJR21" s="692"/>
      <c r="CJS21" s="692"/>
      <c r="CJT21" s="692"/>
      <c r="CJU21" s="692"/>
      <c r="CJV21" s="692"/>
      <c r="CJW21" s="692"/>
      <c r="CJX21" s="692"/>
      <c r="CJY21" s="692"/>
      <c r="CJZ21" s="692"/>
      <c r="CKA21" s="692"/>
      <c r="CKB21" s="692"/>
      <c r="CKC21" s="692"/>
      <c r="CKD21" s="692"/>
      <c r="CKE21" s="692"/>
      <c r="CKF21" s="692"/>
      <c r="CKG21" s="692"/>
      <c r="CKH21" s="692"/>
      <c r="CKI21" s="692"/>
      <c r="CKJ21" s="692"/>
      <c r="CKK21" s="692"/>
      <c r="CKL21" s="692"/>
      <c r="CKM21" s="692"/>
      <c r="CKN21" s="692"/>
      <c r="CKO21" s="692"/>
      <c r="CKP21" s="692"/>
      <c r="CKQ21" s="692"/>
      <c r="CKR21" s="692"/>
      <c r="CKS21" s="692"/>
      <c r="CKT21" s="692"/>
      <c r="CKU21" s="692"/>
      <c r="CKV21" s="692"/>
      <c r="CKW21" s="692"/>
      <c r="CKX21" s="692"/>
      <c r="CKY21" s="692"/>
      <c r="CKZ21" s="692"/>
      <c r="CLA21" s="692"/>
      <c r="CLB21" s="692"/>
      <c r="CLC21" s="692"/>
      <c r="CLD21" s="692"/>
      <c r="CLE21" s="692"/>
      <c r="CLF21" s="692"/>
      <c r="CLG21" s="692"/>
      <c r="CLH21" s="692"/>
      <c r="CLI21" s="692"/>
      <c r="CLJ21" s="692"/>
      <c r="CLK21" s="692"/>
      <c r="CLL21" s="692"/>
      <c r="CLM21" s="692"/>
      <c r="CLN21" s="692"/>
      <c r="CLO21" s="692"/>
      <c r="CLP21" s="692"/>
      <c r="CLQ21" s="692"/>
      <c r="CLR21" s="692"/>
      <c r="CLS21" s="692"/>
      <c r="CLT21" s="692"/>
      <c r="CLU21" s="692"/>
      <c r="CLV21" s="692"/>
      <c r="CLW21" s="692"/>
      <c r="CLX21" s="692"/>
      <c r="CLY21" s="692"/>
      <c r="CLZ21" s="692"/>
      <c r="CMA21" s="692"/>
      <c r="CMB21" s="692"/>
      <c r="CMC21" s="692"/>
      <c r="CMD21" s="692"/>
      <c r="CME21" s="692"/>
      <c r="CMF21" s="692"/>
      <c r="CMG21" s="692"/>
      <c r="CMH21" s="692"/>
      <c r="CMI21" s="692"/>
      <c r="CMJ21" s="692"/>
      <c r="CMK21" s="692"/>
      <c r="CML21" s="692"/>
      <c r="CMM21" s="692"/>
      <c r="CMN21" s="692"/>
      <c r="CMO21" s="692"/>
      <c r="CMP21" s="692"/>
      <c r="CMQ21" s="692"/>
      <c r="CMR21" s="692"/>
      <c r="CMS21" s="692"/>
      <c r="CMT21" s="692"/>
      <c r="CMU21" s="692"/>
      <c r="CMV21" s="692"/>
      <c r="CMW21" s="692"/>
      <c r="CMX21" s="692"/>
      <c r="CMY21" s="692"/>
      <c r="CMZ21" s="692"/>
      <c r="CNA21" s="692"/>
      <c r="CNB21" s="692"/>
      <c r="CNC21" s="692"/>
      <c r="CND21" s="692"/>
      <c r="CNE21" s="692"/>
      <c r="CNF21" s="692"/>
      <c r="CNG21" s="692"/>
      <c r="CNH21" s="692"/>
      <c r="CNI21" s="692"/>
      <c r="CNJ21" s="692"/>
      <c r="CNK21" s="692"/>
      <c r="CNL21" s="692"/>
      <c r="CNM21" s="692"/>
      <c r="CNN21" s="692"/>
      <c r="CNO21" s="692"/>
      <c r="CNP21" s="692"/>
      <c r="CNQ21" s="692"/>
      <c r="CNR21" s="692"/>
      <c r="CNS21" s="692"/>
      <c r="CNT21" s="692"/>
      <c r="CNU21" s="692"/>
      <c r="CNV21" s="692"/>
      <c r="CNW21" s="692"/>
      <c r="CNX21" s="692"/>
      <c r="CNY21" s="692"/>
      <c r="CNZ21" s="692"/>
      <c r="COA21" s="692"/>
      <c r="COB21" s="692"/>
      <c r="COC21" s="692"/>
      <c r="COD21" s="692"/>
      <c r="COE21" s="692"/>
      <c r="COF21" s="692"/>
      <c r="COG21" s="692"/>
      <c r="COH21" s="692"/>
      <c r="COI21" s="692"/>
      <c r="COJ21" s="692"/>
      <c r="COK21" s="692"/>
      <c r="COL21" s="692"/>
      <c r="COM21" s="692"/>
      <c r="CON21" s="692"/>
      <c r="COO21" s="692"/>
      <c r="COP21" s="692"/>
      <c r="COQ21" s="692"/>
      <c r="COR21" s="692"/>
      <c r="COS21" s="692"/>
      <c r="COT21" s="692"/>
      <c r="COU21" s="692"/>
      <c r="COV21" s="692"/>
      <c r="COW21" s="692"/>
      <c r="COX21" s="692"/>
      <c r="COY21" s="692"/>
      <c r="COZ21" s="692"/>
      <c r="CPA21" s="692"/>
      <c r="CPB21" s="692"/>
      <c r="CPC21" s="692"/>
      <c r="CPD21" s="692"/>
      <c r="CPE21" s="692"/>
      <c r="CPF21" s="692"/>
      <c r="CPG21" s="692"/>
      <c r="CPH21" s="692"/>
      <c r="CPI21" s="692"/>
      <c r="CPJ21" s="692"/>
      <c r="CPK21" s="692"/>
      <c r="CPL21" s="692"/>
      <c r="CPM21" s="692"/>
      <c r="CPN21" s="692"/>
      <c r="CPO21" s="692"/>
      <c r="CPP21" s="692"/>
      <c r="CPQ21" s="692"/>
      <c r="CPR21" s="692"/>
      <c r="CPS21" s="692"/>
      <c r="CPT21" s="692"/>
      <c r="CPU21" s="692"/>
      <c r="CPV21" s="692"/>
      <c r="CPW21" s="692"/>
      <c r="CPX21" s="692"/>
      <c r="CPY21" s="692"/>
      <c r="CPZ21" s="692"/>
      <c r="CQA21" s="692"/>
      <c r="CQB21" s="692"/>
      <c r="CQC21" s="692"/>
      <c r="CQD21" s="692"/>
      <c r="CQE21" s="692"/>
      <c r="CQF21" s="692"/>
      <c r="CQG21" s="692"/>
      <c r="CQH21" s="692"/>
      <c r="CQI21" s="692"/>
      <c r="CQJ21" s="692"/>
      <c r="CQK21" s="692"/>
      <c r="CQL21" s="692"/>
      <c r="CQM21" s="692"/>
      <c r="CQN21" s="692"/>
      <c r="CQO21" s="692"/>
      <c r="CQP21" s="692"/>
      <c r="CQQ21" s="692"/>
      <c r="CQR21" s="692"/>
      <c r="CQS21" s="692"/>
      <c r="CQT21" s="692"/>
      <c r="CQU21" s="692"/>
      <c r="CQV21" s="692"/>
      <c r="CQW21" s="692"/>
      <c r="CQX21" s="692"/>
      <c r="CQY21" s="692"/>
      <c r="CQZ21" s="692"/>
      <c r="CRA21" s="692"/>
      <c r="CRB21" s="692"/>
      <c r="CRC21" s="692"/>
      <c r="CRD21" s="692"/>
      <c r="CRE21" s="692"/>
      <c r="CRF21" s="692"/>
      <c r="CRG21" s="692"/>
      <c r="CRH21" s="692"/>
      <c r="CRI21" s="692"/>
      <c r="CRJ21" s="692"/>
      <c r="CRK21" s="692"/>
      <c r="CRL21" s="692"/>
      <c r="CRM21" s="692"/>
      <c r="CRN21" s="692"/>
      <c r="CRO21" s="692"/>
      <c r="CRP21" s="692"/>
      <c r="CRQ21" s="692"/>
      <c r="CRR21" s="692"/>
      <c r="CRS21" s="692"/>
      <c r="CRT21" s="692"/>
      <c r="CRU21" s="692"/>
      <c r="CRV21" s="692"/>
      <c r="CRW21" s="692"/>
      <c r="CRX21" s="692"/>
      <c r="CRY21" s="692"/>
      <c r="CRZ21" s="692"/>
      <c r="CSA21" s="692"/>
      <c r="CSB21" s="692"/>
      <c r="CSC21" s="692"/>
      <c r="CSD21" s="692"/>
      <c r="CSE21" s="692"/>
      <c r="CSF21" s="692"/>
      <c r="CSG21" s="692"/>
      <c r="CSH21" s="692"/>
      <c r="CSI21" s="692"/>
      <c r="CSJ21" s="692"/>
      <c r="CSK21" s="692"/>
      <c r="CSL21" s="692"/>
      <c r="CSM21" s="692"/>
      <c r="CSN21" s="692"/>
      <c r="CSO21" s="692"/>
      <c r="CSP21" s="692"/>
      <c r="CSQ21" s="692"/>
      <c r="CSR21" s="692"/>
      <c r="CSS21" s="692"/>
      <c r="CST21" s="692"/>
      <c r="CSU21" s="692"/>
      <c r="CSV21" s="692"/>
      <c r="CSW21" s="692"/>
      <c r="CSX21" s="692"/>
      <c r="CSY21" s="692"/>
      <c r="CSZ21" s="692"/>
      <c r="CTA21" s="692"/>
      <c r="CTB21" s="692"/>
      <c r="CTC21" s="692"/>
      <c r="CTD21" s="692"/>
      <c r="CTE21" s="692"/>
      <c r="CTF21" s="692"/>
      <c r="CTG21" s="692"/>
      <c r="CTH21" s="692"/>
      <c r="CTI21" s="692"/>
      <c r="CTJ21" s="692"/>
      <c r="CTK21" s="692"/>
      <c r="CTL21" s="692"/>
      <c r="CTM21" s="692"/>
      <c r="CTN21" s="692"/>
      <c r="CTO21" s="692"/>
      <c r="CTP21" s="692"/>
      <c r="CTQ21" s="692"/>
      <c r="CTR21" s="692"/>
      <c r="CTS21" s="692"/>
      <c r="CTT21" s="692"/>
      <c r="CTU21" s="692"/>
      <c r="CTV21" s="692"/>
      <c r="CTW21" s="692"/>
      <c r="CTX21" s="692"/>
      <c r="CTY21" s="692"/>
      <c r="CTZ21" s="692"/>
      <c r="CUA21" s="692"/>
      <c r="CUB21" s="692"/>
      <c r="CUC21" s="692"/>
      <c r="CUD21" s="692"/>
      <c r="CUE21" s="692"/>
      <c r="CUF21" s="692"/>
      <c r="CUG21" s="692"/>
      <c r="CUH21" s="692"/>
      <c r="CUI21" s="692"/>
      <c r="CUJ21" s="692"/>
      <c r="CUK21" s="692"/>
      <c r="CUL21" s="692"/>
      <c r="CUM21" s="692"/>
      <c r="CUN21" s="692"/>
      <c r="CUO21" s="692"/>
      <c r="CUP21" s="692"/>
      <c r="CUQ21" s="692"/>
      <c r="CUR21" s="692"/>
      <c r="CUS21" s="692"/>
      <c r="CUT21" s="692"/>
      <c r="CUU21" s="692"/>
      <c r="CUV21" s="692"/>
      <c r="CUW21" s="692"/>
      <c r="CUX21" s="692"/>
      <c r="CUY21" s="692"/>
      <c r="CUZ21" s="692"/>
      <c r="CVA21" s="692"/>
      <c r="CVB21" s="692"/>
      <c r="CVC21" s="692"/>
      <c r="CVD21" s="692"/>
      <c r="CVE21" s="692"/>
      <c r="CVF21" s="692"/>
      <c r="CVG21" s="692"/>
      <c r="CVH21" s="692"/>
      <c r="CVI21" s="692"/>
      <c r="CVJ21" s="692"/>
      <c r="CVK21" s="692"/>
      <c r="CVL21" s="692"/>
      <c r="CVM21" s="692"/>
      <c r="CVN21" s="692"/>
      <c r="CVO21" s="692"/>
      <c r="CVP21" s="692"/>
      <c r="CVQ21" s="692"/>
      <c r="CVR21" s="692"/>
      <c r="CVS21" s="692"/>
      <c r="CVT21" s="692"/>
      <c r="CVU21" s="692"/>
      <c r="CVV21" s="692"/>
      <c r="CVW21" s="692"/>
      <c r="CVX21" s="692"/>
      <c r="CVY21" s="692"/>
      <c r="CVZ21" s="692"/>
      <c r="CWA21" s="692"/>
      <c r="CWB21" s="692"/>
      <c r="CWC21" s="692"/>
      <c r="CWD21" s="692"/>
      <c r="CWE21" s="692"/>
      <c r="CWF21" s="692"/>
      <c r="CWG21" s="692"/>
      <c r="CWH21" s="692"/>
      <c r="CWI21" s="692"/>
      <c r="CWJ21" s="692"/>
      <c r="CWK21" s="692"/>
      <c r="CWL21" s="692"/>
      <c r="CWM21" s="692"/>
      <c r="CWN21" s="692"/>
      <c r="CWO21" s="692"/>
      <c r="CWP21" s="692"/>
      <c r="CWQ21" s="692"/>
      <c r="CWR21" s="692"/>
      <c r="CWS21" s="692"/>
      <c r="CWT21" s="692"/>
      <c r="CWU21" s="692"/>
      <c r="CWV21" s="692"/>
      <c r="CWW21" s="692"/>
      <c r="CWX21" s="692"/>
      <c r="CWY21" s="692"/>
      <c r="CWZ21" s="692"/>
      <c r="CXA21" s="692"/>
      <c r="CXB21" s="692"/>
      <c r="CXC21" s="692"/>
      <c r="CXD21" s="692"/>
      <c r="CXE21" s="692"/>
      <c r="CXF21" s="692"/>
      <c r="CXG21" s="692"/>
      <c r="CXH21" s="692"/>
      <c r="CXI21" s="692"/>
      <c r="CXJ21" s="692"/>
      <c r="CXK21" s="692"/>
      <c r="CXL21" s="692"/>
      <c r="CXM21" s="692"/>
      <c r="CXN21" s="692"/>
      <c r="CXO21" s="692"/>
      <c r="CXP21" s="692"/>
      <c r="CXQ21" s="692"/>
      <c r="CXR21" s="692"/>
      <c r="CXS21" s="692"/>
      <c r="CXT21" s="692"/>
      <c r="CXU21" s="692"/>
      <c r="CXV21" s="692"/>
      <c r="CXW21" s="692"/>
      <c r="CXX21" s="692"/>
      <c r="CXY21" s="692"/>
      <c r="CXZ21" s="692"/>
      <c r="CYA21" s="692"/>
      <c r="CYB21" s="692"/>
      <c r="CYC21" s="692"/>
      <c r="CYD21" s="692"/>
      <c r="CYE21" s="692"/>
      <c r="CYF21" s="692"/>
      <c r="CYG21" s="692"/>
      <c r="CYH21" s="692"/>
      <c r="CYI21" s="692"/>
      <c r="CYJ21" s="692"/>
      <c r="CYK21" s="692"/>
      <c r="CYL21" s="692"/>
      <c r="CYM21" s="692"/>
      <c r="CYN21" s="692"/>
      <c r="CYO21" s="692"/>
      <c r="CYP21" s="692"/>
      <c r="CYQ21" s="692"/>
      <c r="CYR21" s="692"/>
      <c r="CYS21" s="692"/>
      <c r="CYT21" s="692"/>
      <c r="CYU21" s="692"/>
      <c r="CYV21" s="692"/>
      <c r="CYW21" s="692"/>
      <c r="CYX21" s="692"/>
      <c r="CYY21" s="692"/>
      <c r="CYZ21" s="692"/>
      <c r="CZA21" s="692"/>
      <c r="CZB21" s="692"/>
      <c r="CZC21" s="692"/>
      <c r="CZD21" s="692"/>
      <c r="CZE21" s="692"/>
      <c r="CZF21" s="692"/>
      <c r="CZG21" s="692"/>
      <c r="CZH21" s="692"/>
      <c r="CZI21" s="692"/>
      <c r="CZJ21" s="692"/>
      <c r="CZK21" s="692"/>
      <c r="CZL21" s="692"/>
      <c r="CZM21" s="692"/>
      <c r="CZN21" s="692"/>
      <c r="CZO21" s="692"/>
      <c r="CZP21" s="692"/>
      <c r="CZQ21" s="692"/>
      <c r="CZR21" s="692"/>
      <c r="CZS21" s="692"/>
      <c r="CZT21" s="692"/>
      <c r="CZU21" s="692"/>
      <c r="CZV21" s="692"/>
      <c r="CZW21" s="692"/>
      <c r="CZX21" s="692"/>
      <c r="CZY21" s="692"/>
      <c r="CZZ21" s="692"/>
      <c r="DAA21" s="692"/>
      <c r="DAB21" s="692"/>
      <c r="DAC21" s="692"/>
      <c r="DAD21" s="692"/>
      <c r="DAE21" s="692"/>
      <c r="DAF21" s="692"/>
      <c r="DAG21" s="692"/>
      <c r="DAH21" s="692"/>
      <c r="DAI21" s="692"/>
      <c r="DAJ21" s="692"/>
      <c r="DAK21" s="692"/>
      <c r="DAL21" s="692"/>
      <c r="DAM21" s="692"/>
      <c r="DAN21" s="692"/>
      <c r="DAO21" s="692"/>
      <c r="DAP21" s="692"/>
      <c r="DAQ21" s="692"/>
      <c r="DAR21" s="692"/>
      <c r="DAS21" s="692"/>
      <c r="DAT21" s="692"/>
      <c r="DAU21" s="692"/>
      <c r="DAV21" s="692"/>
      <c r="DAW21" s="692"/>
      <c r="DAX21" s="692"/>
      <c r="DAY21" s="692"/>
      <c r="DAZ21" s="692"/>
      <c r="DBA21" s="692"/>
      <c r="DBB21" s="692"/>
      <c r="DBC21" s="692"/>
      <c r="DBD21" s="692"/>
      <c r="DBE21" s="692"/>
      <c r="DBF21" s="692"/>
      <c r="DBG21" s="692"/>
      <c r="DBH21" s="692"/>
      <c r="DBI21" s="692"/>
      <c r="DBJ21" s="692"/>
      <c r="DBK21" s="692"/>
      <c r="DBL21" s="692"/>
      <c r="DBM21" s="692"/>
      <c r="DBN21" s="692"/>
      <c r="DBO21" s="692"/>
      <c r="DBP21" s="692"/>
      <c r="DBQ21" s="692"/>
      <c r="DBR21" s="692"/>
      <c r="DBS21" s="692"/>
      <c r="DBT21" s="692"/>
      <c r="DBU21" s="692"/>
      <c r="DBV21" s="692"/>
      <c r="DBW21" s="692"/>
      <c r="DBX21" s="692"/>
      <c r="DBY21" s="692"/>
      <c r="DBZ21" s="692"/>
      <c r="DCA21" s="692"/>
      <c r="DCB21" s="692"/>
      <c r="DCC21" s="692"/>
      <c r="DCD21" s="692"/>
      <c r="DCE21" s="692"/>
      <c r="DCF21" s="692"/>
      <c r="DCG21" s="692"/>
      <c r="DCH21" s="692"/>
      <c r="DCI21" s="692"/>
      <c r="DCJ21" s="692"/>
      <c r="DCK21" s="692"/>
      <c r="DCL21" s="692"/>
      <c r="DCM21" s="692"/>
      <c r="DCN21" s="692"/>
      <c r="DCO21" s="692"/>
      <c r="DCP21" s="692"/>
      <c r="DCQ21" s="692"/>
      <c r="DCR21" s="692"/>
      <c r="DCS21" s="692"/>
      <c r="DCT21" s="692"/>
      <c r="DCU21" s="692"/>
      <c r="DCV21" s="692"/>
      <c r="DCW21" s="692"/>
      <c r="DCX21" s="692"/>
      <c r="DCY21" s="692"/>
      <c r="DCZ21" s="692"/>
      <c r="DDA21" s="692"/>
      <c r="DDB21" s="692"/>
      <c r="DDC21" s="692"/>
      <c r="DDD21" s="692"/>
      <c r="DDE21" s="692"/>
      <c r="DDF21" s="692"/>
      <c r="DDG21" s="692"/>
      <c r="DDH21" s="692"/>
      <c r="DDI21" s="692"/>
      <c r="DDJ21" s="692"/>
      <c r="DDK21" s="692"/>
      <c r="DDL21" s="692"/>
      <c r="DDM21" s="692"/>
      <c r="DDN21" s="692"/>
      <c r="DDO21" s="692"/>
      <c r="DDP21" s="692"/>
      <c r="DDQ21" s="692"/>
      <c r="DDR21" s="692"/>
      <c r="DDS21" s="692"/>
      <c r="DDT21" s="692"/>
      <c r="DDU21" s="692"/>
      <c r="DDV21" s="692"/>
      <c r="DDW21" s="692"/>
      <c r="DDX21" s="692"/>
      <c r="DDY21" s="692"/>
      <c r="DDZ21" s="692"/>
      <c r="DEA21" s="692"/>
      <c r="DEB21" s="692"/>
      <c r="DEC21" s="692"/>
      <c r="DED21" s="692"/>
      <c r="DEE21" s="692"/>
      <c r="DEF21" s="692"/>
      <c r="DEG21" s="692"/>
      <c r="DEH21" s="692"/>
      <c r="DEI21" s="692"/>
      <c r="DEJ21" s="692"/>
      <c r="DEK21" s="692"/>
      <c r="DEL21" s="692"/>
      <c r="DEM21" s="692"/>
      <c r="DEN21" s="692"/>
      <c r="DEO21" s="692"/>
      <c r="DEP21" s="692"/>
      <c r="DEQ21" s="692"/>
      <c r="DER21" s="692"/>
      <c r="DES21" s="692"/>
      <c r="DET21" s="692"/>
      <c r="DEU21" s="692"/>
      <c r="DEV21" s="692"/>
      <c r="DEW21" s="692"/>
      <c r="DEX21" s="692"/>
      <c r="DEY21" s="692"/>
      <c r="DEZ21" s="692"/>
      <c r="DFA21" s="692"/>
      <c r="DFB21" s="692"/>
      <c r="DFC21" s="692"/>
      <c r="DFD21" s="692"/>
      <c r="DFE21" s="692"/>
      <c r="DFF21" s="692"/>
      <c r="DFG21" s="692"/>
      <c r="DFH21" s="692"/>
      <c r="DFI21" s="692"/>
      <c r="DFJ21" s="692"/>
      <c r="DFK21" s="692"/>
      <c r="DFL21" s="692"/>
      <c r="DFM21" s="692"/>
      <c r="DFN21" s="692"/>
      <c r="DFO21" s="692"/>
      <c r="DFP21" s="692"/>
      <c r="DFQ21" s="692"/>
      <c r="DFR21" s="692"/>
      <c r="DFS21" s="692"/>
      <c r="DFT21" s="692"/>
      <c r="DFU21" s="692"/>
      <c r="DFV21" s="692"/>
      <c r="DFW21" s="692"/>
      <c r="DFX21" s="692"/>
      <c r="DFY21" s="692"/>
      <c r="DFZ21" s="692"/>
      <c r="DGA21" s="692"/>
      <c r="DGB21" s="692"/>
      <c r="DGC21" s="692"/>
      <c r="DGD21" s="692"/>
      <c r="DGE21" s="692"/>
      <c r="DGF21" s="692"/>
      <c r="DGG21" s="692"/>
      <c r="DGH21" s="692"/>
      <c r="DGI21" s="692"/>
      <c r="DGJ21" s="692"/>
      <c r="DGK21" s="692"/>
      <c r="DGL21" s="692"/>
      <c r="DGM21" s="692"/>
      <c r="DGN21" s="692"/>
      <c r="DGO21" s="692"/>
      <c r="DGP21" s="692"/>
      <c r="DGQ21" s="692"/>
      <c r="DGR21" s="692"/>
      <c r="DGS21" s="692"/>
      <c r="DGT21" s="692"/>
      <c r="DGU21" s="692"/>
      <c r="DGV21" s="692"/>
      <c r="DGW21" s="692"/>
      <c r="DGX21" s="692"/>
      <c r="DGY21" s="692"/>
      <c r="DGZ21" s="692"/>
      <c r="DHA21" s="692"/>
      <c r="DHB21" s="692"/>
      <c r="DHC21" s="692"/>
      <c r="DHD21" s="692"/>
      <c r="DHE21" s="692"/>
      <c r="DHF21" s="692"/>
      <c r="DHG21" s="692"/>
      <c r="DHH21" s="692"/>
      <c r="DHI21" s="692"/>
      <c r="DHJ21" s="692"/>
      <c r="DHK21" s="692"/>
      <c r="DHL21" s="692"/>
      <c r="DHM21" s="692"/>
      <c r="DHN21" s="692"/>
      <c r="DHO21" s="692"/>
      <c r="DHP21" s="692"/>
      <c r="DHQ21" s="692"/>
      <c r="DHR21" s="692"/>
      <c r="DHS21" s="692"/>
      <c r="DHT21" s="692"/>
      <c r="DHU21" s="692"/>
      <c r="DHV21" s="692"/>
      <c r="DHW21" s="692"/>
      <c r="DHX21" s="692"/>
      <c r="DHY21" s="692"/>
      <c r="DHZ21" s="692"/>
      <c r="DIA21" s="692"/>
      <c r="DIB21" s="692"/>
      <c r="DIC21" s="692"/>
      <c r="DID21" s="692"/>
      <c r="DIE21" s="692"/>
      <c r="DIF21" s="692"/>
      <c r="DIG21" s="692"/>
      <c r="DIH21" s="692"/>
      <c r="DII21" s="692"/>
      <c r="DIJ21" s="692"/>
      <c r="DIK21" s="692"/>
      <c r="DIL21" s="692"/>
      <c r="DIM21" s="692"/>
      <c r="DIN21" s="692"/>
      <c r="DIO21" s="692"/>
      <c r="DIP21" s="692"/>
      <c r="DIQ21" s="692"/>
      <c r="DIR21" s="692"/>
      <c r="DIS21" s="692"/>
      <c r="DIT21" s="692"/>
      <c r="DIU21" s="692"/>
      <c r="DIV21" s="692"/>
      <c r="DIW21" s="692"/>
      <c r="DIX21" s="692"/>
      <c r="DIY21" s="692"/>
      <c r="DIZ21" s="692"/>
      <c r="DJA21" s="692"/>
      <c r="DJB21" s="692"/>
      <c r="DJC21" s="692"/>
      <c r="DJD21" s="692"/>
      <c r="DJE21" s="692"/>
      <c r="DJF21" s="692"/>
      <c r="DJG21" s="692"/>
      <c r="DJH21" s="692"/>
      <c r="DJI21" s="692"/>
      <c r="DJJ21" s="692"/>
      <c r="DJK21" s="692"/>
      <c r="DJL21" s="692"/>
      <c r="DJM21" s="692"/>
      <c r="DJN21" s="692"/>
      <c r="DJO21" s="692"/>
      <c r="DJP21" s="692"/>
      <c r="DJQ21" s="692"/>
      <c r="DJR21" s="692"/>
      <c r="DJS21" s="692"/>
      <c r="DJT21" s="692"/>
      <c r="DJU21" s="692"/>
      <c r="DJV21" s="692"/>
      <c r="DJW21" s="692"/>
      <c r="DJX21" s="692"/>
      <c r="DJY21" s="692"/>
      <c r="DJZ21" s="692"/>
      <c r="DKA21" s="692"/>
      <c r="DKB21" s="692"/>
      <c r="DKC21" s="692"/>
      <c r="DKD21" s="692"/>
      <c r="DKE21" s="692"/>
      <c r="DKF21" s="692"/>
      <c r="DKG21" s="692"/>
      <c r="DKH21" s="692"/>
      <c r="DKI21" s="692"/>
      <c r="DKJ21" s="692"/>
      <c r="DKK21" s="692"/>
      <c r="DKL21" s="692"/>
      <c r="DKM21" s="692"/>
      <c r="DKN21" s="692"/>
      <c r="DKO21" s="692"/>
      <c r="DKP21" s="692"/>
      <c r="DKQ21" s="692"/>
      <c r="DKR21" s="692"/>
      <c r="DKS21" s="692"/>
      <c r="DKT21" s="692"/>
      <c r="DKU21" s="692"/>
      <c r="DKV21" s="692"/>
      <c r="DKW21" s="692"/>
      <c r="DKX21" s="692"/>
      <c r="DKY21" s="692"/>
      <c r="DKZ21" s="692"/>
      <c r="DLA21" s="692"/>
      <c r="DLB21" s="692"/>
      <c r="DLC21" s="692"/>
      <c r="DLD21" s="692"/>
      <c r="DLE21" s="692"/>
      <c r="DLF21" s="692"/>
      <c r="DLG21" s="692"/>
      <c r="DLH21" s="692"/>
      <c r="DLI21" s="692"/>
      <c r="DLJ21" s="692"/>
      <c r="DLK21" s="692"/>
      <c r="DLL21" s="692"/>
      <c r="DLM21" s="692"/>
      <c r="DLN21" s="692"/>
      <c r="DLO21" s="692"/>
      <c r="DLP21" s="692"/>
      <c r="DLQ21" s="692"/>
      <c r="DLR21" s="692"/>
      <c r="DLS21" s="692"/>
      <c r="DLT21" s="692"/>
      <c r="DLU21" s="692"/>
      <c r="DLV21" s="692"/>
      <c r="DLW21" s="692"/>
      <c r="DLX21" s="692"/>
      <c r="DLY21" s="692"/>
      <c r="DLZ21" s="692"/>
      <c r="DMA21" s="692"/>
      <c r="DMB21" s="692"/>
      <c r="DMC21" s="692"/>
      <c r="DMD21" s="692"/>
      <c r="DME21" s="692"/>
      <c r="DMF21" s="692"/>
      <c r="DMG21" s="692"/>
      <c r="DMH21" s="692"/>
      <c r="DMI21" s="692"/>
      <c r="DMJ21" s="692"/>
      <c r="DMK21" s="692"/>
      <c r="DML21" s="692"/>
      <c r="DMM21" s="692"/>
      <c r="DMN21" s="692"/>
      <c r="DMO21" s="692"/>
      <c r="DMP21" s="692"/>
      <c r="DMQ21" s="692"/>
      <c r="DMR21" s="692"/>
      <c r="DMS21" s="692"/>
      <c r="DMT21" s="692"/>
      <c r="DMU21" s="692"/>
      <c r="DMV21" s="692"/>
      <c r="DMW21" s="692"/>
      <c r="DMX21" s="692"/>
      <c r="DMY21" s="692"/>
      <c r="DMZ21" s="692"/>
      <c r="DNA21" s="692"/>
      <c r="DNB21" s="692"/>
      <c r="DNC21" s="692"/>
      <c r="DND21" s="692"/>
      <c r="DNE21" s="692"/>
      <c r="DNF21" s="692"/>
      <c r="DNG21" s="692"/>
      <c r="DNH21" s="692"/>
      <c r="DNI21" s="692"/>
      <c r="DNJ21" s="692"/>
      <c r="DNK21" s="692"/>
      <c r="DNL21" s="692"/>
      <c r="DNM21" s="692"/>
      <c r="DNN21" s="692"/>
      <c r="DNO21" s="692"/>
      <c r="DNP21" s="692"/>
      <c r="DNQ21" s="692"/>
      <c r="DNR21" s="692"/>
      <c r="DNS21" s="692"/>
      <c r="DNT21" s="692"/>
      <c r="DNU21" s="692"/>
      <c r="DNV21" s="692"/>
      <c r="DNW21" s="692"/>
      <c r="DNX21" s="692"/>
      <c r="DNY21" s="692"/>
      <c r="DNZ21" s="692"/>
      <c r="DOA21" s="692"/>
      <c r="DOB21" s="692"/>
      <c r="DOC21" s="692"/>
      <c r="DOD21" s="692"/>
      <c r="DOE21" s="692"/>
      <c r="DOF21" s="692"/>
      <c r="DOG21" s="692"/>
      <c r="DOH21" s="692"/>
      <c r="DOI21" s="692"/>
      <c r="DOJ21" s="692"/>
      <c r="DOK21" s="692"/>
      <c r="DOL21" s="692"/>
      <c r="DOM21" s="692"/>
      <c r="DON21" s="692"/>
      <c r="DOO21" s="692"/>
      <c r="DOP21" s="692"/>
      <c r="DOQ21" s="692"/>
      <c r="DOR21" s="692"/>
      <c r="DOS21" s="692"/>
      <c r="DOT21" s="692"/>
      <c r="DOU21" s="692"/>
      <c r="DOV21" s="692"/>
      <c r="DOW21" s="692"/>
      <c r="DOX21" s="692"/>
      <c r="DOY21" s="692"/>
      <c r="DOZ21" s="692"/>
      <c r="DPA21" s="692"/>
      <c r="DPB21" s="692"/>
      <c r="DPC21" s="692"/>
      <c r="DPD21" s="692"/>
      <c r="DPE21" s="692"/>
      <c r="DPF21" s="692"/>
      <c r="DPG21" s="692"/>
      <c r="DPH21" s="692"/>
      <c r="DPI21" s="692"/>
      <c r="DPJ21" s="692"/>
      <c r="DPK21" s="692"/>
      <c r="DPL21" s="692"/>
      <c r="DPM21" s="692"/>
      <c r="DPN21" s="692"/>
      <c r="DPO21" s="692"/>
      <c r="DPP21" s="692"/>
      <c r="DPQ21" s="692"/>
      <c r="DPR21" s="692"/>
      <c r="DPS21" s="692"/>
      <c r="DPT21" s="692"/>
      <c r="DPU21" s="692"/>
      <c r="DPV21" s="692"/>
      <c r="DPW21" s="692"/>
      <c r="DPX21" s="692"/>
      <c r="DPY21" s="692"/>
      <c r="DPZ21" s="692"/>
      <c r="DQA21" s="692"/>
      <c r="DQB21" s="692"/>
      <c r="DQC21" s="692"/>
      <c r="DQD21" s="692"/>
      <c r="DQE21" s="692"/>
      <c r="DQF21" s="692"/>
      <c r="DQG21" s="692"/>
      <c r="DQH21" s="692"/>
      <c r="DQI21" s="692"/>
      <c r="DQJ21" s="692"/>
      <c r="DQK21" s="692"/>
      <c r="DQL21" s="692"/>
      <c r="DQM21" s="692"/>
      <c r="DQN21" s="692"/>
      <c r="DQO21" s="692"/>
      <c r="DQP21" s="692"/>
      <c r="DQQ21" s="692"/>
      <c r="DQR21" s="692"/>
      <c r="DQS21" s="692"/>
      <c r="DQT21" s="692"/>
      <c r="DQU21" s="692"/>
      <c r="DQV21" s="692"/>
      <c r="DQW21" s="692"/>
      <c r="DQX21" s="692"/>
      <c r="DQY21" s="692"/>
      <c r="DQZ21" s="692"/>
      <c r="DRA21" s="692"/>
      <c r="DRB21" s="692"/>
      <c r="DRC21" s="692"/>
      <c r="DRD21" s="692"/>
      <c r="DRE21" s="692"/>
      <c r="DRF21" s="692"/>
      <c r="DRG21" s="692"/>
      <c r="DRH21" s="692"/>
      <c r="DRI21" s="692"/>
      <c r="DRJ21" s="692"/>
      <c r="DRK21" s="692"/>
      <c r="DRL21" s="692"/>
      <c r="DRM21" s="692"/>
      <c r="DRN21" s="692"/>
      <c r="DRO21" s="692"/>
      <c r="DRP21" s="692"/>
      <c r="DRQ21" s="692"/>
      <c r="DRR21" s="692"/>
      <c r="DRS21" s="692"/>
      <c r="DRT21" s="692"/>
      <c r="DRU21" s="692"/>
      <c r="DRV21" s="692"/>
      <c r="DRW21" s="692"/>
      <c r="DRX21" s="692"/>
      <c r="DRY21" s="692"/>
      <c r="DRZ21" s="692"/>
      <c r="DSA21" s="692"/>
      <c r="DSB21" s="692"/>
      <c r="DSC21" s="692"/>
      <c r="DSD21" s="692"/>
      <c r="DSE21" s="692"/>
      <c r="DSF21" s="692"/>
      <c r="DSG21" s="692"/>
      <c r="DSH21" s="692"/>
      <c r="DSI21" s="692"/>
      <c r="DSJ21" s="692"/>
      <c r="DSK21" s="692"/>
      <c r="DSL21" s="692"/>
      <c r="DSM21" s="692"/>
      <c r="DSN21" s="692"/>
      <c r="DSO21" s="692"/>
      <c r="DSP21" s="692"/>
      <c r="DSQ21" s="692"/>
      <c r="DSR21" s="692"/>
      <c r="DSS21" s="692"/>
      <c r="DST21" s="692"/>
      <c r="DSU21" s="692"/>
      <c r="DSV21" s="692"/>
      <c r="DSW21" s="692"/>
      <c r="DSX21" s="692"/>
      <c r="DSY21" s="692"/>
      <c r="DSZ21" s="692"/>
      <c r="DTA21" s="692"/>
      <c r="DTB21" s="692"/>
      <c r="DTC21" s="692"/>
      <c r="DTD21" s="692"/>
      <c r="DTE21" s="692"/>
      <c r="DTF21" s="692"/>
      <c r="DTG21" s="692"/>
      <c r="DTH21" s="692"/>
      <c r="DTI21" s="692"/>
      <c r="DTJ21" s="692"/>
      <c r="DTK21" s="692"/>
      <c r="DTL21" s="692"/>
      <c r="DTM21" s="692"/>
      <c r="DTN21" s="692"/>
      <c r="DTO21" s="692"/>
      <c r="DTP21" s="692"/>
      <c r="DTQ21" s="692"/>
      <c r="DTR21" s="692"/>
      <c r="DTS21" s="692"/>
      <c r="DTT21" s="692"/>
      <c r="DTU21" s="692"/>
      <c r="DTV21" s="692"/>
      <c r="DTW21" s="692"/>
      <c r="DTX21" s="692"/>
      <c r="DTY21" s="692"/>
      <c r="DTZ21" s="692"/>
      <c r="DUA21" s="692"/>
      <c r="DUB21" s="692"/>
      <c r="DUC21" s="692"/>
      <c r="DUD21" s="692"/>
      <c r="DUE21" s="692"/>
      <c r="DUF21" s="692"/>
      <c r="DUG21" s="692"/>
      <c r="DUH21" s="692"/>
      <c r="DUI21" s="692"/>
      <c r="DUJ21" s="692"/>
      <c r="DUK21" s="692"/>
      <c r="DUL21" s="692"/>
      <c r="DUM21" s="692"/>
      <c r="DUN21" s="692"/>
      <c r="DUO21" s="692"/>
      <c r="DUP21" s="692"/>
      <c r="DUQ21" s="692"/>
      <c r="DUR21" s="692"/>
      <c r="DUS21" s="692"/>
      <c r="DUT21" s="692"/>
      <c r="DUU21" s="692"/>
      <c r="DUV21" s="692"/>
      <c r="DUW21" s="692"/>
      <c r="DUX21" s="692"/>
      <c r="DUY21" s="692"/>
      <c r="DUZ21" s="692"/>
      <c r="DVA21" s="692"/>
      <c r="DVB21" s="692"/>
      <c r="DVC21" s="692"/>
      <c r="DVD21" s="692"/>
      <c r="DVE21" s="692"/>
      <c r="DVF21" s="692"/>
      <c r="DVG21" s="692"/>
      <c r="DVH21" s="692"/>
      <c r="DVI21" s="692"/>
      <c r="DVJ21" s="692"/>
      <c r="DVK21" s="692"/>
      <c r="DVL21" s="692"/>
      <c r="DVM21" s="692"/>
      <c r="DVN21" s="692"/>
      <c r="DVO21" s="692"/>
      <c r="DVP21" s="692"/>
      <c r="DVQ21" s="692"/>
      <c r="DVR21" s="692"/>
      <c r="DVS21" s="692"/>
      <c r="DVT21" s="692"/>
      <c r="DVU21" s="692"/>
      <c r="DVV21" s="692"/>
      <c r="DVW21" s="692"/>
      <c r="DVX21" s="692"/>
      <c r="DVY21" s="692"/>
      <c r="DVZ21" s="692"/>
      <c r="DWA21" s="692"/>
      <c r="DWB21" s="692"/>
      <c r="DWC21" s="692"/>
      <c r="DWD21" s="692"/>
      <c r="DWE21" s="692"/>
      <c r="DWF21" s="692"/>
      <c r="DWG21" s="692"/>
      <c r="DWH21" s="692"/>
      <c r="DWI21" s="692"/>
      <c r="DWJ21" s="692"/>
      <c r="DWK21" s="692"/>
      <c r="DWL21" s="692"/>
      <c r="DWM21" s="692"/>
      <c r="DWN21" s="692"/>
      <c r="DWO21" s="692"/>
      <c r="DWP21" s="692"/>
      <c r="DWQ21" s="692"/>
      <c r="DWR21" s="692"/>
      <c r="DWS21" s="692"/>
      <c r="DWT21" s="692"/>
      <c r="DWU21" s="692"/>
      <c r="DWV21" s="692"/>
      <c r="DWW21" s="692"/>
      <c r="DWX21" s="692"/>
      <c r="DWY21" s="692"/>
      <c r="DWZ21" s="692"/>
      <c r="DXA21" s="692"/>
      <c r="DXB21" s="692"/>
      <c r="DXC21" s="692"/>
      <c r="DXD21" s="692"/>
      <c r="DXE21" s="692"/>
      <c r="DXF21" s="692"/>
      <c r="DXG21" s="692"/>
      <c r="DXH21" s="692"/>
      <c r="DXI21" s="692"/>
      <c r="DXJ21" s="692"/>
      <c r="DXK21" s="692"/>
      <c r="DXL21" s="692"/>
      <c r="DXM21" s="692"/>
      <c r="DXN21" s="692"/>
      <c r="DXO21" s="692"/>
      <c r="DXP21" s="692"/>
      <c r="DXQ21" s="692"/>
      <c r="DXR21" s="692"/>
      <c r="DXS21" s="692"/>
      <c r="DXT21" s="692"/>
      <c r="DXU21" s="692"/>
      <c r="DXV21" s="692"/>
      <c r="DXW21" s="692"/>
      <c r="DXX21" s="692"/>
      <c r="DXY21" s="692"/>
      <c r="DXZ21" s="692"/>
      <c r="DYA21" s="692"/>
      <c r="DYB21" s="692"/>
      <c r="DYC21" s="692"/>
      <c r="DYD21" s="692"/>
      <c r="DYE21" s="692"/>
      <c r="DYF21" s="692"/>
      <c r="DYG21" s="692"/>
      <c r="DYH21" s="692"/>
      <c r="DYI21" s="692"/>
      <c r="DYJ21" s="692"/>
      <c r="DYK21" s="692"/>
      <c r="DYL21" s="692"/>
      <c r="DYM21" s="692"/>
      <c r="DYN21" s="692"/>
      <c r="DYO21" s="692"/>
      <c r="DYP21" s="692"/>
      <c r="DYQ21" s="692"/>
      <c r="DYR21" s="692"/>
      <c r="DYS21" s="692"/>
      <c r="DYT21" s="692"/>
      <c r="DYU21" s="692"/>
      <c r="DYV21" s="692"/>
      <c r="DYW21" s="692"/>
      <c r="DYX21" s="692"/>
      <c r="DYY21" s="692"/>
      <c r="DYZ21" s="692"/>
      <c r="DZA21" s="692"/>
      <c r="DZB21" s="692"/>
      <c r="DZC21" s="692"/>
      <c r="DZD21" s="692"/>
      <c r="DZE21" s="692"/>
      <c r="DZF21" s="692"/>
      <c r="DZG21" s="692"/>
      <c r="DZH21" s="692"/>
      <c r="DZI21" s="692"/>
      <c r="DZJ21" s="692"/>
      <c r="DZK21" s="692"/>
      <c r="DZL21" s="692"/>
      <c r="DZM21" s="692"/>
      <c r="DZN21" s="692"/>
      <c r="DZO21" s="692"/>
      <c r="DZP21" s="692"/>
      <c r="DZQ21" s="692"/>
      <c r="DZR21" s="692"/>
      <c r="DZS21" s="692"/>
      <c r="DZT21" s="692"/>
      <c r="DZU21" s="692"/>
      <c r="DZV21" s="692"/>
      <c r="DZW21" s="692"/>
      <c r="DZX21" s="692"/>
      <c r="DZY21" s="692"/>
      <c r="DZZ21" s="692"/>
      <c r="EAA21" s="692"/>
      <c r="EAB21" s="692"/>
      <c r="EAC21" s="692"/>
      <c r="EAD21" s="692"/>
      <c r="EAE21" s="692"/>
      <c r="EAF21" s="692"/>
      <c r="EAG21" s="692"/>
      <c r="EAH21" s="692"/>
      <c r="EAI21" s="692"/>
      <c r="EAJ21" s="692"/>
      <c r="EAK21" s="692"/>
      <c r="EAL21" s="692"/>
      <c r="EAM21" s="692"/>
      <c r="EAN21" s="692"/>
      <c r="EAO21" s="692"/>
      <c r="EAP21" s="692"/>
      <c r="EAQ21" s="692"/>
      <c r="EAR21" s="692"/>
      <c r="EAS21" s="692"/>
      <c r="EAT21" s="692"/>
      <c r="EAU21" s="692"/>
      <c r="EAV21" s="692"/>
      <c r="EAW21" s="692"/>
      <c r="EAX21" s="692"/>
      <c r="EAY21" s="692"/>
      <c r="EAZ21" s="692"/>
      <c r="EBA21" s="692"/>
      <c r="EBB21" s="692"/>
      <c r="EBC21" s="692"/>
      <c r="EBD21" s="692"/>
      <c r="EBE21" s="692"/>
      <c r="EBF21" s="692"/>
      <c r="EBG21" s="692"/>
      <c r="EBH21" s="692"/>
      <c r="EBI21" s="692"/>
      <c r="EBJ21" s="692"/>
      <c r="EBK21" s="692"/>
      <c r="EBL21" s="692"/>
      <c r="EBM21" s="692"/>
      <c r="EBN21" s="692"/>
      <c r="EBO21" s="692"/>
      <c r="EBP21" s="692"/>
      <c r="EBQ21" s="692"/>
      <c r="EBR21" s="692"/>
      <c r="EBS21" s="692"/>
      <c r="EBT21" s="692"/>
      <c r="EBU21" s="692"/>
      <c r="EBV21" s="692"/>
      <c r="EBW21" s="692"/>
      <c r="EBX21" s="692"/>
      <c r="EBY21" s="692"/>
      <c r="EBZ21" s="692"/>
      <c r="ECA21" s="692"/>
      <c r="ECB21" s="692"/>
      <c r="ECC21" s="692"/>
      <c r="ECD21" s="692"/>
      <c r="ECE21" s="692"/>
      <c r="ECF21" s="692"/>
      <c r="ECG21" s="692"/>
      <c r="ECH21" s="692"/>
      <c r="ECI21" s="692"/>
      <c r="ECJ21" s="692"/>
      <c r="ECK21" s="692"/>
      <c r="ECL21" s="692"/>
      <c r="ECM21" s="692"/>
      <c r="ECN21" s="692"/>
      <c r="ECO21" s="692"/>
      <c r="ECP21" s="692"/>
      <c r="ECQ21" s="692"/>
      <c r="ECR21" s="692"/>
      <c r="ECS21" s="692"/>
      <c r="ECT21" s="692"/>
      <c r="ECU21" s="692"/>
      <c r="ECV21" s="692"/>
      <c r="ECW21" s="692"/>
      <c r="ECX21" s="692"/>
      <c r="ECY21" s="692"/>
      <c r="ECZ21" s="692"/>
      <c r="EDA21" s="692"/>
      <c r="EDB21" s="692"/>
      <c r="EDC21" s="692"/>
      <c r="EDD21" s="692"/>
      <c r="EDE21" s="692"/>
      <c r="EDF21" s="692"/>
      <c r="EDG21" s="692"/>
      <c r="EDH21" s="692"/>
      <c r="EDI21" s="692"/>
      <c r="EDJ21" s="692"/>
      <c r="EDK21" s="692"/>
      <c r="EDL21" s="692"/>
      <c r="EDM21" s="692"/>
      <c r="EDN21" s="692"/>
      <c r="EDO21" s="692"/>
      <c r="EDP21" s="692"/>
      <c r="EDQ21" s="692"/>
      <c r="EDR21" s="692"/>
      <c r="EDS21" s="692"/>
      <c r="EDT21" s="692"/>
      <c r="EDU21" s="692"/>
      <c r="EDV21" s="692"/>
      <c r="EDW21" s="692"/>
      <c r="EDX21" s="692"/>
      <c r="EDY21" s="692"/>
      <c r="EDZ21" s="692"/>
      <c r="EEA21" s="692"/>
      <c r="EEB21" s="692"/>
      <c r="EEC21" s="692"/>
      <c r="EED21" s="692"/>
      <c r="EEE21" s="692"/>
      <c r="EEF21" s="692"/>
      <c r="EEG21" s="692"/>
      <c r="EEH21" s="692"/>
      <c r="EEI21" s="692"/>
      <c r="EEJ21" s="692"/>
      <c r="EEK21" s="692"/>
      <c r="EEL21" s="692"/>
      <c r="EEM21" s="692"/>
      <c r="EEN21" s="692"/>
      <c r="EEO21" s="692"/>
      <c r="EEP21" s="692"/>
      <c r="EEQ21" s="692"/>
      <c r="EER21" s="692"/>
      <c r="EES21" s="692"/>
      <c r="EET21" s="692"/>
      <c r="EEU21" s="692"/>
      <c r="EEV21" s="692"/>
      <c r="EEW21" s="692"/>
      <c r="EEX21" s="692"/>
      <c r="EEY21" s="692"/>
      <c r="EEZ21" s="692"/>
      <c r="EFA21" s="692"/>
      <c r="EFB21" s="692"/>
      <c r="EFC21" s="692"/>
      <c r="EFD21" s="692"/>
      <c r="EFE21" s="692"/>
      <c r="EFF21" s="692"/>
      <c r="EFG21" s="692"/>
      <c r="EFH21" s="692"/>
      <c r="EFI21" s="692"/>
      <c r="EFJ21" s="692"/>
      <c r="EFK21" s="692"/>
      <c r="EFL21" s="692"/>
      <c r="EFM21" s="692"/>
      <c r="EFN21" s="692"/>
      <c r="EFO21" s="692"/>
      <c r="EFP21" s="692"/>
      <c r="EFQ21" s="692"/>
      <c r="EFR21" s="692"/>
      <c r="EFS21" s="692"/>
      <c r="EFT21" s="692"/>
      <c r="EFU21" s="692"/>
      <c r="EFV21" s="692"/>
      <c r="EFW21" s="692"/>
      <c r="EFX21" s="692"/>
      <c r="EFY21" s="692"/>
      <c r="EFZ21" s="692"/>
      <c r="EGA21" s="692"/>
      <c r="EGB21" s="692"/>
      <c r="EGC21" s="692"/>
      <c r="EGD21" s="692"/>
      <c r="EGE21" s="692"/>
      <c r="EGF21" s="692"/>
      <c r="EGG21" s="692"/>
      <c r="EGH21" s="692"/>
      <c r="EGI21" s="692"/>
      <c r="EGJ21" s="692"/>
      <c r="EGK21" s="692"/>
      <c r="EGL21" s="692"/>
      <c r="EGM21" s="692"/>
      <c r="EGN21" s="692"/>
      <c r="EGO21" s="692"/>
      <c r="EGP21" s="692"/>
      <c r="EGQ21" s="692"/>
      <c r="EGR21" s="692"/>
      <c r="EGS21" s="692"/>
      <c r="EGT21" s="692"/>
      <c r="EGU21" s="692"/>
      <c r="EGV21" s="692"/>
      <c r="EGW21" s="692"/>
      <c r="EGX21" s="692"/>
      <c r="EGY21" s="692"/>
      <c r="EGZ21" s="692"/>
      <c r="EHA21" s="692"/>
      <c r="EHB21" s="692"/>
      <c r="EHC21" s="692"/>
      <c r="EHD21" s="692"/>
      <c r="EHE21" s="692"/>
      <c r="EHF21" s="692"/>
      <c r="EHG21" s="692"/>
      <c r="EHH21" s="692"/>
      <c r="EHI21" s="692"/>
      <c r="EHJ21" s="692"/>
      <c r="EHK21" s="692"/>
      <c r="EHL21" s="692"/>
      <c r="EHM21" s="692"/>
      <c r="EHN21" s="692"/>
      <c r="EHO21" s="692"/>
      <c r="EHP21" s="692"/>
      <c r="EHQ21" s="692"/>
      <c r="EHR21" s="692"/>
      <c r="EHS21" s="692"/>
      <c r="EHT21" s="692"/>
      <c r="EHU21" s="692"/>
      <c r="EHV21" s="692"/>
      <c r="EHW21" s="692"/>
      <c r="EHX21" s="692"/>
      <c r="EHY21" s="692"/>
      <c r="EHZ21" s="692"/>
      <c r="EIA21" s="692"/>
      <c r="EIB21" s="692"/>
      <c r="EIC21" s="692"/>
      <c r="EID21" s="692"/>
      <c r="EIE21" s="692"/>
      <c r="EIF21" s="692"/>
      <c r="EIG21" s="692"/>
      <c r="EIH21" s="692"/>
      <c r="EII21" s="692"/>
      <c r="EIJ21" s="692"/>
      <c r="EIK21" s="692"/>
      <c r="EIL21" s="692"/>
      <c r="EIM21" s="692"/>
      <c r="EIN21" s="692"/>
      <c r="EIO21" s="692"/>
      <c r="EIP21" s="692"/>
      <c r="EIQ21" s="692"/>
      <c r="EIR21" s="692"/>
      <c r="EIS21" s="692"/>
      <c r="EIT21" s="692"/>
      <c r="EIU21" s="692"/>
      <c r="EIV21" s="692"/>
      <c r="EIW21" s="692"/>
      <c r="EIX21" s="692"/>
      <c r="EIY21" s="692"/>
      <c r="EIZ21" s="692"/>
      <c r="EJA21" s="692"/>
      <c r="EJB21" s="692"/>
      <c r="EJC21" s="692"/>
      <c r="EJD21" s="692"/>
      <c r="EJE21" s="692"/>
      <c r="EJF21" s="692"/>
      <c r="EJG21" s="692"/>
      <c r="EJH21" s="692"/>
      <c r="EJI21" s="692"/>
      <c r="EJJ21" s="692"/>
      <c r="EJK21" s="692"/>
      <c r="EJL21" s="692"/>
      <c r="EJM21" s="692"/>
      <c r="EJN21" s="692"/>
      <c r="EJO21" s="692"/>
      <c r="EJP21" s="692"/>
      <c r="EJQ21" s="692"/>
      <c r="EJR21" s="692"/>
      <c r="EJS21" s="692"/>
      <c r="EJT21" s="692"/>
      <c r="EJU21" s="692"/>
      <c r="EJV21" s="692"/>
      <c r="EJW21" s="692"/>
      <c r="EJX21" s="692"/>
      <c r="EJY21" s="692"/>
      <c r="EJZ21" s="692"/>
      <c r="EKA21" s="692"/>
      <c r="EKB21" s="692"/>
      <c r="EKC21" s="692"/>
      <c r="EKD21" s="692"/>
      <c r="EKE21" s="692"/>
      <c r="EKF21" s="692"/>
      <c r="EKG21" s="692"/>
      <c r="EKH21" s="692"/>
      <c r="EKI21" s="692"/>
      <c r="EKJ21" s="692"/>
      <c r="EKK21" s="692"/>
      <c r="EKL21" s="692"/>
      <c r="EKM21" s="692"/>
      <c r="EKN21" s="692"/>
      <c r="EKO21" s="692"/>
      <c r="EKP21" s="692"/>
      <c r="EKQ21" s="692"/>
      <c r="EKR21" s="692"/>
      <c r="EKS21" s="692"/>
      <c r="EKT21" s="692"/>
      <c r="EKU21" s="692"/>
      <c r="EKV21" s="692"/>
      <c r="EKW21" s="692"/>
      <c r="EKX21" s="692"/>
      <c r="EKY21" s="692"/>
      <c r="EKZ21" s="692"/>
      <c r="ELA21" s="692"/>
      <c r="ELB21" s="692"/>
      <c r="ELC21" s="692"/>
      <c r="ELD21" s="692"/>
      <c r="ELE21" s="692"/>
      <c r="ELF21" s="692"/>
      <c r="ELG21" s="692"/>
      <c r="ELH21" s="692"/>
      <c r="ELI21" s="692"/>
      <c r="ELJ21" s="692"/>
      <c r="ELK21" s="692"/>
      <c r="ELL21" s="692"/>
      <c r="ELM21" s="692"/>
      <c r="ELN21" s="692"/>
      <c r="ELO21" s="692"/>
      <c r="ELP21" s="692"/>
      <c r="ELQ21" s="692"/>
      <c r="ELR21" s="692"/>
      <c r="ELS21" s="692"/>
      <c r="ELT21" s="692"/>
      <c r="ELU21" s="692"/>
      <c r="ELV21" s="692"/>
      <c r="ELW21" s="692"/>
      <c r="ELX21" s="692"/>
      <c r="ELY21" s="692"/>
      <c r="ELZ21" s="692"/>
      <c r="EMA21" s="692"/>
      <c r="EMB21" s="692"/>
      <c r="EMC21" s="692"/>
      <c r="EMD21" s="692"/>
      <c r="EME21" s="692"/>
      <c r="EMF21" s="692"/>
      <c r="EMG21" s="692"/>
      <c r="EMH21" s="692"/>
      <c r="EMI21" s="692"/>
      <c r="EMJ21" s="692"/>
      <c r="EMK21" s="692"/>
      <c r="EML21" s="692"/>
      <c r="EMM21" s="692"/>
      <c r="EMN21" s="692"/>
      <c r="EMO21" s="692"/>
      <c r="EMP21" s="692"/>
      <c r="EMQ21" s="692"/>
      <c r="EMR21" s="692"/>
      <c r="EMS21" s="692"/>
      <c r="EMT21" s="692"/>
      <c r="EMU21" s="692"/>
      <c r="EMV21" s="692"/>
      <c r="EMW21" s="692"/>
      <c r="EMX21" s="692"/>
      <c r="EMY21" s="692"/>
      <c r="EMZ21" s="692"/>
      <c r="ENA21" s="692"/>
      <c r="ENB21" s="692"/>
      <c r="ENC21" s="692"/>
      <c r="END21" s="692"/>
      <c r="ENE21" s="692"/>
      <c r="ENF21" s="692"/>
      <c r="ENG21" s="692"/>
      <c r="ENH21" s="692"/>
      <c r="ENI21" s="692"/>
      <c r="ENJ21" s="692"/>
      <c r="ENK21" s="692"/>
      <c r="ENL21" s="692"/>
      <c r="ENM21" s="692"/>
      <c r="ENN21" s="692"/>
      <c r="ENO21" s="692"/>
      <c r="ENP21" s="692"/>
      <c r="ENQ21" s="692"/>
      <c r="ENR21" s="692"/>
      <c r="ENS21" s="692"/>
      <c r="ENT21" s="692"/>
      <c r="ENU21" s="692"/>
      <c r="ENV21" s="692"/>
      <c r="ENW21" s="692"/>
      <c r="ENX21" s="692"/>
      <c r="ENY21" s="692"/>
      <c r="ENZ21" s="692"/>
      <c r="EOA21" s="692"/>
      <c r="EOB21" s="692"/>
      <c r="EOC21" s="692"/>
      <c r="EOD21" s="692"/>
      <c r="EOE21" s="692"/>
      <c r="EOF21" s="692"/>
      <c r="EOG21" s="692"/>
      <c r="EOH21" s="692"/>
      <c r="EOI21" s="692"/>
      <c r="EOJ21" s="692"/>
      <c r="EOK21" s="692"/>
      <c r="EOL21" s="692"/>
      <c r="EOM21" s="692"/>
      <c r="EON21" s="692"/>
      <c r="EOO21" s="692"/>
      <c r="EOP21" s="692"/>
      <c r="EOQ21" s="692"/>
      <c r="EOR21" s="692"/>
      <c r="EOS21" s="692"/>
      <c r="EOT21" s="692"/>
      <c r="EOU21" s="692"/>
      <c r="EOV21" s="692"/>
      <c r="EOW21" s="692"/>
      <c r="EOX21" s="692"/>
      <c r="EOY21" s="692"/>
      <c r="EOZ21" s="692"/>
      <c r="EPA21" s="692"/>
      <c r="EPB21" s="692"/>
      <c r="EPC21" s="692"/>
      <c r="EPD21" s="692"/>
      <c r="EPE21" s="692"/>
      <c r="EPF21" s="692"/>
      <c r="EPG21" s="692"/>
      <c r="EPH21" s="692"/>
      <c r="EPI21" s="692"/>
      <c r="EPJ21" s="692"/>
      <c r="EPK21" s="692"/>
      <c r="EPL21" s="692"/>
      <c r="EPM21" s="692"/>
      <c r="EPN21" s="692"/>
      <c r="EPO21" s="692"/>
      <c r="EPP21" s="692"/>
      <c r="EPQ21" s="692"/>
      <c r="EPR21" s="692"/>
      <c r="EPS21" s="692"/>
      <c r="EPT21" s="692"/>
      <c r="EPU21" s="692"/>
      <c r="EPV21" s="692"/>
      <c r="EPW21" s="692"/>
      <c r="EPX21" s="692"/>
      <c r="EPY21" s="692"/>
      <c r="EPZ21" s="692"/>
      <c r="EQA21" s="692"/>
      <c r="EQB21" s="692"/>
      <c r="EQC21" s="692"/>
      <c r="EQD21" s="692"/>
      <c r="EQE21" s="692"/>
      <c r="EQF21" s="692"/>
      <c r="EQG21" s="692"/>
      <c r="EQH21" s="692"/>
      <c r="EQI21" s="692"/>
      <c r="EQJ21" s="692"/>
      <c r="EQK21" s="692"/>
      <c r="EQL21" s="692"/>
      <c r="EQM21" s="692"/>
      <c r="EQN21" s="692"/>
      <c r="EQO21" s="692"/>
      <c r="EQP21" s="692"/>
      <c r="EQQ21" s="692"/>
      <c r="EQR21" s="692"/>
      <c r="EQS21" s="692"/>
      <c r="EQT21" s="692"/>
      <c r="EQU21" s="692"/>
      <c r="EQV21" s="692"/>
      <c r="EQW21" s="692"/>
      <c r="EQX21" s="692"/>
      <c r="EQY21" s="692"/>
      <c r="EQZ21" s="692"/>
      <c r="ERA21" s="692"/>
      <c r="ERB21" s="692"/>
      <c r="ERC21" s="692"/>
      <c r="ERD21" s="692"/>
      <c r="ERE21" s="692"/>
      <c r="ERF21" s="692"/>
      <c r="ERG21" s="692"/>
      <c r="ERH21" s="692"/>
      <c r="ERI21" s="692"/>
      <c r="ERJ21" s="692"/>
      <c r="ERK21" s="692"/>
      <c r="ERL21" s="692"/>
      <c r="ERM21" s="692"/>
      <c r="ERN21" s="692"/>
      <c r="ERO21" s="692"/>
      <c r="ERP21" s="692"/>
      <c r="ERQ21" s="692"/>
      <c r="ERR21" s="692"/>
      <c r="ERS21" s="692"/>
      <c r="ERT21" s="692"/>
      <c r="ERU21" s="692"/>
      <c r="ERV21" s="692"/>
      <c r="ERW21" s="692"/>
      <c r="ERX21" s="692"/>
      <c r="ERY21" s="692"/>
      <c r="ERZ21" s="692"/>
      <c r="ESA21" s="692"/>
      <c r="ESB21" s="692"/>
      <c r="ESC21" s="692"/>
      <c r="ESD21" s="692"/>
      <c r="ESE21" s="692"/>
      <c r="ESF21" s="692"/>
      <c r="ESG21" s="692"/>
      <c r="ESH21" s="692"/>
      <c r="ESI21" s="692"/>
      <c r="ESJ21" s="692"/>
      <c r="ESK21" s="692"/>
      <c r="ESL21" s="692"/>
      <c r="ESM21" s="692"/>
      <c r="ESN21" s="692"/>
      <c r="ESO21" s="692"/>
      <c r="ESP21" s="692"/>
      <c r="ESQ21" s="692"/>
      <c r="ESR21" s="692"/>
      <c r="ESS21" s="692"/>
      <c r="EST21" s="692"/>
      <c r="ESU21" s="692"/>
      <c r="ESV21" s="692"/>
      <c r="ESW21" s="692"/>
      <c r="ESX21" s="692"/>
      <c r="ESY21" s="692"/>
      <c r="ESZ21" s="692"/>
      <c r="ETA21" s="692"/>
      <c r="ETB21" s="692"/>
      <c r="ETC21" s="692"/>
      <c r="ETD21" s="692"/>
      <c r="ETE21" s="692"/>
      <c r="ETF21" s="692"/>
      <c r="ETG21" s="692"/>
      <c r="ETH21" s="692"/>
      <c r="ETI21" s="692"/>
      <c r="ETJ21" s="692"/>
      <c r="ETK21" s="692"/>
      <c r="ETL21" s="692"/>
      <c r="ETM21" s="692"/>
      <c r="ETN21" s="692"/>
      <c r="ETO21" s="692"/>
      <c r="ETP21" s="692"/>
      <c r="ETQ21" s="692"/>
      <c r="ETR21" s="692"/>
      <c r="ETS21" s="692"/>
      <c r="ETT21" s="692"/>
      <c r="ETU21" s="692"/>
      <c r="ETV21" s="692"/>
      <c r="ETW21" s="692"/>
      <c r="ETX21" s="692"/>
      <c r="ETY21" s="692"/>
      <c r="ETZ21" s="692"/>
      <c r="EUA21" s="692"/>
      <c r="EUB21" s="692"/>
      <c r="EUC21" s="692"/>
      <c r="EUD21" s="692"/>
      <c r="EUE21" s="692"/>
      <c r="EUF21" s="692"/>
      <c r="EUG21" s="692"/>
      <c r="EUH21" s="692"/>
      <c r="EUI21" s="692"/>
      <c r="EUJ21" s="692"/>
      <c r="EUK21" s="692"/>
      <c r="EUL21" s="692"/>
      <c r="EUM21" s="692"/>
      <c r="EUN21" s="692"/>
      <c r="EUO21" s="692"/>
      <c r="EUP21" s="692"/>
      <c r="EUQ21" s="692"/>
      <c r="EUR21" s="692"/>
      <c r="EUS21" s="692"/>
      <c r="EUT21" s="692"/>
      <c r="EUU21" s="692"/>
      <c r="EUV21" s="692"/>
      <c r="EUW21" s="692"/>
      <c r="EUX21" s="692"/>
      <c r="EUY21" s="692"/>
      <c r="EUZ21" s="692"/>
      <c r="EVA21" s="692"/>
      <c r="EVB21" s="692"/>
      <c r="EVC21" s="692"/>
      <c r="EVD21" s="692"/>
      <c r="EVE21" s="692"/>
      <c r="EVF21" s="692"/>
      <c r="EVG21" s="692"/>
      <c r="EVH21" s="692"/>
      <c r="EVI21" s="692"/>
      <c r="EVJ21" s="692"/>
      <c r="EVK21" s="692"/>
      <c r="EVL21" s="692"/>
      <c r="EVM21" s="692"/>
      <c r="EVN21" s="692"/>
      <c r="EVO21" s="692"/>
      <c r="EVP21" s="692"/>
      <c r="EVQ21" s="692"/>
      <c r="EVR21" s="692"/>
      <c r="EVS21" s="692"/>
      <c r="EVT21" s="692"/>
      <c r="EVU21" s="692"/>
      <c r="EVV21" s="692"/>
      <c r="EVW21" s="692"/>
      <c r="EVX21" s="692"/>
      <c r="EVY21" s="692"/>
      <c r="EVZ21" s="692"/>
      <c r="EWA21" s="692"/>
      <c r="EWB21" s="692"/>
      <c r="EWC21" s="692"/>
      <c r="EWD21" s="692"/>
      <c r="EWE21" s="692"/>
      <c r="EWF21" s="692"/>
      <c r="EWG21" s="692"/>
      <c r="EWH21" s="692"/>
      <c r="EWI21" s="692"/>
      <c r="EWJ21" s="692"/>
      <c r="EWK21" s="692"/>
      <c r="EWL21" s="692"/>
      <c r="EWM21" s="692"/>
      <c r="EWN21" s="692"/>
      <c r="EWO21" s="692"/>
      <c r="EWP21" s="692"/>
      <c r="EWQ21" s="692"/>
      <c r="EWR21" s="692"/>
      <c r="EWS21" s="692"/>
      <c r="EWT21" s="692"/>
      <c r="EWU21" s="692"/>
      <c r="EWV21" s="692"/>
      <c r="EWW21" s="692"/>
      <c r="EWX21" s="692"/>
      <c r="EWY21" s="692"/>
      <c r="EWZ21" s="692"/>
      <c r="EXA21" s="692"/>
      <c r="EXB21" s="692"/>
      <c r="EXC21" s="692"/>
      <c r="EXD21" s="692"/>
      <c r="EXE21" s="692"/>
      <c r="EXF21" s="692"/>
      <c r="EXG21" s="692"/>
      <c r="EXH21" s="692"/>
      <c r="EXI21" s="692"/>
      <c r="EXJ21" s="692"/>
      <c r="EXK21" s="692"/>
      <c r="EXL21" s="692"/>
      <c r="EXM21" s="692"/>
      <c r="EXN21" s="692"/>
      <c r="EXO21" s="692"/>
      <c r="EXP21" s="692"/>
      <c r="EXQ21" s="692"/>
      <c r="EXR21" s="692"/>
      <c r="EXS21" s="692"/>
      <c r="EXT21" s="692"/>
      <c r="EXU21" s="692"/>
      <c r="EXV21" s="692"/>
      <c r="EXW21" s="692"/>
      <c r="EXX21" s="692"/>
      <c r="EXY21" s="692"/>
      <c r="EXZ21" s="692"/>
      <c r="EYA21" s="692"/>
      <c r="EYB21" s="692"/>
      <c r="EYC21" s="692"/>
      <c r="EYD21" s="692"/>
      <c r="EYE21" s="692"/>
      <c r="EYF21" s="692"/>
      <c r="EYG21" s="692"/>
      <c r="EYH21" s="692"/>
      <c r="EYI21" s="692"/>
      <c r="EYJ21" s="692"/>
      <c r="EYK21" s="692"/>
      <c r="EYL21" s="692"/>
      <c r="EYM21" s="692"/>
      <c r="EYN21" s="692"/>
      <c r="EYO21" s="692"/>
      <c r="EYP21" s="692"/>
      <c r="EYQ21" s="692"/>
      <c r="EYR21" s="692"/>
      <c r="EYS21" s="692"/>
      <c r="EYT21" s="692"/>
      <c r="EYU21" s="692"/>
      <c r="EYV21" s="692"/>
      <c r="EYW21" s="692"/>
      <c r="EYX21" s="692"/>
      <c r="EYY21" s="692"/>
      <c r="EYZ21" s="692"/>
      <c r="EZA21" s="692"/>
      <c r="EZB21" s="692"/>
      <c r="EZC21" s="692"/>
      <c r="EZD21" s="692"/>
      <c r="EZE21" s="692"/>
      <c r="EZF21" s="692"/>
      <c r="EZG21" s="692"/>
      <c r="EZH21" s="692"/>
      <c r="EZI21" s="692"/>
      <c r="EZJ21" s="692"/>
      <c r="EZK21" s="692"/>
      <c r="EZL21" s="692"/>
      <c r="EZM21" s="692"/>
      <c r="EZN21" s="692"/>
      <c r="EZO21" s="692"/>
      <c r="EZP21" s="692"/>
      <c r="EZQ21" s="692"/>
      <c r="EZR21" s="692"/>
      <c r="EZS21" s="692"/>
      <c r="EZT21" s="692"/>
      <c r="EZU21" s="692"/>
      <c r="EZV21" s="692"/>
      <c r="EZW21" s="692"/>
      <c r="EZX21" s="692"/>
      <c r="EZY21" s="692"/>
      <c r="EZZ21" s="692"/>
      <c r="FAA21" s="692"/>
      <c r="FAB21" s="692"/>
      <c r="FAC21" s="692"/>
      <c r="FAD21" s="692"/>
      <c r="FAE21" s="692"/>
      <c r="FAF21" s="692"/>
      <c r="FAG21" s="692"/>
      <c r="FAH21" s="692"/>
      <c r="FAI21" s="692"/>
      <c r="FAJ21" s="692"/>
      <c r="FAK21" s="692"/>
      <c r="FAL21" s="692"/>
      <c r="FAM21" s="692"/>
      <c r="FAN21" s="692"/>
      <c r="FAO21" s="692"/>
      <c r="FAP21" s="692"/>
      <c r="FAQ21" s="692"/>
      <c r="FAR21" s="692"/>
      <c r="FAS21" s="692"/>
      <c r="FAT21" s="692"/>
      <c r="FAU21" s="692"/>
      <c r="FAV21" s="692"/>
      <c r="FAW21" s="692"/>
      <c r="FAX21" s="692"/>
      <c r="FAY21" s="692"/>
      <c r="FAZ21" s="692"/>
      <c r="FBA21" s="692"/>
      <c r="FBB21" s="692"/>
      <c r="FBC21" s="692"/>
      <c r="FBD21" s="692"/>
      <c r="FBE21" s="692"/>
      <c r="FBF21" s="692"/>
      <c r="FBG21" s="692"/>
      <c r="FBH21" s="692"/>
      <c r="FBI21" s="692"/>
      <c r="FBJ21" s="692"/>
      <c r="FBK21" s="692"/>
      <c r="FBL21" s="692"/>
      <c r="FBM21" s="692"/>
      <c r="FBN21" s="692"/>
      <c r="FBO21" s="692"/>
      <c r="FBP21" s="692"/>
      <c r="FBQ21" s="692"/>
      <c r="FBR21" s="692"/>
      <c r="FBS21" s="692"/>
      <c r="FBT21" s="692"/>
      <c r="FBU21" s="692"/>
      <c r="FBV21" s="692"/>
      <c r="FBW21" s="692"/>
      <c r="FBX21" s="692"/>
      <c r="FBY21" s="692"/>
      <c r="FBZ21" s="692"/>
      <c r="FCA21" s="692"/>
      <c r="FCB21" s="692"/>
      <c r="FCC21" s="692"/>
      <c r="FCD21" s="692"/>
      <c r="FCE21" s="692"/>
      <c r="FCF21" s="692"/>
      <c r="FCG21" s="692"/>
      <c r="FCH21" s="692"/>
      <c r="FCI21" s="692"/>
      <c r="FCJ21" s="692"/>
      <c r="FCK21" s="692"/>
      <c r="FCL21" s="692"/>
      <c r="FCM21" s="692"/>
      <c r="FCN21" s="692"/>
      <c r="FCO21" s="692"/>
      <c r="FCP21" s="692"/>
      <c r="FCQ21" s="692"/>
      <c r="FCR21" s="692"/>
      <c r="FCS21" s="692"/>
      <c r="FCT21" s="692"/>
      <c r="FCU21" s="692"/>
      <c r="FCV21" s="692"/>
      <c r="FCW21" s="692"/>
      <c r="FCX21" s="692"/>
      <c r="FCY21" s="692"/>
      <c r="FCZ21" s="692"/>
      <c r="FDA21" s="692"/>
      <c r="FDB21" s="692"/>
      <c r="FDC21" s="692"/>
      <c r="FDD21" s="692"/>
      <c r="FDE21" s="692"/>
      <c r="FDF21" s="692"/>
      <c r="FDG21" s="692"/>
      <c r="FDH21" s="692"/>
      <c r="FDI21" s="692"/>
      <c r="FDJ21" s="692"/>
      <c r="FDK21" s="692"/>
      <c r="FDL21" s="692"/>
      <c r="FDM21" s="692"/>
      <c r="FDN21" s="692"/>
      <c r="FDO21" s="692"/>
      <c r="FDP21" s="692"/>
      <c r="FDQ21" s="692"/>
      <c r="FDR21" s="692"/>
      <c r="FDS21" s="692"/>
      <c r="FDT21" s="692"/>
      <c r="FDU21" s="692"/>
      <c r="FDV21" s="692"/>
      <c r="FDW21" s="692"/>
      <c r="FDX21" s="692"/>
      <c r="FDY21" s="692"/>
      <c r="FDZ21" s="692"/>
      <c r="FEA21" s="692"/>
      <c r="FEB21" s="692"/>
      <c r="FEC21" s="692"/>
      <c r="FED21" s="692"/>
      <c r="FEE21" s="692"/>
      <c r="FEF21" s="692"/>
      <c r="FEG21" s="692"/>
      <c r="FEH21" s="692"/>
      <c r="FEI21" s="692"/>
      <c r="FEJ21" s="692"/>
      <c r="FEK21" s="692"/>
      <c r="FEL21" s="692"/>
      <c r="FEM21" s="692"/>
      <c r="FEN21" s="692"/>
      <c r="FEO21" s="692"/>
      <c r="FEP21" s="692"/>
      <c r="FEQ21" s="692"/>
      <c r="FER21" s="692"/>
      <c r="FES21" s="692"/>
      <c r="FET21" s="692"/>
      <c r="FEU21" s="692"/>
      <c r="FEV21" s="692"/>
      <c r="FEW21" s="692"/>
      <c r="FEX21" s="692"/>
      <c r="FEY21" s="692"/>
      <c r="FEZ21" s="692"/>
      <c r="FFA21" s="692"/>
      <c r="FFB21" s="692"/>
      <c r="FFC21" s="692"/>
      <c r="FFD21" s="692"/>
      <c r="FFE21" s="692"/>
      <c r="FFF21" s="692"/>
      <c r="FFG21" s="692"/>
      <c r="FFH21" s="692"/>
      <c r="FFI21" s="692"/>
      <c r="FFJ21" s="692"/>
      <c r="FFK21" s="692"/>
      <c r="FFL21" s="692"/>
      <c r="FFM21" s="692"/>
      <c r="FFN21" s="692"/>
      <c r="FFO21" s="692"/>
      <c r="FFP21" s="692"/>
      <c r="FFQ21" s="692"/>
      <c r="FFR21" s="692"/>
      <c r="FFS21" s="692"/>
      <c r="FFT21" s="692"/>
      <c r="FFU21" s="692"/>
      <c r="FFV21" s="692"/>
      <c r="FFW21" s="692"/>
      <c r="FFX21" s="692"/>
      <c r="FFY21" s="692"/>
      <c r="FFZ21" s="692"/>
      <c r="FGA21" s="692"/>
      <c r="FGB21" s="692"/>
      <c r="FGC21" s="692"/>
      <c r="FGD21" s="692"/>
      <c r="FGE21" s="692"/>
      <c r="FGF21" s="692"/>
      <c r="FGG21" s="692"/>
      <c r="FGH21" s="692"/>
      <c r="FGI21" s="692"/>
      <c r="FGJ21" s="692"/>
      <c r="FGK21" s="692"/>
      <c r="FGL21" s="692"/>
      <c r="FGM21" s="692"/>
      <c r="FGN21" s="692"/>
      <c r="FGO21" s="692"/>
      <c r="FGP21" s="692"/>
      <c r="FGQ21" s="692"/>
      <c r="FGR21" s="692"/>
      <c r="FGS21" s="692"/>
      <c r="FGT21" s="692"/>
      <c r="FGU21" s="692"/>
      <c r="FGV21" s="692"/>
      <c r="FGW21" s="692"/>
      <c r="FGX21" s="692"/>
      <c r="FGY21" s="692"/>
      <c r="FGZ21" s="692"/>
      <c r="FHA21" s="692"/>
      <c r="FHB21" s="692"/>
      <c r="FHC21" s="692"/>
      <c r="FHD21" s="692"/>
      <c r="FHE21" s="692"/>
      <c r="FHF21" s="692"/>
      <c r="FHG21" s="692"/>
      <c r="FHH21" s="692"/>
      <c r="FHI21" s="692"/>
      <c r="FHJ21" s="692"/>
      <c r="FHK21" s="692"/>
      <c r="FHL21" s="692"/>
      <c r="FHM21" s="692"/>
      <c r="FHN21" s="692"/>
      <c r="FHO21" s="692"/>
      <c r="FHP21" s="692"/>
      <c r="FHQ21" s="692"/>
      <c r="FHR21" s="692"/>
      <c r="FHS21" s="692"/>
      <c r="FHT21" s="692"/>
      <c r="FHU21" s="692"/>
      <c r="FHV21" s="692"/>
      <c r="FHW21" s="692"/>
      <c r="FHX21" s="692"/>
      <c r="FHY21" s="692"/>
      <c r="FHZ21" s="692"/>
      <c r="FIA21" s="692"/>
      <c r="FIB21" s="692"/>
      <c r="FIC21" s="692"/>
      <c r="FID21" s="692"/>
      <c r="FIE21" s="692"/>
      <c r="FIF21" s="692"/>
      <c r="FIG21" s="692"/>
      <c r="FIH21" s="692"/>
      <c r="FII21" s="692"/>
      <c r="FIJ21" s="692"/>
      <c r="FIK21" s="692"/>
      <c r="FIL21" s="692"/>
      <c r="FIM21" s="692"/>
      <c r="FIN21" s="692"/>
      <c r="FIO21" s="692"/>
      <c r="FIP21" s="692"/>
      <c r="FIQ21" s="692"/>
      <c r="FIR21" s="692"/>
      <c r="FIS21" s="692"/>
      <c r="FIT21" s="692"/>
      <c r="FIU21" s="692"/>
      <c r="FIV21" s="692"/>
      <c r="FIW21" s="692"/>
      <c r="FIX21" s="692"/>
      <c r="FIY21" s="692"/>
      <c r="FIZ21" s="692"/>
      <c r="FJA21" s="692"/>
      <c r="FJB21" s="692"/>
      <c r="FJC21" s="692"/>
      <c r="FJD21" s="692"/>
      <c r="FJE21" s="692"/>
      <c r="FJF21" s="692"/>
      <c r="FJG21" s="692"/>
      <c r="FJH21" s="692"/>
      <c r="FJI21" s="692"/>
      <c r="FJJ21" s="692"/>
      <c r="FJK21" s="692"/>
      <c r="FJL21" s="692"/>
      <c r="FJM21" s="692"/>
      <c r="FJN21" s="692"/>
      <c r="FJO21" s="692"/>
      <c r="FJP21" s="692"/>
      <c r="FJQ21" s="692"/>
      <c r="FJR21" s="692"/>
      <c r="FJS21" s="692"/>
      <c r="FJT21" s="692"/>
      <c r="FJU21" s="692"/>
      <c r="FJV21" s="692"/>
      <c r="FJW21" s="692"/>
      <c r="FJX21" s="692"/>
      <c r="FJY21" s="692"/>
      <c r="FJZ21" s="692"/>
      <c r="FKA21" s="692"/>
      <c r="FKB21" s="692"/>
      <c r="FKC21" s="692"/>
      <c r="FKD21" s="692"/>
      <c r="FKE21" s="692"/>
      <c r="FKF21" s="692"/>
      <c r="FKG21" s="692"/>
      <c r="FKH21" s="692"/>
      <c r="FKI21" s="692"/>
      <c r="FKJ21" s="692"/>
      <c r="FKK21" s="692"/>
      <c r="FKL21" s="692"/>
      <c r="FKM21" s="692"/>
      <c r="FKN21" s="692"/>
      <c r="FKO21" s="692"/>
      <c r="FKP21" s="692"/>
      <c r="FKQ21" s="692"/>
      <c r="FKR21" s="692"/>
      <c r="FKS21" s="692"/>
      <c r="FKT21" s="692"/>
      <c r="FKU21" s="692"/>
      <c r="FKV21" s="692"/>
      <c r="FKW21" s="692"/>
      <c r="FKX21" s="692"/>
      <c r="FKY21" s="692"/>
      <c r="FKZ21" s="692"/>
      <c r="FLA21" s="692"/>
      <c r="FLB21" s="692"/>
      <c r="FLC21" s="692"/>
      <c r="FLD21" s="692"/>
      <c r="FLE21" s="692"/>
      <c r="FLF21" s="692"/>
      <c r="FLG21" s="692"/>
      <c r="FLH21" s="692"/>
      <c r="FLI21" s="692"/>
      <c r="FLJ21" s="692"/>
      <c r="FLK21" s="692"/>
      <c r="FLL21" s="692"/>
      <c r="FLM21" s="692"/>
      <c r="FLN21" s="692"/>
      <c r="FLO21" s="692"/>
      <c r="FLP21" s="692"/>
      <c r="FLQ21" s="692"/>
      <c r="FLR21" s="692"/>
      <c r="FLS21" s="692"/>
      <c r="FLT21" s="692"/>
      <c r="FLU21" s="692"/>
      <c r="FLV21" s="692"/>
      <c r="FLW21" s="692"/>
      <c r="FLX21" s="692"/>
      <c r="FLY21" s="692"/>
      <c r="FLZ21" s="692"/>
      <c r="FMA21" s="692"/>
      <c r="FMB21" s="692"/>
      <c r="FMC21" s="692"/>
      <c r="FMD21" s="692"/>
      <c r="FME21" s="692"/>
      <c r="FMF21" s="692"/>
      <c r="FMG21" s="692"/>
      <c r="FMH21" s="692"/>
      <c r="FMI21" s="692"/>
      <c r="FMJ21" s="692"/>
      <c r="FMK21" s="692"/>
      <c r="FML21" s="692"/>
      <c r="FMM21" s="692"/>
      <c r="FMN21" s="692"/>
      <c r="FMO21" s="692"/>
      <c r="FMP21" s="692"/>
      <c r="FMQ21" s="692"/>
      <c r="FMR21" s="692"/>
      <c r="FMS21" s="692"/>
      <c r="FMT21" s="692"/>
      <c r="FMU21" s="692"/>
      <c r="FMV21" s="692"/>
      <c r="FMW21" s="692"/>
      <c r="FMX21" s="692"/>
      <c r="FMY21" s="692"/>
      <c r="FMZ21" s="692"/>
      <c r="FNA21" s="692"/>
      <c r="FNB21" s="692"/>
      <c r="FNC21" s="692"/>
      <c r="FND21" s="692"/>
      <c r="FNE21" s="692"/>
      <c r="FNF21" s="692"/>
      <c r="FNG21" s="692"/>
      <c r="FNH21" s="692"/>
      <c r="FNI21" s="692"/>
      <c r="FNJ21" s="692"/>
      <c r="FNK21" s="692"/>
      <c r="FNL21" s="692"/>
      <c r="FNM21" s="692"/>
      <c r="FNN21" s="692"/>
      <c r="FNO21" s="692"/>
      <c r="FNP21" s="692"/>
      <c r="FNQ21" s="692"/>
      <c r="FNR21" s="692"/>
      <c r="FNS21" s="692"/>
      <c r="FNT21" s="692"/>
      <c r="FNU21" s="692"/>
      <c r="FNV21" s="692"/>
      <c r="FNW21" s="692"/>
      <c r="FNX21" s="692"/>
      <c r="FNY21" s="692"/>
      <c r="FNZ21" s="692"/>
      <c r="FOA21" s="692"/>
      <c r="FOB21" s="692"/>
      <c r="FOC21" s="692"/>
      <c r="FOD21" s="692"/>
      <c r="FOE21" s="692"/>
      <c r="FOF21" s="692"/>
      <c r="FOG21" s="692"/>
      <c r="FOH21" s="692"/>
      <c r="FOI21" s="692"/>
      <c r="FOJ21" s="692"/>
      <c r="FOK21" s="692"/>
      <c r="FOL21" s="692"/>
      <c r="FOM21" s="692"/>
      <c r="FON21" s="692"/>
      <c r="FOO21" s="692"/>
      <c r="FOP21" s="692"/>
      <c r="FOQ21" s="692"/>
      <c r="FOR21" s="692"/>
      <c r="FOS21" s="692"/>
      <c r="FOT21" s="692"/>
      <c r="FOU21" s="692"/>
      <c r="FOV21" s="692"/>
      <c r="FOW21" s="692"/>
      <c r="FOX21" s="692"/>
      <c r="FOY21" s="692"/>
      <c r="FOZ21" s="692"/>
      <c r="FPA21" s="692"/>
      <c r="FPB21" s="692"/>
      <c r="FPC21" s="692"/>
      <c r="FPD21" s="692"/>
      <c r="FPE21" s="692"/>
      <c r="FPF21" s="692"/>
      <c r="FPG21" s="692"/>
      <c r="FPH21" s="692"/>
      <c r="FPI21" s="692"/>
      <c r="FPJ21" s="692"/>
      <c r="FPK21" s="692"/>
      <c r="FPL21" s="692"/>
      <c r="FPM21" s="692"/>
      <c r="FPN21" s="692"/>
      <c r="FPO21" s="692"/>
      <c r="FPP21" s="692"/>
      <c r="FPQ21" s="692"/>
      <c r="FPR21" s="692"/>
      <c r="FPS21" s="692"/>
      <c r="FPT21" s="692"/>
      <c r="FPU21" s="692"/>
      <c r="FPV21" s="692"/>
      <c r="FPW21" s="692"/>
      <c r="FPX21" s="692"/>
      <c r="FPY21" s="692"/>
      <c r="FPZ21" s="692"/>
      <c r="FQA21" s="692"/>
      <c r="FQB21" s="692"/>
      <c r="FQC21" s="692"/>
      <c r="FQD21" s="692"/>
      <c r="FQE21" s="692"/>
      <c r="FQF21" s="692"/>
      <c r="FQG21" s="692"/>
      <c r="FQH21" s="692"/>
      <c r="FQI21" s="692"/>
      <c r="FQJ21" s="692"/>
      <c r="FQK21" s="692"/>
      <c r="FQL21" s="692"/>
      <c r="FQM21" s="692"/>
      <c r="FQN21" s="692"/>
      <c r="FQO21" s="692"/>
      <c r="FQP21" s="692"/>
      <c r="FQQ21" s="692"/>
      <c r="FQR21" s="692"/>
      <c r="FQS21" s="692"/>
      <c r="FQT21" s="692"/>
      <c r="FQU21" s="692"/>
      <c r="FQV21" s="692"/>
      <c r="FQW21" s="692"/>
      <c r="FQX21" s="692"/>
      <c r="FQY21" s="692"/>
      <c r="FQZ21" s="692"/>
      <c r="FRA21" s="692"/>
      <c r="FRB21" s="692"/>
      <c r="FRC21" s="692"/>
      <c r="FRD21" s="692"/>
      <c r="FRE21" s="692"/>
      <c r="FRF21" s="692"/>
      <c r="FRG21" s="692"/>
      <c r="FRH21" s="692"/>
      <c r="FRI21" s="692"/>
      <c r="FRJ21" s="692"/>
      <c r="FRK21" s="692"/>
      <c r="FRL21" s="692"/>
      <c r="FRM21" s="692"/>
      <c r="FRN21" s="692"/>
      <c r="FRO21" s="692"/>
      <c r="FRP21" s="692"/>
      <c r="FRQ21" s="692"/>
      <c r="FRR21" s="692"/>
      <c r="FRS21" s="692"/>
      <c r="FRT21" s="692"/>
      <c r="FRU21" s="692"/>
      <c r="FRV21" s="692"/>
      <c r="FRW21" s="692"/>
      <c r="FRX21" s="692"/>
      <c r="FRY21" s="692"/>
      <c r="FRZ21" s="692"/>
      <c r="FSA21" s="692"/>
      <c r="FSB21" s="692"/>
      <c r="FSC21" s="692"/>
      <c r="FSD21" s="692"/>
      <c r="FSE21" s="692"/>
      <c r="FSF21" s="692"/>
      <c r="FSG21" s="692"/>
      <c r="FSH21" s="692"/>
      <c r="FSI21" s="692"/>
      <c r="FSJ21" s="692"/>
      <c r="FSK21" s="692"/>
      <c r="FSL21" s="692"/>
      <c r="FSM21" s="692"/>
      <c r="FSN21" s="692"/>
      <c r="FSO21" s="692"/>
      <c r="FSP21" s="692"/>
      <c r="FSQ21" s="692"/>
      <c r="FSR21" s="692"/>
      <c r="FSS21" s="692"/>
      <c r="FST21" s="692"/>
      <c r="FSU21" s="692"/>
      <c r="FSV21" s="692"/>
      <c r="FSW21" s="692"/>
      <c r="FSX21" s="692"/>
      <c r="FSY21" s="692"/>
      <c r="FSZ21" s="692"/>
      <c r="FTA21" s="692"/>
      <c r="FTB21" s="692"/>
      <c r="FTC21" s="692"/>
      <c r="FTD21" s="692"/>
      <c r="FTE21" s="692"/>
      <c r="FTF21" s="692"/>
      <c r="FTG21" s="692"/>
      <c r="FTH21" s="692"/>
      <c r="FTI21" s="692"/>
      <c r="FTJ21" s="692"/>
      <c r="FTK21" s="692"/>
      <c r="FTL21" s="692"/>
      <c r="FTM21" s="692"/>
      <c r="FTN21" s="692"/>
      <c r="FTO21" s="692"/>
      <c r="FTP21" s="692"/>
      <c r="FTQ21" s="692"/>
      <c r="FTR21" s="692"/>
      <c r="FTS21" s="692"/>
      <c r="FTT21" s="692"/>
      <c r="FTU21" s="692"/>
      <c r="FTV21" s="692"/>
      <c r="FTW21" s="692"/>
      <c r="FTX21" s="692"/>
      <c r="FTY21" s="692"/>
      <c r="FTZ21" s="692"/>
      <c r="FUA21" s="692"/>
      <c r="FUB21" s="692"/>
      <c r="FUC21" s="692"/>
      <c r="FUD21" s="692"/>
      <c r="FUE21" s="692"/>
      <c r="FUF21" s="692"/>
      <c r="FUG21" s="692"/>
      <c r="FUH21" s="692"/>
      <c r="FUI21" s="692"/>
      <c r="FUJ21" s="692"/>
      <c r="FUK21" s="692"/>
      <c r="FUL21" s="692"/>
      <c r="FUM21" s="692"/>
      <c r="FUN21" s="692"/>
      <c r="FUO21" s="692"/>
      <c r="FUP21" s="692"/>
      <c r="FUQ21" s="692"/>
      <c r="FUR21" s="692"/>
      <c r="FUS21" s="692"/>
      <c r="FUT21" s="692"/>
      <c r="FUU21" s="692"/>
      <c r="FUV21" s="692"/>
      <c r="FUW21" s="692"/>
      <c r="FUX21" s="692"/>
      <c r="FUY21" s="692"/>
      <c r="FUZ21" s="692"/>
      <c r="FVA21" s="692"/>
      <c r="FVB21" s="692"/>
      <c r="FVC21" s="692"/>
      <c r="FVD21" s="692"/>
      <c r="FVE21" s="692"/>
      <c r="FVF21" s="692"/>
      <c r="FVG21" s="692"/>
      <c r="FVH21" s="692"/>
      <c r="FVI21" s="692"/>
      <c r="FVJ21" s="692"/>
      <c r="FVK21" s="692"/>
      <c r="FVL21" s="692"/>
      <c r="FVM21" s="692"/>
      <c r="FVN21" s="692"/>
      <c r="FVO21" s="692"/>
      <c r="FVP21" s="692"/>
      <c r="FVQ21" s="692"/>
      <c r="FVR21" s="692"/>
      <c r="FVS21" s="692"/>
      <c r="FVT21" s="692"/>
      <c r="FVU21" s="692"/>
      <c r="FVV21" s="692"/>
      <c r="FVW21" s="692"/>
      <c r="FVX21" s="692"/>
      <c r="FVY21" s="692"/>
      <c r="FVZ21" s="692"/>
      <c r="FWA21" s="692"/>
      <c r="FWB21" s="692"/>
      <c r="FWC21" s="692"/>
      <c r="FWD21" s="692"/>
      <c r="FWE21" s="692"/>
      <c r="FWF21" s="692"/>
      <c r="FWG21" s="692"/>
      <c r="FWH21" s="692"/>
      <c r="FWI21" s="692"/>
      <c r="FWJ21" s="692"/>
      <c r="FWK21" s="692"/>
      <c r="FWL21" s="692"/>
      <c r="FWM21" s="692"/>
      <c r="FWN21" s="692"/>
      <c r="FWO21" s="692"/>
      <c r="FWP21" s="692"/>
      <c r="FWQ21" s="692"/>
      <c r="FWR21" s="692"/>
      <c r="FWS21" s="692"/>
      <c r="FWT21" s="692"/>
      <c r="FWU21" s="692"/>
      <c r="FWV21" s="692"/>
      <c r="FWW21" s="692"/>
      <c r="FWX21" s="692"/>
      <c r="FWY21" s="692"/>
      <c r="FWZ21" s="692"/>
      <c r="FXA21" s="692"/>
      <c r="FXB21" s="692"/>
      <c r="FXC21" s="692"/>
      <c r="FXD21" s="692"/>
      <c r="FXE21" s="692"/>
      <c r="FXF21" s="692"/>
      <c r="FXG21" s="692"/>
      <c r="FXH21" s="692"/>
      <c r="FXI21" s="692"/>
      <c r="FXJ21" s="692"/>
      <c r="FXK21" s="692"/>
      <c r="FXL21" s="692"/>
      <c r="FXM21" s="692"/>
      <c r="FXN21" s="692"/>
      <c r="FXO21" s="692"/>
      <c r="FXP21" s="692"/>
      <c r="FXQ21" s="692"/>
      <c r="FXR21" s="692"/>
      <c r="FXS21" s="692"/>
      <c r="FXT21" s="692"/>
      <c r="FXU21" s="692"/>
      <c r="FXV21" s="692"/>
      <c r="FXW21" s="692"/>
      <c r="FXX21" s="692"/>
      <c r="FXY21" s="692"/>
      <c r="FXZ21" s="692"/>
      <c r="FYA21" s="692"/>
      <c r="FYB21" s="692"/>
      <c r="FYC21" s="692"/>
      <c r="FYD21" s="692"/>
      <c r="FYE21" s="692"/>
      <c r="FYF21" s="692"/>
      <c r="FYG21" s="692"/>
      <c r="FYH21" s="692"/>
      <c r="FYI21" s="692"/>
      <c r="FYJ21" s="692"/>
      <c r="FYK21" s="692"/>
      <c r="FYL21" s="692"/>
      <c r="FYM21" s="692"/>
      <c r="FYN21" s="692"/>
      <c r="FYO21" s="692"/>
      <c r="FYP21" s="692"/>
      <c r="FYQ21" s="692"/>
      <c r="FYR21" s="692"/>
      <c r="FYS21" s="692"/>
      <c r="FYT21" s="692"/>
      <c r="FYU21" s="692"/>
      <c r="FYV21" s="692"/>
      <c r="FYW21" s="692"/>
      <c r="FYX21" s="692"/>
      <c r="FYY21" s="692"/>
      <c r="FYZ21" s="692"/>
      <c r="FZA21" s="692"/>
      <c r="FZB21" s="692"/>
      <c r="FZC21" s="692"/>
      <c r="FZD21" s="692"/>
      <c r="FZE21" s="692"/>
      <c r="FZF21" s="692"/>
      <c r="FZG21" s="692"/>
      <c r="FZH21" s="692"/>
      <c r="FZI21" s="692"/>
      <c r="FZJ21" s="692"/>
      <c r="FZK21" s="692"/>
      <c r="FZL21" s="692"/>
      <c r="FZM21" s="692"/>
      <c r="FZN21" s="692"/>
      <c r="FZO21" s="692"/>
      <c r="FZP21" s="692"/>
      <c r="FZQ21" s="692"/>
      <c r="FZR21" s="692"/>
      <c r="FZS21" s="692"/>
      <c r="FZT21" s="692"/>
      <c r="FZU21" s="692"/>
      <c r="FZV21" s="692"/>
      <c r="FZW21" s="692"/>
      <c r="FZX21" s="692"/>
      <c r="FZY21" s="692"/>
      <c r="FZZ21" s="692"/>
      <c r="GAA21" s="692"/>
      <c r="GAB21" s="692"/>
      <c r="GAC21" s="692"/>
      <c r="GAD21" s="692"/>
      <c r="GAE21" s="692"/>
      <c r="GAF21" s="692"/>
      <c r="GAG21" s="692"/>
      <c r="GAH21" s="692"/>
      <c r="GAI21" s="692"/>
      <c r="GAJ21" s="692"/>
      <c r="GAK21" s="692"/>
      <c r="GAL21" s="692"/>
      <c r="GAM21" s="692"/>
      <c r="GAN21" s="692"/>
      <c r="GAO21" s="692"/>
      <c r="GAP21" s="692"/>
      <c r="GAQ21" s="692"/>
      <c r="GAR21" s="692"/>
      <c r="GAS21" s="692"/>
      <c r="GAT21" s="692"/>
      <c r="GAU21" s="692"/>
      <c r="GAV21" s="692"/>
      <c r="GAW21" s="692"/>
      <c r="GAX21" s="692"/>
      <c r="GAY21" s="692"/>
      <c r="GAZ21" s="692"/>
      <c r="GBA21" s="692"/>
      <c r="GBB21" s="692"/>
      <c r="GBC21" s="692"/>
      <c r="GBD21" s="692"/>
      <c r="GBE21" s="692"/>
      <c r="GBF21" s="692"/>
      <c r="GBG21" s="692"/>
      <c r="GBH21" s="692"/>
      <c r="GBI21" s="692"/>
      <c r="GBJ21" s="692"/>
      <c r="GBK21" s="692"/>
      <c r="GBL21" s="692"/>
      <c r="GBM21" s="692"/>
      <c r="GBN21" s="692"/>
      <c r="GBO21" s="692"/>
      <c r="GBP21" s="692"/>
      <c r="GBQ21" s="692"/>
      <c r="GBR21" s="692"/>
      <c r="GBS21" s="692"/>
      <c r="GBT21" s="692"/>
      <c r="GBU21" s="692"/>
      <c r="GBV21" s="692"/>
      <c r="GBW21" s="692"/>
      <c r="GBX21" s="692"/>
      <c r="GBY21" s="692"/>
      <c r="GBZ21" s="692"/>
      <c r="GCA21" s="692"/>
      <c r="GCB21" s="692"/>
      <c r="GCC21" s="692"/>
      <c r="GCD21" s="692"/>
      <c r="GCE21" s="692"/>
      <c r="GCF21" s="692"/>
      <c r="GCG21" s="692"/>
      <c r="GCH21" s="692"/>
      <c r="GCI21" s="692"/>
      <c r="GCJ21" s="692"/>
      <c r="GCK21" s="692"/>
      <c r="GCL21" s="692"/>
      <c r="GCM21" s="692"/>
      <c r="GCN21" s="692"/>
      <c r="GCO21" s="692"/>
      <c r="GCP21" s="692"/>
      <c r="GCQ21" s="692"/>
      <c r="GCR21" s="692"/>
      <c r="GCS21" s="692"/>
      <c r="GCT21" s="692"/>
      <c r="GCU21" s="692"/>
      <c r="GCV21" s="692"/>
      <c r="GCW21" s="692"/>
      <c r="GCX21" s="692"/>
      <c r="GCY21" s="692"/>
      <c r="GCZ21" s="692"/>
      <c r="GDA21" s="692"/>
      <c r="GDB21" s="692"/>
      <c r="GDC21" s="692"/>
      <c r="GDD21" s="692"/>
      <c r="GDE21" s="692"/>
      <c r="GDF21" s="692"/>
      <c r="GDG21" s="692"/>
      <c r="GDH21" s="692"/>
      <c r="GDI21" s="692"/>
      <c r="GDJ21" s="692"/>
      <c r="GDK21" s="692"/>
      <c r="GDL21" s="692"/>
      <c r="GDM21" s="692"/>
      <c r="GDN21" s="692"/>
      <c r="GDO21" s="692"/>
      <c r="GDP21" s="692"/>
      <c r="GDQ21" s="692"/>
      <c r="GDR21" s="692"/>
      <c r="GDS21" s="692"/>
      <c r="GDT21" s="692"/>
      <c r="GDU21" s="692"/>
      <c r="GDV21" s="692"/>
      <c r="GDW21" s="692"/>
      <c r="GDX21" s="692"/>
      <c r="GDY21" s="692"/>
      <c r="GDZ21" s="692"/>
      <c r="GEA21" s="692"/>
      <c r="GEB21" s="692"/>
      <c r="GEC21" s="692"/>
      <c r="GED21" s="692"/>
      <c r="GEE21" s="692"/>
      <c r="GEF21" s="692"/>
      <c r="GEG21" s="692"/>
      <c r="GEH21" s="692"/>
      <c r="GEI21" s="692"/>
      <c r="GEJ21" s="692"/>
      <c r="GEK21" s="692"/>
      <c r="GEL21" s="692"/>
      <c r="GEM21" s="692"/>
      <c r="GEN21" s="692"/>
      <c r="GEO21" s="692"/>
      <c r="GEP21" s="692"/>
      <c r="GEQ21" s="692"/>
      <c r="GER21" s="692"/>
      <c r="GES21" s="692"/>
      <c r="GET21" s="692"/>
      <c r="GEU21" s="692"/>
      <c r="GEV21" s="692"/>
      <c r="GEW21" s="692"/>
      <c r="GEX21" s="692"/>
      <c r="GEY21" s="692"/>
      <c r="GEZ21" s="692"/>
      <c r="GFA21" s="692"/>
      <c r="GFB21" s="692"/>
      <c r="GFC21" s="692"/>
      <c r="GFD21" s="692"/>
      <c r="GFE21" s="692"/>
      <c r="GFF21" s="692"/>
      <c r="GFG21" s="692"/>
      <c r="GFH21" s="692"/>
      <c r="GFI21" s="692"/>
      <c r="GFJ21" s="692"/>
      <c r="GFK21" s="692"/>
      <c r="GFL21" s="692"/>
      <c r="GFM21" s="692"/>
      <c r="GFN21" s="692"/>
      <c r="GFO21" s="692"/>
      <c r="GFP21" s="692"/>
      <c r="GFQ21" s="692"/>
      <c r="GFR21" s="692"/>
      <c r="GFS21" s="692"/>
      <c r="GFT21" s="692"/>
      <c r="GFU21" s="692"/>
      <c r="GFV21" s="692"/>
      <c r="GFW21" s="692"/>
      <c r="GFX21" s="692"/>
      <c r="GFY21" s="692"/>
      <c r="GFZ21" s="692"/>
      <c r="GGA21" s="692"/>
      <c r="GGB21" s="692"/>
      <c r="GGC21" s="692"/>
      <c r="GGD21" s="692"/>
      <c r="GGE21" s="692"/>
      <c r="GGF21" s="692"/>
      <c r="GGG21" s="692"/>
      <c r="GGH21" s="692"/>
      <c r="GGI21" s="692"/>
      <c r="GGJ21" s="692"/>
      <c r="GGK21" s="692"/>
      <c r="GGL21" s="692"/>
      <c r="GGM21" s="692"/>
      <c r="GGN21" s="692"/>
      <c r="GGO21" s="692"/>
      <c r="GGP21" s="692"/>
      <c r="GGQ21" s="692"/>
      <c r="GGR21" s="692"/>
      <c r="GGS21" s="692"/>
      <c r="GGT21" s="692"/>
      <c r="GGU21" s="692"/>
      <c r="GGV21" s="692"/>
      <c r="GGW21" s="692"/>
      <c r="GGX21" s="692"/>
      <c r="GGY21" s="692"/>
      <c r="GGZ21" s="692"/>
      <c r="GHA21" s="692"/>
      <c r="GHB21" s="692"/>
      <c r="GHC21" s="692"/>
      <c r="GHD21" s="692"/>
      <c r="GHE21" s="692"/>
      <c r="GHF21" s="692"/>
      <c r="GHG21" s="692"/>
      <c r="GHH21" s="692"/>
      <c r="GHI21" s="692"/>
      <c r="GHJ21" s="692"/>
      <c r="GHK21" s="692"/>
      <c r="GHL21" s="692"/>
      <c r="GHM21" s="692"/>
      <c r="GHN21" s="692"/>
      <c r="GHO21" s="692"/>
      <c r="GHP21" s="692"/>
      <c r="GHQ21" s="692"/>
      <c r="GHR21" s="692"/>
      <c r="GHS21" s="692"/>
      <c r="GHT21" s="692"/>
      <c r="GHU21" s="692"/>
      <c r="GHV21" s="692"/>
      <c r="GHW21" s="692"/>
      <c r="GHX21" s="692"/>
      <c r="GHY21" s="692"/>
      <c r="GHZ21" s="692"/>
      <c r="GIA21" s="692"/>
      <c r="GIB21" s="692"/>
      <c r="GIC21" s="692"/>
      <c r="GID21" s="692"/>
      <c r="GIE21" s="692"/>
      <c r="GIF21" s="692"/>
      <c r="GIG21" s="692"/>
      <c r="GIH21" s="692"/>
      <c r="GII21" s="692"/>
      <c r="GIJ21" s="692"/>
      <c r="GIK21" s="692"/>
      <c r="GIL21" s="692"/>
      <c r="GIM21" s="692"/>
      <c r="GIN21" s="692"/>
      <c r="GIO21" s="692"/>
      <c r="GIP21" s="692"/>
      <c r="GIQ21" s="692"/>
      <c r="GIR21" s="692"/>
      <c r="GIS21" s="692"/>
      <c r="GIT21" s="692"/>
      <c r="GIU21" s="692"/>
      <c r="GIV21" s="692"/>
      <c r="GIW21" s="692"/>
      <c r="GIX21" s="692"/>
      <c r="GIY21" s="692"/>
      <c r="GIZ21" s="692"/>
      <c r="GJA21" s="692"/>
      <c r="GJB21" s="692"/>
      <c r="GJC21" s="692"/>
      <c r="GJD21" s="692"/>
      <c r="GJE21" s="692"/>
      <c r="GJF21" s="692"/>
      <c r="GJG21" s="692"/>
      <c r="GJH21" s="692"/>
      <c r="GJI21" s="692"/>
      <c r="GJJ21" s="692"/>
      <c r="GJK21" s="692"/>
      <c r="GJL21" s="692"/>
      <c r="GJM21" s="692"/>
      <c r="GJN21" s="692"/>
      <c r="GJO21" s="692"/>
      <c r="GJP21" s="692"/>
      <c r="GJQ21" s="692"/>
      <c r="GJR21" s="692"/>
      <c r="GJS21" s="692"/>
      <c r="GJT21" s="692"/>
      <c r="GJU21" s="692"/>
      <c r="GJV21" s="692"/>
      <c r="GJW21" s="692"/>
      <c r="GJX21" s="692"/>
      <c r="GJY21" s="692"/>
      <c r="GJZ21" s="692"/>
      <c r="GKA21" s="692"/>
      <c r="GKB21" s="692"/>
      <c r="GKC21" s="692"/>
      <c r="GKD21" s="692"/>
      <c r="GKE21" s="692"/>
      <c r="GKF21" s="692"/>
      <c r="GKG21" s="692"/>
      <c r="GKH21" s="692"/>
      <c r="GKI21" s="692"/>
      <c r="GKJ21" s="692"/>
      <c r="GKK21" s="692"/>
      <c r="GKL21" s="692"/>
      <c r="GKM21" s="692"/>
      <c r="GKN21" s="692"/>
      <c r="GKO21" s="692"/>
      <c r="GKP21" s="692"/>
      <c r="GKQ21" s="692"/>
      <c r="GKR21" s="692"/>
      <c r="GKS21" s="692"/>
      <c r="GKT21" s="692"/>
      <c r="GKU21" s="692"/>
      <c r="GKV21" s="692"/>
      <c r="GKW21" s="692"/>
      <c r="GKX21" s="692"/>
      <c r="GKY21" s="692"/>
      <c r="GKZ21" s="692"/>
      <c r="GLA21" s="692"/>
      <c r="GLB21" s="692"/>
      <c r="GLC21" s="692"/>
      <c r="GLD21" s="692"/>
      <c r="GLE21" s="692"/>
      <c r="GLF21" s="692"/>
      <c r="GLG21" s="692"/>
      <c r="GLH21" s="692"/>
      <c r="GLI21" s="692"/>
      <c r="GLJ21" s="692"/>
      <c r="GLK21" s="692"/>
      <c r="GLL21" s="692"/>
      <c r="GLM21" s="692"/>
      <c r="GLN21" s="692"/>
      <c r="GLO21" s="692"/>
      <c r="GLP21" s="692"/>
      <c r="GLQ21" s="692"/>
      <c r="GLR21" s="692"/>
      <c r="GLS21" s="692"/>
      <c r="GLT21" s="692"/>
      <c r="GLU21" s="692"/>
      <c r="GLV21" s="692"/>
      <c r="GLW21" s="692"/>
      <c r="GLX21" s="692"/>
      <c r="GLY21" s="692"/>
      <c r="GLZ21" s="692"/>
      <c r="GMA21" s="692"/>
      <c r="GMB21" s="692"/>
      <c r="GMC21" s="692"/>
      <c r="GMD21" s="692"/>
      <c r="GME21" s="692"/>
      <c r="GMF21" s="692"/>
      <c r="GMG21" s="692"/>
      <c r="GMH21" s="692"/>
      <c r="GMI21" s="692"/>
      <c r="GMJ21" s="692"/>
      <c r="GMK21" s="692"/>
      <c r="GML21" s="692"/>
      <c r="GMM21" s="692"/>
      <c r="GMN21" s="692"/>
      <c r="GMO21" s="692"/>
      <c r="GMP21" s="692"/>
      <c r="GMQ21" s="692"/>
      <c r="GMR21" s="692"/>
      <c r="GMS21" s="692"/>
      <c r="GMT21" s="692"/>
      <c r="GMU21" s="692"/>
      <c r="GMV21" s="692"/>
      <c r="GMW21" s="692"/>
      <c r="GMX21" s="692"/>
      <c r="GMY21" s="692"/>
      <c r="GMZ21" s="692"/>
      <c r="GNA21" s="692"/>
      <c r="GNB21" s="692"/>
      <c r="GNC21" s="692"/>
      <c r="GND21" s="692"/>
      <c r="GNE21" s="692"/>
      <c r="GNF21" s="692"/>
      <c r="GNG21" s="692"/>
      <c r="GNH21" s="692"/>
      <c r="GNI21" s="692"/>
      <c r="GNJ21" s="692"/>
      <c r="GNK21" s="692"/>
      <c r="GNL21" s="692"/>
      <c r="GNM21" s="692"/>
      <c r="GNN21" s="692"/>
      <c r="GNO21" s="692"/>
      <c r="GNP21" s="692"/>
      <c r="GNQ21" s="692"/>
      <c r="GNR21" s="692"/>
      <c r="GNS21" s="692"/>
      <c r="GNT21" s="692"/>
      <c r="GNU21" s="692"/>
      <c r="GNV21" s="692"/>
      <c r="GNW21" s="692"/>
      <c r="GNX21" s="692"/>
      <c r="GNY21" s="692"/>
      <c r="GNZ21" s="692"/>
      <c r="GOA21" s="692"/>
      <c r="GOB21" s="692"/>
      <c r="GOC21" s="692"/>
      <c r="GOD21" s="692"/>
      <c r="GOE21" s="692"/>
      <c r="GOF21" s="692"/>
      <c r="GOG21" s="692"/>
      <c r="GOH21" s="692"/>
      <c r="GOI21" s="692"/>
      <c r="GOJ21" s="692"/>
      <c r="GOK21" s="692"/>
      <c r="GOL21" s="692"/>
      <c r="GOM21" s="692"/>
      <c r="GON21" s="692"/>
      <c r="GOO21" s="692"/>
      <c r="GOP21" s="692"/>
      <c r="GOQ21" s="692"/>
      <c r="GOR21" s="692"/>
      <c r="GOS21" s="692"/>
      <c r="GOT21" s="692"/>
      <c r="GOU21" s="692"/>
      <c r="GOV21" s="692"/>
      <c r="GOW21" s="692"/>
      <c r="GOX21" s="692"/>
      <c r="GOY21" s="692"/>
      <c r="GOZ21" s="692"/>
      <c r="GPA21" s="692"/>
      <c r="GPB21" s="692"/>
      <c r="GPC21" s="692"/>
      <c r="GPD21" s="692"/>
      <c r="GPE21" s="692"/>
      <c r="GPF21" s="692"/>
      <c r="GPG21" s="692"/>
      <c r="GPH21" s="692"/>
      <c r="GPI21" s="692"/>
      <c r="GPJ21" s="692"/>
      <c r="GPK21" s="692"/>
      <c r="GPL21" s="692"/>
      <c r="GPM21" s="692"/>
      <c r="GPN21" s="692"/>
      <c r="GPO21" s="692"/>
      <c r="GPP21" s="692"/>
      <c r="GPQ21" s="692"/>
      <c r="GPR21" s="692"/>
      <c r="GPS21" s="692"/>
      <c r="GPT21" s="692"/>
      <c r="GPU21" s="692"/>
      <c r="GPV21" s="692"/>
      <c r="GPW21" s="692"/>
      <c r="GPX21" s="692"/>
      <c r="GPY21" s="692"/>
      <c r="GPZ21" s="692"/>
      <c r="GQA21" s="692"/>
      <c r="GQB21" s="692"/>
      <c r="GQC21" s="692"/>
      <c r="GQD21" s="692"/>
      <c r="GQE21" s="692"/>
      <c r="GQF21" s="692"/>
      <c r="GQG21" s="692"/>
      <c r="GQH21" s="692"/>
      <c r="GQI21" s="692"/>
      <c r="GQJ21" s="692"/>
      <c r="GQK21" s="692"/>
      <c r="GQL21" s="692"/>
      <c r="GQM21" s="692"/>
      <c r="GQN21" s="692"/>
      <c r="GQO21" s="692"/>
      <c r="GQP21" s="692"/>
      <c r="GQQ21" s="692"/>
      <c r="GQR21" s="692"/>
      <c r="GQS21" s="692"/>
      <c r="GQT21" s="692"/>
      <c r="GQU21" s="692"/>
      <c r="GQV21" s="692"/>
      <c r="GQW21" s="692"/>
      <c r="GQX21" s="692"/>
      <c r="GQY21" s="692"/>
      <c r="GQZ21" s="692"/>
      <c r="GRA21" s="692"/>
      <c r="GRB21" s="692"/>
      <c r="GRC21" s="692"/>
      <c r="GRD21" s="692"/>
      <c r="GRE21" s="692"/>
      <c r="GRF21" s="692"/>
      <c r="GRG21" s="692"/>
      <c r="GRH21" s="692"/>
      <c r="GRI21" s="692"/>
      <c r="GRJ21" s="692"/>
      <c r="GRK21" s="692"/>
      <c r="GRL21" s="692"/>
      <c r="GRM21" s="692"/>
      <c r="GRN21" s="692"/>
      <c r="GRO21" s="692"/>
      <c r="GRP21" s="692"/>
      <c r="GRQ21" s="692"/>
      <c r="GRR21" s="692"/>
      <c r="GRS21" s="692"/>
      <c r="GRT21" s="692"/>
      <c r="GRU21" s="692"/>
      <c r="GRV21" s="692"/>
      <c r="GRW21" s="692"/>
      <c r="GRX21" s="692"/>
      <c r="GRY21" s="692"/>
      <c r="GRZ21" s="692"/>
      <c r="GSA21" s="692"/>
      <c r="GSB21" s="692"/>
      <c r="GSC21" s="692"/>
      <c r="GSD21" s="692"/>
      <c r="GSE21" s="692"/>
      <c r="GSF21" s="692"/>
      <c r="GSG21" s="692"/>
      <c r="GSH21" s="692"/>
      <c r="GSI21" s="692"/>
      <c r="GSJ21" s="692"/>
      <c r="GSK21" s="692"/>
      <c r="GSL21" s="692"/>
      <c r="GSM21" s="692"/>
      <c r="GSN21" s="692"/>
      <c r="GSO21" s="692"/>
      <c r="GSP21" s="692"/>
      <c r="GSQ21" s="692"/>
      <c r="GSR21" s="692"/>
      <c r="GSS21" s="692"/>
      <c r="GST21" s="692"/>
      <c r="GSU21" s="692"/>
      <c r="GSV21" s="692"/>
      <c r="GSW21" s="692"/>
      <c r="GSX21" s="692"/>
      <c r="GSY21" s="692"/>
      <c r="GSZ21" s="692"/>
      <c r="GTA21" s="692"/>
      <c r="GTB21" s="692"/>
      <c r="GTC21" s="692"/>
      <c r="GTD21" s="692"/>
      <c r="GTE21" s="692"/>
      <c r="GTF21" s="692"/>
      <c r="GTG21" s="692"/>
      <c r="GTH21" s="692"/>
      <c r="GTI21" s="692"/>
      <c r="GTJ21" s="692"/>
      <c r="GTK21" s="692"/>
      <c r="GTL21" s="692"/>
      <c r="GTM21" s="692"/>
      <c r="GTN21" s="692"/>
      <c r="GTO21" s="692"/>
      <c r="GTP21" s="692"/>
      <c r="GTQ21" s="692"/>
      <c r="GTR21" s="692"/>
      <c r="GTS21" s="692"/>
      <c r="GTT21" s="692"/>
      <c r="GTU21" s="692"/>
      <c r="GTV21" s="692"/>
      <c r="GTW21" s="692"/>
      <c r="GTX21" s="692"/>
      <c r="GTY21" s="692"/>
      <c r="GTZ21" s="692"/>
      <c r="GUA21" s="692"/>
      <c r="GUB21" s="692"/>
      <c r="GUC21" s="692"/>
      <c r="GUD21" s="692"/>
      <c r="GUE21" s="692"/>
      <c r="GUF21" s="692"/>
      <c r="GUG21" s="692"/>
      <c r="GUH21" s="692"/>
      <c r="GUI21" s="692"/>
      <c r="GUJ21" s="692"/>
      <c r="GUK21" s="692"/>
      <c r="GUL21" s="692"/>
      <c r="GUM21" s="692"/>
      <c r="GUN21" s="692"/>
      <c r="GUO21" s="692"/>
      <c r="GUP21" s="692"/>
      <c r="GUQ21" s="692"/>
      <c r="GUR21" s="692"/>
      <c r="GUS21" s="692"/>
      <c r="GUT21" s="692"/>
      <c r="GUU21" s="692"/>
      <c r="GUV21" s="692"/>
      <c r="GUW21" s="692"/>
      <c r="GUX21" s="692"/>
      <c r="GUY21" s="692"/>
      <c r="GUZ21" s="692"/>
      <c r="GVA21" s="692"/>
      <c r="GVB21" s="692"/>
      <c r="GVC21" s="692"/>
      <c r="GVD21" s="692"/>
      <c r="GVE21" s="692"/>
      <c r="GVF21" s="692"/>
      <c r="GVG21" s="692"/>
      <c r="GVH21" s="692"/>
      <c r="GVI21" s="692"/>
      <c r="GVJ21" s="692"/>
      <c r="GVK21" s="692"/>
      <c r="GVL21" s="692"/>
      <c r="GVM21" s="692"/>
      <c r="GVN21" s="692"/>
      <c r="GVO21" s="692"/>
      <c r="GVP21" s="692"/>
      <c r="GVQ21" s="692"/>
      <c r="GVR21" s="692"/>
      <c r="GVS21" s="692"/>
      <c r="GVT21" s="692"/>
      <c r="GVU21" s="692"/>
      <c r="GVV21" s="692"/>
      <c r="GVW21" s="692"/>
      <c r="GVX21" s="692"/>
      <c r="GVY21" s="692"/>
      <c r="GVZ21" s="692"/>
      <c r="GWA21" s="692"/>
      <c r="GWB21" s="692"/>
      <c r="GWC21" s="692"/>
      <c r="GWD21" s="692"/>
      <c r="GWE21" s="692"/>
      <c r="GWF21" s="692"/>
      <c r="GWG21" s="692"/>
      <c r="GWH21" s="692"/>
      <c r="GWI21" s="692"/>
      <c r="GWJ21" s="692"/>
      <c r="GWK21" s="692"/>
      <c r="GWL21" s="692"/>
      <c r="GWM21" s="692"/>
      <c r="GWN21" s="692"/>
      <c r="GWO21" s="692"/>
      <c r="GWP21" s="692"/>
      <c r="GWQ21" s="692"/>
      <c r="GWR21" s="692"/>
      <c r="GWS21" s="692"/>
      <c r="GWT21" s="692"/>
      <c r="GWU21" s="692"/>
      <c r="GWV21" s="692"/>
      <c r="GWW21" s="692"/>
      <c r="GWX21" s="692"/>
      <c r="GWY21" s="692"/>
      <c r="GWZ21" s="692"/>
      <c r="GXA21" s="692"/>
      <c r="GXB21" s="692"/>
      <c r="GXC21" s="692"/>
      <c r="GXD21" s="692"/>
      <c r="GXE21" s="692"/>
      <c r="GXF21" s="692"/>
      <c r="GXG21" s="692"/>
      <c r="GXH21" s="692"/>
      <c r="GXI21" s="692"/>
      <c r="GXJ21" s="692"/>
      <c r="GXK21" s="692"/>
      <c r="GXL21" s="692"/>
      <c r="GXM21" s="692"/>
      <c r="GXN21" s="692"/>
      <c r="GXO21" s="692"/>
      <c r="GXP21" s="692"/>
      <c r="GXQ21" s="692"/>
      <c r="GXR21" s="692"/>
      <c r="GXS21" s="692"/>
      <c r="GXT21" s="692"/>
      <c r="GXU21" s="692"/>
      <c r="GXV21" s="692"/>
      <c r="GXW21" s="692"/>
      <c r="GXX21" s="692"/>
      <c r="GXY21" s="692"/>
      <c r="GXZ21" s="692"/>
      <c r="GYA21" s="692"/>
      <c r="GYB21" s="692"/>
      <c r="GYC21" s="692"/>
      <c r="GYD21" s="692"/>
      <c r="GYE21" s="692"/>
      <c r="GYF21" s="692"/>
      <c r="GYG21" s="692"/>
      <c r="GYH21" s="692"/>
      <c r="GYI21" s="692"/>
      <c r="GYJ21" s="692"/>
      <c r="GYK21" s="692"/>
      <c r="GYL21" s="692"/>
      <c r="GYM21" s="692"/>
      <c r="GYN21" s="692"/>
      <c r="GYO21" s="692"/>
      <c r="GYP21" s="692"/>
      <c r="GYQ21" s="692"/>
      <c r="GYR21" s="692"/>
      <c r="GYS21" s="692"/>
      <c r="GYT21" s="692"/>
      <c r="GYU21" s="692"/>
      <c r="GYV21" s="692"/>
      <c r="GYW21" s="692"/>
      <c r="GYX21" s="692"/>
      <c r="GYY21" s="692"/>
      <c r="GYZ21" s="692"/>
      <c r="GZA21" s="692"/>
      <c r="GZB21" s="692"/>
      <c r="GZC21" s="692"/>
      <c r="GZD21" s="692"/>
      <c r="GZE21" s="692"/>
      <c r="GZF21" s="692"/>
      <c r="GZG21" s="692"/>
      <c r="GZH21" s="692"/>
      <c r="GZI21" s="692"/>
      <c r="GZJ21" s="692"/>
      <c r="GZK21" s="692"/>
      <c r="GZL21" s="692"/>
      <c r="GZM21" s="692"/>
      <c r="GZN21" s="692"/>
      <c r="GZO21" s="692"/>
      <c r="GZP21" s="692"/>
      <c r="GZQ21" s="692"/>
      <c r="GZR21" s="692"/>
      <c r="GZS21" s="692"/>
      <c r="GZT21" s="692"/>
      <c r="GZU21" s="692"/>
      <c r="GZV21" s="692"/>
      <c r="GZW21" s="692"/>
      <c r="GZX21" s="692"/>
      <c r="GZY21" s="692"/>
      <c r="GZZ21" s="692"/>
      <c r="HAA21" s="692"/>
      <c r="HAB21" s="692"/>
      <c r="HAC21" s="692"/>
      <c r="HAD21" s="692"/>
      <c r="HAE21" s="692"/>
      <c r="HAF21" s="692"/>
      <c r="HAG21" s="692"/>
      <c r="HAH21" s="692"/>
      <c r="HAI21" s="692"/>
      <c r="HAJ21" s="692"/>
      <c r="HAK21" s="692"/>
      <c r="HAL21" s="692"/>
      <c r="HAM21" s="692"/>
      <c r="HAN21" s="692"/>
      <c r="HAO21" s="692"/>
      <c r="HAP21" s="692"/>
      <c r="HAQ21" s="692"/>
      <c r="HAR21" s="692"/>
      <c r="HAS21" s="692"/>
      <c r="HAT21" s="692"/>
      <c r="HAU21" s="692"/>
      <c r="HAV21" s="692"/>
      <c r="HAW21" s="692"/>
      <c r="HAX21" s="692"/>
      <c r="HAY21" s="692"/>
      <c r="HAZ21" s="692"/>
      <c r="HBA21" s="692"/>
      <c r="HBB21" s="692"/>
      <c r="HBC21" s="692"/>
      <c r="HBD21" s="692"/>
      <c r="HBE21" s="692"/>
      <c r="HBF21" s="692"/>
      <c r="HBG21" s="692"/>
      <c r="HBH21" s="692"/>
      <c r="HBI21" s="692"/>
      <c r="HBJ21" s="692"/>
      <c r="HBK21" s="692"/>
      <c r="HBL21" s="692"/>
      <c r="HBM21" s="692"/>
      <c r="HBN21" s="692"/>
      <c r="HBO21" s="692"/>
      <c r="HBP21" s="692"/>
      <c r="HBQ21" s="692"/>
      <c r="HBR21" s="692"/>
      <c r="HBS21" s="692"/>
      <c r="HBT21" s="692"/>
      <c r="HBU21" s="692"/>
      <c r="HBV21" s="692"/>
      <c r="HBW21" s="692"/>
      <c r="HBX21" s="692"/>
      <c r="HBY21" s="692"/>
      <c r="HBZ21" s="692"/>
      <c r="HCA21" s="692"/>
      <c r="HCB21" s="692"/>
      <c r="HCC21" s="692"/>
      <c r="HCD21" s="692"/>
      <c r="HCE21" s="692"/>
      <c r="HCF21" s="692"/>
      <c r="HCG21" s="692"/>
      <c r="HCH21" s="692"/>
      <c r="HCI21" s="692"/>
      <c r="HCJ21" s="692"/>
      <c r="HCK21" s="692"/>
      <c r="HCL21" s="692"/>
      <c r="HCM21" s="692"/>
      <c r="HCN21" s="692"/>
      <c r="HCO21" s="692"/>
      <c r="HCP21" s="692"/>
      <c r="HCQ21" s="692"/>
      <c r="HCR21" s="692"/>
      <c r="HCS21" s="692"/>
      <c r="HCT21" s="692"/>
      <c r="HCU21" s="692"/>
      <c r="HCV21" s="692"/>
      <c r="HCW21" s="692"/>
      <c r="HCX21" s="692"/>
      <c r="HCY21" s="692"/>
      <c r="HCZ21" s="692"/>
      <c r="HDA21" s="692"/>
      <c r="HDB21" s="692"/>
      <c r="HDC21" s="692"/>
      <c r="HDD21" s="692"/>
      <c r="HDE21" s="692"/>
      <c r="HDF21" s="692"/>
      <c r="HDG21" s="692"/>
      <c r="HDH21" s="692"/>
      <c r="HDI21" s="692"/>
      <c r="HDJ21" s="692"/>
      <c r="HDK21" s="692"/>
      <c r="HDL21" s="692"/>
      <c r="HDM21" s="692"/>
      <c r="HDN21" s="692"/>
      <c r="HDO21" s="692"/>
      <c r="HDP21" s="692"/>
      <c r="HDQ21" s="692"/>
      <c r="HDR21" s="692"/>
      <c r="HDS21" s="692"/>
      <c r="HDT21" s="692"/>
      <c r="HDU21" s="692"/>
      <c r="HDV21" s="692"/>
      <c r="HDW21" s="692"/>
      <c r="HDX21" s="692"/>
      <c r="HDY21" s="692"/>
      <c r="HDZ21" s="692"/>
      <c r="HEA21" s="692"/>
      <c r="HEB21" s="692"/>
      <c r="HEC21" s="692"/>
      <c r="HED21" s="692"/>
      <c r="HEE21" s="692"/>
      <c r="HEF21" s="692"/>
      <c r="HEG21" s="692"/>
      <c r="HEH21" s="692"/>
      <c r="HEI21" s="692"/>
      <c r="HEJ21" s="692"/>
      <c r="HEK21" s="692"/>
      <c r="HEL21" s="692"/>
      <c r="HEM21" s="692"/>
      <c r="HEN21" s="692"/>
      <c r="HEO21" s="692"/>
      <c r="HEP21" s="692"/>
      <c r="HEQ21" s="692"/>
      <c r="HER21" s="692"/>
      <c r="HES21" s="692"/>
      <c r="HET21" s="692"/>
      <c r="HEU21" s="692"/>
      <c r="HEV21" s="692"/>
      <c r="HEW21" s="692"/>
      <c r="HEX21" s="692"/>
      <c r="HEY21" s="692"/>
      <c r="HEZ21" s="692"/>
      <c r="HFA21" s="692"/>
      <c r="HFB21" s="692"/>
      <c r="HFC21" s="692"/>
      <c r="HFD21" s="692"/>
      <c r="HFE21" s="692"/>
      <c r="HFF21" s="692"/>
      <c r="HFG21" s="692"/>
      <c r="HFH21" s="692"/>
      <c r="HFI21" s="692"/>
      <c r="HFJ21" s="692"/>
      <c r="HFK21" s="692"/>
      <c r="HFL21" s="692"/>
      <c r="HFM21" s="692"/>
      <c r="HFN21" s="692"/>
      <c r="HFO21" s="692"/>
      <c r="HFP21" s="692"/>
      <c r="HFQ21" s="692"/>
      <c r="HFR21" s="692"/>
      <c r="HFS21" s="692"/>
      <c r="HFT21" s="692"/>
      <c r="HFU21" s="692"/>
      <c r="HFV21" s="692"/>
      <c r="HFW21" s="692"/>
      <c r="HFX21" s="692"/>
      <c r="HFY21" s="692"/>
      <c r="HFZ21" s="692"/>
      <c r="HGA21" s="692"/>
      <c r="HGB21" s="692"/>
      <c r="HGC21" s="692"/>
      <c r="HGD21" s="692"/>
      <c r="HGE21" s="692"/>
      <c r="HGF21" s="692"/>
      <c r="HGG21" s="692"/>
      <c r="HGH21" s="692"/>
      <c r="HGI21" s="692"/>
      <c r="HGJ21" s="692"/>
      <c r="HGK21" s="692"/>
      <c r="HGL21" s="692"/>
      <c r="HGM21" s="692"/>
      <c r="HGN21" s="692"/>
      <c r="HGO21" s="692"/>
      <c r="HGP21" s="692"/>
      <c r="HGQ21" s="692"/>
      <c r="HGR21" s="692"/>
      <c r="HGS21" s="692"/>
      <c r="HGT21" s="692"/>
      <c r="HGU21" s="692"/>
      <c r="HGV21" s="692"/>
      <c r="HGW21" s="692"/>
      <c r="HGX21" s="692"/>
      <c r="HGY21" s="692"/>
      <c r="HGZ21" s="692"/>
      <c r="HHA21" s="692"/>
      <c r="HHB21" s="692"/>
      <c r="HHC21" s="692"/>
      <c r="HHD21" s="692"/>
      <c r="HHE21" s="692"/>
      <c r="HHF21" s="692"/>
      <c r="HHG21" s="692"/>
      <c r="HHH21" s="692"/>
      <c r="HHI21" s="692"/>
      <c r="HHJ21" s="692"/>
      <c r="HHK21" s="692"/>
      <c r="HHL21" s="692"/>
      <c r="HHM21" s="692"/>
      <c r="HHN21" s="692"/>
      <c r="HHO21" s="692"/>
      <c r="HHP21" s="692"/>
      <c r="HHQ21" s="692"/>
      <c r="HHR21" s="692"/>
      <c r="HHS21" s="692"/>
      <c r="HHT21" s="692"/>
      <c r="HHU21" s="692"/>
      <c r="HHV21" s="692"/>
      <c r="HHW21" s="692"/>
      <c r="HHX21" s="692"/>
      <c r="HHY21" s="692"/>
      <c r="HHZ21" s="692"/>
      <c r="HIA21" s="692"/>
      <c r="HIB21" s="692"/>
      <c r="HIC21" s="692"/>
      <c r="HID21" s="692"/>
      <c r="HIE21" s="692"/>
      <c r="HIF21" s="692"/>
      <c r="HIG21" s="692"/>
      <c r="HIH21" s="692"/>
      <c r="HII21" s="692"/>
      <c r="HIJ21" s="692"/>
      <c r="HIK21" s="692"/>
      <c r="HIL21" s="692"/>
      <c r="HIM21" s="692"/>
      <c r="HIN21" s="692"/>
      <c r="HIO21" s="692"/>
      <c r="HIP21" s="692"/>
      <c r="HIQ21" s="692"/>
      <c r="HIR21" s="692"/>
      <c r="HIS21" s="692"/>
      <c r="HIT21" s="692"/>
      <c r="HIU21" s="692"/>
      <c r="HIV21" s="692"/>
      <c r="HIW21" s="692"/>
      <c r="HIX21" s="692"/>
      <c r="HIY21" s="692"/>
      <c r="HIZ21" s="692"/>
      <c r="HJA21" s="692"/>
      <c r="HJB21" s="692"/>
      <c r="HJC21" s="692"/>
      <c r="HJD21" s="692"/>
      <c r="HJE21" s="692"/>
      <c r="HJF21" s="692"/>
      <c r="HJG21" s="692"/>
      <c r="HJH21" s="692"/>
      <c r="HJI21" s="692"/>
      <c r="HJJ21" s="692"/>
      <c r="HJK21" s="692"/>
      <c r="HJL21" s="692"/>
      <c r="HJM21" s="692"/>
      <c r="HJN21" s="692"/>
      <c r="HJO21" s="692"/>
      <c r="HJP21" s="692"/>
      <c r="HJQ21" s="692"/>
      <c r="HJR21" s="692"/>
      <c r="HJS21" s="692"/>
      <c r="HJT21" s="692"/>
      <c r="HJU21" s="692"/>
      <c r="HJV21" s="692"/>
      <c r="HJW21" s="692"/>
      <c r="HJX21" s="692"/>
      <c r="HJY21" s="692"/>
      <c r="HJZ21" s="692"/>
      <c r="HKA21" s="692"/>
      <c r="HKB21" s="692"/>
      <c r="HKC21" s="692"/>
      <c r="HKD21" s="692"/>
      <c r="HKE21" s="692"/>
      <c r="HKF21" s="692"/>
      <c r="HKG21" s="692"/>
      <c r="HKH21" s="692"/>
      <c r="HKI21" s="692"/>
      <c r="HKJ21" s="692"/>
      <c r="HKK21" s="692"/>
      <c r="HKL21" s="692"/>
      <c r="HKM21" s="692"/>
      <c r="HKN21" s="692"/>
      <c r="HKO21" s="692"/>
      <c r="HKP21" s="692"/>
      <c r="HKQ21" s="692"/>
      <c r="HKR21" s="692"/>
      <c r="HKS21" s="692"/>
      <c r="HKT21" s="692"/>
      <c r="HKU21" s="692"/>
      <c r="HKV21" s="692"/>
      <c r="HKW21" s="692"/>
      <c r="HKX21" s="692"/>
      <c r="HKY21" s="692"/>
      <c r="HKZ21" s="692"/>
      <c r="HLA21" s="692"/>
      <c r="HLB21" s="692"/>
      <c r="HLC21" s="692"/>
      <c r="HLD21" s="692"/>
      <c r="HLE21" s="692"/>
      <c r="HLF21" s="692"/>
      <c r="HLG21" s="692"/>
      <c r="HLH21" s="692"/>
      <c r="HLI21" s="692"/>
      <c r="HLJ21" s="692"/>
      <c r="HLK21" s="692"/>
      <c r="HLL21" s="692"/>
      <c r="HLM21" s="692"/>
      <c r="HLN21" s="692"/>
      <c r="HLO21" s="692"/>
      <c r="HLP21" s="692"/>
      <c r="HLQ21" s="692"/>
      <c r="HLR21" s="692"/>
      <c r="HLS21" s="692"/>
      <c r="HLT21" s="692"/>
      <c r="HLU21" s="692"/>
      <c r="HLV21" s="692"/>
      <c r="HLW21" s="692"/>
      <c r="HLX21" s="692"/>
      <c r="HLY21" s="692"/>
      <c r="HLZ21" s="692"/>
      <c r="HMA21" s="692"/>
      <c r="HMB21" s="692"/>
      <c r="HMC21" s="692"/>
      <c r="HMD21" s="692"/>
      <c r="HME21" s="692"/>
      <c r="HMF21" s="692"/>
      <c r="HMG21" s="692"/>
      <c r="HMH21" s="692"/>
      <c r="HMI21" s="692"/>
      <c r="HMJ21" s="692"/>
      <c r="HMK21" s="692"/>
      <c r="HML21" s="692"/>
      <c r="HMM21" s="692"/>
      <c r="HMN21" s="692"/>
      <c r="HMO21" s="692"/>
      <c r="HMP21" s="692"/>
      <c r="HMQ21" s="692"/>
      <c r="HMR21" s="692"/>
      <c r="HMS21" s="692"/>
      <c r="HMT21" s="692"/>
      <c r="HMU21" s="692"/>
      <c r="HMV21" s="692"/>
      <c r="HMW21" s="692"/>
      <c r="HMX21" s="692"/>
      <c r="HMY21" s="692"/>
      <c r="HMZ21" s="692"/>
      <c r="HNA21" s="692"/>
      <c r="HNB21" s="692"/>
      <c r="HNC21" s="692"/>
      <c r="HND21" s="692"/>
      <c r="HNE21" s="692"/>
      <c r="HNF21" s="692"/>
      <c r="HNG21" s="692"/>
      <c r="HNH21" s="692"/>
      <c r="HNI21" s="692"/>
      <c r="HNJ21" s="692"/>
      <c r="HNK21" s="692"/>
      <c r="HNL21" s="692"/>
      <c r="HNM21" s="692"/>
      <c r="HNN21" s="692"/>
      <c r="HNO21" s="692"/>
      <c r="HNP21" s="692"/>
      <c r="HNQ21" s="692"/>
      <c r="HNR21" s="692"/>
      <c r="HNS21" s="692"/>
      <c r="HNT21" s="692"/>
      <c r="HNU21" s="692"/>
      <c r="HNV21" s="692"/>
      <c r="HNW21" s="692"/>
      <c r="HNX21" s="692"/>
      <c r="HNY21" s="692"/>
      <c r="HNZ21" s="692"/>
      <c r="HOA21" s="692"/>
      <c r="HOB21" s="692"/>
      <c r="HOC21" s="692"/>
      <c r="HOD21" s="692"/>
      <c r="HOE21" s="692"/>
      <c r="HOF21" s="692"/>
      <c r="HOG21" s="692"/>
      <c r="HOH21" s="692"/>
      <c r="HOI21" s="692"/>
      <c r="HOJ21" s="692"/>
      <c r="HOK21" s="692"/>
      <c r="HOL21" s="692"/>
      <c r="HOM21" s="692"/>
      <c r="HON21" s="692"/>
      <c r="HOO21" s="692"/>
      <c r="HOP21" s="692"/>
      <c r="HOQ21" s="692"/>
      <c r="HOR21" s="692"/>
      <c r="HOS21" s="692"/>
      <c r="HOT21" s="692"/>
      <c r="HOU21" s="692"/>
      <c r="HOV21" s="692"/>
      <c r="HOW21" s="692"/>
      <c r="HOX21" s="692"/>
      <c r="HOY21" s="692"/>
      <c r="HOZ21" s="692"/>
      <c r="HPA21" s="692"/>
      <c r="HPB21" s="692"/>
      <c r="HPC21" s="692"/>
      <c r="HPD21" s="692"/>
      <c r="HPE21" s="692"/>
      <c r="HPF21" s="692"/>
      <c r="HPG21" s="692"/>
      <c r="HPH21" s="692"/>
      <c r="HPI21" s="692"/>
      <c r="HPJ21" s="692"/>
      <c r="HPK21" s="692"/>
      <c r="HPL21" s="692"/>
      <c r="HPM21" s="692"/>
      <c r="HPN21" s="692"/>
      <c r="HPO21" s="692"/>
      <c r="HPP21" s="692"/>
      <c r="HPQ21" s="692"/>
      <c r="HPR21" s="692"/>
      <c r="HPS21" s="692"/>
      <c r="HPT21" s="692"/>
      <c r="HPU21" s="692"/>
      <c r="HPV21" s="692"/>
      <c r="HPW21" s="692"/>
      <c r="HPX21" s="692"/>
      <c r="HPY21" s="692"/>
      <c r="HPZ21" s="692"/>
      <c r="HQA21" s="692"/>
      <c r="HQB21" s="692"/>
      <c r="HQC21" s="692"/>
      <c r="HQD21" s="692"/>
      <c r="HQE21" s="692"/>
      <c r="HQF21" s="692"/>
      <c r="HQG21" s="692"/>
      <c r="HQH21" s="692"/>
      <c r="HQI21" s="692"/>
      <c r="HQJ21" s="692"/>
      <c r="HQK21" s="692"/>
      <c r="HQL21" s="692"/>
      <c r="HQM21" s="692"/>
      <c r="HQN21" s="692"/>
      <c r="HQO21" s="692"/>
      <c r="HQP21" s="692"/>
      <c r="HQQ21" s="692"/>
      <c r="HQR21" s="692"/>
      <c r="HQS21" s="692"/>
      <c r="HQT21" s="692"/>
      <c r="HQU21" s="692"/>
      <c r="HQV21" s="692"/>
      <c r="HQW21" s="692"/>
      <c r="HQX21" s="692"/>
      <c r="HQY21" s="692"/>
      <c r="HQZ21" s="692"/>
      <c r="HRA21" s="692"/>
      <c r="HRB21" s="692"/>
      <c r="HRC21" s="692"/>
      <c r="HRD21" s="692"/>
      <c r="HRE21" s="692"/>
      <c r="HRF21" s="692"/>
      <c r="HRG21" s="692"/>
      <c r="HRH21" s="692"/>
      <c r="HRI21" s="692"/>
      <c r="HRJ21" s="692"/>
      <c r="HRK21" s="692"/>
      <c r="HRL21" s="692"/>
      <c r="HRM21" s="692"/>
      <c r="HRN21" s="692"/>
      <c r="HRO21" s="692"/>
      <c r="HRP21" s="692"/>
      <c r="HRQ21" s="692"/>
      <c r="HRR21" s="692"/>
      <c r="HRS21" s="692"/>
      <c r="HRT21" s="692"/>
      <c r="HRU21" s="692"/>
      <c r="HRV21" s="692"/>
      <c r="HRW21" s="692"/>
      <c r="HRX21" s="692"/>
      <c r="HRY21" s="692"/>
      <c r="HRZ21" s="692"/>
      <c r="HSA21" s="692"/>
      <c r="HSB21" s="692"/>
      <c r="HSC21" s="692"/>
      <c r="HSD21" s="692"/>
      <c r="HSE21" s="692"/>
      <c r="HSF21" s="692"/>
      <c r="HSG21" s="692"/>
      <c r="HSH21" s="692"/>
      <c r="HSI21" s="692"/>
      <c r="HSJ21" s="692"/>
      <c r="HSK21" s="692"/>
      <c r="HSL21" s="692"/>
      <c r="HSM21" s="692"/>
      <c r="HSN21" s="692"/>
      <c r="HSO21" s="692"/>
      <c r="HSP21" s="692"/>
      <c r="HSQ21" s="692"/>
      <c r="HSR21" s="692"/>
      <c r="HSS21" s="692"/>
      <c r="HST21" s="692"/>
      <c r="HSU21" s="692"/>
      <c r="HSV21" s="692"/>
      <c r="HSW21" s="692"/>
      <c r="HSX21" s="692"/>
      <c r="HSY21" s="692"/>
      <c r="HSZ21" s="692"/>
      <c r="HTA21" s="692"/>
      <c r="HTB21" s="692"/>
      <c r="HTC21" s="692"/>
      <c r="HTD21" s="692"/>
      <c r="HTE21" s="692"/>
      <c r="HTF21" s="692"/>
      <c r="HTG21" s="692"/>
      <c r="HTH21" s="692"/>
      <c r="HTI21" s="692"/>
      <c r="HTJ21" s="692"/>
      <c r="HTK21" s="692"/>
      <c r="HTL21" s="692"/>
      <c r="HTM21" s="692"/>
      <c r="HTN21" s="692"/>
      <c r="HTO21" s="692"/>
      <c r="HTP21" s="692"/>
      <c r="HTQ21" s="692"/>
      <c r="HTR21" s="692"/>
      <c r="HTS21" s="692"/>
      <c r="HTT21" s="692"/>
      <c r="HTU21" s="692"/>
      <c r="HTV21" s="692"/>
      <c r="HTW21" s="692"/>
      <c r="HTX21" s="692"/>
      <c r="HTY21" s="692"/>
      <c r="HTZ21" s="692"/>
      <c r="HUA21" s="692"/>
      <c r="HUB21" s="692"/>
      <c r="HUC21" s="692"/>
      <c r="HUD21" s="692"/>
      <c r="HUE21" s="692"/>
      <c r="HUF21" s="692"/>
      <c r="HUG21" s="692"/>
      <c r="HUH21" s="692"/>
      <c r="HUI21" s="692"/>
      <c r="HUJ21" s="692"/>
      <c r="HUK21" s="692"/>
      <c r="HUL21" s="692"/>
      <c r="HUM21" s="692"/>
      <c r="HUN21" s="692"/>
      <c r="HUO21" s="692"/>
      <c r="HUP21" s="692"/>
      <c r="HUQ21" s="692"/>
      <c r="HUR21" s="692"/>
      <c r="HUS21" s="692"/>
      <c r="HUT21" s="692"/>
      <c r="HUU21" s="692"/>
      <c r="HUV21" s="692"/>
      <c r="HUW21" s="692"/>
      <c r="HUX21" s="692"/>
      <c r="HUY21" s="692"/>
      <c r="HUZ21" s="692"/>
      <c r="HVA21" s="692"/>
      <c r="HVB21" s="692"/>
      <c r="HVC21" s="692"/>
      <c r="HVD21" s="692"/>
      <c r="HVE21" s="692"/>
      <c r="HVF21" s="692"/>
      <c r="HVG21" s="692"/>
      <c r="HVH21" s="692"/>
      <c r="HVI21" s="692"/>
      <c r="HVJ21" s="692"/>
      <c r="HVK21" s="692"/>
      <c r="HVL21" s="692"/>
      <c r="HVM21" s="692"/>
      <c r="HVN21" s="692"/>
      <c r="HVO21" s="692"/>
      <c r="HVP21" s="692"/>
      <c r="HVQ21" s="692"/>
      <c r="HVR21" s="692"/>
      <c r="HVS21" s="692"/>
      <c r="HVT21" s="692"/>
      <c r="HVU21" s="692"/>
      <c r="HVV21" s="692"/>
      <c r="HVW21" s="692"/>
      <c r="HVX21" s="692"/>
      <c r="HVY21" s="692"/>
      <c r="HVZ21" s="692"/>
      <c r="HWA21" s="692"/>
      <c r="HWB21" s="692"/>
      <c r="HWC21" s="692"/>
      <c r="HWD21" s="692"/>
      <c r="HWE21" s="692"/>
      <c r="HWF21" s="692"/>
      <c r="HWG21" s="692"/>
      <c r="HWH21" s="692"/>
      <c r="HWI21" s="692"/>
      <c r="HWJ21" s="692"/>
      <c r="HWK21" s="692"/>
      <c r="HWL21" s="692"/>
      <c r="HWM21" s="692"/>
      <c r="HWN21" s="692"/>
      <c r="HWO21" s="692"/>
      <c r="HWP21" s="692"/>
      <c r="HWQ21" s="692"/>
      <c r="HWR21" s="692"/>
      <c r="HWS21" s="692"/>
      <c r="HWT21" s="692"/>
      <c r="HWU21" s="692"/>
      <c r="HWV21" s="692"/>
      <c r="HWW21" s="692"/>
      <c r="HWX21" s="692"/>
      <c r="HWY21" s="692"/>
      <c r="HWZ21" s="692"/>
      <c r="HXA21" s="692"/>
      <c r="HXB21" s="692"/>
      <c r="HXC21" s="692"/>
      <c r="HXD21" s="692"/>
      <c r="HXE21" s="692"/>
      <c r="HXF21" s="692"/>
      <c r="HXG21" s="692"/>
      <c r="HXH21" s="692"/>
      <c r="HXI21" s="692"/>
      <c r="HXJ21" s="692"/>
      <c r="HXK21" s="692"/>
      <c r="HXL21" s="692"/>
      <c r="HXM21" s="692"/>
      <c r="HXN21" s="692"/>
      <c r="HXO21" s="692"/>
      <c r="HXP21" s="692"/>
      <c r="HXQ21" s="692"/>
      <c r="HXR21" s="692"/>
      <c r="HXS21" s="692"/>
      <c r="HXT21" s="692"/>
      <c r="HXU21" s="692"/>
      <c r="HXV21" s="692"/>
      <c r="HXW21" s="692"/>
      <c r="HXX21" s="692"/>
      <c r="HXY21" s="692"/>
      <c r="HXZ21" s="692"/>
      <c r="HYA21" s="692"/>
      <c r="HYB21" s="692"/>
      <c r="HYC21" s="692"/>
      <c r="HYD21" s="692"/>
      <c r="HYE21" s="692"/>
      <c r="HYF21" s="692"/>
      <c r="HYG21" s="692"/>
      <c r="HYH21" s="692"/>
      <c r="HYI21" s="692"/>
      <c r="HYJ21" s="692"/>
      <c r="HYK21" s="692"/>
      <c r="HYL21" s="692"/>
      <c r="HYM21" s="692"/>
      <c r="HYN21" s="692"/>
      <c r="HYO21" s="692"/>
      <c r="HYP21" s="692"/>
      <c r="HYQ21" s="692"/>
      <c r="HYR21" s="692"/>
      <c r="HYS21" s="692"/>
      <c r="HYT21" s="692"/>
      <c r="HYU21" s="692"/>
      <c r="HYV21" s="692"/>
      <c r="HYW21" s="692"/>
      <c r="HYX21" s="692"/>
      <c r="HYY21" s="692"/>
      <c r="HYZ21" s="692"/>
      <c r="HZA21" s="692"/>
      <c r="HZB21" s="692"/>
      <c r="HZC21" s="692"/>
      <c r="HZD21" s="692"/>
      <c r="HZE21" s="692"/>
      <c r="HZF21" s="692"/>
      <c r="HZG21" s="692"/>
      <c r="HZH21" s="692"/>
      <c r="HZI21" s="692"/>
      <c r="HZJ21" s="692"/>
      <c r="HZK21" s="692"/>
      <c r="HZL21" s="692"/>
      <c r="HZM21" s="692"/>
      <c r="HZN21" s="692"/>
      <c r="HZO21" s="692"/>
      <c r="HZP21" s="692"/>
      <c r="HZQ21" s="692"/>
      <c r="HZR21" s="692"/>
      <c r="HZS21" s="692"/>
      <c r="HZT21" s="692"/>
      <c r="HZU21" s="692"/>
      <c r="HZV21" s="692"/>
      <c r="HZW21" s="692"/>
      <c r="HZX21" s="692"/>
      <c r="HZY21" s="692"/>
      <c r="HZZ21" s="692"/>
      <c r="IAA21" s="692"/>
      <c r="IAB21" s="692"/>
      <c r="IAC21" s="692"/>
      <c r="IAD21" s="692"/>
      <c r="IAE21" s="692"/>
      <c r="IAF21" s="692"/>
      <c r="IAG21" s="692"/>
      <c r="IAH21" s="692"/>
      <c r="IAI21" s="692"/>
      <c r="IAJ21" s="692"/>
      <c r="IAK21" s="692"/>
      <c r="IAL21" s="692"/>
      <c r="IAM21" s="692"/>
      <c r="IAN21" s="692"/>
      <c r="IAO21" s="692"/>
      <c r="IAP21" s="692"/>
      <c r="IAQ21" s="692"/>
      <c r="IAR21" s="692"/>
      <c r="IAS21" s="692"/>
      <c r="IAT21" s="692"/>
      <c r="IAU21" s="692"/>
      <c r="IAV21" s="692"/>
      <c r="IAW21" s="692"/>
      <c r="IAX21" s="692"/>
      <c r="IAY21" s="692"/>
      <c r="IAZ21" s="692"/>
      <c r="IBA21" s="692"/>
      <c r="IBB21" s="692"/>
      <c r="IBC21" s="692"/>
      <c r="IBD21" s="692"/>
      <c r="IBE21" s="692"/>
      <c r="IBF21" s="692"/>
      <c r="IBG21" s="692"/>
      <c r="IBH21" s="692"/>
      <c r="IBI21" s="692"/>
      <c r="IBJ21" s="692"/>
      <c r="IBK21" s="692"/>
      <c r="IBL21" s="692"/>
      <c r="IBM21" s="692"/>
      <c r="IBN21" s="692"/>
      <c r="IBO21" s="692"/>
      <c r="IBP21" s="692"/>
      <c r="IBQ21" s="692"/>
      <c r="IBR21" s="692"/>
      <c r="IBS21" s="692"/>
      <c r="IBT21" s="692"/>
      <c r="IBU21" s="692"/>
      <c r="IBV21" s="692"/>
      <c r="IBW21" s="692"/>
      <c r="IBX21" s="692"/>
      <c r="IBY21" s="692"/>
      <c r="IBZ21" s="692"/>
      <c r="ICA21" s="692"/>
      <c r="ICB21" s="692"/>
      <c r="ICC21" s="692"/>
      <c r="ICD21" s="692"/>
      <c r="ICE21" s="692"/>
      <c r="ICF21" s="692"/>
      <c r="ICG21" s="692"/>
      <c r="ICH21" s="692"/>
      <c r="ICI21" s="692"/>
      <c r="ICJ21" s="692"/>
      <c r="ICK21" s="692"/>
      <c r="ICL21" s="692"/>
      <c r="ICM21" s="692"/>
      <c r="ICN21" s="692"/>
      <c r="ICO21" s="692"/>
      <c r="ICP21" s="692"/>
      <c r="ICQ21" s="692"/>
      <c r="ICR21" s="692"/>
      <c r="ICS21" s="692"/>
      <c r="ICT21" s="692"/>
      <c r="ICU21" s="692"/>
      <c r="ICV21" s="692"/>
      <c r="ICW21" s="692"/>
      <c r="ICX21" s="692"/>
      <c r="ICY21" s="692"/>
      <c r="ICZ21" s="692"/>
      <c r="IDA21" s="692"/>
      <c r="IDB21" s="692"/>
      <c r="IDC21" s="692"/>
      <c r="IDD21" s="692"/>
      <c r="IDE21" s="692"/>
      <c r="IDF21" s="692"/>
      <c r="IDG21" s="692"/>
      <c r="IDH21" s="692"/>
      <c r="IDI21" s="692"/>
      <c r="IDJ21" s="692"/>
      <c r="IDK21" s="692"/>
      <c r="IDL21" s="692"/>
      <c r="IDM21" s="692"/>
      <c r="IDN21" s="692"/>
      <c r="IDO21" s="692"/>
      <c r="IDP21" s="692"/>
      <c r="IDQ21" s="692"/>
      <c r="IDR21" s="692"/>
      <c r="IDS21" s="692"/>
      <c r="IDT21" s="692"/>
      <c r="IDU21" s="692"/>
      <c r="IDV21" s="692"/>
      <c r="IDW21" s="692"/>
      <c r="IDX21" s="692"/>
      <c r="IDY21" s="692"/>
      <c r="IDZ21" s="692"/>
      <c r="IEA21" s="692"/>
      <c r="IEB21" s="692"/>
      <c r="IEC21" s="692"/>
      <c r="IED21" s="692"/>
      <c r="IEE21" s="692"/>
      <c r="IEF21" s="692"/>
      <c r="IEG21" s="692"/>
      <c r="IEH21" s="692"/>
      <c r="IEI21" s="692"/>
      <c r="IEJ21" s="692"/>
      <c r="IEK21" s="692"/>
      <c r="IEL21" s="692"/>
      <c r="IEM21" s="692"/>
      <c r="IEN21" s="692"/>
      <c r="IEO21" s="692"/>
      <c r="IEP21" s="692"/>
      <c r="IEQ21" s="692"/>
      <c r="IER21" s="692"/>
      <c r="IES21" s="692"/>
      <c r="IET21" s="692"/>
      <c r="IEU21" s="692"/>
      <c r="IEV21" s="692"/>
      <c r="IEW21" s="692"/>
      <c r="IEX21" s="692"/>
      <c r="IEY21" s="692"/>
      <c r="IEZ21" s="692"/>
      <c r="IFA21" s="692"/>
      <c r="IFB21" s="692"/>
      <c r="IFC21" s="692"/>
      <c r="IFD21" s="692"/>
      <c r="IFE21" s="692"/>
      <c r="IFF21" s="692"/>
      <c r="IFG21" s="692"/>
      <c r="IFH21" s="692"/>
      <c r="IFI21" s="692"/>
      <c r="IFJ21" s="692"/>
      <c r="IFK21" s="692"/>
      <c r="IFL21" s="692"/>
      <c r="IFM21" s="692"/>
      <c r="IFN21" s="692"/>
      <c r="IFO21" s="692"/>
      <c r="IFP21" s="692"/>
      <c r="IFQ21" s="692"/>
      <c r="IFR21" s="692"/>
      <c r="IFS21" s="692"/>
      <c r="IFT21" s="692"/>
      <c r="IFU21" s="692"/>
      <c r="IFV21" s="692"/>
      <c r="IFW21" s="692"/>
      <c r="IFX21" s="692"/>
      <c r="IFY21" s="692"/>
      <c r="IFZ21" s="692"/>
      <c r="IGA21" s="692"/>
      <c r="IGB21" s="692"/>
      <c r="IGC21" s="692"/>
      <c r="IGD21" s="692"/>
      <c r="IGE21" s="692"/>
      <c r="IGF21" s="692"/>
      <c r="IGG21" s="692"/>
      <c r="IGH21" s="692"/>
      <c r="IGI21" s="692"/>
      <c r="IGJ21" s="692"/>
      <c r="IGK21" s="692"/>
      <c r="IGL21" s="692"/>
      <c r="IGM21" s="692"/>
      <c r="IGN21" s="692"/>
      <c r="IGO21" s="692"/>
      <c r="IGP21" s="692"/>
      <c r="IGQ21" s="692"/>
      <c r="IGR21" s="692"/>
      <c r="IGS21" s="692"/>
      <c r="IGT21" s="692"/>
      <c r="IGU21" s="692"/>
      <c r="IGV21" s="692"/>
      <c r="IGW21" s="692"/>
      <c r="IGX21" s="692"/>
      <c r="IGY21" s="692"/>
      <c r="IGZ21" s="692"/>
      <c r="IHA21" s="692"/>
      <c r="IHB21" s="692"/>
      <c r="IHC21" s="692"/>
      <c r="IHD21" s="692"/>
      <c r="IHE21" s="692"/>
      <c r="IHF21" s="692"/>
      <c r="IHG21" s="692"/>
      <c r="IHH21" s="692"/>
      <c r="IHI21" s="692"/>
      <c r="IHJ21" s="692"/>
      <c r="IHK21" s="692"/>
      <c r="IHL21" s="692"/>
      <c r="IHM21" s="692"/>
      <c r="IHN21" s="692"/>
      <c r="IHO21" s="692"/>
      <c r="IHP21" s="692"/>
      <c r="IHQ21" s="692"/>
      <c r="IHR21" s="692"/>
      <c r="IHS21" s="692"/>
      <c r="IHT21" s="692"/>
      <c r="IHU21" s="692"/>
      <c r="IHV21" s="692"/>
      <c r="IHW21" s="692"/>
      <c r="IHX21" s="692"/>
      <c r="IHY21" s="692"/>
      <c r="IHZ21" s="692"/>
      <c r="IIA21" s="692"/>
      <c r="IIB21" s="692"/>
      <c r="IIC21" s="692"/>
      <c r="IID21" s="692"/>
      <c r="IIE21" s="692"/>
      <c r="IIF21" s="692"/>
      <c r="IIG21" s="692"/>
      <c r="IIH21" s="692"/>
      <c r="III21" s="692"/>
      <c r="IIJ21" s="692"/>
      <c r="IIK21" s="692"/>
      <c r="IIL21" s="692"/>
      <c r="IIM21" s="692"/>
      <c r="IIN21" s="692"/>
      <c r="IIO21" s="692"/>
      <c r="IIP21" s="692"/>
      <c r="IIQ21" s="692"/>
      <c r="IIR21" s="692"/>
      <c r="IIS21" s="692"/>
      <c r="IIT21" s="692"/>
      <c r="IIU21" s="692"/>
      <c r="IIV21" s="692"/>
      <c r="IIW21" s="692"/>
      <c r="IIX21" s="692"/>
      <c r="IIY21" s="692"/>
      <c r="IIZ21" s="692"/>
      <c r="IJA21" s="692"/>
      <c r="IJB21" s="692"/>
      <c r="IJC21" s="692"/>
      <c r="IJD21" s="692"/>
      <c r="IJE21" s="692"/>
      <c r="IJF21" s="692"/>
      <c r="IJG21" s="692"/>
      <c r="IJH21" s="692"/>
      <c r="IJI21" s="692"/>
      <c r="IJJ21" s="692"/>
      <c r="IJK21" s="692"/>
      <c r="IJL21" s="692"/>
      <c r="IJM21" s="692"/>
      <c r="IJN21" s="692"/>
      <c r="IJO21" s="692"/>
      <c r="IJP21" s="692"/>
      <c r="IJQ21" s="692"/>
      <c r="IJR21" s="692"/>
      <c r="IJS21" s="692"/>
      <c r="IJT21" s="692"/>
      <c r="IJU21" s="692"/>
      <c r="IJV21" s="692"/>
      <c r="IJW21" s="692"/>
      <c r="IJX21" s="692"/>
      <c r="IJY21" s="692"/>
      <c r="IJZ21" s="692"/>
      <c r="IKA21" s="692"/>
      <c r="IKB21" s="692"/>
      <c r="IKC21" s="692"/>
      <c r="IKD21" s="692"/>
      <c r="IKE21" s="692"/>
      <c r="IKF21" s="692"/>
      <c r="IKG21" s="692"/>
      <c r="IKH21" s="692"/>
      <c r="IKI21" s="692"/>
      <c r="IKJ21" s="692"/>
      <c r="IKK21" s="692"/>
      <c r="IKL21" s="692"/>
      <c r="IKM21" s="692"/>
      <c r="IKN21" s="692"/>
      <c r="IKO21" s="692"/>
      <c r="IKP21" s="692"/>
      <c r="IKQ21" s="692"/>
      <c r="IKR21" s="692"/>
      <c r="IKS21" s="692"/>
      <c r="IKT21" s="692"/>
      <c r="IKU21" s="692"/>
      <c r="IKV21" s="692"/>
      <c r="IKW21" s="692"/>
      <c r="IKX21" s="692"/>
      <c r="IKY21" s="692"/>
      <c r="IKZ21" s="692"/>
      <c r="ILA21" s="692"/>
      <c r="ILB21" s="692"/>
      <c r="ILC21" s="692"/>
      <c r="ILD21" s="692"/>
      <c r="ILE21" s="692"/>
      <c r="ILF21" s="692"/>
      <c r="ILG21" s="692"/>
      <c r="ILH21" s="692"/>
      <c r="ILI21" s="692"/>
      <c r="ILJ21" s="692"/>
      <c r="ILK21" s="692"/>
      <c r="ILL21" s="692"/>
      <c r="ILM21" s="692"/>
      <c r="ILN21" s="692"/>
      <c r="ILO21" s="692"/>
      <c r="ILP21" s="692"/>
      <c r="ILQ21" s="692"/>
      <c r="ILR21" s="692"/>
      <c r="ILS21" s="692"/>
      <c r="ILT21" s="692"/>
      <c r="ILU21" s="692"/>
      <c r="ILV21" s="692"/>
      <c r="ILW21" s="692"/>
      <c r="ILX21" s="692"/>
      <c r="ILY21" s="692"/>
      <c r="ILZ21" s="692"/>
      <c r="IMA21" s="692"/>
      <c r="IMB21" s="692"/>
      <c r="IMC21" s="692"/>
      <c r="IMD21" s="692"/>
      <c r="IME21" s="692"/>
      <c r="IMF21" s="692"/>
      <c r="IMG21" s="692"/>
      <c r="IMH21" s="692"/>
      <c r="IMI21" s="692"/>
      <c r="IMJ21" s="692"/>
      <c r="IMK21" s="692"/>
      <c r="IML21" s="692"/>
      <c r="IMM21" s="692"/>
      <c r="IMN21" s="692"/>
      <c r="IMO21" s="692"/>
      <c r="IMP21" s="692"/>
      <c r="IMQ21" s="692"/>
      <c r="IMR21" s="692"/>
      <c r="IMS21" s="692"/>
      <c r="IMT21" s="692"/>
      <c r="IMU21" s="692"/>
      <c r="IMV21" s="692"/>
      <c r="IMW21" s="692"/>
      <c r="IMX21" s="692"/>
      <c r="IMY21" s="692"/>
      <c r="IMZ21" s="692"/>
      <c r="INA21" s="692"/>
      <c r="INB21" s="692"/>
      <c r="INC21" s="692"/>
      <c r="IND21" s="692"/>
      <c r="INE21" s="692"/>
      <c r="INF21" s="692"/>
      <c r="ING21" s="692"/>
      <c r="INH21" s="692"/>
      <c r="INI21" s="692"/>
      <c r="INJ21" s="692"/>
      <c r="INK21" s="692"/>
      <c r="INL21" s="692"/>
      <c r="INM21" s="692"/>
      <c r="INN21" s="692"/>
      <c r="INO21" s="692"/>
      <c r="INP21" s="692"/>
      <c r="INQ21" s="692"/>
      <c r="INR21" s="692"/>
      <c r="INS21" s="692"/>
      <c r="INT21" s="692"/>
      <c r="INU21" s="692"/>
      <c r="INV21" s="692"/>
      <c r="INW21" s="692"/>
      <c r="INX21" s="692"/>
      <c r="INY21" s="692"/>
      <c r="INZ21" s="692"/>
      <c r="IOA21" s="692"/>
      <c r="IOB21" s="692"/>
      <c r="IOC21" s="692"/>
      <c r="IOD21" s="692"/>
      <c r="IOE21" s="692"/>
      <c r="IOF21" s="692"/>
      <c r="IOG21" s="692"/>
      <c r="IOH21" s="692"/>
      <c r="IOI21" s="692"/>
      <c r="IOJ21" s="692"/>
      <c r="IOK21" s="692"/>
      <c r="IOL21" s="692"/>
      <c r="IOM21" s="692"/>
      <c r="ION21" s="692"/>
      <c r="IOO21" s="692"/>
      <c r="IOP21" s="692"/>
      <c r="IOQ21" s="692"/>
      <c r="IOR21" s="692"/>
      <c r="IOS21" s="692"/>
      <c r="IOT21" s="692"/>
      <c r="IOU21" s="692"/>
      <c r="IOV21" s="692"/>
      <c r="IOW21" s="692"/>
      <c r="IOX21" s="692"/>
      <c r="IOY21" s="692"/>
      <c r="IOZ21" s="692"/>
      <c r="IPA21" s="692"/>
      <c r="IPB21" s="692"/>
      <c r="IPC21" s="692"/>
      <c r="IPD21" s="692"/>
      <c r="IPE21" s="692"/>
      <c r="IPF21" s="692"/>
      <c r="IPG21" s="692"/>
      <c r="IPH21" s="692"/>
      <c r="IPI21" s="692"/>
      <c r="IPJ21" s="692"/>
      <c r="IPK21" s="692"/>
      <c r="IPL21" s="692"/>
      <c r="IPM21" s="692"/>
      <c r="IPN21" s="692"/>
      <c r="IPO21" s="692"/>
      <c r="IPP21" s="692"/>
      <c r="IPQ21" s="692"/>
      <c r="IPR21" s="692"/>
      <c r="IPS21" s="692"/>
      <c r="IPT21" s="692"/>
      <c r="IPU21" s="692"/>
      <c r="IPV21" s="692"/>
      <c r="IPW21" s="692"/>
      <c r="IPX21" s="692"/>
      <c r="IPY21" s="692"/>
      <c r="IPZ21" s="692"/>
      <c r="IQA21" s="692"/>
      <c r="IQB21" s="692"/>
      <c r="IQC21" s="692"/>
      <c r="IQD21" s="692"/>
      <c r="IQE21" s="692"/>
      <c r="IQF21" s="692"/>
      <c r="IQG21" s="692"/>
      <c r="IQH21" s="692"/>
      <c r="IQI21" s="692"/>
      <c r="IQJ21" s="692"/>
      <c r="IQK21" s="692"/>
      <c r="IQL21" s="692"/>
      <c r="IQM21" s="692"/>
      <c r="IQN21" s="692"/>
      <c r="IQO21" s="692"/>
      <c r="IQP21" s="692"/>
      <c r="IQQ21" s="692"/>
      <c r="IQR21" s="692"/>
      <c r="IQS21" s="692"/>
      <c r="IQT21" s="692"/>
      <c r="IQU21" s="692"/>
      <c r="IQV21" s="692"/>
      <c r="IQW21" s="692"/>
      <c r="IQX21" s="692"/>
      <c r="IQY21" s="692"/>
      <c r="IQZ21" s="692"/>
      <c r="IRA21" s="692"/>
      <c r="IRB21" s="692"/>
      <c r="IRC21" s="692"/>
      <c r="IRD21" s="692"/>
      <c r="IRE21" s="692"/>
      <c r="IRF21" s="692"/>
      <c r="IRG21" s="692"/>
      <c r="IRH21" s="692"/>
      <c r="IRI21" s="692"/>
      <c r="IRJ21" s="692"/>
      <c r="IRK21" s="692"/>
      <c r="IRL21" s="692"/>
      <c r="IRM21" s="692"/>
      <c r="IRN21" s="692"/>
      <c r="IRO21" s="692"/>
      <c r="IRP21" s="692"/>
      <c r="IRQ21" s="692"/>
      <c r="IRR21" s="692"/>
      <c r="IRS21" s="692"/>
      <c r="IRT21" s="692"/>
      <c r="IRU21" s="692"/>
      <c r="IRV21" s="692"/>
      <c r="IRW21" s="692"/>
      <c r="IRX21" s="692"/>
      <c r="IRY21" s="692"/>
      <c r="IRZ21" s="692"/>
      <c r="ISA21" s="692"/>
      <c r="ISB21" s="692"/>
      <c r="ISC21" s="692"/>
      <c r="ISD21" s="692"/>
      <c r="ISE21" s="692"/>
      <c r="ISF21" s="692"/>
      <c r="ISG21" s="692"/>
      <c r="ISH21" s="692"/>
      <c r="ISI21" s="692"/>
      <c r="ISJ21" s="692"/>
      <c r="ISK21" s="692"/>
      <c r="ISL21" s="692"/>
      <c r="ISM21" s="692"/>
      <c r="ISN21" s="692"/>
      <c r="ISO21" s="692"/>
      <c r="ISP21" s="692"/>
      <c r="ISQ21" s="692"/>
      <c r="ISR21" s="692"/>
      <c r="ISS21" s="692"/>
      <c r="IST21" s="692"/>
      <c r="ISU21" s="692"/>
      <c r="ISV21" s="692"/>
      <c r="ISW21" s="692"/>
      <c r="ISX21" s="692"/>
      <c r="ISY21" s="692"/>
      <c r="ISZ21" s="692"/>
      <c r="ITA21" s="692"/>
      <c r="ITB21" s="692"/>
      <c r="ITC21" s="692"/>
      <c r="ITD21" s="692"/>
      <c r="ITE21" s="692"/>
      <c r="ITF21" s="692"/>
      <c r="ITG21" s="692"/>
      <c r="ITH21" s="692"/>
      <c r="ITI21" s="692"/>
      <c r="ITJ21" s="692"/>
      <c r="ITK21" s="692"/>
      <c r="ITL21" s="692"/>
      <c r="ITM21" s="692"/>
      <c r="ITN21" s="692"/>
      <c r="ITO21" s="692"/>
      <c r="ITP21" s="692"/>
      <c r="ITQ21" s="692"/>
      <c r="ITR21" s="692"/>
      <c r="ITS21" s="692"/>
      <c r="ITT21" s="692"/>
      <c r="ITU21" s="692"/>
      <c r="ITV21" s="692"/>
      <c r="ITW21" s="692"/>
      <c r="ITX21" s="692"/>
      <c r="ITY21" s="692"/>
      <c r="ITZ21" s="692"/>
      <c r="IUA21" s="692"/>
      <c r="IUB21" s="692"/>
      <c r="IUC21" s="692"/>
      <c r="IUD21" s="692"/>
      <c r="IUE21" s="692"/>
      <c r="IUF21" s="692"/>
      <c r="IUG21" s="692"/>
      <c r="IUH21" s="692"/>
      <c r="IUI21" s="692"/>
      <c r="IUJ21" s="692"/>
      <c r="IUK21" s="692"/>
      <c r="IUL21" s="692"/>
      <c r="IUM21" s="692"/>
      <c r="IUN21" s="692"/>
      <c r="IUO21" s="692"/>
      <c r="IUP21" s="692"/>
      <c r="IUQ21" s="692"/>
      <c r="IUR21" s="692"/>
      <c r="IUS21" s="692"/>
      <c r="IUT21" s="692"/>
      <c r="IUU21" s="692"/>
      <c r="IUV21" s="692"/>
      <c r="IUW21" s="692"/>
      <c r="IUX21" s="692"/>
      <c r="IUY21" s="692"/>
      <c r="IUZ21" s="692"/>
      <c r="IVA21" s="692"/>
      <c r="IVB21" s="692"/>
      <c r="IVC21" s="692"/>
      <c r="IVD21" s="692"/>
      <c r="IVE21" s="692"/>
      <c r="IVF21" s="692"/>
      <c r="IVG21" s="692"/>
      <c r="IVH21" s="692"/>
      <c r="IVI21" s="692"/>
      <c r="IVJ21" s="692"/>
      <c r="IVK21" s="692"/>
      <c r="IVL21" s="692"/>
      <c r="IVM21" s="692"/>
      <c r="IVN21" s="692"/>
      <c r="IVO21" s="692"/>
      <c r="IVP21" s="692"/>
      <c r="IVQ21" s="692"/>
      <c r="IVR21" s="692"/>
      <c r="IVS21" s="692"/>
      <c r="IVT21" s="692"/>
      <c r="IVU21" s="692"/>
      <c r="IVV21" s="692"/>
      <c r="IVW21" s="692"/>
      <c r="IVX21" s="692"/>
      <c r="IVY21" s="692"/>
      <c r="IVZ21" s="692"/>
      <c r="IWA21" s="692"/>
      <c r="IWB21" s="692"/>
      <c r="IWC21" s="692"/>
      <c r="IWD21" s="692"/>
      <c r="IWE21" s="692"/>
      <c r="IWF21" s="692"/>
      <c r="IWG21" s="692"/>
      <c r="IWH21" s="692"/>
      <c r="IWI21" s="692"/>
      <c r="IWJ21" s="692"/>
      <c r="IWK21" s="692"/>
      <c r="IWL21" s="692"/>
      <c r="IWM21" s="692"/>
      <c r="IWN21" s="692"/>
      <c r="IWO21" s="692"/>
      <c r="IWP21" s="692"/>
      <c r="IWQ21" s="692"/>
      <c r="IWR21" s="692"/>
      <c r="IWS21" s="692"/>
      <c r="IWT21" s="692"/>
      <c r="IWU21" s="692"/>
      <c r="IWV21" s="692"/>
      <c r="IWW21" s="692"/>
      <c r="IWX21" s="692"/>
      <c r="IWY21" s="692"/>
      <c r="IWZ21" s="692"/>
      <c r="IXA21" s="692"/>
      <c r="IXB21" s="692"/>
      <c r="IXC21" s="692"/>
      <c r="IXD21" s="692"/>
      <c r="IXE21" s="692"/>
      <c r="IXF21" s="692"/>
      <c r="IXG21" s="692"/>
      <c r="IXH21" s="692"/>
      <c r="IXI21" s="692"/>
      <c r="IXJ21" s="692"/>
      <c r="IXK21" s="692"/>
      <c r="IXL21" s="692"/>
      <c r="IXM21" s="692"/>
      <c r="IXN21" s="692"/>
      <c r="IXO21" s="692"/>
      <c r="IXP21" s="692"/>
      <c r="IXQ21" s="692"/>
      <c r="IXR21" s="692"/>
      <c r="IXS21" s="692"/>
      <c r="IXT21" s="692"/>
      <c r="IXU21" s="692"/>
      <c r="IXV21" s="692"/>
      <c r="IXW21" s="692"/>
      <c r="IXX21" s="692"/>
      <c r="IXY21" s="692"/>
      <c r="IXZ21" s="692"/>
      <c r="IYA21" s="692"/>
      <c r="IYB21" s="692"/>
      <c r="IYC21" s="692"/>
      <c r="IYD21" s="692"/>
      <c r="IYE21" s="692"/>
      <c r="IYF21" s="692"/>
      <c r="IYG21" s="692"/>
      <c r="IYH21" s="692"/>
      <c r="IYI21" s="692"/>
      <c r="IYJ21" s="692"/>
      <c r="IYK21" s="692"/>
      <c r="IYL21" s="692"/>
      <c r="IYM21" s="692"/>
      <c r="IYN21" s="692"/>
      <c r="IYO21" s="692"/>
      <c r="IYP21" s="692"/>
      <c r="IYQ21" s="692"/>
      <c r="IYR21" s="692"/>
      <c r="IYS21" s="692"/>
      <c r="IYT21" s="692"/>
      <c r="IYU21" s="692"/>
      <c r="IYV21" s="692"/>
      <c r="IYW21" s="692"/>
      <c r="IYX21" s="692"/>
      <c r="IYY21" s="692"/>
      <c r="IYZ21" s="692"/>
      <c r="IZA21" s="692"/>
      <c r="IZB21" s="692"/>
      <c r="IZC21" s="692"/>
      <c r="IZD21" s="692"/>
      <c r="IZE21" s="692"/>
      <c r="IZF21" s="692"/>
      <c r="IZG21" s="692"/>
      <c r="IZH21" s="692"/>
      <c r="IZI21" s="692"/>
      <c r="IZJ21" s="692"/>
      <c r="IZK21" s="692"/>
      <c r="IZL21" s="692"/>
      <c r="IZM21" s="692"/>
      <c r="IZN21" s="692"/>
      <c r="IZO21" s="692"/>
      <c r="IZP21" s="692"/>
      <c r="IZQ21" s="692"/>
      <c r="IZR21" s="692"/>
      <c r="IZS21" s="692"/>
      <c r="IZT21" s="692"/>
      <c r="IZU21" s="692"/>
      <c r="IZV21" s="692"/>
      <c r="IZW21" s="692"/>
      <c r="IZX21" s="692"/>
      <c r="IZY21" s="692"/>
      <c r="IZZ21" s="692"/>
      <c r="JAA21" s="692"/>
      <c r="JAB21" s="692"/>
      <c r="JAC21" s="692"/>
      <c r="JAD21" s="692"/>
      <c r="JAE21" s="692"/>
      <c r="JAF21" s="692"/>
      <c r="JAG21" s="692"/>
      <c r="JAH21" s="692"/>
      <c r="JAI21" s="692"/>
      <c r="JAJ21" s="692"/>
      <c r="JAK21" s="692"/>
      <c r="JAL21" s="692"/>
      <c r="JAM21" s="692"/>
      <c r="JAN21" s="692"/>
      <c r="JAO21" s="692"/>
      <c r="JAP21" s="692"/>
      <c r="JAQ21" s="692"/>
      <c r="JAR21" s="692"/>
      <c r="JAS21" s="692"/>
      <c r="JAT21" s="692"/>
      <c r="JAU21" s="692"/>
      <c r="JAV21" s="692"/>
      <c r="JAW21" s="692"/>
      <c r="JAX21" s="692"/>
      <c r="JAY21" s="692"/>
      <c r="JAZ21" s="692"/>
      <c r="JBA21" s="692"/>
      <c r="JBB21" s="692"/>
      <c r="JBC21" s="692"/>
      <c r="JBD21" s="692"/>
      <c r="JBE21" s="692"/>
      <c r="JBF21" s="692"/>
      <c r="JBG21" s="692"/>
      <c r="JBH21" s="692"/>
      <c r="JBI21" s="692"/>
      <c r="JBJ21" s="692"/>
      <c r="JBK21" s="692"/>
      <c r="JBL21" s="692"/>
      <c r="JBM21" s="692"/>
      <c r="JBN21" s="692"/>
      <c r="JBO21" s="692"/>
      <c r="JBP21" s="692"/>
      <c r="JBQ21" s="692"/>
      <c r="JBR21" s="692"/>
      <c r="JBS21" s="692"/>
      <c r="JBT21" s="692"/>
      <c r="JBU21" s="692"/>
      <c r="JBV21" s="692"/>
      <c r="JBW21" s="692"/>
      <c r="JBX21" s="692"/>
      <c r="JBY21" s="692"/>
      <c r="JBZ21" s="692"/>
      <c r="JCA21" s="692"/>
      <c r="JCB21" s="692"/>
      <c r="JCC21" s="692"/>
      <c r="JCD21" s="692"/>
      <c r="JCE21" s="692"/>
      <c r="JCF21" s="692"/>
      <c r="JCG21" s="692"/>
      <c r="JCH21" s="692"/>
      <c r="JCI21" s="692"/>
      <c r="JCJ21" s="692"/>
      <c r="JCK21" s="692"/>
      <c r="JCL21" s="692"/>
      <c r="JCM21" s="692"/>
      <c r="JCN21" s="692"/>
      <c r="JCO21" s="692"/>
      <c r="JCP21" s="692"/>
      <c r="JCQ21" s="692"/>
      <c r="JCR21" s="692"/>
      <c r="JCS21" s="692"/>
      <c r="JCT21" s="692"/>
      <c r="JCU21" s="692"/>
      <c r="JCV21" s="692"/>
      <c r="JCW21" s="692"/>
      <c r="JCX21" s="692"/>
      <c r="JCY21" s="692"/>
      <c r="JCZ21" s="692"/>
      <c r="JDA21" s="692"/>
      <c r="JDB21" s="692"/>
      <c r="JDC21" s="692"/>
      <c r="JDD21" s="692"/>
      <c r="JDE21" s="692"/>
      <c r="JDF21" s="692"/>
      <c r="JDG21" s="692"/>
      <c r="JDH21" s="692"/>
      <c r="JDI21" s="692"/>
      <c r="JDJ21" s="692"/>
      <c r="JDK21" s="692"/>
      <c r="JDL21" s="692"/>
      <c r="JDM21" s="692"/>
      <c r="JDN21" s="692"/>
      <c r="JDO21" s="692"/>
      <c r="JDP21" s="692"/>
      <c r="JDQ21" s="692"/>
      <c r="JDR21" s="692"/>
      <c r="JDS21" s="692"/>
      <c r="JDT21" s="692"/>
      <c r="JDU21" s="692"/>
      <c r="JDV21" s="692"/>
      <c r="JDW21" s="692"/>
      <c r="JDX21" s="692"/>
      <c r="JDY21" s="692"/>
      <c r="JDZ21" s="692"/>
      <c r="JEA21" s="692"/>
      <c r="JEB21" s="692"/>
      <c r="JEC21" s="692"/>
      <c r="JED21" s="692"/>
      <c r="JEE21" s="692"/>
      <c r="JEF21" s="692"/>
      <c r="JEG21" s="692"/>
      <c r="JEH21" s="692"/>
      <c r="JEI21" s="692"/>
      <c r="JEJ21" s="692"/>
      <c r="JEK21" s="692"/>
      <c r="JEL21" s="692"/>
      <c r="JEM21" s="692"/>
      <c r="JEN21" s="692"/>
      <c r="JEO21" s="692"/>
      <c r="JEP21" s="692"/>
      <c r="JEQ21" s="692"/>
      <c r="JER21" s="692"/>
      <c r="JES21" s="692"/>
      <c r="JET21" s="692"/>
      <c r="JEU21" s="692"/>
      <c r="JEV21" s="692"/>
      <c r="JEW21" s="692"/>
      <c r="JEX21" s="692"/>
      <c r="JEY21" s="692"/>
      <c r="JEZ21" s="692"/>
      <c r="JFA21" s="692"/>
      <c r="JFB21" s="692"/>
      <c r="JFC21" s="692"/>
      <c r="JFD21" s="692"/>
      <c r="JFE21" s="692"/>
      <c r="JFF21" s="692"/>
      <c r="JFG21" s="692"/>
      <c r="JFH21" s="692"/>
      <c r="JFI21" s="692"/>
      <c r="JFJ21" s="692"/>
      <c r="JFK21" s="692"/>
      <c r="JFL21" s="692"/>
      <c r="JFM21" s="692"/>
      <c r="JFN21" s="692"/>
      <c r="JFO21" s="692"/>
      <c r="JFP21" s="692"/>
      <c r="JFQ21" s="692"/>
      <c r="JFR21" s="692"/>
      <c r="JFS21" s="692"/>
      <c r="JFT21" s="692"/>
      <c r="JFU21" s="692"/>
      <c r="JFV21" s="692"/>
      <c r="JFW21" s="692"/>
      <c r="JFX21" s="692"/>
      <c r="JFY21" s="692"/>
      <c r="JFZ21" s="692"/>
      <c r="JGA21" s="692"/>
      <c r="JGB21" s="692"/>
      <c r="JGC21" s="692"/>
      <c r="JGD21" s="692"/>
      <c r="JGE21" s="692"/>
      <c r="JGF21" s="692"/>
      <c r="JGG21" s="692"/>
      <c r="JGH21" s="692"/>
      <c r="JGI21" s="692"/>
      <c r="JGJ21" s="692"/>
      <c r="JGK21" s="692"/>
      <c r="JGL21" s="692"/>
      <c r="JGM21" s="692"/>
      <c r="JGN21" s="692"/>
      <c r="JGO21" s="692"/>
      <c r="JGP21" s="692"/>
      <c r="JGQ21" s="692"/>
      <c r="JGR21" s="692"/>
      <c r="JGS21" s="692"/>
      <c r="JGT21" s="692"/>
      <c r="JGU21" s="692"/>
      <c r="JGV21" s="692"/>
      <c r="JGW21" s="692"/>
      <c r="JGX21" s="692"/>
      <c r="JGY21" s="692"/>
      <c r="JGZ21" s="692"/>
      <c r="JHA21" s="692"/>
      <c r="JHB21" s="692"/>
      <c r="JHC21" s="692"/>
      <c r="JHD21" s="692"/>
      <c r="JHE21" s="692"/>
      <c r="JHF21" s="692"/>
      <c r="JHG21" s="692"/>
      <c r="JHH21" s="692"/>
      <c r="JHI21" s="692"/>
      <c r="JHJ21" s="692"/>
      <c r="JHK21" s="692"/>
      <c r="JHL21" s="692"/>
      <c r="JHM21" s="692"/>
      <c r="JHN21" s="692"/>
      <c r="JHO21" s="692"/>
      <c r="JHP21" s="692"/>
      <c r="JHQ21" s="692"/>
      <c r="JHR21" s="692"/>
      <c r="JHS21" s="692"/>
      <c r="JHT21" s="692"/>
      <c r="JHU21" s="692"/>
      <c r="JHV21" s="692"/>
      <c r="JHW21" s="692"/>
      <c r="JHX21" s="692"/>
      <c r="JHY21" s="692"/>
      <c r="JHZ21" s="692"/>
      <c r="JIA21" s="692"/>
      <c r="JIB21" s="692"/>
      <c r="JIC21" s="692"/>
      <c r="JID21" s="692"/>
      <c r="JIE21" s="692"/>
      <c r="JIF21" s="692"/>
      <c r="JIG21" s="692"/>
      <c r="JIH21" s="692"/>
      <c r="JII21" s="692"/>
      <c r="JIJ21" s="692"/>
      <c r="JIK21" s="692"/>
      <c r="JIL21" s="692"/>
      <c r="JIM21" s="692"/>
      <c r="JIN21" s="692"/>
      <c r="JIO21" s="692"/>
      <c r="JIP21" s="692"/>
      <c r="JIQ21" s="692"/>
      <c r="JIR21" s="692"/>
      <c r="JIS21" s="692"/>
      <c r="JIT21" s="692"/>
      <c r="JIU21" s="692"/>
      <c r="JIV21" s="692"/>
      <c r="JIW21" s="692"/>
      <c r="JIX21" s="692"/>
      <c r="JIY21" s="692"/>
      <c r="JIZ21" s="692"/>
      <c r="JJA21" s="692"/>
      <c r="JJB21" s="692"/>
      <c r="JJC21" s="692"/>
      <c r="JJD21" s="692"/>
      <c r="JJE21" s="692"/>
      <c r="JJF21" s="692"/>
      <c r="JJG21" s="692"/>
      <c r="JJH21" s="692"/>
      <c r="JJI21" s="692"/>
      <c r="JJJ21" s="692"/>
      <c r="JJK21" s="692"/>
      <c r="JJL21" s="692"/>
      <c r="JJM21" s="692"/>
      <c r="JJN21" s="692"/>
      <c r="JJO21" s="692"/>
      <c r="JJP21" s="692"/>
      <c r="JJQ21" s="692"/>
      <c r="JJR21" s="692"/>
      <c r="JJS21" s="692"/>
      <c r="JJT21" s="692"/>
      <c r="JJU21" s="692"/>
      <c r="JJV21" s="692"/>
      <c r="JJW21" s="692"/>
      <c r="JJX21" s="692"/>
      <c r="JJY21" s="692"/>
      <c r="JJZ21" s="692"/>
      <c r="JKA21" s="692"/>
      <c r="JKB21" s="692"/>
      <c r="JKC21" s="692"/>
      <c r="JKD21" s="692"/>
      <c r="JKE21" s="692"/>
      <c r="JKF21" s="692"/>
      <c r="JKG21" s="692"/>
      <c r="JKH21" s="692"/>
      <c r="JKI21" s="692"/>
      <c r="JKJ21" s="692"/>
      <c r="JKK21" s="692"/>
      <c r="JKL21" s="692"/>
      <c r="JKM21" s="692"/>
      <c r="JKN21" s="692"/>
      <c r="JKO21" s="692"/>
      <c r="JKP21" s="692"/>
      <c r="JKQ21" s="692"/>
      <c r="JKR21" s="692"/>
      <c r="JKS21" s="692"/>
      <c r="JKT21" s="692"/>
      <c r="JKU21" s="692"/>
      <c r="JKV21" s="692"/>
      <c r="JKW21" s="692"/>
      <c r="JKX21" s="692"/>
      <c r="JKY21" s="692"/>
      <c r="JKZ21" s="692"/>
      <c r="JLA21" s="692"/>
      <c r="JLB21" s="692"/>
      <c r="JLC21" s="692"/>
      <c r="JLD21" s="692"/>
      <c r="JLE21" s="692"/>
      <c r="JLF21" s="692"/>
      <c r="JLG21" s="692"/>
      <c r="JLH21" s="692"/>
      <c r="JLI21" s="692"/>
      <c r="JLJ21" s="692"/>
      <c r="JLK21" s="692"/>
      <c r="JLL21" s="692"/>
      <c r="JLM21" s="692"/>
      <c r="JLN21" s="692"/>
      <c r="JLO21" s="692"/>
      <c r="JLP21" s="692"/>
      <c r="JLQ21" s="692"/>
      <c r="JLR21" s="692"/>
      <c r="JLS21" s="692"/>
      <c r="JLT21" s="692"/>
      <c r="JLU21" s="692"/>
      <c r="JLV21" s="692"/>
      <c r="JLW21" s="692"/>
      <c r="JLX21" s="692"/>
      <c r="JLY21" s="692"/>
      <c r="JLZ21" s="692"/>
      <c r="JMA21" s="692"/>
      <c r="JMB21" s="692"/>
      <c r="JMC21" s="692"/>
      <c r="JMD21" s="692"/>
      <c r="JME21" s="692"/>
      <c r="JMF21" s="692"/>
      <c r="JMG21" s="692"/>
      <c r="JMH21" s="692"/>
      <c r="JMI21" s="692"/>
      <c r="JMJ21" s="692"/>
      <c r="JMK21" s="692"/>
      <c r="JML21" s="692"/>
      <c r="JMM21" s="692"/>
      <c r="JMN21" s="692"/>
      <c r="JMO21" s="692"/>
      <c r="JMP21" s="692"/>
      <c r="JMQ21" s="692"/>
      <c r="JMR21" s="692"/>
      <c r="JMS21" s="692"/>
      <c r="JMT21" s="692"/>
      <c r="JMU21" s="692"/>
      <c r="JMV21" s="692"/>
      <c r="JMW21" s="692"/>
      <c r="JMX21" s="692"/>
      <c r="JMY21" s="692"/>
      <c r="JMZ21" s="692"/>
      <c r="JNA21" s="692"/>
      <c r="JNB21" s="692"/>
      <c r="JNC21" s="692"/>
      <c r="JND21" s="692"/>
      <c r="JNE21" s="692"/>
      <c r="JNF21" s="692"/>
      <c r="JNG21" s="692"/>
      <c r="JNH21" s="692"/>
      <c r="JNI21" s="692"/>
      <c r="JNJ21" s="692"/>
      <c r="JNK21" s="692"/>
      <c r="JNL21" s="692"/>
      <c r="JNM21" s="692"/>
      <c r="JNN21" s="692"/>
      <c r="JNO21" s="692"/>
      <c r="JNP21" s="692"/>
      <c r="JNQ21" s="692"/>
      <c r="JNR21" s="692"/>
      <c r="JNS21" s="692"/>
      <c r="JNT21" s="692"/>
      <c r="JNU21" s="692"/>
      <c r="JNV21" s="692"/>
      <c r="JNW21" s="692"/>
      <c r="JNX21" s="692"/>
      <c r="JNY21" s="692"/>
      <c r="JNZ21" s="692"/>
      <c r="JOA21" s="692"/>
      <c r="JOB21" s="692"/>
      <c r="JOC21" s="692"/>
      <c r="JOD21" s="692"/>
      <c r="JOE21" s="692"/>
      <c r="JOF21" s="692"/>
      <c r="JOG21" s="692"/>
      <c r="JOH21" s="692"/>
      <c r="JOI21" s="692"/>
      <c r="JOJ21" s="692"/>
      <c r="JOK21" s="692"/>
      <c r="JOL21" s="692"/>
      <c r="JOM21" s="692"/>
      <c r="JON21" s="692"/>
      <c r="JOO21" s="692"/>
      <c r="JOP21" s="692"/>
      <c r="JOQ21" s="692"/>
      <c r="JOR21" s="692"/>
      <c r="JOS21" s="692"/>
      <c r="JOT21" s="692"/>
      <c r="JOU21" s="692"/>
      <c r="JOV21" s="692"/>
      <c r="JOW21" s="692"/>
      <c r="JOX21" s="692"/>
      <c r="JOY21" s="692"/>
      <c r="JOZ21" s="692"/>
      <c r="JPA21" s="692"/>
      <c r="JPB21" s="692"/>
      <c r="JPC21" s="692"/>
      <c r="JPD21" s="692"/>
      <c r="JPE21" s="692"/>
      <c r="JPF21" s="692"/>
      <c r="JPG21" s="692"/>
      <c r="JPH21" s="692"/>
      <c r="JPI21" s="692"/>
      <c r="JPJ21" s="692"/>
      <c r="JPK21" s="692"/>
      <c r="JPL21" s="692"/>
      <c r="JPM21" s="692"/>
      <c r="JPN21" s="692"/>
      <c r="JPO21" s="692"/>
      <c r="JPP21" s="692"/>
      <c r="JPQ21" s="692"/>
      <c r="JPR21" s="692"/>
      <c r="JPS21" s="692"/>
      <c r="JPT21" s="692"/>
      <c r="JPU21" s="692"/>
      <c r="JPV21" s="692"/>
      <c r="JPW21" s="692"/>
      <c r="JPX21" s="692"/>
      <c r="JPY21" s="692"/>
      <c r="JPZ21" s="692"/>
      <c r="JQA21" s="692"/>
      <c r="JQB21" s="692"/>
      <c r="JQC21" s="692"/>
      <c r="JQD21" s="692"/>
      <c r="JQE21" s="692"/>
      <c r="JQF21" s="692"/>
      <c r="JQG21" s="692"/>
      <c r="JQH21" s="692"/>
      <c r="JQI21" s="692"/>
      <c r="JQJ21" s="692"/>
      <c r="JQK21" s="692"/>
      <c r="JQL21" s="692"/>
      <c r="JQM21" s="692"/>
      <c r="JQN21" s="692"/>
      <c r="JQO21" s="692"/>
      <c r="JQP21" s="692"/>
      <c r="JQQ21" s="692"/>
      <c r="JQR21" s="692"/>
      <c r="JQS21" s="692"/>
      <c r="JQT21" s="692"/>
      <c r="JQU21" s="692"/>
      <c r="JQV21" s="692"/>
      <c r="JQW21" s="692"/>
      <c r="JQX21" s="692"/>
      <c r="JQY21" s="692"/>
      <c r="JQZ21" s="692"/>
      <c r="JRA21" s="692"/>
      <c r="JRB21" s="692"/>
      <c r="JRC21" s="692"/>
      <c r="JRD21" s="692"/>
      <c r="JRE21" s="692"/>
      <c r="JRF21" s="692"/>
      <c r="JRG21" s="692"/>
      <c r="JRH21" s="692"/>
      <c r="JRI21" s="692"/>
      <c r="JRJ21" s="692"/>
      <c r="JRK21" s="692"/>
      <c r="JRL21" s="692"/>
      <c r="JRM21" s="692"/>
      <c r="JRN21" s="692"/>
      <c r="JRO21" s="692"/>
      <c r="JRP21" s="692"/>
      <c r="JRQ21" s="692"/>
      <c r="JRR21" s="692"/>
      <c r="JRS21" s="692"/>
      <c r="JRT21" s="692"/>
      <c r="JRU21" s="692"/>
      <c r="JRV21" s="692"/>
      <c r="JRW21" s="692"/>
      <c r="JRX21" s="692"/>
      <c r="JRY21" s="692"/>
      <c r="JRZ21" s="692"/>
      <c r="JSA21" s="692"/>
      <c r="JSB21" s="692"/>
      <c r="JSC21" s="692"/>
      <c r="JSD21" s="692"/>
      <c r="JSE21" s="692"/>
      <c r="JSF21" s="692"/>
      <c r="JSG21" s="692"/>
      <c r="JSH21" s="692"/>
      <c r="JSI21" s="692"/>
      <c r="JSJ21" s="692"/>
      <c r="JSK21" s="692"/>
      <c r="JSL21" s="692"/>
      <c r="JSM21" s="692"/>
      <c r="JSN21" s="692"/>
      <c r="JSO21" s="692"/>
      <c r="JSP21" s="692"/>
      <c r="JSQ21" s="692"/>
      <c r="JSR21" s="692"/>
      <c r="JSS21" s="692"/>
      <c r="JST21" s="692"/>
      <c r="JSU21" s="692"/>
      <c r="JSV21" s="692"/>
      <c r="JSW21" s="692"/>
      <c r="JSX21" s="692"/>
      <c r="JSY21" s="692"/>
      <c r="JSZ21" s="692"/>
      <c r="JTA21" s="692"/>
      <c r="JTB21" s="692"/>
      <c r="JTC21" s="692"/>
      <c r="JTD21" s="692"/>
      <c r="JTE21" s="692"/>
      <c r="JTF21" s="692"/>
      <c r="JTG21" s="692"/>
      <c r="JTH21" s="692"/>
      <c r="JTI21" s="692"/>
      <c r="JTJ21" s="692"/>
      <c r="JTK21" s="692"/>
      <c r="JTL21" s="692"/>
      <c r="JTM21" s="692"/>
      <c r="JTN21" s="692"/>
      <c r="JTO21" s="692"/>
      <c r="JTP21" s="692"/>
      <c r="JTQ21" s="692"/>
      <c r="JTR21" s="692"/>
      <c r="JTS21" s="692"/>
      <c r="JTT21" s="692"/>
      <c r="JTU21" s="692"/>
      <c r="JTV21" s="692"/>
      <c r="JTW21" s="692"/>
      <c r="JTX21" s="692"/>
      <c r="JTY21" s="692"/>
      <c r="JTZ21" s="692"/>
      <c r="JUA21" s="692"/>
      <c r="JUB21" s="692"/>
      <c r="JUC21" s="692"/>
      <c r="JUD21" s="692"/>
      <c r="JUE21" s="692"/>
      <c r="JUF21" s="692"/>
      <c r="JUG21" s="692"/>
      <c r="JUH21" s="692"/>
      <c r="JUI21" s="692"/>
      <c r="JUJ21" s="692"/>
      <c r="JUK21" s="692"/>
      <c r="JUL21" s="692"/>
      <c r="JUM21" s="692"/>
      <c r="JUN21" s="692"/>
      <c r="JUO21" s="692"/>
      <c r="JUP21" s="692"/>
      <c r="JUQ21" s="692"/>
      <c r="JUR21" s="692"/>
      <c r="JUS21" s="692"/>
      <c r="JUT21" s="692"/>
      <c r="JUU21" s="692"/>
      <c r="JUV21" s="692"/>
      <c r="JUW21" s="692"/>
      <c r="JUX21" s="692"/>
      <c r="JUY21" s="692"/>
      <c r="JUZ21" s="692"/>
      <c r="JVA21" s="692"/>
      <c r="JVB21" s="692"/>
      <c r="JVC21" s="692"/>
      <c r="JVD21" s="692"/>
      <c r="JVE21" s="692"/>
      <c r="JVF21" s="692"/>
      <c r="JVG21" s="692"/>
      <c r="JVH21" s="692"/>
      <c r="JVI21" s="692"/>
      <c r="JVJ21" s="692"/>
      <c r="JVK21" s="692"/>
      <c r="JVL21" s="692"/>
      <c r="JVM21" s="692"/>
      <c r="JVN21" s="692"/>
      <c r="JVO21" s="692"/>
      <c r="JVP21" s="692"/>
      <c r="JVQ21" s="692"/>
      <c r="JVR21" s="692"/>
      <c r="JVS21" s="692"/>
      <c r="JVT21" s="692"/>
      <c r="JVU21" s="692"/>
      <c r="JVV21" s="692"/>
      <c r="JVW21" s="692"/>
      <c r="JVX21" s="692"/>
      <c r="JVY21" s="692"/>
      <c r="JVZ21" s="692"/>
      <c r="JWA21" s="692"/>
      <c r="JWB21" s="692"/>
      <c r="JWC21" s="692"/>
      <c r="JWD21" s="692"/>
      <c r="JWE21" s="692"/>
      <c r="JWF21" s="692"/>
      <c r="JWG21" s="692"/>
      <c r="JWH21" s="692"/>
      <c r="JWI21" s="692"/>
      <c r="JWJ21" s="692"/>
      <c r="JWK21" s="692"/>
      <c r="JWL21" s="692"/>
      <c r="JWM21" s="692"/>
      <c r="JWN21" s="692"/>
      <c r="JWO21" s="692"/>
      <c r="JWP21" s="692"/>
      <c r="JWQ21" s="692"/>
      <c r="JWR21" s="692"/>
      <c r="JWS21" s="692"/>
      <c r="JWT21" s="692"/>
      <c r="JWU21" s="692"/>
      <c r="JWV21" s="692"/>
      <c r="JWW21" s="692"/>
      <c r="JWX21" s="692"/>
      <c r="JWY21" s="692"/>
      <c r="JWZ21" s="692"/>
      <c r="JXA21" s="692"/>
      <c r="JXB21" s="692"/>
      <c r="JXC21" s="692"/>
      <c r="JXD21" s="692"/>
      <c r="JXE21" s="692"/>
      <c r="JXF21" s="692"/>
      <c r="JXG21" s="692"/>
      <c r="JXH21" s="692"/>
      <c r="JXI21" s="692"/>
      <c r="JXJ21" s="692"/>
      <c r="JXK21" s="692"/>
      <c r="JXL21" s="692"/>
      <c r="JXM21" s="692"/>
      <c r="JXN21" s="692"/>
      <c r="JXO21" s="692"/>
      <c r="JXP21" s="692"/>
      <c r="JXQ21" s="692"/>
      <c r="JXR21" s="692"/>
      <c r="JXS21" s="692"/>
      <c r="JXT21" s="692"/>
      <c r="JXU21" s="692"/>
      <c r="JXV21" s="692"/>
      <c r="JXW21" s="692"/>
      <c r="JXX21" s="692"/>
      <c r="JXY21" s="692"/>
      <c r="JXZ21" s="692"/>
      <c r="JYA21" s="692"/>
      <c r="JYB21" s="692"/>
      <c r="JYC21" s="692"/>
      <c r="JYD21" s="692"/>
      <c r="JYE21" s="692"/>
      <c r="JYF21" s="692"/>
      <c r="JYG21" s="692"/>
      <c r="JYH21" s="692"/>
      <c r="JYI21" s="692"/>
      <c r="JYJ21" s="692"/>
      <c r="JYK21" s="692"/>
      <c r="JYL21" s="692"/>
      <c r="JYM21" s="692"/>
      <c r="JYN21" s="692"/>
      <c r="JYO21" s="692"/>
      <c r="JYP21" s="692"/>
      <c r="JYQ21" s="692"/>
      <c r="JYR21" s="692"/>
      <c r="JYS21" s="692"/>
      <c r="JYT21" s="692"/>
      <c r="JYU21" s="692"/>
      <c r="JYV21" s="692"/>
      <c r="JYW21" s="692"/>
      <c r="JYX21" s="692"/>
      <c r="JYY21" s="692"/>
      <c r="JYZ21" s="692"/>
      <c r="JZA21" s="692"/>
      <c r="JZB21" s="692"/>
      <c r="JZC21" s="692"/>
      <c r="JZD21" s="692"/>
      <c r="JZE21" s="692"/>
      <c r="JZF21" s="692"/>
      <c r="JZG21" s="692"/>
      <c r="JZH21" s="692"/>
      <c r="JZI21" s="692"/>
      <c r="JZJ21" s="692"/>
      <c r="JZK21" s="692"/>
      <c r="JZL21" s="692"/>
      <c r="JZM21" s="692"/>
      <c r="JZN21" s="692"/>
      <c r="JZO21" s="692"/>
      <c r="JZP21" s="692"/>
      <c r="JZQ21" s="692"/>
      <c r="JZR21" s="692"/>
      <c r="JZS21" s="692"/>
      <c r="JZT21" s="692"/>
      <c r="JZU21" s="692"/>
      <c r="JZV21" s="692"/>
      <c r="JZW21" s="692"/>
      <c r="JZX21" s="692"/>
      <c r="JZY21" s="692"/>
      <c r="JZZ21" s="692"/>
      <c r="KAA21" s="692"/>
      <c r="KAB21" s="692"/>
      <c r="KAC21" s="692"/>
      <c r="KAD21" s="692"/>
      <c r="KAE21" s="692"/>
      <c r="KAF21" s="692"/>
      <c r="KAG21" s="692"/>
      <c r="KAH21" s="692"/>
      <c r="KAI21" s="692"/>
      <c r="KAJ21" s="692"/>
      <c r="KAK21" s="692"/>
      <c r="KAL21" s="692"/>
      <c r="KAM21" s="692"/>
      <c r="KAN21" s="692"/>
      <c r="KAO21" s="692"/>
      <c r="KAP21" s="692"/>
      <c r="KAQ21" s="692"/>
      <c r="KAR21" s="692"/>
      <c r="KAS21" s="692"/>
      <c r="KAT21" s="692"/>
      <c r="KAU21" s="692"/>
      <c r="KAV21" s="692"/>
      <c r="KAW21" s="692"/>
      <c r="KAX21" s="692"/>
      <c r="KAY21" s="692"/>
      <c r="KAZ21" s="692"/>
      <c r="KBA21" s="692"/>
      <c r="KBB21" s="692"/>
      <c r="KBC21" s="692"/>
      <c r="KBD21" s="692"/>
      <c r="KBE21" s="692"/>
      <c r="KBF21" s="692"/>
      <c r="KBG21" s="692"/>
      <c r="KBH21" s="692"/>
      <c r="KBI21" s="692"/>
      <c r="KBJ21" s="692"/>
      <c r="KBK21" s="692"/>
      <c r="KBL21" s="692"/>
      <c r="KBM21" s="692"/>
      <c r="KBN21" s="692"/>
      <c r="KBO21" s="692"/>
      <c r="KBP21" s="692"/>
      <c r="KBQ21" s="692"/>
      <c r="KBR21" s="692"/>
      <c r="KBS21" s="692"/>
      <c r="KBT21" s="692"/>
      <c r="KBU21" s="692"/>
      <c r="KBV21" s="692"/>
      <c r="KBW21" s="692"/>
      <c r="KBX21" s="692"/>
      <c r="KBY21" s="692"/>
      <c r="KBZ21" s="692"/>
      <c r="KCA21" s="692"/>
      <c r="KCB21" s="692"/>
      <c r="KCC21" s="692"/>
      <c r="KCD21" s="692"/>
      <c r="KCE21" s="692"/>
      <c r="KCF21" s="692"/>
      <c r="KCG21" s="692"/>
      <c r="KCH21" s="692"/>
      <c r="KCI21" s="692"/>
      <c r="KCJ21" s="692"/>
      <c r="KCK21" s="692"/>
      <c r="KCL21" s="692"/>
      <c r="KCM21" s="692"/>
      <c r="KCN21" s="692"/>
      <c r="KCO21" s="692"/>
      <c r="KCP21" s="692"/>
      <c r="KCQ21" s="692"/>
      <c r="KCR21" s="692"/>
      <c r="KCS21" s="692"/>
      <c r="KCT21" s="692"/>
      <c r="KCU21" s="692"/>
      <c r="KCV21" s="692"/>
      <c r="KCW21" s="692"/>
      <c r="KCX21" s="692"/>
      <c r="KCY21" s="692"/>
      <c r="KCZ21" s="692"/>
      <c r="KDA21" s="692"/>
      <c r="KDB21" s="692"/>
      <c r="KDC21" s="692"/>
      <c r="KDD21" s="692"/>
      <c r="KDE21" s="692"/>
      <c r="KDF21" s="692"/>
      <c r="KDG21" s="692"/>
      <c r="KDH21" s="692"/>
      <c r="KDI21" s="692"/>
      <c r="KDJ21" s="692"/>
      <c r="KDK21" s="692"/>
      <c r="KDL21" s="692"/>
      <c r="KDM21" s="692"/>
      <c r="KDN21" s="692"/>
      <c r="KDO21" s="692"/>
      <c r="KDP21" s="692"/>
      <c r="KDQ21" s="692"/>
      <c r="KDR21" s="692"/>
      <c r="KDS21" s="692"/>
      <c r="KDT21" s="692"/>
      <c r="KDU21" s="692"/>
      <c r="KDV21" s="692"/>
      <c r="KDW21" s="692"/>
      <c r="KDX21" s="692"/>
      <c r="KDY21" s="692"/>
      <c r="KDZ21" s="692"/>
      <c r="KEA21" s="692"/>
      <c r="KEB21" s="692"/>
      <c r="KEC21" s="692"/>
      <c r="KED21" s="692"/>
      <c r="KEE21" s="692"/>
      <c r="KEF21" s="692"/>
      <c r="KEG21" s="692"/>
      <c r="KEH21" s="692"/>
      <c r="KEI21" s="692"/>
      <c r="KEJ21" s="692"/>
      <c r="KEK21" s="692"/>
      <c r="KEL21" s="692"/>
      <c r="KEM21" s="692"/>
      <c r="KEN21" s="692"/>
      <c r="KEO21" s="692"/>
      <c r="KEP21" s="692"/>
      <c r="KEQ21" s="692"/>
      <c r="KER21" s="692"/>
      <c r="KES21" s="692"/>
      <c r="KET21" s="692"/>
      <c r="KEU21" s="692"/>
      <c r="KEV21" s="692"/>
      <c r="KEW21" s="692"/>
      <c r="KEX21" s="692"/>
      <c r="KEY21" s="692"/>
      <c r="KEZ21" s="692"/>
      <c r="KFA21" s="692"/>
      <c r="KFB21" s="692"/>
      <c r="KFC21" s="692"/>
      <c r="KFD21" s="692"/>
      <c r="KFE21" s="692"/>
      <c r="KFF21" s="692"/>
      <c r="KFG21" s="692"/>
      <c r="KFH21" s="692"/>
      <c r="KFI21" s="692"/>
      <c r="KFJ21" s="692"/>
      <c r="KFK21" s="692"/>
      <c r="KFL21" s="692"/>
      <c r="KFM21" s="692"/>
      <c r="KFN21" s="692"/>
      <c r="KFO21" s="692"/>
      <c r="KFP21" s="692"/>
      <c r="KFQ21" s="692"/>
      <c r="KFR21" s="692"/>
      <c r="KFS21" s="692"/>
      <c r="KFT21" s="692"/>
      <c r="KFU21" s="692"/>
      <c r="KFV21" s="692"/>
      <c r="KFW21" s="692"/>
      <c r="KFX21" s="692"/>
      <c r="KFY21" s="692"/>
      <c r="KFZ21" s="692"/>
      <c r="KGA21" s="692"/>
      <c r="KGB21" s="692"/>
      <c r="KGC21" s="692"/>
      <c r="KGD21" s="692"/>
      <c r="KGE21" s="692"/>
      <c r="KGF21" s="692"/>
      <c r="KGG21" s="692"/>
      <c r="KGH21" s="692"/>
      <c r="KGI21" s="692"/>
      <c r="KGJ21" s="692"/>
      <c r="KGK21" s="692"/>
      <c r="KGL21" s="692"/>
      <c r="KGM21" s="692"/>
      <c r="KGN21" s="692"/>
      <c r="KGO21" s="692"/>
      <c r="KGP21" s="692"/>
      <c r="KGQ21" s="692"/>
      <c r="KGR21" s="692"/>
      <c r="KGS21" s="692"/>
      <c r="KGT21" s="692"/>
      <c r="KGU21" s="692"/>
      <c r="KGV21" s="692"/>
      <c r="KGW21" s="692"/>
      <c r="KGX21" s="692"/>
      <c r="KGY21" s="692"/>
      <c r="KGZ21" s="692"/>
      <c r="KHA21" s="692"/>
      <c r="KHB21" s="692"/>
      <c r="KHC21" s="692"/>
      <c r="KHD21" s="692"/>
      <c r="KHE21" s="692"/>
      <c r="KHF21" s="692"/>
      <c r="KHG21" s="692"/>
      <c r="KHH21" s="692"/>
      <c r="KHI21" s="692"/>
      <c r="KHJ21" s="692"/>
      <c r="KHK21" s="692"/>
      <c r="KHL21" s="692"/>
      <c r="KHM21" s="692"/>
      <c r="KHN21" s="692"/>
      <c r="KHO21" s="692"/>
      <c r="KHP21" s="692"/>
      <c r="KHQ21" s="692"/>
      <c r="KHR21" s="692"/>
      <c r="KHS21" s="692"/>
      <c r="KHT21" s="692"/>
      <c r="KHU21" s="692"/>
      <c r="KHV21" s="692"/>
      <c r="KHW21" s="692"/>
      <c r="KHX21" s="692"/>
      <c r="KHY21" s="692"/>
      <c r="KHZ21" s="692"/>
      <c r="KIA21" s="692"/>
      <c r="KIB21" s="692"/>
      <c r="KIC21" s="692"/>
      <c r="KID21" s="692"/>
      <c r="KIE21" s="692"/>
      <c r="KIF21" s="692"/>
      <c r="KIG21" s="692"/>
      <c r="KIH21" s="692"/>
      <c r="KII21" s="692"/>
      <c r="KIJ21" s="692"/>
      <c r="KIK21" s="692"/>
      <c r="KIL21" s="692"/>
      <c r="KIM21" s="692"/>
      <c r="KIN21" s="692"/>
      <c r="KIO21" s="692"/>
      <c r="KIP21" s="692"/>
      <c r="KIQ21" s="692"/>
      <c r="KIR21" s="692"/>
      <c r="KIS21" s="692"/>
      <c r="KIT21" s="692"/>
      <c r="KIU21" s="692"/>
      <c r="KIV21" s="692"/>
      <c r="KIW21" s="692"/>
      <c r="KIX21" s="692"/>
      <c r="KIY21" s="692"/>
      <c r="KIZ21" s="692"/>
      <c r="KJA21" s="692"/>
      <c r="KJB21" s="692"/>
      <c r="KJC21" s="692"/>
      <c r="KJD21" s="692"/>
      <c r="KJE21" s="692"/>
      <c r="KJF21" s="692"/>
      <c r="KJG21" s="692"/>
      <c r="KJH21" s="692"/>
      <c r="KJI21" s="692"/>
      <c r="KJJ21" s="692"/>
      <c r="KJK21" s="692"/>
      <c r="KJL21" s="692"/>
      <c r="KJM21" s="692"/>
      <c r="KJN21" s="692"/>
      <c r="KJO21" s="692"/>
      <c r="KJP21" s="692"/>
      <c r="KJQ21" s="692"/>
      <c r="KJR21" s="692"/>
      <c r="KJS21" s="692"/>
      <c r="KJT21" s="692"/>
      <c r="KJU21" s="692"/>
      <c r="KJV21" s="692"/>
      <c r="KJW21" s="692"/>
      <c r="KJX21" s="692"/>
      <c r="KJY21" s="692"/>
      <c r="KJZ21" s="692"/>
      <c r="KKA21" s="692"/>
      <c r="KKB21" s="692"/>
      <c r="KKC21" s="692"/>
      <c r="KKD21" s="692"/>
      <c r="KKE21" s="692"/>
      <c r="KKF21" s="692"/>
      <c r="KKG21" s="692"/>
      <c r="KKH21" s="692"/>
      <c r="KKI21" s="692"/>
      <c r="KKJ21" s="692"/>
      <c r="KKK21" s="692"/>
      <c r="KKL21" s="692"/>
      <c r="KKM21" s="692"/>
      <c r="KKN21" s="692"/>
      <c r="KKO21" s="692"/>
      <c r="KKP21" s="692"/>
      <c r="KKQ21" s="692"/>
      <c r="KKR21" s="692"/>
      <c r="KKS21" s="692"/>
      <c r="KKT21" s="692"/>
      <c r="KKU21" s="692"/>
      <c r="KKV21" s="692"/>
      <c r="KKW21" s="692"/>
      <c r="KKX21" s="692"/>
      <c r="KKY21" s="692"/>
      <c r="KKZ21" s="692"/>
      <c r="KLA21" s="692"/>
      <c r="KLB21" s="692"/>
      <c r="KLC21" s="692"/>
      <c r="KLD21" s="692"/>
      <c r="KLE21" s="692"/>
      <c r="KLF21" s="692"/>
      <c r="KLG21" s="692"/>
      <c r="KLH21" s="692"/>
      <c r="KLI21" s="692"/>
      <c r="KLJ21" s="692"/>
      <c r="KLK21" s="692"/>
      <c r="KLL21" s="692"/>
      <c r="KLM21" s="692"/>
      <c r="KLN21" s="692"/>
      <c r="KLO21" s="692"/>
      <c r="KLP21" s="692"/>
      <c r="KLQ21" s="692"/>
      <c r="KLR21" s="692"/>
      <c r="KLS21" s="692"/>
      <c r="KLT21" s="692"/>
      <c r="KLU21" s="692"/>
      <c r="KLV21" s="692"/>
      <c r="KLW21" s="692"/>
      <c r="KLX21" s="692"/>
      <c r="KLY21" s="692"/>
      <c r="KLZ21" s="692"/>
      <c r="KMA21" s="692"/>
      <c r="KMB21" s="692"/>
      <c r="KMC21" s="692"/>
      <c r="KMD21" s="692"/>
      <c r="KME21" s="692"/>
      <c r="KMF21" s="692"/>
      <c r="KMG21" s="692"/>
      <c r="KMH21" s="692"/>
      <c r="KMI21" s="692"/>
      <c r="KMJ21" s="692"/>
      <c r="KMK21" s="692"/>
      <c r="KML21" s="692"/>
      <c r="KMM21" s="692"/>
      <c r="KMN21" s="692"/>
      <c r="KMO21" s="692"/>
      <c r="KMP21" s="692"/>
      <c r="KMQ21" s="692"/>
      <c r="KMR21" s="692"/>
      <c r="KMS21" s="692"/>
      <c r="KMT21" s="692"/>
      <c r="KMU21" s="692"/>
      <c r="KMV21" s="692"/>
      <c r="KMW21" s="692"/>
      <c r="KMX21" s="692"/>
      <c r="KMY21" s="692"/>
      <c r="KMZ21" s="692"/>
      <c r="KNA21" s="692"/>
      <c r="KNB21" s="692"/>
      <c r="KNC21" s="692"/>
      <c r="KND21" s="692"/>
      <c r="KNE21" s="692"/>
      <c r="KNF21" s="692"/>
      <c r="KNG21" s="692"/>
      <c r="KNH21" s="692"/>
      <c r="KNI21" s="692"/>
      <c r="KNJ21" s="692"/>
      <c r="KNK21" s="692"/>
      <c r="KNL21" s="692"/>
      <c r="KNM21" s="692"/>
      <c r="KNN21" s="692"/>
      <c r="KNO21" s="692"/>
      <c r="KNP21" s="692"/>
      <c r="KNQ21" s="692"/>
      <c r="KNR21" s="692"/>
      <c r="KNS21" s="692"/>
      <c r="KNT21" s="692"/>
      <c r="KNU21" s="692"/>
      <c r="KNV21" s="692"/>
      <c r="KNW21" s="692"/>
      <c r="KNX21" s="692"/>
      <c r="KNY21" s="692"/>
      <c r="KNZ21" s="692"/>
      <c r="KOA21" s="692"/>
      <c r="KOB21" s="692"/>
      <c r="KOC21" s="692"/>
      <c r="KOD21" s="692"/>
      <c r="KOE21" s="692"/>
      <c r="KOF21" s="692"/>
      <c r="KOG21" s="692"/>
      <c r="KOH21" s="692"/>
      <c r="KOI21" s="692"/>
      <c r="KOJ21" s="692"/>
      <c r="KOK21" s="692"/>
      <c r="KOL21" s="692"/>
      <c r="KOM21" s="692"/>
      <c r="KON21" s="692"/>
      <c r="KOO21" s="692"/>
      <c r="KOP21" s="692"/>
      <c r="KOQ21" s="692"/>
      <c r="KOR21" s="692"/>
      <c r="KOS21" s="692"/>
      <c r="KOT21" s="692"/>
      <c r="KOU21" s="692"/>
      <c r="KOV21" s="692"/>
      <c r="KOW21" s="692"/>
      <c r="KOX21" s="692"/>
      <c r="KOY21" s="692"/>
      <c r="KOZ21" s="692"/>
      <c r="KPA21" s="692"/>
      <c r="KPB21" s="692"/>
      <c r="KPC21" s="692"/>
      <c r="KPD21" s="692"/>
      <c r="KPE21" s="692"/>
      <c r="KPF21" s="692"/>
      <c r="KPG21" s="692"/>
      <c r="KPH21" s="692"/>
      <c r="KPI21" s="692"/>
      <c r="KPJ21" s="692"/>
      <c r="KPK21" s="692"/>
      <c r="KPL21" s="692"/>
      <c r="KPM21" s="692"/>
      <c r="KPN21" s="692"/>
      <c r="KPO21" s="692"/>
      <c r="KPP21" s="692"/>
      <c r="KPQ21" s="692"/>
      <c r="KPR21" s="692"/>
      <c r="KPS21" s="692"/>
      <c r="KPT21" s="692"/>
      <c r="KPU21" s="692"/>
      <c r="KPV21" s="692"/>
      <c r="KPW21" s="692"/>
      <c r="KPX21" s="692"/>
      <c r="KPY21" s="692"/>
      <c r="KPZ21" s="692"/>
      <c r="KQA21" s="692"/>
      <c r="KQB21" s="692"/>
      <c r="KQC21" s="692"/>
      <c r="KQD21" s="692"/>
      <c r="KQE21" s="692"/>
      <c r="KQF21" s="692"/>
      <c r="KQG21" s="692"/>
      <c r="KQH21" s="692"/>
      <c r="KQI21" s="692"/>
      <c r="KQJ21" s="692"/>
      <c r="KQK21" s="692"/>
      <c r="KQL21" s="692"/>
      <c r="KQM21" s="692"/>
      <c r="KQN21" s="692"/>
      <c r="KQO21" s="692"/>
      <c r="KQP21" s="692"/>
      <c r="KQQ21" s="692"/>
      <c r="KQR21" s="692"/>
      <c r="KQS21" s="692"/>
      <c r="KQT21" s="692"/>
      <c r="KQU21" s="692"/>
      <c r="KQV21" s="692"/>
      <c r="KQW21" s="692"/>
      <c r="KQX21" s="692"/>
      <c r="KQY21" s="692"/>
      <c r="KQZ21" s="692"/>
      <c r="KRA21" s="692"/>
      <c r="KRB21" s="692"/>
      <c r="KRC21" s="692"/>
      <c r="KRD21" s="692"/>
      <c r="KRE21" s="692"/>
      <c r="KRF21" s="692"/>
      <c r="KRG21" s="692"/>
      <c r="KRH21" s="692"/>
      <c r="KRI21" s="692"/>
      <c r="KRJ21" s="692"/>
      <c r="KRK21" s="692"/>
      <c r="KRL21" s="692"/>
      <c r="KRM21" s="692"/>
      <c r="KRN21" s="692"/>
      <c r="KRO21" s="692"/>
      <c r="KRP21" s="692"/>
      <c r="KRQ21" s="692"/>
      <c r="KRR21" s="692"/>
      <c r="KRS21" s="692"/>
      <c r="KRT21" s="692"/>
      <c r="KRU21" s="692"/>
      <c r="KRV21" s="692"/>
      <c r="KRW21" s="692"/>
      <c r="KRX21" s="692"/>
      <c r="KRY21" s="692"/>
      <c r="KRZ21" s="692"/>
      <c r="KSA21" s="692"/>
      <c r="KSB21" s="692"/>
      <c r="KSC21" s="692"/>
      <c r="KSD21" s="692"/>
      <c r="KSE21" s="692"/>
      <c r="KSF21" s="692"/>
      <c r="KSG21" s="692"/>
      <c r="KSH21" s="692"/>
      <c r="KSI21" s="692"/>
      <c r="KSJ21" s="692"/>
      <c r="KSK21" s="692"/>
      <c r="KSL21" s="692"/>
      <c r="KSM21" s="692"/>
      <c r="KSN21" s="692"/>
      <c r="KSO21" s="692"/>
      <c r="KSP21" s="692"/>
      <c r="KSQ21" s="692"/>
      <c r="KSR21" s="692"/>
      <c r="KSS21" s="692"/>
      <c r="KST21" s="692"/>
      <c r="KSU21" s="692"/>
      <c r="KSV21" s="692"/>
      <c r="KSW21" s="692"/>
      <c r="KSX21" s="692"/>
      <c r="KSY21" s="692"/>
      <c r="KSZ21" s="692"/>
      <c r="KTA21" s="692"/>
      <c r="KTB21" s="692"/>
      <c r="KTC21" s="692"/>
      <c r="KTD21" s="692"/>
      <c r="KTE21" s="692"/>
      <c r="KTF21" s="692"/>
      <c r="KTG21" s="692"/>
      <c r="KTH21" s="692"/>
      <c r="KTI21" s="692"/>
      <c r="KTJ21" s="692"/>
      <c r="KTK21" s="692"/>
      <c r="KTL21" s="692"/>
      <c r="KTM21" s="692"/>
      <c r="KTN21" s="692"/>
      <c r="KTO21" s="692"/>
      <c r="KTP21" s="692"/>
      <c r="KTQ21" s="692"/>
      <c r="KTR21" s="692"/>
      <c r="KTS21" s="692"/>
      <c r="KTT21" s="692"/>
      <c r="KTU21" s="692"/>
      <c r="KTV21" s="692"/>
      <c r="KTW21" s="692"/>
      <c r="KTX21" s="692"/>
      <c r="KTY21" s="692"/>
      <c r="KTZ21" s="692"/>
      <c r="KUA21" s="692"/>
      <c r="KUB21" s="692"/>
      <c r="KUC21" s="692"/>
      <c r="KUD21" s="692"/>
      <c r="KUE21" s="692"/>
      <c r="KUF21" s="692"/>
      <c r="KUG21" s="692"/>
      <c r="KUH21" s="692"/>
      <c r="KUI21" s="692"/>
      <c r="KUJ21" s="692"/>
      <c r="KUK21" s="692"/>
      <c r="KUL21" s="692"/>
      <c r="KUM21" s="692"/>
      <c r="KUN21" s="692"/>
      <c r="KUO21" s="692"/>
      <c r="KUP21" s="692"/>
      <c r="KUQ21" s="692"/>
      <c r="KUR21" s="692"/>
      <c r="KUS21" s="692"/>
      <c r="KUT21" s="692"/>
      <c r="KUU21" s="692"/>
      <c r="KUV21" s="692"/>
      <c r="KUW21" s="692"/>
      <c r="KUX21" s="692"/>
      <c r="KUY21" s="692"/>
      <c r="KUZ21" s="692"/>
      <c r="KVA21" s="692"/>
      <c r="KVB21" s="692"/>
      <c r="KVC21" s="692"/>
      <c r="KVD21" s="692"/>
      <c r="KVE21" s="692"/>
      <c r="KVF21" s="692"/>
      <c r="KVG21" s="692"/>
      <c r="KVH21" s="692"/>
      <c r="KVI21" s="692"/>
      <c r="KVJ21" s="692"/>
      <c r="KVK21" s="692"/>
      <c r="KVL21" s="692"/>
      <c r="KVM21" s="692"/>
      <c r="KVN21" s="692"/>
      <c r="KVO21" s="692"/>
      <c r="KVP21" s="692"/>
      <c r="KVQ21" s="692"/>
      <c r="KVR21" s="692"/>
      <c r="KVS21" s="692"/>
      <c r="KVT21" s="692"/>
      <c r="KVU21" s="692"/>
      <c r="KVV21" s="692"/>
      <c r="KVW21" s="692"/>
      <c r="KVX21" s="692"/>
      <c r="KVY21" s="692"/>
      <c r="KVZ21" s="692"/>
      <c r="KWA21" s="692"/>
      <c r="KWB21" s="692"/>
      <c r="KWC21" s="692"/>
      <c r="KWD21" s="692"/>
      <c r="KWE21" s="692"/>
      <c r="KWF21" s="692"/>
      <c r="KWG21" s="692"/>
      <c r="KWH21" s="692"/>
      <c r="KWI21" s="692"/>
      <c r="KWJ21" s="692"/>
      <c r="KWK21" s="692"/>
      <c r="KWL21" s="692"/>
      <c r="KWM21" s="692"/>
      <c r="KWN21" s="692"/>
      <c r="KWO21" s="692"/>
      <c r="KWP21" s="692"/>
      <c r="KWQ21" s="692"/>
      <c r="KWR21" s="692"/>
      <c r="KWS21" s="692"/>
      <c r="KWT21" s="692"/>
      <c r="KWU21" s="692"/>
      <c r="KWV21" s="692"/>
      <c r="KWW21" s="692"/>
      <c r="KWX21" s="692"/>
      <c r="KWY21" s="692"/>
      <c r="KWZ21" s="692"/>
      <c r="KXA21" s="692"/>
      <c r="KXB21" s="692"/>
      <c r="KXC21" s="692"/>
      <c r="KXD21" s="692"/>
      <c r="KXE21" s="692"/>
      <c r="KXF21" s="692"/>
      <c r="KXG21" s="692"/>
      <c r="KXH21" s="692"/>
      <c r="KXI21" s="692"/>
      <c r="KXJ21" s="692"/>
      <c r="KXK21" s="692"/>
      <c r="KXL21" s="692"/>
      <c r="KXM21" s="692"/>
      <c r="KXN21" s="692"/>
      <c r="KXO21" s="692"/>
      <c r="KXP21" s="692"/>
      <c r="KXQ21" s="692"/>
      <c r="KXR21" s="692"/>
      <c r="KXS21" s="692"/>
      <c r="KXT21" s="692"/>
      <c r="KXU21" s="692"/>
      <c r="KXV21" s="692"/>
      <c r="KXW21" s="692"/>
      <c r="KXX21" s="692"/>
      <c r="KXY21" s="692"/>
      <c r="KXZ21" s="692"/>
      <c r="KYA21" s="692"/>
      <c r="KYB21" s="692"/>
      <c r="KYC21" s="692"/>
      <c r="KYD21" s="692"/>
      <c r="KYE21" s="692"/>
      <c r="KYF21" s="692"/>
      <c r="KYG21" s="692"/>
      <c r="KYH21" s="692"/>
      <c r="KYI21" s="692"/>
      <c r="KYJ21" s="692"/>
      <c r="KYK21" s="692"/>
      <c r="KYL21" s="692"/>
      <c r="KYM21" s="692"/>
      <c r="KYN21" s="692"/>
      <c r="KYO21" s="692"/>
      <c r="KYP21" s="692"/>
      <c r="KYQ21" s="692"/>
      <c r="KYR21" s="692"/>
      <c r="KYS21" s="692"/>
      <c r="KYT21" s="692"/>
      <c r="KYU21" s="692"/>
      <c r="KYV21" s="692"/>
      <c r="KYW21" s="692"/>
      <c r="KYX21" s="692"/>
      <c r="KYY21" s="692"/>
      <c r="KYZ21" s="692"/>
      <c r="KZA21" s="692"/>
      <c r="KZB21" s="692"/>
      <c r="KZC21" s="692"/>
      <c r="KZD21" s="692"/>
      <c r="KZE21" s="692"/>
      <c r="KZF21" s="692"/>
      <c r="KZG21" s="692"/>
      <c r="KZH21" s="692"/>
      <c r="KZI21" s="692"/>
      <c r="KZJ21" s="692"/>
      <c r="KZK21" s="692"/>
      <c r="KZL21" s="692"/>
      <c r="KZM21" s="692"/>
      <c r="KZN21" s="692"/>
      <c r="KZO21" s="692"/>
      <c r="KZP21" s="692"/>
      <c r="KZQ21" s="692"/>
      <c r="KZR21" s="692"/>
      <c r="KZS21" s="692"/>
      <c r="KZT21" s="692"/>
      <c r="KZU21" s="692"/>
      <c r="KZV21" s="692"/>
      <c r="KZW21" s="692"/>
      <c r="KZX21" s="692"/>
      <c r="KZY21" s="692"/>
      <c r="KZZ21" s="692"/>
      <c r="LAA21" s="692"/>
      <c r="LAB21" s="692"/>
      <c r="LAC21" s="692"/>
      <c r="LAD21" s="692"/>
      <c r="LAE21" s="692"/>
      <c r="LAF21" s="692"/>
      <c r="LAG21" s="692"/>
      <c r="LAH21" s="692"/>
      <c r="LAI21" s="692"/>
      <c r="LAJ21" s="692"/>
      <c r="LAK21" s="692"/>
      <c r="LAL21" s="692"/>
      <c r="LAM21" s="692"/>
      <c r="LAN21" s="692"/>
      <c r="LAO21" s="692"/>
      <c r="LAP21" s="692"/>
      <c r="LAQ21" s="692"/>
      <c r="LAR21" s="692"/>
      <c r="LAS21" s="692"/>
      <c r="LAT21" s="692"/>
      <c r="LAU21" s="692"/>
      <c r="LAV21" s="692"/>
      <c r="LAW21" s="692"/>
      <c r="LAX21" s="692"/>
      <c r="LAY21" s="692"/>
      <c r="LAZ21" s="692"/>
      <c r="LBA21" s="692"/>
      <c r="LBB21" s="692"/>
      <c r="LBC21" s="692"/>
      <c r="LBD21" s="692"/>
      <c r="LBE21" s="692"/>
      <c r="LBF21" s="692"/>
      <c r="LBG21" s="692"/>
      <c r="LBH21" s="692"/>
      <c r="LBI21" s="692"/>
      <c r="LBJ21" s="692"/>
      <c r="LBK21" s="692"/>
      <c r="LBL21" s="692"/>
      <c r="LBM21" s="692"/>
      <c r="LBN21" s="692"/>
      <c r="LBO21" s="692"/>
      <c r="LBP21" s="692"/>
      <c r="LBQ21" s="692"/>
      <c r="LBR21" s="692"/>
      <c r="LBS21" s="692"/>
      <c r="LBT21" s="692"/>
      <c r="LBU21" s="692"/>
      <c r="LBV21" s="692"/>
      <c r="LBW21" s="692"/>
      <c r="LBX21" s="692"/>
      <c r="LBY21" s="692"/>
      <c r="LBZ21" s="692"/>
      <c r="LCA21" s="692"/>
      <c r="LCB21" s="692"/>
      <c r="LCC21" s="692"/>
      <c r="LCD21" s="692"/>
      <c r="LCE21" s="692"/>
      <c r="LCF21" s="692"/>
      <c r="LCG21" s="692"/>
      <c r="LCH21" s="692"/>
      <c r="LCI21" s="692"/>
      <c r="LCJ21" s="692"/>
      <c r="LCK21" s="692"/>
      <c r="LCL21" s="692"/>
      <c r="LCM21" s="692"/>
      <c r="LCN21" s="692"/>
      <c r="LCO21" s="692"/>
      <c r="LCP21" s="692"/>
      <c r="LCQ21" s="692"/>
      <c r="LCR21" s="692"/>
      <c r="LCS21" s="692"/>
      <c r="LCT21" s="692"/>
      <c r="LCU21" s="692"/>
      <c r="LCV21" s="692"/>
      <c r="LCW21" s="692"/>
      <c r="LCX21" s="692"/>
      <c r="LCY21" s="692"/>
      <c r="LCZ21" s="692"/>
      <c r="LDA21" s="692"/>
      <c r="LDB21" s="692"/>
      <c r="LDC21" s="692"/>
      <c r="LDD21" s="692"/>
      <c r="LDE21" s="692"/>
      <c r="LDF21" s="692"/>
      <c r="LDG21" s="692"/>
      <c r="LDH21" s="692"/>
      <c r="LDI21" s="692"/>
      <c r="LDJ21" s="692"/>
      <c r="LDK21" s="692"/>
      <c r="LDL21" s="692"/>
      <c r="LDM21" s="692"/>
      <c r="LDN21" s="692"/>
      <c r="LDO21" s="692"/>
      <c r="LDP21" s="692"/>
      <c r="LDQ21" s="692"/>
      <c r="LDR21" s="692"/>
      <c r="LDS21" s="692"/>
      <c r="LDT21" s="692"/>
      <c r="LDU21" s="692"/>
      <c r="LDV21" s="692"/>
      <c r="LDW21" s="692"/>
      <c r="LDX21" s="692"/>
      <c r="LDY21" s="692"/>
      <c r="LDZ21" s="692"/>
      <c r="LEA21" s="692"/>
      <c r="LEB21" s="692"/>
      <c r="LEC21" s="692"/>
      <c r="LED21" s="692"/>
      <c r="LEE21" s="692"/>
      <c r="LEF21" s="692"/>
      <c r="LEG21" s="692"/>
      <c r="LEH21" s="692"/>
      <c r="LEI21" s="692"/>
      <c r="LEJ21" s="692"/>
      <c r="LEK21" s="692"/>
      <c r="LEL21" s="692"/>
      <c r="LEM21" s="692"/>
      <c r="LEN21" s="692"/>
      <c r="LEO21" s="692"/>
      <c r="LEP21" s="692"/>
      <c r="LEQ21" s="692"/>
      <c r="LER21" s="692"/>
      <c r="LES21" s="692"/>
      <c r="LET21" s="692"/>
      <c r="LEU21" s="692"/>
      <c r="LEV21" s="692"/>
      <c r="LEW21" s="692"/>
      <c r="LEX21" s="692"/>
      <c r="LEY21" s="692"/>
      <c r="LEZ21" s="692"/>
      <c r="LFA21" s="692"/>
      <c r="LFB21" s="692"/>
      <c r="LFC21" s="692"/>
      <c r="LFD21" s="692"/>
      <c r="LFE21" s="692"/>
      <c r="LFF21" s="692"/>
      <c r="LFG21" s="692"/>
      <c r="LFH21" s="692"/>
      <c r="LFI21" s="692"/>
      <c r="LFJ21" s="692"/>
      <c r="LFK21" s="692"/>
      <c r="LFL21" s="692"/>
      <c r="LFM21" s="692"/>
      <c r="LFN21" s="692"/>
      <c r="LFO21" s="692"/>
      <c r="LFP21" s="692"/>
      <c r="LFQ21" s="692"/>
      <c r="LFR21" s="692"/>
      <c r="LFS21" s="692"/>
      <c r="LFT21" s="692"/>
      <c r="LFU21" s="692"/>
      <c r="LFV21" s="692"/>
      <c r="LFW21" s="692"/>
      <c r="LFX21" s="692"/>
      <c r="LFY21" s="692"/>
      <c r="LFZ21" s="692"/>
      <c r="LGA21" s="692"/>
      <c r="LGB21" s="692"/>
      <c r="LGC21" s="692"/>
      <c r="LGD21" s="692"/>
      <c r="LGE21" s="692"/>
      <c r="LGF21" s="692"/>
      <c r="LGG21" s="692"/>
      <c r="LGH21" s="692"/>
      <c r="LGI21" s="692"/>
      <c r="LGJ21" s="692"/>
      <c r="LGK21" s="692"/>
      <c r="LGL21" s="692"/>
      <c r="LGM21" s="692"/>
      <c r="LGN21" s="692"/>
      <c r="LGO21" s="692"/>
      <c r="LGP21" s="692"/>
      <c r="LGQ21" s="692"/>
      <c r="LGR21" s="692"/>
      <c r="LGS21" s="692"/>
      <c r="LGT21" s="692"/>
      <c r="LGU21" s="692"/>
      <c r="LGV21" s="692"/>
      <c r="LGW21" s="692"/>
      <c r="LGX21" s="692"/>
      <c r="LGY21" s="692"/>
      <c r="LGZ21" s="692"/>
      <c r="LHA21" s="692"/>
      <c r="LHB21" s="692"/>
      <c r="LHC21" s="692"/>
      <c r="LHD21" s="692"/>
      <c r="LHE21" s="692"/>
      <c r="LHF21" s="692"/>
      <c r="LHG21" s="692"/>
      <c r="LHH21" s="692"/>
      <c r="LHI21" s="692"/>
      <c r="LHJ21" s="692"/>
      <c r="LHK21" s="692"/>
      <c r="LHL21" s="692"/>
      <c r="LHM21" s="692"/>
      <c r="LHN21" s="692"/>
      <c r="LHO21" s="692"/>
      <c r="LHP21" s="692"/>
      <c r="LHQ21" s="692"/>
      <c r="LHR21" s="692"/>
      <c r="LHS21" s="692"/>
      <c r="LHT21" s="692"/>
      <c r="LHU21" s="692"/>
      <c r="LHV21" s="692"/>
      <c r="LHW21" s="692"/>
      <c r="LHX21" s="692"/>
      <c r="LHY21" s="692"/>
      <c r="LHZ21" s="692"/>
      <c r="LIA21" s="692"/>
      <c r="LIB21" s="692"/>
      <c r="LIC21" s="692"/>
      <c r="LID21" s="692"/>
      <c r="LIE21" s="692"/>
      <c r="LIF21" s="692"/>
      <c r="LIG21" s="692"/>
      <c r="LIH21" s="692"/>
      <c r="LII21" s="692"/>
      <c r="LIJ21" s="692"/>
      <c r="LIK21" s="692"/>
      <c r="LIL21" s="692"/>
      <c r="LIM21" s="692"/>
      <c r="LIN21" s="692"/>
      <c r="LIO21" s="692"/>
      <c r="LIP21" s="692"/>
      <c r="LIQ21" s="692"/>
      <c r="LIR21" s="692"/>
      <c r="LIS21" s="692"/>
      <c r="LIT21" s="692"/>
      <c r="LIU21" s="692"/>
      <c r="LIV21" s="692"/>
      <c r="LIW21" s="692"/>
      <c r="LIX21" s="692"/>
      <c r="LIY21" s="692"/>
      <c r="LIZ21" s="692"/>
      <c r="LJA21" s="692"/>
      <c r="LJB21" s="692"/>
      <c r="LJC21" s="692"/>
      <c r="LJD21" s="692"/>
      <c r="LJE21" s="692"/>
      <c r="LJF21" s="692"/>
      <c r="LJG21" s="692"/>
      <c r="LJH21" s="692"/>
      <c r="LJI21" s="692"/>
      <c r="LJJ21" s="692"/>
      <c r="LJK21" s="692"/>
      <c r="LJL21" s="692"/>
      <c r="LJM21" s="692"/>
      <c r="LJN21" s="692"/>
      <c r="LJO21" s="692"/>
      <c r="LJP21" s="692"/>
      <c r="LJQ21" s="692"/>
      <c r="LJR21" s="692"/>
      <c r="LJS21" s="692"/>
      <c r="LJT21" s="692"/>
      <c r="LJU21" s="692"/>
      <c r="LJV21" s="692"/>
      <c r="LJW21" s="692"/>
      <c r="LJX21" s="692"/>
      <c r="LJY21" s="692"/>
      <c r="LJZ21" s="692"/>
      <c r="LKA21" s="692"/>
      <c r="LKB21" s="692"/>
      <c r="LKC21" s="692"/>
      <c r="LKD21" s="692"/>
      <c r="LKE21" s="692"/>
      <c r="LKF21" s="692"/>
      <c r="LKG21" s="692"/>
      <c r="LKH21" s="692"/>
      <c r="LKI21" s="692"/>
      <c r="LKJ21" s="692"/>
      <c r="LKK21" s="692"/>
      <c r="LKL21" s="692"/>
      <c r="LKM21" s="692"/>
      <c r="LKN21" s="692"/>
      <c r="LKO21" s="692"/>
      <c r="LKP21" s="692"/>
      <c r="LKQ21" s="692"/>
      <c r="LKR21" s="692"/>
      <c r="LKS21" s="692"/>
      <c r="LKT21" s="692"/>
      <c r="LKU21" s="692"/>
      <c r="LKV21" s="692"/>
      <c r="LKW21" s="692"/>
      <c r="LKX21" s="692"/>
      <c r="LKY21" s="692"/>
      <c r="LKZ21" s="692"/>
      <c r="LLA21" s="692"/>
      <c r="LLB21" s="692"/>
      <c r="LLC21" s="692"/>
      <c r="LLD21" s="692"/>
      <c r="LLE21" s="692"/>
      <c r="LLF21" s="692"/>
      <c r="LLG21" s="692"/>
      <c r="LLH21" s="692"/>
      <c r="LLI21" s="692"/>
      <c r="LLJ21" s="692"/>
      <c r="LLK21" s="692"/>
      <c r="LLL21" s="692"/>
      <c r="LLM21" s="692"/>
      <c r="LLN21" s="692"/>
      <c r="LLO21" s="692"/>
      <c r="LLP21" s="692"/>
      <c r="LLQ21" s="692"/>
      <c r="LLR21" s="692"/>
      <c r="LLS21" s="692"/>
      <c r="LLT21" s="692"/>
      <c r="LLU21" s="692"/>
      <c r="LLV21" s="692"/>
      <c r="LLW21" s="692"/>
      <c r="LLX21" s="692"/>
      <c r="LLY21" s="692"/>
      <c r="LLZ21" s="692"/>
      <c r="LMA21" s="692"/>
      <c r="LMB21" s="692"/>
      <c r="LMC21" s="692"/>
      <c r="LMD21" s="692"/>
      <c r="LME21" s="692"/>
      <c r="LMF21" s="692"/>
      <c r="LMG21" s="692"/>
      <c r="LMH21" s="692"/>
      <c r="LMI21" s="692"/>
      <c r="LMJ21" s="692"/>
      <c r="LMK21" s="692"/>
      <c r="LML21" s="692"/>
      <c r="LMM21" s="692"/>
      <c r="LMN21" s="692"/>
      <c r="LMO21" s="692"/>
      <c r="LMP21" s="692"/>
      <c r="LMQ21" s="692"/>
      <c r="LMR21" s="692"/>
      <c r="LMS21" s="692"/>
      <c r="LMT21" s="692"/>
      <c r="LMU21" s="692"/>
      <c r="LMV21" s="692"/>
      <c r="LMW21" s="692"/>
      <c r="LMX21" s="692"/>
      <c r="LMY21" s="692"/>
      <c r="LMZ21" s="692"/>
      <c r="LNA21" s="692"/>
      <c r="LNB21" s="692"/>
      <c r="LNC21" s="692"/>
      <c r="LND21" s="692"/>
      <c r="LNE21" s="692"/>
      <c r="LNF21" s="692"/>
      <c r="LNG21" s="692"/>
      <c r="LNH21" s="692"/>
      <c r="LNI21" s="692"/>
      <c r="LNJ21" s="692"/>
      <c r="LNK21" s="692"/>
      <c r="LNL21" s="692"/>
      <c r="LNM21" s="692"/>
      <c r="LNN21" s="692"/>
      <c r="LNO21" s="692"/>
      <c r="LNP21" s="692"/>
      <c r="LNQ21" s="692"/>
      <c r="LNR21" s="692"/>
      <c r="LNS21" s="692"/>
      <c r="LNT21" s="692"/>
      <c r="LNU21" s="692"/>
      <c r="LNV21" s="692"/>
      <c r="LNW21" s="692"/>
      <c r="LNX21" s="692"/>
      <c r="LNY21" s="692"/>
      <c r="LNZ21" s="692"/>
      <c r="LOA21" s="692"/>
      <c r="LOB21" s="692"/>
      <c r="LOC21" s="692"/>
      <c r="LOD21" s="692"/>
      <c r="LOE21" s="692"/>
      <c r="LOF21" s="692"/>
      <c r="LOG21" s="692"/>
      <c r="LOH21" s="692"/>
      <c r="LOI21" s="692"/>
      <c r="LOJ21" s="692"/>
      <c r="LOK21" s="692"/>
      <c r="LOL21" s="692"/>
      <c r="LOM21" s="692"/>
      <c r="LON21" s="692"/>
      <c r="LOO21" s="692"/>
      <c r="LOP21" s="692"/>
      <c r="LOQ21" s="692"/>
      <c r="LOR21" s="692"/>
      <c r="LOS21" s="692"/>
      <c r="LOT21" s="692"/>
      <c r="LOU21" s="692"/>
      <c r="LOV21" s="692"/>
      <c r="LOW21" s="692"/>
      <c r="LOX21" s="692"/>
      <c r="LOY21" s="692"/>
      <c r="LOZ21" s="692"/>
      <c r="LPA21" s="692"/>
      <c r="LPB21" s="692"/>
      <c r="LPC21" s="692"/>
      <c r="LPD21" s="692"/>
      <c r="LPE21" s="692"/>
      <c r="LPF21" s="692"/>
      <c r="LPG21" s="692"/>
      <c r="LPH21" s="692"/>
      <c r="LPI21" s="692"/>
      <c r="LPJ21" s="692"/>
      <c r="LPK21" s="692"/>
      <c r="LPL21" s="692"/>
      <c r="LPM21" s="692"/>
      <c r="LPN21" s="692"/>
      <c r="LPO21" s="692"/>
      <c r="LPP21" s="692"/>
      <c r="LPQ21" s="692"/>
      <c r="LPR21" s="692"/>
      <c r="LPS21" s="692"/>
      <c r="LPT21" s="692"/>
      <c r="LPU21" s="692"/>
      <c r="LPV21" s="692"/>
      <c r="LPW21" s="692"/>
      <c r="LPX21" s="692"/>
      <c r="LPY21" s="692"/>
      <c r="LPZ21" s="692"/>
      <c r="LQA21" s="692"/>
      <c r="LQB21" s="692"/>
      <c r="LQC21" s="692"/>
      <c r="LQD21" s="692"/>
      <c r="LQE21" s="692"/>
      <c r="LQF21" s="692"/>
      <c r="LQG21" s="692"/>
      <c r="LQH21" s="692"/>
      <c r="LQI21" s="692"/>
      <c r="LQJ21" s="692"/>
      <c r="LQK21" s="692"/>
      <c r="LQL21" s="692"/>
      <c r="LQM21" s="692"/>
      <c r="LQN21" s="692"/>
      <c r="LQO21" s="692"/>
      <c r="LQP21" s="692"/>
      <c r="LQQ21" s="692"/>
      <c r="LQR21" s="692"/>
      <c r="LQS21" s="692"/>
      <c r="LQT21" s="692"/>
      <c r="LQU21" s="692"/>
      <c r="LQV21" s="692"/>
      <c r="LQW21" s="692"/>
      <c r="LQX21" s="692"/>
      <c r="LQY21" s="692"/>
      <c r="LQZ21" s="692"/>
      <c r="LRA21" s="692"/>
      <c r="LRB21" s="692"/>
      <c r="LRC21" s="692"/>
      <c r="LRD21" s="692"/>
      <c r="LRE21" s="692"/>
      <c r="LRF21" s="692"/>
      <c r="LRG21" s="692"/>
      <c r="LRH21" s="692"/>
      <c r="LRI21" s="692"/>
      <c r="LRJ21" s="692"/>
      <c r="LRK21" s="692"/>
      <c r="LRL21" s="692"/>
      <c r="LRM21" s="692"/>
      <c r="LRN21" s="692"/>
      <c r="LRO21" s="692"/>
      <c r="LRP21" s="692"/>
      <c r="LRQ21" s="692"/>
      <c r="LRR21" s="692"/>
      <c r="LRS21" s="692"/>
      <c r="LRT21" s="692"/>
      <c r="LRU21" s="692"/>
      <c r="LRV21" s="692"/>
      <c r="LRW21" s="692"/>
      <c r="LRX21" s="692"/>
      <c r="LRY21" s="692"/>
      <c r="LRZ21" s="692"/>
      <c r="LSA21" s="692"/>
      <c r="LSB21" s="692"/>
      <c r="LSC21" s="692"/>
      <c r="LSD21" s="692"/>
      <c r="LSE21" s="692"/>
      <c r="LSF21" s="692"/>
      <c r="LSG21" s="692"/>
      <c r="LSH21" s="692"/>
      <c r="LSI21" s="692"/>
      <c r="LSJ21" s="692"/>
      <c r="LSK21" s="692"/>
      <c r="LSL21" s="692"/>
      <c r="LSM21" s="692"/>
      <c r="LSN21" s="692"/>
      <c r="LSO21" s="692"/>
      <c r="LSP21" s="692"/>
      <c r="LSQ21" s="692"/>
      <c r="LSR21" s="692"/>
      <c r="LSS21" s="692"/>
      <c r="LST21" s="692"/>
      <c r="LSU21" s="692"/>
      <c r="LSV21" s="692"/>
      <c r="LSW21" s="692"/>
      <c r="LSX21" s="692"/>
      <c r="LSY21" s="692"/>
      <c r="LSZ21" s="692"/>
      <c r="LTA21" s="692"/>
      <c r="LTB21" s="692"/>
      <c r="LTC21" s="692"/>
      <c r="LTD21" s="692"/>
      <c r="LTE21" s="692"/>
      <c r="LTF21" s="692"/>
      <c r="LTG21" s="692"/>
      <c r="LTH21" s="692"/>
      <c r="LTI21" s="692"/>
      <c r="LTJ21" s="692"/>
      <c r="LTK21" s="692"/>
      <c r="LTL21" s="692"/>
      <c r="LTM21" s="692"/>
      <c r="LTN21" s="692"/>
      <c r="LTO21" s="692"/>
      <c r="LTP21" s="692"/>
      <c r="LTQ21" s="692"/>
      <c r="LTR21" s="692"/>
      <c r="LTS21" s="692"/>
      <c r="LTT21" s="692"/>
      <c r="LTU21" s="692"/>
      <c r="LTV21" s="692"/>
      <c r="LTW21" s="692"/>
      <c r="LTX21" s="692"/>
      <c r="LTY21" s="692"/>
      <c r="LTZ21" s="692"/>
      <c r="LUA21" s="692"/>
      <c r="LUB21" s="692"/>
      <c r="LUC21" s="692"/>
      <c r="LUD21" s="692"/>
      <c r="LUE21" s="692"/>
      <c r="LUF21" s="692"/>
      <c r="LUG21" s="692"/>
      <c r="LUH21" s="692"/>
      <c r="LUI21" s="692"/>
      <c r="LUJ21" s="692"/>
      <c r="LUK21" s="692"/>
      <c r="LUL21" s="692"/>
      <c r="LUM21" s="692"/>
      <c r="LUN21" s="692"/>
      <c r="LUO21" s="692"/>
      <c r="LUP21" s="692"/>
      <c r="LUQ21" s="692"/>
      <c r="LUR21" s="692"/>
      <c r="LUS21" s="692"/>
      <c r="LUT21" s="692"/>
      <c r="LUU21" s="692"/>
      <c r="LUV21" s="692"/>
      <c r="LUW21" s="692"/>
      <c r="LUX21" s="692"/>
      <c r="LUY21" s="692"/>
      <c r="LUZ21" s="692"/>
      <c r="LVA21" s="692"/>
      <c r="LVB21" s="692"/>
      <c r="LVC21" s="692"/>
      <c r="LVD21" s="692"/>
      <c r="LVE21" s="692"/>
      <c r="LVF21" s="692"/>
      <c r="LVG21" s="692"/>
      <c r="LVH21" s="692"/>
      <c r="LVI21" s="692"/>
      <c r="LVJ21" s="692"/>
      <c r="LVK21" s="692"/>
      <c r="LVL21" s="692"/>
      <c r="LVM21" s="692"/>
      <c r="LVN21" s="692"/>
      <c r="LVO21" s="692"/>
      <c r="LVP21" s="692"/>
      <c r="LVQ21" s="692"/>
      <c r="LVR21" s="692"/>
      <c r="LVS21" s="692"/>
      <c r="LVT21" s="692"/>
      <c r="LVU21" s="692"/>
      <c r="LVV21" s="692"/>
      <c r="LVW21" s="692"/>
      <c r="LVX21" s="692"/>
      <c r="LVY21" s="692"/>
      <c r="LVZ21" s="692"/>
      <c r="LWA21" s="692"/>
      <c r="LWB21" s="692"/>
      <c r="LWC21" s="692"/>
      <c r="LWD21" s="692"/>
      <c r="LWE21" s="692"/>
      <c r="LWF21" s="692"/>
      <c r="LWG21" s="692"/>
      <c r="LWH21" s="692"/>
      <c r="LWI21" s="692"/>
      <c r="LWJ21" s="692"/>
      <c r="LWK21" s="692"/>
      <c r="LWL21" s="692"/>
      <c r="LWM21" s="692"/>
      <c r="LWN21" s="692"/>
      <c r="LWO21" s="692"/>
      <c r="LWP21" s="692"/>
      <c r="LWQ21" s="692"/>
      <c r="LWR21" s="692"/>
      <c r="LWS21" s="692"/>
      <c r="LWT21" s="692"/>
      <c r="LWU21" s="692"/>
      <c r="LWV21" s="692"/>
      <c r="LWW21" s="692"/>
      <c r="LWX21" s="692"/>
      <c r="LWY21" s="692"/>
      <c r="LWZ21" s="692"/>
      <c r="LXA21" s="692"/>
      <c r="LXB21" s="692"/>
      <c r="LXC21" s="692"/>
      <c r="LXD21" s="692"/>
      <c r="LXE21" s="692"/>
      <c r="LXF21" s="692"/>
      <c r="LXG21" s="692"/>
      <c r="LXH21" s="692"/>
      <c r="LXI21" s="692"/>
      <c r="LXJ21" s="692"/>
      <c r="LXK21" s="692"/>
      <c r="LXL21" s="692"/>
      <c r="LXM21" s="692"/>
      <c r="LXN21" s="692"/>
      <c r="LXO21" s="692"/>
      <c r="LXP21" s="692"/>
      <c r="LXQ21" s="692"/>
      <c r="LXR21" s="692"/>
      <c r="LXS21" s="692"/>
      <c r="LXT21" s="692"/>
      <c r="LXU21" s="692"/>
      <c r="LXV21" s="692"/>
      <c r="LXW21" s="692"/>
      <c r="LXX21" s="692"/>
      <c r="LXY21" s="692"/>
      <c r="LXZ21" s="692"/>
      <c r="LYA21" s="692"/>
      <c r="LYB21" s="692"/>
      <c r="LYC21" s="692"/>
      <c r="LYD21" s="692"/>
      <c r="LYE21" s="692"/>
      <c r="LYF21" s="692"/>
      <c r="LYG21" s="692"/>
      <c r="LYH21" s="692"/>
      <c r="LYI21" s="692"/>
      <c r="LYJ21" s="692"/>
      <c r="LYK21" s="692"/>
      <c r="LYL21" s="692"/>
      <c r="LYM21" s="692"/>
      <c r="LYN21" s="692"/>
      <c r="LYO21" s="692"/>
      <c r="LYP21" s="692"/>
      <c r="LYQ21" s="692"/>
      <c r="LYR21" s="692"/>
      <c r="LYS21" s="692"/>
      <c r="LYT21" s="692"/>
      <c r="LYU21" s="692"/>
      <c r="LYV21" s="692"/>
      <c r="LYW21" s="692"/>
      <c r="LYX21" s="692"/>
      <c r="LYY21" s="692"/>
      <c r="LYZ21" s="692"/>
      <c r="LZA21" s="692"/>
      <c r="LZB21" s="692"/>
      <c r="LZC21" s="692"/>
      <c r="LZD21" s="692"/>
      <c r="LZE21" s="692"/>
      <c r="LZF21" s="692"/>
      <c r="LZG21" s="692"/>
      <c r="LZH21" s="692"/>
      <c r="LZI21" s="692"/>
      <c r="LZJ21" s="692"/>
      <c r="LZK21" s="692"/>
      <c r="LZL21" s="692"/>
      <c r="LZM21" s="692"/>
      <c r="LZN21" s="692"/>
      <c r="LZO21" s="692"/>
      <c r="LZP21" s="692"/>
      <c r="LZQ21" s="692"/>
      <c r="LZR21" s="692"/>
      <c r="LZS21" s="692"/>
      <c r="LZT21" s="692"/>
      <c r="LZU21" s="692"/>
      <c r="LZV21" s="692"/>
      <c r="LZW21" s="692"/>
      <c r="LZX21" s="692"/>
      <c r="LZY21" s="692"/>
      <c r="LZZ21" s="692"/>
      <c r="MAA21" s="692"/>
      <c r="MAB21" s="692"/>
      <c r="MAC21" s="692"/>
      <c r="MAD21" s="692"/>
      <c r="MAE21" s="692"/>
      <c r="MAF21" s="692"/>
      <c r="MAG21" s="692"/>
      <c r="MAH21" s="692"/>
      <c r="MAI21" s="692"/>
      <c r="MAJ21" s="692"/>
      <c r="MAK21" s="692"/>
      <c r="MAL21" s="692"/>
      <c r="MAM21" s="692"/>
      <c r="MAN21" s="692"/>
      <c r="MAO21" s="692"/>
      <c r="MAP21" s="692"/>
      <c r="MAQ21" s="692"/>
      <c r="MAR21" s="692"/>
      <c r="MAS21" s="692"/>
      <c r="MAT21" s="692"/>
      <c r="MAU21" s="692"/>
      <c r="MAV21" s="692"/>
      <c r="MAW21" s="692"/>
      <c r="MAX21" s="692"/>
      <c r="MAY21" s="692"/>
      <c r="MAZ21" s="692"/>
      <c r="MBA21" s="692"/>
      <c r="MBB21" s="692"/>
      <c r="MBC21" s="692"/>
      <c r="MBD21" s="692"/>
      <c r="MBE21" s="692"/>
      <c r="MBF21" s="692"/>
      <c r="MBG21" s="692"/>
      <c r="MBH21" s="692"/>
      <c r="MBI21" s="692"/>
      <c r="MBJ21" s="692"/>
      <c r="MBK21" s="692"/>
      <c r="MBL21" s="692"/>
      <c r="MBM21" s="692"/>
      <c r="MBN21" s="692"/>
      <c r="MBO21" s="692"/>
      <c r="MBP21" s="692"/>
      <c r="MBQ21" s="692"/>
      <c r="MBR21" s="692"/>
      <c r="MBS21" s="692"/>
      <c r="MBT21" s="692"/>
      <c r="MBU21" s="692"/>
      <c r="MBV21" s="692"/>
      <c r="MBW21" s="692"/>
      <c r="MBX21" s="692"/>
      <c r="MBY21" s="692"/>
      <c r="MBZ21" s="692"/>
      <c r="MCA21" s="692"/>
      <c r="MCB21" s="692"/>
      <c r="MCC21" s="692"/>
      <c r="MCD21" s="692"/>
      <c r="MCE21" s="692"/>
      <c r="MCF21" s="692"/>
      <c r="MCG21" s="692"/>
      <c r="MCH21" s="692"/>
      <c r="MCI21" s="692"/>
      <c r="MCJ21" s="692"/>
      <c r="MCK21" s="692"/>
      <c r="MCL21" s="692"/>
      <c r="MCM21" s="692"/>
      <c r="MCN21" s="692"/>
      <c r="MCO21" s="692"/>
      <c r="MCP21" s="692"/>
      <c r="MCQ21" s="692"/>
      <c r="MCR21" s="692"/>
      <c r="MCS21" s="692"/>
      <c r="MCT21" s="692"/>
      <c r="MCU21" s="692"/>
      <c r="MCV21" s="692"/>
      <c r="MCW21" s="692"/>
      <c r="MCX21" s="692"/>
      <c r="MCY21" s="692"/>
      <c r="MCZ21" s="692"/>
      <c r="MDA21" s="692"/>
      <c r="MDB21" s="692"/>
      <c r="MDC21" s="692"/>
      <c r="MDD21" s="692"/>
      <c r="MDE21" s="692"/>
      <c r="MDF21" s="692"/>
      <c r="MDG21" s="692"/>
      <c r="MDH21" s="692"/>
      <c r="MDI21" s="692"/>
      <c r="MDJ21" s="692"/>
      <c r="MDK21" s="692"/>
      <c r="MDL21" s="692"/>
      <c r="MDM21" s="692"/>
      <c r="MDN21" s="692"/>
      <c r="MDO21" s="692"/>
      <c r="MDP21" s="692"/>
      <c r="MDQ21" s="692"/>
      <c r="MDR21" s="692"/>
      <c r="MDS21" s="692"/>
      <c r="MDT21" s="692"/>
      <c r="MDU21" s="692"/>
      <c r="MDV21" s="692"/>
      <c r="MDW21" s="692"/>
      <c r="MDX21" s="692"/>
      <c r="MDY21" s="692"/>
      <c r="MDZ21" s="692"/>
      <c r="MEA21" s="692"/>
      <c r="MEB21" s="692"/>
      <c r="MEC21" s="692"/>
      <c r="MED21" s="692"/>
      <c r="MEE21" s="692"/>
      <c r="MEF21" s="692"/>
      <c r="MEG21" s="692"/>
      <c r="MEH21" s="692"/>
      <c r="MEI21" s="692"/>
      <c r="MEJ21" s="692"/>
      <c r="MEK21" s="692"/>
      <c r="MEL21" s="692"/>
      <c r="MEM21" s="692"/>
      <c r="MEN21" s="692"/>
      <c r="MEO21" s="692"/>
      <c r="MEP21" s="692"/>
      <c r="MEQ21" s="692"/>
      <c r="MER21" s="692"/>
      <c r="MES21" s="692"/>
      <c r="MET21" s="692"/>
      <c r="MEU21" s="692"/>
      <c r="MEV21" s="692"/>
      <c r="MEW21" s="692"/>
      <c r="MEX21" s="692"/>
      <c r="MEY21" s="692"/>
      <c r="MEZ21" s="692"/>
      <c r="MFA21" s="692"/>
      <c r="MFB21" s="692"/>
      <c r="MFC21" s="692"/>
      <c r="MFD21" s="692"/>
      <c r="MFE21" s="692"/>
      <c r="MFF21" s="692"/>
      <c r="MFG21" s="692"/>
      <c r="MFH21" s="692"/>
      <c r="MFI21" s="692"/>
      <c r="MFJ21" s="692"/>
      <c r="MFK21" s="692"/>
      <c r="MFL21" s="692"/>
      <c r="MFM21" s="692"/>
      <c r="MFN21" s="692"/>
      <c r="MFO21" s="692"/>
      <c r="MFP21" s="692"/>
      <c r="MFQ21" s="692"/>
      <c r="MFR21" s="692"/>
      <c r="MFS21" s="692"/>
      <c r="MFT21" s="692"/>
      <c r="MFU21" s="692"/>
      <c r="MFV21" s="692"/>
      <c r="MFW21" s="692"/>
      <c r="MFX21" s="692"/>
      <c r="MFY21" s="692"/>
      <c r="MFZ21" s="692"/>
      <c r="MGA21" s="692"/>
      <c r="MGB21" s="692"/>
      <c r="MGC21" s="692"/>
      <c r="MGD21" s="692"/>
      <c r="MGE21" s="692"/>
      <c r="MGF21" s="692"/>
      <c r="MGG21" s="692"/>
      <c r="MGH21" s="692"/>
      <c r="MGI21" s="692"/>
      <c r="MGJ21" s="692"/>
      <c r="MGK21" s="692"/>
      <c r="MGL21" s="692"/>
      <c r="MGM21" s="692"/>
      <c r="MGN21" s="692"/>
      <c r="MGO21" s="692"/>
      <c r="MGP21" s="692"/>
      <c r="MGQ21" s="692"/>
      <c r="MGR21" s="692"/>
      <c r="MGS21" s="692"/>
      <c r="MGT21" s="692"/>
      <c r="MGU21" s="692"/>
      <c r="MGV21" s="692"/>
      <c r="MGW21" s="692"/>
      <c r="MGX21" s="692"/>
      <c r="MGY21" s="692"/>
      <c r="MGZ21" s="692"/>
      <c r="MHA21" s="692"/>
      <c r="MHB21" s="692"/>
      <c r="MHC21" s="692"/>
      <c r="MHD21" s="692"/>
      <c r="MHE21" s="692"/>
      <c r="MHF21" s="692"/>
      <c r="MHG21" s="692"/>
      <c r="MHH21" s="692"/>
      <c r="MHI21" s="692"/>
      <c r="MHJ21" s="692"/>
      <c r="MHK21" s="692"/>
      <c r="MHL21" s="692"/>
      <c r="MHM21" s="692"/>
      <c r="MHN21" s="692"/>
      <c r="MHO21" s="692"/>
      <c r="MHP21" s="692"/>
      <c r="MHQ21" s="692"/>
      <c r="MHR21" s="692"/>
      <c r="MHS21" s="692"/>
      <c r="MHT21" s="692"/>
      <c r="MHU21" s="692"/>
      <c r="MHV21" s="692"/>
      <c r="MHW21" s="692"/>
      <c r="MHX21" s="692"/>
      <c r="MHY21" s="692"/>
      <c r="MHZ21" s="692"/>
      <c r="MIA21" s="692"/>
      <c r="MIB21" s="692"/>
      <c r="MIC21" s="692"/>
      <c r="MID21" s="692"/>
      <c r="MIE21" s="692"/>
      <c r="MIF21" s="692"/>
      <c r="MIG21" s="692"/>
      <c r="MIH21" s="692"/>
      <c r="MII21" s="692"/>
      <c r="MIJ21" s="692"/>
      <c r="MIK21" s="692"/>
      <c r="MIL21" s="692"/>
      <c r="MIM21" s="692"/>
      <c r="MIN21" s="692"/>
      <c r="MIO21" s="692"/>
      <c r="MIP21" s="692"/>
      <c r="MIQ21" s="692"/>
      <c r="MIR21" s="692"/>
      <c r="MIS21" s="692"/>
      <c r="MIT21" s="692"/>
      <c r="MIU21" s="692"/>
      <c r="MIV21" s="692"/>
      <c r="MIW21" s="692"/>
      <c r="MIX21" s="692"/>
      <c r="MIY21" s="692"/>
      <c r="MIZ21" s="692"/>
      <c r="MJA21" s="692"/>
      <c r="MJB21" s="692"/>
      <c r="MJC21" s="692"/>
      <c r="MJD21" s="692"/>
      <c r="MJE21" s="692"/>
      <c r="MJF21" s="692"/>
      <c r="MJG21" s="692"/>
      <c r="MJH21" s="692"/>
      <c r="MJI21" s="692"/>
      <c r="MJJ21" s="692"/>
      <c r="MJK21" s="692"/>
      <c r="MJL21" s="692"/>
      <c r="MJM21" s="692"/>
      <c r="MJN21" s="692"/>
      <c r="MJO21" s="692"/>
      <c r="MJP21" s="692"/>
      <c r="MJQ21" s="692"/>
      <c r="MJR21" s="692"/>
      <c r="MJS21" s="692"/>
      <c r="MJT21" s="692"/>
      <c r="MJU21" s="692"/>
      <c r="MJV21" s="692"/>
      <c r="MJW21" s="692"/>
      <c r="MJX21" s="692"/>
      <c r="MJY21" s="692"/>
      <c r="MJZ21" s="692"/>
      <c r="MKA21" s="692"/>
      <c r="MKB21" s="692"/>
      <c r="MKC21" s="692"/>
      <c r="MKD21" s="692"/>
      <c r="MKE21" s="692"/>
      <c r="MKF21" s="692"/>
      <c r="MKG21" s="692"/>
      <c r="MKH21" s="692"/>
      <c r="MKI21" s="692"/>
      <c r="MKJ21" s="692"/>
      <c r="MKK21" s="692"/>
      <c r="MKL21" s="692"/>
      <c r="MKM21" s="692"/>
      <c r="MKN21" s="692"/>
      <c r="MKO21" s="692"/>
      <c r="MKP21" s="692"/>
      <c r="MKQ21" s="692"/>
      <c r="MKR21" s="692"/>
      <c r="MKS21" s="692"/>
      <c r="MKT21" s="692"/>
      <c r="MKU21" s="692"/>
      <c r="MKV21" s="692"/>
      <c r="MKW21" s="692"/>
      <c r="MKX21" s="692"/>
      <c r="MKY21" s="692"/>
      <c r="MKZ21" s="692"/>
      <c r="MLA21" s="692"/>
      <c r="MLB21" s="692"/>
      <c r="MLC21" s="692"/>
      <c r="MLD21" s="692"/>
      <c r="MLE21" s="692"/>
      <c r="MLF21" s="692"/>
      <c r="MLG21" s="692"/>
      <c r="MLH21" s="692"/>
      <c r="MLI21" s="692"/>
      <c r="MLJ21" s="692"/>
      <c r="MLK21" s="692"/>
      <c r="MLL21" s="692"/>
      <c r="MLM21" s="692"/>
      <c r="MLN21" s="692"/>
      <c r="MLO21" s="692"/>
      <c r="MLP21" s="692"/>
      <c r="MLQ21" s="692"/>
      <c r="MLR21" s="692"/>
      <c r="MLS21" s="692"/>
      <c r="MLT21" s="692"/>
      <c r="MLU21" s="692"/>
      <c r="MLV21" s="692"/>
      <c r="MLW21" s="692"/>
      <c r="MLX21" s="692"/>
      <c r="MLY21" s="692"/>
      <c r="MLZ21" s="692"/>
      <c r="MMA21" s="692"/>
      <c r="MMB21" s="692"/>
      <c r="MMC21" s="692"/>
      <c r="MMD21" s="692"/>
      <c r="MME21" s="692"/>
      <c r="MMF21" s="692"/>
      <c r="MMG21" s="692"/>
      <c r="MMH21" s="692"/>
      <c r="MMI21" s="692"/>
      <c r="MMJ21" s="692"/>
      <c r="MMK21" s="692"/>
      <c r="MML21" s="692"/>
      <c r="MMM21" s="692"/>
      <c r="MMN21" s="692"/>
      <c r="MMO21" s="692"/>
      <c r="MMP21" s="692"/>
      <c r="MMQ21" s="692"/>
      <c r="MMR21" s="692"/>
      <c r="MMS21" s="692"/>
      <c r="MMT21" s="692"/>
      <c r="MMU21" s="692"/>
      <c r="MMV21" s="692"/>
      <c r="MMW21" s="692"/>
      <c r="MMX21" s="692"/>
      <c r="MMY21" s="692"/>
      <c r="MMZ21" s="692"/>
      <c r="MNA21" s="692"/>
      <c r="MNB21" s="692"/>
      <c r="MNC21" s="692"/>
      <c r="MND21" s="692"/>
      <c r="MNE21" s="692"/>
      <c r="MNF21" s="692"/>
      <c r="MNG21" s="692"/>
      <c r="MNH21" s="692"/>
      <c r="MNI21" s="692"/>
      <c r="MNJ21" s="692"/>
      <c r="MNK21" s="692"/>
      <c r="MNL21" s="692"/>
      <c r="MNM21" s="692"/>
      <c r="MNN21" s="692"/>
      <c r="MNO21" s="692"/>
      <c r="MNP21" s="692"/>
      <c r="MNQ21" s="692"/>
      <c r="MNR21" s="692"/>
      <c r="MNS21" s="692"/>
      <c r="MNT21" s="692"/>
      <c r="MNU21" s="692"/>
      <c r="MNV21" s="692"/>
      <c r="MNW21" s="692"/>
      <c r="MNX21" s="692"/>
      <c r="MNY21" s="692"/>
      <c r="MNZ21" s="692"/>
      <c r="MOA21" s="692"/>
      <c r="MOB21" s="692"/>
      <c r="MOC21" s="692"/>
      <c r="MOD21" s="692"/>
      <c r="MOE21" s="692"/>
      <c r="MOF21" s="692"/>
      <c r="MOG21" s="692"/>
      <c r="MOH21" s="692"/>
      <c r="MOI21" s="692"/>
      <c r="MOJ21" s="692"/>
      <c r="MOK21" s="692"/>
      <c r="MOL21" s="692"/>
      <c r="MOM21" s="692"/>
      <c r="MON21" s="692"/>
      <c r="MOO21" s="692"/>
      <c r="MOP21" s="692"/>
      <c r="MOQ21" s="692"/>
      <c r="MOR21" s="692"/>
      <c r="MOS21" s="692"/>
      <c r="MOT21" s="692"/>
      <c r="MOU21" s="692"/>
      <c r="MOV21" s="692"/>
      <c r="MOW21" s="692"/>
      <c r="MOX21" s="692"/>
      <c r="MOY21" s="692"/>
      <c r="MOZ21" s="692"/>
      <c r="MPA21" s="692"/>
      <c r="MPB21" s="692"/>
      <c r="MPC21" s="692"/>
      <c r="MPD21" s="692"/>
      <c r="MPE21" s="692"/>
      <c r="MPF21" s="692"/>
      <c r="MPG21" s="692"/>
      <c r="MPH21" s="692"/>
      <c r="MPI21" s="692"/>
      <c r="MPJ21" s="692"/>
      <c r="MPK21" s="692"/>
      <c r="MPL21" s="692"/>
      <c r="MPM21" s="692"/>
      <c r="MPN21" s="692"/>
      <c r="MPO21" s="692"/>
      <c r="MPP21" s="692"/>
      <c r="MPQ21" s="692"/>
      <c r="MPR21" s="692"/>
      <c r="MPS21" s="692"/>
      <c r="MPT21" s="692"/>
      <c r="MPU21" s="692"/>
      <c r="MPV21" s="692"/>
      <c r="MPW21" s="692"/>
      <c r="MPX21" s="692"/>
      <c r="MPY21" s="692"/>
      <c r="MPZ21" s="692"/>
      <c r="MQA21" s="692"/>
      <c r="MQB21" s="692"/>
      <c r="MQC21" s="692"/>
      <c r="MQD21" s="692"/>
      <c r="MQE21" s="692"/>
      <c r="MQF21" s="692"/>
      <c r="MQG21" s="692"/>
      <c r="MQH21" s="692"/>
      <c r="MQI21" s="692"/>
      <c r="MQJ21" s="692"/>
      <c r="MQK21" s="692"/>
      <c r="MQL21" s="692"/>
      <c r="MQM21" s="692"/>
      <c r="MQN21" s="692"/>
      <c r="MQO21" s="692"/>
      <c r="MQP21" s="692"/>
      <c r="MQQ21" s="692"/>
      <c r="MQR21" s="692"/>
      <c r="MQS21" s="692"/>
      <c r="MQT21" s="692"/>
      <c r="MQU21" s="692"/>
      <c r="MQV21" s="692"/>
      <c r="MQW21" s="692"/>
      <c r="MQX21" s="692"/>
      <c r="MQY21" s="692"/>
      <c r="MQZ21" s="692"/>
      <c r="MRA21" s="692"/>
      <c r="MRB21" s="692"/>
      <c r="MRC21" s="692"/>
      <c r="MRD21" s="692"/>
      <c r="MRE21" s="692"/>
      <c r="MRF21" s="692"/>
      <c r="MRG21" s="692"/>
      <c r="MRH21" s="692"/>
      <c r="MRI21" s="692"/>
      <c r="MRJ21" s="692"/>
      <c r="MRK21" s="692"/>
      <c r="MRL21" s="692"/>
      <c r="MRM21" s="692"/>
      <c r="MRN21" s="692"/>
      <c r="MRO21" s="692"/>
      <c r="MRP21" s="692"/>
      <c r="MRQ21" s="692"/>
      <c r="MRR21" s="692"/>
      <c r="MRS21" s="692"/>
      <c r="MRT21" s="692"/>
      <c r="MRU21" s="692"/>
      <c r="MRV21" s="692"/>
      <c r="MRW21" s="692"/>
      <c r="MRX21" s="692"/>
      <c r="MRY21" s="692"/>
      <c r="MRZ21" s="692"/>
      <c r="MSA21" s="692"/>
      <c r="MSB21" s="692"/>
      <c r="MSC21" s="692"/>
      <c r="MSD21" s="692"/>
      <c r="MSE21" s="692"/>
      <c r="MSF21" s="692"/>
      <c r="MSG21" s="692"/>
      <c r="MSH21" s="692"/>
      <c r="MSI21" s="692"/>
      <c r="MSJ21" s="692"/>
      <c r="MSK21" s="692"/>
      <c r="MSL21" s="692"/>
      <c r="MSM21" s="692"/>
      <c r="MSN21" s="692"/>
      <c r="MSO21" s="692"/>
      <c r="MSP21" s="692"/>
      <c r="MSQ21" s="692"/>
      <c r="MSR21" s="692"/>
      <c r="MSS21" s="692"/>
      <c r="MST21" s="692"/>
      <c r="MSU21" s="692"/>
      <c r="MSV21" s="692"/>
      <c r="MSW21" s="692"/>
      <c r="MSX21" s="692"/>
      <c r="MSY21" s="692"/>
      <c r="MSZ21" s="692"/>
      <c r="MTA21" s="692"/>
      <c r="MTB21" s="692"/>
      <c r="MTC21" s="692"/>
      <c r="MTD21" s="692"/>
      <c r="MTE21" s="692"/>
      <c r="MTF21" s="692"/>
      <c r="MTG21" s="692"/>
      <c r="MTH21" s="692"/>
      <c r="MTI21" s="692"/>
      <c r="MTJ21" s="692"/>
      <c r="MTK21" s="692"/>
      <c r="MTL21" s="692"/>
      <c r="MTM21" s="692"/>
      <c r="MTN21" s="692"/>
      <c r="MTO21" s="692"/>
      <c r="MTP21" s="692"/>
      <c r="MTQ21" s="692"/>
      <c r="MTR21" s="692"/>
      <c r="MTS21" s="692"/>
      <c r="MTT21" s="692"/>
      <c r="MTU21" s="692"/>
      <c r="MTV21" s="692"/>
      <c r="MTW21" s="692"/>
      <c r="MTX21" s="692"/>
      <c r="MTY21" s="692"/>
      <c r="MTZ21" s="692"/>
      <c r="MUA21" s="692"/>
      <c r="MUB21" s="692"/>
      <c r="MUC21" s="692"/>
      <c r="MUD21" s="692"/>
      <c r="MUE21" s="692"/>
      <c r="MUF21" s="692"/>
      <c r="MUG21" s="692"/>
      <c r="MUH21" s="692"/>
      <c r="MUI21" s="692"/>
      <c r="MUJ21" s="692"/>
      <c r="MUK21" s="692"/>
      <c r="MUL21" s="692"/>
      <c r="MUM21" s="692"/>
      <c r="MUN21" s="692"/>
      <c r="MUO21" s="692"/>
      <c r="MUP21" s="692"/>
      <c r="MUQ21" s="692"/>
      <c r="MUR21" s="692"/>
      <c r="MUS21" s="692"/>
      <c r="MUT21" s="692"/>
      <c r="MUU21" s="692"/>
      <c r="MUV21" s="692"/>
      <c r="MUW21" s="692"/>
      <c r="MUX21" s="692"/>
      <c r="MUY21" s="692"/>
      <c r="MUZ21" s="692"/>
      <c r="MVA21" s="692"/>
      <c r="MVB21" s="692"/>
      <c r="MVC21" s="692"/>
      <c r="MVD21" s="692"/>
      <c r="MVE21" s="692"/>
      <c r="MVF21" s="692"/>
      <c r="MVG21" s="692"/>
      <c r="MVH21" s="692"/>
      <c r="MVI21" s="692"/>
      <c r="MVJ21" s="692"/>
      <c r="MVK21" s="692"/>
      <c r="MVL21" s="692"/>
      <c r="MVM21" s="692"/>
      <c r="MVN21" s="692"/>
      <c r="MVO21" s="692"/>
      <c r="MVP21" s="692"/>
      <c r="MVQ21" s="692"/>
      <c r="MVR21" s="692"/>
      <c r="MVS21" s="692"/>
      <c r="MVT21" s="692"/>
      <c r="MVU21" s="692"/>
      <c r="MVV21" s="692"/>
      <c r="MVW21" s="692"/>
      <c r="MVX21" s="692"/>
      <c r="MVY21" s="692"/>
      <c r="MVZ21" s="692"/>
      <c r="MWA21" s="692"/>
      <c r="MWB21" s="692"/>
      <c r="MWC21" s="692"/>
      <c r="MWD21" s="692"/>
      <c r="MWE21" s="692"/>
      <c r="MWF21" s="692"/>
      <c r="MWG21" s="692"/>
      <c r="MWH21" s="692"/>
      <c r="MWI21" s="692"/>
      <c r="MWJ21" s="692"/>
      <c r="MWK21" s="692"/>
      <c r="MWL21" s="692"/>
      <c r="MWM21" s="692"/>
      <c r="MWN21" s="692"/>
      <c r="MWO21" s="692"/>
      <c r="MWP21" s="692"/>
      <c r="MWQ21" s="692"/>
      <c r="MWR21" s="692"/>
      <c r="MWS21" s="692"/>
      <c r="MWT21" s="692"/>
      <c r="MWU21" s="692"/>
      <c r="MWV21" s="692"/>
      <c r="MWW21" s="692"/>
      <c r="MWX21" s="692"/>
      <c r="MWY21" s="692"/>
      <c r="MWZ21" s="692"/>
      <c r="MXA21" s="692"/>
      <c r="MXB21" s="692"/>
      <c r="MXC21" s="692"/>
      <c r="MXD21" s="692"/>
      <c r="MXE21" s="692"/>
      <c r="MXF21" s="692"/>
      <c r="MXG21" s="692"/>
      <c r="MXH21" s="692"/>
      <c r="MXI21" s="692"/>
      <c r="MXJ21" s="692"/>
      <c r="MXK21" s="692"/>
      <c r="MXL21" s="692"/>
      <c r="MXM21" s="692"/>
      <c r="MXN21" s="692"/>
      <c r="MXO21" s="692"/>
      <c r="MXP21" s="692"/>
      <c r="MXQ21" s="692"/>
      <c r="MXR21" s="692"/>
      <c r="MXS21" s="692"/>
      <c r="MXT21" s="692"/>
      <c r="MXU21" s="692"/>
      <c r="MXV21" s="692"/>
      <c r="MXW21" s="692"/>
      <c r="MXX21" s="692"/>
      <c r="MXY21" s="692"/>
      <c r="MXZ21" s="692"/>
      <c r="MYA21" s="692"/>
      <c r="MYB21" s="692"/>
      <c r="MYC21" s="692"/>
      <c r="MYD21" s="692"/>
      <c r="MYE21" s="692"/>
      <c r="MYF21" s="692"/>
      <c r="MYG21" s="692"/>
      <c r="MYH21" s="692"/>
      <c r="MYI21" s="692"/>
      <c r="MYJ21" s="692"/>
      <c r="MYK21" s="692"/>
      <c r="MYL21" s="692"/>
      <c r="MYM21" s="692"/>
      <c r="MYN21" s="692"/>
      <c r="MYO21" s="692"/>
      <c r="MYP21" s="692"/>
      <c r="MYQ21" s="692"/>
      <c r="MYR21" s="692"/>
      <c r="MYS21" s="692"/>
      <c r="MYT21" s="692"/>
      <c r="MYU21" s="692"/>
      <c r="MYV21" s="692"/>
      <c r="MYW21" s="692"/>
      <c r="MYX21" s="692"/>
      <c r="MYY21" s="692"/>
      <c r="MYZ21" s="692"/>
      <c r="MZA21" s="692"/>
      <c r="MZB21" s="692"/>
      <c r="MZC21" s="692"/>
      <c r="MZD21" s="692"/>
      <c r="MZE21" s="692"/>
      <c r="MZF21" s="692"/>
      <c r="MZG21" s="692"/>
      <c r="MZH21" s="692"/>
      <c r="MZI21" s="692"/>
      <c r="MZJ21" s="692"/>
      <c r="MZK21" s="692"/>
      <c r="MZL21" s="692"/>
      <c r="MZM21" s="692"/>
      <c r="MZN21" s="692"/>
      <c r="MZO21" s="692"/>
      <c r="MZP21" s="692"/>
      <c r="MZQ21" s="692"/>
      <c r="MZR21" s="692"/>
      <c r="MZS21" s="692"/>
      <c r="MZT21" s="692"/>
      <c r="MZU21" s="692"/>
      <c r="MZV21" s="692"/>
      <c r="MZW21" s="692"/>
      <c r="MZX21" s="692"/>
      <c r="MZY21" s="692"/>
      <c r="MZZ21" s="692"/>
      <c r="NAA21" s="692"/>
      <c r="NAB21" s="692"/>
      <c r="NAC21" s="692"/>
      <c r="NAD21" s="692"/>
      <c r="NAE21" s="692"/>
      <c r="NAF21" s="692"/>
      <c r="NAG21" s="692"/>
      <c r="NAH21" s="692"/>
      <c r="NAI21" s="692"/>
      <c r="NAJ21" s="692"/>
      <c r="NAK21" s="692"/>
      <c r="NAL21" s="692"/>
      <c r="NAM21" s="692"/>
      <c r="NAN21" s="692"/>
      <c r="NAO21" s="692"/>
      <c r="NAP21" s="692"/>
      <c r="NAQ21" s="692"/>
      <c r="NAR21" s="692"/>
      <c r="NAS21" s="692"/>
      <c r="NAT21" s="692"/>
      <c r="NAU21" s="692"/>
      <c r="NAV21" s="692"/>
      <c r="NAW21" s="692"/>
      <c r="NAX21" s="692"/>
      <c r="NAY21" s="692"/>
      <c r="NAZ21" s="692"/>
      <c r="NBA21" s="692"/>
      <c r="NBB21" s="692"/>
      <c r="NBC21" s="692"/>
      <c r="NBD21" s="692"/>
      <c r="NBE21" s="692"/>
      <c r="NBF21" s="692"/>
      <c r="NBG21" s="692"/>
      <c r="NBH21" s="692"/>
      <c r="NBI21" s="692"/>
      <c r="NBJ21" s="692"/>
      <c r="NBK21" s="692"/>
      <c r="NBL21" s="692"/>
      <c r="NBM21" s="692"/>
      <c r="NBN21" s="692"/>
      <c r="NBO21" s="692"/>
      <c r="NBP21" s="692"/>
      <c r="NBQ21" s="692"/>
      <c r="NBR21" s="692"/>
      <c r="NBS21" s="692"/>
      <c r="NBT21" s="692"/>
      <c r="NBU21" s="692"/>
      <c r="NBV21" s="692"/>
      <c r="NBW21" s="692"/>
      <c r="NBX21" s="692"/>
      <c r="NBY21" s="692"/>
      <c r="NBZ21" s="692"/>
      <c r="NCA21" s="692"/>
      <c r="NCB21" s="692"/>
      <c r="NCC21" s="692"/>
      <c r="NCD21" s="692"/>
      <c r="NCE21" s="692"/>
      <c r="NCF21" s="692"/>
      <c r="NCG21" s="692"/>
      <c r="NCH21" s="692"/>
      <c r="NCI21" s="692"/>
      <c r="NCJ21" s="692"/>
      <c r="NCK21" s="692"/>
      <c r="NCL21" s="692"/>
      <c r="NCM21" s="692"/>
      <c r="NCN21" s="692"/>
      <c r="NCO21" s="692"/>
      <c r="NCP21" s="692"/>
      <c r="NCQ21" s="692"/>
      <c r="NCR21" s="692"/>
      <c r="NCS21" s="692"/>
      <c r="NCT21" s="692"/>
      <c r="NCU21" s="692"/>
      <c r="NCV21" s="692"/>
      <c r="NCW21" s="692"/>
      <c r="NCX21" s="692"/>
      <c r="NCY21" s="692"/>
      <c r="NCZ21" s="692"/>
      <c r="NDA21" s="692"/>
      <c r="NDB21" s="692"/>
      <c r="NDC21" s="692"/>
      <c r="NDD21" s="692"/>
      <c r="NDE21" s="692"/>
      <c r="NDF21" s="692"/>
      <c r="NDG21" s="692"/>
      <c r="NDH21" s="692"/>
      <c r="NDI21" s="692"/>
      <c r="NDJ21" s="692"/>
      <c r="NDK21" s="692"/>
      <c r="NDL21" s="692"/>
      <c r="NDM21" s="692"/>
      <c r="NDN21" s="692"/>
      <c r="NDO21" s="692"/>
      <c r="NDP21" s="692"/>
      <c r="NDQ21" s="692"/>
      <c r="NDR21" s="692"/>
      <c r="NDS21" s="692"/>
      <c r="NDT21" s="692"/>
      <c r="NDU21" s="692"/>
      <c r="NDV21" s="692"/>
      <c r="NDW21" s="692"/>
      <c r="NDX21" s="692"/>
      <c r="NDY21" s="692"/>
      <c r="NDZ21" s="692"/>
      <c r="NEA21" s="692"/>
      <c r="NEB21" s="692"/>
      <c r="NEC21" s="692"/>
      <c r="NED21" s="692"/>
      <c r="NEE21" s="692"/>
      <c r="NEF21" s="692"/>
      <c r="NEG21" s="692"/>
      <c r="NEH21" s="692"/>
      <c r="NEI21" s="692"/>
      <c r="NEJ21" s="692"/>
      <c r="NEK21" s="692"/>
      <c r="NEL21" s="692"/>
      <c r="NEM21" s="692"/>
      <c r="NEN21" s="692"/>
      <c r="NEO21" s="692"/>
      <c r="NEP21" s="692"/>
      <c r="NEQ21" s="692"/>
      <c r="NER21" s="692"/>
      <c r="NES21" s="692"/>
      <c r="NET21" s="692"/>
      <c r="NEU21" s="692"/>
      <c r="NEV21" s="692"/>
      <c r="NEW21" s="692"/>
      <c r="NEX21" s="692"/>
      <c r="NEY21" s="692"/>
      <c r="NEZ21" s="692"/>
      <c r="NFA21" s="692"/>
      <c r="NFB21" s="692"/>
      <c r="NFC21" s="692"/>
      <c r="NFD21" s="692"/>
      <c r="NFE21" s="692"/>
      <c r="NFF21" s="692"/>
      <c r="NFG21" s="692"/>
      <c r="NFH21" s="692"/>
      <c r="NFI21" s="692"/>
      <c r="NFJ21" s="692"/>
      <c r="NFK21" s="692"/>
      <c r="NFL21" s="692"/>
      <c r="NFM21" s="692"/>
      <c r="NFN21" s="692"/>
      <c r="NFO21" s="692"/>
      <c r="NFP21" s="692"/>
      <c r="NFQ21" s="692"/>
      <c r="NFR21" s="692"/>
      <c r="NFS21" s="692"/>
      <c r="NFT21" s="692"/>
      <c r="NFU21" s="692"/>
      <c r="NFV21" s="692"/>
      <c r="NFW21" s="692"/>
      <c r="NFX21" s="692"/>
      <c r="NFY21" s="692"/>
      <c r="NFZ21" s="692"/>
      <c r="NGA21" s="692"/>
      <c r="NGB21" s="692"/>
      <c r="NGC21" s="692"/>
      <c r="NGD21" s="692"/>
      <c r="NGE21" s="692"/>
      <c r="NGF21" s="692"/>
      <c r="NGG21" s="692"/>
      <c r="NGH21" s="692"/>
      <c r="NGI21" s="692"/>
      <c r="NGJ21" s="692"/>
      <c r="NGK21" s="692"/>
      <c r="NGL21" s="692"/>
      <c r="NGM21" s="692"/>
      <c r="NGN21" s="692"/>
      <c r="NGO21" s="692"/>
      <c r="NGP21" s="692"/>
      <c r="NGQ21" s="692"/>
      <c r="NGR21" s="692"/>
      <c r="NGS21" s="692"/>
      <c r="NGT21" s="692"/>
      <c r="NGU21" s="692"/>
      <c r="NGV21" s="692"/>
      <c r="NGW21" s="692"/>
      <c r="NGX21" s="692"/>
      <c r="NGY21" s="692"/>
      <c r="NGZ21" s="692"/>
      <c r="NHA21" s="692"/>
      <c r="NHB21" s="692"/>
      <c r="NHC21" s="692"/>
      <c r="NHD21" s="692"/>
      <c r="NHE21" s="692"/>
      <c r="NHF21" s="692"/>
      <c r="NHG21" s="692"/>
      <c r="NHH21" s="692"/>
      <c r="NHI21" s="692"/>
      <c r="NHJ21" s="692"/>
      <c r="NHK21" s="692"/>
      <c r="NHL21" s="692"/>
      <c r="NHM21" s="692"/>
      <c r="NHN21" s="692"/>
      <c r="NHO21" s="692"/>
      <c r="NHP21" s="692"/>
      <c r="NHQ21" s="692"/>
      <c r="NHR21" s="692"/>
      <c r="NHS21" s="692"/>
      <c r="NHT21" s="692"/>
      <c r="NHU21" s="692"/>
      <c r="NHV21" s="692"/>
      <c r="NHW21" s="692"/>
      <c r="NHX21" s="692"/>
      <c r="NHY21" s="692"/>
      <c r="NHZ21" s="692"/>
      <c r="NIA21" s="692"/>
      <c r="NIB21" s="692"/>
      <c r="NIC21" s="692"/>
      <c r="NID21" s="692"/>
      <c r="NIE21" s="692"/>
      <c r="NIF21" s="692"/>
      <c r="NIG21" s="692"/>
      <c r="NIH21" s="692"/>
      <c r="NII21" s="692"/>
      <c r="NIJ21" s="692"/>
      <c r="NIK21" s="692"/>
      <c r="NIL21" s="692"/>
      <c r="NIM21" s="692"/>
      <c r="NIN21" s="692"/>
      <c r="NIO21" s="692"/>
      <c r="NIP21" s="692"/>
      <c r="NIQ21" s="692"/>
      <c r="NIR21" s="692"/>
      <c r="NIS21" s="692"/>
      <c r="NIT21" s="692"/>
      <c r="NIU21" s="692"/>
      <c r="NIV21" s="692"/>
      <c r="NIW21" s="692"/>
      <c r="NIX21" s="692"/>
      <c r="NIY21" s="692"/>
      <c r="NIZ21" s="692"/>
      <c r="NJA21" s="692"/>
      <c r="NJB21" s="692"/>
      <c r="NJC21" s="692"/>
      <c r="NJD21" s="692"/>
      <c r="NJE21" s="692"/>
      <c r="NJF21" s="692"/>
      <c r="NJG21" s="692"/>
      <c r="NJH21" s="692"/>
      <c r="NJI21" s="692"/>
      <c r="NJJ21" s="692"/>
      <c r="NJK21" s="692"/>
      <c r="NJL21" s="692"/>
      <c r="NJM21" s="692"/>
      <c r="NJN21" s="692"/>
      <c r="NJO21" s="692"/>
      <c r="NJP21" s="692"/>
      <c r="NJQ21" s="692"/>
      <c r="NJR21" s="692"/>
      <c r="NJS21" s="692"/>
      <c r="NJT21" s="692"/>
      <c r="NJU21" s="692"/>
      <c r="NJV21" s="692"/>
      <c r="NJW21" s="692"/>
      <c r="NJX21" s="692"/>
      <c r="NJY21" s="692"/>
      <c r="NJZ21" s="692"/>
      <c r="NKA21" s="692"/>
      <c r="NKB21" s="692"/>
      <c r="NKC21" s="692"/>
      <c r="NKD21" s="692"/>
      <c r="NKE21" s="692"/>
      <c r="NKF21" s="692"/>
      <c r="NKG21" s="692"/>
      <c r="NKH21" s="692"/>
      <c r="NKI21" s="692"/>
      <c r="NKJ21" s="692"/>
      <c r="NKK21" s="692"/>
      <c r="NKL21" s="692"/>
      <c r="NKM21" s="692"/>
      <c r="NKN21" s="692"/>
      <c r="NKO21" s="692"/>
      <c r="NKP21" s="692"/>
      <c r="NKQ21" s="692"/>
      <c r="NKR21" s="692"/>
      <c r="NKS21" s="692"/>
      <c r="NKT21" s="692"/>
      <c r="NKU21" s="692"/>
      <c r="NKV21" s="692"/>
      <c r="NKW21" s="692"/>
      <c r="NKX21" s="692"/>
      <c r="NKY21" s="692"/>
      <c r="NKZ21" s="692"/>
      <c r="NLA21" s="692"/>
      <c r="NLB21" s="692"/>
      <c r="NLC21" s="692"/>
      <c r="NLD21" s="692"/>
      <c r="NLE21" s="692"/>
      <c r="NLF21" s="692"/>
      <c r="NLG21" s="692"/>
      <c r="NLH21" s="692"/>
      <c r="NLI21" s="692"/>
      <c r="NLJ21" s="692"/>
      <c r="NLK21" s="692"/>
      <c r="NLL21" s="692"/>
      <c r="NLM21" s="692"/>
      <c r="NLN21" s="692"/>
      <c r="NLO21" s="692"/>
      <c r="NLP21" s="692"/>
      <c r="NLQ21" s="692"/>
      <c r="NLR21" s="692"/>
      <c r="NLS21" s="692"/>
      <c r="NLT21" s="692"/>
      <c r="NLU21" s="692"/>
      <c r="NLV21" s="692"/>
      <c r="NLW21" s="692"/>
      <c r="NLX21" s="692"/>
      <c r="NLY21" s="692"/>
      <c r="NLZ21" s="692"/>
      <c r="NMA21" s="692"/>
      <c r="NMB21" s="692"/>
      <c r="NMC21" s="692"/>
      <c r="NMD21" s="692"/>
      <c r="NME21" s="692"/>
      <c r="NMF21" s="692"/>
      <c r="NMG21" s="692"/>
      <c r="NMH21" s="692"/>
      <c r="NMI21" s="692"/>
      <c r="NMJ21" s="692"/>
      <c r="NMK21" s="692"/>
      <c r="NML21" s="692"/>
      <c r="NMM21" s="692"/>
      <c r="NMN21" s="692"/>
      <c r="NMO21" s="692"/>
      <c r="NMP21" s="692"/>
      <c r="NMQ21" s="692"/>
      <c r="NMR21" s="692"/>
      <c r="NMS21" s="692"/>
      <c r="NMT21" s="692"/>
      <c r="NMU21" s="692"/>
      <c r="NMV21" s="692"/>
      <c r="NMW21" s="692"/>
      <c r="NMX21" s="692"/>
      <c r="NMY21" s="692"/>
      <c r="NMZ21" s="692"/>
      <c r="NNA21" s="692"/>
      <c r="NNB21" s="692"/>
      <c r="NNC21" s="692"/>
      <c r="NND21" s="692"/>
      <c r="NNE21" s="692"/>
      <c r="NNF21" s="692"/>
      <c r="NNG21" s="692"/>
      <c r="NNH21" s="692"/>
      <c r="NNI21" s="692"/>
      <c r="NNJ21" s="692"/>
      <c r="NNK21" s="692"/>
      <c r="NNL21" s="692"/>
      <c r="NNM21" s="692"/>
      <c r="NNN21" s="692"/>
      <c r="NNO21" s="692"/>
      <c r="NNP21" s="692"/>
      <c r="NNQ21" s="692"/>
      <c r="NNR21" s="692"/>
      <c r="NNS21" s="692"/>
      <c r="NNT21" s="692"/>
      <c r="NNU21" s="692"/>
      <c r="NNV21" s="692"/>
      <c r="NNW21" s="692"/>
      <c r="NNX21" s="692"/>
      <c r="NNY21" s="692"/>
      <c r="NNZ21" s="692"/>
      <c r="NOA21" s="692"/>
      <c r="NOB21" s="692"/>
      <c r="NOC21" s="692"/>
      <c r="NOD21" s="692"/>
      <c r="NOE21" s="692"/>
      <c r="NOF21" s="692"/>
      <c r="NOG21" s="692"/>
      <c r="NOH21" s="692"/>
      <c r="NOI21" s="692"/>
      <c r="NOJ21" s="692"/>
      <c r="NOK21" s="692"/>
      <c r="NOL21" s="692"/>
      <c r="NOM21" s="692"/>
      <c r="NON21" s="692"/>
      <c r="NOO21" s="692"/>
      <c r="NOP21" s="692"/>
      <c r="NOQ21" s="692"/>
      <c r="NOR21" s="692"/>
      <c r="NOS21" s="692"/>
      <c r="NOT21" s="692"/>
      <c r="NOU21" s="692"/>
      <c r="NOV21" s="692"/>
      <c r="NOW21" s="692"/>
      <c r="NOX21" s="692"/>
      <c r="NOY21" s="692"/>
      <c r="NOZ21" s="692"/>
      <c r="NPA21" s="692"/>
      <c r="NPB21" s="692"/>
      <c r="NPC21" s="692"/>
      <c r="NPD21" s="692"/>
      <c r="NPE21" s="692"/>
      <c r="NPF21" s="692"/>
      <c r="NPG21" s="692"/>
      <c r="NPH21" s="692"/>
      <c r="NPI21" s="692"/>
      <c r="NPJ21" s="692"/>
      <c r="NPK21" s="692"/>
      <c r="NPL21" s="692"/>
      <c r="NPM21" s="692"/>
      <c r="NPN21" s="692"/>
      <c r="NPO21" s="692"/>
      <c r="NPP21" s="692"/>
      <c r="NPQ21" s="692"/>
      <c r="NPR21" s="692"/>
      <c r="NPS21" s="692"/>
      <c r="NPT21" s="692"/>
      <c r="NPU21" s="692"/>
      <c r="NPV21" s="692"/>
      <c r="NPW21" s="692"/>
      <c r="NPX21" s="692"/>
      <c r="NPY21" s="692"/>
      <c r="NPZ21" s="692"/>
      <c r="NQA21" s="692"/>
      <c r="NQB21" s="692"/>
      <c r="NQC21" s="692"/>
      <c r="NQD21" s="692"/>
      <c r="NQE21" s="692"/>
      <c r="NQF21" s="692"/>
      <c r="NQG21" s="692"/>
      <c r="NQH21" s="692"/>
      <c r="NQI21" s="692"/>
      <c r="NQJ21" s="692"/>
      <c r="NQK21" s="692"/>
      <c r="NQL21" s="692"/>
      <c r="NQM21" s="692"/>
      <c r="NQN21" s="692"/>
      <c r="NQO21" s="692"/>
      <c r="NQP21" s="692"/>
      <c r="NQQ21" s="692"/>
      <c r="NQR21" s="692"/>
      <c r="NQS21" s="692"/>
      <c r="NQT21" s="692"/>
      <c r="NQU21" s="692"/>
      <c r="NQV21" s="692"/>
      <c r="NQW21" s="692"/>
      <c r="NQX21" s="692"/>
      <c r="NQY21" s="692"/>
      <c r="NQZ21" s="692"/>
      <c r="NRA21" s="692"/>
      <c r="NRB21" s="692"/>
      <c r="NRC21" s="692"/>
      <c r="NRD21" s="692"/>
      <c r="NRE21" s="692"/>
      <c r="NRF21" s="692"/>
      <c r="NRG21" s="692"/>
      <c r="NRH21" s="692"/>
      <c r="NRI21" s="692"/>
      <c r="NRJ21" s="692"/>
      <c r="NRK21" s="692"/>
      <c r="NRL21" s="692"/>
      <c r="NRM21" s="692"/>
      <c r="NRN21" s="692"/>
      <c r="NRO21" s="692"/>
      <c r="NRP21" s="692"/>
      <c r="NRQ21" s="692"/>
      <c r="NRR21" s="692"/>
      <c r="NRS21" s="692"/>
      <c r="NRT21" s="692"/>
      <c r="NRU21" s="692"/>
      <c r="NRV21" s="692"/>
      <c r="NRW21" s="692"/>
      <c r="NRX21" s="692"/>
      <c r="NRY21" s="692"/>
      <c r="NRZ21" s="692"/>
      <c r="NSA21" s="692"/>
      <c r="NSB21" s="692"/>
      <c r="NSC21" s="692"/>
      <c r="NSD21" s="692"/>
      <c r="NSE21" s="692"/>
      <c r="NSF21" s="692"/>
      <c r="NSG21" s="692"/>
      <c r="NSH21" s="692"/>
      <c r="NSI21" s="692"/>
      <c r="NSJ21" s="692"/>
      <c r="NSK21" s="692"/>
      <c r="NSL21" s="692"/>
      <c r="NSM21" s="692"/>
      <c r="NSN21" s="692"/>
      <c r="NSO21" s="692"/>
      <c r="NSP21" s="692"/>
      <c r="NSQ21" s="692"/>
      <c r="NSR21" s="692"/>
      <c r="NSS21" s="692"/>
      <c r="NST21" s="692"/>
      <c r="NSU21" s="692"/>
      <c r="NSV21" s="692"/>
      <c r="NSW21" s="692"/>
      <c r="NSX21" s="692"/>
      <c r="NSY21" s="692"/>
      <c r="NSZ21" s="692"/>
      <c r="NTA21" s="692"/>
      <c r="NTB21" s="692"/>
      <c r="NTC21" s="692"/>
      <c r="NTD21" s="692"/>
      <c r="NTE21" s="692"/>
      <c r="NTF21" s="692"/>
      <c r="NTG21" s="692"/>
      <c r="NTH21" s="692"/>
      <c r="NTI21" s="692"/>
      <c r="NTJ21" s="692"/>
      <c r="NTK21" s="692"/>
      <c r="NTL21" s="692"/>
      <c r="NTM21" s="692"/>
      <c r="NTN21" s="692"/>
      <c r="NTO21" s="692"/>
      <c r="NTP21" s="692"/>
      <c r="NTQ21" s="692"/>
      <c r="NTR21" s="692"/>
      <c r="NTS21" s="692"/>
      <c r="NTT21" s="692"/>
      <c r="NTU21" s="692"/>
      <c r="NTV21" s="692"/>
      <c r="NTW21" s="692"/>
      <c r="NTX21" s="692"/>
      <c r="NTY21" s="692"/>
      <c r="NTZ21" s="692"/>
      <c r="NUA21" s="692"/>
      <c r="NUB21" s="692"/>
      <c r="NUC21" s="692"/>
      <c r="NUD21" s="692"/>
      <c r="NUE21" s="692"/>
      <c r="NUF21" s="692"/>
      <c r="NUG21" s="692"/>
      <c r="NUH21" s="692"/>
      <c r="NUI21" s="692"/>
      <c r="NUJ21" s="692"/>
      <c r="NUK21" s="692"/>
      <c r="NUL21" s="692"/>
      <c r="NUM21" s="692"/>
      <c r="NUN21" s="692"/>
      <c r="NUO21" s="692"/>
      <c r="NUP21" s="692"/>
      <c r="NUQ21" s="692"/>
      <c r="NUR21" s="692"/>
      <c r="NUS21" s="692"/>
      <c r="NUT21" s="692"/>
      <c r="NUU21" s="692"/>
      <c r="NUV21" s="692"/>
      <c r="NUW21" s="692"/>
      <c r="NUX21" s="692"/>
      <c r="NUY21" s="692"/>
      <c r="NUZ21" s="692"/>
      <c r="NVA21" s="692"/>
      <c r="NVB21" s="692"/>
      <c r="NVC21" s="692"/>
      <c r="NVD21" s="692"/>
      <c r="NVE21" s="692"/>
      <c r="NVF21" s="692"/>
      <c r="NVG21" s="692"/>
      <c r="NVH21" s="692"/>
      <c r="NVI21" s="692"/>
      <c r="NVJ21" s="692"/>
      <c r="NVK21" s="692"/>
      <c r="NVL21" s="692"/>
      <c r="NVM21" s="692"/>
      <c r="NVN21" s="692"/>
      <c r="NVO21" s="692"/>
      <c r="NVP21" s="692"/>
      <c r="NVQ21" s="692"/>
      <c r="NVR21" s="692"/>
      <c r="NVS21" s="692"/>
      <c r="NVT21" s="692"/>
      <c r="NVU21" s="692"/>
      <c r="NVV21" s="692"/>
      <c r="NVW21" s="692"/>
      <c r="NVX21" s="692"/>
      <c r="NVY21" s="692"/>
      <c r="NVZ21" s="692"/>
      <c r="NWA21" s="692"/>
      <c r="NWB21" s="692"/>
      <c r="NWC21" s="692"/>
      <c r="NWD21" s="692"/>
      <c r="NWE21" s="692"/>
      <c r="NWF21" s="692"/>
      <c r="NWG21" s="692"/>
      <c r="NWH21" s="692"/>
      <c r="NWI21" s="692"/>
      <c r="NWJ21" s="692"/>
      <c r="NWK21" s="692"/>
      <c r="NWL21" s="692"/>
      <c r="NWM21" s="692"/>
      <c r="NWN21" s="692"/>
      <c r="NWO21" s="692"/>
      <c r="NWP21" s="692"/>
      <c r="NWQ21" s="692"/>
      <c r="NWR21" s="692"/>
      <c r="NWS21" s="692"/>
      <c r="NWT21" s="692"/>
      <c r="NWU21" s="692"/>
      <c r="NWV21" s="692"/>
      <c r="NWW21" s="692"/>
      <c r="NWX21" s="692"/>
      <c r="NWY21" s="692"/>
      <c r="NWZ21" s="692"/>
      <c r="NXA21" s="692"/>
      <c r="NXB21" s="692"/>
      <c r="NXC21" s="692"/>
      <c r="NXD21" s="692"/>
      <c r="NXE21" s="692"/>
      <c r="NXF21" s="692"/>
      <c r="NXG21" s="692"/>
      <c r="NXH21" s="692"/>
      <c r="NXI21" s="692"/>
      <c r="NXJ21" s="692"/>
      <c r="NXK21" s="692"/>
      <c r="NXL21" s="692"/>
      <c r="NXM21" s="692"/>
      <c r="NXN21" s="692"/>
      <c r="NXO21" s="692"/>
      <c r="NXP21" s="692"/>
      <c r="NXQ21" s="692"/>
      <c r="NXR21" s="692"/>
      <c r="NXS21" s="692"/>
      <c r="NXT21" s="692"/>
      <c r="NXU21" s="692"/>
      <c r="NXV21" s="692"/>
      <c r="NXW21" s="692"/>
      <c r="NXX21" s="692"/>
      <c r="NXY21" s="692"/>
      <c r="NXZ21" s="692"/>
      <c r="NYA21" s="692"/>
      <c r="NYB21" s="692"/>
      <c r="NYC21" s="692"/>
      <c r="NYD21" s="692"/>
      <c r="NYE21" s="692"/>
      <c r="NYF21" s="692"/>
      <c r="NYG21" s="692"/>
      <c r="NYH21" s="692"/>
      <c r="NYI21" s="692"/>
      <c r="NYJ21" s="692"/>
      <c r="NYK21" s="692"/>
      <c r="NYL21" s="692"/>
      <c r="NYM21" s="692"/>
      <c r="NYN21" s="692"/>
      <c r="NYO21" s="692"/>
      <c r="NYP21" s="692"/>
      <c r="NYQ21" s="692"/>
      <c r="NYR21" s="692"/>
      <c r="NYS21" s="692"/>
      <c r="NYT21" s="692"/>
      <c r="NYU21" s="692"/>
      <c r="NYV21" s="692"/>
      <c r="NYW21" s="692"/>
      <c r="NYX21" s="692"/>
      <c r="NYY21" s="692"/>
      <c r="NYZ21" s="692"/>
      <c r="NZA21" s="692"/>
      <c r="NZB21" s="692"/>
      <c r="NZC21" s="692"/>
      <c r="NZD21" s="692"/>
      <c r="NZE21" s="692"/>
      <c r="NZF21" s="692"/>
      <c r="NZG21" s="692"/>
      <c r="NZH21" s="692"/>
      <c r="NZI21" s="692"/>
      <c r="NZJ21" s="692"/>
      <c r="NZK21" s="692"/>
      <c r="NZL21" s="692"/>
      <c r="NZM21" s="692"/>
      <c r="NZN21" s="692"/>
      <c r="NZO21" s="692"/>
      <c r="NZP21" s="692"/>
      <c r="NZQ21" s="692"/>
      <c r="NZR21" s="692"/>
      <c r="NZS21" s="692"/>
      <c r="NZT21" s="692"/>
      <c r="NZU21" s="692"/>
      <c r="NZV21" s="692"/>
      <c r="NZW21" s="692"/>
      <c r="NZX21" s="692"/>
      <c r="NZY21" s="692"/>
      <c r="NZZ21" s="692"/>
      <c r="OAA21" s="692"/>
      <c r="OAB21" s="692"/>
      <c r="OAC21" s="692"/>
      <c r="OAD21" s="692"/>
      <c r="OAE21" s="692"/>
      <c r="OAF21" s="692"/>
      <c r="OAG21" s="692"/>
      <c r="OAH21" s="692"/>
      <c r="OAI21" s="692"/>
      <c r="OAJ21" s="692"/>
      <c r="OAK21" s="692"/>
      <c r="OAL21" s="692"/>
      <c r="OAM21" s="692"/>
      <c r="OAN21" s="692"/>
      <c r="OAO21" s="692"/>
      <c r="OAP21" s="692"/>
      <c r="OAQ21" s="692"/>
      <c r="OAR21" s="692"/>
      <c r="OAS21" s="692"/>
      <c r="OAT21" s="692"/>
      <c r="OAU21" s="692"/>
      <c r="OAV21" s="692"/>
      <c r="OAW21" s="692"/>
      <c r="OAX21" s="692"/>
      <c r="OAY21" s="692"/>
      <c r="OAZ21" s="692"/>
      <c r="OBA21" s="692"/>
      <c r="OBB21" s="692"/>
      <c r="OBC21" s="692"/>
      <c r="OBD21" s="692"/>
      <c r="OBE21" s="692"/>
      <c r="OBF21" s="692"/>
      <c r="OBG21" s="692"/>
      <c r="OBH21" s="692"/>
      <c r="OBI21" s="692"/>
      <c r="OBJ21" s="692"/>
      <c r="OBK21" s="692"/>
      <c r="OBL21" s="692"/>
      <c r="OBM21" s="692"/>
      <c r="OBN21" s="692"/>
      <c r="OBO21" s="692"/>
      <c r="OBP21" s="692"/>
      <c r="OBQ21" s="692"/>
      <c r="OBR21" s="692"/>
      <c r="OBS21" s="692"/>
      <c r="OBT21" s="692"/>
      <c r="OBU21" s="692"/>
      <c r="OBV21" s="692"/>
      <c r="OBW21" s="692"/>
      <c r="OBX21" s="692"/>
      <c r="OBY21" s="692"/>
      <c r="OBZ21" s="692"/>
      <c r="OCA21" s="692"/>
      <c r="OCB21" s="692"/>
      <c r="OCC21" s="692"/>
      <c r="OCD21" s="692"/>
      <c r="OCE21" s="692"/>
      <c r="OCF21" s="692"/>
      <c r="OCG21" s="692"/>
      <c r="OCH21" s="692"/>
      <c r="OCI21" s="692"/>
      <c r="OCJ21" s="692"/>
      <c r="OCK21" s="692"/>
      <c r="OCL21" s="692"/>
      <c r="OCM21" s="692"/>
      <c r="OCN21" s="692"/>
      <c r="OCO21" s="692"/>
      <c r="OCP21" s="692"/>
      <c r="OCQ21" s="692"/>
      <c r="OCR21" s="692"/>
      <c r="OCS21" s="692"/>
      <c r="OCT21" s="692"/>
      <c r="OCU21" s="692"/>
      <c r="OCV21" s="692"/>
      <c r="OCW21" s="692"/>
      <c r="OCX21" s="692"/>
      <c r="OCY21" s="692"/>
      <c r="OCZ21" s="692"/>
      <c r="ODA21" s="692"/>
      <c r="ODB21" s="692"/>
      <c r="ODC21" s="692"/>
      <c r="ODD21" s="692"/>
      <c r="ODE21" s="692"/>
      <c r="ODF21" s="692"/>
      <c r="ODG21" s="692"/>
      <c r="ODH21" s="692"/>
      <c r="ODI21" s="692"/>
      <c r="ODJ21" s="692"/>
      <c r="ODK21" s="692"/>
      <c r="ODL21" s="692"/>
      <c r="ODM21" s="692"/>
      <c r="ODN21" s="692"/>
      <c r="ODO21" s="692"/>
      <c r="ODP21" s="692"/>
      <c r="ODQ21" s="692"/>
      <c r="ODR21" s="692"/>
      <c r="ODS21" s="692"/>
      <c r="ODT21" s="692"/>
      <c r="ODU21" s="692"/>
      <c r="ODV21" s="692"/>
      <c r="ODW21" s="692"/>
      <c r="ODX21" s="692"/>
      <c r="ODY21" s="692"/>
      <c r="ODZ21" s="692"/>
      <c r="OEA21" s="692"/>
      <c r="OEB21" s="692"/>
      <c r="OEC21" s="692"/>
      <c r="OED21" s="692"/>
      <c r="OEE21" s="692"/>
      <c r="OEF21" s="692"/>
      <c r="OEG21" s="692"/>
      <c r="OEH21" s="692"/>
      <c r="OEI21" s="692"/>
      <c r="OEJ21" s="692"/>
      <c r="OEK21" s="692"/>
      <c r="OEL21" s="692"/>
      <c r="OEM21" s="692"/>
      <c r="OEN21" s="692"/>
      <c r="OEO21" s="692"/>
      <c r="OEP21" s="692"/>
      <c r="OEQ21" s="692"/>
      <c r="OER21" s="692"/>
      <c r="OES21" s="692"/>
      <c r="OET21" s="692"/>
      <c r="OEU21" s="692"/>
      <c r="OEV21" s="692"/>
      <c r="OEW21" s="692"/>
      <c r="OEX21" s="692"/>
      <c r="OEY21" s="692"/>
      <c r="OEZ21" s="692"/>
      <c r="OFA21" s="692"/>
      <c r="OFB21" s="692"/>
      <c r="OFC21" s="692"/>
      <c r="OFD21" s="692"/>
      <c r="OFE21" s="692"/>
      <c r="OFF21" s="692"/>
      <c r="OFG21" s="692"/>
      <c r="OFH21" s="692"/>
      <c r="OFI21" s="692"/>
      <c r="OFJ21" s="692"/>
      <c r="OFK21" s="692"/>
      <c r="OFL21" s="692"/>
      <c r="OFM21" s="692"/>
      <c r="OFN21" s="692"/>
      <c r="OFO21" s="692"/>
      <c r="OFP21" s="692"/>
      <c r="OFQ21" s="692"/>
      <c r="OFR21" s="692"/>
      <c r="OFS21" s="692"/>
      <c r="OFT21" s="692"/>
      <c r="OFU21" s="692"/>
      <c r="OFV21" s="692"/>
      <c r="OFW21" s="692"/>
      <c r="OFX21" s="692"/>
      <c r="OFY21" s="692"/>
      <c r="OFZ21" s="692"/>
      <c r="OGA21" s="692"/>
      <c r="OGB21" s="692"/>
      <c r="OGC21" s="692"/>
      <c r="OGD21" s="692"/>
      <c r="OGE21" s="692"/>
      <c r="OGF21" s="692"/>
      <c r="OGG21" s="692"/>
      <c r="OGH21" s="692"/>
      <c r="OGI21" s="692"/>
      <c r="OGJ21" s="692"/>
      <c r="OGK21" s="692"/>
      <c r="OGL21" s="692"/>
      <c r="OGM21" s="692"/>
      <c r="OGN21" s="692"/>
      <c r="OGO21" s="692"/>
      <c r="OGP21" s="692"/>
      <c r="OGQ21" s="692"/>
      <c r="OGR21" s="692"/>
      <c r="OGS21" s="692"/>
      <c r="OGT21" s="692"/>
      <c r="OGU21" s="692"/>
      <c r="OGV21" s="692"/>
      <c r="OGW21" s="692"/>
      <c r="OGX21" s="692"/>
      <c r="OGY21" s="692"/>
      <c r="OGZ21" s="692"/>
      <c r="OHA21" s="692"/>
      <c r="OHB21" s="692"/>
      <c r="OHC21" s="692"/>
      <c r="OHD21" s="692"/>
      <c r="OHE21" s="692"/>
      <c r="OHF21" s="692"/>
      <c r="OHG21" s="692"/>
      <c r="OHH21" s="692"/>
      <c r="OHI21" s="692"/>
      <c r="OHJ21" s="692"/>
      <c r="OHK21" s="692"/>
      <c r="OHL21" s="692"/>
      <c r="OHM21" s="692"/>
      <c r="OHN21" s="692"/>
      <c r="OHO21" s="692"/>
      <c r="OHP21" s="692"/>
      <c r="OHQ21" s="692"/>
      <c r="OHR21" s="692"/>
      <c r="OHS21" s="692"/>
      <c r="OHT21" s="692"/>
      <c r="OHU21" s="692"/>
      <c r="OHV21" s="692"/>
      <c r="OHW21" s="692"/>
      <c r="OHX21" s="692"/>
      <c r="OHY21" s="692"/>
      <c r="OHZ21" s="692"/>
      <c r="OIA21" s="692"/>
      <c r="OIB21" s="692"/>
      <c r="OIC21" s="692"/>
      <c r="OID21" s="692"/>
      <c r="OIE21" s="692"/>
      <c r="OIF21" s="692"/>
      <c r="OIG21" s="692"/>
      <c r="OIH21" s="692"/>
      <c r="OII21" s="692"/>
      <c r="OIJ21" s="692"/>
      <c r="OIK21" s="692"/>
      <c r="OIL21" s="692"/>
      <c r="OIM21" s="692"/>
      <c r="OIN21" s="692"/>
      <c r="OIO21" s="692"/>
      <c r="OIP21" s="692"/>
      <c r="OIQ21" s="692"/>
      <c r="OIR21" s="692"/>
      <c r="OIS21" s="692"/>
      <c r="OIT21" s="692"/>
      <c r="OIU21" s="692"/>
      <c r="OIV21" s="692"/>
      <c r="OIW21" s="692"/>
      <c r="OIX21" s="692"/>
      <c r="OIY21" s="692"/>
      <c r="OIZ21" s="692"/>
      <c r="OJA21" s="692"/>
      <c r="OJB21" s="692"/>
      <c r="OJC21" s="692"/>
      <c r="OJD21" s="692"/>
      <c r="OJE21" s="692"/>
      <c r="OJF21" s="692"/>
      <c r="OJG21" s="692"/>
      <c r="OJH21" s="692"/>
      <c r="OJI21" s="692"/>
      <c r="OJJ21" s="692"/>
      <c r="OJK21" s="692"/>
      <c r="OJL21" s="692"/>
      <c r="OJM21" s="692"/>
      <c r="OJN21" s="692"/>
      <c r="OJO21" s="692"/>
      <c r="OJP21" s="692"/>
      <c r="OJQ21" s="692"/>
      <c r="OJR21" s="692"/>
      <c r="OJS21" s="692"/>
      <c r="OJT21" s="692"/>
      <c r="OJU21" s="692"/>
      <c r="OJV21" s="692"/>
      <c r="OJW21" s="692"/>
      <c r="OJX21" s="692"/>
      <c r="OJY21" s="692"/>
      <c r="OJZ21" s="692"/>
      <c r="OKA21" s="692"/>
      <c r="OKB21" s="692"/>
      <c r="OKC21" s="692"/>
      <c r="OKD21" s="692"/>
      <c r="OKE21" s="692"/>
      <c r="OKF21" s="692"/>
      <c r="OKG21" s="692"/>
      <c r="OKH21" s="692"/>
      <c r="OKI21" s="692"/>
      <c r="OKJ21" s="692"/>
      <c r="OKK21" s="692"/>
      <c r="OKL21" s="692"/>
      <c r="OKM21" s="692"/>
      <c r="OKN21" s="692"/>
      <c r="OKO21" s="692"/>
      <c r="OKP21" s="692"/>
      <c r="OKQ21" s="692"/>
      <c r="OKR21" s="692"/>
      <c r="OKS21" s="692"/>
      <c r="OKT21" s="692"/>
      <c r="OKU21" s="692"/>
      <c r="OKV21" s="692"/>
      <c r="OKW21" s="692"/>
      <c r="OKX21" s="692"/>
      <c r="OKY21" s="692"/>
      <c r="OKZ21" s="692"/>
      <c r="OLA21" s="692"/>
      <c r="OLB21" s="692"/>
      <c r="OLC21" s="692"/>
      <c r="OLD21" s="692"/>
      <c r="OLE21" s="692"/>
      <c r="OLF21" s="692"/>
      <c r="OLG21" s="692"/>
      <c r="OLH21" s="692"/>
      <c r="OLI21" s="692"/>
      <c r="OLJ21" s="692"/>
      <c r="OLK21" s="692"/>
      <c r="OLL21" s="692"/>
      <c r="OLM21" s="692"/>
      <c r="OLN21" s="692"/>
      <c r="OLO21" s="692"/>
      <c r="OLP21" s="692"/>
      <c r="OLQ21" s="692"/>
      <c r="OLR21" s="692"/>
      <c r="OLS21" s="692"/>
      <c r="OLT21" s="692"/>
      <c r="OLU21" s="692"/>
      <c r="OLV21" s="692"/>
      <c r="OLW21" s="692"/>
      <c r="OLX21" s="692"/>
      <c r="OLY21" s="692"/>
      <c r="OLZ21" s="692"/>
      <c r="OMA21" s="692"/>
      <c r="OMB21" s="692"/>
      <c r="OMC21" s="692"/>
      <c r="OMD21" s="692"/>
      <c r="OME21" s="692"/>
      <c r="OMF21" s="692"/>
      <c r="OMG21" s="692"/>
      <c r="OMH21" s="692"/>
      <c r="OMI21" s="692"/>
      <c r="OMJ21" s="692"/>
      <c r="OMK21" s="692"/>
      <c r="OML21" s="692"/>
      <c r="OMM21" s="692"/>
      <c r="OMN21" s="692"/>
      <c r="OMO21" s="692"/>
      <c r="OMP21" s="692"/>
      <c r="OMQ21" s="692"/>
      <c r="OMR21" s="692"/>
      <c r="OMS21" s="692"/>
      <c r="OMT21" s="692"/>
      <c r="OMU21" s="692"/>
      <c r="OMV21" s="692"/>
      <c r="OMW21" s="692"/>
      <c r="OMX21" s="692"/>
      <c r="OMY21" s="692"/>
      <c r="OMZ21" s="692"/>
      <c r="ONA21" s="692"/>
      <c r="ONB21" s="692"/>
      <c r="ONC21" s="692"/>
      <c r="OND21" s="692"/>
      <c r="ONE21" s="692"/>
      <c r="ONF21" s="692"/>
      <c r="ONG21" s="692"/>
      <c r="ONH21" s="692"/>
      <c r="ONI21" s="692"/>
      <c r="ONJ21" s="692"/>
      <c r="ONK21" s="692"/>
      <c r="ONL21" s="692"/>
      <c r="ONM21" s="692"/>
      <c r="ONN21" s="692"/>
      <c r="ONO21" s="692"/>
      <c r="ONP21" s="692"/>
      <c r="ONQ21" s="692"/>
      <c r="ONR21" s="692"/>
      <c r="ONS21" s="692"/>
      <c r="ONT21" s="692"/>
      <c r="ONU21" s="692"/>
      <c r="ONV21" s="692"/>
      <c r="ONW21" s="692"/>
      <c r="ONX21" s="692"/>
      <c r="ONY21" s="692"/>
      <c r="ONZ21" s="692"/>
      <c r="OOA21" s="692"/>
      <c r="OOB21" s="692"/>
      <c r="OOC21" s="692"/>
      <c r="OOD21" s="692"/>
      <c r="OOE21" s="692"/>
      <c r="OOF21" s="692"/>
      <c r="OOG21" s="692"/>
      <c r="OOH21" s="692"/>
      <c r="OOI21" s="692"/>
      <c r="OOJ21" s="692"/>
      <c r="OOK21" s="692"/>
      <c r="OOL21" s="692"/>
      <c r="OOM21" s="692"/>
      <c r="OON21" s="692"/>
      <c r="OOO21" s="692"/>
      <c r="OOP21" s="692"/>
      <c r="OOQ21" s="692"/>
      <c r="OOR21" s="692"/>
      <c r="OOS21" s="692"/>
      <c r="OOT21" s="692"/>
      <c r="OOU21" s="692"/>
      <c r="OOV21" s="692"/>
      <c r="OOW21" s="692"/>
      <c r="OOX21" s="692"/>
      <c r="OOY21" s="692"/>
      <c r="OOZ21" s="692"/>
      <c r="OPA21" s="692"/>
      <c r="OPB21" s="692"/>
      <c r="OPC21" s="692"/>
      <c r="OPD21" s="692"/>
      <c r="OPE21" s="692"/>
      <c r="OPF21" s="692"/>
      <c r="OPG21" s="692"/>
      <c r="OPH21" s="692"/>
      <c r="OPI21" s="692"/>
      <c r="OPJ21" s="692"/>
      <c r="OPK21" s="692"/>
      <c r="OPL21" s="692"/>
      <c r="OPM21" s="692"/>
      <c r="OPN21" s="692"/>
      <c r="OPO21" s="692"/>
      <c r="OPP21" s="692"/>
      <c r="OPQ21" s="692"/>
      <c r="OPR21" s="692"/>
      <c r="OPS21" s="692"/>
      <c r="OPT21" s="692"/>
      <c r="OPU21" s="692"/>
      <c r="OPV21" s="692"/>
      <c r="OPW21" s="692"/>
      <c r="OPX21" s="692"/>
      <c r="OPY21" s="692"/>
      <c r="OPZ21" s="692"/>
      <c r="OQA21" s="692"/>
      <c r="OQB21" s="692"/>
      <c r="OQC21" s="692"/>
      <c r="OQD21" s="692"/>
      <c r="OQE21" s="692"/>
      <c r="OQF21" s="692"/>
      <c r="OQG21" s="692"/>
      <c r="OQH21" s="692"/>
      <c r="OQI21" s="692"/>
      <c r="OQJ21" s="692"/>
      <c r="OQK21" s="692"/>
      <c r="OQL21" s="692"/>
      <c r="OQM21" s="692"/>
      <c r="OQN21" s="692"/>
      <c r="OQO21" s="692"/>
      <c r="OQP21" s="692"/>
      <c r="OQQ21" s="692"/>
      <c r="OQR21" s="692"/>
      <c r="OQS21" s="692"/>
      <c r="OQT21" s="692"/>
      <c r="OQU21" s="692"/>
      <c r="OQV21" s="692"/>
      <c r="OQW21" s="692"/>
      <c r="OQX21" s="692"/>
      <c r="OQY21" s="692"/>
      <c r="OQZ21" s="692"/>
      <c r="ORA21" s="692"/>
      <c r="ORB21" s="692"/>
      <c r="ORC21" s="692"/>
      <c r="ORD21" s="692"/>
      <c r="ORE21" s="692"/>
      <c r="ORF21" s="692"/>
      <c r="ORG21" s="692"/>
      <c r="ORH21" s="692"/>
      <c r="ORI21" s="692"/>
      <c r="ORJ21" s="692"/>
      <c r="ORK21" s="692"/>
      <c r="ORL21" s="692"/>
      <c r="ORM21" s="692"/>
      <c r="ORN21" s="692"/>
      <c r="ORO21" s="692"/>
      <c r="ORP21" s="692"/>
      <c r="ORQ21" s="692"/>
      <c r="ORR21" s="692"/>
      <c r="ORS21" s="692"/>
      <c r="ORT21" s="692"/>
      <c r="ORU21" s="692"/>
      <c r="ORV21" s="692"/>
      <c r="ORW21" s="692"/>
      <c r="ORX21" s="692"/>
      <c r="ORY21" s="692"/>
      <c r="ORZ21" s="692"/>
      <c r="OSA21" s="692"/>
      <c r="OSB21" s="692"/>
      <c r="OSC21" s="692"/>
      <c r="OSD21" s="692"/>
      <c r="OSE21" s="692"/>
      <c r="OSF21" s="692"/>
      <c r="OSG21" s="692"/>
      <c r="OSH21" s="692"/>
      <c r="OSI21" s="692"/>
      <c r="OSJ21" s="692"/>
      <c r="OSK21" s="692"/>
      <c r="OSL21" s="692"/>
      <c r="OSM21" s="692"/>
      <c r="OSN21" s="692"/>
      <c r="OSO21" s="692"/>
      <c r="OSP21" s="692"/>
      <c r="OSQ21" s="692"/>
      <c r="OSR21" s="692"/>
      <c r="OSS21" s="692"/>
      <c r="OST21" s="692"/>
      <c r="OSU21" s="692"/>
      <c r="OSV21" s="692"/>
      <c r="OSW21" s="692"/>
      <c r="OSX21" s="692"/>
      <c r="OSY21" s="692"/>
      <c r="OSZ21" s="692"/>
      <c r="OTA21" s="692"/>
      <c r="OTB21" s="692"/>
      <c r="OTC21" s="692"/>
      <c r="OTD21" s="692"/>
      <c r="OTE21" s="692"/>
      <c r="OTF21" s="692"/>
      <c r="OTG21" s="692"/>
      <c r="OTH21" s="692"/>
      <c r="OTI21" s="692"/>
      <c r="OTJ21" s="692"/>
      <c r="OTK21" s="692"/>
      <c r="OTL21" s="692"/>
      <c r="OTM21" s="692"/>
      <c r="OTN21" s="692"/>
      <c r="OTO21" s="692"/>
      <c r="OTP21" s="692"/>
      <c r="OTQ21" s="692"/>
      <c r="OTR21" s="692"/>
      <c r="OTS21" s="692"/>
      <c r="OTT21" s="692"/>
      <c r="OTU21" s="692"/>
      <c r="OTV21" s="692"/>
      <c r="OTW21" s="692"/>
      <c r="OTX21" s="692"/>
      <c r="OTY21" s="692"/>
      <c r="OTZ21" s="692"/>
      <c r="OUA21" s="692"/>
      <c r="OUB21" s="692"/>
      <c r="OUC21" s="692"/>
      <c r="OUD21" s="692"/>
      <c r="OUE21" s="692"/>
      <c r="OUF21" s="692"/>
      <c r="OUG21" s="692"/>
      <c r="OUH21" s="692"/>
      <c r="OUI21" s="692"/>
      <c r="OUJ21" s="692"/>
      <c r="OUK21" s="692"/>
      <c r="OUL21" s="692"/>
      <c r="OUM21" s="692"/>
      <c r="OUN21" s="692"/>
      <c r="OUO21" s="692"/>
      <c r="OUP21" s="692"/>
      <c r="OUQ21" s="692"/>
      <c r="OUR21" s="692"/>
      <c r="OUS21" s="692"/>
      <c r="OUT21" s="692"/>
      <c r="OUU21" s="692"/>
      <c r="OUV21" s="692"/>
      <c r="OUW21" s="692"/>
      <c r="OUX21" s="692"/>
      <c r="OUY21" s="692"/>
      <c r="OUZ21" s="692"/>
      <c r="OVA21" s="692"/>
      <c r="OVB21" s="692"/>
      <c r="OVC21" s="692"/>
      <c r="OVD21" s="692"/>
      <c r="OVE21" s="692"/>
      <c r="OVF21" s="692"/>
      <c r="OVG21" s="692"/>
      <c r="OVH21" s="692"/>
      <c r="OVI21" s="692"/>
      <c r="OVJ21" s="692"/>
      <c r="OVK21" s="692"/>
      <c r="OVL21" s="692"/>
      <c r="OVM21" s="692"/>
      <c r="OVN21" s="692"/>
      <c r="OVO21" s="692"/>
      <c r="OVP21" s="692"/>
      <c r="OVQ21" s="692"/>
      <c r="OVR21" s="692"/>
      <c r="OVS21" s="692"/>
      <c r="OVT21" s="692"/>
      <c r="OVU21" s="692"/>
      <c r="OVV21" s="692"/>
      <c r="OVW21" s="692"/>
      <c r="OVX21" s="692"/>
      <c r="OVY21" s="692"/>
      <c r="OVZ21" s="692"/>
      <c r="OWA21" s="692"/>
      <c r="OWB21" s="692"/>
      <c r="OWC21" s="692"/>
      <c r="OWD21" s="692"/>
      <c r="OWE21" s="692"/>
      <c r="OWF21" s="692"/>
      <c r="OWG21" s="692"/>
      <c r="OWH21" s="692"/>
      <c r="OWI21" s="692"/>
      <c r="OWJ21" s="692"/>
      <c r="OWK21" s="692"/>
      <c r="OWL21" s="692"/>
      <c r="OWM21" s="692"/>
      <c r="OWN21" s="692"/>
      <c r="OWO21" s="692"/>
      <c r="OWP21" s="692"/>
      <c r="OWQ21" s="692"/>
      <c r="OWR21" s="692"/>
      <c r="OWS21" s="692"/>
      <c r="OWT21" s="692"/>
      <c r="OWU21" s="692"/>
      <c r="OWV21" s="692"/>
      <c r="OWW21" s="692"/>
      <c r="OWX21" s="692"/>
      <c r="OWY21" s="692"/>
      <c r="OWZ21" s="692"/>
      <c r="OXA21" s="692"/>
      <c r="OXB21" s="692"/>
      <c r="OXC21" s="692"/>
      <c r="OXD21" s="692"/>
      <c r="OXE21" s="692"/>
      <c r="OXF21" s="692"/>
      <c r="OXG21" s="692"/>
      <c r="OXH21" s="692"/>
      <c r="OXI21" s="692"/>
      <c r="OXJ21" s="692"/>
      <c r="OXK21" s="692"/>
      <c r="OXL21" s="692"/>
      <c r="OXM21" s="692"/>
      <c r="OXN21" s="692"/>
      <c r="OXO21" s="692"/>
      <c r="OXP21" s="692"/>
      <c r="OXQ21" s="692"/>
      <c r="OXR21" s="692"/>
      <c r="OXS21" s="692"/>
      <c r="OXT21" s="692"/>
      <c r="OXU21" s="692"/>
      <c r="OXV21" s="692"/>
      <c r="OXW21" s="692"/>
      <c r="OXX21" s="692"/>
      <c r="OXY21" s="692"/>
      <c r="OXZ21" s="692"/>
      <c r="OYA21" s="692"/>
      <c r="OYB21" s="692"/>
      <c r="OYC21" s="692"/>
      <c r="OYD21" s="692"/>
      <c r="OYE21" s="692"/>
      <c r="OYF21" s="692"/>
      <c r="OYG21" s="692"/>
      <c r="OYH21" s="692"/>
      <c r="OYI21" s="692"/>
      <c r="OYJ21" s="692"/>
      <c r="OYK21" s="692"/>
      <c r="OYL21" s="692"/>
      <c r="OYM21" s="692"/>
      <c r="OYN21" s="692"/>
      <c r="OYO21" s="692"/>
      <c r="OYP21" s="692"/>
      <c r="OYQ21" s="692"/>
      <c r="OYR21" s="692"/>
      <c r="OYS21" s="692"/>
      <c r="OYT21" s="692"/>
      <c r="OYU21" s="692"/>
      <c r="OYV21" s="692"/>
      <c r="OYW21" s="692"/>
      <c r="OYX21" s="692"/>
      <c r="OYY21" s="692"/>
      <c r="OYZ21" s="692"/>
      <c r="OZA21" s="692"/>
      <c r="OZB21" s="692"/>
      <c r="OZC21" s="692"/>
      <c r="OZD21" s="692"/>
      <c r="OZE21" s="692"/>
      <c r="OZF21" s="692"/>
      <c r="OZG21" s="692"/>
      <c r="OZH21" s="692"/>
      <c r="OZI21" s="692"/>
      <c r="OZJ21" s="692"/>
      <c r="OZK21" s="692"/>
      <c r="OZL21" s="692"/>
      <c r="OZM21" s="692"/>
      <c r="OZN21" s="692"/>
      <c r="OZO21" s="692"/>
      <c r="OZP21" s="692"/>
      <c r="OZQ21" s="692"/>
      <c r="OZR21" s="692"/>
      <c r="OZS21" s="692"/>
      <c r="OZT21" s="692"/>
      <c r="OZU21" s="692"/>
      <c r="OZV21" s="692"/>
      <c r="OZW21" s="692"/>
      <c r="OZX21" s="692"/>
      <c r="OZY21" s="692"/>
      <c r="OZZ21" s="692"/>
      <c r="PAA21" s="692"/>
      <c r="PAB21" s="692"/>
      <c r="PAC21" s="692"/>
      <c r="PAD21" s="692"/>
      <c r="PAE21" s="692"/>
      <c r="PAF21" s="692"/>
      <c r="PAG21" s="692"/>
      <c r="PAH21" s="692"/>
      <c r="PAI21" s="692"/>
      <c r="PAJ21" s="692"/>
      <c r="PAK21" s="692"/>
      <c r="PAL21" s="692"/>
      <c r="PAM21" s="692"/>
      <c r="PAN21" s="692"/>
      <c r="PAO21" s="692"/>
      <c r="PAP21" s="692"/>
      <c r="PAQ21" s="692"/>
      <c r="PAR21" s="692"/>
      <c r="PAS21" s="692"/>
      <c r="PAT21" s="692"/>
      <c r="PAU21" s="692"/>
      <c r="PAV21" s="692"/>
      <c r="PAW21" s="692"/>
      <c r="PAX21" s="692"/>
      <c r="PAY21" s="692"/>
      <c r="PAZ21" s="692"/>
      <c r="PBA21" s="692"/>
      <c r="PBB21" s="692"/>
      <c r="PBC21" s="692"/>
      <c r="PBD21" s="692"/>
      <c r="PBE21" s="692"/>
      <c r="PBF21" s="692"/>
      <c r="PBG21" s="692"/>
      <c r="PBH21" s="692"/>
      <c r="PBI21" s="692"/>
      <c r="PBJ21" s="692"/>
      <c r="PBK21" s="692"/>
      <c r="PBL21" s="692"/>
      <c r="PBM21" s="692"/>
      <c r="PBN21" s="692"/>
      <c r="PBO21" s="692"/>
      <c r="PBP21" s="692"/>
      <c r="PBQ21" s="692"/>
      <c r="PBR21" s="692"/>
      <c r="PBS21" s="692"/>
      <c r="PBT21" s="692"/>
      <c r="PBU21" s="692"/>
      <c r="PBV21" s="692"/>
      <c r="PBW21" s="692"/>
      <c r="PBX21" s="692"/>
      <c r="PBY21" s="692"/>
      <c r="PBZ21" s="692"/>
      <c r="PCA21" s="692"/>
      <c r="PCB21" s="692"/>
      <c r="PCC21" s="692"/>
      <c r="PCD21" s="692"/>
      <c r="PCE21" s="692"/>
      <c r="PCF21" s="692"/>
      <c r="PCG21" s="692"/>
      <c r="PCH21" s="692"/>
      <c r="PCI21" s="692"/>
      <c r="PCJ21" s="692"/>
      <c r="PCK21" s="692"/>
      <c r="PCL21" s="692"/>
      <c r="PCM21" s="692"/>
      <c r="PCN21" s="692"/>
      <c r="PCO21" s="692"/>
      <c r="PCP21" s="692"/>
      <c r="PCQ21" s="692"/>
      <c r="PCR21" s="692"/>
      <c r="PCS21" s="692"/>
      <c r="PCT21" s="692"/>
      <c r="PCU21" s="692"/>
      <c r="PCV21" s="692"/>
      <c r="PCW21" s="692"/>
      <c r="PCX21" s="692"/>
      <c r="PCY21" s="692"/>
      <c r="PCZ21" s="692"/>
      <c r="PDA21" s="692"/>
      <c r="PDB21" s="692"/>
      <c r="PDC21" s="692"/>
      <c r="PDD21" s="692"/>
      <c r="PDE21" s="692"/>
      <c r="PDF21" s="692"/>
      <c r="PDG21" s="692"/>
      <c r="PDH21" s="692"/>
      <c r="PDI21" s="692"/>
      <c r="PDJ21" s="692"/>
      <c r="PDK21" s="692"/>
      <c r="PDL21" s="692"/>
      <c r="PDM21" s="692"/>
      <c r="PDN21" s="692"/>
      <c r="PDO21" s="692"/>
      <c r="PDP21" s="692"/>
      <c r="PDQ21" s="692"/>
      <c r="PDR21" s="692"/>
      <c r="PDS21" s="692"/>
      <c r="PDT21" s="692"/>
      <c r="PDU21" s="692"/>
      <c r="PDV21" s="692"/>
      <c r="PDW21" s="692"/>
      <c r="PDX21" s="692"/>
      <c r="PDY21" s="692"/>
      <c r="PDZ21" s="692"/>
      <c r="PEA21" s="692"/>
      <c r="PEB21" s="692"/>
      <c r="PEC21" s="692"/>
      <c r="PED21" s="692"/>
      <c r="PEE21" s="692"/>
      <c r="PEF21" s="692"/>
      <c r="PEG21" s="692"/>
      <c r="PEH21" s="692"/>
      <c r="PEI21" s="692"/>
      <c r="PEJ21" s="692"/>
      <c r="PEK21" s="692"/>
      <c r="PEL21" s="692"/>
      <c r="PEM21" s="692"/>
      <c r="PEN21" s="692"/>
      <c r="PEO21" s="692"/>
      <c r="PEP21" s="692"/>
      <c r="PEQ21" s="692"/>
      <c r="PER21" s="692"/>
      <c r="PES21" s="692"/>
      <c r="PET21" s="692"/>
      <c r="PEU21" s="692"/>
      <c r="PEV21" s="692"/>
      <c r="PEW21" s="692"/>
      <c r="PEX21" s="692"/>
      <c r="PEY21" s="692"/>
      <c r="PEZ21" s="692"/>
      <c r="PFA21" s="692"/>
      <c r="PFB21" s="692"/>
      <c r="PFC21" s="692"/>
      <c r="PFD21" s="692"/>
      <c r="PFE21" s="692"/>
      <c r="PFF21" s="692"/>
      <c r="PFG21" s="692"/>
      <c r="PFH21" s="692"/>
      <c r="PFI21" s="692"/>
      <c r="PFJ21" s="692"/>
      <c r="PFK21" s="692"/>
      <c r="PFL21" s="692"/>
      <c r="PFM21" s="692"/>
      <c r="PFN21" s="692"/>
      <c r="PFO21" s="692"/>
      <c r="PFP21" s="692"/>
      <c r="PFQ21" s="692"/>
      <c r="PFR21" s="692"/>
      <c r="PFS21" s="692"/>
      <c r="PFT21" s="692"/>
      <c r="PFU21" s="692"/>
      <c r="PFV21" s="692"/>
      <c r="PFW21" s="692"/>
      <c r="PFX21" s="692"/>
      <c r="PFY21" s="692"/>
      <c r="PFZ21" s="692"/>
      <c r="PGA21" s="692"/>
      <c r="PGB21" s="692"/>
      <c r="PGC21" s="692"/>
      <c r="PGD21" s="692"/>
      <c r="PGE21" s="692"/>
      <c r="PGF21" s="692"/>
      <c r="PGG21" s="692"/>
      <c r="PGH21" s="692"/>
      <c r="PGI21" s="692"/>
      <c r="PGJ21" s="692"/>
      <c r="PGK21" s="692"/>
      <c r="PGL21" s="692"/>
      <c r="PGM21" s="692"/>
      <c r="PGN21" s="692"/>
      <c r="PGO21" s="692"/>
      <c r="PGP21" s="692"/>
      <c r="PGQ21" s="692"/>
      <c r="PGR21" s="692"/>
      <c r="PGS21" s="692"/>
      <c r="PGT21" s="692"/>
      <c r="PGU21" s="692"/>
      <c r="PGV21" s="692"/>
      <c r="PGW21" s="692"/>
      <c r="PGX21" s="692"/>
      <c r="PGY21" s="692"/>
      <c r="PGZ21" s="692"/>
      <c r="PHA21" s="692"/>
      <c r="PHB21" s="692"/>
      <c r="PHC21" s="692"/>
      <c r="PHD21" s="692"/>
      <c r="PHE21" s="692"/>
      <c r="PHF21" s="692"/>
      <c r="PHG21" s="692"/>
      <c r="PHH21" s="692"/>
      <c r="PHI21" s="692"/>
      <c r="PHJ21" s="692"/>
      <c r="PHK21" s="692"/>
      <c r="PHL21" s="692"/>
      <c r="PHM21" s="692"/>
      <c r="PHN21" s="692"/>
      <c r="PHO21" s="692"/>
      <c r="PHP21" s="692"/>
      <c r="PHQ21" s="692"/>
      <c r="PHR21" s="692"/>
      <c r="PHS21" s="692"/>
      <c r="PHT21" s="692"/>
      <c r="PHU21" s="692"/>
      <c r="PHV21" s="692"/>
      <c r="PHW21" s="692"/>
      <c r="PHX21" s="692"/>
      <c r="PHY21" s="692"/>
      <c r="PHZ21" s="692"/>
      <c r="PIA21" s="692"/>
      <c r="PIB21" s="692"/>
      <c r="PIC21" s="692"/>
      <c r="PID21" s="692"/>
      <c r="PIE21" s="692"/>
      <c r="PIF21" s="692"/>
      <c r="PIG21" s="692"/>
      <c r="PIH21" s="692"/>
      <c r="PII21" s="692"/>
      <c r="PIJ21" s="692"/>
      <c r="PIK21" s="692"/>
      <c r="PIL21" s="692"/>
      <c r="PIM21" s="692"/>
      <c r="PIN21" s="692"/>
      <c r="PIO21" s="692"/>
      <c r="PIP21" s="692"/>
      <c r="PIQ21" s="692"/>
      <c r="PIR21" s="692"/>
      <c r="PIS21" s="692"/>
      <c r="PIT21" s="692"/>
      <c r="PIU21" s="692"/>
      <c r="PIV21" s="692"/>
      <c r="PIW21" s="692"/>
      <c r="PIX21" s="692"/>
      <c r="PIY21" s="692"/>
      <c r="PIZ21" s="692"/>
      <c r="PJA21" s="692"/>
      <c r="PJB21" s="692"/>
      <c r="PJC21" s="692"/>
      <c r="PJD21" s="692"/>
      <c r="PJE21" s="692"/>
      <c r="PJF21" s="692"/>
      <c r="PJG21" s="692"/>
      <c r="PJH21" s="692"/>
      <c r="PJI21" s="692"/>
      <c r="PJJ21" s="692"/>
      <c r="PJK21" s="692"/>
      <c r="PJL21" s="692"/>
      <c r="PJM21" s="692"/>
      <c r="PJN21" s="692"/>
      <c r="PJO21" s="692"/>
      <c r="PJP21" s="692"/>
      <c r="PJQ21" s="692"/>
      <c r="PJR21" s="692"/>
      <c r="PJS21" s="692"/>
      <c r="PJT21" s="692"/>
      <c r="PJU21" s="692"/>
      <c r="PJV21" s="692"/>
      <c r="PJW21" s="692"/>
      <c r="PJX21" s="692"/>
      <c r="PJY21" s="692"/>
      <c r="PJZ21" s="692"/>
      <c r="PKA21" s="692"/>
      <c r="PKB21" s="692"/>
      <c r="PKC21" s="692"/>
      <c r="PKD21" s="692"/>
      <c r="PKE21" s="692"/>
      <c r="PKF21" s="692"/>
      <c r="PKG21" s="692"/>
      <c r="PKH21" s="692"/>
      <c r="PKI21" s="692"/>
      <c r="PKJ21" s="692"/>
      <c r="PKK21" s="692"/>
      <c r="PKL21" s="692"/>
      <c r="PKM21" s="692"/>
      <c r="PKN21" s="692"/>
      <c r="PKO21" s="692"/>
      <c r="PKP21" s="692"/>
      <c r="PKQ21" s="692"/>
      <c r="PKR21" s="692"/>
      <c r="PKS21" s="692"/>
      <c r="PKT21" s="692"/>
      <c r="PKU21" s="692"/>
      <c r="PKV21" s="692"/>
      <c r="PKW21" s="692"/>
      <c r="PKX21" s="692"/>
      <c r="PKY21" s="692"/>
      <c r="PKZ21" s="692"/>
      <c r="PLA21" s="692"/>
      <c r="PLB21" s="692"/>
      <c r="PLC21" s="692"/>
      <c r="PLD21" s="692"/>
      <c r="PLE21" s="692"/>
      <c r="PLF21" s="692"/>
      <c r="PLG21" s="692"/>
      <c r="PLH21" s="692"/>
      <c r="PLI21" s="692"/>
      <c r="PLJ21" s="692"/>
      <c r="PLK21" s="692"/>
      <c r="PLL21" s="692"/>
      <c r="PLM21" s="692"/>
      <c r="PLN21" s="692"/>
      <c r="PLO21" s="692"/>
      <c r="PLP21" s="692"/>
      <c r="PLQ21" s="692"/>
      <c r="PLR21" s="692"/>
      <c r="PLS21" s="692"/>
      <c r="PLT21" s="692"/>
      <c r="PLU21" s="692"/>
      <c r="PLV21" s="692"/>
      <c r="PLW21" s="692"/>
      <c r="PLX21" s="692"/>
      <c r="PLY21" s="692"/>
      <c r="PLZ21" s="692"/>
      <c r="PMA21" s="692"/>
      <c r="PMB21" s="692"/>
      <c r="PMC21" s="692"/>
      <c r="PMD21" s="692"/>
      <c r="PME21" s="692"/>
      <c r="PMF21" s="692"/>
      <c r="PMG21" s="692"/>
      <c r="PMH21" s="692"/>
      <c r="PMI21" s="692"/>
      <c r="PMJ21" s="692"/>
      <c r="PMK21" s="692"/>
      <c r="PML21" s="692"/>
      <c r="PMM21" s="692"/>
      <c r="PMN21" s="692"/>
      <c r="PMO21" s="692"/>
      <c r="PMP21" s="692"/>
      <c r="PMQ21" s="692"/>
      <c r="PMR21" s="692"/>
      <c r="PMS21" s="692"/>
      <c r="PMT21" s="692"/>
      <c r="PMU21" s="692"/>
      <c r="PMV21" s="692"/>
      <c r="PMW21" s="692"/>
      <c r="PMX21" s="692"/>
      <c r="PMY21" s="692"/>
      <c r="PMZ21" s="692"/>
      <c r="PNA21" s="692"/>
      <c r="PNB21" s="692"/>
      <c r="PNC21" s="692"/>
      <c r="PND21" s="692"/>
      <c r="PNE21" s="692"/>
      <c r="PNF21" s="692"/>
      <c r="PNG21" s="692"/>
      <c r="PNH21" s="692"/>
      <c r="PNI21" s="692"/>
      <c r="PNJ21" s="692"/>
      <c r="PNK21" s="692"/>
      <c r="PNL21" s="692"/>
      <c r="PNM21" s="692"/>
      <c r="PNN21" s="692"/>
      <c r="PNO21" s="692"/>
      <c r="PNP21" s="692"/>
      <c r="PNQ21" s="692"/>
      <c r="PNR21" s="692"/>
      <c r="PNS21" s="692"/>
      <c r="PNT21" s="692"/>
      <c r="PNU21" s="692"/>
      <c r="PNV21" s="692"/>
      <c r="PNW21" s="692"/>
      <c r="PNX21" s="692"/>
      <c r="PNY21" s="692"/>
      <c r="PNZ21" s="692"/>
      <c r="POA21" s="692"/>
      <c r="POB21" s="692"/>
      <c r="POC21" s="692"/>
      <c r="POD21" s="692"/>
      <c r="POE21" s="692"/>
      <c r="POF21" s="692"/>
      <c r="POG21" s="692"/>
      <c r="POH21" s="692"/>
      <c r="POI21" s="692"/>
      <c r="POJ21" s="692"/>
      <c r="POK21" s="692"/>
      <c r="POL21" s="692"/>
      <c r="POM21" s="692"/>
      <c r="PON21" s="692"/>
      <c r="POO21" s="692"/>
      <c r="POP21" s="692"/>
      <c r="POQ21" s="692"/>
      <c r="POR21" s="692"/>
      <c r="POS21" s="692"/>
      <c r="POT21" s="692"/>
      <c r="POU21" s="692"/>
      <c r="POV21" s="692"/>
      <c r="POW21" s="692"/>
      <c r="POX21" s="692"/>
      <c r="POY21" s="692"/>
      <c r="POZ21" s="692"/>
      <c r="PPA21" s="692"/>
      <c r="PPB21" s="692"/>
      <c r="PPC21" s="692"/>
      <c r="PPD21" s="692"/>
      <c r="PPE21" s="692"/>
      <c r="PPF21" s="692"/>
      <c r="PPG21" s="692"/>
      <c r="PPH21" s="692"/>
      <c r="PPI21" s="692"/>
      <c r="PPJ21" s="692"/>
      <c r="PPK21" s="692"/>
      <c r="PPL21" s="692"/>
      <c r="PPM21" s="692"/>
      <c r="PPN21" s="692"/>
      <c r="PPO21" s="692"/>
      <c r="PPP21" s="692"/>
      <c r="PPQ21" s="692"/>
      <c r="PPR21" s="692"/>
      <c r="PPS21" s="692"/>
      <c r="PPT21" s="692"/>
      <c r="PPU21" s="692"/>
      <c r="PPV21" s="692"/>
      <c r="PPW21" s="692"/>
      <c r="PPX21" s="692"/>
      <c r="PPY21" s="692"/>
      <c r="PPZ21" s="692"/>
      <c r="PQA21" s="692"/>
      <c r="PQB21" s="692"/>
      <c r="PQC21" s="692"/>
      <c r="PQD21" s="692"/>
      <c r="PQE21" s="692"/>
      <c r="PQF21" s="692"/>
      <c r="PQG21" s="692"/>
      <c r="PQH21" s="692"/>
      <c r="PQI21" s="692"/>
      <c r="PQJ21" s="692"/>
      <c r="PQK21" s="692"/>
      <c r="PQL21" s="692"/>
      <c r="PQM21" s="692"/>
      <c r="PQN21" s="692"/>
      <c r="PQO21" s="692"/>
      <c r="PQP21" s="692"/>
      <c r="PQQ21" s="692"/>
      <c r="PQR21" s="692"/>
      <c r="PQS21" s="692"/>
      <c r="PQT21" s="692"/>
      <c r="PQU21" s="692"/>
      <c r="PQV21" s="692"/>
      <c r="PQW21" s="692"/>
      <c r="PQX21" s="692"/>
      <c r="PQY21" s="692"/>
      <c r="PQZ21" s="692"/>
      <c r="PRA21" s="692"/>
      <c r="PRB21" s="692"/>
      <c r="PRC21" s="692"/>
      <c r="PRD21" s="692"/>
      <c r="PRE21" s="692"/>
      <c r="PRF21" s="692"/>
      <c r="PRG21" s="692"/>
      <c r="PRH21" s="692"/>
      <c r="PRI21" s="692"/>
      <c r="PRJ21" s="692"/>
      <c r="PRK21" s="692"/>
      <c r="PRL21" s="692"/>
      <c r="PRM21" s="692"/>
      <c r="PRN21" s="692"/>
      <c r="PRO21" s="692"/>
      <c r="PRP21" s="692"/>
      <c r="PRQ21" s="692"/>
      <c r="PRR21" s="692"/>
      <c r="PRS21" s="692"/>
      <c r="PRT21" s="692"/>
      <c r="PRU21" s="692"/>
      <c r="PRV21" s="692"/>
      <c r="PRW21" s="692"/>
      <c r="PRX21" s="692"/>
      <c r="PRY21" s="692"/>
      <c r="PRZ21" s="692"/>
      <c r="PSA21" s="692"/>
      <c r="PSB21" s="692"/>
      <c r="PSC21" s="692"/>
      <c r="PSD21" s="692"/>
      <c r="PSE21" s="692"/>
      <c r="PSF21" s="692"/>
      <c r="PSG21" s="692"/>
      <c r="PSH21" s="692"/>
      <c r="PSI21" s="692"/>
      <c r="PSJ21" s="692"/>
      <c r="PSK21" s="692"/>
      <c r="PSL21" s="692"/>
      <c r="PSM21" s="692"/>
      <c r="PSN21" s="692"/>
      <c r="PSO21" s="692"/>
      <c r="PSP21" s="692"/>
      <c r="PSQ21" s="692"/>
      <c r="PSR21" s="692"/>
      <c r="PSS21" s="692"/>
      <c r="PST21" s="692"/>
      <c r="PSU21" s="692"/>
      <c r="PSV21" s="692"/>
      <c r="PSW21" s="692"/>
      <c r="PSX21" s="692"/>
      <c r="PSY21" s="692"/>
      <c r="PSZ21" s="692"/>
      <c r="PTA21" s="692"/>
      <c r="PTB21" s="692"/>
      <c r="PTC21" s="692"/>
      <c r="PTD21" s="692"/>
      <c r="PTE21" s="692"/>
      <c r="PTF21" s="692"/>
      <c r="PTG21" s="692"/>
      <c r="PTH21" s="692"/>
      <c r="PTI21" s="692"/>
      <c r="PTJ21" s="692"/>
      <c r="PTK21" s="692"/>
      <c r="PTL21" s="692"/>
      <c r="PTM21" s="692"/>
      <c r="PTN21" s="692"/>
      <c r="PTO21" s="692"/>
      <c r="PTP21" s="692"/>
      <c r="PTQ21" s="692"/>
      <c r="PTR21" s="692"/>
      <c r="PTS21" s="692"/>
      <c r="PTT21" s="692"/>
      <c r="PTU21" s="692"/>
      <c r="PTV21" s="692"/>
      <c r="PTW21" s="692"/>
      <c r="PTX21" s="692"/>
      <c r="PTY21" s="692"/>
      <c r="PTZ21" s="692"/>
      <c r="PUA21" s="692"/>
      <c r="PUB21" s="692"/>
      <c r="PUC21" s="692"/>
      <c r="PUD21" s="692"/>
      <c r="PUE21" s="692"/>
      <c r="PUF21" s="692"/>
      <c r="PUG21" s="692"/>
      <c r="PUH21" s="692"/>
      <c r="PUI21" s="692"/>
      <c r="PUJ21" s="692"/>
      <c r="PUK21" s="692"/>
      <c r="PUL21" s="692"/>
      <c r="PUM21" s="692"/>
      <c r="PUN21" s="692"/>
      <c r="PUO21" s="692"/>
      <c r="PUP21" s="692"/>
      <c r="PUQ21" s="692"/>
      <c r="PUR21" s="692"/>
      <c r="PUS21" s="692"/>
      <c r="PUT21" s="692"/>
      <c r="PUU21" s="692"/>
      <c r="PUV21" s="692"/>
      <c r="PUW21" s="692"/>
      <c r="PUX21" s="692"/>
      <c r="PUY21" s="692"/>
      <c r="PUZ21" s="692"/>
      <c r="PVA21" s="692"/>
      <c r="PVB21" s="692"/>
      <c r="PVC21" s="692"/>
      <c r="PVD21" s="692"/>
      <c r="PVE21" s="692"/>
      <c r="PVF21" s="692"/>
      <c r="PVG21" s="692"/>
      <c r="PVH21" s="692"/>
      <c r="PVI21" s="692"/>
      <c r="PVJ21" s="692"/>
      <c r="PVK21" s="692"/>
      <c r="PVL21" s="692"/>
      <c r="PVM21" s="692"/>
      <c r="PVN21" s="692"/>
      <c r="PVO21" s="692"/>
      <c r="PVP21" s="692"/>
      <c r="PVQ21" s="692"/>
      <c r="PVR21" s="692"/>
      <c r="PVS21" s="692"/>
      <c r="PVT21" s="692"/>
      <c r="PVU21" s="692"/>
      <c r="PVV21" s="692"/>
      <c r="PVW21" s="692"/>
      <c r="PVX21" s="692"/>
      <c r="PVY21" s="692"/>
      <c r="PVZ21" s="692"/>
      <c r="PWA21" s="692"/>
      <c r="PWB21" s="692"/>
      <c r="PWC21" s="692"/>
      <c r="PWD21" s="692"/>
      <c r="PWE21" s="692"/>
      <c r="PWF21" s="692"/>
      <c r="PWG21" s="692"/>
      <c r="PWH21" s="692"/>
      <c r="PWI21" s="692"/>
      <c r="PWJ21" s="692"/>
      <c r="PWK21" s="692"/>
      <c r="PWL21" s="692"/>
      <c r="PWM21" s="692"/>
      <c r="PWN21" s="692"/>
      <c r="PWO21" s="692"/>
      <c r="PWP21" s="692"/>
      <c r="PWQ21" s="692"/>
      <c r="PWR21" s="692"/>
      <c r="PWS21" s="692"/>
      <c r="PWT21" s="692"/>
      <c r="PWU21" s="692"/>
      <c r="PWV21" s="692"/>
      <c r="PWW21" s="692"/>
      <c r="PWX21" s="692"/>
      <c r="PWY21" s="692"/>
      <c r="PWZ21" s="692"/>
      <c r="PXA21" s="692"/>
      <c r="PXB21" s="692"/>
      <c r="PXC21" s="692"/>
      <c r="PXD21" s="692"/>
      <c r="PXE21" s="692"/>
      <c r="PXF21" s="692"/>
      <c r="PXG21" s="692"/>
      <c r="PXH21" s="692"/>
      <c r="PXI21" s="692"/>
      <c r="PXJ21" s="692"/>
      <c r="PXK21" s="692"/>
      <c r="PXL21" s="692"/>
      <c r="PXM21" s="692"/>
      <c r="PXN21" s="692"/>
      <c r="PXO21" s="692"/>
      <c r="PXP21" s="692"/>
      <c r="PXQ21" s="692"/>
      <c r="PXR21" s="692"/>
      <c r="PXS21" s="692"/>
      <c r="PXT21" s="692"/>
      <c r="PXU21" s="692"/>
      <c r="PXV21" s="692"/>
      <c r="PXW21" s="692"/>
      <c r="PXX21" s="692"/>
      <c r="PXY21" s="692"/>
      <c r="PXZ21" s="692"/>
      <c r="PYA21" s="692"/>
      <c r="PYB21" s="692"/>
      <c r="PYC21" s="692"/>
      <c r="PYD21" s="692"/>
      <c r="PYE21" s="692"/>
      <c r="PYF21" s="692"/>
      <c r="PYG21" s="692"/>
      <c r="PYH21" s="692"/>
      <c r="PYI21" s="692"/>
      <c r="PYJ21" s="692"/>
      <c r="PYK21" s="692"/>
      <c r="PYL21" s="692"/>
      <c r="PYM21" s="692"/>
      <c r="PYN21" s="692"/>
      <c r="PYO21" s="692"/>
      <c r="PYP21" s="692"/>
      <c r="PYQ21" s="692"/>
      <c r="PYR21" s="692"/>
      <c r="PYS21" s="692"/>
      <c r="PYT21" s="692"/>
      <c r="PYU21" s="692"/>
      <c r="PYV21" s="692"/>
      <c r="PYW21" s="692"/>
      <c r="PYX21" s="692"/>
      <c r="PYY21" s="692"/>
      <c r="PYZ21" s="692"/>
      <c r="PZA21" s="692"/>
      <c r="PZB21" s="692"/>
      <c r="PZC21" s="692"/>
      <c r="PZD21" s="692"/>
      <c r="PZE21" s="692"/>
      <c r="PZF21" s="692"/>
      <c r="PZG21" s="692"/>
      <c r="PZH21" s="692"/>
      <c r="PZI21" s="692"/>
      <c r="PZJ21" s="692"/>
      <c r="PZK21" s="692"/>
      <c r="PZL21" s="692"/>
      <c r="PZM21" s="692"/>
      <c r="PZN21" s="692"/>
      <c r="PZO21" s="692"/>
      <c r="PZP21" s="692"/>
      <c r="PZQ21" s="692"/>
      <c r="PZR21" s="692"/>
      <c r="PZS21" s="692"/>
      <c r="PZT21" s="692"/>
      <c r="PZU21" s="692"/>
      <c r="PZV21" s="692"/>
      <c r="PZW21" s="692"/>
      <c r="PZX21" s="692"/>
      <c r="PZY21" s="692"/>
      <c r="PZZ21" s="692"/>
      <c r="QAA21" s="692"/>
      <c r="QAB21" s="692"/>
      <c r="QAC21" s="692"/>
      <c r="QAD21" s="692"/>
      <c r="QAE21" s="692"/>
      <c r="QAF21" s="692"/>
      <c r="QAG21" s="692"/>
      <c r="QAH21" s="692"/>
      <c r="QAI21" s="692"/>
      <c r="QAJ21" s="692"/>
      <c r="QAK21" s="692"/>
      <c r="QAL21" s="692"/>
      <c r="QAM21" s="692"/>
      <c r="QAN21" s="692"/>
      <c r="QAO21" s="692"/>
      <c r="QAP21" s="692"/>
      <c r="QAQ21" s="692"/>
      <c r="QAR21" s="692"/>
      <c r="QAS21" s="692"/>
      <c r="QAT21" s="692"/>
      <c r="QAU21" s="692"/>
      <c r="QAV21" s="692"/>
      <c r="QAW21" s="692"/>
      <c r="QAX21" s="692"/>
      <c r="QAY21" s="692"/>
      <c r="QAZ21" s="692"/>
      <c r="QBA21" s="692"/>
      <c r="QBB21" s="692"/>
      <c r="QBC21" s="692"/>
      <c r="QBD21" s="692"/>
      <c r="QBE21" s="692"/>
      <c r="QBF21" s="692"/>
      <c r="QBG21" s="692"/>
      <c r="QBH21" s="692"/>
      <c r="QBI21" s="692"/>
      <c r="QBJ21" s="692"/>
      <c r="QBK21" s="692"/>
      <c r="QBL21" s="692"/>
      <c r="QBM21" s="692"/>
      <c r="QBN21" s="692"/>
      <c r="QBO21" s="692"/>
      <c r="QBP21" s="692"/>
      <c r="QBQ21" s="692"/>
      <c r="QBR21" s="692"/>
      <c r="QBS21" s="692"/>
      <c r="QBT21" s="692"/>
      <c r="QBU21" s="692"/>
      <c r="QBV21" s="692"/>
      <c r="QBW21" s="692"/>
      <c r="QBX21" s="692"/>
      <c r="QBY21" s="692"/>
      <c r="QBZ21" s="692"/>
      <c r="QCA21" s="692"/>
      <c r="QCB21" s="692"/>
      <c r="QCC21" s="692"/>
      <c r="QCD21" s="692"/>
      <c r="QCE21" s="692"/>
      <c r="QCF21" s="692"/>
      <c r="QCG21" s="692"/>
      <c r="QCH21" s="692"/>
      <c r="QCI21" s="692"/>
      <c r="QCJ21" s="692"/>
      <c r="QCK21" s="692"/>
      <c r="QCL21" s="692"/>
      <c r="QCM21" s="692"/>
      <c r="QCN21" s="692"/>
      <c r="QCO21" s="692"/>
      <c r="QCP21" s="692"/>
      <c r="QCQ21" s="692"/>
      <c r="QCR21" s="692"/>
      <c r="QCS21" s="692"/>
      <c r="QCT21" s="692"/>
      <c r="QCU21" s="692"/>
      <c r="QCV21" s="692"/>
      <c r="QCW21" s="692"/>
      <c r="QCX21" s="692"/>
      <c r="QCY21" s="692"/>
      <c r="QCZ21" s="692"/>
      <c r="QDA21" s="692"/>
      <c r="QDB21" s="692"/>
      <c r="QDC21" s="692"/>
      <c r="QDD21" s="692"/>
      <c r="QDE21" s="692"/>
      <c r="QDF21" s="692"/>
      <c r="QDG21" s="692"/>
      <c r="QDH21" s="692"/>
      <c r="QDI21" s="692"/>
      <c r="QDJ21" s="692"/>
      <c r="QDK21" s="692"/>
      <c r="QDL21" s="692"/>
      <c r="QDM21" s="692"/>
      <c r="QDN21" s="692"/>
      <c r="QDO21" s="692"/>
      <c r="QDP21" s="692"/>
      <c r="QDQ21" s="692"/>
      <c r="QDR21" s="692"/>
      <c r="QDS21" s="692"/>
      <c r="QDT21" s="692"/>
      <c r="QDU21" s="692"/>
      <c r="QDV21" s="692"/>
      <c r="QDW21" s="692"/>
      <c r="QDX21" s="692"/>
      <c r="QDY21" s="692"/>
      <c r="QDZ21" s="692"/>
      <c r="QEA21" s="692"/>
      <c r="QEB21" s="692"/>
      <c r="QEC21" s="692"/>
      <c r="QED21" s="692"/>
      <c r="QEE21" s="692"/>
      <c r="QEF21" s="692"/>
      <c r="QEG21" s="692"/>
      <c r="QEH21" s="692"/>
      <c r="QEI21" s="692"/>
      <c r="QEJ21" s="692"/>
      <c r="QEK21" s="692"/>
      <c r="QEL21" s="692"/>
      <c r="QEM21" s="692"/>
      <c r="QEN21" s="692"/>
      <c r="QEO21" s="692"/>
      <c r="QEP21" s="692"/>
      <c r="QEQ21" s="692"/>
      <c r="QER21" s="692"/>
      <c r="QES21" s="692"/>
      <c r="QET21" s="692"/>
      <c r="QEU21" s="692"/>
      <c r="QEV21" s="692"/>
      <c r="QEW21" s="692"/>
      <c r="QEX21" s="692"/>
      <c r="QEY21" s="692"/>
      <c r="QEZ21" s="692"/>
      <c r="QFA21" s="692"/>
      <c r="QFB21" s="692"/>
      <c r="QFC21" s="692"/>
      <c r="QFD21" s="692"/>
      <c r="QFE21" s="692"/>
      <c r="QFF21" s="692"/>
      <c r="QFG21" s="692"/>
      <c r="QFH21" s="692"/>
      <c r="QFI21" s="692"/>
      <c r="QFJ21" s="692"/>
      <c r="QFK21" s="692"/>
      <c r="QFL21" s="692"/>
      <c r="QFM21" s="692"/>
      <c r="QFN21" s="692"/>
      <c r="QFO21" s="692"/>
      <c r="QFP21" s="692"/>
      <c r="QFQ21" s="692"/>
      <c r="QFR21" s="692"/>
      <c r="QFS21" s="692"/>
      <c r="QFT21" s="692"/>
      <c r="QFU21" s="692"/>
      <c r="QFV21" s="692"/>
      <c r="QFW21" s="692"/>
      <c r="QFX21" s="692"/>
      <c r="QFY21" s="692"/>
      <c r="QFZ21" s="692"/>
      <c r="QGA21" s="692"/>
      <c r="QGB21" s="692"/>
      <c r="QGC21" s="692"/>
      <c r="QGD21" s="692"/>
      <c r="QGE21" s="692"/>
      <c r="QGF21" s="692"/>
      <c r="QGG21" s="692"/>
      <c r="QGH21" s="692"/>
      <c r="QGI21" s="692"/>
      <c r="QGJ21" s="692"/>
      <c r="QGK21" s="692"/>
      <c r="QGL21" s="692"/>
      <c r="QGM21" s="692"/>
      <c r="QGN21" s="692"/>
      <c r="QGO21" s="692"/>
      <c r="QGP21" s="692"/>
      <c r="QGQ21" s="692"/>
      <c r="QGR21" s="692"/>
      <c r="QGS21" s="692"/>
      <c r="QGT21" s="692"/>
      <c r="QGU21" s="692"/>
      <c r="QGV21" s="692"/>
      <c r="QGW21" s="692"/>
      <c r="QGX21" s="692"/>
      <c r="QGY21" s="692"/>
      <c r="QGZ21" s="692"/>
      <c r="QHA21" s="692"/>
      <c r="QHB21" s="692"/>
      <c r="QHC21" s="692"/>
      <c r="QHD21" s="692"/>
      <c r="QHE21" s="692"/>
      <c r="QHF21" s="692"/>
      <c r="QHG21" s="692"/>
      <c r="QHH21" s="692"/>
      <c r="QHI21" s="692"/>
      <c r="QHJ21" s="692"/>
      <c r="QHK21" s="692"/>
      <c r="QHL21" s="692"/>
      <c r="QHM21" s="692"/>
      <c r="QHN21" s="692"/>
      <c r="QHO21" s="692"/>
      <c r="QHP21" s="692"/>
      <c r="QHQ21" s="692"/>
      <c r="QHR21" s="692"/>
      <c r="QHS21" s="692"/>
      <c r="QHT21" s="692"/>
      <c r="QHU21" s="692"/>
      <c r="QHV21" s="692"/>
      <c r="QHW21" s="692"/>
      <c r="QHX21" s="692"/>
      <c r="QHY21" s="692"/>
      <c r="QHZ21" s="692"/>
      <c r="QIA21" s="692"/>
      <c r="QIB21" s="692"/>
      <c r="QIC21" s="692"/>
      <c r="QID21" s="692"/>
      <c r="QIE21" s="692"/>
      <c r="QIF21" s="692"/>
      <c r="QIG21" s="692"/>
      <c r="QIH21" s="692"/>
      <c r="QII21" s="692"/>
      <c r="QIJ21" s="692"/>
      <c r="QIK21" s="692"/>
      <c r="QIL21" s="692"/>
      <c r="QIM21" s="692"/>
      <c r="QIN21" s="692"/>
      <c r="QIO21" s="692"/>
      <c r="QIP21" s="692"/>
      <c r="QIQ21" s="692"/>
      <c r="QIR21" s="692"/>
      <c r="QIS21" s="692"/>
      <c r="QIT21" s="692"/>
      <c r="QIU21" s="692"/>
      <c r="QIV21" s="692"/>
      <c r="QIW21" s="692"/>
      <c r="QIX21" s="692"/>
      <c r="QIY21" s="692"/>
      <c r="QIZ21" s="692"/>
      <c r="QJA21" s="692"/>
      <c r="QJB21" s="692"/>
      <c r="QJC21" s="692"/>
      <c r="QJD21" s="692"/>
      <c r="QJE21" s="692"/>
      <c r="QJF21" s="692"/>
      <c r="QJG21" s="692"/>
      <c r="QJH21" s="692"/>
      <c r="QJI21" s="692"/>
      <c r="QJJ21" s="692"/>
      <c r="QJK21" s="692"/>
      <c r="QJL21" s="692"/>
      <c r="QJM21" s="692"/>
      <c r="QJN21" s="692"/>
      <c r="QJO21" s="692"/>
      <c r="QJP21" s="692"/>
      <c r="QJQ21" s="692"/>
      <c r="QJR21" s="692"/>
      <c r="QJS21" s="692"/>
      <c r="QJT21" s="692"/>
      <c r="QJU21" s="692"/>
      <c r="QJV21" s="692"/>
      <c r="QJW21" s="692"/>
      <c r="QJX21" s="692"/>
      <c r="QJY21" s="692"/>
      <c r="QJZ21" s="692"/>
      <c r="QKA21" s="692"/>
      <c r="QKB21" s="692"/>
      <c r="QKC21" s="692"/>
      <c r="QKD21" s="692"/>
      <c r="QKE21" s="692"/>
      <c r="QKF21" s="692"/>
      <c r="QKG21" s="692"/>
      <c r="QKH21" s="692"/>
      <c r="QKI21" s="692"/>
      <c r="QKJ21" s="692"/>
      <c r="QKK21" s="692"/>
      <c r="QKL21" s="692"/>
      <c r="QKM21" s="692"/>
      <c r="QKN21" s="692"/>
      <c r="QKO21" s="692"/>
      <c r="QKP21" s="692"/>
      <c r="QKQ21" s="692"/>
      <c r="QKR21" s="692"/>
      <c r="QKS21" s="692"/>
      <c r="QKT21" s="692"/>
      <c r="QKU21" s="692"/>
      <c r="QKV21" s="692"/>
      <c r="QKW21" s="692"/>
      <c r="QKX21" s="692"/>
      <c r="QKY21" s="692"/>
      <c r="QKZ21" s="692"/>
      <c r="QLA21" s="692"/>
      <c r="QLB21" s="692"/>
      <c r="QLC21" s="692"/>
      <c r="QLD21" s="692"/>
      <c r="QLE21" s="692"/>
      <c r="QLF21" s="692"/>
      <c r="QLG21" s="692"/>
      <c r="QLH21" s="692"/>
      <c r="QLI21" s="692"/>
      <c r="QLJ21" s="692"/>
      <c r="QLK21" s="692"/>
      <c r="QLL21" s="692"/>
      <c r="QLM21" s="692"/>
      <c r="QLN21" s="692"/>
      <c r="QLO21" s="692"/>
      <c r="QLP21" s="692"/>
      <c r="QLQ21" s="692"/>
      <c r="QLR21" s="692"/>
      <c r="QLS21" s="692"/>
      <c r="QLT21" s="692"/>
      <c r="QLU21" s="692"/>
      <c r="QLV21" s="692"/>
      <c r="QLW21" s="692"/>
      <c r="QLX21" s="692"/>
      <c r="QLY21" s="692"/>
      <c r="QLZ21" s="692"/>
      <c r="QMA21" s="692"/>
      <c r="QMB21" s="692"/>
      <c r="QMC21" s="692"/>
      <c r="QMD21" s="692"/>
      <c r="QME21" s="692"/>
      <c r="QMF21" s="692"/>
      <c r="QMG21" s="692"/>
      <c r="QMH21" s="692"/>
      <c r="QMI21" s="692"/>
      <c r="QMJ21" s="692"/>
      <c r="QMK21" s="692"/>
      <c r="QML21" s="692"/>
      <c r="QMM21" s="692"/>
      <c r="QMN21" s="692"/>
      <c r="QMO21" s="692"/>
      <c r="QMP21" s="692"/>
      <c r="QMQ21" s="692"/>
      <c r="QMR21" s="692"/>
      <c r="QMS21" s="692"/>
      <c r="QMT21" s="692"/>
      <c r="QMU21" s="692"/>
      <c r="QMV21" s="692"/>
      <c r="QMW21" s="692"/>
      <c r="QMX21" s="692"/>
      <c r="QMY21" s="692"/>
      <c r="QMZ21" s="692"/>
      <c r="QNA21" s="692"/>
      <c r="QNB21" s="692"/>
      <c r="QNC21" s="692"/>
      <c r="QND21" s="692"/>
      <c r="QNE21" s="692"/>
      <c r="QNF21" s="692"/>
      <c r="QNG21" s="692"/>
      <c r="QNH21" s="692"/>
      <c r="QNI21" s="692"/>
      <c r="QNJ21" s="692"/>
      <c r="QNK21" s="692"/>
      <c r="QNL21" s="692"/>
      <c r="QNM21" s="692"/>
      <c r="QNN21" s="692"/>
      <c r="QNO21" s="692"/>
      <c r="QNP21" s="692"/>
      <c r="QNQ21" s="692"/>
      <c r="QNR21" s="692"/>
      <c r="QNS21" s="692"/>
      <c r="QNT21" s="692"/>
      <c r="QNU21" s="692"/>
      <c r="QNV21" s="692"/>
      <c r="QNW21" s="692"/>
      <c r="QNX21" s="692"/>
      <c r="QNY21" s="692"/>
      <c r="QNZ21" s="692"/>
      <c r="QOA21" s="692"/>
      <c r="QOB21" s="692"/>
      <c r="QOC21" s="692"/>
      <c r="QOD21" s="692"/>
      <c r="QOE21" s="692"/>
      <c r="QOF21" s="692"/>
      <c r="QOG21" s="692"/>
      <c r="QOH21" s="692"/>
      <c r="QOI21" s="692"/>
      <c r="QOJ21" s="692"/>
      <c r="QOK21" s="692"/>
      <c r="QOL21" s="692"/>
      <c r="QOM21" s="692"/>
      <c r="QON21" s="692"/>
      <c r="QOO21" s="692"/>
      <c r="QOP21" s="692"/>
      <c r="QOQ21" s="692"/>
      <c r="QOR21" s="692"/>
      <c r="QOS21" s="692"/>
      <c r="QOT21" s="692"/>
      <c r="QOU21" s="692"/>
      <c r="QOV21" s="692"/>
      <c r="QOW21" s="692"/>
      <c r="QOX21" s="692"/>
      <c r="QOY21" s="692"/>
      <c r="QOZ21" s="692"/>
      <c r="QPA21" s="692"/>
      <c r="QPB21" s="692"/>
      <c r="QPC21" s="692"/>
      <c r="QPD21" s="692"/>
      <c r="QPE21" s="692"/>
      <c r="QPF21" s="692"/>
      <c r="QPG21" s="692"/>
      <c r="QPH21" s="692"/>
      <c r="QPI21" s="692"/>
      <c r="QPJ21" s="692"/>
      <c r="QPK21" s="692"/>
      <c r="QPL21" s="692"/>
      <c r="QPM21" s="692"/>
      <c r="QPN21" s="692"/>
      <c r="QPO21" s="692"/>
      <c r="QPP21" s="692"/>
      <c r="QPQ21" s="692"/>
      <c r="QPR21" s="692"/>
      <c r="QPS21" s="692"/>
      <c r="QPT21" s="692"/>
      <c r="QPU21" s="692"/>
      <c r="QPV21" s="692"/>
      <c r="QPW21" s="692"/>
      <c r="QPX21" s="692"/>
      <c r="QPY21" s="692"/>
      <c r="QPZ21" s="692"/>
      <c r="QQA21" s="692"/>
      <c r="QQB21" s="692"/>
      <c r="QQC21" s="692"/>
      <c r="QQD21" s="692"/>
      <c r="QQE21" s="692"/>
      <c r="QQF21" s="692"/>
      <c r="QQG21" s="692"/>
      <c r="QQH21" s="692"/>
      <c r="QQI21" s="692"/>
      <c r="QQJ21" s="692"/>
      <c r="QQK21" s="692"/>
      <c r="QQL21" s="692"/>
      <c r="QQM21" s="692"/>
      <c r="QQN21" s="692"/>
      <c r="QQO21" s="692"/>
      <c r="QQP21" s="692"/>
      <c r="QQQ21" s="692"/>
      <c r="QQR21" s="692"/>
      <c r="QQS21" s="692"/>
      <c r="QQT21" s="692"/>
      <c r="QQU21" s="692"/>
      <c r="QQV21" s="692"/>
      <c r="QQW21" s="692"/>
      <c r="QQX21" s="692"/>
      <c r="QQY21" s="692"/>
      <c r="QQZ21" s="692"/>
      <c r="QRA21" s="692"/>
      <c r="QRB21" s="692"/>
      <c r="QRC21" s="692"/>
      <c r="QRD21" s="692"/>
      <c r="QRE21" s="692"/>
      <c r="QRF21" s="692"/>
      <c r="QRG21" s="692"/>
      <c r="QRH21" s="692"/>
      <c r="QRI21" s="692"/>
      <c r="QRJ21" s="692"/>
      <c r="QRK21" s="692"/>
      <c r="QRL21" s="692"/>
      <c r="QRM21" s="692"/>
      <c r="QRN21" s="692"/>
      <c r="QRO21" s="692"/>
      <c r="QRP21" s="692"/>
      <c r="QRQ21" s="692"/>
      <c r="QRR21" s="692"/>
      <c r="QRS21" s="692"/>
      <c r="QRT21" s="692"/>
      <c r="QRU21" s="692"/>
      <c r="QRV21" s="692"/>
      <c r="QRW21" s="692"/>
      <c r="QRX21" s="692"/>
      <c r="QRY21" s="692"/>
      <c r="QRZ21" s="692"/>
      <c r="QSA21" s="692"/>
      <c r="QSB21" s="692"/>
      <c r="QSC21" s="692"/>
      <c r="QSD21" s="692"/>
      <c r="QSE21" s="692"/>
      <c r="QSF21" s="692"/>
      <c r="QSG21" s="692"/>
      <c r="QSH21" s="692"/>
      <c r="QSI21" s="692"/>
      <c r="QSJ21" s="692"/>
      <c r="QSK21" s="692"/>
      <c r="QSL21" s="692"/>
      <c r="QSM21" s="692"/>
      <c r="QSN21" s="692"/>
      <c r="QSO21" s="692"/>
      <c r="QSP21" s="692"/>
      <c r="QSQ21" s="692"/>
      <c r="QSR21" s="692"/>
      <c r="QSS21" s="692"/>
      <c r="QST21" s="692"/>
      <c r="QSU21" s="692"/>
      <c r="QSV21" s="692"/>
      <c r="QSW21" s="692"/>
      <c r="QSX21" s="692"/>
      <c r="QSY21" s="692"/>
      <c r="QSZ21" s="692"/>
      <c r="QTA21" s="692"/>
      <c r="QTB21" s="692"/>
      <c r="QTC21" s="692"/>
      <c r="QTD21" s="692"/>
      <c r="QTE21" s="692"/>
      <c r="QTF21" s="692"/>
      <c r="QTG21" s="692"/>
      <c r="QTH21" s="692"/>
      <c r="QTI21" s="692"/>
      <c r="QTJ21" s="692"/>
      <c r="QTK21" s="692"/>
      <c r="QTL21" s="692"/>
      <c r="QTM21" s="692"/>
      <c r="QTN21" s="692"/>
      <c r="QTO21" s="692"/>
      <c r="QTP21" s="692"/>
      <c r="QTQ21" s="692"/>
      <c r="QTR21" s="692"/>
      <c r="QTS21" s="692"/>
      <c r="QTT21" s="692"/>
      <c r="QTU21" s="692"/>
      <c r="QTV21" s="692"/>
      <c r="QTW21" s="692"/>
      <c r="QTX21" s="692"/>
      <c r="QTY21" s="692"/>
      <c r="QTZ21" s="692"/>
      <c r="QUA21" s="692"/>
      <c r="QUB21" s="692"/>
      <c r="QUC21" s="692"/>
      <c r="QUD21" s="692"/>
      <c r="QUE21" s="692"/>
      <c r="QUF21" s="692"/>
      <c r="QUG21" s="692"/>
      <c r="QUH21" s="692"/>
      <c r="QUI21" s="692"/>
      <c r="QUJ21" s="692"/>
      <c r="QUK21" s="692"/>
      <c r="QUL21" s="692"/>
      <c r="QUM21" s="692"/>
      <c r="QUN21" s="692"/>
      <c r="QUO21" s="692"/>
      <c r="QUP21" s="692"/>
      <c r="QUQ21" s="692"/>
      <c r="QUR21" s="692"/>
      <c r="QUS21" s="692"/>
      <c r="QUT21" s="692"/>
      <c r="QUU21" s="692"/>
      <c r="QUV21" s="692"/>
      <c r="QUW21" s="692"/>
      <c r="QUX21" s="692"/>
      <c r="QUY21" s="692"/>
      <c r="QUZ21" s="692"/>
      <c r="QVA21" s="692"/>
      <c r="QVB21" s="692"/>
      <c r="QVC21" s="692"/>
      <c r="QVD21" s="692"/>
      <c r="QVE21" s="692"/>
      <c r="QVF21" s="692"/>
      <c r="QVG21" s="692"/>
      <c r="QVH21" s="692"/>
      <c r="QVI21" s="692"/>
      <c r="QVJ21" s="692"/>
      <c r="QVK21" s="692"/>
      <c r="QVL21" s="692"/>
      <c r="QVM21" s="692"/>
      <c r="QVN21" s="692"/>
      <c r="QVO21" s="692"/>
      <c r="QVP21" s="692"/>
      <c r="QVQ21" s="692"/>
      <c r="QVR21" s="692"/>
      <c r="QVS21" s="692"/>
      <c r="QVT21" s="692"/>
      <c r="QVU21" s="692"/>
      <c r="QVV21" s="692"/>
      <c r="QVW21" s="692"/>
      <c r="QVX21" s="692"/>
      <c r="QVY21" s="692"/>
      <c r="QVZ21" s="692"/>
      <c r="QWA21" s="692"/>
      <c r="QWB21" s="692"/>
      <c r="QWC21" s="692"/>
      <c r="QWD21" s="692"/>
      <c r="QWE21" s="692"/>
      <c r="QWF21" s="692"/>
      <c r="QWG21" s="692"/>
      <c r="QWH21" s="692"/>
      <c r="QWI21" s="692"/>
      <c r="QWJ21" s="692"/>
      <c r="QWK21" s="692"/>
      <c r="QWL21" s="692"/>
      <c r="QWM21" s="692"/>
      <c r="QWN21" s="692"/>
      <c r="QWO21" s="692"/>
      <c r="QWP21" s="692"/>
      <c r="QWQ21" s="692"/>
      <c r="QWR21" s="692"/>
      <c r="QWS21" s="692"/>
      <c r="QWT21" s="692"/>
      <c r="QWU21" s="692"/>
      <c r="QWV21" s="692"/>
      <c r="QWW21" s="692"/>
      <c r="QWX21" s="692"/>
      <c r="QWY21" s="692"/>
      <c r="QWZ21" s="692"/>
      <c r="QXA21" s="692"/>
      <c r="QXB21" s="692"/>
      <c r="QXC21" s="692"/>
      <c r="QXD21" s="692"/>
      <c r="QXE21" s="692"/>
      <c r="QXF21" s="692"/>
      <c r="QXG21" s="692"/>
      <c r="QXH21" s="692"/>
      <c r="QXI21" s="692"/>
      <c r="QXJ21" s="692"/>
      <c r="QXK21" s="692"/>
      <c r="QXL21" s="692"/>
      <c r="QXM21" s="692"/>
      <c r="QXN21" s="692"/>
      <c r="QXO21" s="692"/>
      <c r="QXP21" s="692"/>
      <c r="QXQ21" s="692"/>
      <c r="QXR21" s="692"/>
      <c r="QXS21" s="692"/>
      <c r="QXT21" s="692"/>
      <c r="QXU21" s="692"/>
      <c r="QXV21" s="692"/>
      <c r="QXW21" s="692"/>
      <c r="QXX21" s="692"/>
      <c r="QXY21" s="692"/>
      <c r="QXZ21" s="692"/>
      <c r="QYA21" s="692"/>
      <c r="QYB21" s="692"/>
      <c r="QYC21" s="692"/>
      <c r="QYD21" s="692"/>
      <c r="QYE21" s="692"/>
      <c r="QYF21" s="692"/>
      <c r="QYG21" s="692"/>
      <c r="QYH21" s="692"/>
      <c r="QYI21" s="692"/>
      <c r="QYJ21" s="692"/>
      <c r="QYK21" s="692"/>
      <c r="QYL21" s="692"/>
      <c r="QYM21" s="692"/>
      <c r="QYN21" s="692"/>
      <c r="QYO21" s="692"/>
      <c r="QYP21" s="692"/>
      <c r="QYQ21" s="692"/>
      <c r="QYR21" s="692"/>
      <c r="QYS21" s="692"/>
      <c r="QYT21" s="692"/>
      <c r="QYU21" s="692"/>
      <c r="QYV21" s="692"/>
      <c r="QYW21" s="692"/>
      <c r="QYX21" s="692"/>
      <c r="QYY21" s="692"/>
      <c r="QYZ21" s="692"/>
      <c r="QZA21" s="692"/>
      <c r="QZB21" s="692"/>
      <c r="QZC21" s="692"/>
      <c r="QZD21" s="692"/>
      <c r="QZE21" s="692"/>
      <c r="QZF21" s="692"/>
      <c r="QZG21" s="692"/>
      <c r="QZH21" s="692"/>
      <c r="QZI21" s="692"/>
      <c r="QZJ21" s="692"/>
      <c r="QZK21" s="692"/>
      <c r="QZL21" s="692"/>
      <c r="QZM21" s="692"/>
      <c r="QZN21" s="692"/>
      <c r="QZO21" s="692"/>
      <c r="QZP21" s="692"/>
      <c r="QZQ21" s="692"/>
      <c r="QZR21" s="692"/>
      <c r="QZS21" s="692"/>
      <c r="QZT21" s="692"/>
      <c r="QZU21" s="692"/>
      <c r="QZV21" s="692"/>
      <c r="QZW21" s="692"/>
      <c r="QZX21" s="692"/>
      <c r="QZY21" s="692"/>
      <c r="QZZ21" s="692"/>
      <c r="RAA21" s="692"/>
      <c r="RAB21" s="692"/>
      <c r="RAC21" s="692"/>
      <c r="RAD21" s="692"/>
      <c r="RAE21" s="692"/>
      <c r="RAF21" s="692"/>
      <c r="RAG21" s="692"/>
      <c r="RAH21" s="692"/>
      <c r="RAI21" s="692"/>
      <c r="RAJ21" s="692"/>
      <c r="RAK21" s="692"/>
      <c r="RAL21" s="692"/>
      <c r="RAM21" s="692"/>
      <c r="RAN21" s="692"/>
      <c r="RAO21" s="692"/>
      <c r="RAP21" s="692"/>
      <c r="RAQ21" s="692"/>
      <c r="RAR21" s="692"/>
      <c r="RAS21" s="692"/>
      <c r="RAT21" s="692"/>
      <c r="RAU21" s="692"/>
      <c r="RAV21" s="692"/>
      <c r="RAW21" s="692"/>
      <c r="RAX21" s="692"/>
      <c r="RAY21" s="692"/>
      <c r="RAZ21" s="692"/>
      <c r="RBA21" s="692"/>
      <c r="RBB21" s="692"/>
      <c r="RBC21" s="692"/>
      <c r="RBD21" s="692"/>
      <c r="RBE21" s="692"/>
      <c r="RBF21" s="692"/>
      <c r="RBG21" s="692"/>
      <c r="RBH21" s="692"/>
      <c r="RBI21" s="692"/>
      <c r="RBJ21" s="692"/>
      <c r="RBK21" s="692"/>
      <c r="RBL21" s="692"/>
      <c r="RBM21" s="692"/>
      <c r="RBN21" s="692"/>
      <c r="RBO21" s="692"/>
      <c r="RBP21" s="692"/>
      <c r="RBQ21" s="692"/>
      <c r="RBR21" s="692"/>
      <c r="RBS21" s="692"/>
      <c r="RBT21" s="692"/>
      <c r="RBU21" s="692"/>
      <c r="RBV21" s="692"/>
      <c r="RBW21" s="692"/>
      <c r="RBX21" s="692"/>
      <c r="RBY21" s="692"/>
      <c r="RBZ21" s="692"/>
      <c r="RCA21" s="692"/>
      <c r="RCB21" s="692"/>
      <c r="RCC21" s="692"/>
      <c r="RCD21" s="692"/>
      <c r="RCE21" s="692"/>
      <c r="RCF21" s="692"/>
      <c r="RCG21" s="692"/>
      <c r="RCH21" s="692"/>
      <c r="RCI21" s="692"/>
      <c r="RCJ21" s="692"/>
      <c r="RCK21" s="692"/>
      <c r="RCL21" s="692"/>
      <c r="RCM21" s="692"/>
      <c r="RCN21" s="692"/>
      <c r="RCO21" s="692"/>
      <c r="RCP21" s="692"/>
      <c r="RCQ21" s="692"/>
      <c r="RCR21" s="692"/>
      <c r="RCS21" s="692"/>
      <c r="RCT21" s="692"/>
      <c r="RCU21" s="692"/>
      <c r="RCV21" s="692"/>
      <c r="RCW21" s="692"/>
      <c r="RCX21" s="692"/>
      <c r="RCY21" s="692"/>
      <c r="RCZ21" s="692"/>
      <c r="RDA21" s="692"/>
      <c r="RDB21" s="692"/>
      <c r="RDC21" s="692"/>
      <c r="RDD21" s="692"/>
      <c r="RDE21" s="692"/>
      <c r="RDF21" s="692"/>
      <c r="RDG21" s="692"/>
      <c r="RDH21" s="692"/>
      <c r="RDI21" s="692"/>
      <c r="RDJ21" s="692"/>
      <c r="RDK21" s="692"/>
      <c r="RDL21" s="692"/>
      <c r="RDM21" s="692"/>
      <c r="RDN21" s="692"/>
      <c r="RDO21" s="692"/>
      <c r="RDP21" s="692"/>
      <c r="RDQ21" s="692"/>
      <c r="RDR21" s="692"/>
      <c r="RDS21" s="692"/>
      <c r="RDT21" s="692"/>
      <c r="RDU21" s="692"/>
      <c r="RDV21" s="692"/>
      <c r="RDW21" s="692"/>
      <c r="RDX21" s="692"/>
      <c r="RDY21" s="692"/>
      <c r="RDZ21" s="692"/>
      <c r="REA21" s="692"/>
      <c r="REB21" s="692"/>
      <c r="REC21" s="692"/>
      <c r="RED21" s="692"/>
      <c r="REE21" s="692"/>
      <c r="REF21" s="692"/>
      <c r="REG21" s="692"/>
      <c r="REH21" s="692"/>
      <c r="REI21" s="692"/>
      <c r="REJ21" s="692"/>
      <c r="REK21" s="692"/>
      <c r="REL21" s="692"/>
      <c r="REM21" s="692"/>
      <c r="REN21" s="692"/>
      <c r="REO21" s="692"/>
      <c r="REP21" s="692"/>
      <c r="REQ21" s="692"/>
      <c r="RER21" s="692"/>
      <c r="RES21" s="692"/>
      <c r="RET21" s="692"/>
      <c r="REU21" s="692"/>
      <c r="REV21" s="692"/>
      <c r="REW21" s="692"/>
      <c r="REX21" s="692"/>
      <c r="REY21" s="692"/>
      <c r="REZ21" s="692"/>
      <c r="RFA21" s="692"/>
      <c r="RFB21" s="692"/>
      <c r="RFC21" s="692"/>
      <c r="RFD21" s="692"/>
      <c r="RFE21" s="692"/>
      <c r="RFF21" s="692"/>
      <c r="RFG21" s="692"/>
      <c r="RFH21" s="692"/>
      <c r="RFI21" s="692"/>
      <c r="RFJ21" s="692"/>
      <c r="RFK21" s="692"/>
      <c r="RFL21" s="692"/>
      <c r="RFM21" s="692"/>
      <c r="RFN21" s="692"/>
      <c r="RFO21" s="692"/>
      <c r="RFP21" s="692"/>
      <c r="RFQ21" s="692"/>
      <c r="RFR21" s="692"/>
      <c r="RFS21" s="692"/>
      <c r="RFT21" s="692"/>
      <c r="RFU21" s="692"/>
      <c r="RFV21" s="692"/>
      <c r="RFW21" s="692"/>
      <c r="RFX21" s="692"/>
      <c r="RFY21" s="692"/>
      <c r="RFZ21" s="692"/>
      <c r="RGA21" s="692"/>
      <c r="RGB21" s="692"/>
      <c r="RGC21" s="692"/>
      <c r="RGD21" s="692"/>
      <c r="RGE21" s="692"/>
      <c r="RGF21" s="692"/>
      <c r="RGG21" s="692"/>
      <c r="RGH21" s="692"/>
      <c r="RGI21" s="692"/>
      <c r="RGJ21" s="692"/>
      <c r="RGK21" s="692"/>
      <c r="RGL21" s="692"/>
      <c r="RGM21" s="692"/>
      <c r="RGN21" s="692"/>
      <c r="RGO21" s="692"/>
      <c r="RGP21" s="692"/>
      <c r="RGQ21" s="692"/>
      <c r="RGR21" s="692"/>
      <c r="RGS21" s="692"/>
      <c r="RGT21" s="692"/>
      <c r="RGU21" s="692"/>
      <c r="RGV21" s="692"/>
      <c r="RGW21" s="692"/>
      <c r="RGX21" s="692"/>
      <c r="RGY21" s="692"/>
      <c r="RGZ21" s="692"/>
      <c r="RHA21" s="692"/>
      <c r="RHB21" s="692"/>
      <c r="RHC21" s="692"/>
      <c r="RHD21" s="692"/>
      <c r="RHE21" s="692"/>
      <c r="RHF21" s="692"/>
      <c r="RHG21" s="692"/>
      <c r="RHH21" s="692"/>
      <c r="RHI21" s="692"/>
      <c r="RHJ21" s="692"/>
      <c r="RHK21" s="692"/>
      <c r="RHL21" s="692"/>
      <c r="RHM21" s="692"/>
      <c r="RHN21" s="692"/>
      <c r="RHO21" s="692"/>
      <c r="RHP21" s="692"/>
      <c r="RHQ21" s="692"/>
      <c r="RHR21" s="692"/>
      <c r="RHS21" s="692"/>
      <c r="RHT21" s="692"/>
      <c r="RHU21" s="692"/>
      <c r="RHV21" s="692"/>
      <c r="RHW21" s="692"/>
      <c r="RHX21" s="692"/>
      <c r="RHY21" s="692"/>
      <c r="RHZ21" s="692"/>
      <c r="RIA21" s="692"/>
      <c r="RIB21" s="692"/>
      <c r="RIC21" s="692"/>
      <c r="RID21" s="692"/>
      <c r="RIE21" s="692"/>
      <c r="RIF21" s="692"/>
      <c r="RIG21" s="692"/>
      <c r="RIH21" s="692"/>
      <c r="RII21" s="692"/>
      <c r="RIJ21" s="692"/>
      <c r="RIK21" s="692"/>
      <c r="RIL21" s="692"/>
      <c r="RIM21" s="692"/>
      <c r="RIN21" s="692"/>
      <c r="RIO21" s="692"/>
      <c r="RIP21" s="692"/>
      <c r="RIQ21" s="692"/>
      <c r="RIR21" s="692"/>
      <c r="RIS21" s="692"/>
      <c r="RIT21" s="692"/>
      <c r="RIU21" s="692"/>
      <c r="RIV21" s="692"/>
      <c r="RIW21" s="692"/>
      <c r="RIX21" s="692"/>
      <c r="RIY21" s="692"/>
      <c r="RIZ21" s="692"/>
      <c r="RJA21" s="692"/>
      <c r="RJB21" s="692"/>
      <c r="RJC21" s="692"/>
      <c r="RJD21" s="692"/>
      <c r="RJE21" s="692"/>
      <c r="RJF21" s="692"/>
      <c r="RJG21" s="692"/>
      <c r="RJH21" s="692"/>
      <c r="RJI21" s="692"/>
      <c r="RJJ21" s="692"/>
      <c r="RJK21" s="692"/>
      <c r="RJL21" s="692"/>
      <c r="RJM21" s="692"/>
      <c r="RJN21" s="692"/>
      <c r="RJO21" s="692"/>
      <c r="RJP21" s="692"/>
      <c r="RJQ21" s="692"/>
      <c r="RJR21" s="692"/>
      <c r="RJS21" s="692"/>
      <c r="RJT21" s="692"/>
      <c r="RJU21" s="692"/>
      <c r="RJV21" s="692"/>
      <c r="RJW21" s="692"/>
      <c r="RJX21" s="692"/>
      <c r="RJY21" s="692"/>
      <c r="RJZ21" s="692"/>
      <c r="RKA21" s="692"/>
      <c r="RKB21" s="692"/>
      <c r="RKC21" s="692"/>
      <c r="RKD21" s="692"/>
      <c r="RKE21" s="692"/>
      <c r="RKF21" s="692"/>
      <c r="RKG21" s="692"/>
      <c r="RKH21" s="692"/>
      <c r="RKI21" s="692"/>
      <c r="RKJ21" s="692"/>
      <c r="RKK21" s="692"/>
      <c r="RKL21" s="692"/>
      <c r="RKM21" s="692"/>
      <c r="RKN21" s="692"/>
      <c r="RKO21" s="692"/>
      <c r="RKP21" s="692"/>
      <c r="RKQ21" s="692"/>
      <c r="RKR21" s="692"/>
      <c r="RKS21" s="692"/>
      <c r="RKT21" s="692"/>
      <c r="RKU21" s="692"/>
      <c r="RKV21" s="692"/>
      <c r="RKW21" s="692"/>
      <c r="RKX21" s="692"/>
      <c r="RKY21" s="692"/>
      <c r="RKZ21" s="692"/>
      <c r="RLA21" s="692"/>
      <c r="RLB21" s="692"/>
      <c r="RLC21" s="692"/>
      <c r="RLD21" s="692"/>
      <c r="RLE21" s="692"/>
      <c r="RLF21" s="692"/>
      <c r="RLG21" s="692"/>
      <c r="RLH21" s="692"/>
      <c r="RLI21" s="692"/>
      <c r="RLJ21" s="692"/>
      <c r="RLK21" s="692"/>
      <c r="RLL21" s="692"/>
      <c r="RLM21" s="692"/>
      <c r="RLN21" s="692"/>
      <c r="RLO21" s="692"/>
      <c r="RLP21" s="692"/>
      <c r="RLQ21" s="692"/>
      <c r="RLR21" s="692"/>
      <c r="RLS21" s="692"/>
      <c r="RLT21" s="692"/>
      <c r="RLU21" s="692"/>
      <c r="RLV21" s="692"/>
      <c r="RLW21" s="692"/>
      <c r="RLX21" s="692"/>
      <c r="RLY21" s="692"/>
      <c r="RLZ21" s="692"/>
      <c r="RMA21" s="692"/>
      <c r="RMB21" s="692"/>
      <c r="RMC21" s="692"/>
      <c r="RMD21" s="692"/>
      <c r="RME21" s="692"/>
      <c r="RMF21" s="692"/>
      <c r="RMG21" s="692"/>
      <c r="RMH21" s="692"/>
      <c r="RMI21" s="692"/>
      <c r="RMJ21" s="692"/>
      <c r="RMK21" s="692"/>
      <c r="RML21" s="692"/>
      <c r="RMM21" s="692"/>
      <c r="RMN21" s="692"/>
      <c r="RMO21" s="692"/>
      <c r="RMP21" s="692"/>
      <c r="RMQ21" s="692"/>
      <c r="RMR21" s="692"/>
      <c r="RMS21" s="692"/>
      <c r="RMT21" s="692"/>
      <c r="RMU21" s="692"/>
      <c r="RMV21" s="692"/>
      <c r="RMW21" s="692"/>
      <c r="RMX21" s="692"/>
      <c r="RMY21" s="692"/>
      <c r="RMZ21" s="692"/>
      <c r="RNA21" s="692"/>
      <c r="RNB21" s="692"/>
      <c r="RNC21" s="692"/>
      <c r="RND21" s="692"/>
      <c r="RNE21" s="692"/>
      <c r="RNF21" s="692"/>
      <c r="RNG21" s="692"/>
      <c r="RNH21" s="692"/>
      <c r="RNI21" s="692"/>
      <c r="RNJ21" s="692"/>
      <c r="RNK21" s="692"/>
      <c r="RNL21" s="692"/>
      <c r="RNM21" s="692"/>
      <c r="RNN21" s="692"/>
      <c r="RNO21" s="692"/>
      <c r="RNP21" s="692"/>
      <c r="RNQ21" s="692"/>
      <c r="RNR21" s="692"/>
      <c r="RNS21" s="692"/>
      <c r="RNT21" s="692"/>
      <c r="RNU21" s="692"/>
      <c r="RNV21" s="692"/>
      <c r="RNW21" s="692"/>
      <c r="RNX21" s="692"/>
      <c r="RNY21" s="692"/>
      <c r="RNZ21" s="692"/>
      <c r="ROA21" s="692"/>
      <c r="ROB21" s="692"/>
      <c r="ROC21" s="692"/>
      <c r="ROD21" s="692"/>
      <c r="ROE21" s="692"/>
      <c r="ROF21" s="692"/>
      <c r="ROG21" s="692"/>
      <c r="ROH21" s="692"/>
      <c r="ROI21" s="692"/>
      <c r="ROJ21" s="692"/>
      <c r="ROK21" s="692"/>
      <c r="ROL21" s="692"/>
      <c r="ROM21" s="692"/>
      <c r="RON21" s="692"/>
      <c r="ROO21" s="692"/>
      <c r="ROP21" s="692"/>
      <c r="ROQ21" s="692"/>
      <c r="ROR21" s="692"/>
      <c r="ROS21" s="692"/>
      <c r="ROT21" s="692"/>
      <c r="ROU21" s="692"/>
      <c r="ROV21" s="692"/>
      <c r="ROW21" s="692"/>
      <c r="ROX21" s="692"/>
      <c r="ROY21" s="692"/>
      <c r="ROZ21" s="692"/>
      <c r="RPA21" s="692"/>
      <c r="RPB21" s="692"/>
      <c r="RPC21" s="692"/>
      <c r="RPD21" s="692"/>
      <c r="RPE21" s="692"/>
      <c r="RPF21" s="692"/>
      <c r="RPG21" s="692"/>
      <c r="RPH21" s="692"/>
      <c r="RPI21" s="692"/>
      <c r="RPJ21" s="692"/>
      <c r="RPK21" s="692"/>
      <c r="RPL21" s="692"/>
      <c r="RPM21" s="692"/>
      <c r="RPN21" s="692"/>
      <c r="RPO21" s="692"/>
      <c r="RPP21" s="692"/>
      <c r="RPQ21" s="692"/>
      <c r="RPR21" s="692"/>
      <c r="RPS21" s="692"/>
      <c r="RPT21" s="692"/>
      <c r="RPU21" s="692"/>
      <c r="RPV21" s="692"/>
      <c r="RPW21" s="692"/>
      <c r="RPX21" s="692"/>
      <c r="RPY21" s="692"/>
      <c r="RPZ21" s="692"/>
      <c r="RQA21" s="692"/>
      <c r="RQB21" s="692"/>
      <c r="RQC21" s="692"/>
      <c r="RQD21" s="692"/>
      <c r="RQE21" s="692"/>
      <c r="RQF21" s="692"/>
      <c r="RQG21" s="692"/>
      <c r="RQH21" s="692"/>
      <c r="RQI21" s="692"/>
      <c r="RQJ21" s="692"/>
      <c r="RQK21" s="692"/>
      <c r="RQL21" s="692"/>
      <c r="RQM21" s="692"/>
      <c r="RQN21" s="692"/>
      <c r="RQO21" s="692"/>
      <c r="RQP21" s="692"/>
      <c r="RQQ21" s="692"/>
      <c r="RQR21" s="692"/>
      <c r="RQS21" s="692"/>
      <c r="RQT21" s="692"/>
      <c r="RQU21" s="692"/>
      <c r="RQV21" s="692"/>
      <c r="RQW21" s="692"/>
      <c r="RQX21" s="692"/>
      <c r="RQY21" s="692"/>
      <c r="RQZ21" s="692"/>
      <c r="RRA21" s="692"/>
      <c r="RRB21" s="692"/>
      <c r="RRC21" s="692"/>
      <c r="RRD21" s="692"/>
      <c r="RRE21" s="692"/>
      <c r="RRF21" s="692"/>
      <c r="RRG21" s="692"/>
      <c r="RRH21" s="692"/>
      <c r="RRI21" s="692"/>
      <c r="RRJ21" s="692"/>
      <c r="RRK21" s="692"/>
      <c r="RRL21" s="692"/>
      <c r="RRM21" s="692"/>
      <c r="RRN21" s="692"/>
      <c r="RRO21" s="692"/>
      <c r="RRP21" s="692"/>
      <c r="RRQ21" s="692"/>
      <c r="RRR21" s="692"/>
      <c r="RRS21" s="692"/>
      <c r="RRT21" s="692"/>
      <c r="RRU21" s="692"/>
      <c r="RRV21" s="692"/>
      <c r="RRW21" s="692"/>
      <c r="RRX21" s="692"/>
      <c r="RRY21" s="692"/>
      <c r="RRZ21" s="692"/>
      <c r="RSA21" s="692"/>
      <c r="RSB21" s="692"/>
      <c r="RSC21" s="692"/>
      <c r="RSD21" s="692"/>
      <c r="RSE21" s="692"/>
      <c r="RSF21" s="692"/>
      <c r="RSG21" s="692"/>
      <c r="RSH21" s="692"/>
      <c r="RSI21" s="692"/>
      <c r="RSJ21" s="692"/>
      <c r="RSK21" s="692"/>
      <c r="RSL21" s="692"/>
      <c r="RSM21" s="692"/>
      <c r="RSN21" s="692"/>
      <c r="RSO21" s="692"/>
      <c r="RSP21" s="692"/>
      <c r="RSQ21" s="692"/>
      <c r="RSR21" s="692"/>
      <c r="RSS21" s="692"/>
      <c r="RST21" s="692"/>
      <c r="RSU21" s="692"/>
      <c r="RSV21" s="692"/>
      <c r="RSW21" s="692"/>
      <c r="RSX21" s="692"/>
      <c r="RSY21" s="692"/>
      <c r="RSZ21" s="692"/>
      <c r="RTA21" s="692"/>
      <c r="RTB21" s="692"/>
      <c r="RTC21" s="692"/>
      <c r="RTD21" s="692"/>
      <c r="RTE21" s="692"/>
      <c r="RTF21" s="692"/>
      <c r="RTG21" s="692"/>
      <c r="RTH21" s="692"/>
      <c r="RTI21" s="692"/>
      <c r="RTJ21" s="692"/>
      <c r="RTK21" s="692"/>
      <c r="RTL21" s="692"/>
      <c r="RTM21" s="692"/>
      <c r="RTN21" s="692"/>
      <c r="RTO21" s="692"/>
      <c r="RTP21" s="692"/>
      <c r="RTQ21" s="692"/>
      <c r="RTR21" s="692"/>
      <c r="RTS21" s="692"/>
      <c r="RTT21" s="692"/>
      <c r="RTU21" s="692"/>
      <c r="RTV21" s="692"/>
      <c r="RTW21" s="692"/>
      <c r="RTX21" s="692"/>
      <c r="RTY21" s="692"/>
      <c r="RTZ21" s="692"/>
      <c r="RUA21" s="692"/>
      <c r="RUB21" s="692"/>
      <c r="RUC21" s="692"/>
      <c r="RUD21" s="692"/>
      <c r="RUE21" s="692"/>
      <c r="RUF21" s="692"/>
      <c r="RUG21" s="692"/>
      <c r="RUH21" s="692"/>
      <c r="RUI21" s="692"/>
      <c r="RUJ21" s="692"/>
      <c r="RUK21" s="692"/>
      <c r="RUL21" s="692"/>
      <c r="RUM21" s="692"/>
      <c r="RUN21" s="692"/>
      <c r="RUO21" s="692"/>
      <c r="RUP21" s="692"/>
      <c r="RUQ21" s="692"/>
      <c r="RUR21" s="692"/>
      <c r="RUS21" s="692"/>
      <c r="RUT21" s="692"/>
      <c r="RUU21" s="692"/>
      <c r="RUV21" s="692"/>
      <c r="RUW21" s="692"/>
      <c r="RUX21" s="692"/>
      <c r="RUY21" s="692"/>
      <c r="RUZ21" s="692"/>
      <c r="RVA21" s="692"/>
      <c r="RVB21" s="692"/>
      <c r="RVC21" s="692"/>
      <c r="RVD21" s="692"/>
      <c r="RVE21" s="692"/>
      <c r="RVF21" s="692"/>
      <c r="RVG21" s="692"/>
      <c r="RVH21" s="692"/>
      <c r="RVI21" s="692"/>
      <c r="RVJ21" s="692"/>
      <c r="RVK21" s="692"/>
      <c r="RVL21" s="692"/>
      <c r="RVM21" s="692"/>
      <c r="RVN21" s="692"/>
      <c r="RVO21" s="692"/>
      <c r="RVP21" s="692"/>
      <c r="RVQ21" s="692"/>
      <c r="RVR21" s="692"/>
      <c r="RVS21" s="692"/>
      <c r="RVT21" s="692"/>
      <c r="RVU21" s="692"/>
      <c r="RVV21" s="692"/>
      <c r="RVW21" s="692"/>
      <c r="RVX21" s="692"/>
      <c r="RVY21" s="692"/>
      <c r="RVZ21" s="692"/>
      <c r="RWA21" s="692"/>
      <c r="RWB21" s="692"/>
      <c r="RWC21" s="692"/>
      <c r="RWD21" s="692"/>
      <c r="RWE21" s="692"/>
      <c r="RWF21" s="692"/>
      <c r="RWG21" s="692"/>
      <c r="RWH21" s="692"/>
      <c r="RWI21" s="692"/>
      <c r="RWJ21" s="692"/>
      <c r="RWK21" s="692"/>
      <c r="RWL21" s="692"/>
      <c r="RWM21" s="692"/>
      <c r="RWN21" s="692"/>
      <c r="RWO21" s="692"/>
      <c r="RWP21" s="692"/>
      <c r="RWQ21" s="692"/>
      <c r="RWR21" s="692"/>
      <c r="RWS21" s="692"/>
      <c r="RWT21" s="692"/>
      <c r="RWU21" s="692"/>
      <c r="RWV21" s="692"/>
      <c r="RWW21" s="692"/>
      <c r="RWX21" s="692"/>
      <c r="RWY21" s="692"/>
      <c r="RWZ21" s="692"/>
      <c r="RXA21" s="692"/>
      <c r="RXB21" s="692"/>
      <c r="RXC21" s="692"/>
      <c r="RXD21" s="692"/>
      <c r="RXE21" s="692"/>
      <c r="RXF21" s="692"/>
      <c r="RXG21" s="692"/>
      <c r="RXH21" s="692"/>
      <c r="RXI21" s="692"/>
      <c r="RXJ21" s="692"/>
      <c r="RXK21" s="692"/>
      <c r="RXL21" s="692"/>
      <c r="RXM21" s="692"/>
      <c r="RXN21" s="692"/>
      <c r="RXO21" s="692"/>
      <c r="RXP21" s="692"/>
      <c r="RXQ21" s="692"/>
      <c r="RXR21" s="692"/>
      <c r="RXS21" s="692"/>
      <c r="RXT21" s="692"/>
      <c r="RXU21" s="692"/>
      <c r="RXV21" s="692"/>
      <c r="RXW21" s="692"/>
      <c r="RXX21" s="692"/>
      <c r="RXY21" s="692"/>
      <c r="RXZ21" s="692"/>
      <c r="RYA21" s="692"/>
      <c r="RYB21" s="692"/>
      <c r="RYC21" s="692"/>
      <c r="RYD21" s="692"/>
      <c r="RYE21" s="692"/>
      <c r="RYF21" s="692"/>
      <c r="RYG21" s="692"/>
      <c r="RYH21" s="692"/>
      <c r="RYI21" s="692"/>
      <c r="RYJ21" s="692"/>
      <c r="RYK21" s="692"/>
      <c r="RYL21" s="692"/>
      <c r="RYM21" s="692"/>
      <c r="RYN21" s="692"/>
      <c r="RYO21" s="692"/>
      <c r="RYP21" s="692"/>
      <c r="RYQ21" s="692"/>
      <c r="RYR21" s="692"/>
      <c r="RYS21" s="692"/>
      <c r="RYT21" s="692"/>
      <c r="RYU21" s="692"/>
      <c r="RYV21" s="692"/>
      <c r="RYW21" s="692"/>
      <c r="RYX21" s="692"/>
      <c r="RYY21" s="692"/>
      <c r="RYZ21" s="692"/>
      <c r="RZA21" s="692"/>
      <c r="RZB21" s="692"/>
      <c r="RZC21" s="692"/>
      <c r="RZD21" s="692"/>
      <c r="RZE21" s="692"/>
      <c r="RZF21" s="692"/>
      <c r="RZG21" s="692"/>
      <c r="RZH21" s="692"/>
      <c r="RZI21" s="692"/>
      <c r="RZJ21" s="692"/>
      <c r="RZK21" s="692"/>
      <c r="RZL21" s="692"/>
      <c r="RZM21" s="692"/>
      <c r="RZN21" s="692"/>
      <c r="RZO21" s="692"/>
      <c r="RZP21" s="692"/>
      <c r="RZQ21" s="692"/>
      <c r="RZR21" s="692"/>
      <c r="RZS21" s="692"/>
      <c r="RZT21" s="692"/>
      <c r="RZU21" s="692"/>
      <c r="RZV21" s="692"/>
      <c r="RZW21" s="692"/>
      <c r="RZX21" s="692"/>
      <c r="RZY21" s="692"/>
      <c r="RZZ21" s="692"/>
      <c r="SAA21" s="692"/>
      <c r="SAB21" s="692"/>
      <c r="SAC21" s="692"/>
      <c r="SAD21" s="692"/>
      <c r="SAE21" s="692"/>
      <c r="SAF21" s="692"/>
      <c r="SAG21" s="692"/>
      <c r="SAH21" s="692"/>
      <c r="SAI21" s="692"/>
      <c r="SAJ21" s="692"/>
      <c r="SAK21" s="692"/>
      <c r="SAL21" s="692"/>
      <c r="SAM21" s="692"/>
      <c r="SAN21" s="692"/>
      <c r="SAO21" s="692"/>
      <c r="SAP21" s="692"/>
      <c r="SAQ21" s="692"/>
      <c r="SAR21" s="692"/>
      <c r="SAS21" s="692"/>
      <c r="SAT21" s="692"/>
      <c r="SAU21" s="692"/>
      <c r="SAV21" s="692"/>
      <c r="SAW21" s="692"/>
      <c r="SAX21" s="692"/>
      <c r="SAY21" s="692"/>
      <c r="SAZ21" s="692"/>
      <c r="SBA21" s="692"/>
      <c r="SBB21" s="692"/>
      <c r="SBC21" s="692"/>
      <c r="SBD21" s="692"/>
      <c r="SBE21" s="692"/>
      <c r="SBF21" s="692"/>
      <c r="SBG21" s="692"/>
      <c r="SBH21" s="692"/>
      <c r="SBI21" s="692"/>
      <c r="SBJ21" s="692"/>
      <c r="SBK21" s="692"/>
      <c r="SBL21" s="692"/>
      <c r="SBM21" s="692"/>
      <c r="SBN21" s="692"/>
      <c r="SBO21" s="692"/>
      <c r="SBP21" s="692"/>
      <c r="SBQ21" s="692"/>
      <c r="SBR21" s="692"/>
      <c r="SBS21" s="692"/>
      <c r="SBT21" s="692"/>
      <c r="SBU21" s="692"/>
      <c r="SBV21" s="692"/>
      <c r="SBW21" s="692"/>
      <c r="SBX21" s="692"/>
      <c r="SBY21" s="692"/>
      <c r="SBZ21" s="692"/>
      <c r="SCA21" s="692"/>
      <c r="SCB21" s="692"/>
      <c r="SCC21" s="692"/>
      <c r="SCD21" s="692"/>
      <c r="SCE21" s="692"/>
      <c r="SCF21" s="692"/>
      <c r="SCG21" s="692"/>
      <c r="SCH21" s="692"/>
      <c r="SCI21" s="692"/>
      <c r="SCJ21" s="692"/>
      <c r="SCK21" s="692"/>
      <c r="SCL21" s="692"/>
      <c r="SCM21" s="692"/>
      <c r="SCN21" s="692"/>
      <c r="SCO21" s="692"/>
      <c r="SCP21" s="692"/>
      <c r="SCQ21" s="692"/>
      <c r="SCR21" s="692"/>
      <c r="SCS21" s="692"/>
      <c r="SCT21" s="692"/>
      <c r="SCU21" s="692"/>
      <c r="SCV21" s="692"/>
      <c r="SCW21" s="692"/>
      <c r="SCX21" s="692"/>
      <c r="SCY21" s="692"/>
      <c r="SCZ21" s="692"/>
      <c r="SDA21" s="692"/>
      <c r="SDB21" s="692"/>
      <c r="SDC21" s="692"/>
      <c r="SDD21" s="692"/>
      <c r="SDE21" s="692"/>
      <c r="SDF21" s="692"/>
      <c r="SDG21" s="692"/>
      <c r="SDH21" s="692"/>
      <c r="SDI21" s="692"/>
      <c r="SDJ21" s="692"/>
      <c r="SDK21" s="692"/>
      <c r="SDL21" s="692"/>
      <c r="SDM21" s="692"/>
      <c r="SDN21" s="692"/>
      <c r="SDO21" s="692"/>
      <c r="SDP21" s="692"/>
      <c r="SDQ21" s="692"/>
      <c r="SDR21" s="692"/>
      <c r="SDS21" s="692"/>
      <c r="SDT21" s="692"/>
      <c r="SDU21" s="692"/>
      <c r="SDV21" s="692"/>
      <c r="SDW21" s="692"/>
      <c r="SDX21" s="692"/>
      <c r="SDY21" s="692"/>
      <c r="SDZ21" s="692"/>
      <c r="SEA21" s="692"/>
      <c r="SEB21" s="692"/>
      <c r="SEC21" s="692"/>
      <c r="SED21" s="692"/>
      <c r="SEE21" s="692"/>
      <c r="SEF21" s="692"/>
      <c r="SEG21" s="692"/>
      <c r="SEH21" s="692"/>
      <c r="SEI21" s="692"/>
      <c r="SEJ21" s="692"/>
      <c r="SEK21" s="692"/>
      <c r="SEL21" s="692"/>
      <c r="SEM21" s="692"/>
      <c r="SEN21" s="692"/>
      <c r="SEO21" s="692"/>
      <c r="SEP21" s="692"/>
      <c r="SEQ21" s="692"/>
      <c r="SER21" s="692"/>
      <c r="SES21" s="692"/>
      <c r="SET21" s="692"/>
      <c r="SEU21" s="692"/>
      <c r="SEV21" s="692"/>
      <c r="SEW21" s="692"/>
      <c r="SEX21" s="692"/>
      <c r="SEY21" s="692"/>
      <c r="SEZ21" s="692"/>
      <c r="SFA21" s="692"/>
      <c r="SFB21" s="692"/>
      <c r="SFC21" s="692"/>
      <c r="SFD21" s="692"/>
      <c r="SFE21" s="692"/>
      <c r="SFF21" s="692"/>
      <c r="SFG21" s="692"/>
      <c r="SFH21" s="692"/>
      <c r="SFI21" s="692"/>
      <c r="SFJ21" s="692"/>
      <c r="SFK21" s="692"/>
      <c r="SFL21" s="692"/>
      <c r="SFM21" s="692"/>
      <c r="SFN21" s="692"/>
      <c r="SFO21" s="692"/>
      <c r="SFP21" s="692"/>
      <c r="SFQ21" s="692"/>
      <c r="SFR21" s="692"/>
      <c r="SFS21" s="692"/>
      <c r="SFT21" s="692"/>
      <c r="SFU21" s="692"/>
      <c r="SFV21" s="692"/>
      <c r="SFW21" s="692"/>
      <c r="SFX21" s="692"/>
      <c r="SFY21" s="692"/>
      <c r="SFZ21" s="692"/>
      <c r="SGA21" s="692"/>
      <c r="SGB21" s="692"/>
      <c r="SGC21" s="692"/>
      <c r="SGD21" s="692"/>
      <c r="SGE21" s="692"/>
      <c r="SGF21" s="692"/>
      <c r="SGG21" s="692"/>
      <c r="SGH21" s="692"/>
      <c r="SGI21" s="692"/>
      <c r="SGJ21" s="692"/>
      <c r="SGK21" s="692"/>
      <c r="SGL21" s="692"/>
      <c r="SGM21" s="692"/>
      <c r="SGN21" s="692"/>
      <c r="SGO21" s="692"/>
      <c r="SGP21" s="692"/>
      <c r="SGQ21" s="692"/>
      <c r="SGR21" s="692"/>
      <c r="SGS21" s="692"/>
      <c r="SGT21" s="692"/>
      <c r="SGU21" s="692"/>
      <c r="SGV21" s="692"/>
      <c r="SGW21" s="692"/>
      <c r="SGX21" s="692"/>
      <c r="SGY21" s="692"/>
      <c r="SGZ21" s="692"/>
      <c r="SHA21" s="692"/>
      <c r="SHB21" s="692"/>
      <c r="SHC21" s="692"/>
      <c r="SHD21" s="692"/>
      <c r="SHE21" s="692"/>
      <c r="SHF21" s="692"/>
      <c r="SHG21" s="692"/>
      <c r="SHH21" s="692"/>
      <c r="SHI21" s="692"/>
      <c r="SHJ21" s="692"/>
      <c r="SHK21" s="692"/>
      <c r="SHL21" s="692"/>
      <c r="SHM21" s="692"/>
      <c r="SHN21" s="692"/>
      <c r="SHO21" s="692"/>
      <c r="SHP21" s="692"/>
      <c r="SHQ21" s="692"/>
      <c r="SHR21" s="692"/>
      <c r="SHS21" s="692"/>
      <c r="SHT21" s="692"/>
      <c r="SHU21" s="692"/>
      <c r="SHV21" s="692"/>
      <c r="SHW21" s="692"/>
      <c r="SHX21" s="692"/>
      <c r="SHY21" s="692"/>
      <c r="SHZ21" s="692"/>
      <c r="SIA21" s="692"/>
      <c r="SIB21" s="692"/>
      <c r="SIC21" s="692"/>
      <c r="SID21" s="692"/>
      <c r="SIE21" s="692"/>
      <c r="SIF21" s="692"/>
      <c r="SIG21" s="692"/>
      <c r="SIH21" s="692"/>
      <c r="SII21" s="692"/>
      <c r="SIJ21" s="692"/>
      <c r="SIK21" s="692"/>
      <c r="SIL21" s="692"/>
      <c r="SIM21" s="692"/>
      <c r="SIN21" s="692"/>
      <c r="SIO21" s="692"/>
      <c r="SIP21" s="692"/>
      <c r="SIQ21" s="692"/>
      <c r="SIR21" s="692"/>
      <c r="SIS21" s="692"/>
      <c r="SIT21" s="692"/>
      <c r="SIU21" s="692"/>
      <c r="SIV21" s="692"/>
      <c r="SIW21" s="692"/>
      <c r="SIX21" s="692"/>
      <c r="SIY21" s="692"/>
      <c r="SIZ21" s="692"/>
      <c r="SJA21" s="692"/>
      <c r="SJB21" s="692"/>
      <c r="SJC21" s="692"/>
      <c r="SJD21" s="692"/>
      <c r="SJE21" s="692"/>
      <c r="SJF21" s="692"/>
      <c r="SJG21" s="692"/>
      <c r="SJH21" s="692"/>
      <c r="SJI21" s="692"/>
      <c r="SJJ21" s="692"/>
      <c r="SJK21" s="692"/>
      <c r="SJL21" s="692"/>
      <c r="SJM21" s="692"/>
      <c r="SJN21" s="692"/>
      <c r="SJO21" s="692"/>
      <c r="SJP21" s="692"/>
      <c r="SJQ21" s="692"/>
      <c r="SJR21" s="692"/>
      <c r="SJS21" s="692"/>
      <c r="SJT21" s="692"/>
      <c r="SJU21" s="692"/>
      <c r="SJV21" s="692"/>
      <c r="SJW21" s="692"/>
      <c r="SJX21" s="692"/>
      <c r="SJY21" s="692"/>
      <c r="SJZ21" s="692"/>
      <c r="SKA21" s="692"/>
      <c r="SKB21" s="692"/>
      <c r="SKC21" s="692"/>
      <c r="SKD21" s="692"/>
      <c r="SKE21" s="692"/>
      <c r="SKF21" s="692"/>
      <c r="SKG21" s="692"/>
      <c r="SKH21" s="692"/>
      <c r="SKI21" s="692"/>
      <c r="SKJ21" s="692"/>
      <c r="SKK21" s="692"/>
      <c r="SKL21" s="692"/>
      <c r="SKM21" s="692"/>
      <c r="SKN21" s="692"/>
      <c r="SKO21" s="692"/>
      <c r="SKP21" s="692"/>
      <c r="SKQ21" s="692"/>
      <c r="SKR21" s="692"/>
      <c r="SKS21" s="692"/>
      <c r="SKT21" s="692"/>
      <c r="SKU21" s="692"/>
      <c r="SKV21" s="692"/>
      <c r="SKW21" s="692"/>
      <c r="SKX21" s="692"/>
      <c r="SKY21" s="692"/>
      <c r="SKZ21" s="692"/>
      <c r="SLA21" s="692"/>
      <c r="SLB21" s="692"/>
      <c r="SLC21" s="692"/>
      <c r="SLD21" s="692"/>
      <c r="SLE21" s="692"/>
      <c r="SLF21" s="692"/>
      <c r="SLG21" s="692"/>
      <c r="SLH21" s="692"/>
      <c r="SLI21" s="692"/>
      <c r="SLJ21" s="692"/>
      <c r="SLK21" s="692"/>
      <c r="SLL21" s="692"/>
      <c r="SLM21" s="692"/>
      <c r="SLN21" s="692"/>
      <c r="SLO21" s="692"/>
      <c r="SLP21" s="692"/>
      <c r="SLQ21" s="692"/>
      <c r="SLR21" s="692"/>
      <c r="SLS21" s="692"/>
      <c r="SLT21" s="692"/>
      <c r="SLU21" s="692"/>
      <c r="SLV21" s="692"/>
      <c r="SLW21" s="692"/>
      <c r="SLX21" s="692"/>
      <c r="SLY21" s="692"/>
      <c r="SLZ21" s="692"/>
      <c r="SMA21" s="692"/>
      <c r="SMB21" s="692"/>
      <c r="SMC21" s="692"/>
      <c r="SMD21" s="692"/>
      <c r="SME21" s="692"/>
      <c r="SMF21" s="692"/>
      <c r="SMG21" s="692"/>
      <c r="SMH21" s="692"/>
      <c r="SMI21" s="692"/>
      <c r="SMJ21" s="692"/>
      <c r="SMK21" s="692"/>
      <c r="SML21" s="692"/>
      <c r="SMM21" s="692"/>
      <c r="SMN21" s="692"/>
      <c r="SMO21" s="692"/>
      <c r="SMP21" s="692"/>
      <c r="SMQ21" s="692"/>
      <c r="SMR21" s="692"/>
      <c r="SMS21" s="692"/>
      <c r="SMT21" s="692"/>
      <c r="SMU21" s="692"/>
      <c r="SMV21" s="692"/>
      <c r="SMW21" s="692"/>
      <c r="SMX21" s="692"/>
      <c r="SMY21" s="692"/>
      <c r="SMZ21" s="692"/>
      <c r="SNA21" s="692"/>
      <c r="SNB21" s="692"/>
      <c r="SNC21" s="692"/>
      <c r="SND21" s="692"/>
      <c r="SNE21" s="692"/>
      <c r="SNF21" s="692"/>
      <c r="SNG21" s="692"/>
      <c r="SNH21" s="692"/>
      <c r="SNI21" s="692"/>
      <c r="SNJ21" s="692"/>
      <c r="SNK21" s="692"/>
      <c r="SNL21" s="692"/>
      <c r="SNM21" s="692"/>
      <c r="SNN21" s="692"/>
      <c r="SNO21" s="692"/>
      <c r="SNP21" s="692"/>
      <c r="SNQ21" s="692"/>
      <c r="SNR21" s="692"/>
      <c r="SNS21" s="692"/>
      <c r="SNT21" s="692"/>
      <c r="SNU21" s="692"/>
      <c r="SNV21" s="692"/>
      <c r="SNW21" s="692"/>
      <c r="SNX21" s="692"/>
      <c r="SNY21" s="692"/>
      <c r="SNZ21" s="692"/>
      <c r="SOA21" s="692"/>
      <c r="SOB21" s="692"/>
      <c r="SOC21" s="692"/>
      <c r="SOD21" s="692"/>
      <c r="SOE21" s="692"/>
      <c r="SOF21" s="692"/>
      <c r="SOG21" s="692"/>
      <c r="SOH21" s="692"/>
      <c r="SOI21" s="692"/>
      <c r="SOJ21" s="692"/>
      <c r="SOK21" s="692"/>
      <c r="SOL21" s="692"/>
      <c r="SOM21" s="692"/>
      <c r="SON21" s="692"/>
      <c r="SOO21" s="692"/>
      <c r="SOP21" s="692"/>
      <c r="SOQ21" s="692"/>
      <c r="SOR21" s="692"/>
      <c r="SOS21" s="692"/>
      <c r="SOT21" s="692"/>
      <c r="SOU21" s="692"/>
      <c r="SOV21" s="692"/>
      <c r="SOW21" s="692"/>
      <c r="SOX21" s="692"/>
      <c r="SOY21" s="692"/>
      <c r="SOZ21" s="692"/>
      <c r="SPA21" s="692"/>
      <c r="SPB21" s="692"/>
      <c r="SPC21" s="692"/>
      <c r="SPD21" s="692"/>
      <c r="SPE21" s="692"/>
      <c r="SPF21" s="692"/>
      <c r="SPG21" s="692"/>
      <c r="SPH21" s="692"/>
      <c r="SPI21" s="692"/>
      <c r="SPJ21" s="692"/>
      <c r="SPK21" s="692"/>
      <c r="SPL21" s="692"/>
      <c r="SPM21" s="692"/>
      <c r="SPN21" s="692"/>
      <c r="SPO21" s="692"/>
      <c r="SPP21" s="692"/>
      <c r="SPQ21" s="692"/>
      <c r="SPR21" s="692"/>
      <c r="SPS21" s="692"/>
      <c r="SPT21" s="692"/>
      <c r="SPU21" s="692"/>
      <c r="SPV21" s="692"/>
      <c r="SPW21" s="692"/>
      <c r="SPX21" s="692"/>
      <c r="SPY21" s="692"/>
      <c r="SPZ21" s="692"/>
      <c r="SQA21" s="692"/>
      <c r="SQB21" s="692"/>
      <c r="SQC21" s="692"/>
      <c r="SQD21" s="692"/>
      <c r="SQE21" s="692"/>
      <c r="SQF21" s="692"/>
      <c r="SQG21" s="692"/>
      <c r="SQH21" s="692"/>
      <c r="SQI21" s="692"/>
      <c r="SQJ21" s="692"/>
      <c r="SQK21" s="692"/>
      <c r="SQL21" s="692"/>
      <c r="SQM21" s="692"/>
      <c r="SQN21" s="692"/>
      <c r="SQO21" s="692"/>
      <c r="SQP21" s="692"/>
      <c r="SQQ21" s="692"/>
      <c r="SQR21" s="692"/>
      <c r="SQS21" s="692"/>
      <c r="SQT21" s="692"/>
      <c r="SQU21" s="692"/>
      <c r="SQV21" s="692"/>
      <c r="SQW21" s="692"/>
      <c r="SQX21" s="692"/>
      <c r="SQY21" s="692"/>
      <c r="SQZ21" s="692"/>
      <c r="SRA21" s="692"/>
      <c r="SRB21" s="692"/>
      <c r="SRC21" s="692"/>
      <c r="SRD21" s="692"/>
      <c r="SRE21" s="692"/>
      <c r="SRF21" s="692"/>
      <c r="SRG21" s="692"/>
      <c r="SRH21" s="692"/>
      <c r="SRI21" s="692"/>
      <c r="SRJ21" s="692"/>
      <c r="SRK21" s="692"/>
      <c r="SRL21" s="692"/>
      <c r="SRM21" s="692"/>
      <c r="SRN21" s="692"/>
      <c r="SRO21" s="692"/>
      <c r="SRP21" s="692"/>
      <c r="SRQ21" s="692"/>
      <c r="SRR21" s="692"/>
      <c r="SRS21" s="692"/>
      <c r="SRT21" s="692"/>
      <c r="SRU21" s="692"/>
      <c r="SRV21" s="692"/>
      <c r="SRW21" s="692"/>
      <c r="SRX21" s="692"/>
      <c r="SRY21" s="692"/>
      <c r="SRZ21" s="692"/>
      <c r="SSA21" s="692"/>
      <c r="SSB21" s="692"/>
      <c r="SSC21" s="692"/>
      <c r="SSD21" s="692"/>
      <c r="SSE21" s="692"/>
      <c r="SSF21" s="692"/>
      <c r="SSG21" s="692"/>
      <c r="SSH21" s="692"/>
      <c r="SSI21" s="692"/>
      <c r="SSJ21" s="692"/>
      <c r="SSK21" s="692"/>
      <c r="SSL21" s="692"/>
      <c r="SSM21" s="692"/>
      <c r="SSN21" s="692"/>
      <c r="SSO21" s="692"/>
      <c r="SSP21" s="692"/>
      <c r="SSQ21" s="692"/>
      <c r="SSR21" s="692"/>
      <c r="SSS21" s="692"/>
      <c r="SST21" s="692"/>
      <c r="SSU21" s="692"/>
      <c r="SSV21" s="692"/>
      <c r="SSW21" s="692"/>
      <c r="SSX21" s="692"/>
      <c r="SSY21" s="692"/>
      <c r="SSZ21" s="692"/>
      <c r="STA21" s="692"/>
      <c r="STB21" s="692"/>
      <c r="STC21" s="692"/>
      <c r="STD21" s="692"/>
      <c r="STE21" s="692"/>
      <c r="STF21" s="692"/>
      <c r="STG21" s="692"/>
      <c r="STH21" s="692"/>
      <c r="STI21" s="692"/>
      <c r="STJ21" s="692"/>
      <c r="STK21" s="692"/>
      <c r="STL21" s="692"/>
      <c r="STM21" s="692"/>
      <c r="STN21" s="692"/>
      <c r="STO21" s="692"/>
      <c r="STP21" s="692"/>
      <c r="STQ21" s="692"/>
      <c r="STR21" s="692"/>
      <c r="STS21" s="692"/>
      <c r="STT21" s="692"/>
      <c r="STU21" s="692"/>
      <c r="STV21" s="692"/>
      <c r="STW21" s="692"/>
      <c r="STX21" s="692"/>
      <c r="STY21" s="692"/>
      <c r="STZ21" s="692"/>
      <c r="SUA21" s="692"/>
      <c r="SUB21" s="692"/>
      <c r="SUC21" s="692"/>
      <c r="SUD21" s="692"/>
      <c r="SUE21" s="692"/>
      <c r="SUF21" s="692"/>
      <c r="SUG21" s="692"/>
      <c r="SUH21" s="692"/>
      <c r="SUI21" s="692"/>
      <c r="SUJ21" s="692"/>
      <c r="SUK21" s="692"/>
      <c r="SUL21" s="692"/>
      <c r="SUM21" s="692"/>
      <c r="SUN21" s="692"/>
      <c r="SUO21" s="692"/>
      <c r="SUP21" s="692"/>
      <c r="SUQ21" s="692"/>
      <c r="SUR21" s="692"/>
      <c r="SUS21" s="692"/>
      <c r="SUT21" s="692"/>
      <c r="SUU21" s="692"/>
      <c r="SUV21" s="692"/>
      <c r="SUW21" s="692"/>
      <c r="SUX21" s="692"/>
      <c r="SUY21" s="692"/>
      <c r="SUZ21" s="692"/>
      <c r="SVA21" s="692"/>
      <c r="SVB21" s="692"/>
      <c r="SVC21" s="692"/>
      <c r="SVD21" s="692"/>
      <c r="SVE21" s="692"/>
      <c r="SVF21" s="692"/>
      <c r="SVG21" s="692"/>
      <c r="SVH21" s="692"/>
      <c r="SVI21" s="692"/>
      <c r="SVJ21" s="692"/>
      <c r="SVK21" s="692"/>
      <c r="SVL21" s="692"/>
      <c r="SVM21" s="692"/>
      <c r="SVN21" s="692"/>
      <c r="SVO21" s="692"/>
      <c r="SVP21" s="692"/>
      <c r="SVQ21" s="692"/>
      <c r="SVR21" s="692"/>
      <c r="SVS21" s="692"/>
      <c r="SVT21" s="692"/>
      <c r="SVU21" s="692"/>
      <c r="SVV21" s="692"/>
      <c r="SVW21" s="692"/>
      <c r="SVX21" s="692"/>
      <c r="SVY21" s="692"/>
      <c r="SVZ21" s="692"/>
      <c r="SWA21" s="692"/>
      <c r="SWB21" s="692"/>
      <c r="SWC21" s="692"/>
      <c r="SWD21" s="692"/>
      <c r="SWE21" s="692"/>
      <c r="SWF21" s="692"/>
      <c r="SWG21" s="692"/>
      <c r="SWH21" s="692"/>
      <c r="SWI21" s="692"/>
      <c r="SWJ21" s="692"/>
      <c r="SWK21" s="692"/>
      <c r="SWL21" s="692"/>
      <c r="SWM21" s="692"/>
      <c r="SWN21" s="692"/>
      <c r="SWO21" s="692"/>
      <c r="SWP21" s="692"/>
      <c r="SWQ21" s="692"/>
      <c r="SWR21" s="692"/>
      <c r="SWS21" s="692"/>
      <c r="SWT21" s="692"/>
      <c r="SWU21" s="692"/>
      <c r="SWV21" s="692"/>
      <c r="SWW21" s="692"/>
      <c r="SWX21" s="692"/>
      <c r="SWY21" s="692"/>
      <c r="SWZ21" s="692"/>
      <c r="SXA21" s="692"/>
      <c r="SXB21" s="692"/>
      <c r="SXC21" s="692"/>
      <c r="SXD21" s="692"/>
      <c r="SXE21" s="692"/>
      <c r="SXF21" s="692"/>
      <c r="SXG21" s="692"/>
      <c r="SXH21" s="692"/>
      <c r="SXI21" s="692"/>
      <c r="SXJ21" s="692"/>
      <c r="SXK21" s="692"/>
      <c r="SXL21" s="692"/>
      <c r="SXM21" s="692"/>
      <c r="SXN21" s="692"/>
      <c r="SXO21" s="692"/>
      <c r="SXP21" s="692"/>
      <c r="SXQ21" s="692"/>
      <c r="SXR21" s="692"/>
      <c r="SXS21" s="692"/>
      <c r="SXT21" s="692"/>
      <c r="SXU21" s="692"/>
      <c r="SXV21" s="692"/>
      <c r="SXW21" s="692"/>
      <c r="SXX21" s="692"/>
      <c r="SXY21" s="692"/>
      <c r="SXZ21" s="692"/>
      <c r="SYA21" s="692"/>
      <c r="SYB21" s="692"/>
      <c r="SYC21" s="692"/>
      <c r="SYD21" s="692"/>
      <c r="SYE21" s="692"/>
      <c r="SYF21" s="692"/>
      <c r="SYG21" s="692"/>
      <c r="SYH21" s="692"/>
      <c r="SYI21" s="692"/>
      <c r="SYJ21" s="692"/>
      <c r="SYK21" s="692"/>
      <c r="SYL21" s="692"/>
      <c r="SYM21" s="692"/>
      <c r="SYN21" s="692"/>
      <c r="SYO21" s="692"/>
      <c r="SYP21" s="692"/>
      <c r="SYQ21" s="692"/>
      <c r="SYR21" s="692"/>
      <c r="SYS21" s="692"/>
      <c r="SYT21" s="692"/>
      <c r="SYU21" s="692"/>
      <c r="SYV21" s="692"/>
      <c r="SYW21" s="692"/>
      <c r="SYX21" s="692"/>
      <c r="SYY21" s="692"/>
      <c r="SYZ21" s="692"/>
      <c r="SZA21" s="692"/>
      <c r="SZB21" s="692"/>
      <c r="SZC21" s="692"/>
      <c r="SZD21" s="692"/>
      <c r="SZE21" s="692"/>
      <c r="SZF21" s="692"/>
      <c r="SZG21" s="692"/>
      <c r="SZH21" s="692"/>
      <c r="SZI21" s="692"/>
      <c r="SZJ21" s="692"/>
      <c r="SZK21" s="692"/>
      <c r="SZL21" s="692"/>
      <c r="SZM21" s="692"/>
      <c r="SZN21" s="692"/>
      <c r="SZO21" s="692"/>
      <c r="SZP21" s="692"/>
      <c r="SZQ21" s="692"/>
      <c r="SZR21" s="692"/>
      <c r="SZS21" s="692"/>
      <c r="SZT21" s="692"/>
      <c r="SZU21" s="692"/>
      <c r="SZV21" s="692"/>
      <c r="SZW21" s="692"/>
      <c r="SZX21" s="692"/>
      <c r="SZY21" s="692"/>
      <c r="SZZ21" s="692"/>
      <c r="TAA21" s="692"/>
      <c r="TAB21" s="692"/>
      <c r="TAC21" s="692"/>
      <c r="TAD21" s="692"/>
      <c r="TAE21" s="692"/>
      <c r="TAF21" s="692"/>
      <c r="TAG21" s="692"/>
      <c r="TAH21" s="692"/>
      <c r="TAI21" s="692"/>
      <c r="TAJ21" s="692"/>
      <c r="TAK21" s="692"/>
      <c r="TAL21" s="692"/>
      <c r="TAM21" s="692"/>
      <c r="TAN21" s="692"/>
      <c r="TAO21" s="692"/>
      <c r="TAP21" s="692"/>
      <c r="TAQ21" s="692"/>
      <c r="TAR21" s="692"/>
      <c r="TAS21" s="692"/>
      <c r="TAT21" s="692"/>
      <c r="TAU21" s="692"/>
      <c r="TAV21" s="692"/>
      <c r="TAW21" s="692"/>
      <c r="TAX21" s="692"/>
      <c r="TAY21" s="692"/>
      <c r="TAZ21" s="692"/>
      <c r="TBA21" s="692"/>
      <c r="TBB21" s="692"/>
      <c r="TBC21" s="692"/>
      <c r="TBD21" s="692"/>
      <c r="TBE21" s="692"/>
      <c r="TBF21" s="692"/>
      <c r="TBG21" s="692"/>
      <c r="TBH21" s="692"/>
      <c r="TBI21" s="692"/>
      <c r="TBJ21" s="692"/>
      <c r="TBK21" s="692"/>
      <c r="TBL21" s="692"/>
      <c r="TBM21" s="692"/>
      <c r="TBN21" s="692"/>
      <c r="TBO21" s="692"/>
      <c r="TBP21" s="692"/>
      <c r="TBQ21" s="692"/>
      <c r="TBR21" s="692"/>
      <c r="TBS21" s="692"/>
      <c r="TBT21" s="692"/>
      <c r="TBU21" s="692"/>
      <c r="TBV21" s="692"/>
      <c r="TBW21" s="692"/>
      <c r="TBX21" s="692"/>
      <c r="TBY21" s="692"/>
      <c r="TBZ21" s="692"/>
      <c r="TCA21" s="692"/>
      <c r="TCB21" s="692"/>
      <c r="TCC21" s="692"/>
      <c r="TCD21" s="692"/>
      <c r="TCE21" s="692"/>
      <c r="TCF21" s="692"/>
      <c r="TCG21" s="692"/>
      <c r="TCH21" s="692"/>
      <c r="TCI21" s="692"/>
      <c r="TCJ21" s="692"/>
      <c r="TCK21" s="692"/>
      <c r="TCL21" s="692"/>
      <c r="TCM21" s="692"/>
      <c r="TCN21" s="692"/>
      <c r="TCO21" s="692"/>
      <c r="TCP21" s="692"/>
      <c r="TCQ21" s="692"/>
      <c r="TCR21" s="692"/>
      <c r="TCS21" s="692"/>
      <c r="TCT21" s="692"/>
      <c r="TCU21" s="692"/>
      <c r="TCV21" s="692"/>
      <c r="TCW21" s="692"/>
      <c r="TCX21" s="692"/>
      <c r="TCY21" s="692"/>
      <c r="TCZ21" s="692"/>
      <c r="TDA21" s="692"/>
      <c r="TDB21" s="692"/>
      <c r="TDC21" s="692"/>
      <c r="TDD21" s="692"/>
      <c r="TDE21" s="692"/>
      <c r="TDF21" s="692"/>
      <c r="TDG21" s="692"/>
      <c r="TDH21" s="692"/>
      <c r="TDI21" s="692"/>
      <c r="TDJ21" s="692"/>
      <c r="TDK21" s="692"/>
      <c r="TDL21" s="692"/>
      <c r="TDM21" s="692"/>
      <c r="TDN21" s="692"/>
      <c r="TDO21" s="692"/>
      <c r="TDP21" s="692"/>
      <c r="TDQ21" s="692"/>
      <c r="TDR21" s="692"/>
      <c r="TDS21" s="692"/>
      <c r="TDT21" s="692"/>
      <c r="TDU21" s="692"/>
      <c r="TDV21" s="692"/>
      <c r="TDW21" s="692"/>
      <c r="TDX21" s="692"/>
      <c r="TDY21" s="692"/>
      <c r="TDZ21" s="692"/>
      <c r="TEA21" s="692"/>
      <c r="TEB21" s="692"/>
      <c r="TEC21" s="692"/>
      <c r="TED21" s="692"/>
      <c r="TEE21" s="692"/>
      <c r="TEF21" s="692"/>
      <c r="TEG21" s="692"/>
      <c r="TEH21" s="692"/>
      <c r="TEI21" s="692"/>
      <c r="TEJ21" s="692"/>
      <c r="TEK21" s="692"/>
      <c r="TEL21" s="692"/>
      <c r="TEM21" s="692"/>
      <c r="TEN21" s="692"/>
      <c r="TEO21" s="692"/>
      <c r="TEP21" s="692"/>
      <c r="TEQ21" s="692"/>
      <c r="TER21" s="692"/>
      <c r="TES21" s="692"/>
      <c r="TET21" s="692"/>
      <c r="TEU21" s="692"/>
      <c r="TEV21" s="692"/>
      <c r="TEW21" s="692"/>
      <c r="TEX21" s="692"/>
      <c r="TEY21" s="692"/>
      <c r="TEZ21" s="692"/>
      <c r="TFA21" s="692"/>
      <c r="TFB21" s="692"/>
      <c r="TFC21" s="692"/>
      <c r="TFD21" s="692"/>
      <c r="TFE21" s="692"/>
      <c r="TFF21" s="692"/>
      <c r="TFG21" s="692"/>
      <c r="TFH21" s="692"/>
      <c r="TFI21" s="692"/>
      <c r="TFJ21" s="692"/>
      <c r="TFK21" s="692"/>
      <c r="TFL21" s="692"/>
      <c r="TFM21" s="692"/>
      <c r="TFN21" s="692"/>
      <c r="TFO21" s="692"/>
      <c r="TFP21" s="692"/>
      <c r="TFQ21" s="692"/>
      <c r="TFR21" s="692"/>
      <c r="TFS21" s="692"/>
      <c r="TFT21" s="692"/>
      <c r="TFU21" s="692"/>
      <c r="TFV21" s="692"/>
      <c r="TFW21" s="692"/>
      <c r="TFX21" s="692"/>
      <c r="TFY21" s="692"/>
      <c r="TFZ21" s="692"/>
      <c r="TGA21" s="692"/>
      <c r="TGB21" s="692"/>
      <c r="TGC21" s="692"/>
      <c r="TGD21" s="692"/>
      <c r="TGE21" s="692"/>
      <c r="TGF21" s="692"/>
      <c r="TGG21" s="692"/>
      <c r="TGH21" s="692"/>
      <c r="TGI21" s="692"/>
      <c r="TGJ21" s="692"/>
      <c r="TGK21" s="692"/>
      <c r="TGL21" s="692"/>
      <c r="TGM21" s="692"/>
      <c r="TGN21" s="692"/>
      <c r="TGO21" s="692"/>
      <c r="TGP21" s="692"/>
      <c r="TGQ21" s="692"/>
      <c r="TGR21" s="692"/>
      <c r="TGS21" s="692"/>
      <c r="TGT21" s="692"/>
      <c r="TGU21" s="692"/>
      <c r="TGV21" s="692"/>
      <c r="TGW21" s="692"/>
      <c r="TGX21" s="692"/>
      <c r="TGY21" s="692"/>
      <c r="TGZ21" s="692"/>
      <c r="THA21" s="692"/>
      <c r="THB21" s="692"/>
      <c r="THC21" s="692"/>
      <c r="THD21" s="692"/>
      <c r="THE21" s="692"/>
      <c r="THF21" s="692"/>
      <c r="THG21" s="692"/>
      <c r="THH21" s="692"/>
      <c r="THI21" s="692"/>
      <c r="THJ21" s="692"/>
      <c r="THK21" s="692"/>
      <c r="THL21" s="692"/>
      <c r="THM21" s="692"/>
      <c r="THN21" s="692"/>
      <c r="THO21" s="692"/>
      <c r="THP21" s="692"/>
      <c r="THQ21" s="692"/>
      <c r="THR21" s="692"/>
      <c r="THS21" s="692"/>
      <c r="THT21" s="692"/>
      <c r="THU21" s="692"/>
      <c r="THV21" s="692"/>
      <c r="THW21" s="692"/>
      <c r="THX21" s="692"/>
      <c r="THY21" s="692"/>
      <c r="THZ21" s="692"/>
      <c r="TIA21" s="692"/>
      <c r="TIB21" s="692"/>
      <c r="TIC21" s="692"/>
      <c r="TID21" s="692"/>
      <c r="TIE21" s="692"/>
      <c r="TIF21" s="692"/>
      <c r="TIG21" s="692"/>
      <c r="TIH21" s="692"/>
      <c r="TII21" s="692"/>
      <c r="TIJ21" s="692"/>
      <c r="TIK21" s="692"/>
      <c r="TIL21" s="692"/>
      <c r="TIM21" s="692"/>
      <c r="TIN21" s="692"/>
      <c r="TIO21" s="692"/>
      <c r="TIP21" s="692"/>
      <c r="TIQ21" s="692"/>
      <c r="TIR21" s="692"/>
      <c r="TIS21" s="692"/>
      <c r="TIT21" s="692"/>
      <c r="TIU21" s="692"/>
      <c r="TIV21" s="692"/>
      <c r="TIW21" s="692"/>
      <c r="TIX21" s="692"/>
      <c r="TIY21" s="692"/>
      <c r="TIZ21" s="692"/>
      <c r="TJA21" s="692"/>
      <c r="TJB21" s="692"/>
      <c r="TJC21" s="692"/>
      <c r="TJD21" s="692"/>
      <c r="TJE21" s="692"/>
      <c r="TJF21" s="692"/>
      <c r="TJG21" s="692"/>
      <c r="TJH21" s="692"/>
      <c r="TJI21" s="692"/>
      <c r="TJJ21" s="692"/>
      <c r="TJK21" s="692"/>
      <c r="TJL21" s="692"/>
      <c r="TJM21" s="692"/>
      <c r="TJN21" s="692"/>
      <c r="TJO21" s="692"/>
      <c r="TJP21" s="692"/>
      <c r="TJQ21" s="692"/>
      <c r="TJR21" s="692"/>
      <c r="TJS21" s="692"/>
      <c r="TJT21" s="692"/>
      <c r="TJU21" s="692"/>
      <c r="TJV21" s="692"/>
      <c r="TJW21" s="692"/>
      <c r="TJX21" s="692"/>
      <c r="TJY21" s="692"/>
      <c r="TJZ21" s="692"/>
      <c r="TKA21" s="692"/>
      <c r="TKB21" s="692"/>
      <c r="TKC21" s="692"/>
      <c r="TKD21" s="692"/>
      <c r="TKE21" s="692"/>
      <c r="TKF21" s="692"/>
      <c r="TKG21" s="692"/>
      <c r="TKH21" s="692"/>
      <c r="TKI21" s="692"/>
      <c r="TKJ21" s="692"/>
      <c r="TKK21" s="692"/>
      <c r="TKL21" s="692"/>
      <c r="TKM21" s="692"/>
      <c r="TKN21" s="692"/>
      <c r="TKO21" s="692"/>
      <c r="TKP21" s="692"/>
      <c r="TKQ21" s="692"/>
      <c r="TKR21" s="692"/>
      <c r="TKS21" s="692"/>
      <c r="TKT21" s="692"/>
      <c r="TKU21" s="692"/>
      <c r="TKV21" s="692"/>
      <c r="TKW21" s="692"/>
      <c r="TKX21" s="692"/>
      <c r="TKY21" s="692"/>
      <c r="TKZ21" s="692"/>
      <c r="TLA21" s="692"/>
      <c r="TLB21" s="692"/>
      <c r="TLC21" s="692"/>
      <c r="TLD21" s="692"/>
      <c r="TLE21" s="692"/>
      <c r="TLF21" s="692"/>
      <c r="TLG21" s="692"/>
      <c r="TLH21" s="692"/>
      <c r="TLI21" s="692"/>
      <c r="TLJ21" s="692"/>
      <c r="TLK21" s="692"/>
      <c r="TLL21" s="692"/>
      <c r="TLM21" s="692"/>
      <c r="TLN21" s="692"/>
      <c r="TLO21" s="692"/>
      <c r="TLP21" s="692"/>
      <c r="TLQ21" s="692"/>
      <c r="TLR21" s="692"/>
      <c r="TLS21" s="692"/>
      <c r="TLT21" s="692"/>
      <c r="TLU21" s="692"/>
      <c r="TLV21" s="692"/>
      <c r="TLW21" s="692"/>
      <c r="TLX21" s="692"/>
      <c r="TLY21" s="692"/>
      <c r="TLZ21" s="692"/>
      <c r="TMA21" s="692"/>
      <c r="TMB21" s="692"/>
      <c r="TMC21" s="692"/>
      <c r="TMD21" s="692"/>
      <c r="TME21" s="692"/>
      <c r="TMF21" s="692"/>
      <c r="TMG21" s="692"/>
      <c r="TMH21" s="692"/>
      <c r="TMI21" s="692"/>
      <c r="TMJ21" s="692"/>
      <c r="TMK21" s="692"/>
      <c r="TML21" s="692"/>
      <c r="TMM21" s="692"/>
      <c r="TMN21" s="692"/>
      <c r="TMO21" s="692"/>
      <c r="TMP21" s="692"/>
      <c r="TMQ21" s="692"/>
      <c r="TMR21" s="692"/>
      <c r="TMS21" s="692"/>
      <c r="TMT21" s="692"/>
      <c r="TMU21" s="692"/>
      <c r="TMV21" s="692"/>
      <c r="TMW21" s="692"/>
      <c r="TMX21" s="692"/>
      <c r="TMY21" s="692"/>
      <c r="TMZ21" s="692"/>
      <c r="TNA21" s="692"/>
      <c r="TNB21" s="692"/>
      <c r="TNC21" s="692"/>
      <c r="TND21" s="692"/>
      <c r="TNE21" s="692"/>
      <c r="TNF21" s="692"/>
      <c r="TNG21" s="692"/>
      <c r="TNH21" s="692"/>
      <c r="TNI21" s="692"/>
      <c r="TNJ21" s="692"/>
      <c r="TNK21" s="692"/>
      <c r="TNL21" s="692"/>
      <c r="TNM21" s="692"/>
      <c r="TNN21" s="692"/>
      <c r="TNO21" s="692"/>
      <c r="TNP21" s="692"/>
      <c r="TNQ21" s="692"/>
      <c r="TNR21" s="692"/>
      <c r="TNS21" s="692"/>
      <c r="TNT21" s="692"/>
      <c r="TNU21" s="692"/>
      <c r="TNV21" s="692"/>
      <c r="TNW21" s="692"/>
      <c r="TNX21" s="692"/>
      <c r="TNY21" s="692"/>
      <c r="TNZ21" s="692"/>
      <c r="TOA21" s="692"/>
      <c r="TOB21" s="692"/>
      <c r="TOC21" s="692"/>
      <c r="TOD21" s="692"/>
      <c r="TOE21" s="692"/>
      <c r="TOF21" s="692"/>
      <c r="TOG21" s="692"/>
      <c r="TOH21" s="692"/>
      <c r="TOI21" s="692"/>
      <c r="TOJ21" s="692"/>
      <c r="TOK21" s="692"/>
      <c r="TOL21" s="692"/>
      <c r="TOM21" s="692"/>
      <c r="TON21" s="692"/>
      <c r="TOO21" s="692"/>
      <c r="TOP21" s="692"/>
      <c r="TOQ21" s="692"/>
      <c r="TOR21" s="692"/>
      <c r="TOS21" s="692"/>
      <c r="TOT21" s="692"/>
      <c r="TOU21" s="692"/>
      <c r="TOV21" s="692"/>
      <c r="TOW21" s="692"/>
      <c r="TOX21" s="692"/>
      <c r="TOY21" s="692"/>
      <c r="TOZ21" s="692"/>
      <c r="TPA21" s="692"/>
      <c r="TPB21" s="692"/>
      <c r="TPC21" s="692"/>
      <c r="TPD21" s="692"/>
      <c r="TPE21" s="692"/>
      <c r="TPF21" s="692"/>
      <c r="TPG21" s="692"/>
      <c r="TPH21" s="692"/>
      <c r="TPI21" s="692"/>
      <c r="TPJ21" s="692"/>
      <c r="TPK21" s="692"/>
      <c r="TPL21" s="692"/>
      <c r="TPM21" s="692"/>
      <c r="TPN21" s="692"/>
      <c r="TPO21" s="692"/>
      <c r="TPP21" s="692"/>
      <c r="TPQ21" s="692"/>
      <c r="TPR21" s="692"/>
      <c r="TPS21" s="692"/>
      <c r="TPT21" s="692"/>
      <c r="TPU21" s="692"/>
      <c r="TPV21" s="692"/>
      <c r="TPW21" s="692"/>
      <c r="TPX21" s="692"/>
      <c r="TPY21" s="692"/>
      <c r="TPZ21" s="692"/>
      <c r="TQA21" s="692"/>
      <c r="TQB21" s="692"/>
      <c r="TQC21" s="692"/>
      <c r="TQD21" s="692"/>
      <c r="TQE21" s="692"/>
      <c r="TQF21" s="692"/>
      <c r="TQG21" s="692"/>
      <c r="TQH21" s="692"/>
      <c r="TQI21" s="692"/>
      <c r="TQJ21" s="692"/>
      <c r="TQK21" s="692"/>
      <c r="TQL21" s="692"/>
      <c r="TQM21" s="692"/>
      <c r="TQN21" s="692"/>
      <c r="TQO21" s="692"/>
      <c r="TQP21" s="692"/>
      <c r="TQQ21" s="692"/>
      <c r="TQR21" s="692"/>
      <c r="TQS21" s="692"/>
      <c r="TQT21" s="692"/>
      <c r="TQU21" s="692"/>
      <c r="TQV21" s="692"/>
      <c r="TQW21" s="692"/>
      <c r="TQX21" s="692"/>
      <c r="TQY21" s="692"/>
      <c r="TQZ21" s="692"/>
      <c r="TRA21" s="692"/>
      <c r="TRB21" s="692"/>
      <c r="TRC21" s="692"/>
      <c r="TRD21" s="692"/>
      <c r="TRE21" s="692"/>
      <c r="TRF21" s="692"/>
      <c r="TRG21" s="692"/>
      <c r="TRH21" s="692"/>
      <c r="TRI21" s="692"/>
      <c r="TRJ21" s="692"/>
      <c r="TRK21" s="692"/>
      <c r="TRL21" s="692"/>
      <c r="TRM21" s="692"/>
      <c r="TRN21" s="692"/>
      <c r="TRO21" s="692"/>
      <c r="TRP21" s="692"/>
      <c r="TRQ21" s="692"/>
      <c r="TRR21" s="692"/>
      <c r="TRS21" s="692"/>
      <c r="TRT21" s="692"/>
      <c r="TRU21" s="692"/>
      <c r="TRV21" s="692"/>
      <c r="TRW21" s="692"/>
      <c r="TRX21" s="692"/>
      <c r="TRY21" s="692"/>
      <c r="TRZ21" s="692"/>
      <c r="TSA21" s="692"/>
      <c r="TSB21" s="692"/>
      <c r="TSC21" s="692"/>
      <c r="TSD21" s="692"/>
      <c r="TSE21" s="692"/>
      <c r="TSF21" s="692"/>
      <c r="TSG21" s="692"/>
      <c r="TSH21" s="692"/>
      <c r="TSI21" s="692"/>
      <c r="TSJ21" s="692"/>
      <c r="TSK21" s="692"/>
      <c r="TSL21" s="692"/>
      <c r="TSM21" s="692"/>
      <c r="TSN21" s="692"/>
      <c r="TSO21" s="692"/>
      <c r="TSP21" s="692"/>
      <c r="TSQ21" s="692"/>
      <c r="TSR21" s="692"/>
      <c r="TSS21" s="692"/>
      <c r="TST21" s="692"/>
      <c r="TSU21" s="692"/>
      <c r="TSV21" s="692"/>
      <c r="TSW21" s="692"/>
      <c r="TSX21" s="692"/>
      <c r="TSY21" s="692"/>
      <c r="TSZ21" s="692"/>
      <c r="TTA21" s="692"/>
      <c r="TTB21" s="692"/>
      <c r="TTC21" s="692"/>
      <c r="TTD21" s="692"/>
      <c r="TTE21" s="692"/>
      <c r="TTF21" s="692"/>
      <c r="TTG21" s="692"/>
      <c r="TTH21" s="692"/>
      <c r="TTI21" s="692"/>
      <c r="TTJ21" s="692"/>
      <c r="TTK21" s="692"/>
      <c r="TTL21" s="692"/>
      <c r="TTM21" s="692"/>
      <c r="TTN21" s="692"/>
      <c r="TTO21" s="692"/>
      <c r="TTP21" s="692"/>
      <c r="TTQ21" s="692"/>
      <c r="TTR21" s="692"/>
      <c r="TTS21" s="692"/>
      <c r="TTT21" s="692"/>
      <c r="TTU21" s="692"/>
      <c r="TTV21" s="692"/>
      <c r="TTW21" s="692"/>
      <c r="TTX21" s="692"/>
      <c r="TTY21" s="692"/>
      <c r="TTZ21" s="692"/>
      <c r="TUA21" s="692"/>
      <c r="TUB21" s="692"/>
      <c r="TUC21" s="692"/>
      <c r="TUD21" s="692"/>
      <c r="TUE21" s="692"/>
      <c r="TUF21" s="692"/>
      <c r="TUG21" s="692"/>
      <c r="TUH21" s="692"/>
      <c r="TUI21" s="692"/>
      <c r="TUJ21" s="692"/>
      <c r="TUK21" s="692"/>
      <c r="TUL21" s="692"/>
      <c r="TUM21" s="692"/>
      <c r="TUN21" s="692"/>
      <c r="TUO21" s="692"/>
      <c r="TUP21" s="692"/>
      <c r="TUQ21" s="692"/>
      <c r="TUR21" s="692"/>
      <c r="TUS21" s="692"/>
      <c r="TUT21" s="692"/>
      <c r="TUU21" s="692"/>
      <c r="TUV21" s="692"/>
      <c r="TUW21" s="692"/>
      <c r="TUX21" s="692"/>
      <c r="TUY21" s="692"/>
      <c r="TUZ21" s="692"/>
      <c r="TVA21" s="692"/>
      <c r="TVB21" s="692"/>
      <c r="TVC21" s="692"/>
      <c r="TVD21" s="692"/>
      <c r="TVE21" s="692"/>
      <c r="TVF21" s="692"/>
      <c r="TVG21" s="692"/>
      <c r="TVH21" s="692"/>
      <c r="TVI21" s="692"/>
      <c r="TVJ21" s="692"/>
      <c r="TVK21" s="692"/>
      <c r="TVL21" s="692"/>
      <c r="TVM21" s="692"/>
      <c r="TVN21" s="692"/>
      <c r="TVO21" s="692"/>
      <c r="TVP21" s="692"/>
      <c r="TVQ21" s="692"/>
      <c r="TVR21" s="692"/>
      <c r="TVS21" s="692"/>
      <c r="TVT21" s="692"/>
      <c r="TVU21" s="692"/>
      <c r="TVV21" s="692"/>
      <c r="TVW21" s="692"/>
      <c r="TVX21" s="692"/>
      <c r="TVY21" s="692"/>
      <c r="TVZ21" s="692"/>
      <c r="TWA21" s="692"/>
      <c r="TWB21" s="692"/>
      <c r="TWC21" s="692"/>
      <c r="TWD21" s="692"/>
      <c r="TWE21" s="692"/>
      <c r="TWF21" s="692"/>
      <c r="TWG21" s="692"/>
      <c r="TWH21" s="692"/>
      <c r="TWI21" s="692"/>
      <c r="TWJ21" s="692"/>
      <c r="TWK21" s="692"/>
      <c r="TWL21" s="692"/>
      <c r="TWM21" s="692"/>
      <c r="TWN21" s="692"/>
      <c r="TWO21" s="692"/>
      <c r="TWP21" s="692"/>
      <c r="TWQ21" s="692"/>
      <c r="TWR21" s="692"/>
      <c r="TWS21" s="692"/>
      <c r="TWT21" s="692"/>
      <c r="TWU21" s="692"/>
      <c r="TWV21" s="692"/>
      <c r="TWW21" s="692"/>
      <c r="TWX21" s="692"/>
      <c r="TWY21" s="692"/>
      <c r="TWZ21" s="692"/>
      <c r="TXA21" s="692"/>
      <c r="TXB21" s="692"/>
      <c r="TXC21" s="692"/>
      <c r="TXD21" s="692"/>
      <c r="TXE21" s="692"/>
      <c r="TXF21" s="692"/>
      <c r="TXG21" s="692"/>
      <c r="TXH21" s="692"/>
      <c r="TXI21" s="692"/>
      <c r="TXJ21" s="692"/>
      <c r="TXK21" s="692"/>
      <c r="TXL21" s="692"/>
      <c r="TXM21" s="692"/>
      <c r="TXN21" s="692"/>
      <c r="TXO21" s="692"/>
      <c r="TXP21" s="692"/>
      <c r="TXQ21" s="692"/>
      <c r="TXR21" s="692"/>
      <c r="TXS21" s="692"/>
      <c r="TXT21" s="692"/>
      <c r="TXU21" s="692"/>
      <c r="TXV21" s="692"/>
      <c r="TXW21" s="692"/>
      <c r="TXX21" s="692"/>
      <c r="TXY21" s="692"/>
      <c r="TXZ21" s="692"/>
      <c r="TYA21" s="692"/>
      <c r="TYB21" s="692"/>
      <c r="TYC21" s="692"/>
      <c r="TYD21" s="692"/>
      <c r="TYE21" s="692"/>
      <c r="TYF21" s="692"/>
      <c r="TYG21" s="692"/>
      <c r="TYH21" s="692"/>
      <c r="TYI21" s="692"/>
      <c r="TYJ21" s="692"/>
      <c r="TYK21" s="692"/>
      <c r="TYL21" s="692"/>
      <c r="TYM21" s="692"/>
      <c r="TYN21" s="692"/>
      <c r="TYO21" s="692"/>
      <c r="TYP21" s="692"/>
      <c r="TYQ21" s="692"/>
      <c r="TYR21" s="692"/>
      <c r="TYS21" s="692"/>
      <c r="TYT21" s="692"/>
      <c r="TYU21" s="692"/>
      <c r="TYV21" s="692"/>
      <c r="TYW21" s="692"/>
      <c r="TYX21" s="692"/>
      <c r="TYY21" s="692"/>
      <c r="TYZ21" s="692"/>
      <c r="TZA21" s="692"/>
      <c r="TZB21" s="692"/>
      <c r="TZC21" s="692"/>
      <c r="TZD21" s="692"/>
      <c r="TZE21" s="692"/>
      <c r="TZF21" s="692"/>
      <c r="TZG21" s="692"/>
      <c r="TZH21" s="692"/>
      <c r="TZI21" s="692"/>
      <c r="TZJ21" s="692"/>
      <c r="TZK21" s="692"/>
      <c r="TZL21" s="692"/>
      <c r="TZM21" s="692"/>
      <c r="TZN21" s="692"/>
      <c r="TZO21" s="692"/>
      <c r="TZP21" s="692"/>
      <c r="TZQ21" s="692"/>
      <c r="TZR21" s="692"/>
      <c r="TZS21" s="692"/>
      <c r="TZT21" s="692"/>
      <c r="TZU21" s="692"/>
      <c r="TZV21" s="692"/>
      <c r="TZW21" s="692"/>
      <c r="TZX21" s="692"/>
      <c r="TZY21" s="692"/>
      <c r="TZZ21" s="692"/>
      <c r="UAA21" s="692"/>
      <c r="UAB21" s="692"/>
      <c r="UAC21" s="692"/>
      <c r="UAD21" s="692"/>
      <c r="UAE21" s="692"/>
      <c r="UAF21" s="692"/>
      <c r="UAG21" s="692"/>
      <c r="UAH21" s="692"/>
      <c r="UAI21" s="692"/>
      <c r="UAJ21" s="692"/>
      <c r="UAK21" s="692"/>
      <c r="UAL21" s="692"/>
      <c r="UAM21" s="692"/>
      <c r="UAN21" s="692"/>
      <c r="UAO21" s="692"/>
      <c r="UAP21" s="692"/>
      <c r="UAQ21" s="692"/>
      <c r="UAR21" s="692"/>
      <c r="UAS21" s="692"/>
      <c r="UAT21" s="692"/>
      <c r="UAU21" s="692"/>
      <c r="UAV21" s="692"/>
      <c r="UAW21" s="692"/>
      <c r="UAX21" s="692"/>
      <c r="UAY21" s="692"/>
      <c r="UAZ21" s="692"/>
      <c r="UBA21" s="692"/>
      <c r="UBB21" s="692"/>
      <c r="UBC21" s="692"/>
      <c r="UBD21" s="692"/>
      <c r="UBE21" s="692"/>
      <c r="UBF21" s="692"/>
      <c r="UBG21" s="692"/>
      <c r="UBH21" s="692"/>
      <c r="UBI21" s="692"/>
      <c r="UBJ21" s="692"/>
      <c r="UBK21" s="692"/>
      <c r="UBL21" s="692"/>
      <c r="UBM21" s="692"/>
      <c r="UBN21" s="692"/>
      <c r="UBO21" s="692"/>
      <c r="UBP21" s="692"/>
      <c r="UBQ21" s="692"/>
      <c r="UBR21" s="692"/>
      <c r="UBS21" s="692"/>
      <c r="UBT21" s="692"/>
      <c r="UBU21" s="692"/>
      <c r="UBV21" s="692"/>
      <c r="UBW21" s="692"/>
      <c r="UBX21" s="692"/>
      <c r="UBY21" s="692"/>
      <c r="UBZ21" s="692"/>
      <c r="UCA21" s="692"/>
      <c r="UCB21" s="692"/>
      <c r="UCC21" s="692"/>
      <c r="UCD21" s="692"/>
      <c r="UCE21" s="692"/>
      <c r="UCF21" s="692"/>
      <c r="UCG21" s="692"/>
      <c r="UCH21" s="692"/>
      <c r="UCI21" s="692"/>
      <c r="UCJ21" s="692"/>
      <c r="UCK21" s="692"/>
      <c r="UCL21" s="692"/>
      <c r="UCM21" s="692"/>
      <c r="UCN21" s="692"/>
      <c r="UCO21" s="692"/>
      <c r="UCP21" s="692"/>
      <c r="UCQ21" s="692"/>
      <c r="UCR21" s="692"/>
      <c r="UCS21" s="692"/>
      <c r="UCT21" s="692"/>
      <c r="UCU21" s="692"/>
      <c r="UCV21" s="692"/>
      <c r="UCW21" s="692"/>
      <c r="UCX21" s="692"/>
      <c r="UCY21" s="692"/>
      <c r="UCZ21" s="692"/>
      <c r="UDA21" s="692"/>
      <c r="UDB21" s="692"/>
      <c r="UDC21" s="692"/>
      <c r="UDD21" s="692"/>
      <c r="UDE21" s="692"/>
      <c r="UDF21" s="692"/>
      <c r="UDG21" s="692"/>
      <c r="UDH21" s="692"/>
      <c r="UDI21" s="692"/>
      <c r="UDJ21" s="692"/>
      <c r="UDK21" s="692"/>
      <c r="UDL21" s="692"/>
      <c r="UDM21" s="692"/>
      <c r="UDN21" s="692"/>
      <c r="UDO21" s="692"/>
      <c r="UDP21" s="692"/>
      <c r="UDQ21" s="692"/>
      <c r="UDR21" s="692"/>
      <c r="UDS21" s="692"/>
      <c r="UDT21" s="692"/>
      <c r="UDU21" s="692"/>
      <c r="UDV21" s="692"/>
      <c r="UDW21" s="692"/>
      <c r="UDX21" s="692"/>
      <c r="UDY21" s="692"/>
      <c r="UDZ21" s="692"/>
      <c r="UEA21" s="692"/>
      <c r="UEB21" s="692"/>
      <c r="UEC21" s="692"/>
      <c r="UED21" s="692"/>
      <c r="UEE21" s="692"/>
      <c r="UEF21" s="692"/>
      <c r="UEG21" s="692"/>
      <c r="UEH21" s="692"/>
      <c r="UEI21" s="692"/>
      <c r="UEJ21" s="692"/>
      <c r="UEK21" s="692"/>
      <c r="UEL21" s="692"/>
      <c r="UEM21" s="692"/>
      <c r="UEN21" s="692"/>
      <c r="UEO21" s="692"/>
      <c r="UEP21" s="692"/>
      <c r="UEQ21" s="692"/>
      <c r="UER21" s="692"/>
      <c r="UES21" s="692"/>
      <c r="UET21" s="692"/>
      <c r="UEU21" s="692"/>
      <c r="UEV21" s="692"/>
      <c r="UEW21" s="692"/>
      <c r="UEX21" s="692"/>
      <c r="UEY21" s="692"/>
      <c r="UEZ21" s="692"/>
      <c r="UFA21" s="692"/>
      <c r="UFB21" s="692"/>
      <c r="UFC21" s="692"/>
      <c r="UFD21" s="692"/>
      <c r="UFE21" s="692"/>
      <c r="UFF21" s="692"/>
      <c r="UFG21" s="692"/>
      <c r="UFH21" s="692"/>
      <c r="UFI21" s="692"/>
      <c r="UFJ21" s="692"/>
      <c r="UFK21" s="692"/>
      <c r="UFL21" s="692"/>
      <c r="UFM21" s="692"/>
      <c r="UFN21" s="692"/>
      <c r="UFO21" s="692"/>
      <c r="UFP21" s="692"/>
      <c r="UFQ21" s="692"/>
      <c r="UFR21" s="692"/>
      <c r="UFS21" s="692"/>
      <c r="UFT21" s="692"/>
      <c r="UFU21" s="692"/>
      <c r="UFV21" s="692"/>
      <c r="UFW21" s="692"/>
      <c r="UFX21" s="692"/>
      <c r="UFY21" s="692"/>
      <c r="UFZ21" s="692"/>
      <c r="UGA21" s="692"/>
      <c r="UGB21" s="692"/>
      <c r="UGC21" s="692"/>
      <c r="UGD21" s="692"/>
      <c r="UGE21" s="692"/>
      <c r="UGF21" s="692"/>
      <c r="UGG21" s="692"/>
      <c r="UGH21" s="692"/>
      <c r="UGI21" s="692"/>
      <c r="UGJ21" s="692"/>
      <c r="UGK21" s="692"/>
      <c r="UGL21" s="692"/>
      <c r="UGM21" s="692"/>
      <c r="UGN21" s="692"/>
      <c r="UGO21" s="692"/>
      <c r="UGP21" s="692"/>
      <c r="UGQ21" s="692"/>
      <c r="UGR21" s="692"/>
      <c r="UGS21" s="692"/>
      <c r="UGT21" s="692"/>
      <c r="UGU21" s="692"/>
      <c r="UGV21" s="692"/>
      <c r="UGW21" s="692"/>
      <c r="UGX21" s="692"/>
      <c r="UGY21" s="692"/>
      <c r="UGZ21" s="692"/>
      <c r="UHA21" s="692"/>
      <c r="UHB21" s="692"/>
      <c r="UHC21" s="692"/>
      <c r="UHD21" s="692"/>
      <c r="UHE21" s="692"/>
      <c r="UHF21" s="692"/>
      <c r="UHG21" s="692"/>
      <c r="UHH21" s="692"/>
      <c r="UHI21" s="692"/>
      <c r="UHJ21" s="692"/>
      <c r="UHK21" s="692"/>
      <c r="UHL21" s="692"/>
      <c r="UHM21" s="692"/>
      <c r="UHN21" s="692"/>
      <c r="UHO21" s="692"/>
      <c r="UHP21" s="692"/>
      <c r="UHQ21" s="692"/>
      <c r="UHR21" s="692"/>
      <c r="UHS21" s="692"/>
      <c r="UHT21" s="692"/>
      <c r="UHU21" s="692"/>
      <c r="UHV21" s="692"/>
      <c r="UHW21" s="692"/>
      <c r="UHX21" s="692"/>
      <c r="UHY21" s="692"/>
      <c r="UHZ21" s="692"/>
      <c r="UIA21" s="692"/>
      <c r="UIB21" s="692"/>
      <c r="UIC21" s="692"/>
      <c r="UID21" s="692"/>
      <c r="UIE21" s="692"/>
      <c r="UIF21" s="692"/>
      <c r="UIG21" s="692"/>
      <c r="UIH21" s="692"/>
      <c r="UII21" s="692"/>
      <c r="UIJ21" s="692"/>
      <c r="UIK21" s="692"/>
      <c r="UIL21" s="692"/>
      <c r="UIM21" s="692"/>
      <c r="UIN21" s="692"/>
      <c r="UIO21" s="692"/>
      <c r="UIP21" s="692"/>
      <c r="UIQ21" s="692"/>
      <c r="UIR21" s="692"/>
      <c r="UIS21" s="692"/>
      <c r="UIT21" s="692"/>
      <c r="UIU21" s="692"/>
      <c r="UIV21" s="692"/>
      <c r="UIW21" s="692"/>
      <c r="UIX21" s="692"/>
      <c r="UIY21" s="692"/>
      <c r="UIZ21" s="692"/>
      <c r="UJA21" s="692"/>
      <c r="UJB21" s="692"/>
      <c r="UJC21" s="692"/>
      <c r="UJD21" s="692"/>
      <c r="UJE21" s="692"/>
      <c r="UJF21" s="692"/>
      <c r="UJG21" s="692"/>
      <c r="UJH21" s="692"/>
      <c r="UJI21" s="692"/>
      <c r="UJJ21" s="692"/>
      <c r="UJK21" s="692"/>
      <c r="UJL21" s="692"/>
      <c r="UJM21" s="692"/>
      <c r="UJN21" s="692"/>
      <c r="UJO21" s="692"/>
      <c r="UJP21" s="692"/>
      <c r="UJQ21" s="692"/>
      <c r="UJR21" s="692"/>
      <c r="UJS21" s="692"/>
      <c r="UJT21" s="692"/>
      <c r="UJU21" s="692"/>
      <c r="UJV21" s="692"/>
      <c r="UJW21" s="692"/>
      <c r="UJX21" s="692"/>
      <c r="UJY21" s="692"/>
      <c r="UJZ21" s="692"/>
      <c r="UKA21" s="692"/>
      <c r="UKB21" s="692"/>
      <c r="UKC21" s="692"/>
      <c r="UKD21" s="692"/>
      <c r="UKE21" s="692"/>
      <c r="UKF21" s="692"/>
      <c r="UKG21" s="692"/>
      <c r="UKH21" s="692"/>
      <c r="UKI21" s="692"/>
      <c r="UKJ21" s="692"/>
      <c r="UKK21" s="692"/>
      <c r="UKL21" s="692"/>
      <c r="UKM21" s="692"/>
      <c r="UKN21" s="692"/>
      <c r="UKO21" s="692"/>
      <c r="UKP21" s="692"/>
      <c r="UKQ21" s="692"/>
      <c r="UKR21" s="692"/>
      <c r="UKS21" s="692"/>
      <c r="UKT21" s="692"/>
      <c r="UKU21" s="692"/>
      <c r="UKV21" s="692"/>
      <c r="UKW21" s="692"/>
      <c r="UKX21" s="692"/>
      <c r="UKY21" s="692"/>
      <c r="UKZ21" s="692"/>
      <c r="ULA21" s="692"/>
      <c r="ULB21" s="692"/>
      <c r="ULC21" s="692"/>
      <c r="ULD21" s="692"/>
      <c r="ULE21" s="692"/>
      <c r="ULF21" s="692"/>
      <c r="ULG21" s="692"/>
      <c r="ULH21" s="692"/>
      <c r="ULI21" s="692"/>
      <c r="ULJ21" s="692"/>
      <c r="ULK21" s="692"/>
      <c r="ULL21" s="692"/>
      <c r="ULM21" s="692"/>
      <c r="ULN21" s="692"/>
      <c r="ULO21" s="692"/>
      <c r="ULP21" s="692"/>
      <c r="ULQ21" s="692"/>
      <c r="ULR21" s="692"/>
      <c r="ULS21" s="692"/>
      <c r="ULT21" s="692"/>
      <c r="ULU21" s="692"/>
      <c r="ULV21" s="692"/>
      <c r="ULW21" s="692"/>
      <c r="ULX21" s="692"/>
      <c r="ULY21" s="692"/>
      <c r="ULZ21" s="692"/>
      <c r="UMA21" s="692"/>
      <c r="UMB21" s="692"/>
      <c r="UMC21" s="692"/>
      <c r="UMD21" s="692"/>
      <c r="UME21" s="692"/>
      <c r="UMF21" s="692"/>
      <c r="UMG21" s="692"/>
      <c r="UMH21" s="692"/>
      <c r="UMI21" s="692"/>
      <c r="UMJ21" s="692"/>
      <c r="UMK21" s="692"/>
      <c r="UML21" s="692"/>
      <c r="UMM21" s="692"/>
      <c r="UMN21" s="692"/>
      <c r="UMO21" s="692"/>
      <c r="UMP21" s="692"/>
      <c r="UMQ21" s="692"/>
      <c r="UMR21" s="692"/>
      <c r="UMS21" s="692"/>
      <c r="UMT21" s="692"/>
      <c r="UMU21" s="692"/>
      <c r="UMV21" s="692"/>
      <c r="UMW21" s="692"/>
      <c r="UMX21" s="692"/>
      <c r="UMY21" s="692"/>
      <c r="UMZ21" s="692"/>
      <c r="UNA21" s="692"/>
      <c r="UNB21" s="692"/>
      <c r="UNC21" s="692"/>
      <c r="UND21" s="692"/>
      <c r="UNE21" s="692"/>
      <c r="UNF21" s="692"/>
      <c r="UNG21" s="692"/>
      <c r="UNH21" s="692"/>
      <c r="UNI21" s="692"/>
      <c r="UNJ21" s="692"/>
      <c r="UNK21" s="692"/>
      <c r="UNL21" s="692"/>
      <c r="UNM21" s="692"/>
      <c r="UNN21" s="692"/>
      <c r="UNO21" s="692"/>
      <c r="UNP21" s="692"/>
      <c r="UNQ21" s="692"/>
      <c r="UNR21" s="692"/>
      <c r="UNS21" s="692"/>
      <c r="UNT21" s="692"/>
      <c r="UNU21" s="692"/>
      <c r="UNV21" s="692"/>
      <c r="UNW21" s="692"/>
      <c r="UNX21" s="692"/>
      <c r="UNY21" s="692"/>
      <c r="UNZ21" s="692"/>
      <c r="UOA21" s="692"/>
      <c r="UOB21" s="692"/>
      <c r="UOC21" s="692"/>
      <c r="UOD21" s="692"/>
      <c r="UOE21" s="692"/>
      <c r="UOF21" s="692"/>
      <c r="UOG21" s="692"/>
      <c r="UOH21" s="692"/>
      <c r="UOI21" s="692"/>
      <c r="UOJ21" s="692"/>
      <c r="UOK21" s="692"/>
      <c r="UOL21" s="692"/>
      <c r="UOM21" s="692"/>
      <c r="UON21" s="692"/>
      <c r="UOO21" s="692"/>
      <c r="UOP21" s="692"/>
      <c r="UOQ21" s="692"/>
      <c r="UOR21" s="692"/>
      <c r="UOS21" s="692"/>
      <c r="UOT21" s="692"/>
      <c r="UOU21" s="692"/>
      <c r="UOV21" s="692"/>
      <c r="UOW21" s="692"/>
      <c r="UOX21" s="692"/>
      <c r="UOY21" s="692"/>
      <c r="UOZ21" s="692"/>
      <c r="UPA21" s="692"/>
      <c r="UPB21" s="692"/>
      <c r="UPC21" s="692"/>
      <c r="UPD21" s="692"/>
      <c r="UPE21" s="692"/>
      <c r="UPF21" s="692"/>
      <c r="UPG21" s="692"/>
      <c r="UPH21" s="692"/>
      <c r="UPI21" s="692"/>
      <c r="UPJ21" s="692"/>
      <c r="UPK21" s="692"/>
      <c r="UPL21" s="692"/>
      <c r="UPM21" s="692"/>
      <c r="UPN21" s="692"/>
      <c r="UPO21" s="692"/>
      <c r="UPP21" s="692"/>
      <c r="UPQ21" s="692"/>
      <c r="UPR21" s="692"/>
      <c r="UPS21" s="692"/>
      <c r="UPT21" s="692"/>
      <c r="UPU21" s="692"/>
      <c r="UPV21" s="692"/>
      <c r="UPW21" s="692"/>
      <c r="UPX21" s="692"/>
      <c r="UPY21" s="692"/>
      <c r="UPZ21" s="692"/>
      <c r="UQA21" s="692"/>
      <c r="UQB21" s="692"/>
      <c r="UQC21" s="692"/>
      <c r="UQD21" s="692"/>
      <c r="UQE21" s="692"/>
      <c r="UQF21" s="692"/>
      <c r="UQG21" s="692"/>
      <c r="UQH21" s="692"/>
      <c r="UQI21" s="692"/>
      <c r="UQJ21" s="692"/>
      <c r="UQK21" s="692"/>
      <c r="UQL21" s="692"/>
      <c r="UQM21" s="692"/>
      <c r="UQN21" s="692"/>
      <c r="UQO21" s="692"/>
      <c r="UQP21" s="692"/>
      <c r="UQQ21" s="692"/>
      <c r="UQR21" s="692"/>
      <c r="UQS21" s="692"/>
      <c r="UQT21" s="692"/>
      <c r="UQU21" s="692"/>
      <c r="UQV21" s="692"/>
      <c r="UQW21" s="692"/>
      <c r="UQX21" s="692"/>
      <c r="UQY21" s="692"/>
      <c r="UQZ21" s="692"/>
      <c r="URA21" s="692"/>
      <c r="URB21" s="692"/>
      <c r="URC21" s="692"/>
      <c r="URD21" s="692"/>
      <c r="URE21" s="692"/>
      <c r="URF21" s="692"/>
      <c r="URG21" s="692"/>
      <c r="URH21" s="692"/>
      <c r="URI21" s="692"/>
      <c r="URJ21" s="692"/>
      <c r="URK21" s="692"/>
      <c r="URL21" s="692"/>
      <c r="URM21" s="692"/>
      <c r="URN21" s="692"/>
      <c r="URO21" s="692"/>
      <c r="URP21" s="692"/>
      <c r="URQ21" s="692"/>
      <c r="URR21" s="692"/>
      <c r="URS21" s="692"/>
      <c r="URT21" s="692"/>
      <c r="URU21" s="692"/>
      <c r="URV21" s="692"/>
      <c r="URW21" s="692"/>
      <c r="URX21" s="692"/>
      <c r="URY21" s="692"/>
      <c r="URZ21" s="692"/>
      <c r="USA21" s="692"/>
      <c r="USB21" s="692"/>
      <c r="USC21" s="692"/>
      <c r="USD21" s="692"/>
      <c r="USE21" s="692"/>
      <c r="USF21" s="692"/>
      <c r="USG21" s="692"/>
      <c r="USH21" s="692"/>
      <c r="USI21" s="692"/>
      <c r="USJ21" s="692"/>
      <c r="USK21" s="692"/>
      <c r="USL21" s="692"/>
      <c r="USM21" s="692"/>
      <c r="USN21" s="692"/>
      <c r="USO21" s="692"/>
      <c r="USP21" s="692"/>
      <c r="USQ21" s="692"/>
      <c r="USR21" s="692"/>
      <c r="USS21" s="692"/>
      <c r="UST21" s="692"/>
      <c r="USU21" s="692"/>
      <c r="USV21" s="692"/>
      <c r="USW21" s="692"/>
      <c r="USX21" s="692"/>
      <c r="USY21" s="692"/>
      <c r="USZ21" s="692"/>
      <c r="UTA21" s="692"/>
      <c r="UTB21" s="692"/>
      <c r="UTC21" s="692"/>
      <c r="UTD21" s="692"/>
      <c r="UTE21" s="692"/>
      <c r="UTF21" s="692"/>
      <c r="UTG21" s="692"/>
      <c r="UTH21" s="692"/>
      <c r="UTI21" s="692"/>
      <c r="UTJ21" s="692"/>
      <c r="UTK21" s="692"/>
      <c r="UTL21" s="692"/>
      <c r="UTM21" s="692"/>
      <c r="UTN21" s="692"/>
      <c r="UTO21" s="692"/>
      <c r="UTP21" s="692"/>
      <c r="UTQ21" s="692"/>
      <c r="UTR21" s="692"/>
      <c r="UTS21" s="692"/>
      <c r="UTT21" s="692"/>
      <c r="UTU21" s="692"/>
      <c r="UTV21" s="692"/>
      <c r="UTW21" s="692"/>
      <c r="UTX21" s="692"/>
      <c r="UTY21" s="692"/>
      <c r="UTZ21" s="692"/>
      <c r="UUA21" s="692"/>
      <c r="UUB21" s="692"/>
      <c r="UUC21" s="692"/>
      <c r="UUD21" s="692"/>
      <c r="UUE21" s="692"/>
      <c r="UUF21" s="692"/>
      <c r="UUG21" s="692"/>
      <c r="UUH21" s="692"/>
      <c r="UUI21" s="692"/>
      <c r="UUJ21" s="692"/>
      <c r="UUK21" s="692"/>
      <c r="UUL21" s="692"/>
      <c r="UUM21" s="692"/>
      <c r="UUN21" s="692"/>
      <c r="UUO21" s="692"/>
      <c r="UUP21" s="692"/>
      <c r="UUQ21" s="692"/>
      <c r="UUR21" s="692"/>
      <c r="UUS21" s="692"/>
      <c r="UUT21" s="692"/>
      <c r="UUU21" s="692"/>
      <c r="UUV21" s="692"/>
      <c r="UUW21" s="692"/>
      <c r="UUX21" s="692"/>
      <c r="UUY21" s="692"/>
      <c r="UUZ21" s="692"/>
      <c r="UVA21" s="692"/>
      <c r="UVB21" s="692"/>
      <c r="UVC21" s="692"/>
      <c r="UVD21" s="692"/>
      <c r="UVE21" s="692"/>
      <c r="UVF21" s="692"/>
      <c r="UVG21" s="692"/>
      <c r="UVH21" s="692"/>
      <c r="UVI21" s="692"/>
      <c r="UVJ21" s="692"/>
      <c r="UVK21" s="692"/>
      <c r="UVL21" s="692"/>
      <c r="UVM21" s="692"/>
      <c r="UVN21" s="692"/>
      <c r="UVO21" s="692"/>
      <c r="UVP21" s="692"/>
      <c r="UVQ21" s="692"/>
      <c r="UVR21" s="692"/>
      <c r="UVS21" s="692"/>
      <c r="UVT21" s="692"/>
      <c r="UVU21" s="692"/>
      <c r="UVV21" s="692"/>
      <c r="UVW21" s="692"/>
      <c r="UVX21" s="692"/>
      <c r="UVY21" s="692"/>
      <c r="UVZ21" s="692"/>
      <c r="UWA21" s="692"/>
      <c r="UWB21" s="692"/>
      <c r="UWC21" s="692"/>
      <c r="UWD21" s="692"/>
      <c r="UWE21" s="692"/>
      <c r="UWF21" s="692"/>
      <c r="UWG21" s="692"/>
      <c r="UWH21" s="692"/>
      <c r="UWI21" s="692"/>
      <c r="UWJ21" s="692"/>
      <c r="UWK21" s="692"/>
      <c r="UWL21" s="692"/>
      <c r="UWM21" s="692"/>
      <c r="UWN21" s="692"/>
      <c r="UWO21" s="692"/>
      <c r="UWP21" s="692"/>
      <c r="UWQ21" s="692"/>
      <c r="UWR21" s="692"/>
      <c r="UWS21" s="692"/>
      <c r="UWT21" s="692"/>
      <c r="UWU21" s="692"/>
      <c r="UWV21" s="692"/>
      <c r="UWW21" s="692"/>
      <c r="UWX21" s="692"/>
      <c r="UWY21" s="692"/>
      <c r="UWZ21" s="692"/>
      <c r="UXA21" s="692"/>
      <c r="UXB21" s="692"/>
      <c r="UXC21" s="692"/>
      <c r="UXD21" s="692"/>
      <c r="UXE21" s="692"/>
      <c r="UXF21" s="692"/>
      <c r="UXG21" s="692"/>
      <c r="UXH21" s="692"/>
      <c r="UXI21" s="692"/>
      <c r="UXJ21" s="692"/>
      <c r="UXK21" s="692"/>
      <c r="UXL21" s="692"/>
      <c r="UXM21" s="692"/>
      <c r="UXN21" s="692"/>
      <c r="UXO21" s="692"/>
      <c r="UXP21" s="692"/>
      <c r="UXQ21" s="692"/>
      <c r="UXR21" s="692"/>
      <c r="UXS21" s="692"/>
      <c r="UXT21" s="692"/>
      <c r="UXU21" s="692"/>
      <c r="UXV21" s="692"/>
      <c r="UXW21" s="692"/>
      <c r="UXX21" s="692"/>
      <c r="UXY21" s="692"/>
      <c r="UXZ21" s="692"/>
      <c r="UYA21" s="692"/>
      <c r="UYB21" s="692"/>
      <c r="UYC21" s="692"/>
      <c r="UYD21" s="692"/>
      <c r="UYE21" s="692"/>
      <c r="UYF21" s="692"/>
      <c r="UYG21" s="692"/>
      <c r="UYH21" s="692"/>
      <c r="UYI21" s="692"/>
      <c r="UYJ21" s="692"/>
      <c r="UYK21" s="692"/>
      <c r="UYL21" s="692"/>
      <c r="UYM21" s="692"/>
      <c r="UYN21" s="692"/>
      <c r="UYO21" s="692"/>
      <c r="UYP21" s="692"/>
      <c r="UYQ21" s="692"/>
      <c r="UYR21" s="692"/>
      <c r="UYS21" s="692"/>
      <c r="UYT21" s="692"/>
      <c r="UYU21" s="692"/>
      <c r="UYV21" s="692"/>
      <c r="UYW21" s="692"/>
      <c r="UYX21" s="692"/>
      <c r="UYY21" s="692"/>
      <c r="UYZ21" s="692"/>
      <c r="UZA21" s="692"/>
      <c r="UZB21" s="692"/>
      <c r="UZC21" s="692"/>
      <c r="UZD21" s="692"/>
      <c r="UZE21" s="692"/>
      <c r="UZF21" s="692"/>
      <c r="UZG21" s="692"/>
      <c r="UZH21" s="692"/>
      <c r="UZI21" s="692"/>
      <c r="UZJ21" s="692"/>
      <c r="UZK21" s="692"/>
      <c r="UZL21" s="692"/>
      <c r="UZM21" s="692"/>
      <c r="UZN21" s="692"/>
      <c r="UZO21" s="692"/>
      <c r="UZP21" s="692"/>
      <c r="UZQ21" s="692"/>
      <c r="UZR21" s="692"/>
      <c r="UZS21" s="692"/>
      <c r="UZT21" s="692"/>
      <c r="UZU21" s="692"/>
      <c r="UZV21" s="692"/>
      <c r="UZW21" s="692"/>
      <c r="UZX21" s="692"/>
      <c r="UZY21" s="692"/>
      <c r="UZZ21" s="692"/>
      <c r="VAA21" s="692"/>
      <c r="VAB21" s="692"/>
      <c r="VAC21" s="692"/>
      <c r="VAD21" s="692"/>
      <c r="VAE21" s="692"/>
      <c r="VAF21" s="692"/>
      <c r="VAG21" s="692"/>
      <c r="VAH21" s="692"/>
      <c r="VAI21" s="692"/>
      <c r="VAJ21" s="692"/>
      <c r="VAK21" s="692"/>
      <c r="VAL21" s="692"/>
      <c r="VAM21" s="692"/>
      <c r="VAN21" s="692"/>
      <c r="VAO21" s="692"/>
      <c r="VAP21" s="692"/>
      <c r="VAQ21" s="692"/>
      <c r="VAR21" s="692"/>
      <c r="VAS21" s="692"/>
      <c r="VAT21" s="692"/>
      <c r="VAU21" s="692"/>
      <c r="VAV21" s="692"/>
      <c r="VAW21" s="692"/>
      <c r="VAX21" s="692"/>
      <c r="VAY21" s="692"/>
      <c r="VAZ21" s="692"/>
      <c r="VBA21" s="692"/>
      <c r="VBB21" s="692"/>
      <c r="VBC21" s="692"/>
      <c r="VBD21" s="692"/>
      <c r="VBE21" s="692"/>
      <c r="VBF21" s="692"/>
      <c r="VBG21" s="692"/>
      <c r="VBH21" s="692"/>
      <c r="VBI21" s="692"/>
      <c r="VBJ21" s="692"/>
      <c r="VBK21" s="692"/>
      <c r="VBL21" s="692"/>
      <c r="VBM21" s="692"/>
      <c r="VBN21" s="692"/>
      <c r="VBO21" s="692"/>
      <c r="VBP21" s="692"/>
      <c r="VBQ21" s="692"/>
      <c r="VBR21" s="692"/>
      <c r="VBS21" s="692"/>
      <c r="VBT21" s="692"/>
      <c r="VBU21" s="692"/>
      <c r="VBV21" s="692"/>
      <c r="VBW21" s="692"/>
      <c r="VBX21" s="692"/>
      <c r="VBY21" s="692"/>
      <c r="VBZ21" s="692"/>
      <c r="VCA21" s="692"/>
      <c r="VCB21" s="692"/>
      <c r="VCC21" s="692"/>
      <c r="VCD21" s="692"/>
      <c r="VCE21" s="692"/>
      <c r="VCF21" s="692"/>
      <c r="VCG21" s="692"/>
      <c r="VCH21" s="692"/>
      <c r="VCI21" s="692"/>
      <c r="VCJ21" s="692"/>
      <c r="VCK21" s="692"/>
      <c r="VCL21" s="692"/>
      <c r="VCM21" s="692"/>
      <c r="VCN21" s="692"/>
      <c r="VCO21" s="692"/>
      <c r="VCP21" s="692"/>
      <c r="VCQ21" s="692"/>
      <c r="VCR21" s="692"/>
      <c r="VCS21" s="692"/>
      <c r="VCT21" s="692"/>
      <c r="VCU21" s="692"/>
      <c r="VCV21" s="692"/>
      <c r="VCW21" s="692"/>
      <c r="VCX21" s="692"/>
      <c r="VCY21" s="692"/>
      <c r="VCZ21" s="692"/>
      <c r="VDA21" s="692"/>
      <c r="VDB21" s="692"/>
      <c r="VDC21" s="692"/>
      <c r="VDD21" s="692"/>
      <c r="VDE21" s="692"/>
      <c r="VDF21" s="692"/>
      <c r="VDG21" s="692"/>
      <c r="VDH21" s="692"/>
      <c r="VDI21" s="692"/>
      <c r="VDJ21" s="692"/>
      <c r="VDK21" s="692"/>
      <c r="VDL21" s="692"/>
      <c r="VDM21" s="692"/>
      <c r="VDN21" s="692"/>
      <c r="VDO21" s="692"/>
      <c r="VDP21" s="692"/>
      <c r="VDQ21" s="692"/>
      <c r="VDR21" s="692"/>
      <c r="VDS21" s="692"/>
      <c r="VDT21" s="692"/>
      <c r="VDU21" s="692"/>
      <c r="VDV21" s="692"/>
      <c r="VDW21" s="692"/>
      <c r="VDX21" s="692"/>
      <c r="VDY21" s="692"/>
      <c r="VDZ21" s="692"/>
      <c r="VEA21" s="692"/>
      <c r="VEB21" s="692"/>
      <c r="VEC21" s="692"/>
      <c r="VED21" s="692"/>
      <c r="VEE21" s="692"/>
      <c r="VEF21" s="692"/>
      <c r="VEG21" s="692"/>
      <c r="VEH21" s="692"/>
      <c r="VEI21" s="692"/>
      <c r="VEJ21" s="692"/>
      <c r="VEK21" s="692"/>
      <c r="VEL21" s="692"/>
      <c r="VEM21" s="692"/>
      <c r="VEN21" s="692"/>
      <c r="VEO21" s="692"/>
      <c r="VEP21" s="692"/>
      <c r="VEQ21" s="692"/>
      <c r="VER21" s="692"/>
      <c r="VES21" s="692"/>
      <c r="VET21" s="692"/>
      <c r="VEU21" s="692"/>
      <c r="VEV21" s="692"/>
      <c r="VEW21" s="692"/>
      <c r="VEX21" s="692"/>
      <c r="VEY21" s="692"/>
      <c r="VEZ21" s="692"/>
      <c r="VFA21" s="692"/>
      <c r="VFB21" s="692"/>
      <c r="VFC21" s="692"/>
      <c r="VFD21" s="692"/>
      <c r="VFE21" s="692"/>
      <c r="VFF21" s="692"/>
      <c r="VFG21" s="692"/>
      <c r="VFH21" s="692"/>
      <c r="VFI21" s="692"/>
      <c r="VFJ21" s="692"/>
      <c r="VFK21" s="692"/>
      <c r="VFL21" s="692"/>
      <c r="VFM21" s="692"/>
      <c r="VFN21" s="692"/>
      <c r="VFO21" s="692"/>
      <c r="VFP21" s="692"/>
      <c r="VFQ21" s="692"/>
      <c r="VFR21" s="692"/>
      <c r="VFS21" s="692"/>
      <c r="VFT21" s="692"/>
      <c r="VFU21" s="692"/>
      <c r="VFV21" s="692"/>
      <c r="VFW21" s="692"/>
      <c r="VFX21" s="692"/>
      <c r="VFY21" s="692"/>
      <c r="VFZ21" s="692"/>
      <c r="VGA21" s="692"/>
      <c r="VGB21" s="692"/>
      <c r="VGC21" s="692"/>
      <c r="VGD21" s="692"/>
      <c r="VGE21" s="692"/>
      <c r="VGF21" s="692"/>
      <c r="VGG21" s="692"/>
      <c r="VGH21" s="692"/>
      <c r="VGI21" s="692"/>
      <c r="VGJ21" s="692"/>
      <c r="VGK21" s="692"/>
      <c r="VGL21" s="692"/>
      <c r="VGM21" s="692"/>
      <c r="VGN21" s="692"/>
      <c r="VGO21" s="692"/>
      <c r="VGP21" s="692"/>
      <c r="VGQ21" s="692"/>
      <c r="VGR21" s="692"/>
      <c r="VGS21" s="692"/>
      <c r="VGT21" s="692"/>
      <c r="VGU21" s="692"/>
      <c r="VGV21" s="692"/>
      <c r="VGW21" s="692"/>
      <c r="VGX21" s="692"/>
      <c r="VGY21" s="692"/>
      <c r="VGZ21" s="692"/>
      <c r="VHA21" s="692"/>
      <c r="VHB21" s="692"/>
      <c r="VHC21" s="692"/>
      <c r="VHD21" s="692"/>
      <c r="VHE21" s="692"/>
      <c r="VHF21" s="692"/>
      <c r="VHG21" s="692"/>
      <c r="VHH21" s="692"/>
      <c r="VHI21" s="692"/>
      <c r="VHJ21" s="692"/>
      <c r="VHK21" s="692"/>
      <c r="VHL21" s="692"/>
      <c r="VHM21" s="692"/>
      <c r="VHN21" s="692"/>
      <c r="VHO21" s="692"/>
      <c r="VHP21" s="692"/>
      <c r="VHQ21" s="692"/>
      <c r="VHR21" s="692"/>
      <c r="VHS21" s="692"/>
      <c r="VHT21" s="692"/>
      <c r="VHU21" s="692"/>
      <c r="VHV21" s="692"/>
      <c r="VHW21" s="692"/>
      <c r="VHX21" s="692"/>
      <c r="VHY21" s="692"/>
      <c r="VHZ21" s="692"/>
      <c r="VIA21" s="692"/>
      <c r="VIB21" s="692"/>
      <c r="VIC21" s="692"/>
      <c r="VID21" s="692"/>
      <c r="VIE21" s="692"/>
      <c r="VIF21" s="692"/>
      <c r="VIG21" s="692"/>
      <c r="VIH21" s="692"/>
      <c r="VII21" s="692"/>
      <c r="VIJ21" s="692"/>
      <c r="VIK21" s="692"/>
      <c r="VIL21" s="692"/>
      <c r="VIM21" s="692"/>
      <c r="VIN21" s="692"/>
      <c r="VIO21" s="692"/>
      <c r="VIP21" s="692"/>
      <c r="VIQ21" s="692"/>
      <c r="VIR21" s="692"/>
      <c r="VIS21" s="692"/>
      <c r="VIT21" s="692"/>
      <c r="VIU21" s="692"/>
      <c r="VIV21" s="692"/>
      <c r="VIW21" s="692"/>
      <c r="VIX21" s="692"/>
      <c r="VIY21" s="692"/>
      <c r="VIZ21" s="692"/>
      <c r="VJA21" s="692"/>
      <c r="VJB21" s="692"/>
      <c r="VJC21" s="692"/>
      <c r="VJD21" s="692"/>
      <c r="VJE21" s="692"/>
      <c r="VJF21" s="692"/>
      <c r="VJG21" s="692"/>
      <c r="VJH21" s="692"/>
      <c r="VJI21" s="692"/>
      <c r="VJJ21" s="692"/>
      <c r="VJK21" s="692"/>
      <c r="VJL21" s="692"/>
      <c r="VJM21" s="692"/>
      <c r="VJN21" s="692"/>
      <c r="VJO21" s="692"/>
      <c r="VJP21" s="692"/>
      <c r="VJQ21" s="692"/>
      <c r="VJR21" s="692"/>
      <c r="VJS21" s="692"/>
      <c r="VJT21" s="692"/>
      <c r="VJU21" s="692"/>
      <c r="VJV21" s="692"/>
      <c r="VJW21" s="692"/>
      <c r="VJX21" s="692"/>
      <c r="VJY21" s="692"/>
      <c r="VJZ21" s="692"/>
      <c r="VKA21" s="692"/>
      <c r="VKB21" s="692"/>
      <c r="VKC21" s="692"/>
      <c r="VKD21" s="692"/>
      <c r="VKE21" s="692"/>
      <c r="VKF21" s="692"/>
      <c r="VKG21" s="692"/>
      <c r="VKH21" s="692"/>
      <c r="VKI21" s="692"/>
      <c r="VKJ21" s="692"/>
      <c r="VKK21" s="692"/>
      <c r="VKL21" s="692"/>
      <c r="VKM21" s="692"/>
      <c r="VKN21" s="692"/>
      <c r="VKO21" s="692"/>
      <c r="VKP21" s="692"/>
      <c r="VKQ21" s="692"/>
      <c r="VKR21" s="692"/>
      <c r="VKS21" s="692"/>
      <c r="VKT21" s="692"/>
      <c r="VKU21" s="692"/>
      <c r="VKV21" s="692"/>
      <c r="VKW21" s="692"/>
      <c r="VKX21" s="692"/>
      <c r="VKY21" s="692"/>
      <c r="VKZ21" s="692"/>
      <c r="VLA21" s="692"/>
      <c r="VLB21" s="692"/>
      <c r="VLC21" s="692"/>
      <c r="VLD21" s="692"/>
      <c r="VLE21" s="692"/>
      <c r="VLF21" s="692"/>
      <c r="VLG21" s="692"/>
      <c r="VLH21" s="692"/>
      <c r="VLI21" s="692"/>
      <c r="VLJ21" s="692"/>
      <c r="VLK21" s="692"/>
      <c r="VLL21" s="692"/>
      <c r="VLM21" s="692"/>
      <c r="VLN21" s="692"/>
      <c r="VLO21" s="692"/>
      <c r="VLP21" s="692"/>
      <c r="VLQ21" s="692"/>
      <c r="VLR21" s="692"/>
      <c r="VLS21" s="692"/>
      <c r="VLT21" s="692"/>
      <c r="VLU21" s="692"/>
      <c r="VLV21" s="692"/>
      <c r="VLW21" s="692"/>
      <c r="VLX21" s="692"/>
      <c r="VLY21" s="692"/>
      <c r="VLZ21" s="692"/>
      <c r="VMA21" s="692"/>
      <c r="VMB21" s="692"/>
      <c r="VMC21" s="692"/>
      <c r="VMD21" s="692"/>
      <c r="VME21" s="692"/>
      <c r="VMF21" s="692"/>
      <c r="VMG21" s="692"/>
      <c r="VMH21" s="692"/>
      <c r="VMI21" s="692"/>
      <c r="VMJ21" s="692"/>
      <c r="VMK21" s="692"/>
      <c r="VML21" s="692"/>
      <c r="VMM21" s="692"/>
      <c r="VMN21" s="692"/>
      <c r="VMO21" s="692"/>
      <c r="VMP21" s="692"/>
      <c r="VMQ21" s="692"/>
      <c r="VMR21" s="692"/>
      <c r="VMS21" s="692"/>
      <c r="VMT21" s="692"/>
      <c r="VMU21" s="692"/>
      <c r="VMV21" s="692"/>
      <c r="VMW21" s="692"/>
      <c r="VMX21" s="692"/>
      <c r="VMY21" s="692"/>
      <c r="VMZ21" s="692"/>
      <c r="VNA21" s="692"/>
      <c r="VNB21" s="692"/>
      <c r="VNC21" s="692"/>
      <c r="VND21" s="692"/>
      <c r="VNE21" s="692"/>
      <c r="VNF21" s="692"/>
      <c r="VNG21" s="692"/>
      <c r="VNH21" s="692"/>
      <c r="VNI21" s="692"/>
      <c r="VNJ21" s="692"/>
      <c r="VNK21" s="692"/>
      <c r="VNL21" s="692"/>
      <c r="VNM21" s="692"/>
      <c r="VNN21" s="692"/>
      <c r="VNO21" s="692"/>
      <c r="VNP21" s="692"/>
      <c r="VNQ21" s="692"/>
      <c r="VNR21" s="692"/>
      <c r="VNS21" s="692"/>
      <c r="VNT21" s="692"/>
      <c r="VNU21" s="692"/>
      <c r="VNV21" s="692"/>
      <c r="VNW21" s="692"/>
      <c r="VNX21" s="692"/>
      <c r="VNY21" s="692"/>
      <c r="VNZ21" s="692"/>
      <c r="VOA21" s="692"/>
      <c r="VOB21" s="692"/>
      <c r="VOC21" s="692"/>
      <c r="VOD21" s="692"/>
      <c r="VOE21" s="692"/>
      <c r="VOF21" s="692"/>
      <c r="VOG21" s="692"/>
      <c r="VOH21" s="692"/>
      <c r="VOI21" s="692"/>
      <c r="VOJ21" s="692"/>
      <c r="VOK21" s="692"/>
      <c r="VOL21" s="692"/>
      <c r="VOM21" s="692"/>
      <c r="VON21" s="692"/>
      <c r="VOO21" s="692"/>
      <c r="VOP21" s="692"/>
      <c r="VOQ21" s="692"/>
      <c r="VOR21" s="692"/>
      <c r="VOS21" s="692"/>
      <c r="VOT21" s="692"/>
      <c r="VOU21" s="692"/>
      <c r="VOV21" s="692"/>
      <c r="VOW21" s="692"/>
      <c r="VOX21" s="692"/>
      <c r="VOY21" s="692"/>
      <c r="VOZ21" s="692"/>
      <c r="VPA21" s="692"/>
      <c r="VPB21" s="692"/>
      <c r="VPC21" s="692"/>
      <c r="VPD21" s="692"/>
      <c r="VPE21" s="692"/>
      <c r="VPF21" s="692"/>
      <c r="VPG21" s="692"/>
      <c r="VPH21" s="692"/>
      <c r="VPI21" s="692"/>
      <c r="VPJ21" s="692"/>
      <c r="VPK21" s="692"/>
      <c r="VPL21" s="692"/>
      <c r="VPM21" s="692"/>
      <c r="VPN21" s="692"/>
      <c r="VPO21" s="692"/>
      <c r="VPP21" s="692"/>
      <c r="VPQ21" s="692"/>
      <c r="VPR21" s="692"/>
      <c r="VPS21" s="692"/>
      <c r="VPT21" s="692"/>
      <c r="VPU21" s="692"/>
      <c r="VPV21" s="692"/>
      <c r="VPW21" s="692"/>
      <c r="VPX21" s="692"/>
      <c r="VPY21" s="692"/>
      <c r="VPZ21" s="692"/>
      <c r="VQA21" s="692"/>
      <c r="VQB21" s="692"/>
      <c r="VQC21" s="692"/>
      <c r="VQD21" s="692"/>
      <c r="VQE21" s="692"/>
      <c r="VQF21" s="692"/>
      <c r="VQG21" s="692"/>
      <c r="VQH21" s="692"/>
      <c r="VQI21" s="692"/>
      <c r="VQJ21" s="692"/>
      <c r="VQK21" s="692"/>
      <c r="VQL21" s="692"/>
      <c r="VQM21" s="692"/>
      <c r="VQN21" s="692"/>
      <c r="VQO21" s="692"/>
      <c r="VQP21" s="692"/>
      <c r="VQQ21" s="692"/>
      <c r="VQR21" s="692"/>
      <c r="VQS21" s="692"/>
      <c r="VQT21" s="692"/>
      <c r="VQU21" s="692"/>
      <c r="VQV21" s="692"/>
      <c r="VQW21" s="692"/>
      <c r="VQX21" s="692"/>
      <c r="VQY21" s="692"/>
      <c r="VQZ21" s="692"/>
      <c r="VRA21" s="692"/>
      <c r="VRB21" s="692"/>
      <c r="VRC21" s="692"/>
      <c r="VRD21" s="692"/>
      <c r="VRE21" s="692"/>
      <c r="VRF21" s="692"/>
      <c r="VRG21" s="692"/>
      <c r="VRH21" s="692"/>
      <c r="VRI21" s="692"/>
      <c r="VRJ21" s="692"/>
      <c r="VRK21" s="692"/>
      <c r="VRL21" s="692"/>
      <c r="VRM21" s="692"/>
      <c r="VRN21" s="692"/>
      <c r="VRO21" s="692"/>
      <c r="VRP21" s="692"/>
      <c r="VRQ21" s="692"/>
      <c r="VRR21" s="692"/>
      <c r="VRS21" s="692"/>
      <c r="VRT21" s="692"/>
      <c r="VRU21" s="692"/>
      <c r="VRV21" s="692"/>
      <c r="VRW21" s="692"/>
      <c r="VRX21" s="692"/>
      <c r="VRY21" s="692"/>
      <c r="VRZ21" s="692"/>
      <c r="VSA21" s="692"/>
      <c r="VSB21" s="692"/>
      <c r="VSC21" s="692"/>
      <c r="VSD21" s="692"/>
      <c r="VSE21" s="692"/>
      <c r="VSF21" s="692"/>
      <c r="VSG21" s="692"/>
      <c r="VSH21" s="692"/>
      <c r="VSI21" s="692"/>
      <c r="VSJ21" s="692"/>
      <c r="VSK21" s="692"/>
      <c r="VSL21" s="692"/>
      <c r="VSM21" s="692"/>
      <c r="VSN21" s="692"/>
      <c r="VSO21" s="692"/>
      <c r="VSP21" s="692"/>
      <c r="VSQ21" s="692"/>
      <c r="VSR21" s="692"/>
      <c r="VSS21" s="692"/>
      <c r="VST21" s="692"/>
      <c r="VSU21" s="692"/>
      <c r="VSV21" s="692"/>
      <c r="VSW21" s="692"/>
      <c r="VSX21" s="692"/>
      <c r="VSY21" s="692"/>
      <c r="VSZ21" s="692"/>
      <c r="VTA21" s="692"/>
      <c r="VTB21" s="692"/>
      <c r="VTC21" s="692"/>
      <c r="VTD21" s="692"/>
      <c r="VTE21" s="692"/>
      <c r="VTF21" s="692"/>
      <c r="VTG21" s="692"/>
      <c r="VTH21" s="692"/>
      <c r="VTI21" s="692"/>
      <c r="VTJ21" s="692"/>
      <c r="VTK21" s="692"/>
      <c r="VTL21" s="692"/>
      <c r="VTM21" s="692"/>
      <c r="VTN21" s="692"/>
      <c r="VTO21" s="692"/>
      <c r="VTP21" s="692"/>
      <c r="VTQ21" s="692"/>
      <c r="VTR21" s="692"/>
      <c r="VTS21" s="692"/>
      <c r="VTT21" s="692"/>
      <c r="VTU21" s="692"/>
      <c r="VTV21" s="692"/>
      <c r="VTW21" s="692"/>
      <c r="VTX21" s="692"/>
      <c r="VTY21" s="692"/>
      <c r="VTZ21" s="692"/>
      <c r="VUA21" s="692"/>
      <c r="VUB21" s="692"/>
      <c r="VUC21" s="692"/>
      <c r="VUD21" s="692"/>
      <c r="VUE21" s="692"/>
      <c r="VUF21" s="692"/>
      <c r="VUG21" s="692"/>
      <c r="VUH21" s="692"/>
      <c r="VUI21" s="692"/>
      <c r="VUJ21" s="692"/>
      <c r="VUK21" s="692"/>
      <c r="VUL21" s="692"/>
      <c r="VUM21" s="692"/>
      <c r="VUN21" s="692"/>
      <c r="VUO21" s="692"/>
      <c r="VUP21" s="692"/>
      <c r="VUQ21" s="692"/>
      <c r="VUR21" s="692"/>
      <c r="VUS21" s="692"/>
      <c r="VUT21" s="692"/>
      <c r="VUU21" s="692"/>
      <c r="VUV21" s="692"/>
      <c r="VUW21" s="692"/>
      <c r="VUX21" s="692"/>
      <c r="VUY21" s="692"/>
      <c r="VUZ21" s="692"/>
      <c r="VVA21" s="692"/>
      <c r="VVB21" s="692"/>
      <c r="VVC21" s="692"/>
      <c r="VVD21" s="692"/>
      <c r="VVE21" s="692"/>
      <c r="VVF21" s="692"/>
      <c r="VVG21" s="692"/>
      <c r="VVH21" s="692"/>
      <c r="VVI21" s="692"/>
      <c r="VVJ21" s="692"/>
      <c r="VVK21" s="692"/>
      <c r="VVL21" s="692"/>
      <c r="VVM21" s="692"/>
      <c r="VVN21" s="692"/>
      <c r="VVO21" s="692"/>
      <c r="VVP21" s="692"/>
      <c r="VVQ21" s="692"/>
      <c r="VVR21" s="692"/>
      <c r="VVS21" s="692"/>
      <c r="VVT21" s="692"/>
      <c r="VVU21" s="692"/>
      <c r="VVV21" s="692"/>
      <c r="VVW21" s="692"/>
      <c r="VVX21" s="692"/>
      <c r="VVY21" s="692"/>
      <c r="VVZ21" s="692"/>
      <c r="VWA21" s="692"/>
      <c r="VWB21" s="692"/>
      <c r="VWC21" s="692"/>
      <c r="VWD21" s="692"/>
      <c r="VWE21" s="692"/>
      <c r="VWF21" s="692"/>
      <c r="VWG21" s="692"/>
      <c r="VWH21" s="692"/>
      <c r="VWI21" s="692"/>
      <c r="VWJ21" s="692"/>
      <c r="VWK21" s="692"/>
      <c r="VWL21" s="692"/>
      <c r="VWM21" s="692"/>
      <c r="VWN21" s="692"/>
      <c r="VWO21" s="692"/>
      <c r="VWP21" s="692"/>
      <c r="VWQ21" s="692"/>
      <c r="VWR21" s="692"/>
      <c r="VWS21" s="692"/>
      <c r="VWT21" s="692"/>
      <c r="VWU21" s="692"/>
      <c r="VWV21" s="692"/>
      <c r="VWW21" s="692"/>
      <c r="VWX21" s="692"/>
      <c r="VWY21" s="692"/>
      <c r="VWZ21" s="692"/>
      <c r="VXA21" s="692"/>
      <c r="VXB21" s="692"/>
      <c r="VXC21" s="692"/>
      <c r="VXD21" s="692"/>
      <c r="VXE21" s="692"/>
      <c r="VXF21" s="692"/>
      <c r="VXG21" s="692"/>
      <c r="VXH21" s="692"/>
      <c r="VXI21" s="692"/>
      <c r="VXJ21" s="692"/>
      <c r="VXK21" s="692"/>
      <c r="VXL21" s="692"/>
      <c r="VXM21" s="692"/>
      <c r="VXN21" s="692"/>
      <c r="VXO21" s="692"/>
      <c r="VXP21" s="692"/>
      <c r="VXQ21" s="692"/>
      <c r="VXR21" s="692"/>
      <c r="VXS21" s="692"/>
      <c r="VXT21" s="692"/>
      <c r="VXU21" s="692"/>
      <c r="VXV21" s="692"/>
      <c r="VXW21" s="692"/>
      <c r="VXX21" s="692"/>
      <c r="VXY21" s="692"/>
      <c r="VXZ21" s="692"/>
      <c r="VYA21" s="692"/>
      <c r="VYB21" s="692"/>
      <c r="VYC21" s="692"/>
      <c r="VYD21" s="692"/>
      <c r="VYE21" s="692"/>
      <c r="VYF21" s="692"/>
      <c r="VYG21" s="692"/>
      <c r="VYH21" s="692"/>
      <c r="VYI21" s="692"/>
      <c r="VYJ21" s="692"/>
      <c r="VYK21" s="692"/>
      <c r="VYL21" s="692"/>
      <c r="VYM21" s="692"/>
      <c r="VYN21" s="692"/>
      <c r="VYO21" s="692"/>
      <c r="VYP21" s="692"/>
      <c r="VYQ21" s="692"/>
      <c r="VYR21" s="692"/>
      <c r="VYS21" s="692"/>
      <c r="VYT21" s="692"/>
      <c r="VYU21" s="692"/>
      <c r="VYV21" s="692"/>
      <c r="VYW21" s="692"/>
      <c r="VYX21" s="692"/>
      <c r="VYY21" s="692"/>
      <c r="VYZ21" s="692"/>
      <c r="VZA21" s="692"/>
      <c r="VZB21" s="692"/>
      <c r="VZC21" s="692"/>
      <c r="VZD21" s="692"/>
      <c r="VZE21" s="692"/>
      <c r="VZF21" s="692"/>
      <c r="VZG21" s="692"/>
      <c r="VZH21" s="692"/>
      <c r="VZI21" s="692"/>
      <c r="VZJ21" s="692"/>
      <c r="VZK21" s="692"/>
      <c r="VZL21" s="692"/>
      <c r="VZM21" s="692"/>
      <c r="VZN21" s="692"/>
      <c r="VZO21" s="692"/>
      <c r="VZP21" s="692"/>
      <c r="VZQ21" s="692"/>
      <c r="VZR21" s="692"/>
      <c r="VZS21" s="692"/>
      <c r="VZT21" s="692"/>
      <c r="VZU21" s="692"/>
      <c r="VZV21" s="692"/>
      <c r="VZW21" s="692"/>
      <c r="VZX21" s="692"/>
      <c r="VZY21" s="692"/>
      <c r="VZZ21" s="692"/>
      <c r="WAA21" s="692"/>
      <c r="WAB21" s="692"/>
      <c r="WAC21" s="692"/>
      <c r="WAD21" s="692"/>
      <c r="WAE21" s="692"/>
      <c r="WAF21" s="692"/>
      <c r="WAG21" s="692"/>
      <c r="WAH21" s="692"/>
      <c r="WAI21" s="692"/>
      <c r="WAJ21" s="692"/>
      <c r="WAK21" s="692"/>
      <c r="WAL21" s="692"/>
      <c r="WAM21" s="692"/>
      <c r="WAN21" s="692"/>
      <c r="WAO21" s="692"/>
      <c r="WAP21" s="692"/>
      <c r="WAQ21" s="692"/>
      <c r="WAR21" s="692"/>
      <c r="WAS21" s="692"/>
      <c r="WAT21" s="692"/>
      <c r="WAU21" s="692"/>
      <c r="WAV21" s="692"/>
      <c r="WAW21" s="692"/>
      <c r="WAX21" s="692"/>
      <c r="WAY21" s="692"/>
      <c r="WAZ21" s="692"/>
      <c r="WBA21" s="692"/>
      <c r="WBB21" s="692"/>
      <c r="WBC21" s="692"/>
      <c r="WBD21" s="692"/>
      <c r="WBE21" s="692"/>
      <c r="WBF21" s="692"/>
      <c r="WBG21" s="692"/>
      <c r="WBH21" s="692"/>
      <c r="WBI21" s="692"/>
      <c r="WBJ21" s="692"/>
      <c r="WBK21" s="692"/>
      <c r="WBL21" s="692"/>
      <c r="WBM21" s="692"/>
      <c r="WBN21" s="692"/>
      <c r="WBO21" s="692"/>
      <c r="WBP21" s="692"/>
      <c r="WBQ21" s="692"/>
      <c r="WBR21" s="692"/>
      <c r="WBS21" s="692"/>
      <c r="WBT21" s="692"/>
      <c r="WBU21" s="692"/>
      <c r="WBV21" s="692"/>
      <c r="WBW21" s="692"/>
      <c r="WBX21" s="692"/>
      <c r="WBY21" s="692"/>
      <c r="WBZ21" s="692"/>
      <c r="WCA21" s="692"/>
      <c r="WCB21" s="692"/>
      <c r="WCC21" s="692"/>
      <c r="WCD21" s="692"/>
      <c r="WCE21" s="692"/>
      <c r="WCF21" s="692"/>
      <c r="WCG21" s="692"/>
      <c r="WCH21" s="692"/>
      <c r="WCI21" s="692"/>
      <c r="WCJ21" s="692"/>
      <c r="WCK21" s="692"/>
      <c r="WCL21" s="692"/>
      <c r="WCM21" s="692"/>
      <c r="WCN21" s="692"/>
      <c r="WCO21" s="692"/>
      <c r="WCP21" s="692"/>
      <c r="WCQ21" s="692"/>
      <c r="WCR21" s="692"/>
      <c r="WCS21" s="692"/>
      <c r="WCT21" s="692"/>
      <c r="WCU21" s="692"/>
      <c r="WCV21" s="692"/>
      <c r="WCW21" s="692"/>
      <c r="WCX21" s="692"/>
      <c r="WCY21" s="692"/>
      <c r="WCZ21" s="692"/>
      <c r="WDA21" s="692"/>
      <c r="WDB21" s="692"/>
      <c r="WDC21" s="692"/>
      <c r="WDD21" s="692"/>
      <c r="WDE21" s="692"/>
      <c r="WDF21" s="692"/>
      <c r="WDG21" s="692"/>
      <c r="WDH21" s="692"/>
      <c r="WDI21" s="692"/>
      <c r="WDJ21" s="692"/>
      <c r="WDK21" s="692"/>
      <c r="WDL21" s="692"/>
      <c r="WDM21" s="692"/>
      <c r="WDN21" s="692"/>
      <c r="WDO21" s="692"/>
      <c r="WDP21" s="692"/>
      <c r="WDQ21" s="692"/>
      <c r="WDR21" s="692"/>
      <c r="WDS21" s="692"/>
      <c r="WDT21" s="692"/>
      <c r="WDU21" s="692"/>
      <c r="WDV21" s="692"/>
      <c r="WDW21" s="692"/>
      <c r="WDX21" s="692"/>
      <c r="WDY21" s="692"/>
      <c r="WDZ21" s="692"/>
      <c r="WEA21" s="692"/>
      <c r="WEB21" s="692"/>
      <c r="WEC21" s="692"/>
      <c r="WED21" s="692"/>
      <c r="WEE21" s="692"/>
      <c r="WEF21" s="692"/>
      <c r="WEG21" s="692"/>
      <c r="WEH21" s="692"/>
      <c r="WEI21" s="692"/>
      <c r="WEJ21" s="692"/>
      <c r="WEK21" s="692"/>
      <c r="WEL21" s="692"/>
      <c r="WEM21" s="692"/>
      <c r="WEN21" s="692"/>
      <c r="WEO21" s="692"/>
      <c r="WEP21" s="692"/>
      <c r="WEQ21" s="692"/>
      <c r="WER21" s="692"/>
      <c r="WES21" s="692"/>
      <c r="WET21" s="692"/>
      <c r="WEU21" s="692"/>
      <c r="WEV21" s="692"/>
      <c r="WEW21" s="692"/>
      <c r="WEX21" s="692"/>
      <c r="WEY21" s="692"/>
      <c r="WEZ21" s="692"/>
      <c r="WFA21" s="692"/>
      <c r="WFB21" s="692"/>
      <c r="WFC21" s="692"/>
      <c r="WFD21" s="692"/>
      <c r="WFE21" s="692"/>
      <c r="WFF21" s="692"/>
      <c r="WFG21" s="692"/>
      <c r="WFH21" s="692"/>
      <c r="WFI21" s="692"/>
      <c r="WFJ21" s="692"/>
      <c r="WFK21" s="692"/>
      <c r="WFL21" s="692"/>
      <c r="WFM21" s="692"/>
      <c r="WFN21" s="692"/>
      <c r="WFO21" s="692"/>
      <c r="WFP21" s="692"/>
      <c r="WFQ21" s="692"/>
      <c r="WFR21" s="692"/>
      <c r="WFS21" s="692"/>
      <c r="WFT21" s="692"/>
      <c r="WFU21" s="692"/>
      <c r="WFV21" s="692"/>
      <c r="WFW21" s="692"/>
      <c r="WFX21" s="692"/>
      <c r="WFY21" s="692"/>
      <c r="WFZ21" s="692"/>
      <c r="WGA21" s="692"/>
      <c r="WGB21" s="692"/>
      <c r="WGC21" s="692"/>
      <c r="WGD21" s="692"/>
      <c r="WGE21" s="692"/>
      <c r="WGF21" s="692"/>
      <c r="WGG21" s="692"/>
      <c r="WGH21" s="692"/>
      <c r="WGI21" s="692"/>
      <c r="WGJ21" s="692"/>
      <c r="WGK21" s="692"/>
      <c r="WGL21" s="692"/>
      <c r="WGM21" s="692"/>
      <c r="WGN21" s="692"/>
      <c r="WGO21" s="692"/>
      <c r="WGP21" s="692"/>
      <c r="WGQ21" s="692"/>
      <c r="WGR21" s="692"/>
      <c r="WGS21" s="692"/>
      <c r="WGT21" s="692"/>
      <c r="WGU21" s="692"/>
      <c r="WGV21" s="692"/>
      <c r="WGW21" s="692"/>
      <c r="WGX21" s="692"/>
      <c r="WGY21" s="692"/>
      <c r="WGZ21" s="692"/>
      <c r="WHA21" s="692"/>
      <c r="WHB21" s="692"/>
      <c r="WHC21" s="692"/>
      <c r="WHD21" s="692"/>
      <c r="WHE21" s="692"/>
      <c r="WHF21" s="692"/>
      <c r="WHG21" s="692"/>
      <c r="WHH21" s="692"/>
      <c r="WHI21" s="692"/>
      <c r="WHJ21" s="692"/>
      <c r="WHK21" s="692"/>
      <c r="WHL21" s="692"/>
      <c r="WHM21" s="692"/>
      <c r="WHN21" s="692"/>
      <c r="WHO21" s="692"/>
      <c r="WHP21" s="692"/>
      <c r="WHQ21" s="692"/>
      <c r="WHR21" s="692"/>
      <c r="WHS21" s="692"/>
      <c r="WHT21" s="692"/>
      <c r="WHU21" s="692"/>
      <c r="WHV21" s="692"/>
      <c r="WHW21" s="692"/>
      <c r="WHX21" s="692"/>
      <c r="WHY21" s="692"/>
      <c r="WHZ21" s="692"/>
      <c r="WIA21" s="692"/>
      <c r="WIB21" s="692"/>
      <c r="WIC21" s="692"/>
      <c r="WID21" s="692"/>
      <c r="WIE21" s="692"/>
      <c r="WIF21" s="692"/>
      <c r="WIG21" s="692"/>
      <c r="WIH21" s="692"/>
      <c r="WII21" s="692"/>
      <c r="WIJ21" s="692"/>
      <c r="WIK21" s="692"/>
      <c r="WIL21" s="692"/>
      <c r="WIM21" s="692"/>
      <c r="WIN21" s="692"/>
      <c r="WIO21" s="692"/>
      <c r="WIP21" s="692"/>
      <c r="WIQ21" s="692"/>
      <c r="WIR21" s="692"/>
      <c r="WIS21" s="692"/>
      <c r="WIT21" s="692"/>
      <c r="WIU21" s="692"/>
      <c r="WIV21" s="692"/>
      <c r="WIW21" s="692"/>
      <c r="WIX21" s="692"/>
      <c r="WIY21" s="692"/>
      <c r="WIZ21" s="692"/>
      <c r="WJA21" s="692"/>
      <c r="WJB21" s="692"/>
      <c r="WJC21" s="692"/>
      <c r="WJD21" s="692"/>
      <c r="WJE21" s="692"/>
      <c r="WJF21" s="692"/>
      <c r="WJG21" s="692"/>
      <c r="WJH21" s="692"/>
      <c r="WJI21" s="692"/>
      <c r="WJJ21" s="692"/>
      <c r="WJK21" s="692"/>
      <c r="WJL21" s="692"/>
      <c r="WJM21" s="692"/>
      <c r="WJN21" s="692"/>
      <c r="WJO21" s="692"/>
      <c r="WJP21" s="692"/>
      <c r="WJQ21" s="692"/>
      <c r="WJR21" s="692"/>
      <c r="WJS21" s="692"/>
      <c r="WJT21" s="692"/>
      <c r="WJU21" s="692"/>
      <c r="WJV21" s="692"/>
      <c r="WJW21" s="692"/>
      <c r="WJX21" s="692"/>
      <c r="WJY21" s="692"/>
      <c r="WJZ21" s="692"/>
      <c r="WKA21" s="692"/>
      <c r="WKB21" s="692"/>
      <c r="WKC21" s="692"/>
      <c r="WKD21" s="692"/>
      <c r="WKE21" s="692"/>
      <c r="WKF21" s="692"/>
      <c r="WKG21" s="692"/>
      <c r="WKH21" s="692"/>
      <c r="WKI21" s="692"/>
      <c r="WKJ21" s="692"/>
      <c r="WKK21" s="692"/>
      <c r="WKL21" s="692"/>
      <c r="WKM21" s="692"/>
      <c r="WKN21" s="692"/>
      <c r="WKO21" s="692"/>
      <c r="WKP21" s="692"/>
      <c r="WKQ21" s="692"/>
      <c r="WKR21" s="692"/>
      <c r="WKS21" s="692"/>
      <c r="WKT21" s="692"/>
      <c r="WKU21" s="692"/>
      <c r="WKV21" s="692"/>
      <c r="WKW21" s="692"/>
      <c r="WKX21" s="692"/>
      <c r="WKY21" s="692"/>
      <c r="WKZ21" s="692"/>
      <c r="WLA21" s="692"/>
      <c r="WLB21" s="692"/>
      <c r="WLC21" s="692"/>
      <c r="WLD21" s="692"/>
      <c r="WLE21" s="692"/>
      <c r="WLF21" s="692"/>
      <c r="WLG21" s="692"/>
      <c r="WLH21" s="692"/>
      <c r="WLI21" s="692"/>
      <c r="WLJ21" s="692"/>
      <c r="WLK21" s="692"/>
      <c r="WLL21" s="692"/>
      <c r="WLM21" s="692"/>
      <c r="WLN21" s="692"/>
      <c r="WLO21" s="692"/>
      <c r="WLP21" s="692"/>
      <c r="WLQ21" s="692"/>
      <c r="WLR21" s="692"/>
      <c r="WLS21" s="692"/>
      <c r="WLT21" s="692"/>
      <c r="WLU21" s="692"/>
      <c r="WLV21" s="692"/>
      <c r="WLW21" s="692"/>
      <c r="WLX21" s="692"/>
      <c r="WLY21" s="692"/>
      <c r="WLZ21" s="692"/>
      <c r="WMA21" s="692"/>
      <c r="WMB21" s="692"/>
      <c r="WMC21" s="692"/>
      <c r="WMD21" s="692"/>
      <c r="WME21" s="692"/>
      <c r="WMF21" s="692"/>
      <c r="WMG21" s="692"/>
      <c r="WMH21" s="692"/>
      <c r="WMI21" s="692"/>
      <c r="WMJ21" s="692"/>
      <c r="WMK21" s="692"/>
      <c r="WML21" s="692"/>
      <c r="WMM21" s="692"/>
      <c r="WMN21" s="692"/>
      <c r="WMO21" s="692"/>
      <c r="WMP21" s="692"/>
      <c r="WMQ21" s="692"/>
      <c r="WMR21" s="692"/>
      <c r="WMS21" s="692"/>
      <c r="WMT21" s="692"/>
      <c r="WMU21" s="692"/>
      <c r="WMV21" s="692"/>
      <c r="WMW21" s="692"/>
      <c r="WMX21" s="692"/>
      <c r="WMY21" s="692"/>
      <c r="WMZ21" s="692"/>
      <c r="WNA21" s="692"/>
      <c r="WNB21" s="692"/>
      <c r="WNC21" s="692"/>
      <c r="WND21" s="692"/>
      <c r="WNE21" s="692"/>
      <c r="WNF21" s="692"/>
      <c r="WNG21" s="692"/>
      <c r="WNH21" s="692"/>
      <c r="WNI21" s="692"/>
      <c r="WNJ21" s="692"/>
      <c r="WNK21" s="692"/>
      <c r="WNL21" s="692"/>
      <c r="WNM21" s="692"/>
      <c r="WNN21" s="692"/>
      <c r="WNO21" s="692"/>
      <c r="WNP21" s="692"/>
      <c r="WNQ21" s="692"/>
      <c r="WNR21" s="692"/>
      <c r="WNS21" s="692"/>
      <c r="WNT21" s="692"/>
      <c r="WNU21" s="692"/>
      <c r="WNV21" s="692"/>
      <c r="WNW21" s="692"/>
      <c r="WNX21" s="692"/>
      <c r="WNY21" s="692"/>
      <c r="WNZ21" s="692"/>
      <c r="WOA21" s="692"/>
      <c r="WOB21" s="692"/>
      <c r="WOC21" s="692"/>
      <c r="WOD21" s="692"/>
      <c r="WOE21" s="692"/>
      <c r="WOF21" s="692"/>
      <c r="WOG21" s="692"/>
      <c r="WOH21" s="692"/>
      <c r="WOI21" s="692"/>
      <c r="WOJ21" s="692"/>
      <c r="WOK21" s="692"/>
      <c r="WOL21" s="692"/>
      <c r="WOM21" s="692"/>
      <c r="WON21" s="692"/>
      <c r="WOO21" s="692"/>
      <c r="WOP21" s="692"/>
      <c r="WOQ21" s="692"/>
      <c r="WOR21" s="692"/>
      <c r="WOS21" s="692"/>
      <c r="WOT21" s="692"/>
      <c r="WOU21" s="692"/>
      <c r="WOV21" s="692"/>
      <c r="WOW21" s="692"/>
      <c r="WOX21" s="692"/>
      <c r="WOY21" s="692"/>
      <c r="WOZ21" s="692"/>
      <c r="WPA21" s="692"/>
      <c r="WPB21" s="692"/>
      <c r="WPC21" s="692"/>
      <c r="WPD21" s="692"/>
      <c r="WPE21" s="692"/>
      <c r="WPF21" s="692"/>
      <c r="WPG21" s="692"/>
      <c r="WPH21" s="692"/>
      <c r="WPI21" s="692"/>
      <c r="WPJ21" s="692"/>
      <c r="WPK21" s="692"/>
      <c r="WPL21" s="692"/>
      <c r="WPM21" s="692"/>
      <c r="WPN21" s="692"/>
      <c r="WPO21" s="692"/>
      <c r="WPP21" s="692"/>
      <c r="WPQ21" s="692"/>
      <c r="WPR21" s="692"/>
      <c r="WPS21" s="692"/>
      <c r="WPT21" s="692"/>
      <c r="WPU21" s="692"/>
      <c r="WPV21" s="692"/>
      <c r="WPW21" s="692"/>
      <c r="WPX21" s="692"/>
      <c r="WPY21" s="692"/>
      <c r="WPZ21" s="692"/>
      <c r="WQA21" s="692"/>
      <c r="WQB21" s="692"/>
      <c r="WQC21" s="692"/>
      <c r="WQD21" s="692"/>
      <c r="WQE21" s="692"/>
      <c r="WQF21" s="692"/>
      <c r="WQG21" s="692"/>
      <c r="WQH21" s="692"/>
      <c r="WQI21" s="692"/>
      <c r="WQJ21" s="692"/>
      <c r="WQK21" s="692"/>
      <c r="WQL21" s="692"/>
      <c r="WQM21" s="692"/>
      <c r="WQN21" s="692"/>
      <c r="WQO21" s="692"/>
      <c r="WQP21" s="692"/>
      <c r="WQQ21" s="692"/>
      <c r="WQR21" s="692"/>
      <c r="WQS21" s="692"/>
      <c r="WQT21" s="692"/>
      <c r="WQU21" s="692"/>
      <c r="WQV21" s="692"/>
      <c r="WQW21" s="692"/>
      <c r="WQX21" s="692"/>
      <c r="WQY21" s="692"/>
      <c r="WQZ21" s="692"/>
      <c r="WRA21" s="692"/>
      <c r="WRB21" s="692"/>
      <c r="WRC21" s="692"/>
      <c r="WRD21" s="692"/>
      <c r="WRE21" s="692"/>
      <c r="WRF21" s="692"/>
      <c r="WRG21" s="692"/>
      <c r="WRH21" s="692"/>
      <c r="WRI21" s="692"/>
      <c r="WRJ21" s="692"/>
      <c r="WRK21" s="692"/>
      <c r="WRL21" s="692"/>
      <c r="WRM21" s="692"/>
      <c r="WRN21" s="692"/>
      <c r="WRO21" s="692"/>
      <c r="WRP21" s="692"/>
      <c r="WRQ21" s="692"/>
      <c r="WRR21" s="692"/>
      <c r="WRS21" s="692"/>
      <c r="WRT21" s="692"/>
      <c r="WRU21" s="692"/>
      <c r="WRV21" s="692"/>
      <c r="WRW21" s="692"/>
      <c r="WRX21" s="692"/>
      <c r="WRY21" s="692"/>
      <c r="WRZ21" s="692"/>
      <c r="WSA21" s="692"/>
      <c r="WSB21" s="692"/>
      <c r="WSC21" s="692"/>
      <c r="WSD21" s="692"/>
      <c r="WSE21" s="692"/>
      <c r="WSF21" s="692"/>
      <c r="WSG21" s="692"/>
      <c r="WSH21" s="692"/>
      <c r="WSI21" s="692"/>
      <c r="WSJ21" s="692"/>
      <c r="WSK21" s="692"/>
      <c r="WSL21" s="692"/>
      <c r="WSM21" s="692"/>
      <c r="WSN21" s="692"/>
      <c r="WSO21" s="692"/>
      <c r="WSP21" s="692"/>
      <c r="WSQ21" s="692"/>
      <c r="WSR21" s="692"/>
      <c r="WSS21" s="692"/>
      <c r="WST21" s="692"/>
      <c r="WSU21" s="692"/>
      <c r="WSV21" s="692"/>
      <c r="WSW21" s="692"/>
      <c r="WSX21" s="692"/>
      <c r="WSY21" s="692"/>
      <c r="WSZ21" s="692"/>
      <c r="WTA21" s="692"/>
      <c r="WTB21" s="692"/>
      <c r="WTC21" s="692"/>
      <c r="WTD21" s="692"/>
      <c r="WTE21" s="692"/>
      <c r="WTF21" s="692"/>
      <c r="WTG21" s="692"/>
      <c r="WTH21" s="692"/>
      <c r="WTI21" s="692"/>
      <c r="WTJ21" s="692"/>
      <c r="WTK21" s="692"/>
      <c r="WTL21" s="692"/>
      <c r="WTM21" s="692"/>
      <c r="WTN21" s="692"/>
      <c r="WTO21" s="692"/>
      <c r="WTP21" s="692"/>
      <c r="WTQ21" s="692"/>
      <c r="WTR21" s="692"/>
      <c r="WTS21" s="692"/>
      <c r="WTT21" s="692"/>
      <c r="WTU21" s="692"/>
      <c r="WTV21" s="692"/>
      <c r="WTW21" s="692"/>
      <c r="WTX21" s="692"/>
      <c r="WTY21" s="692"/>
      <c r="WTZ21" s="692"/>
      <c r="WUA21" s="692"/>
      <c r="WUB21" s="692"/>
      <c r="WUC21" s="692"/>
      <c r="WUD21" s="692"/>
      <c r="WUE21" s="692"/>
      <c r="WUF21" s="692"/>
      <c r="WUG21" s="692"/>
      <c r="WUH21" s="692"/>
      <c r="WUI21" s="692"/>
      <c r="WUJ21" s="692"/>
      <c r="WUK21" s="692"/>
      <c r="WUL21" s="692"/>
      <c r="WUM21" s="692"/>
      <c r="WUN21" s="692"/>
      <c r="WUO21" s="692"/>
      <c r="WUP21" s="692"/>
      <c r="WUQ21" s="692"/>
      <c r="WUR21" s="692"/>
      <c r="WUS21" s="692"/>
      <c r="WUT21" s="692"/>
      <c r="WUU21" s="692"/>
      <c r="WUV21" s="692"/>
      <c r="WUW21" s="692"/>
      <c r="WUX21" s="692"/>
      <c r="WUY21" s="692"/>
      <c r="WUZ21" s="692"/>
      <c r="WVA21" s="692"/>
      <c r="WVB21" s="692"/>
      <c r="WVC21" s="692"/>
      <c r="WVD21" s="692"/>
      <c r="WVE21" s="692"/>
      <c r="WVF21" s="692"/>
      <c r="WVG21" s="692"/>
      <c r="WVH21" s="692"/>
      <c r="WVI21" s="692"/>
      <c r="WVJ21" s="692"/>
      <c r="WVK21" s="692"/>
      <c r="WVL21" s="692"/>
      <c r="WVM21" s="692"/>
      <c r="WVN21" s="692"/>
      <c r="WVO21" s="692"/>
      <c r="WVP21" s="692"/>
      <c r="WVQ21" s="692"/>
      <c r="WVR21" s="692"/>
      <c r="WVS21" s="692"/>
      <c r="WVT21" s="692"/>
      <c r="WVU21" s="692"/>
      <c r="WVV21" s="692"/>
      <c r="WVW21" s="692"/>
      <c r="WVX21" s="692"/>
      <c r="WVY21" s="692"/>
      <c r="WVZ21" s="692"/>
      <c r="WWA21" s="692"/>
      <c r="WWB21" s="692"/>
      <c r="WWC21" s="692"/>
      <c r="WWD21" s="692"/>
      <c r="WWE21" s="692"/>
      <c r="WWF21" s="692"/>
      <c r="WWG21" s="692"/>
      <c r="WWH21" s="692"/>
      <c r="WWI21" s="692"/>
      <c r="WWJ21" s="692"/>
      <c r="WWK21" s="692"/>
      <c r="WWL21" s="692"/>
      <c r="WWM21" s="692"/>
      <c r="WWN21" s="692"/>
      <c r="WWO21" s="692"/>
      <c r="WWP21" s="692"/>
      <c r="WWQ21" s="692"/>
      <c r="WWR21" s="692"/>
      <c r="WWS21" s="692"/>
      <c r="WWT21" s="692"/>
      <c r="WWU21" s="692"/>
      <c r="WWV21" s="692"/>
      <c r="WWW21" s="692"/>
      <c r="WWX21" s="692"/>
      <c r="WWY21" s="692"/>
      <c r="WWZ21" s="692"/>
      <c r="WXA21" s="692"/>
      <c r="WXB21" s="692"/>
      <c r="WXC21" s="692"/>
      <c r="WXD21" s="692"/>
      <c r="WXE21" s="692"/>
      <c r="WXF21" s="692"/>
      <c r="WXG21" s="692"/>
      <c r="WXH21" s="692"/>
      <c r="WXI21" s="692"/>
      <c r="WXJ21" s="692"/>
      <c r="WXK21" s="692"/>
      <c r="WXL21" s="692"/>
      <c r="WXM21" s="692"/>
      <c r="WXN21" s="692"/>
      <c r="WXO21" s="692"/>
      <c r="WXP21" s="692"/>
      <c r="WXQ21" s="692"/>
      <c r="WXR21" s="692"/>
      <c r="WXS21" s="692"/>
      <c r="WXT21" s="692"/>
      <c r="WXU21" s="692"/>
      <c r="WXV21" s="692"/>
      <c r="WXW21" s="692"/>
      <c r="WXX21" s="692"/>
      <c r="WXY21" s="692"/>
      <c r="WXZ21" s="692"/>
      <c r="WYA21" s="692"/>
      <c r="WYB21" s="692"/>
      <c r="WYC21" s="692"/>
      <c r="WYD21" s="692"/>
      <c r="WYE21" s="692"/>
      <c r="WYF21" s="692"/>
      <c r="WYG21" s="692"/>
      <c r="WYH21" s="692"/>
      <c r="WYI21" s="692"/>
      <c r="WYJ21" s="692"/>
      <c r="WYK21" s="692"/>
      <c r="WYL21" s="692"/>
      <c r="WYM21" s="692"/>
      <c r="WYN21" s="692"/>
      <c r="WYO21" s="692"/>
      <c r="WYP21" s="692"/>
      <c r="WYQ21" s="692"/>
      <c r="WYR21" s="692"/>
      <c r="WYS21" s="692"/>
      <c r="WYT21" s="692"/>
      <c r="WYU21" s="692"/>
      <c r="WYV21" s="692"/>
      <c r="WYW21" s="692"/>
      <c r="WYX21" s="692"/>
      <c r="WYY21" s="692"/>
      <c r="WYZ21" s="692"/>
      <c r="WZA21" s="692"/>
      <c r="WZB21" s="692"/>
      <c r="WZC21" s="692"/>
      <c r="WZD21" s="692"/>
      <c r="WZE21" s="692"/>
      <c r="WZF21" s="692"/>
      <c r="WZG21" s="692"/>
      <c r="WZH21" s="692"/>
      <c r="WZI21" s="692"/>
      <c r="WZJ21" s="692"/>
      <c r="WZK21" s="692"/>
      <c r="WZL21" s="692"/>
      <c r="WZM21" s="692"/>
      <c r="WZN21" s="692"/>
      <c r="WZO21" s="692"/>
      <c r="WZP21" s="692"/>
      <c r="WZQ21" s="692"/>
      <c r="WZR21" s="692"/>
      <c r="WZS21" s="692"/>
      <c r="WZT21" s="692"/>
      <c r="WZU21" s="692"/>
      <c r="WZV21" s="692"/>
      <c r="WZW21" s="692"/>
      <c r="WZX21" s="692"/>
      <c r="WZY21" s="692"/>
      <c r="WZZ21" s="692"/>
      <c r="XAA21" s="692"/>
      <c r="XAB21" s="692"/>
      <c r="XAC21" s="692"/>
      <c r="XAD21" s="692"/>
      <c r="XAE21" s="692"/>
      <c r="XAF21" s="692"/>
      <c r="XAG21" s="692"/>
      <c r="XAH21" s="692"/>
      <c r="XAI21" s="692"/>
      <c r="XAJ21" s="692"/>
      <c r="XAK21" s="692"/>
      <c r="XAL21" s="692"/>
      <c r="XAM21" s="692"/>
      <c r="XAN21" s="692"/>
      <c r="XAO21" s="692"/>
      <c r="XAP21" s="692"/>
      <c r="XAQ21" s="692"/>
      <c r="XAR21" s="692"/>
      <c r="XAS21" s="692"/>
      <c r="XAT21" s="692"/>
      <c r="XAU21" s="692"/>
      <c r="XAV21" s="692"/>
      <c r="XAW21" s="692"/>
      <c r="XAX21" s="692"/>
      <c r="XAY21" s="692"/>
      <c r="XAZ21" s="692"/>
      <c r="XBA21" s="692"/>
      <c r="XBB21" s="692"/>
      <c r="XBC21" s="692"/>
      <c r="XBD21" s="692"/>
      <c r="XBE21" s="692"/>
      <c r="XBF21" s="692"/>
      <c r="XBG21" s="692"/>
      <c r="XBH21" s="692"/>
      <c r="XBI21" s="692"/>
      <c r="XBJ21" s="692"/>
      <c r="XBK21" s="692"/>
      <c r="XBL21" s="692"/>
      <c r="XBM21" s="692"/>
      <c r="XBN21" s="692"/>
      <c r="XBO21" s="692"/>
      <c r="XBP21" s="692"/>
      <c r="XBQ21" s="692"/>
      <c r="XBR21" s="692"/>
      <c r="XBS21" s="692"/>
      <c r="XBT21" s="692"/>
      <c r="XBU21" s="692"/>
      <c r="XBV21" s="692"/>
      <c r="XBW21" s="692"/>
      <c r="XBX21" s="692"/>
      <c r="XBY21" s="692"/>
      <c r="XBZ21" s="692"/>
      <c r="XCA21" s="692"/>
      <c r="XCB21" s="692"/>
      <c r="XCC21" s="692"/>
      <c r="XCD21" s="692"/>
      <c r="XCE21" s="692"/>
      <c r="XCF21" s="692"/>
      <c r="XCG21" s="692"/>
      <c r="XCH21" s="692"/>
      <c r="XCI21" s="692"/>
      <c r="XCJ21" s="692"/>
      <c r="XCK21" s="692"/>
      <c r="XCL21" s="692"/>
      <c r="XCM21" s="692"/>
      <c r="XCN21" s="692"/>
      <c r="XCO21" s="692"/>
      <c r="XCP21" s="692"/>
      <c r="XCQ21" s="692"/>
      <c r="XCR21" s="692"/>
      <c r="XCS21" s="692"/>
      <c r="XCT21" s="692"/>
      <c r="XCU21" s="692"/>
      <c r="XCV21" s="692"/>
      <c r="XCW21" s="692"/>
      <c r="XCX21" s="692"/>
      <c r="XCY21" s="692"/>
      <c r="XCZ21" s="692"/>
      <c r="XDA21" s="692"/>
      <c r="XDB21" s="692"/>
      <c r="XDC21" s="692"/>
      <c r="XDD21" s="692"/>
      <c r="XDE21" s="692"/>
      <c r="XDF21" s="692"/>
      <c r="XDG21" s="692"/>
      <c r="XDH21" s="692"/>
      <c r="XDI21" s="692"/>
      <c r="XDJ21" s="692"/>
      <c r="XDK21" s="692"/>
      <c r="XDL21" s="692"/>
      <c r="XDM21" s="692"/>
      <c r="XDN21" s="692"/>
      <c r="XDO21" s="692"/>
      <c r="XDP21" s="692"/>
      <c r="XDQ21" s="692"/>
      <c r="XDR21" s="692"/>
      <c r="XDS21" s="692"/>
      <c r="XDT21" s="692"/>
      <c r="XDU21" s="692"/>
      <c r="XDV21" s="692"/>
      <c r="XDW21" s="692"/>
      <c r="XDX21" s="692"/>
      <c r="XDY21" s="692"/>
      <c r="XDZ21" s="692"/>
      <c r="XEA21" s="692"/>
      <c r="XEB21" s="692"/>
      <c r="XEC21" s="692"/>
      <c r="XED21" s="692"/>
      <c r="XEE21" s="692"/>
      <c r="XEF21" s="692"/>
      <c r="XEG21" s="692"/>
      <c r="XEH21" s="692"/>
      <c r="XEI21" s="692"/>
      <c r="XEJ21" s="692"/>
      <c r="XEK21" s="692"/>
      <c r="XEL21" s="692"/>
      <c r="XEM21" s="692"/>
      <c r="XEN21" s="692"/>
      <c r="XEO21" s="692"/>
      <c r="XEP21" s="692"/>
      <c r="XEQ21" s="692"/>
      <c r="XER21" s="692"/>
      <c r="XES21" s="692"/>
      <c r="XET21" s="692"/>
      <c r="XEU21" s="692"/>
      <c r="XEV21" s="692"/>
      <c r="XEW21" s="692"/>
      <c r="XEX21" s="692"/>
      <c r="XEY21" s="692"/>
      <c r="XEZ21" s="692"/>
      <c r="XFA21" s="692"/>
      <c r="XFB21" s="692"/>
      <c r="XFC21" s="692"/>
      <c r="XFD21" s="692"/>
    </row>
    <row r="22" spans="1:16384" s="692" customFormat="1" ht="12.75" customHeight="1">
      <c r="A22" s="143" t="s">
        <v>443</v>
      </c>
      <c r="B22" s="643" t="s">
        <v>530</v>
      </c>
      <c r="C22" s="643" t="s">
        <v>517</v>
      </c>
      <c r="D22" s="643">
        <v>1</v>
      </c>
      <c r="E22" s="643" t="s">
        <v>443</v>
      </c>
      <c r="F22" s="643">
        <v>2</v>
      </c>
      <c r="G22" s="643" t="s">
        <v>514</v>
      </c>
    </row>
    <row r="23" spans="1:16384" s="692" customFormat="1">
      <c r="A23" s="143" t="s">
        <v>443</v>
      </c>
      <c r="B23" s="643" t="s">
        <v>516</v>
      </c>
      <c r="C23" s="643" t="s">
        <v>531</v>
      </c>
      <c r="D23" s="643">
        <v>6</v>
      </c>
      <c r="E23" s="643" t="s">
        <v>443</v>
      </c>
      <c r="F23" s="643">
        <v>17</v>
      </c>
      <c r="G23" s="643" t="s">
        <v>514</v>
      </c>
    </row>
    <row r="24" spans="1:16384" s="692" customFormat="1">
      <c r="A24" s="143" t="s">
        <v>443</v>
      </c>
      <c r="B24" s="643" t="s">
        <v>512</v>
      </c>
      <c r="C24" s="643" t="s">
        <v>531</v>
      </c>
      <c r="D24" s="643">
        <v>1</v>
      </c>
      <c r="E24" s="643" t="s">
        <v>443</v>
      </c>
      <c r="F24" s="643">
        <v>5</v>
      </c>
      <c r="G24" s="643" t="s">
        <v>514</v>
      </c>
    </row>
    <row r="25" spans="1:16384" s="692" customFormat="1">
      <c r="A25" s="143" t="s">
        <v>443</v>
      </c>
      <c r="B25" s="643" t="s">
        <v>519</v>
      </c>
      <c r="C25" s="643" t="s">
        <v>531</v>
      </c>
      <c r="D25" s="643">
        <v>1</v>
      </c>
      <c r="E25" s="643" t="s">
        <v>443</v>
      </c>
      <c r="F25" s="643">
        <v>3</v>
      </c>
      <c r="G25" s="643" t="s">
        <v>514</v>
      </c>
    </row>
    <row r="26" spans="1:16384" s="692" customFormat="1">
      <c r="A26" s="143" t="s">
        <v>443</v>
      </c>
      <c r="B26" s="643" t="s">
        <v>521</v>
      </c>
      <c r="C26" s="643" t="s">
        <v>531</v>
      </c>
      <c r="D26" s="643">
        <v>3</v>
      </c>
      <c r="E26" s="643" t="s">
        <v>443</v>
      </c>
      <c r="F26" s="643">
        <v>10</v>
      </c>
      <c r="G26" s="643" t="s">
        <v>514</v>
      </c>
    </row>
    <row r="27" spans="1:16384" s="692" customFormat="1">
      <c r="A27" s="143" t="s">
        <v>443</v>
      </c>
      <c r="B27" s="643" t="s">
        <v>522</v>
      </c>
      <c r="C27" s="643" t="s">
        <v>531</v>
      </c>
      <c r="D27" s="643">
        <v>1</v>
      </c>
      <c r="E27" s="643" t="s">
        <v>443</v>
      </c>
      <c r="F27" s="643">
        <v>4</v>
      </c>
      <c r="G27" s="643" t="s">
        <v>514</v>
      </c>
    </row>
    <row r="28" spans="1:16384" s="692" customFormat="1">
      <c r="A28" s="143" t="s">
        <v>443</v>
      </c>
      <c r="B28" s="643" t="s">
        <v>526</v>
      </c>
      <c r="C28" s="643" t="s">
        <v>531</v>
      </c>
      <c r="D28" s="643">
        <v>1</v>
      </c>
      <c r="E28" s="643" t="s">
        <v>443</v>
      </c>
      <c r="F28" s="643">
        <v>1</v>
      </c>
      <c r="G28" s="643" t="s">
        <v>514</v>
      </c>
    </row>
    <row r="29" spans="1:16384" s="692" customFormat="1">
      <c r="A29" s="143" t="s">
        <v>443</v>
      </c>
      <c r="B29" s="643" t="s">
        <v>529</v>
      </c>
      <c r="C29" s="643" t="s">
        <v>531</v>
      </c>
      <c r="D29" s="643">
        <v>1</v>
      </c>
      <c r="E29" s="643" t="s">
        <v>443</v>
      </c>
      <c r="F29" s="643">
        <v>1</v>
      </c>
      <c r="G29" s="643" t="s">
        <v>514</v>
      </c>
    </row>
    <row r="30" spans="1:16384" s="692" customFormat="1">
      <c r="A30" s="143" t="s">
        <v>443</v>
      </c>
      <c r="B30" s="643" t="s">
        <v>516</v>
      </c>
      <c r="C30" s="643" t="s">
        <v>532</v>
      </c>
      <c r="D30" s="643">
        <v>3</v>
      </c>
      <c r="E30" s="643" t="s">
        <v>443</v>
      </c>
      <c r="F30" s="643">
        <v>8</v>
      </c>
      <c r="G30" s="643" t="s">
        <v>514</v>
      </c>
    </row>
    <row r="31" spans="1:16384" s="692" customFormat="1">
      <c r="A31" s="143" t="s">
        <v>443</v>
      </c>
      <c r="B31" s="643" t="s">
        <v>521</v>
      </c>
      <c r="C31" s="643" t="s">
        <v>532</v>
      </c>
      <c r="D31" s="643">
        <v>2</v>
      </c>
      <c r="E31" s="643" t="s">
        <v>443</v>
      </c>
      <c r="F31" s="643">
        <v>8</v>
      </c>
      <c r="G31" s="643" t="s">
        <v>514</v>
      </c>
    </row>
    <row r="32" spans="1:16384" s="692" customFormat="1">
      <c r="A32" s="143" t="s">
        <v>443</v>
      </c>
      <c r="B32" s="643" t="s">
        <v>522</v>
      </c>
      <c r="C32" s="643" t="s">
        <v>532</v>
      </c>
      <c r="D32" s="643">
        <v>1</v>
      </c>
      <c r="E32" s="643" t="s">
        <v>443</v>
      </c>
      <c r="F32" s="643">
        <v>3</v>
      </c>
      <c r="G32" s="643" t="s">
        <v>514</v>
      </c>
    </row>
    <row r="33" spans="1:7" s="692" customFormat="1">
      <c r="A33" s="143" t="s">
        <v>443</v>
      </c>
      <c r="B33" s="643" t="s">
        <v>515</v>
      </c>
      <c r="C33" s="643" t="s">
        <v>532</v>
      </c>
      <c r="D33" s="643">
        <v>3</v>
      </c>
      <c r="E33" s="643" t="s">
        <v>443</v>
      </c>
      <c r="F33" s="643">
        <v>42</v>
      </c>
      <c r="G33" s="643" t="s">
        <v>514</v>
      </c>
    </row>
    <row r="34" spans="1:7" s="692" customFormat="1">
      <c r="A34" s="143" t="s">
        <v>443</v>
      </c>
      <c r="B34" s="643" t="s">
        <v>529</v>
      </c>
      <c r="C34" s="643" t="s">
        <v>532</v>
      </c>
      <c r="D34" s="643">
        <v>1</v>
      </c>
      <c r="E34" s="643" t="s">
        <v>443</v>
      </c>
      <c r="F34" s="643">
        <v>1</v>
      </c>
      <c r="G34" s="643" t="s">
        <v>514</v>
      </c>
    </row>
    <row r="35" spans="1:7" s="692" customFormat="1">
      <c r="A35" s="143" t="s">
        <v>443</v>
      </c>
      <c r="B35" s="643" t="s">
        <v>516</v>
      </c>
      <c r="C35" s="643" t="s">
        <v>533</v>
      </c>
      <c r="D35" s="643">
        <v>23</v>
      </c>
      <c r="E35" s="643" t="s">
        <v>443</v>
      </c>
      <c r="F35" s="643">
        <v>84</v>
      </c>
      <c r="G35" s="643" t="s">
        <v>514</v>
      </c>
    </row>
    <row r="36" spans="1:7" s="692" customFormat="1">
      <c r="A36" s="143" t="s">
        <v>443</v>
      </c>
      <c r="B36" s="643" t="s">
        <v>518</v>
      </c>
      <c r="C36" s="643" t="s">
        <v>533</v>
      </c>
      <c r="D36" s="643">
        <v>1</v>
      </c>
      <c r="E36" s="643" t="s">
        <v>443</v>
      </c>
      <c r="F36" s="643">
        <v>1</v>
      </c>
      <c r="G36" s="643" t="s">
        <v>514</v>
      </c>
    </row>
    <row r="37" spans="1:7" s="692" customFormat="1">
      <c r="A37" s="143" t="s">
        <v>443</v>
      </c>
      <c r="B37" s="643" t="s">
        <v>520</v>
      </c>
      <c r="C37" s="643" t="s">
        <v>533</v>
      </c>
      <c r="D37" s="643">
        <v>1</v>
      </c>
      <c r="E37" s="643" t="s">
        <v>443</v>
      </c>
      <c r="F37" s="643">
        <v>1</v>
      </c>
      <c r="G37" s="643" t="s">
        <v>514</v>
      </c>
    </row>
    <row r="38" spans="1:7" s="692" customFormat="1">
      <c r="A38" s="143" t="s">
        <v>443</v>
      </c>
      <c r="B38" s="643" t="s">
        <v>521</v>
      </c>
      <c r="C38" s="643" t="s">
        <v>533</v>
      </c>
      <c r="D38" s="643">
        <v>11</v>
      </c>
      <c r="E38" s="643" t="s">
        <v>443</v>
      </c>
      <c r="F38" s="643">
        <v>42</v>
      </c>
      <c r="G38" s="643" t="s">
        <v>514</v>
      </c>
    </row>
    <row r="39" spans="1:7" s="692" customFormat="1">
      <c r="A39" s="143" t="s">
        <v>443</v>
      </c>
      <c r="B39" s="643" t="s">
        <v>522</v>
      </c>
      <c r="C39" s="643" t="s">
        <v>533</v>
      </c>
      <c r="D39" s="643">
        <v>3</v>
      </c>
      <c r="E39" s="643" t="s">
        <v>443</v>
      </c>
      <c r="F39" s="643">
        <v>4</v>
      </c>
      <c r="G39" s="643" t="s">
        <v>514</v>
      </c>
    </row>
    <row r="40" spans="1:7" s="692" customFormat="1">
      <c r="A40" s="143" t="s">
        <v>443</v>
      </c>
      <c r="B40" s="643" t="s">
        <v>525</v>
      </c>
      <c r="C40" s="643" t="s">
        <v>533</v>
      </c>
      <c r="D40" s="643">
        <v>1</v>
      </c>
      <c r="E40" s="643" t="s">
        <v>443</v>
      </c>
      <c r="F40" s="643">
        <v>1</v>
      </c>
      <c r="G40" s="643" t="s">
        <v>514</v>
      </c>
    </row>
    <row r="41" spans="1:7" s="692" customFormat="1">
      <c r="A41" s="143" t="s">
        <v>443</v>
      </c>
      <c r="B41" s="643" t="s">
        <v>515</v>
      </c>
      <c r="C41" s="643" t="s">
        <v>533</v>
      </c>
      <c r="D41" s="643">
        <v>3</v>
      </c>
      <c r="E41" s="643" t="s">
        <v>443</v>
      </c>
      <c r="F41" s="643">
        <v>22</v>
      </c>
      <c r="G41" s="643" t="s">
        <v>514</v>
      </c>
    </row>
    <row r="42" spans="1:7" s="692" customFormat="1">
      <c r="A42" s="143" t="s">
        <v>443</v>
      </c>
      <c r="B42" s="643" t="s">
        <v>527</v>
      </c>
      <c r="C42" s="643" t="s">
        <v>533</v>
      </c>
      <c r="D42" s="643">
        <v>2</v>
      </c>
      <c r="E42" s="643" t="s">
        <v>443</v>
      </c>
      <c r="F42" s="643">
        <v>4</v>
      </c>
      <c r="G42" s="643" t="s">
        <v>514</v>
      </c>
    </row>
    <row r="43" spans="1:7" s="692" customFormat="1">
      <c r="A43" s="143" t="s">
        <v>443</v>
      </c>
      <c r="B43" s="643" t="s">
        <v>528</v>
      </c>
      <c r="C43" s="643" t="s">
        <v>533</v>
      </c>
      <c r="D43" s="643">
        <v>1</v>
      </c>
      <c r="E43" s="643" t="s">
        <v>443</v>
      </c>
      <c r="F43" s="643">
        <v>1</v>
      </c>
      <c r="G43" s="643" t="s">
        <v>514</v>
      </c>
    </row>
    <row r="44" spans="1:7" s="692" customFormat="1">
      <c r="A44" s="143" t="s">
        <v>443</v>
      </c>
      <c r="B44" s="643" t="s">
        <v>516</v>
      </c>
      <c r="C44" s="643" t="s">
        <v>534</v>
      </c>
      <c r="D44" s="643">
        <v>13</v>
      </c>
      <c r="E44" s="643" t="s">
        <v>443</v>
      </c>
      <c r="F44" s="643">
        <v>52</v>
      </c>
      <c r="G44" s="643" t="s">
        <v>514</v>
      </c>
    </row>
    <row r="45" spans="1:7" s="692" customFormat="1">
      <c r="A45" s="143" t="s">
        <v>443</v>
      </c>
      <c r="B45" s="643" t="s">
        <v>521</v>
      </c>
      <c r="C45" s="643" t="s">
        <v>534</v>
      </c>
      <c r="D45" s="643">
        <v>9</v>
      </c>
      <c r="E45" s="643" t="s">
        <v>443</v>
      </c>
      <c r="F45" s="643">
        <v>16</v>
      </c>
      <c r="G45" s="643" t="s">
        <v>514</v>
      </c>
    </row>
    <row r="46" spans="1:7" s="692" customFormat="1">
      <c r="A46" s="143" t="s">
        <v>443</v>
      </c>
      <c r="B46" s="643" t="s">
        <v>522</v>
      </c>
      <c r="C46" s="643" t="s">
        <v>534</v>
      </c>
      <c r="D46" s="643">
        <v>3</v>
      </c>
      <c r="E46" s="643" t="s">
        <v>443</v>
      </c>
      <c r="F46" s="643">
        <v>7</v>
      </c>
      <c r="G46" s="643" t="s">
        <v>514</v>
      </c>
    </row>
    <row r="47" spans="1:7" s="692" customFormat="1">
      <c r="A47" s="143" t="s">
        <v>443</v>
      </c>
      <c r="B47" s="643" t="s">
        <v>515</v>
      </c>
      <c r="C47" s="643" t="s">
        <v>534</v>
      </c>
      <c r="D47" s="643">
        <v>2</v>
      </c>
      <c r="E47" s="643" t="s">
        <v>443</v>
      </c>
      <c r="F47" s="643">
        <v>46</v>
      </c>
      <c r="G47" s="643" t="s">
        <v>514</v>
      </c>
    </row>
    <row r="48" spans="1:7" s="692" customFormat="1">
      <c r="A48" s="143" t="s">
        <v>443</v>
      </c>
      <c r="B48" s="643" t="s">
        <v>530</v>
      </c>
      <c r="C48" s="643" t="s">
        <v>534</v>
      </c>
      <c r="D48" s="643">
        <v>1</v>
      </c>
      <c r="E48" s="643" t="s">
        <v>443</v>
      </c>
      <c r="F48" s="643">
        <v>2</v>
      </c>
      <c r="G48" s="643" t="s">
        <v>514</v>
      </c>
    </row>
    <row r="49" spans="1:16384" s="692" customFormat="1">
      <c r="A49" s="143" t="s">
        <v>443</v>
      </c>
      <c r="B49" s="643" t="s">
        <v>512</v>
      </c>
      <c r="C49" s="643" t="s">
        <v>535</v>
      </c>
      <c r="D49" s="643">
        <v>2</v>
      </c>
      <c r="E49" s="643" t="s">
        <v>443</v>
      </c>
      <c r="F49" s="643">
        <v>9</v>
      </c>
      <c r="G49" s="643" t="s">
        <v>514</v>
      </c>
    </row>
    <row r="50" spans="1:16384" s="692" customFormat="1">
      <c r="A50" s="143" t="s">
        <v>443</v>
      </c>
      <c r="B50" s="643" t="s">
        <v>516</v>
      </c>
      <c r="C50" s="643" t="s">
        <v>536</v>
      </c>
      <c r="D50" s="643">
        <v>1</v>
      </c>
      <c r="E50" s="643" t="s">
        <v>443</v>
      </c>
      <c r="F50" s="643">
        <v>4</v>
      </c>
      <c r="G50" s="643" t="s">
        <v>514</v>
      </c>
    </row>
    <row r="51" spans="1:16384" s="692" customFormat="1">
      <c r="A51" s="143" t="s">
        <v>443</v>
      </c>
      <c r="B51" s="643" t="s">
        <v>522</v>
      </c>
      <c r="C51" s="643" t="s">
        <v>536</v>
      </c>
      <c r="D51" s="643">
        <v>2</v>
      </c>
      <c r="E51" s="643" t="s">
        <v>443</v>
      </c>
      <c r="F51" s="643">
        <v>5</v>
      </c>
      <c r="G51" s="643" t="s">
        <v>514</v>
      </c>
    </row>
    <row r="52" spans="1:16384" s="692" customFormat="1">
      <c r="A52" s="143" t="s">
        <v>443</v>
      </c>
      <c r="B52" s="643" t="s">
        <v>515</v>
      </c>
      <c r="C52" s="643" t="s">
        <v>536</v>
      </c>
      <c r="D52" s="643">
        <v>5</v>
      </c>
      <c r="E52" s="643" t="s">
        <v>443</v>
      </c>
      <c r="F52" s="643">
        <v>139</v>
      </c>
      <c r="G52" s="643" t="s">
        <v>514</v>
      </c>
    </row>
    <row r="53" spans="1:16384" s="18" customFormat="1">
      <c r="A53" s="143" t="s">
        <v>443</v>
      </c>
      <c r="B53" s="643" t="s">
        <v>529</v>
      </c>
      <c r="C53" s="643" t="s">
        <v>536</v>
      </c>
      <c r="D53" s="643">
        <v>1</v>
      </c>
      <c r="E53" s="643" t="s">
        <v>443</v>
      </c>
      <c r="F53" s="643">
        <v>2</v>
      </c>
      <c r="G53" s="643" t="s">
        <v>514</v>
      </c>
      <c r="H53" s="692"/>
      <c r="I53" s="692"/>
      <c r="J53" s="692"/>
      <c r="K53" s="692"/>
      <c r="L53" s="692"/>
      <c r="M53" s="692"/>
      <c r="N53" s="692"/>
      <c r="O53" s="692"/>
      <c r="P53" s="692"/>
      <c r="Q53" s="692"/>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692"/>
      <c r="AQ53" s="692"/>
      <c r="AR53" s="692"/>
      <c r="AS53" s="692"/>
      <c r="AT53" s="692"/>
      <c r="AU53" s="692"/>
      <c r="AV53" s="692"/>
      <c r="AW53" s="692"/>
      <c r="AX53" s="692"/>
      <c r="AY53" s="692"/>
      <c r="AZ53" s="692"/>
      <c r="BA53" s="692"/>
      <c r="BB53" s="692"/>
      <c r="BC53" s="692"/>
      <c r="BD53" s="692"/>
      <c r="BE53" s="692"/>
      <c r="BF53" s="692"/>
      <c r="BG53" s="692"/>
      <c r="BH53" s="692"/>
      <c r="BI53" s="692"/>
      <c r="BJ53" s="692"/>
      <c r="BK53" s="692"/>
      <c r="BL53" s="692"/>
      <c r="BM53" s="692"/>
      <c r="BN53" s="692"/>
      <c r="BO53" s="692"/>
      <c r="BP53" s="692"/>
      <c r="BQ53" s="692"/>
      <c r="BR53" s="692"/>
      <c r="BS53" s="692"/>
      <c r="BT53" s="692"/>
      <c r="BU53" s="692"/>
      <c r="BV53" s="692"/>
      <c r="BW53" s="692"/>
      <c r="BX53" s="692"/>
      <c r="BY53" s="692"/>
      <c r="BZ53" s="692"/>
      <c r="CA53" s="692"/>
      <c r="CB53" s="692"/>
      <c r="CC53" s="692"/>
      <c r="CD53" s="692"/>
      <c r="CE53" s="692"/>
      <c r="CF53" s="692"/>
      <c r="CG53" s="692"/>
      <c r="CH53" s="692"/>
      <c r="CI53" s="692"/>
      <c r="CJ53" s="692"/>
      <c r="CK53" s="692"/>
      <c r="CL53" s="692"/>
      <c r="CM53" s="692"/>
      <c r="CN53" s="692"/>
      <c r="CO53" s="692"/>
      <c r="CP53" s="692"/>
      <c r="CQ53" s="692"/>
      <c r="CR53" s="692"/>
      <c r="CS53" s="692"/>
      <c r="CT53" s="692"/>
      <c r="CU53" s="692"/>
      <c r="CV53" s="692"/>
      <c r="CW53" s="692"/>
      <c r="CX53" s="692"/>
      <c r="CY53" s="692"/>
      <c r="CZ53" s="692"/>
      <c r="DA53" s="692"/>
      <c r="DB53" s="692"/>
      <c r="DC53" s="692"/>
      <c r="DD53" s="692"/>
      <c r="DE53" s="692"/>
      <c r="DF53" s="692"/>
      <c r="DG53" s="692"/>
      <c r="DH53" s="692"/>
      <c r="DI53" s="692"/>
      <c r="DJ53" s="692"/>
      <c r="DK53" s="692"/>
      <c r="DL53" s="692"/>
      <c r="DM53" s="692"/>
      <c r="DN53" s="692"/>
      <c r="DO53" s="692"/>
      <c r="DP53" s="692"/>
      <c r="DQ53" s="692"/>
      <c r="DR53" s="692"/>
      <c r="DS53" s="692"/>
      <c r="DT53" s="692"/>
      <c r="DU53" s="692"/>
      <c r="DV53" s="692"/>
      <c r="DW53" s="692"/>
      <c r="DX53" s="692"/>
      <c r="DY53" s="692"/>
      <c r="DZ53" s="692"/>
      <c r="EA53" s="692"/>
      <c r="EB53" s="692"/>
      <c r="EC53" s="692"/>
      <c r="ED53" s="692"/>
      <c r="EE53" s="692"/>
      <c r="EF53" s="692"/>
      <c r="EG53" s="692"/>
      <c r="EH53" s="692"/>
      <c r="EI53" s="692"/>
      <c r="EJ53" s="692"/>
      <c r="EK53" s="692"/>
      <c r="EL53" s="692"/>
      <c r="EM53" s="692"/>
      <c r="EN53" s="692"/>
      <c r="EO53" s="692"/>
      <c r="EP53" s="692"/>
      <c r="EQ53" s="692"/>
      <c r="ER53" s="692"/>
      <c r="ES53" s="692"/>
      <c r="ET53" s="692"/>
      <c r="EU53" s="692"/>
      <c r="EV53" s="692"/>
      <c r="EW53" s="692"/>
      <c r="EX53" s="692"/>
      <c r="EY53" s="692"/>
      <c r="EZ53" s="692"/>
      <c r="FA53" s="692"/>
      <c r="FB53" s="692"/>
      <c r="FC53" s="692"/>
      <c r="FD53" s="692"/>
      <c r="FE53" s="692"/>
      <c r="FF53" s="692"/>
      <c r="FG53" s="692"/>
      <c r="FH53" s="692"/>
      <c r="FI53" s="692"/>
      <c r="FJ53" s="692"/>
      <c r="FK53" s="692"/>
      <c r="FL53" s="692"/>
      <c r="FM53" s="692"/>
      <c r="FN53" s="692"/>
      <c r="FO53" s="692"/>
      <c r="FP53" s="692"/>
      <c r="FQ53" s="692"/>
      <c r="FR53" s="692"/>
      <c r="FS53" s="692"/>
      <c r="FT53" s="692"/>
      <c r="FU53" s="692"/>
      <c r="FV53" s="692"/>
      <c r="FW53" s="692"/>
      <c r="FX53" s="692"/>
      <c r="FY53" s="692"/>
      <c r="FZ53" s="692"/>
      <c r="GA53" s="692"/>
      <c r="GB53" s="692"/>
      <c r="GC53" s="692"/>
      <c r="GD53" s="692"/>
      <c r="GE53" s="692"/>
      <c r="GF53" s="692"/>
      <c r="GG53" s="692"/>
      <c r="GH53" s="692"/>
      <c r="GI53" s="692"/>
      <c r="GJ53" s="692"/>
      <c r="GK53" s="692"/>
      <c r="GL53" s="692"/>
      <c r="GM53" s="692"/>
      <c r="GN53" s="692"/>
      <c r="GO53" s="692"/>
      <c r="GP53" s="692"/>
      <c r="GQ53" s="692"/>
      <c r="GR53" s="692"/>
      <c r="GS53" s="692"/>
      <c r="GT53" s="692"/>
      <c r="GU53" s="692"/>
      <c r="GV53" s="692"/>
      <c r="GW53" s="692"/>
      <c r="GX53" s="692"/>
      <c r="GY53" s="692"/>
      <c r="GZ53" s="692"/>
      <c r="HA53" s="692"/>
      <c r="HB53" s="692"/>
      <c r="HC53" s="692"/>
      <c r="HD53" s="692"/>
      <c r="HE53" s="692"/>
      <c r="HF53" s="692"/>
      <c r="HG53" s="692"/>
      <c r="HH53" s="692"/>
      <c r="HI53" s="692"/>
      <c r="HJ53" s="692"/>
      <c r="HK53" s="692"/>
      <c r="HL53" s="692"/>
      <c r="HM53" s="692"/>
      <c r="HN53" s="692"/>
      <c r="HO53" s="692"/>
      <c r="HP53" s="692"/>
      <c r="HQ53" s="692"/>
      <c r="HR53" s="692"/>
      <c r="HS53" s="692"/>
      <c r="HT53" s="692"/>
      <c r="HU53" s="692"/>
      <c r="HV53" s="692"/>
      <c r="HW53" s="692"/>
      <c r="HX53" s="692"/>
      <c r="HY53" s="692"/>
      <c r="HZ53" s="692"/>
      <c r="IA53" s="692"/>
      <c r="IB53" s="692"/>
      <c r="IC53" s="692"/>
      <c r="ID53" s="692"/>
      <c r="IE53" s="692"/>
      <c r="IF53" s="692"/>
      <c r="IG53" s="692"/>
      <c r="IH53" s="692"/>
      <c r="II53" s="692"/>
      <c r="IJ53" s="692"/>
      <c r="IK53" s="692"/>
      <c r="IL53" s="692"/>
      <c r="IM53" s="692"/>
      <c r="IN53" s="692"/>
      <c r="IO53" s="692"/>
      <c r="IP53" s="692"/>
      <c r="IQ53" s="692"/>
      <c r="IR53" s="692"/>
      <c r="IS53" s="692"/>
      <c r="IT53" s="692"/>
      <c r="IU53" s="692"/>
      <c r="IV53" s="692"/>
      <c r="IW53" s="692"/>
      <c r="IX53" s="692"/>
      <c r="IY53" s="692"/>
      <c r="IZ53" s="692"/>
      <c r="JA53" s="692"/>
      <c r="JB53" s="692"/>
      <c r="JC53" s="692"/>
      <c r="JD53" s="692"/>
      <c r="JE53" s="692"/>
      <c r="JF53" s="692"/>
      <c r="JG53" s="692"/>
      <c r="JH53" s="692"/>
      <c r="JI53" s="692"/>
      <c r="JJ53" s="692"/>
      <c r="JK53" s="692"/>
      <c r="JL53" s="692"/>
      <c r="JM53" s="692"/>
      <c r="JN53" s="692"/>
      <c r="JO53" s="692"/>
      <c r="JP53" s="692"/>
      <c r="JQ53" s="692"/>
      <c r="JR53" s="692"/>
      <c r="JS53" s="692"/>
      <c r="JT53" s="692"/>
      <c r="JU53" s="692"/>
      <c r="JV53" s="692"/>
      <c r="JW53" s="692"/>
      <c r="JX53" s="692"/>
      <c r="JY53" s="692"/>
      <c r="JZ53" s="692"/>
      <c r="KA53" s="692"/>
      <c r="KB53" s="692"/>
      <c r="KC53" s="692"/>
      <c r="KD53" s="692"/>
      <c r="KE53" s="692"/>
      <c r="KF53" s="692"/>
      <c r="KG53" s="692"/>
      <c r="KH53" s="692"/>
      <c r="KI53" s="692"/>
      <c r="KJ53" s="692"/>
      <c r="KK53" s="692"/>
      <c r="KL53" s="692"/>
      <c r="KM53" s="692"/>
      <c r="KN53" s="692"/>
      <c r="KO53" s="692"/>
      <c r="KP53" s="692"/>
      <c r="KQ53" s="692"/>
      <c r="KR53" s="692"/>
      <c r="KS53" s="692"/>
      <c r="KT53" s="692"/>
      <c r="KU53" s="692"/>
      <c r="KV53" s="692"/>
      <c r="KW53" s="692"/>
      <c r="KX53" s="692"/>
      <c r="KY53" s="692"/>
      <c r="KZ53" s="692"/>
      <c r="LA53" s="692"/>
      <c r="LB53" s="692"/>
      <c r="LC53" s="692"/>
      <c r="LD53" s="692"/>
      <c r="LE53" s="692"/>
      <c r="LF53" s="692"/>
      <c r="LG53" s="692"/>
      <c r="LH53" s="692"/>
      <c r="LI53" s="692"/>
      <c r="LJ53" s="692"/>
      <c r="LK53" s="692"/>
      <c r="LL53" s="692"/>
      <c r="LM53" s="692"/>
      <c r="LN53" s="692"/>
      <c r="LO53" s="692"/>
      <c r="LP53" s="692"/>
      <c r="LQ53" s="692"/>
      <c r="LR53" s="692"/>
      <c r="LS53" s="692"/>
      <c r="LT53" s="692"/>
      <c r="LU53" s="692"/>
      <c r="LV53" s="692"/>
      <c r="LW53" s="692"/>
      <c r="LX53" s="692"/>
      <c r="LY53" s="692"/>
      <c r="LZ53" s="692"/>
      <c r="MA53" s="692"/>
      <c r="MB53" s="692"/>
      <c r="MC53" s="692"/>
      <c r="MD53" s="692"/>
      <c r="ME53" s="692"/>
      <c r="MF53" s="692"/>
      <c r="MG53" s="692"/>
      <c r="MH53" s="692"/>
      <c r="MI53" s="692"/>
      <c r="MJ53" s="692"/>
      <c r="MK53" s="692"/>
      <c r="ML53" s="692"/>
      <c r="MM53" s="692"/>
      <c r="MN53" s="692"/>
      <c r="MO53" s="692"/>
      <c r="MP53" s="692"/>
      <c r="MQ53" s="692"/>
      <c r="MR53" s="692"/>
      <c r="MS53" s="692"/>
      <c r="MT53" s="692"/>
      <c r="MU53" s="692"/>
      <c r="MV53" s="692"/>
      <c r="MW53" s="692"/>
      <c r="MX53" s="692"/>
      <c r="MY53" s="692"/>
      <c r="MZ53" s="692"/>
      <c r="NA53" s="692"/>
      <c r="NB53" s="692"/>
      <c r="NC53" s="692"/>
      <c r="ND53" s="692"/>
      <c r="NE53" s="692"/>
      <c r="NF53" s="692"/>
      <c r="NG53" s="692"/>
      <c r="NH53" s="692"/>
      <c r="NI53" s="692"/>
      <c r="NJ53" s="692"/>
      <c r="NK53" s="692"/>
      <c r="NL53" s="692"/>
      <c r="NM53" s="692"/>
      <c r="NN53" s="692"/>
      <c r="NO53" s="692"/>
      <c r="NP53" s="692"/>
      <c r="NQ53" s="692"/>
      <c r="NR53" s="692"/>
      <c r="NS53" s="692"/>
      <c r="NT53" s="692"/>
      <c r="NU53" s="692"/>
      <c r="NV53" s="692"/>
      <c r="NW53" s="692"/>
      <c r="NX53" s="692"/>
      <c r="NY53" s="692"/>
      <c r="NZ53" s="692"/>
      <c r="OA53" s="692"/>
      <c r="OB53" s="692"/>
      <c r="OC53" s="692"/>
      <c r="OD53" s="692"/>
      <c r="OE53" s="692"/>
      <c r="OF53" s="692"/>
      <c r="OG53" s="692"/>
      <c r="OH53" s="692"/>
      <c r="OI53" s="692"/>
      <c r="OJ53" s="692"/>
      <c r="OK53" s="692"/>
      <c r="OL53" s="692"/>
      <c r="OM53" s="692"/>
      <c r="ON53" s="692"/>
      <c r="OO53" s="692"/>
      <c r="OP53" s="692"/>
      <c r="OQ53" s="692"/>
      <c r="OR53" s="692"/>
      <c r="OS53" s="692"/>
      <c r="OT53" s="692"/>
      <c r="OU53" s="692"/>
      <c r="OV53" s="692"/>
      <c r="OW53" s="692"/>
      <c r="OX53" s="692"/>
      <c r="OY53" s="692"/>
      <c r="OZ53" s="692"/>
      <c r="PA53" s="692"/>
      <c r="PB53" s="692"/>
      <c r="PC53" s="692"/>
      <c r="PD53" s="692"/>
      <c r="PE53" s="692"/>
      <c r="PF53" s="692"/>
      <c r="PG53" s="692"/>
      <c r="PH53" s="692"/>
      <c r="PI53" s="692"/>
      <c r="PJ53" s="692"/>
      <c r="PK53" s="692"/>
      <c r="PL53" s="692"/>
      <c r="PM53" s="692"/>
      <c r="PN53" s="692"/>
      <c r="PO53" s="692"/>
      <c r="PP53" s="692"/>
      <c r="PQ53" s="692"/>
      <c r="PR53" s="692"/>
      <c r="PS53" s="692"/>
      <c r="PT53" s="692"/>
      <c r="PU53" s="692"/>
      <c r="PV53" s="692"/>
      <c r="PW53" s="692"/>
      <c r="PX53" s="692"/>
      <c r="PY53" s="692"/>
      <c r="PZ53" s="692"/>
      <c r="QA53" s="692"/>
      <c r="QB53" s="692"/>
      <c r="QC53" s="692"/>
      <c r="QD53" s="692"/>
      <c r="QE53" s="692"/>
      <c r="QF53" s="692"/>
      <c r="QG53" s="692"/>
      <c r="QH53" s="692"/>
      <c r="QI53" s="692"/>
      <c r="QJ53" s="692"/>
      <c r="QK53" s="692"/>
      <c r="QL53" s="692"/>
      <c r="QM53" s="692"/>
      <c r="QN53" s="692"/>
      <c r="QO53" s="692"/>
      <c r="QP53" s="692"/>
      <c r="QQ53" s="692"/>
      <c r="QR53" s="692"/>
      <c r="QS53" s="692"/>
      <c r="QT53" s="692"/>
      <c r="QU53" s="692"/>
      <c r="QV53" s="692"/>
      <c r="QW53" s="692"/>
      <c r="QX53" s="692"/>
      <c r="QY53" s="692"/>
      <c r="QZ53" s="692"/>
      <c r="RA53" s="692"/>
      <c r="RB53" s="692"/>
      <c r="RC53" s="692"/>
      <c r="RD53" s="692"/>
      <c r="RE53" s="692"/>
      <c r="RF53" s="692"/>
      <c r="RG53" s="692"/>
      <c r="RH53" s="692"/>
      <c r="RI53" s="692"/>
      <c r="RJ53" s="692"/>
      <c r="RK53" s="692"/>
      <c r="RL53" s="692"/>
      <c r="RM53" s="692"/>
      <c r="RN53" s="692"/>
      <c r="RO53" s="692"/>
      <c r="RP53" s="692"/>
      <c r="RQ53" s="692"/>
      <c r="RR53" s="692"/>
      <c r="RS53" s="692"/>
      <c r="RT53" s="692"/>
      <c r="RU53" s="692"/>
      <c r="RV53" s="692"/>
      <c r="RW53" s="692"/>
      <c r="RX53" s="692"/>
      <c r="RY53" s="692"/>
      <c r="RZ53" s="692"/>
      <c r="SA53" s="692"/>
      <c r="SB53" s="692"/>
      <c r="SC53" s="692"/>
      <c r="SD53" s="692"/>
      <c r="SE53" s="692"/>
      <c r="SF53" s="692"/>
      <c r="SG53" s="692"/>
      <c r="SH53" s="692"/>
      <c r="SI53" s="692"/>
      <c r="SJ53" s="692"/>
      <c r="SK53" s="692"/>
      <c r="SL53" s="692"/>
      <c r="SM53" s="692"/>
      <c r="SN53" s="692"/>
      <c r="SO53" s="692"/>
      <c r="SP53" s="692"/>
      <c r="SQ53" s="692"/>
      <c r="SR53" s="692"/>
      <c r="SS53" s="692"/>
      <c r="ST53" s="692"/>
      <c r="SU53" s="692"/>
      <c r="SV53" s="692"/>
      <c r="SW53" s="692"/>
      <c r="SX53" s="692"/>
      <c r="SY53" s="692"/>
      <c r="SZ53" s="692"/>
      <c r="TA53" s="692"/>
      <c r="TB53" s="692"/>
      <c r="TC53" s="692"/>
      <c r="TD53" s="692"/>
      <c r="TE53" s="692"/>
      <c r="TF53" s="692"/>
      <c r="TG53" s="692"/>
      <c r="TH53" s="692"/>
      <c r="TI53" s="692"/>
      <c r="TJ53" s="692"/>
      <c r="TK53" s="692"/>
      <c r="TL53" s="692"/>
      <c r="TM53" s="692"/>
      <c r="TN53" s="692"/>
      <c r="TO53" s="692"/>
      <c r="TP53" s="692"/>
      <c r="TQ53" s="692"/>
      <c r="TR53" s="692"/>
      <c r="TS53" s="692"/>
      <c r="TT53" s="692"/>
      <c r="TU53" s="692"/>
      <c r="TV53" s="692"/>
      <c r="TW53" s="692"/>
      <c r="TX53" s="692"/>
      <c r="TY53" s="692"/>
      <c r="TZ53" s="692"/>
      <c r="UA53" s="692"/>
      <c r="UB53" s="692"/>
      <c r="UC53" s="692"/>
      <c r="UD53" s="692"/>
      <c r="UE53" s="692"/>
      <c r="UF53" s="692"/>
      <c r="UG53" s="692"/>
      <c r="UH53" s="692"/>
      <c r="UI53" s="692"/>
      <c r="UJ53" s="692"/>
      <c r="UK53" s="692"/>
      <c r="UL53" s="692"/>
      <c r="UM53" s="692"/>
      <c r="UN53" s="692"/>
      <c r="UO53" s="692"/>
      <c r="UP53" s="692"/>
      <c r="UQ53" s="692"/>
      <c r="UR53" s="692"/>
      <c r="US53" s="692"/>
      <c r="UT53" s="692"/>
      <c r="UU53" s="692"/>
      <c r="UV53" s="692"/>
      <c r="UW53" s="692"/>
      <c r="UX53" s="692"/>
      <c r="UY53" s="692"/>
      <c r="UZ53" s="692"/>
      <c r="VA53" s="692"/>
      <c r="VB53" s="692"/>
      <c r="VC53" s="692"/>
      <c r="VD53" s="692"/>
      <c r="VE53" s="692"/>
      <c r="VF53" s="692"/>
      <c r="VG53" s="692"/>
      <c r="VH53" s="692"/>
      <c r="VI53" s="692"/>
      <c r="VJ53" s="692"/>
      <c r="VK53" s="692"/>
      <c r="VL53" s="692"/>
      <c r="VM53" s="692"/>
      <c r="VN53" s="692"/>
      <c r="VO53" s="692"/>
      <c r="VP53" s="692"/>
      <c r="VQ53" s="692"/>
      <c r="VR53" s="692"/>
      <c r="VS53" s="692"/>
      <c r="VT53" s="692"/>
      <c r="VU53" s="692"/>
      <c r="VV53" s="692"/>
      <c r="VW53" s="692"/>
      <c r="VX53" s="692"/>
      <c r="VY53" s="692"/>
      <c r="VZ53" s="692"/>
      <c r="WA53" s="692"/>
      <c r="WB53" s="692"/>
      <c r="WC53" s="692"/>
      <c r="WD53" s="692"/>
      <c r="WE53" s="692"/>
      <c r="WF53" s="692"/>
      <c r="WG53" s="692"/>
      <c r="WH53" s="692"/>
      <c r="WI53" s="692"/>
      <c r="WJ53" s="692"/>
      <c r="WK53" s="692"/>
      <c r="WL53" s="692"/>
      <c r="WM53" s="692"/>
      <c r="WN53" s="692"/>
      <c r="WO53" s="692"/>
      <c r="WP53" s="692"/>
      <c r="WQ53" s="692"/>
      <c r="WR53" s="692"/>
      <c r="WS53" s="692"/>
      <c r="WT53" s="692"/>
      <c r="WU53" s="692"/>
      <c r="WV53" s="692"/>
      <c r="WW53" s="692"/>
      <c r="WX53" s="692"/>
      <c r="WY53" s="692"/>
      <c r="WZ53" s="692"/>
      <c r="XA53" s="692"/>
      <c r="XB53" s="692"/>
      <c r="XC53" s="692"/>
      <c r="XD53" s="692"/>
      <c r="XE53" s="692"/>
      <c r="XF53" s="692"/>
      <c r="XG53" s="692"/>
      <c r="XH53" s="692"/>
      <c r="XI53" s="692"/>
      <c r="XJ53" s="692"/>
      <c r="XK53" s="692"/>
      <c r="XL53" s="692"/>
      <c r="XM53" s="692"/>
      <c r="XN53" s="692"/>
      <c r="XO53" s="692"/>
      <c r="XP53" s="692"/>
      <c r="XQ53" s="692"/>
      <c r="XR53" s="692"/>
      <c r="XS53" s="692"/>
      <c r="XT53" s="692"/>
      <c r="XU53" s="692"/>
      <c r="XV53" s="692"/>
      <c r="XW53" s="692"/>
      <c r="XX53" s="692"/>
      <c r="XY53" s="692"/>
      <c r="XZ53" s="692"/>
      <c r="YA53" s="692"/>
      <c r="YB53" s="692"/>
      <c r="YC53" s="692"/>
      <c r="YD53" s="692"/>
      <c r="YE53" s="692"/>
      <c r="YF53" s="692"/>
      <c r="YG53" s="692"/>
      <c r="YH53" s="692"/>
      <c r="YI53" s="692"/>
      <c r="YJ53" s="692"/>
      <c r="YK53" s="692"/>
      <c r="YL53" s="692"/>
      <c r="YM53" s="692"/>
      <c r="YN53" s="692"/>
      <c r="YO53" s="692"/>
      <c r="YP53" s="692"/>
      <c r="YQ53" s="692"/>
      <c r="YR53" s="692"/>
      <c r="YS53" s="692"/>
      <c r="YT53" s="692"/>
      <c r="YU53" s="692"/>
      <c r="YV53" s="692"/>
      <c r="YW53" s="692"/>
      <c r="YX53" s="692"/>
      <c r="YY53" s="692"/>
      <c r="YZ53" s="692"/>
      <c r="ZA53" s="692"/>
      <c r="ZB53" s="692"/>
      <c r="ZC53" s="692"/>
      <c r="ZD53" s="692"/>
      <c r="ZE53" s="692"/>
      <c r="ZF53" s="692"/>
      <c r="ZG53" s="692"/>
      <c r="ZH53" s="692"/>
      <c r="ZI53" s="692"/>
      <c r="ZJ53" s="692"/>
      <c r="ZK53" s="692"/>
      <c r="ZL53" s="692"/>
      <c r="ZM53" s="692"/>
      <c r="ZN53" s="692"/>
      <c r="ZO53" s="692"/>
      <c r="ZP53" s="692"/>
      <c r="ZQ53" s="692"/>
      <c r="ZR53" s="692"/>
      <c r="ZS53" s="692"/>
      <c r="ZT53" s="692"/>
      <c r="ZU53" s="692"/>
      <c r="ZV53" s="692"/>
      <c r="ZW53" s="692"/>
      <c r="ZX53" s="692"/>
      <c r="ZY53" s="692"/>
      <c r="ZZ53" s="692"/>
      <c r="AAA53" s="692"/>
      <c r="AAB53" s="692"/>
      <c r="AAC53" s="692"/>
      <c r="AAD53" s="692"/>
      <c r="AAE53" s="692"/>
      <c r="AAF53" s="692"/>
      <c r="AAG53" s="692"/>
      <c r="AAH53" s="692"/>
      <c r="AAI53" s="692"/>
      <c r="AAJ53" s="692"/>
      <c r="AAK53" s="692"/>
      <c r="AAL53" s="692"/>
      <c r="AAM53" s="692"/>
      <c r="AAN53" s="692"/>
      <c r="AAO53" s="692"/>
      <c r="AAP53" s="692"/>
      <c r="AAQ53" s="692"/>
      <c r="AAR53" s="692"/>
      <c r="AAS53" s="692"/>
      <c r="AAT53" s="692"/>
      <c r="AAU53" s="692"/>
      <c r="AAV53" s="692"/>
      <c r="AAW53" s="692"/>
      <c r="AAX53" s="692"/>
      <c r="AAY53" s="692"/>
      <c r="AAZ53" s="692"/>
      <c r="ABA53" s="692"/>
      <c r="ABB53" s="692"/>
      <c r="ABC53" s="692"/>
      <c r="ABD53" s="692"/>
      <c r="ABE53" s="692"/>
      <c r="ABF53" s="692"/>
      <c r="ABG53" s="692"/>
      <c r="ABH53" s="692"/>
      <c r="ABI53" s="692"/>
      <c r="ABJ53" s="692"/>
      <c r="ABK53" s="692"/>
      <c r="ABL53" s="692"/>
      <c r="ABM53" s="692"/>
      <c r="ABN53" s="692"/>
      <c r="ABO53" s="692"/>
      <c r="ABP53" s="692"/>
      <c r="ABQ53" s="692"/>
      <c r="ABR53" s="692"/>
      <c r="ABS53" s="692"/>
      <c r="ABT53" s="692"/>
      <c r="ABU53" s="692"/>
      <c r="ABV53" s="692"/>
      <c r="ABW53" s="692"/>
      <c r="ABX53" s="692"/>
      <c r="ABY53" s="692"/>
      <c r="ABZ53" s="692"/>
      <c r="ACA53" s="692"/>
      <c r="ACB53" s="692"/>
      <c r="ACC53" s="692"/>
      <c r="ACD53" s="692"/>
      <c r="ACE53" s="692"/>
      <c r="ACF53" s="692"/>
      <c r="ACG53" s="692"/>
      <c r="ACH53" s="692"/>
      <c r="ACI53" s="692"/>
      <c r="ACJ53" s="692"/>
      <c r="ACK53" s="692"/>
      <c r="ACL53" s="692"/>
      <c r="ACM53" s="692"/>
      <c r="ACN53" s="692"/>
      <c r="ACO53" s="692"/>
      <c r="ACP53" s="692"/>
      <c r="ACQ53" s="692"/>
      <c r="ACR53" s="692"/>
      <c r="ACS53" s="692"/>
      <c r="ACT53" s="692"/>
      <c r="ACU53" s="692"/>
      <c r="ACV53" s="692"/>
      <c r="ACW53" s="692"/>
      <c r="ACX53" s="692"/>
      <c r="ACY53" s="692"/>
      <c r="ACZ53" s="692"/>
      <c r="ADA53" s="692"/>
      <c r="ADB53" s="692"/>
      <c r="ADC53" s="692"/>
      <c r="ADD53" s="692"/>
      <c r="ADE53" s="692"/>
      <c r="ADF53" s="692"/>
      <c r="ADG53" s="692"/>
      <c r="ADH53" s="692"/>
      <c r="ADI53" s="692"/>
      <c r="ADJ53" s="692"/>
      <c r="ADK53" s="692"/>
      <c r="ADL53" s="692"/>
      <c r="ADM53" s="692"/>
      <c r="ADN53" s="692"/>
      <c r="ADO53" s="692"/>
      <c r="ADP53" s="692"/>
      <c r="ADQ53" s="692"/>
      <c r="ADR53" s="692"/>
      <c r="ADS53" s="692"/>
      <c r="ADT53" s="692"/>
      <c r="ADU53" s="692"/>
      <c r="ADV53" s="692"/>
      <c r="ADW53" s="692"/>
      <c r="ADX53" s="692"/>
      <c r="ADY53" s="692"/>
      <c r="ADZ53" s="692"/>
      <c r="AEA53" s="692"/>
      <c r="AEB53" s="692"/>
      <c r="AEC53" s="692"/>
      <c r="AED53" s="692"/>
      <c r="AEE53" s="692"/>
      <c r="AEF53" s="692"/>
      <c r="AEG53" s="692"/>
      <c r="AEH53" s="692"/>
      <c r="AEI53" s="692"/>
      <c r="AEJ53" s="692"/>
      <c r="AEK53" s="692"/>
      <c r="AEL53" s="692"/>
      <c r="AEM53" s="692"/>
      <c r="AEN53" s="692"/>
      <c r="AEO53" s="692"/>
      <c r="AEP53" s="692"/>
      <c r="AEQ53" s="692"/>
      <c r="AER53" s="692"/>
      <c r="AES53" s="692"/>
      <c r="AET53" s="692"/>
      <c r="AEU53" s="692"/>
      <c r="AEV53" s="692"/>
      <c r="AEW53" s="692"/>
      <c r="AEX53" s="692"/>
      <c r="AEY53" s="692"/>
      <c r="AEZ53" s="692"/>
      <c r="AFA53" s="692"/>
      <c r="AFB53" s="692"/>
      <c r="AFC53" s="692"/>
      <c r="AFD53" s="692"/>
      <c r="AFE53" s="692"/>
      <c r="AFF53" s="692"/>
      <c r="AFG53" s="692"/>
      <c r="AFH53" s="692"/>
      <c r="AFI53" s="692"/>
      <c r="AFJ53" s="692"/>
      <c r="AFK53" s="692"/>
      <c r="AFL53" s="692"/>
      <c r="AFM53" s="692"/>
      <c r="AFN53" s="692"/>
      <c r="AFO53" s="692"/>
      <c r="AFP53" s="692"/>
      <c r="AFQ53" s="692"/>
      <c r="AFR53" s="692"/>
      <c r="AFS53" s="692"/>
      <c r="AFT53" s="692"/>
      <c r="AFU53" s="692"/>
      <c r="AFV53" s="692"/>
      <c r="AFW53" s="692"/>
      <c r="AFX53" s="692"/>
      <c r="AFY53" s="692"/>
      <c r="AFZ53" s="692"/>
      <c r="AGA53" s="692"/>
      <c r="AGB53" s="692"/>
      <c r="AGC53" s="692"/>
      <c r="AGD53" s="692"/>
      <c r="AGE53" s="692"/>
      <c r="AGF53" s="692"/>
      <c r="AGG53" s="692"/>
      <c r="AGH53" s="692"/>
      <c r="AGI53" s="692"/>
      <c r="AGJ53" s="692"/>
      <c r="AGK53" s="692"/>
      <c r="AGL53" s="692"/>
      <c r="AGM53" s="692"/>
      <c r="AGN53" s="692"/>
      <c r="AGO53" s="692"/>
      <c r="AGP53" s="692"/>
      <c r="AGQ53" s="692"/>
      <c r="AGR53" s="692"/>
      <c r="AGS53" s="692"/>
      <c r="AGT53" s="692"/>
      <c r="AGU53" s="692"/>
      <c r="AGV53" s="692"/>
      <c r="AGW53" s="692"/>
      <c r="AGX53" s="692"/>
      <c r="AGY53" s="692"/>
      <c r="AGZ53" s="692"/>
      <c r="AHA53" s="692"/>
      <c r="AHB53" s="692"/>
      <c r="AHC53" s="692"/>
      <c r="AHD53" s="692"/>
      <c r="AHE53" s="692"/>
      <c r="AHF53" s="692"/>
      <c r="AHG53" s="692"/>
      <c r="AHH53" s="692"/>
      <c r="AHI53" s="692"/>
      <c r="AHJ53" s="692"/>
      <c r="AHK53" s="692"/>
      <c r="AHL53" s="692"/>
      <c r="AHM53" s="692"/>
      <c r="AHN53" s="692"/>
      <c r="AHO53" s="692"/>
      <c r="AHP53" s="692"/>
      <c r="AHQ53" s="692"/>
      <c r="AHR53" s="692"/>
      <c r="AHS53" s="692"/>
      <c r="AHT53" s="692"/>
      <c r="AHU53" s="692"/>
      <c r="AHV53" s="692"/>
      <c r="AHW53" s="692"/>
      <c r="AHX53" s="692"/>
      <c r="AHY53" s="692"/>
      <c r="AHZ53" s="692"/>
      <c r="AIA53" s="692"/>
      <c r="AIB53" s="692"/>
      <c r="AIC53" s="692"/>
      <c r="AID53" s="692"/>
      <c r="AIE53" s="692"/>
      <c r="AIF53" s="692"/>
      <c r="AIG53" s="692"/>
      <c r="AIH53" s="692"/>
      <c r="AII53" s="692"/>
      <c r="AIJ53" s="692"/>
      <c r="AIK53" s="692"/>
      <c r="AIL53" s="692"/>
      <c r="AIM53" s="692"/>
      <c r="AIN53" s="692"/>
      <c r="AIO53" s="692"/>
      <c r="AIP53" s="692"/>
      <c r="AIQ53" s="692"/>
      <c r="AIR53" s="692"/>
      <c r="AIS53" s="692"/>
      <c r="AIT53" s="692"/>
      <c r="AIU53" s="692"/>
      <c r="AIV53" s="692"/>
      <c r="AIW53" s="692"/>
      <c r="AIX53" s="692"/>
      <c r="AIY53" s="692"/>
      <c r="AIZ53" s="692"/>
      <c r="AJA53" s="692"/>
      <c r="AJB53" s="692"/>
      <c r="AJC53" s="692"/>
      <c r="AJD53" s="692"/>
      <c r="AJE53" s="692"/>
      <c r="AJF53" s="692"/>
      <c r="AJG53" s="692"/>
      <c r="AJH53" s="692"/>
      <c r="AJI53" s="692"/>
      <c r="AJJ53" s="692"/>
      <c r="AJK53" s="692"/>
      <c r="AJL53" s="692"/>
      <c r="AJM53" s="692"/>
      <c r="AJN53" s="692"/>
      <c r="AJO53" s="692"/>
      <c r="AJP53" s="692"/>
      <c r="AJQ53" s="692"/>
      <c r="AJR53" s="692"/>
      <c r="AJS53" s="692"/>
      <c r="AJT53" s="692"/>
      <c r="AJU53" s="692"/>
      <c r="AJV53" s="692"/>
      <c r="AJW53" s="692"/>
      <c r="AJX53" s="692"/>
      <c r="AJY53" s="692"/>
      <c r="AJZ53" s="692"/>
      <c r="AKA53" s="692"/>
      <c r="AKB53" s="692"/>
      <c r="AKC53" s="692"/>
      <c r="AKD53" s="692"/>
      <c r="AKE53" s="692"/>
      <c r="AKF53" s="692"/>
      <c r="AKG53" s="692"/>
      <c r="AKH53" s="692"/>
      <c r="AKI53" s="692"/>
      <c r="AKJ53" s="692"/>
      <c r="AKK53" s="692"/>
      <c r="AKL53" s="692"/>
      <c r="AKM53" s="692"/>
      <c r="AKN53" s="692"/>
      <c r="AKO53" s="692"/>
      <c r="AKP53" s="692"/>
      <c r="AKQ53" s="692"/>
      <c r="AKR53" s="692"/>
      <c r="AKS53" s="692"/>
      <c r="AKT53" s="692"/>
      <c r="AKU53" s="692"/>
      <c r="AKV53" s="692"/>
      <c r="AKW53" s="692"/>
      <c r="AKX53" s="692"/>
      <c r="AKY53" s="692"/>
      <c r="AKZ53" s="692"/>
      <c r="ALA53" s="692"/>
      <c r="ALB53" s="692"/>
      <c r="ALC53" s="692"/>
      <c r="ALD53" s="692"/>
      <c r="ALE53" s="692"/>
      <c r="ALF53" s="692"/>
      <c r="ALG53" s="692"/>
      <c r="ALH53" s="692"/>
      <c r="ALI53" s="692"/>
      <c r="ALJ53" s="692"/>
      <c r="ALK53" s="692"/>
      <c r="ALL53" s="692"/>
      <c r="ALM53" s="692"/>
      <c r="ALN53" s="692"/>
      <c r="ALO53" s="692"/>
      <c r="ALP53" s="692"/>
      <c r="ALQ53" s="692"/>
      <c r="ALR53" s="692"/>
      <c r="ALS53" s="692"/>
      <c r="ALT53" s="692"/>
      <c r="ALU53" s="692"/>
      <c r="ALV53" s="692"/>
      <c r="ALW53" s="692"/>
      <c r="ALX53" s="692"/>
      <c r="ALY53" s="692"/>
      <c r="ALZ53" s="692"/>
      <c r="AMA53" s="692"/>
      <c r="AMB53" s="692"/>
      <c r="AMC53" s="692"/>
      <c r="AMD53" s="692"/>
      <c r="AME53" s="692"/>
      <c r="AMF53" s="692"/>
      <c r="AMG53" s="692"/>
      <c r="AMH53" s="692"/>
      <c r="AMI53" s="692"/>
      <c r="AMJ53" s="692"/>
      <c r="AMK53" s="692"/>
      <c r="AML53" s="692"/>
      <c r="AMM53" s="692"/>
      <c r="AMN53" s="692"/>
      <c r="AMO53" s="692"/>
      <c r="AMP53" s="692"/>
      <c r="AMQ53" s="692"/>
      <c r="AMR53" s="692"/>
      <c r="AMS53" s="692"/>
      <c r="AMT53" s="692"/>
      <c r="AMU53" s="692"/>
      <c r="AMV53" s="692"/>
      <c r="AMW53" s="692"/>
      <c r="AMX53" s="692"/>
      <c r="AMY53" s="692"/>
      <c r="AMZ53" s="692"/>
      <c r="ANA53" s="692"/>
      <c r="ANB53" s="692"/>
      <c r="ANC53" s="692"/>
      <c r="AND53" s="692"/>
      <c r="ANE53" s="692"/>
      <c r="ANF53" s="692"/>
      <c r="ANG53" s="692"/>
      <c r="ANH53" s="692"/>
      <c r="ANI53" s="692"/>
      <c r="ANJ53" s="692"/>
      <c r="ANK53" s="692"/>
      <c r="ANL53" s="692"/>
      <c r="ANM53" s="692"/>
      <c r="ANN53" s="692"/>
      <c r="ANO53" s="692"/>
      <c r="ANP53" s="692"/>
      <c r="ANQ53" s="692"/>
      <c r="ANR53" s="692"/>
      <c r="ANS53" s="692"/>
      <c r="ANT53" s="692"/>
      <c r="ANU53" s="692"/>
      <c r="ANV53" s="692"/>
      <c r="ANW53" s="692"/>
      <c r="ANX53" s="692"/>
      <c r="ANY53" s="692"/>
      <c r="ANZ53" s="692"/>
      <c r="AOA53" s="692"/>
      <c r="AOB53" s="692"/>
      <c r="AOC53" s="692"/>
      <c r="AOD53" s="692"/>
      <c r="AOE53" s="692"/>
      <c r="AOF53" s="692"/>
      <c r="AOG53" s="692"/>
      <c r="AOH53" s="692"/>
      <c r="AOI53" s="692"/>
      <c r="AOJ53" s="692"/>
      <c r="AOK53" s="692"/>
      <c r="AOL53" s="692"/>
      <c r="AOM53" s="692"/>
      <c r="AON53" s="692"/>
      <c r="AOO53" s="692"/>
      <c r="AOP53" s="692"/>
      <c r="AOQ53" s="692"/>
      <c r="AOR53" s="692"/>
      <c r="AOS53" s="692"/>
      <c r="AOT53" s="692"/>
      <c r="AOU53" s="692"/>
      <c r="AOV53" s="692"/>
      <c r="AOW53" s="692"/>
      <c r="AOX53" s="692"/>
      <c r="AOY53" s="692"/>
      <c r="AOZ53" s="692"/>
      <c r="APA53" s="692"/>
      <c r="APB53" s="692"/>
      <c r="APC53" s="692"/>
      <c r="APD53" s="692"/>
      <c r="APE53" s="692"/>
      <c r="APF53" s="692"/>
      <c r="APG53" s="692"/>
      <c r="APH53" s="692"/>
      <c r="API53" s="692"/>
      <c r="APJ53" s="692"/>
      <c r="APK53" s="692"/>
      <c r="APL53" s="692"/>
      <c r="APM53" s="692"/>
      <c r="APN53" s="692"/>
      <c r="APO53" s="692"/>
      <c r="APP53" s="692"/>
      <c r="APQ53" s="692"/>
      <c r="APR53" s="692"/>
      <c r="APS53" s="692"/>
      <c r="APT53" s="692"/>
      <c r="APU53" s="692"/>
      <c r="APV53" s="692"/>
      <c r="APW53" s="692"/>
      <c r="APX53" s="692"/>
      <c r="APY53" s="692"/>
      <c r="APZ53" s="692"/>
      <c r="AQA53" s="692"/>
      <c r="AQB53" s="692"/>
      <c r="AQC53" s="692"/>
      <c r="AQD53" s="692"/>
      <c r="AQE53" s="692"/>
      <c r="AQF53" s="692"/>
      <c r="AQG53" s="692"/>
      <c r="AQH53" s="692"/>
      <c r="AQI53" s="692"/>
      <c r="AQJ53" s="692"/>
      <c r="AQK53" s="692"/>
      <c r="AQL53" s="692"/>
      <c r="AQM53" s="692"/>
      <c r="AQN53" s="692"/>
      <c r="AQO53" s="692"/>
      <c r="AQP53" s="692"/>
      <c r="AQQ53" s="692"/>
      <c r="AQR53" s="692"/>
      <c r="AQS53" s="692"/>
      <c r="AQT53" s="692"/>
      <c r="AQU53" s="692"/>
      <c r="AQV53" s="692"/>
      <c r="AQW53" s="692"/>
      <c r="AQX53" s="692"/>
      <c r="AQY53" s="692"/>
      <c r="AQZ53" s="692"/>
      <c r="ARA53" s="692"/>
      <c r="ARB53" s="692"/>
      <c r="ARC53" s="692"/>
      <c r="ARD53" s="692"/>
      <c r="ARE53" s="692"/>
      <c r="ARF53" s="692"/>
      <c r="ARG53" s="692"/>
      <c r="ARH53" s="692"/>
      <c r="ARI53" s="692"/>
      <c r="ARJ53" s="692"/>
      <c r="ARK53" s="692"/>
      <c r="ARL53" s="692"/>
      <c r="ARM53" s="692"/>
      <c r="ARN53" s="692"/>
      <c r="ARO53" s="692"/>
      <c r="ARP53" s="692"/>
      <c r="ARQ53" s="692"/>
      <c r="ARR53" s="692"/>
      <c r="ARS53" s="692"/>
      <c r="ART53" s="692"/>
      <c r="ARU53" s="692"/>
      <c r="ARV53" s="692"/>
      <c r="ARW53" s="692"/>
      <c r="ARX53" s="692"/>
      <c r="ARY53" s="692"/>
      <c r="ARZ53" s="692"/>
      <c r="ASA53" s="692"/>
      <c r="ASB53" s="692"/>
      <c r="ASC53" s="692"/>
      <c r="ASD53" s="692"/>
      <c r="ASE53" s="692"/>
      <c r="ASF53" s="692"/>
      <c r="ASG53" s="692"/>
      <c r="ASH53" s="692"/>
      <c r="ASI53" s="692"/>
      <c r="ASJ53" s="692"/>
      <c r="ASK53" s="692"/>
      <c r="ASL53" s="692"/>
      <c r="ASM53" s="692"/>
      <c r="ASN53" s="692"/>
      <c r="ASO53" s="692"/>
      <c r="ASP53" s="692"/>
      <c r="ASQ53" s="692"/>
      <c r="ASR53" s="692"/>
      <c r="ASS53" s="692"/>
      <c r="AST53" s="692"/>
      <c r="ASU53" s="692"/>
      <c r="ASV53" s="692"/>
      <c r="ASW53" s="692"/>
      <c r="ASX53" s="692"/>
      <c r="ASY53" s="692"/>
      <c r="ASZ53" s="692"/>
      <c r="ATA53" s="692"/>
      <c r="ATB53" s="692"/>
      <c r="ATC53" s="692"/>
      <c r="ATD53" s="692"/>
      <c r="ATE53" s="692"/>
      <c r="ATF53" s="692"/>
      <c r="ATG53" s="692"/>
      <c r="ATH53" s="692"/>
      <c r="ATI53" s="692"/>
      <c r="ATJ53" s="692"/>
      <c r="ATK53" s="692"/>
      <c r="ATL53" s="692"/>
      <c r="ATM53" s="692"/>
      <c r="ATN53" s="692"/>
      <c r="ATO53" s="692"/>
      <c r="ATP53" s="692"/>
      <c r="ATQ53" s="692"/>
      <c r="ATR53" s="692"/>
      <c r="ATS53" s="692"/>
      <c r="ATT53" s="692"/>
      <c r="ATU53" s="692"/>
      <c r="ATV53" s="692"/>
      <c r="ATW53" s="692"/>
      <c r="ATX53" s="692"/>
      <c r="ATY53" s="692"/>
      <c r="ATZ53" s="692"/>
      <c r="AUA53" s="692"/>
      <c r="AUB53" s="692"/>
      <c r="AUC53" s="692"/>
      <c r="AUD53" s="692"/>
      <c r="AUE53" s="692"/>
      <c r="AUF53" s="692"/>
      <c r="AUG53" s="692"/>
      <c r="AUH53" s="692"/>
      <c r="AUI53" s="692"/>
      <c r="AUJ53" s="692"/>
      <c r="AUK53" s="692"/>
      <c r="AUL53" s="692"/>
      <c r="AUM53" s="692"/>
      <c r="AUN53" s="692"/>
      <c r="AUO53" s="692"/>
      <c r="AUP53" s="692"/>
      <c r="AUQ53" s="692"/>
      <c r="AUR53" s="692"/>
      <c r="AUS53" s="692"/>
      <c r="AUT53" s="692"/>
      <c r="AUU53" s="692"/>
      <c r="AUV53" s="692"/>
      <c r="AUW53" s="692"/>
      <c r="AUX53" s="692"/>
      <c r="AUY53" s="692"/>
      <c r="AUZ53" s="692"/>
      <c r="AVA53" s="692"/>
      <c r="AVB53" s="692"/>
      <c r="AVC53" s="692"/>
      <c r="AVD53" s="692"/>
      <c r="AVE53" s="692"/>
      <c r="AVF53" s="692"/>
      <c r="AVG53" s="692"/>
      <c r="AVH53" s="692"/>
      <c r="AVI53" s="692"/>
      <c r="AVJ53" s="692"/>
      <c r="AVK53" s="692"/>
      <c r="AVL53" s="692"/>
      <c r="AVM53" s="692"/>
      <c r="AVN53" s="692"/>
      <c r="AVO53" s="692"/>
      <c r="AVP53" s="692"/>
      <c r="AVQ53" s="692"/>
      <c r="AVR53" s="692"/>
      <c r="AVS53" s="692"/>
      <c r="AVT53" s="692"/>
      <c r="AVU53" s="692"/>
      <c r="AVV53" s="692"/>
      <c r="AVW53" s="692"/>
      <c r="AVX53" s="692"/>
      <c r="AVY53" s="692"/>
      <c r="AVZ53" s="692"/>
      <c r="AWA53" s="692"/>
      <c r="AWB53" s="692"/>
      <c r="AWC53" s="692"/>
      <c r="AWD53" s="692"/>
      <c r="AWE53" s="692"/>
      <c r="AWF53" s="692"/>
      <c r="AWG53" s="692"/>
      <c r="AWH53" s="692"/>
      <c r="AWI53" s="692"/>
      <c r="AWJ53" s="692"/>
      <c r="AWK53" s="692"/>
      <c r="AWL53" s="692"/>
      <c r="AWM53" s="692"/>
      <c r="AWN53" s="692"/>
      <c r="AWO53" s="692"/>
      <c r="AWP53" s="692"/>
      <c r="AWQ53" s="692"/>
      <c r="AWR53" s="692"/>
      <c r="AWS53" s="692"/>
      <c r="AWT53" s="692"/>
      <c r="AWU53" s="692"/>
      <c r="AWV53" s="692"/>
      <c r="AWW53" s="692"/>
      <c r="AWX53" s="692"/>
      <c r="AWY53" s="692"/>
      <c r="AWZ53" s="692"/>
      <c r="AXA53" s="692"/>
      <c r="AXB53" s="692"/>
      <c r="AXC53" s="692"/>
      <c r="AXD53" s="692"/>
      <c r="AXE53" s="692"/>
      <c r="AXF53" s="692"/>
      <c r="AXG53" s="692"/>
      <c r="AXH53" s="692"/>
      <c r="AXI53" s="692"/>
      <c r="AXJ53" s="692"/>
      <c r="AXK53" s="692"/>
      <c r="AXL53" s="692"/>
      <c r="AXM53" s="692"/>
      <c r="AXN53" s="692"/>
      <c r="AXO53" s="692"/>
      <c r="AXP53" s="692"/>
      <c r="AXQ53" s="692"/>
      <c r="AXR53" s="692"/>
      <c r="AXS53" s="692"/>
      <c r="AXT53" s="692"/>
      <c r="AXU53" s="692"/>
      <c r="AXV53" s="692"/>
      <c r="AXW53" s="692"/>
      <c r="AXX53" s="692"/>
      <c r="AXY53" s="692"/>
      <c r="AXZ53" s="692"/>
      <c r="AYA53" s="692"/>
      <c r="AYB53" s="692"/>
      <c r="AYC53" s="692"/>
      <c r="AYD53" s="692"/>
      <c r="AYE53" s="692"/>
      <c r="AYF53" s="692"/>
      <c r="AYG53" s="692"/>
      <c r="AYH53" s="692"/>
      <c r="AYI53" s="692"/>
      <c r="AYJ53" s="692"/>
      <c r="AYK53" s="692"/>
      <c r="AYL53" s="692"/>
      <c r="AYM53" s="692"/>
      <c r="AYN53" s="692"/>
      <c r="AYO53" s="692"/>
      <c r="AYP53" s="692"/>
      <c r="AYQ53" s="692"/>
      <c r="AYR53" s="692"/>
      <c r="AYS53" s="692"/>
      <c r="AYT53" s="692"/>
      <c r="AYU53" s="692"/>
      <c r="AYV53" s="692"/>
      <c r="AYW53" s="692"/>
      <c r="AYX53" s="692"/>
      <c r="AYY53" s="692"/>
      <c r="AYZ53" s="692"/>
      <c r="AZA53" s="692"/>
      <c r="AZB53" s="692"/>
      <c r="AZC53" s="692"/>
      <c r="AZD53" s="692"/>
      <c r="AZE53" s="692"/>
      <c r="AZF53" s="692"/>
      <c r="AZG53" s="692"/>
      <c r="AZH53" s="692"/>
      <c r="AZI53" s="692"/>
      <c r="AZJ53" s="692"/>
      <c r="AZK53" s="692"/>
      <c r="AZL53" s="692"/>
      <c r="AZM53" s="692"/>
      <c r="AZN53" s="692"/>
      <c r="AZO53" s="692"/>
      <c r="AZP53" s="692"/>
      <c r="AZQ53" s="692"/>
      <c r="AZR53" s="692"/>
      <c r="AZS53" s="692"/>
      <c r="AZT53" s="692"/>
      <c r="AZU53" s="692"/>
      <c r="AZV53" s="692"/>
      <c r="AZW53" s="692"/>
      <c r="AZX53" s="692"/>
      <c r="AZY53" s="692"/>
      <c r="AZZ53" s="692"/>
      <c r="BAA53" s="692"/>
      <c r="BAB53" s="692"/>
      <c r="BAC53" s="692"/>
      <c r="BAD53" s="692"/>
      <c r="BAE53" s="692"/>
      <c r="BAF53" s="692"/>
      <c r="BAG53" s="692"/>
      <c r="BAH53" s="692"/>
      <c r="BAI53" s="692"/>
      <c r="BAJ53" s="692"/>
      <c r="BAK53" s="692"/>
      <c r="BAL53" s="692"/>
      <c r="BAM53" s="692"/>
      <c r="BAN53" s="692"/>
      <c r="BAO53" s="692"/>
      <c r="BAP53" s="692"/>
      <c r="BAQ53" s="692"/>
      <c r="BAR53" s="692"/>
      <c r="BAS53" s="692"/>
      <c r="BAT53" s="692"/>
      <c r="BAU53" s="692"/>
      <c r="BAV53" s="692"/>
      <c r="BAW53" s="692"/>
      <c r="BAX53" s="692"/>
      <c r="BAY53" s="692"/>
      <c r="BAZ53" s="692"/>
      <c r="BBA53" s="692"/>
      <c r="BBB53" s="692"/>
      <c r="BBC53" s="692"/>
      <c r="BBD53" s="692"/>
      <c r="BBE53" s="692"/>
      <c r="BBF53" s="692"/>
      <c r="BBG53" s="692"/>
      <c r="BBH53" s="692"/>
      <c r="BBI53" s="692"/>
      <c r="BBJ53" s="692"/>
      <c r="BBK53" s="692"/>
      <c r="BBL53" s="692"/>
      <c r="BBM53" s="692"/>
      <c r="BBN53" s="692"/>
      <c r="BBO53" s="692"/>
      <c r="BBP53" s="692"/>
      <c r="BBQ53" s="692"/>
      <c r="BBR53" s="692"/>
      <c r="BBS53" s="692"/>
      <c r="BBT53" s="692"/>
      <c r="BBU53" s="692"/>
      <c r="BBV53" s="692"/>
      <c r="BBW53" s="692"/>
      <c r="BBX53" s="692"/>
      <c r="BBY53" s="692"/>
      <c r="BBZ53" s="692"/>
      <c r="BCA53" s="692"/>
      <c r="BCB53" s="692"/>
      <c r="BCC53" s="692"/>
      <c r="BCD53" s="692"/>
      <c r="BCE53" s="692"/>
      <c r="BCF53" s="692"/>
      <c r="BCG53" s="692"/>
      <c r="BCH53" s="692"/>
      <c r="BCI53" s="692"/>
      <c r="BCJ53" s="692"/>
      <c r="BCK53" s="692"/>
      <c r="BCL53" s="692"/>
      <c r="BCM53" s="692"/>
      <c r="BCN53" s="692"/>
      <c r="BCO53" s="692"/>
      <c r="BCP53" s="692"/>
      <c r="BCQ53" s="692"/>
      <c r="BCR53" s="692"/>
      <c r="BCS53" s="692"/>
      <c r="BCT53" s="692"/>
      <c r="BCU53" s="692"/>
      <c r="BCV53" s="692"/>
      <c r="BCW53" s="692"/>
      <c r="BCX53" s="692"/>
      <c r="BCY53" s="692"/>
      <c r="BCZ53" s="692"/>
      <c r="BDA53" s="692"/>
      <c r="BDB53" s="692"/>
      <c r="BDC53" s="692"/>
      <c r="BDD53" s="692"/>
      <c r="BDE53" s="692"/>
      <c r="BDF53" s="692"/>
      <c r="BDG53" s="692"/>
      <c r="BDH53" s="692"/>
      <c r="BDI53" s="692"/>
      <c r="BDJ53" s="692"/>
      <c r="BDK53" s="692"/>
      <c r="BDL53" s="692"/>
      <c r="BDM53" s="692"/>
      <c r="BDN53" s="692"/>
      <c r="BDO53" s="692"/>
      <c r="BDP53" s="692"/>
      <c r="BDQ53" s="692"/>
      <c r="BDR53" s="692"/>
      <c r="BDS53" s="692"/>
      <c r="BDT53" s="692"/>
      <c r="BDU53" s="692"/>
      <c r="BDV53" s="692"/>
      <c r="BDW53" s="692"/>
      <c r="BDX53" s="692"/>
      <c r="BDY53" s="692"/>
      <c r="BDZ53" s="692"/>
      <c r="BEA53" s="692"/>
      <c r="BEB53" s="692"/>
      <c r="BEC53" s="692"/>
      <c r="BED53" s="692"/>
      <c r="BEE53" s="692"/>
      <c r="BEF53" s="692"/>
      <c r="BEG53" s="692"/>
      <c r="BEH53" s="692"/>
      <c r="BEI53" s="692"/>
      <c r="BEJ53" s="692"/>
      <c r="BEK53" s="692"/>
      <c r="BEL53" s="692"/>
      <c r="BEM53" s="692"/>
      <c r="BEN53" s="692"/>
      <c r="BEO53" s="692"/>
      <c r="BEP53" s="692"/>
      <c r="BEQ53" s="692"/>
      <c r="BER53" s="692"/>
      <c r="BES53" s="692"/>
      <c r="BET53" s="692"/>
      <c r="BEU53" s="692"/>
      <c r="BEV53" s="692"/>
      <c r="BEW53" s="692"/>
      <c r="BEX53" s="692"/>
      <c r="BEY53" s="692"/>
      <c r="BEZ53" s="692"/>
      <c r="BFA53" s="692"/>
      <c r="BFB53" s="692"/>
      <c r="BFC53" s="692"/>
      <c r="BFD53" s="692"/>
      <c r="BFE53" s="692"/>
      <c r="BFF53" s="692"/>
      <c r="BFG53" s="692"/>
      <c r="BFH53" s="692"/>
      <c r="BFI53" s="692"/>
      <c r="BFJ53" s="692"/>
      <c r="BFK53" s="692"/>
      <c r="BFL53" s="692"/>
      <c r="BFM53" s="692"/>
      <c r="BFN53" s="692"/>
      <c r="BFO53" s="692"/>
      <c r="BFP53" s="692"/>
      <c r="BFQ53" s="692"/>
      <c r="BFR53" s="692"/>
      <c r="BFS53" s="692"/>
      <c r="BFT53" s="692"/>
      <c r="BFU53" s="692"/>
      <c r="BFV53" s="692"/>
      <c r="BFW53" s="692"/>
      <c r="BFX53" s="692"/>
      <c r="BFY53" s="692"/>
      <c r="BFZ53" s="692"/>
      <c r="BGA53" s="692"/>
      <c r="BGB53" s="692"/>
      <c r="BGC53" s="692"/>
      <c r="BGD53" s="692"/>
      <c r="BGE53" s="692"/>
      <c r="BGF53" s="692"/>
      <c r="BGG53" s="692"/>
      <c r="BGH53" s="692"/>
      <c r="BGI53" s="692"/>
      <c r="BGJ53" s="692"/>
      <c r="BGK53" s="692"/>
      <c r="BGL53" s="692"/>
      <c r="BGM53" s="692"/>
      <c r="BGN53" s="692"/>
      <c r="BGO53" s="692"/>
      <c r="BGP53" s="692"/>
      <c r="BGQ53" s="692"/>
      <c r="BGR53" s="692"/>
      <c r="BGS53" s="692"/>
      <c r="BGT53" s="692"/>
      <c r="BGU53" s="692"/>
      <c r="BGV53" s="692"/>
      <c r="BGW53" s="692"/>
      <c r="BGX53" s="692"/>
      <c r="BGY53" s="692"/>
      <c r="BGZ53" s="692"/>
      <c r="BHA53" s="692"/>
      <c r="BHB53" s="692"/>
      <c r="BHC53" s="692"/>
      <c r="BHD53" s="692"/>
      <c r="BHE53" s="692"/>
      <c r="BHF53" s="692"/>
      <c r="BHG53" s="692"/>
      <c r="BHH53" s="692"/>
      <c r="BHI53" s="692"/>
      <c r="BHJ53" s="692"/>
      <c r="BHK53" s="692"/>
      <c r="BHL53" s="692"/>
      <c r="BHM53" s="692"/>
      <c r="BHN53" s="692"/>
      <c r="BHO53" s="692"/>
      <c r="BHP53" s="692"/>
      <c r="BHQ53" s="692"/>
      <c r="BHR53" s="692"/>
      <c r="BHS53" s="692"/>
      <c r="BHT53" s="692"/>
      <c r="BHU53" s="692"/>
      <c r="BHV53" s="692"/>
      <c r="BHW53" s="692"/>
      <c r="BHX53" s="692"/>
      <c r="BHY53" s="692"/>
      <c r="BHZ53" s="692"/>
      <c r="BIA53" s="692"/>
      <c r="BIB53" s="692"/>
      <c r="BIC53" s="692"/>
      <c r="BID53" s="692"/>
      <c r="BIE53" s="692"/>
      <c r="BIF53" s="692"/>
      <c r="BIG53" s="692"/>
      <c r="BIH53" s="692"/>
      <c r="BII53" s="692"/>
      <c r="BIJ53" s="692"/>
      <c r="BIK53" s="692"/>
      <c r="BIL53" s="692"/>
      <c r="BIM53" s="692"/>
      <c r="BIN53" s="692"/>
      <c r="BIO53" s="692"/>
      <c r="BIP53" s="692"/>
      <c r="BIQ53" s="692"/>
      <c r="BIR53" s="692"/>
      <c r="BIS53" s="692"/>
      <c r="BIT53" s="692"/>
      <c r="BIU53" s="692"/>
      <c r="BIV53" s="692"/>
      <c r="BIW53" s="692"/>
      <c r="BIX53" s="692"/>
      <c r="BIY53" s="692"/>
      <c r="BIZ53" s="692"/>
      <c r="BJA53" s="692"/>
      <c r="BJB53" s="692"/>
      <c r="BJC53" s="692"/>
      <c r="BJD53" s="692"/>
      <c r="BJE53" s="692"/>
      <c r="BJF53" s="692"/>
      <c r="BJG53" s="692"/>
      <c r="BJH53" s="692"/>
      <c r="BJI53" s="692"/>
      <c r="BJJ53" s="692"/>
      <c r="BJK53" s="692"/>
      <c r="BJL53" s="692"/>
      <c r="BJM53" s="692"/>
      <c r="BJN53" s="692"/>
      <c r="BJO53" s="692"/>
      <c r="BJP53" s="692"/>
      <c r="BJQ53" s="692"/>
      <c r="BJR53" s="692"/>
      <c r="BJS53" s="692"/>
      <c r="BJT53" s="692"/>
      <c r="BJU53" s="692"/>
      <c r="BJV53" s="692"/>
      <c r="BJW53" s="692"/>
      <c r="BJX53" s="692"/>
      <c r="BJY53" s="692"/>
      <c r="BJZ53" s="692"/>
      <c r="BKA53" s="692"/>
      <c r="BKB53" s="692"/>
      <c r="BKC53" s="692"/>
      <c r="BKD53" s="692"/>
      <c r="BKE53" s="692"/>
      <c r="BKF53" s="692"/>
      <c r="BKG53" s="692"/>
      <c r="BKH53" s="692"/>
      <c r="BKI53" s="692"/>
      <c r="BKJ53" s="692"/>
      <c r="BKK53" s="692"/>
      <c r="BKL53" s="692"/>
      <c r="BKM53" s="692"/>
      <c r="BKN53" s="692"/>
      <c r="BKO53" s="692"/>
      <c r="BKP53" s="692"/>
      <c r="BKQ53" s="692"/>
      <c r="BKR53" s="692"/>
      <c r="BKS53" s="692"/>
      <c r="BKT53" s="692"/>
      <c r="BKU53" s="692"/>
      <c r="BKV53" s="692"/>
      <c r="BKW53" s="692"/>
      <c r="BKX53" s="692"/>
      <c r="BKY53" s="692"/>
      <c r="BKZ53" s="692"/>
      <c r="BLA53" s="692"/>
      <c r="BLB53" s="692"/>
      <c r="BLC53" s="692"/>
      <c r="BLD53" s="692"/>
      <c r="BLE53" s="692"/>
      <c r="BLF53" s="692"/>
      <c r="BLG53" s="692"/>
      <c r="BLH53" s="692"/>
      <c r="BLI53" s="692"/>
      <c r="BLJ53" s="692"/>
      <c r="BLK53" s="692"/>
      <c r="BLL53" s="692"/>
      <c r="BLM53" s="692"/>
      <c r="BLN53" s="692"/>
      <c r="BLO53" s="692"/>
      <c r="BLP53" s="692"/>
      <c r="BLQ53" s="692"/>
      <c r="BLR53" s="692"/>
      <c r="BLS53" s="692"/>
      <c r="BLT53" s="692"/>
      <c r="BLU53" s="692"/>
      <c r="BLV53" s="692"/>
      <c r="BLW53" s="692"/>
      <c r="BLX53" s="692"/>
      <c r="BLY53" s="692"/>
      <c r="BLZ53" s="692"/>
      <c r="BMA53" s="692"/>
      <c r="BMB53" s="692"/>
      <c r="BMC53" s="692"/>
      <c r="BMD53" s="692"/>
      <c r="BME53" s="692"/>
      <c r="BMF53" s="692"/>
      <c r="BMG53" s="692"/>
      <c r="BMH53" s="692"/>
      <c r="BMI53" s="692"/>
      <c r="BMJ53" s="692"/>
      <c r="BMK53" s="692"/>
      <c r="BML53" s="692"/>
      <c r="BMM53" s="692"/>
      <c r="BMN53" s="692"/>
      <c r="BMO53" s="692"/>
      <c r="BMP53" s="692"/>
      <c r="BMQ53" s="692"/>
      <c r="BMR53" s="692"/>
      <c r="BMS53" s="692"/>
      <c r="BMT53" s="692"/>
      <c r="BMU53" s="692"/>
      <c r="BMV53" s="692"/>
      <c r="BMW53" s="692"/>
      <c r="BMX53" s="692"/>
      <c r="BMY53" s="692"/>
      <c r="BMZ53" s="692"/>
      <c r="BNA53" s="692"/>
      <c r="BNB53" s="692"/>
      <c r="BNC53" s="692"/>
      <c r="BND53" s="692"/>
      <c r="BNE53" s="692"/>
      <c r="BNF53" s="692"/>
      <c r="BNG53" s="692"/>
      <c r="BNH53" s="692"/>
      <c r="BNI53" s="692"/>
      <c r="BNJ53" s="692"/>
      <c r="BNK53" s="692"/>
      <c r="BNL53" s="692"/>
      <c r="BNM53" s="692"/>
      <c r="BNN53" s="692"/>
      <c r="BNO53" s="692"/>
      <c r="BNP53" s="692"/>
      <c r="BNQ53" s="692"/>
      <c r="BNR53" s="692"/>
      <c r="BNS53" s="692"/>
      <c r="BNT53" s="692"/>
      <c r="BNU53" s="692"/>
      <c r="BNV53" s="692"/>
      <c r="BNW53" s="692"/>
      <c r="BNX53" s="692"/>
      <c r="BNY53" s="692"/>
      <c r="BNZ53" s="692"/>
      <c r="BOA53" s="692"/>
      <c r="BOB53" s="692"/>
      <c r="BOC53" s="692"/>
      <c r="BOD53" s="692"/>
      <c r="BOE53" s="692"/>
      <c r="BOF53" s="692"/>
      <c r="BOG53" s="692"/>
      <c r="BOH53" s="692"/>
      <c r="BOI53" s="692"/>
      <c r="BOJ53" s="692"/>
      <c r="BOK53" s="692"/>
      <c r="BOL53" s="692"/>
      <c r="BOM53" s="692"/>
      <c r="BON53" s="692"/>
      <c r="BOO53" s="692"/>
      <c r="BOP53" s="692"/>
      <c r="BOQ53" s="692"/>
      <c r="BOR53" s="692"/>
      <c r="BOS53" s="692"/>
      <c r="BOT53" s="692"/>
      <c r="BOU53" s="692"/>
      <c r="BOV53" s="692"/>
      <c r="BOW53" s="692"/>
      <c r="BOX53" s="692"/>
      <c r="BOY53" s="692"/>
      <c r="BOZ53" s="692"/>
      <c r="BPA53" s="692"/>
      <c r="BPB53" s="692"/>
      <c r="BPC53" s="692"/>
      <c r="BPD53" s="692"/>
      <c r="BPE53" s="692"/>
      <c r="BPF53" s="692"/>
      <c r="BPG53" s="692"/>
      <c r="BPH53" s="692"/>
      <c r="BPI53" s="692"/>
      <c r="BPJ53" s="692"/>
      <c r="BPK53" s="692"/>
      <c r="BPL53" s="692"/>
      <c r="BPM53" s="692"/>
      <c r="BPN53" s="692"/>
      <c r="BPO53" s="692"/>
      <c r="BPP53" s="692"/>
      <c r="BPQ53" s="692"/>
      <c r="BPR53" s="692"/>
      <c r="BPS53" s="692"/>
      <c r="BPT53" s="692"/>
      <c r="BPU53" s="692"/>
      <c r="BPV53" s="692"/>
      <c r="BPW53" s="692"/>
      <c r="BPX53" s="692"/>
      <c r="BPY53" s="692"/>
      <c r="BPZ53" s="692"/>
      <c r="BQA53" s="692"/>
      <c r="BQB53" s="692"/>
      <c r="BQC53" s="692"/>
      <c r="BQD53" s="692"/>
      <c r="BQE53" s="692"/>
      <c r="BQF53" s="692"/>
      <c r="BQG53" s="692"/>
      <c r="BQH53" s="692"/>
      <c r="BQI53" s="692"/>
      <c r="BQJ53" s="692"/>
      <c r="BQK53" s="692"/>
      <c r="BQL53" s="692"/>
      <c r="BQM53" s="692"/>
      <c r="BQN53" s="692"/>
      <c r="BQO53" s="692"/>
      <c r="BQP53" s="692"/>
      <c r="BQQ53" s="692"/>
      <c r="BQR53" s="692"/>
      <c r="BQS53" s="692"/>
      <c r="BQT53" s="692"/>
      <c r="BQU53" s="692"/>
      <c r="BQV53" s="692"/>
      <c r="BQW53" s="692"/>
      <c r="BQX53" s="692"/>
      <c r="BQY53" s="692"/>
      <c r="BQZ53" s="692"/>
      <c r="BRA53" s="692"/>
      <c r="BRB53" s="692"/>
      <c r="BRC53" s="692"/>
      <c r="BRD53" s="692"/>
      <c r="BRE53" s="692"/>
      <c r="BRF53" s="692"/>
      <c r="BRG53" s="692"/>
      <c r="BRH53" s="692"/>
      <c r="BRI53" s="692"/>
      <c r="BRJ53" s="692"/>
      <c r="BRK53" s="692"/>
      <c r="BRL53" s="692"/>
      <c r="BRM53" s="692"/>
      <c r="BRN53" s="692"/>
      <c r="BRO53" s="692"/>
      <c r="BRP53" s="692"/>
      <c r="BRQ53" s="692"/>
      <c r="BRR53" s="692"/>
      <c r="BRS53" s="692"/>
      <c r="BRT53" s="692"/>
      <c r="BRU53" s="692"/>
      <c r="BRV53" s="692"/>
      <c r="BRW53" s="692"/>
      <c r="BRX53" s="692"/>
      <c r="BRY53" s="692"/>
      <c r="BRZ53" s="692"/>
      <c r="BSA53" s="692"/>
      <c r="BSB53" s="692"/>
      <c r="BSC53" s="692"/>
      <c r="BSD53" s="692"/>
      <c r="BSE53" s="692"/>
      <c r="BSF53" s="692"/>
      <c r="BSG53" s="692"/>
      <c r="BSH53" s="692"/>
      <c r="BSI53" s="692"/>
      <c r="BSJ53" s="692"/>
      <c r="BSK53" s="692"/>
      <c r="BSL53" s="692"/>
      <c r="BSM53" s="692"/>
      <c r="BSN53" s="692"/>
      <c r="BSO53" s="692"/>
      <c r="BSP53" s="692"/>
      <c r="BSQ53" s="692"/>
      <c r="BSR53" s="692"/>
      <c r="BSS53" s="692"/>
      <c r="BST53" s="692"/>
      <c r="BSU53" s="692"/>
      <c r="BSV53" s="692"/>
      <c r="BSW53" s="692"/>
      <c r="BSX53" s="692"/>
      <c r="BSY53" s="692"/>
      <c r="BSZ53" s="692"/>
      <c r="BTA53" s="692"/>
      <c r="BTB53" s="692"/>
      <c r="BTC53" s="692"/>
      <c r="BTD53" s="692"/>
      <c r="BTE53" s="692"/>
      <c r="BTF53" s="692"/>
      <c r="BTG53" s="692"/>
      <c r="BTH53" s="692"/>
      <c r="BTI53" s="692"/>
      <c r="BTJ53" s="692"/>
      <c r="BTK53" s="692"/>
      <c r="BTL53" s="692"/>
      <c r="BTM53" s="692"/>
      <c r="BTN53" s="692"/>
      <c r="BTO53" s="692"/>
      <c r="BTP53" s="692"/>
      <c r="BTQ53" s="692"/>
      <c r="BTR53" s="692"/>
      <c r="BTS53" s="692"/>
      <c r="BTT53" s="692"/>
      <c r="BTU53" s="692"/>
      <c r="BTV53" s="692"/>
      <c r="BTW53" s="692"/>
      <c r="BTX53" s="692"/>
      <c r="BTY53" s="692"/>
      <c r="BTZ53" s="692"/>
      <c r="BUA53" s="692"/>
      <c r="BUB53" s="692"/>
      <c r="BUC53" s="692"/>
      <c r="BUD53" s="692"/>
      <c r="BUE53" s="692"/>
      <c r="BUF53" s="692"/>
      <c r="BUG53" s="692"/>
      <c r="BUH53" s="692"/>
      <c r="BUI53" s="692"/>
      <c r="BUJ53" s="692"/>
      <c r="BUK53" s="692"/>
      <c r="BUL53" s="692"/>
      <c r="BUM53" s="692"/>
      <c r="BUN53" s="692"/>
      <c r="BUO53" s="692"/>
      <c r="BUP53" s="692"/>
      <c r="BUQ53" s="692"/>
      <c r="BUR53" s="692"/>
      <c r="BUS53" s="692"/>
      <c r="BUT53" s="692"/>
      <c r="BUU53" s="692"/>
      <c r="BUV53" s="692"/>
      <c r="BUW53" s="692"/>
      <c r="BUX53" s="692"/>
      <c r="BUY53" s="692"/>
      <c r="BUZ53" s="692"/>
      <c r="BVA53" s="692"/>
      <c r="BVB53" s="692"/>
      <c r="BVC53" s="692"/>
      <c r="BVD53" s="692"/>
      <c r="BVE53" s="692"/>
      <c r="BVF53" s="692"/>
      <c r="BVG53" s="692"/>
      <c r="BVH53" s="692"/>
      <c r="BVI53" s="692"/>
      <c r="BVJ53" s="692"/>
      <c r="BVK53" s="692"/>
      <c r="BVL53" s="692"/>
      <c r="BVM53" s="692"/>
      <c r="BVN53" s="692"/>
      <c r="BVO53" s="692"/>
      <c r="BVP53" s="692"/>
      <c r="BVQ53" s="692"/>
      <c r="BVR53" s="692"/>
      <c r="BVS53" s="692"/>
      <c r="BVT53" s="692"/>
      <c r="BVU53" s="692"/>
      <c r="BVV53" s="692"/>
      <c r="BVW53" s="692"/>
      <c r="BVX53" s="692"/>
      <c r="BVY53" s="692"/>
      <c r="BVZ53" s="692"/>
      <c r="BWA53" s="692"/>
      <c r="BWB53" s="692"/>
      <c r="BWC53" s="692"/>
      <c r="BWD53" s="692"/>
      <c r="BWE53" s="692"/>
      <c r="BWF53" s="692"/>
      <c r="BWG53" s="692"/>
      <c r="BWH53" s="692"/>
      <c r="BWI53" s="692"/>
      <c r="BWJ53" s="692"/>
      <c r="BWK53" s="692"/>
      <c r="BWL53" s="692"/>
      <c r="BWM53" s="692"/>
      <c r="BWN53" s="692"/>
      <c r="BWO53" s="692"/>
      <c r="BWP53" s="692"/>
      <c r="BWQ53" s="692"/>
      <c r="BWR53" s="692"/>
      <c r="BWS53" s="692"/>
      <c r="BWT53" s="692"/>
      <c r="BWU53" s="692"/>
      <c r="BWV53" s="692"/>
      <c r="BWW53" s="692"/>
      <c r="BWX53" s="692"/>
      <c r="BWY53" s="692"/>
      <c r="BWZ53" s="692"/>
      <c r="BXA53" s="692"/>
      <c r="BXB53" s="692"/>
      <c r="BXC53" s="692"/>
      <c r="BXD53" s="692"/>
      <c r="BXE53" s="692"/>
      <c r="BXF53" s="692"/>
      <c r="BXG53" s="692"/>
      <c r="BXH53" s="692"/>
      <c r="BXI53" s="692"/>
      <c r="BXJ53" s="692"/>
      <c r="BXK53" s="692"/>
      <c r="BXL53" s="692"/>
      <c r="BXM53" s="692"/>
      <c r="BXN53" s="692"/>
      <c r="BXO53" s="692"/>
      <c r="BXP53" s="692"/>
      <c r="BXQ53" s="692"/>
      <c r="BXR53" s="692"/>
      <c r="BXS53" s="692"/>
      <c r="BXT53" s="692"/>
      <c r="BXU53" s="692"/>
      <c r="BXV53" s="692"/>
      <c r="BXW53" s="692"/>
      <c r="BXX53" s="692"/>
      <c r="BXY53" s="692"/>
      <c r="BXZ53" s="692"/>
      <c r="BYA53" s="692"/>
      <c r="BYB53" s="692"/>
      <c r="BYC53" s="692"/>
      <c r="BYD53" s="692"/>
      <c r="BYE53" s="692"/>
      <c r="BYF53" s="692"/>
      <c r="BYG53" s="692"/>
      <c r="BYH53" s="692"/>
      <c r="BYI53" s="692"/>
      <c r="BYJ53" s="692"/>
      <c r="BYK53" s="692"/>
      <c r="BYL53" s="692"/>
      <c r="BYM53" s="692"/>
      <c r="BYN53" s="692"/>
      <c r="BYO53" s="692"/>
      <c r="BYP53" s="692"/>
      <c r="BYQ53" s="692"/>
      <c r="BYR53" s="692"/>
      <c r="BYS53" s="692"/>
      <c r="BYT53" s="692"/>
      <c r="BYU53" s="692"/>
      <c r="BYV53" s="692"/>
      <c r="BYW53" s="692"/>
      <c r="BYX53" s="692"/>
      <c r="BYY53" s="692"/>
      <c r="BYZ53" s="692"/>
      <c r="BZA53" s="692"/>
      <c r="BZB53" s="692"/>
      <c r="BZC53" s="692"/>
      <c r="BZD53" s="692"/>
      <c r="BZE53" s="692"/>
      <c r="BZF53" s="692"/>
      <c r="BZG53" s="692"/>
      <c r="BZH53" s="692"/>
      <c r="BZI53" s="692"/>
      <c r="BZJ53" s="692"/>
      <c r="BZK53" s="692"/>
      <c r="BZL53" s="692"/>
      <c r="BZM53" s="692"/>
      <c r="BZN53" s="692"/>
      <c r="BZO53" s="692"/>
      <c r="BZP53" s="692"/>
      <c r="BZQ53" s="692"/>
      <c r="BZR53" s="692"/>
      <c r="BZS53" s="692"/>
      <c r="BZT53" s="692"/>
      <c r="BZU53" s="692"/>
      <c r="BZV53" s="692"/>
      <c r="BZW53" s="692"/>
      <c r="BZX53" s="692"/>
      <c r="BZY53" s="692"/>
      <c r="BZZ53" s="692"/>
      <c r="CAA53" s="692"/>
      <c r="CAB53" s="692"/>
      <c r="CAC53" s="692"/>
      <c r="CAD53" s="692"/>
      <c r="CAE53" s="692"/>
      <c r="CAF53" s="692"/>
      <c r="CAG53" s="692"/>
      <c r="CAH53" s="692"/>
      <c r="CAI53" s="692"/>
      <c r="CAJ53" s="692"/>
      <c r="CAK53" s="692"/>
      <c r="CAL53" s="692"/>
      <c r="CAM53" s="692"/>
      <c r="CAN53" s="692"/>
      <c r="CAO53" s="692"/>
      <c r="CAP53" s="692"/>
      <c r="CAQ53" s="692"/>
      <c r="CAR53" s="692"/>
      <c r="CAS53" s="692"/>
      <c r="CAT53" s="692"/>
      <c r="CAU53" s="692"/>
      <c r="CAV53" s="692"/>
      <c r="CAW53" s="692"/>
      <c r="CAX53" s="692"/>
      <c r="CAY53" s="692"/>
      <c r="CAZ53" s="692"/>
      <c r="CBA53" s="692"/>
      <c r="CBB53" s="692"/>
      <c r="CBC53" s="692"/>
      <c r="CBD53" s="692"/>
      <c r="CBE53" s="692"/>
      <c r="CBF53" s="692"/>
      <c r="CBG53" s="692"/>
      <c r="CBH53" s="692"/>
      <c r="CBI53" s="692"/>
      <c r="CBJ53" s="692"/>
      <c r="CBK53" s="692"/>
      <c r="CBL53" s="692"/>
      <c r="CBM53" s="692"/>
      <c r="CBN53" s="692"/>
      <c r="CBO53" s="692"/>
      <c r="CBP53" s="692"/>
      <c r="CBQ53" s="692"/>
      <c r="CBR53" s="692"/>
      <c r="CBS53" s="692"/>
      <c r="CBT53" s="692"/>
      <c r="CBU53" s="692"/>
      <c r="CBV53" s="692"/>
      <c r="CBW53" s="692"/>
      <c r="CBX53" s="692"/>
      <c r="CBY53" s="692"/>
      <c r="CBZ53" s="692"/>
      <c r="CCA53" s="692"/>
      <c r="CCB53" s="692"/>
      <c r="CCC53" s="692"/>
      <c r="CCD53" s="692"/>
      <c r="CCE53" s="692"/>
      <c r="CCF53" s="692"/>
      <c r="CCG53" s="692"/>
      <c r="CCH53" s="692"/>
      <c r="CCI53" s="692"/>
      <c r="CCJ53" s="692"/>
      <c r="CCK53" s="692"/>
      <c r="CCL53" s="692"/>
      <c r="CCM53" s="692"/>
      <c r="CCN53" s="692"/>
      <c r="CCO53" s="692"/>
      <c r="CCP53" s="692"/>
      <c r="CCQ53" s="692"/>
      <c r="CCR53" s="692"/>
      <c r="CCS53" s="692"/>
      <c r="CCT53" s="692"/>
      <c r="CCU53" s="692"/>
      <c r="CCV53" s="692"/>
      <c r="CCW53" s="692"/>
      <c r="CCX53" s="692"/>
      <c r="CCY53" s="692"/>
      <c r="CCZ53" s="692"/>
      <c r="CDA53" s="692"/>
      <c r="CDB53" s="692"/>
      <c r="CDC53" s="692"/>
      <c r="CDD53" s="692"/>
      <c r="CDE53" s="692"/>
      <c r="CDF53" s="692"/>
      <c r="CDG53" s="692"/>
      <c r="CDH53" s="692"/>
      <c r="CDI53" s="692"/>
      <c r="CDJ53" s="692"/>
      <c r="CDK53" s="692"/>
      <c r="CDL53" s="692"/>
      <c r="CDM53" s="692"/>
      <c r="CDN53" s="692"/>
      <c r="CDO53" s="692"/>
      <c r="CDP53" s="692"/>
      <c r="CDQ53" s="692"/>
      <c r="CDR53" s="692"/>
      <c r="CDS53" s="692"/>
      <c r="CDT53" s="692"/>
      <c r="CDU53" s="692"/>
      <c r="CDV53" s="692"/>
      <c r="CDW53" s="692"/>
      <c r="CDX53" s="692"/>
      <c r="CDY53" s="692"/>
      <c r="CDZ53" s="692"/>
      <c r="CEA53" s="692"/>
      <c r="CEB53" s="692"/>
      <c r="CEC53" s="692"/>
      <c r="CED53" s="692"/>
      <c r="CEE53" s="692"/>
      <c r="CEF53" s="692"/>
      <c r="CEG53" s="692"/>
      <c r="CEH53" s="692"/>
      <c r="CEI53" s="692"/>
      <c r="CEJ53" s="692"/>
      <c r="CEK53" s="692"/>
      <c r="CEL53" s="692"/>
      <c r="CEM53" s="692"/>
      <c r="CEN53" s="692"/>
      <c r="CEO53" s="692"/>
      <c r="CEP53" s="692"/>
      <c r="CEQ53" s="692"/>
      <c r="CER53" s="692"/>
      <c r="CES53" s="692"/>
      <c r="CET53" s="692"/>
      <c r="CEU53" s="692"/>
      <c r="CEV53" s="692"/>
      <c r="CEW53" s="692"/>
      <c r="CEX53" s="692"/>
      <c r="CEY53" s="692"/>
      <c r="CEZ53" s="692"/>
      <c r="CFA53" s="692"/>
      <c r="CFB53" s="692"/>
      <c r="CFC53" s="692"/>
      <c r="CFD53" s="692"/>
      <c r="CFE53" s="692"/>
      <c r="CFF53" s="692"/>
      <c r="CFG53" s="692"/>
      <c r="CFH53" s="692"/>
      <c r="CFI53" s="692"/>
      <c r="CFJ53" s="692"/>
      <c r="CFK53" s="692"/>
      <c r="CFL53" s="692"/>
      <c r="CFM53" s="692"/>
      <c r="CFN53" s="692"/>
      <c r="CFO53" s="692"/>
      <c r="CFP53" s="692"/>
      <c r="CFQ53" s="692"/>
      <c r="CFR53" s="692"/>
      <c r="CFS53" s="692"/>
      <c r="CFT53" s="692"/>
      <c r="CFU53" s="692"/>
      <c r="CFV53" s="692"/>
      <c r="CFW53" s="692"/>
      <c r="CFX53" s="692"/>
      <c r="CFY53" s="692"/>
      <c r="CFZ53" s="692"/>
      <c r="CGA53" s="692"/>
      <c r="CGB53" s="692"/>
      <c r="CGC53" s="692"/>
      <c r="CGD53" s="692"/>
      <c r="CGE53" s="692"/>
      <c r="CGF53" s="692"/>
      <c r="CGG53" s="692"/>
      <c r="CGH53" s="692"/>
      <c r="CGI53" s="692"/>
      <c r="CGJ53" s="692"/>
      <c r="CGK53" s="692"/>
      <c r="CGL53" s="692"/>
      <c r="CGM53" s="692"/>
      <c r="CGN53" s="692"/>
      <c r="CGO53" s="692"/>
      <c r="CGP53" s="692"/>
      <c r="CGQ53" s="692"/>
      <c r="CGR53" s="692"/>
      <c r="CGS53" s="692"/>
      <c r="CGT53" s="692"/>
      <c r="CGU53" s="692"/>
      <c r="CGV53" s="692"/>
      <c r="CGW53" s="692"/>
      <c r="CGX53" s="692"/>
      <c r="CGY53" s="692"/>
      <c r="CGZ53" s="692"/>
      <c r="CHA53" s="692"/>
      <c r="CHB53" s="692"/>
      <c r="CHC53" s="692"/>
      <c r="CHD53" s="692"/>
      <c r="CHE53" s="692"/>
      <c r="CHF53" s="692"/>
      <c r="CHG53" s="692"/>
      <c r="CHH53" s="692"/>
      <c r="CHI53" s="692"/>
      <c r="CHJ53" s="692"/>
      <c r="CHK53" s="692"/>
      <c r="CHL53" s="692"/>
      <c r="CHM53" s="692"/>
      <c r="CHN53" s="692"/>
      <c r="CHO53" s="692"/>
      <c r="CHP53" s="692"/>
      <c r="CHQ53" s="692"/>
      <c r="CHR53" s="692"/>
      <c r="CHS53" s="692"/>
      <c r="CHT53" s="692"/>
      <c r="CHU53" s="692"/>
      <c r="CHV53" s="692"/>
      <c r="CHW53" s="692"/>
      <c r="CHX53" s="692"/>
      <c r="CHY53" s="692"/>
      <c r="CHZ53" s="692"/>
      <c r="CIA53" s="692"/>
      <c r="CIB53" s="692"/>
      <c r="CIC53" s="692"/>
      <c r="CID53" s="692"/>
      <c r="CIE53" s="692"/>
      <c r="CIF53" s="692"/>
      <c r="CIG53" s="692"/>
      <c r="CIH53" s="692"/>
      <c r="CII53" s="692"/>
      <c r="CIJ53" s="692"/>
      <c r="CIK53" s="692"/>
      <c r="CIL53" s="692"/>
      <c r="CIM53" s="692"/>
      <c r="CIN53" s="692"/>
      <c r="CIO53" s="692"/>
      <c r="CIP53" s="692"/>
      <c r="CIQ53" s="692"/>
      <c r="CIR53" s="692"/>
      <c r="CIS53" s="692"/>
      <c r="CIT53" s="692"/>
      <c r="CIU53" s="692"/>
      <c r="CIV53" s="692"/>
      <c r="CIW53" s="692"/>
      <c r="CIX53" s="692"/>
      <c r="CIY53" s="692"/>
      <c r="CIZ53" s="692"/>
      <c r="CJA53" s="692"/>
      <c r="CJB53" s="692"/>
      <c r="CJC53" s="692"/>
      <c r="CJD53" s="692"/>
      <c r="CJE53" s="692"/>
      <c r="CJF53" s="692"/>
      <c r="CJG53" s="692"/>
      <c r="CJH53" s="692"/>
      <c r="CJI53" s="692"/>
      <c r="CJJ53" s="692"/>
      <c r="CJK53" s="692"/>
      <c r="CJL53" s="692"/>
      <c r="CJM53" s="692"/>
      <c r="CJN53" s="692"/>
      <c r="CJO53" s="692"/>
      <c r="CJP53" s="692"/>
      <c r="CJQ53" s="692"/>
      <c r="CJR53" s="692"/>
      <c r="CJS53" s="692"/>
      <c r="CJT53" s="692"/>
      <c r="CJU53" s="692"/>
      <c r="CJV53" s="692"/>
      <c r="CJW53" s="692"/>
      <c r="CJX53" s="692"/>
      <c r="CJY53" s="692"/>
      <c r="CJZ53" s="692"/>
      <c r="CKA53" s="692"/>
      <c r="CKB53" s="692"/>
      <c r="CKC53" s="692"/>
      <c r="CKD53" s="692"/>
      <c r="CKE53" s="692"/>
      <c r="CKF53" s="692"/>
      <c r="CKG53" s="692"/>
      <c r="CKH53" s="692"/>
      <c r="CKI53" s="692"/>
      <c r="CKJ53" s="692"/>
      <c r="CKK53" s="692"/>
      <c r="CKL53" s="692"/>
      <c r="CKM53" s="692"/>
      <c r="CKN53" s="692"/>
      <c r="CKO53" s="692"/>
      <c r="CKP53" s="692"/>
      <c r="CKQ53" s="692"/>
      <c r="CKR53" s="692"/>
      <c r="CKS53" s="692"/>
      <c r="CKT53" s="692"/>
      <c r="CKU53" s="692"/>
      <c r="CKV53" s="692"/>
      <c r="CKW53" s="692"/>
      <c r="CKX53" s="692"/>
      <c r="CKY53" s="692"/>
      <c r="CKZ53" s="692"/>
      <c r="CLA53" s="692"/>
      <c r="CLB53" s="692"/>
      <c r="CLC53" s="692"/>
      <c r="CLD53" s="692"/>
      <c r="CLE53" s="692"/>
      <c r="CLF53" s="692"/>
      <c r="CLG53" s="692"/>
      <c r="CLH53" s="692"/>
      <c r="CLI53" s="692"/>
      <c r="CLJ53" s="692"/>
      <c r="CLK53" s="692"/>
      <c r="CLL53" s="692"/>
      <c r="CLM53" s="692"/>
      <c r="CLN53" s="692"/>
      <c r="CLO53" s="692"/>
      <c r="CLP53" s="692"/>
      <c r="CLQ53" s="692"/>
      <c r="CLR53" s="692"/>
      <c r="CLS53" s="692"/>
      <c r="CLT53" s="692"/>
      <c r="CLU53" s="692"/>
      <c r="CLV53" s="692"/>
      <c r="CLW53" s="692"/>
      <c r="CLX53" s="692"/>
      <c r="CLY53" s="692"/>
      <c r="CLZ53" s="692"/>
      <c r="CMA53" s="692"/>
      <c r="CMB53" s="692"/>
      <c r="CMC53" s="692"/>
      <c r="CMD53" s="692"/>
      <c r="CME53" s="692"/>
      <c r="CMF53" s="692"/>
      <c r="CMG53" s="692"/>
      <c r="CMH53" s="692"/>
      <c r="CMI53" s="692"/>
      <c r="CMJ53" s="692"/>
      <c r="CMK53" s="692"/>
      <c r="CML53" s="692"/>
      <c r="CMM53" s="692"/>
      <c r="CMN53" s="692"/>
      <c r="CMO53" s="692"/>
      <c r="CMP53" s="692"/>
      <c r="CMQ53" s="692"/>
      <c r="CMR53" s="692"/>
      <c r="CMS53" s="692"/>
      <c r="CMT53" s="692"/>
      <c r="CMU53" s="692"/>
      <c r="CMV53" s="692"/>
      <c r="CMW53" s="692"/>
      <c r="CMX53" s="692"/>
      <c r="CMY53" s="692"/>
      <c r="CMZ53" s="692"/>
      <c r="CNA53" s="692"/>
      <c r="CNB53" s="692"/>
      <c r="CNC53" s="692"/>
      <c r="CND53" s="692"/>
      <c r="CNE53" s="692"/>
      <c r="CNF53" s="692"/>
      <c r="CNG53" s="692"/>
      <c r="CNH53" s="692"/>
      <c r="CNI53" s="692"/>
      <c r="CNJ53" s="692"/>
      <c r="CNK53" s="692"/>
      <c r="CNL53" s="692"/>
      <c r="CNM53" s="692"/>
      <c r="CNN53" s="692"/>
      <c r="CNO53" s="692"/>
      <c r="CNP53" s="692"/>
      <c r="CNQ53" s="692"/>
      <c r="CNR53" s="692"/>
      <c r="CNS53" s="692"/>
      <c r="CNT53" s="692"/>
      <c r="CNU53" s="692"/>
      <c r="CNV53" s="692"/>
      <c r="CNW53" s="692"/>
      <c r="CNX53" s="692"/>
      <c r="CNY53" s="692"/>
      <c r="CNZ53" s="692"/>
      <c r="COA53" s="692"/>
      <c r="COB53" s="692"/>
      <c r="COC53" s="692"/>
      <c r="COD53" s="692"/>
      <c r="COE53" s="692"/>
      <c r="COF53" s="692"/>
      <c r="COG53" s="692"/>
      <c r="COH53" s="692"/>
      <c r="COI53" s="692"/>
      <c r="COJ53" s="692"/>
      <c r="COK53" s="692"/>
      <c r="COL53" s="692"/>
      <c r="COM53" s="692"/>
      <c r="CON53" s="692"/>
      <c r="COO53" s="692"/>
      <c r="COP53" s="692"/>
      <c r="COQ53" s="692"/>
      <c r="COR53" s="692"/>
      <c r="COS53" s="692"/>
      <c r="COT53" s="692"/>
      <c r="COU53" s="692"/>
      <c r="COV53" s="692"/>
      <c r="COW53" s="692"/>
      <c r="COX53" s="692"/>
      <c r="COY53" s="692"/>
      <c r="COZ53" s="692"/>
      <c r="CPA53" s="692"/>
      <c r="CPB53" s="692"/>
      <c r="CPC53" s="692"/>
      <c r="CPD53" s="692"/>
      <c r="CPE53" s="692"/>
      <c r="CPF53" s="692"/>
      <c r="CPG53" s="692"/>
      <c r="CPH53" s="692"/>
      <c r="CPI53" s="692"/>
      <c r="CPJ53" s="692"/>
      <c r="CPK53" s="692"/>
      <c r="CPL53" s="692"/>
      <c r="CPM53" s="692"/>
      <c r="CPN53" s="692"/>
      <c r="CPO53" s="692"/>
      <c r="CPP53" s="692"/>
      <c r="CPQ53" s="692"/>
      <c r="CPR53" s="692"/>
      <c r="CPS53" s="692"/>
      <c r="CPT53" s="692"/>
      <c r="CPU53" s="692"/>
      <c r="CPV53" s="692"/>
      <c r="CPW53" s="692"/>
      <c r="CPX53" s="692"/>
      <c r="CPY53" s="692"/>
      <c r="CPZ53" s="692"/>
      <c r="CQA53" s="692"/>
      <c r="CQB53" s="692"/>
      <c r="CQC53" s="692"/>
      <c r="CQD53" s="692"/>
      <c r="CQE53" s="692"/>
      <c r="CQF53" s="692"/>
      <c r="CQG53" s="692"/>
      <c r="CQH53" s="692"/>
      <c r="CQI53" s="692"/>
      <c r="CQJ53" s="692"/>
      <c r="CQK53" s="692"/>
      <c r="CQL53" s="692"/>
      <c r="CQM53" s="692"/>
      <c r="CQN53" s="692"/>
      <c r="CQO53" s="692"/>
      <c r="CQP53" s="692"/>
      <c r="CQQ53" s="692"/>
      <c r="CQR53" s="692"/>
      <c r="CQS53" s="692"/>
      <c r="CQT53" s="692"/>
      <c r="CQU53" s="692"/>
      <c r="CQV53" s="692"/>
      <c r="CQW53" s="692"/>
      <c r="CQX53" s="692"/>
      <c r="CQY53" s="692"/>
      <c r="CQZ53" s="692"/>
      <c r="CRA53" s="692"/>
      <c r="CRB53" s="692"/>
      <c r="CRC53" s="692"/>
      <c r="CRD53" s="692"/>
      <c r="CRE53" s="692"/>
      <c r="CRF53" s="692"/>
      <c r="CRG53" s="692"/>
      <c r="CRH53" s="692"/>
      <c r="CRI53" s="692"/>
      <c r="CRJ53" s="692"/>
      <c r="CRK53" s="692"/>
      <c r="CRL53" s="692"/>
      <c r="CRM53" s="692"/>
      <c r="CRN53" s="692"/>
      <c r="CRO53" s="692"/>
      <c r="CRP53" s="692"/>
      <c r="CRQ53" s="692"/>
      <c r="CRR53" s="692"/>
      <c r="CRS53" s="692"/>
      <c r="CRT53" s="692"/>
      <c r="CRU53" s="692"/>
      <c r="CRV53" s="692"/>
      <c r="CRW53" s="692"/>
      <c r="CRX53" s="692"/>
      <c r="CRY53" s="692"/>
      <c r="CRZ53" s="692"/>
      <c r="CSA53" s="692"/>
      <c r="CSB53" s="692"/>
      <c r="CSC53" s="692"/>
      <c r="CSD53" s="692"/>
      <c r="CSE53" s="692"/>
      <c r="CSF53" s="692"/>
      <c r="CSG53" s="692"/>
      <c r="CSH53" s="692"/>
      <c r="CSI53" s="692"/>
      <c r="CSJ53" s="692"/>
      <c r="CSK53" s="692"/>
      <c r="CSL53" s="692"/>
      <c r="CSM53" s="692"/>
      <c r="CSN53" s="692"/>
      <c r="CSO53" s="692"/>
      <c r="CSP53" s="692"/>
      <c r="CSQ53" s="692"/>
      <c r="CSR53" s="692"/>
      <c r="CSS53" s="692"/>
      <c r="CST53" s="692"/>
      <c r="CSU53" s="692"/>
      <c r="CSV53" s="692"/>
      <c r="CSW53" s="692"/>
      <c r="CSX53" s="692"/>
      <c r="CSY53" s="692"/>
      <c r="CSZ53" s="692"/>
      <c r="CTA53" s="692"/>
      <c r="CTB53" s="692"/>
      <c r="CTC53" s="692"/>
      <c r="CTD53" s="692"/>
      <c r="CTE53" s="692"/>
      <c r="CTF53" s="692"/>
      <c r="CTG53" s="692"/>
      <c r="CTH53" s="692"/>
      <c r="CTI53" s="692"/>
      <c r="CTJ53" s="692"/>
      <c r="CTK53" s="692"/>
      <c r="CTL53" s="692"/>
      <c r="CTM53" s="692"/>
      <c r="CTN53" s="692"/>
      <c r="CTO53" s="692"/>
      <c r="CTP53" s="692"/>
      <c r="CTQ53" s="692"/>
      <c r="CTR53" s="692"/>
      <c r="CTS53" s="692"/>
      <c r="CTT53" s="692"/>
      <c r="CTU53" s="692"/>
      <c r="CTV53" s="692"/>
      <c r="CTW53" s="692"/>
      <c r="CTX53" s="692"/>
      <c r="CTY53" s="692"/>
      <c r="CTZ53" s="692"/>
      <c r="CUA53" s="692"/>
      <c r="CUB53" s="692"/>
      <c r="CUC53" s="692"/>
      <c r="CUD53" s="692"/>
      <c r="CUE53" s="692"/>
      <c r="CUF53" s="692"/>
      <c r="CUG53" s="692"/>
      <c r="CUH53" s="692"/>
      <c r="CUI53" s="692"/>
      <c r="CUJ53" s="692"/>
      <c r="CUK53" s="692"/>
      <c r="CUL53" s="692"/>
      <c r="CUM53" s="692"/>
      <c r="CUN53" s="692"/>
      <c r="CUO53" s="692"/>
      <c r="CUP53" s="692"/>
      <c r="CUQ53" s="692"/>
      <c r="CUR53" s="692"/>
      <c r="CUS53" s="692"/>
      <c r="CUT53" s="692"/>
      <c r="CUU53" s="692"/>
      <c r="CUV53" s="692"/>
      <c r="CUW53" s="692"/>
      <c r="CUX53" s="692"/>
      <c r="CUY53" s="692"/>
      <c r="CUZ53" s="692"/>
      <c r="CVA53" s="692"/>
      <c r="CVB53" s="692"/>
      <c r="CVC53" s="692"/>
      <c r="CVD53" s="692"/>
      <c r="CVE53" s="692"/>
      <c r="CVF53" s="692"/>
      <c r="CVG53" s="692"/>
      <c r="CVH53" s="692"/>
      <c r="CVI53" s="692"/>
      <c r="CVJ53" s="692"/>
      <c r="CVK53" s="692"/>
      <c r="CVL53" s="692"/>
      <c r="CVM53" s="692"/>
      <c r="CVN53" s="692"/>
      <c r="CVO53" s="692"/>
      <c r="CVP53" s="692"/>
      <c r="CVQ53" s="692"/>
      <c r="CVR53" s="692"/>
      <c r="CVS53" s="692"/>
      <c r="CVT53" s="692"/>
      <c r="CVU53" s="692"/>
      <c r="CVV53" s="692"/>
      <c r="CVW53" s="692"/>
      <c r="CVX53" s="692"/>
      <c r="CVY53" s="692"/>
      <c r="CVZ53" s="692"/>
      <c r="CWA53" s="692"/>
      <c r="CWB53" s="692"/>
      <c r="CWC53" s="692"/>
      <c r="CWD53" s="692"/>
      <c r="CWE53" s="692"/>
      <c r="CWF53" s="692"/>
      <c r="CWG53" s="692"/>
      <c r="CWH53" s="692"/>
      <c r="CWI53" s="692"/>
      <c r="CWJ53" s="692"/>
      <c r="CWK53" s="692"/>
      <c r="CWL53" s="692"/>
      <c r="CWM53" s="692"/>
      <c r="CWN53" s="692"/>
      <c r="CWO53" s="692"/>
      <c r="CWP53" s="692"/>
      <c r="CWQ53" s="692"/>
      <c r="CWR53" s="692"/>
      <c r="CWS53" s="692"/>
      <c r="CWT53" s="692"/>
      <c r="CWU53" s="692"/>
      <c r="CWV53" s="692"/>
      <c r="CWW53" s="692"/>
      <c r="CWX53" s="692"/>
      <c r="CWY53" s="692"/>
      <c r="CWZ53" s="692"/>
      <c r="CXA53" s="692"/>
      <c r="CXB53" s="692"/>
      <c r="CXC53" s="692"/>
      <c r="CXD53" s="692"/>
      <c r="CXE53" s="692"/>
      <c r="CXF53" s="692"/>
      <c r="CXG53" s="692"/>
      <c r="CXH53" s="692"/>
      <c r="CXI53" s="692"/>
      <c r="CXJ53" s="692"/>
      <c r="CXK53" s="692"/>
      <c r="CXL53" s="692"/>
      <c r="CXM53" s="692"/>
      <c r="CXN53" s="692"/>
      <c r="CXO53" s="692"/>
      <c r="CXP53" s="692"/>
      <c r="CXQ53" s="692"/>
      <c r="CXR53" s="692"/>
      <c r="CXS53" s="692"/>
      <c r="CXT53" s="692"/>
      <c r="CXU53" s="692"/>
      <c r="CXV53" s="692"/>
      <c r="CXW53" s="692"/>
      <c r="CXX53" s="692"/>
      <c r="CXY53" s="692"/>
      <c r="CXZ53" s="692"/>
      <c r="CYA53" s="692"/>
      <c r="CYB53" s="692"/>
      <c r="CYC53" s="692"/>
      <c r="CYD53" s="692"/>
      <c r="CYE53" s="692"/>
      <c r="CYF53" s="692"/>
      <c r="CYG53" s="692"/>
      <c r="CYH53" s="692"/>
      <c r="CYI53" s="692"/>
      <c r="CYJ53" s="692"/>
      <c r="CYK53" s="692"/>
      <c r="CYL53" s="692"/>
      <c r="CYM53" s="692"/>
      <c r="CYN53" s="692"/>
      <c r="CYO53" s="692"/>
      <c r="CYP53" s="692"/>
      <c r="CYQ53" s="692"/>
      <c r="CYR53" s="692"/>
      <c r="CYS53" s="692"/>
      <c r="CYT53" s="692"/>
      <c r="CYU53" s="692"/>
      <c r="CYV53" s="692"/>
      <c r="CYW53" s="692"/>
      <c r="CYX53" s="692"/>
      <c r="CYY53" s="692"/>
      <c r="CYZ53" s="692"/>
      <c r="CZA53" s="692"/>
      <c r="CZB53" s="692"/>
      <c r="CZC53" s="692"/>
      <c r="CZD53" s="692"/>
      <c r="CZE53" s="692"/>
      <c r="CZF53" s="692"/>
      <c r="CZG53" s="692"/>
      <c r="CZH53" s="692"/>
      <c r="CZI53" s="692"/>
      <c r="CZJ53" s="692"/>
      <c r="CZK53" s="692"/>
      <c r="CZL53" s="692"/>
      <c r="CZM53" s="692"/>
      <c r="CZN53" s="692"/>
      <c r="CZO53" s="692"/>
      <c r="CZP53" s="692"/>
      <c r="CZQ53" s="692"/>
      <c r="CZR53" s="692"/>
      <c r="CZS53" s="692"/>
      <c r="CZT53" s="692"/>
      <c r="CZU53" s="692"/>
      <c r="CZV53" s="692"/>
      <c r="CZW53" s="692"/>
      <c r="CZX53" s="692"/>
      <c r="CZY53" s="692"/>
      <c r="CZZ53" s="692"/>
      <c r="DAA53" s="692"/>
      <c r="DAB53" s="692"/>
      <c r="DAC53" s="692"/>
      <c r="DAD53" s="692"/>
      <c r="DAE53" s="692"/>
      <c r="DAF53" s="692"/>
      <c r="DAG53" s="692"/>
      <c r="DAH53" s="692"/>
      <c r="DAI53" s="692"/>
      <c r="DAJ53" s="692"/>
      <c r="DAK53" s="692"/>
      <c r="DAL53" s="692"/>
      <c r="DAM53" s="692"/>
      <c r="DAN53" s="692"/>
      <c r="DAO53" s="692"/>
      <c r="DAP53" s="692"/>
      <c r="DAQ53" s="692"/>
      <c r="DAR53" s="692"/>
      <c r="DAS53" s="692"/>
      <c r="DAT53" s="692"/>
      <c r="DAU53" s="692"/>
      <c r="DAV53" s="692"/>
      <c r="DAW53" s="692"/>
      <c r="DAX53" s="692"/>
      <c r="DAY53" s="692"/>
      <c r="DAZ53" s="692"/>
      <c r="DBA53" s="692"/>
      <c r="DBB53" s="692"/>
      <c r="DBC53" s="692"/>
      <c r="DBD53" s="692"/>
      <c r="DBE53" s="692"/>
      <c r="DBF53" s="692"/>
      <c r="DBG53" s="692"/>
      <c r="DBH53" s="692"/>
      <c r="DBI53" s="692"/>
      <c r="DBJ53" s="692"/>
      <c r="DBK53" s="692"/>
      <c r="DBL53" s="692"/>
      <c r="DBM53" s="692"/>
      <c r="DBN53" s="692"/>
      <c r="DBO53" s="692"/>
      <c r="DBP53" s="692"/>
      <c r="DBQ53" s="692"/>
      <c r="DBR53" s="692"/>
      <c r="DBS53" s="692"/>
      <c r="DBT53" s="692"/>
      <c r="DBU53" s="692"/>
      <c r="DBV53" s="692"/>
      <c r="DBW53" s="692"/>
      <c r="DBX53" s="692"/>
      <c r="DBY53" s="692"/>
      <c r="DBZ53" s="692"/>
      <c r="DCA53" s="692"/>
      <c r="DCB53" s="692"/>
      <c r="DCC53" s="692"/>
      <c r="DCD53" s="692"/>
      <c r="DCE53" s="692"/>
      <c r="DCF53" s="692"/>
      <c r="DCG53" s="692"/>
      <c r="DCH53" s="692"/>
      <c r="DCI53" s="692"/>
      <c r="DCJ53" s="692"/>
      <c r="DCK53" s="692"/>
      <c r="DCL53" s="692"/>
      <c r="DCM53" s="692"/>
      <c r="DCN53" s="692"/>
      <c r="DCO53" s="692"/>
      <c r="DCP53" s="692"/>
      <c r="DCQ53" s="692"/>
      <c r="DCR53" s="692"/>
      <c r="DCS53" s="692"/>
      <c r="DCT53" s="692"/>
      <c r="DCU53" s="692"/>
      <c r="DCV53" s="692"/>
      <c r="DCW53" s="692"/>
      <c r="DCX53" s="692"/>
      <c r="DCY53" s="692"/>
      <c r="DCZ53" s="692"/>
      <c r="DDA53" s="692"/>
      <c r="DDB53" s="692"/>
      <c r="DDC53" s="692"/>
      <c r="DDD53" s="692"/>
      <c r="DDE53" s="692"/>
      <c r="DDF53" s="692"/>
      <c r="DDG53" s="692"/>
      <c r="DDH53" s="692"/>
      <c r="DDI53" s="692"/>
      <c r="DDJ53" s="692"/>
      <c r="DDK53" s="692"/>
      <c r="DDL53" s="692"/>
      <c r="DDM53" s="692"/>
      <c r="DDN53" s="692"/>
      <c r="DDO53" s="692"/>
      <c r="DDP53" s="692"/>
      <c r="DDQ53" s="692"/>
      <c r="DDR53" s="692"/>
      <c r="DDS53" s="692"/>
      <c r="DDT53" s="692"/>
      <c r="DDU53" s="692"/>
      <c r="DDV53" s="692"/>
      <c r="DDW53" s="692"/>
      <c r="DDX53" s="692"/>
      <c r="DDY53" s="692"/>
      <c r="DDZ53" s="692"/>
      <c r="DEA53" s="692"/>
      <c r="DEB53" s="692"/>
      <c r="DEC53" s="692"/>
      <c r="DED53" s="692"/>
      <c r="DEE53" s="692"/>
      <c r="DEF53" s="692"/>
      <c r="DEG53" s="692"/>
      <c r="DEH53" s="692"/>
      <c r="DEI53" s="692"/>
      <c r="DEJ53" s="692"/>
      <c r="DEK53" s="692"/>
      <c r="DEL53" s="692"/>
      <c r="DEM53" s="692"/>
      <c r="DEN53" s="692"/>
      <c r="DEO53" s="692"/>
      <c r="DEP53" s="692"/>
      <c r="DEQ53" s="692"/>
      <c r="DER53" s="692"/>
      <c r="DES53" s="692"/>
      <c r="DET53" s="692"/>
      <c r="DEU53" s="692"/>
      <c r="DEV53" s="692"/>
      <c r="DEW53" s="692"/>
      <c r="DEX53" s="692"/>
      <c r="DEY53" s="692"/>
      <c r="DEZ53" s="692"/>
      <c r="DFA53" s="692"/>
      <c r="DFB53" s="692"/>
      <c r="DFC53" s="692"/>
      <c r="DFD53" s="692"/>
      <c r="DFE53" s="692"/>
      <c r="DFF53" s="692"/>
      <c r="DFG53" s="692"/>
      <c r="DFH53" s="692"/>
      <c r="DFI53" s="692"/>
      <c r="DFJ53" s="692"/>
      <c r="DFK53" s="692"/>
      <c r="DFL53" s="692"/>
      <c r="DFM53" s="692"/>
      <c r="DFN53" s="692"/>
      <c r="DFO53" s="692"/>
      <c r="DFP53" s="692"/>
      <c r="DFQ53" s="692"/>
      <c r="DFR53" s="692"/>
      <c r="DFS53" s="692"/>
      <c r="DFT53" s="692"/>
      <c r="DFU53" s="692"/>
      <c r="DFV53" s="692"/>
      <c r="DFW53" s="692"/>
      <c r="DFX53" s="692"/>
      <c r="DFY53" s="692"/>
      <c r="DFZ53" s="692"/>
      <c r="DGA53" s="692"/>
      <c r="DGB53" s="692"/>
      <c r="DGC53" s="692"/>
      <c r="DGD53" s="692"/>
      <c r="DGE53" s="692"/>
      <c r="DGF53" s="692"/>
      <c r="DGG53" s="692"/>
      <c r="DGH53" s="692"/>
      <c r="DGI53" s="692"/>
      <c r="DGJ53" s="692"/>
      <c r="DGK53" s="692"/>
      <c r="DGL53" s="692"/>
      <c r="DGM53" s="692"/>
      <c r="DGN53" s="692"/>
      <c r="DGO53" s="692"/>
      <c r="DGP53" s="692"/>
      <c r="DGQ53" s="692"/>
      <c r="DGR53" s="692"/>
      <c r="DGS53" s="692"/>
      <c r="DGT53" s="692"/>
      <c r="DGU53" s="692"/>
      <c r="DGV53" s="692"/>
      <c r="DGW53" s="692"/>
      <c r="DGX53" s="692"/>
      <c r="DGY53" s="692"/>
      <c r="DGZ53" s="692"/>
      <c r="DHA53" s="692"/>
      <c r="DHB53" s="692"/>
      <c r="DHC53" s="692"/>
      <c r="DHD53" s="692"/>
      <c r="DHE53" s="692"/>
      <c r="DHF53" s="692"/>
      <c r="DHG53" s="692"/>
      <c r="DHH53" s="692"/>
      <c r="DHI53" s="692"/>
      <c r="DHJ53" s="692"/>
      <c r="DHK53" s="692"/>
      <c r="DHL53" s="692"/>
      <c r="DHM53" s="692"/>
      <c r="DHN53" s="692"/>
      <c r="DHO53" s="692"/>
      <c r="DHP53" s="692"/>
      <c r="DHQ53" s="692"/>
      <c r="DHR53" s="692"/>
      <c r="DHS53" s="692"/>
      <c r="DHT53" s="692"/>
      <c r="DHU53" s="692"/>
      <c r="DHV53" s="692"/>
      <c r="DHW53" s="692"/>
      <c r="DHX53" s="692"/>
      <c r="DHY53" s="692"/>
      <c r="DHZ53" s="692"/>
      <c r="DIA53" s="692"/>
      <c r="DIB53" s="692"/>
      <c r="DIC53" s="692"/>
      <c r="DID53" s="692"/>
      <c r="DIE53" s="692"/>
      <c r="DIF53" s="692"/>
      <c r="DIG53" s="692"/>
      <c r="DIH53" s="692"/>
      <c r="DII53" s="692"/>
      <c r="DIJ53" s="692"/>
      <c r="DIK53" s="692"/>
      <c r="DIL53" s="692"/>
      <c r="DIM53" s="692"/>
      <c r="DIN53" s="692"/>
      <c r="DIO53" s="692"/>
      <c r="DIP53" s="692"/>
      <c r="DIQ53" s="692"/>
      <c r="DIR53" s="692"/>
      <c r="DIS53" s="692"/>
      <c r="DIT53" s="692"/>
      <c r="DIU53" s="692"/>
      <c r="DIV53" s="692"/>
      <c r="DIW53" s="692"/>
      <c r="DIX53" s="692"/>
      <c r="DIY53" s="692"/>
      <c r="DIZ53" s="692"/>
      <c r="DJA53" s="692"/>
      <c r="DJB53" s="692"/>
      <c r="DJC53" s="692"/>
      <c r="DJD53" s="692"/>
      <c r="DJE53" s="692"/>
      <c r="DJF53" s="692"/>
      <c r="DJG53" s="692"/>
      <c r="DJH53" s="692"/>
      <c r="DJI53" s="692"/>
      <c r="DJJ53" s="692"/>
      <c r="DJK53" s="692"/>
      <c r="DJL53" s="692"/>
      <c r="DJM53" s="692"/>
      <c r="DJN53" s="692"/>
      <c r="DJO53" s="692"/>
      <c r="DJP53" s="692"/>
      <c r="DJQ53" s="692"/>
      <c r="DJR53" s="692"/>
      <c r="DJS53" s="692"/>
      <c r="DJT53" s="692"/>
      <c r="DJU53" s="692"/>
      <c r="DJV53" s="692"/>
      <c r="DJW53" s="692"/>
      <c r="DJX53" s="692"/>
      <c r="DJY53" s="692"/>
      <c r="DJZ53" s="692"/>
      <c r="DKA53" s="692"/>
      <c r="DKB53" s="692"/>
      <c r="DKC53" s="692"/>
      <c r="DKD53" s="692"/>
      <c r="DKE53" s="692"/>
      <c r="DKF53" s="692"/>
      <c r="DKG53" s="692"/>
      <c r="DKH53" s="692"/>
      <c r="DKI53" s="692"/>
      <c r="DKJ53" s="692"/>
      <c r="DKK53" s="692"/>
      <c r="DKL53" s="692"/>
      <c r="DKM53" s="692"/>
      <c r="DKN53" s="692"/>
      <c r="DKO53" s="692"/>
      <c r="DKP53" s="692"/>
      <c r="DKQ53" s="692"/>
      <c r="DKR53" s="692"/>
      <c r="DKS53" s="692"/>
      <c r="DKT53" s="692"/>
      <c r="DKU53" s="692"/>
      <c r="DKV53" s="692"/>
      <c r="DKW53" s="692"/>
      <c r="DKX53" s="692"/>
      <c r="DKY53" s="692"/>
      <c r="DKZ53" s="692"/>
      <c r="DLA53" s="692"/>
      <c r="DLB53" s="692"/>
      <c r="DLC53" s="692"/>
      <c r="DLD53" s="692"/>
      <c r="DLE53" s="692"/>
      <c r="DLF53" s="692"/>
      <c r="DLG53" s="692"/>
      <c r="DLH53" s="692"/>
      <c r="DLI53" s="692"/>
      <c r="DLJ53" s="692"/>
      <c r="DLK53" s="692"/>
      <c r="DLL53" s="692"/>
      <c r="DLM53" s="692"/>
      <c r="DLN53" s="692"/>
      <c r="DLO53" s="692"/>
      <c r="DLP53" s="692"/>
      <c r="DLQ53" s="692"/>
      <c r="DLR53" s="692"/>
      <c r="DLS53" s="692"/>
      <c r="DLT53" s="692"/>
      <c r="DLU53" s="692"/>
      <c r="DLV53" s="692"/>
      <c r="DLW53" s="692"/>
      <c r="DLX53" s="692"/>
      <c r="DLY53" s="692"/>
      <c r="DLZ53" s="692"/>
      <c r="DMA53" s="692"/>
      <c r="DMB53" s="692"/>
      <c r="DMC53" s="692"/>
      <c r="DMD53" s="692"/>
      <c r="DME53" s="692"/>
      <c r="DMF53" s="692"/>
      <c r="DMG53" s="692"/>
      <c r="DMH53" s="692"/>
      <c r="DMI53" s="692"/>
      <c r="DMJ53" s="692"/>
      <c r="DMK53" s="692"/>
      <c r="DML53" s="692"/>
      <c r="DMM53" s="692"/>
      <c r="DMN53" s="692"/>
      <c r="DMO53" s="692"/>
      <c r="DMP53" s="692"/>
      <c r="DMQ53" s="692"/>
      <c r="DMR53" s="692"/>
      <c r="DMS53" s="692"/>
      <c r="DMT53" s="692"/>
      <c r="DMU53" s="692"/>
      <c r="DMV53" s="692"/>
      <c r="DMW53" s="692"/>
      <c r="DMX53" s="692"/>
      <c r="DMY53" s="692"/>
      <c r="DMZ53" s="692"/>
      <c r="DNA53" s="692"/>
      <c r="DNB53" s="692"/>
      <c r="DNC53" s="692"/>
      <c r="DND53" s="692"/>
      <c r="DNE53" s="692"/>
      <c r="DNF53" s="692"/>
      <c r="DNG53" s="692"/>
      <c r="DNH53" s="692"/>
      <c r="DNI53" s="692"/>
      <c r="DNJ53" s="692"/>
      <c r="DNK53" s="692"/>
      <c r="DNL53" s="692"/>
      <c r="DNM53" s="692"/>
      <c r="DNN53" s="692"/>
      <c r="DNO53" s="692"/>
      <c r="DNP53" s="692"/>
      <c r="DNQ53" s="692"/>
      <c r="DNR53" s="692"/>
      <c r="DNS53" s="692"/>
      <c r="DNT53" s="692"/>
      <c r="DNU53" s="692"/>
      <c r="DNV53" s="692"/>
      <c r="DNW53" s="692"/>
      <c r="DNX53" s="692"/>
      <c r="DNY53" s="692"/>
      <c r="DNZ53" s="692"/>
      <c r="DOA53" s="692"/>
      <c r="DOB53" s="692"/>
      <c r="DOC53" s="692"/>
      <c r="DOD53" s="692"/>
      <c r="DOE53" s="692"/>
      <c r="DOF53" s="692"/>
      <c r="DOG53" s="692"/>
      <c r="DOH53" s="692"/>
      <c r="DOI53" s="692"/>
      <c r="DOJ53" s="692"/>
      <c r="DOK53" s="692"/>
      <c r="DOL53" s="692"/>
      <c r="DOM53" s="692"/>
      <c r="DON53" s="692"/>
      <c r="DOO53" s="692"/>
      <c r="DOP53" s="692"/>
      <c r="DOQ53" s="692"/>
      <c r="DOR53" s="692"/>
      <c r="DOS53" s="692"/>
      <c r="DOT53" s="692"/>
      <c r="DOU53" s="692"/>
      <c r="DOV53" s="692"/>
      <c r="DOW53" s="692"/>
      <c r="DOX53" s="692"/>
      <c r="DOY53" s="692"/>
      <c r="DOZ53" s="692"/>
      <c r="DPA53" s="692"/>
      <c r="DPB53" s="692"/>
      <c r="DPC53" s="692"/>
      <c r="DPD53" s="692"/>
      <c r="DPE53" s="692"/>
      <c r="DPF53" s="692"/>
      <c r="DPG53" s="692"/>
      <c r="DPH53" s="692"/>
      <c r="DPI53" s="692"/>
      <c r="DPJ53" s="692"/>
      <c r="DPK53" s="692"/>
      <c r="DPL53" s="692"/>
      <c r="DPM53" s="692"/>
      <c r="DPN53" s="692"/>
      <c r="DPO53" s="692"/>
      <c r="DPP53" s="692"/>
      <c r="DPQ53" s="692"/>
      <c r="DPR53" s="692"/>
      <c r="DPS53" s="692"/>
      <c r="DPT53" s="692"/>
      <c r="DPU53" s="692"/>
      <c r="DPV53" s="692"/>
      <c r="DPW53" s="692"/>
      <c r="DPX53" s="692"/>
      <c r="DPY53" s="692"/>
      <c r="DPZ53" s="692"/>
      <c r="DQA53" s="692"/>
      <c r="DQB53" s="692"/>
      <c r="DQC53" s="692"/>
      <c r="DQD53" s="692"/>
      <c r="DQE53" s="692"/>
      <c r="DQF53" s="692"/>
      <c r="DQG53" s="692"/>
      <c r="DQH53" s="692"/>
      <c r="DQI53" s="692"/>
      <c r="DQJ53" s="692"/>
      <c r="DQK53" s="692"/>
      <c r="DQL53" s="692"/>
      <c r="DQM53" s="692"/>
      <c r="DQN53" s="692"/>
      <c r="DQO53" s="692"/>
      <c r="DQP53" s="692"/>
      <c r="DQQ53" s="692"/>
      <c r="DQR53" s="692"/>
      <c r="DQS53" s="692"/>
      <c r="DQT53" s="692"/>
      <c r="DQU53" s="692"/>
      <c r="DQV53" s="692"/>
      <c r="DQW53" s="692"/>
      <c r="DQX53" s="692"/>
      <c r="DQY53" s="692"/>
      <c r="DQZ53" s="692"/>
      <c r="DRA53" s="692"/>
      <c r="DRB53" s="692"/>
      <c r="DRC53" s="692"/>
      <c r="DRD53" s="692"/>
      <c r="DRE53" s="692"/>
      <c r="DRF53" s="692"/>
      <c r="DRG53" s="692"/>
      <c r="DRH53" s="692"/>
      <c r="DRI53" s="692"/>
      <c r="DRJ53" s="692"/>
      <c r="DRK53" s="692"/>
      <c r="DRL53" s="692"/>
      <c r="DRM53" s="692"/>
      <c r="DRN53" s="692"/>
      <c r="DRO53" s="692"/>
      <c r="DRP53" s="692"/>
      <c r="DRQ53" s="692"/>
      <c r="DRR53" s="692"/>
      <c r="DRS53" s="692"/>
      <c r="DRT53" s="692"/>
      <c r="DRU53" s="692"/>
      <c r="DRV53" s="692"/>
      <c r="DRW53" s="692"/>
      <c r="DRX53" s="692"/>
      <c r="DRY53" s="692"/>
      <c r="DRZ53" s="692"/>
      <c r="DSA53" s="692"/>
      <c r="DSB53" s="692"/>
      <c r="DSC53" s="692"/>
      <c r="DSD53" s="692"/>
      <c r="DSE53" s="692"/>
      <c r="DSF53" s="692"/>
      <c r="DSG53" s="692"/>
      <c r="DSH53" s="692"/>
      <c r="DSI53" s="692"/>
      <c r="DSJ53" s="692"/>
      <c r="DSK53" s="692"/>
      <c r="DSL53" s="692"/>
      <c r="DSM53" s="692"/>
      <c r="DSN53" s="692"/>
      <c r="DSO53" s="692"/>
      <c r="DSP53" s="692"/>
      <c r="DSQ53" s="692"/>
      <c r="DSR53" s="692"/>
      <c r="DSS53" s="692"/>
      <c r="DST53" s="692"/>
      <c r="DSU53" s="692"/>
      <c r="DSV53" s="692"/>
      <c r="DSW53" s="692"/>
      <c r="DSX53" s="692"/>
      <c r="DSY53" s="692"/>
      <c r="DSZ53" s="692"/>
      <c r="DTA53" s="692"/>
      <c r="DTB53" s="692"/>
      <c r="DTC53" s="692"/>
      <c r="DTD53" s="692"/>
      <c r="DTE53" s="692"/>
      <c r="DTF53" s="692"/>
      <c r="DTG53" s="692"/>
      <c r="DTH53" s="692"/>
      <c r="DTI53" s="692"/>
      <c r="DTJ53" s="692"/>
      <c r="DTK53" s="692"/>
      <c r="DTL53" s="692"/>
      <c r="DTM53" s="692"/>
      <c r="DTN53" s="692"/>
      <c r="DTO53" s="692"/>
      <c r="DTP53" s="692"/>
      <c r="DTQ53" s="692"/>
      <c r="DTR53" s="692"/>
      <c r="DTS53" s="692"/>
      <c r="DTT53" s="692"/>
      <c r="DTU53" s="692"/>
      <c r="DTV53" s="692"/>
      <c r="DTW53" s="692"/>
      <c r="DTX53" s="692"/>
      <c r="DTY53" s="692"/>
      <c r="DTZ53" s="692"/>
      <c r="DUA53" s="692"/>
      <c r="DUB53" s="692"/>
      <c r="DUC53" s="692"/>
      <c r="DUD53" s="692"/>
      <c r="DUE53" s="692"/>
      <c r="DUF53" s="692"/>
      <c r="DUG53" s="692"/>
      <c r="DUH53" s="692"/>
      <c r="DUI53" s="692"/>
      <c r="DUJ53" s="692"/>
      <c r="DUK53" s="692"/>
      <c r="DUL53" s="692"/>
      <c r="DUM53" s="692"/>
      <c r="DUN53" s="692"/>
      <c r="DUO53" s="692"/>
      <c r="DUP53" s="692"/>
      <c r="DUQ53" s="692"/>
      <c r="DUR53" s="692"/>
      <c r="DUS53" s="692"/>
      <c r="DUT53" s="692"/>
      <c r="DUU53" s="692"/>
      <c r="DUV53" s="692"/>
      <c r="DUW53" s="692"/>
      <c r="DUX53" s="692"/>
      <c r="DUY53" s="692"/>
      <c r="DUZ53" s="692"/>
      <c r="DVA53" s="692"/>
      <c r="DVB53" s="692"/>
      <c r="DVC53" s="692"/>
      <c r="DVD53" s="692"/>
      <c r="DVE53" s="692"/>
      <c r="DVF53" s="692"/>
      <c r="DVG53" s="692"/>
      <c r="DVH53" s="692"/>
      <c r="DVI53" s="692"/>
      <c r="DVJ53" s="692"/>
      <c r="DVK53" s="692"/>
      <c r="DVL53" s="692"/>
      <c r="DVM53" s="692"/>
      <c r="DVN53" s="692"/>
      <c r="DVO53" s="692"/>
      <c r="DVP53" s="692"/>
      <c r="DVQ53" s="692"/>
      <c r="DVR53" s="692"/>
      <c r="DVS53" s="692"/>
      <c r="DVT53" s="692"/>
      <c r="DVU53" s="692"/>
      <c r="DVV53" s="692"/>
      <c r="DVW53" s="692"/>
      <c r="DVX53" s="692"/>
      <c r="DVY53" s="692"/>
      <c r="DVZ53" s="692"/>
      <c r="DWA53" s="692"/>
      <c r="DWB53" s="692"/>
      <c r="DWC53" s="692"/>
      <c r="DWD53" s="692"/>
      <c r="DWE53" s="692"/>
      <c r="DWF53" s="692"/>
      <c r="DWG53" s="692"/>
      <c r="DWH53" s="692"/>
      <c r="DWI53" s="692"/>
      <c r="DWJ53" s="692"/>
      <c r="DWK53" s="692"/>
      <c r="DWL53" s="692"/>
      <c r="DWM53" s="692"/>
      <c r="DWN53" s="692"/>
      <c r="DWO53" s="692"/>
      <c r="DWP53" s="692"/>
      <c r="DWQ53" s="692"/>
      <c r="DWR53" s="692"/>
      <c r="DWS53" s="692"/>
      <c r="DWT53" s="692"/>
      <c r="DWU53" s="692"/>
      <c r="DWV53" s="692"/>
      <c r="DWW53" s="692"/>
      <c r="DWX53" s="692"/>
      <c r="DWY53" s="692"/>
      <c r="DWZ53" s="692"/>
      <c r="DXA53" s="692"/>
      <c r="DXB53" s="692"/>
      <c r="DXC53" s="692"/>
      <c r="DXD53" s="692"/>
      <c r="DXE53" s="692"/>
      <c r="DXF53" s="692"/>
      <c r="DXG53" s="692"/>
      <c r="DXH53" s="692"/>
      <c r="DXI53" s="692"/>
      <c r="DXJ53" s="692"/>
      <c r="DXK53" s="692"/>
      <c r="DXL53" s="692"/>
      <c r="DXM53" s="692"/>
      <c r="DXN53" s="692"/>
      <c r="DXO53" s="692"/>
      <c r="DXP53" s="692"/>
      <c r="DXQ53" s="692"/>
      <c r="DXR53" s="692"/>
      <c r="DXS53" s="692"/>
      <c r="DXT53" s="692"/>
      <c r="DXU53" s="692"/>
      <c r="DXV53" s="692"/>
      <c r="DXW53" s="692"/>
      <c r="DXX53" s="692"/>
      <c r="DXY53" s="692"/>
      <c r="DXZ53" s="692"/>
      <c r="DYA53" s="692"/>
      <c r="DYB53" s="692"/>
      <c r="DYC53" s="692"/>
      <c r="DYD53" s="692"/>
      <c r="DYE53" s="692"/>
      <c r="DYF53" s="692"/>
      <c r="DYG53" s="692"/>
      <c r="DYH53" s="692"/>
      <c r="DYI53" s="692"/>
      <c r="DYJ53" s="692"/>
      <c r="DYK53" s="692"/>
      <c r="DYL53" s="692"/>
      <c r="DYM53" s="692"/>
      <c r="DYN53" s="692"/>
      <c r="DYO53" s="692"/>
      <c r="DYP53" s="692"/>
      <c r="DYQ53" s="692"/>
      <c r="DYR53" s="692"/>
      <c r="DYS53" s="692"/>
      <c r="DYT53" s="692"/>
      <c r="DYU53" s="692"/>
      <c r="DYV53" s="692"/>
      <c r="DYW53" s="692"/>
      <c r="DYX53" s="692"/>
      <c r="DYY53" s="692"/>
      <c r="DYZ53" s="692"/>
      <c r="DZA53" s="692"/>
      <c r="DZB53" s="692"/>
      <c r="DZC53" s="692"/>
      <c r="DZD53" s="692"/>
      <c r="DZE53" s="692"/>
      <c r="DZF53" s="692"/>
      <c r="DZG53" s="692"/>
      <c r="DZH53" s="692"/>
      <c r="DZI53" s="692"/>
      <c r="DZJ53" s="692"/>
      <c r="DZK53" s="692"/>
      <c r="DZL53" s="692"/>
      <c r="DZM53" s="692"/>
      <c r="DZN53" s="692"/>
      <c r="DZO53" s="692"/>
      <c r="DZP53" s="692"/>
      <c r="DZQ53" s="692"/>
      <c r="DZR53" s="692"/>
      <c r="DZS53" s="692"/>
      <c r="DZT53" s="692"/>
      <c r="DZU53" s="692"/>
      <c r="DZV53" s="692"/>
      <c r="DZW53" s="692"/>
      <c r="DZX53" s="692"/>
      <c r="DZY53" s="692"/>
      <c r="DZZ53" s="692"/>
      <c r="EAA53" s="692"/>
      <c r="EAB53" s="692"/>
      <c r="EAC53" s="692"/>
      <c r="EAD53" s="692"/>
      <c r="EAE53" s="692"/>
      <c r="EAF53" s="692"/>
      <c r="EAG53" s="692"/>
      <c r="EAH53" s="692"/>
      <c r="EAI53" s="692"/>
      <c r="EAJ53" s="692"/>
      <c r="EAK53" s="692"/>
      <c r="EAL53" s="692"/>
      <c r="EAM53" s="692"/>
      <c r="EAN53" s="692"/>
      <c r="EAO53" s="692"/>
      <c r="EAP53" s="692"/>
      <c r="EAQ53" s="692"/>
      <c r="EAR53" s="692"/>
      <c r="EAS53" s="692"/>
      <c r="EAT53" s="692"/>
      <c r="EAU53" s="692"/>
      <c r="EAV53" s="692"/>
      <c r="EAW53" s="692"/>
      <c r="EAX53" s="692"/>
      <c r="EAY53" s="692"/>
      <c r="EAZ53" s="692"/>
      <c r="EBA53" s="692"/>
      <c r="EBB53" s="692"/>
      <c r="EBC53" s="692"/>
      <c r="EBD53" s="692"/>
      <c r="EBE53" s="692"/>
      <c r="EBF53" s="692"/>
      <c r="EBG53" s="692"/>
      <c r="EBH53" s="692"/>
      <c r="EBI53" s="692"/>
      <c r="EBJ53" s="692"/>
      <c r="EBK53" s="692"/>
      <c r="EBL53" s="692"/>
      <c r="EBM53" s="692"/>
      <c r="EBN53" s="692"/>
      <c r="EBO53" s="692"/>
      <c r="EBP53" s="692"/>
      <c r="EBQ53" s="692"/>
      <c r="EBR53" s="692"/>
      <c r="EBS53" s="692"/>
      <c r="EBT53" s="692"/>
      <c r="EBU53" s="692"/>
      <c r="EBV53" s="692"/>
      <c r="EBW53" s="692"/>
      <c r="EBX53" s="692"/>
      <c r="EBY53" s="692"/>
      <c r="EBZ53" s="692"/>
      <c r="ECA53" s="692"/>
      <c r="ECB53" s="692"/>
      <c r="ECC53" s="692"/>
      <c r="ECD53" s="692"/>
      <c r="ECE53" s="692"/>
      <c r="ECF53" s="692"/>
      <c r="ECG53" s="692"/>
      <c r="ECH53" s="692"/>
      <c r="ECI53" s="692"/>
      <c r="ECJ53" s="692"/>
      <c r="ECK53" s="692"/>
      <c r="ECL53" s="692"/>
      <c r="ECM53" s="692"/>
      <c r="ECN53" s="692"/>
      <c r="ECO53" s="692"/>
      <c r="ECP53" s="692"/>
      <c r="ECQ53" s="692"/>
      <c r="ECR53" s="692"/>
      <c r="ECS53" s="692"/>
      <c r="ECT53" s="692"/>
      <c r="ECU53" s="692"/>
      <c r="ECV53" s="692"/>
      <c r="ECW53" s="692"/>
      <c r="ECX53" s="692"/>
      <c r="ECY53" s="692"/>
      <c r="ECZ53" s="692"/>
      <c r="EDA53" s="692"/>
      <c r="EDB53" s="692"/>
      <c r="EDC53" s="692"/>
      <c r="EDD53" s="692"/>
      <c r="EDE53" s="692"/>
      <c r="EDF53" s="692"/>
      <c r="EDG53" s="692"/>
      <c r="EDH53" s="692"/>
      <c r="EDI53" s="692"/>
      <c r="EDJ53" s="692"/>
      <c r="EDK53" s="692"/>
      <c r="EDL53" s="692"/>
      <c r="EDM53" s="692"/>
      <c r="EDN53" s="692"/>
      <c r="EDO53" s="692"/>
      <c r="EDP53" s="692"/>
      <c r="EDQ53" s="692"/>
      <c r="EDR53" s="692"/>
      <c r="EDS53" s="692"/>
      <c r="EDT53" s="692"/>
      <c r="EDU53" s="692"/>
      <c r="EDV53" s="692"/>
      <c r="EDW53" s="692"/>
      <c r="EDX53" s="692"/>
      <c r="EDY53" s="692"/>
      <c r="EDZ53" s="692"/>
      <c r="EEA53" s="692"/>
      <c r="EEB53" s="692"/>
      <c r="EEC53" s="692"/>
      <c r="EED53" s="692"/>
      <c r="EEE53" s="692"/>
      <c r="EEF53" s="692"/>
      <c r="EEG53" s="692"/>
      <c r="EEH53" s="692"/>
      <c r="EEI53" s="692"/>
      <c r="EEJ53" s="692"/>
      <c r="EEK53" s="692"/>
      <c r="EEL53" s="692"/>
      <c r="EEM53" s="692"/>
      <c r="EEN53" s="692"/>
      <c r="EEO53" s="692"/>
      <c r="EEP53" s="692"/>
      <c r="EEQ53" s="692"/>
      <c r="EER53" s="692"/>
      <c r="EES53" s="692"/>
      <c r="EET53" s="692"/>
      <c r="EEU53" s="692"/>
      <c r="EEV53" s="692"/>
      <c r="EEW53" s="692"/>
      <c r="EEX53" s="692"/>
      <c r="EEY53" s="692"/>
      <c r="EEZ53" s="692"/>
      <c r="EFA53" s="692"/>
      <c r="EFB53" s="692"/>
      <c r="EFC53" s="692"/>
      <c r="EFD53" s="692"/>
      <c r="EFE53" s="692"/>
      <c r="EFF53" s="692"/>
      <c r="EFG53" s="692"/>
      <c r="EFH53" s="692"/>
      <c r="EFI53" s="692"/>
      <c r="EFJ53" s="692"/>
      <c r="EFK53" s="692"/>
      <c r="EFL53" s="692"/>
      <c r="EFM53" s="692"/>
      <c r="EFN53" s="692"/>
      <c r="EFO53" s="692"/>
      <c r="EFP53" s="692"/>
      <c r="EFQ53" s="692"/>
      <c r="EFR53" s="692"/>
      <c r="EFS53" s="692"/>
      <c r="EFT53" s="692"/>
      <c r="EFU53" s="692"/>
      <c r="EFV53" s="692"/>
      <c r="EFW53" s="692"/>
      <c r="EFX53" s="692"/>
      <c r="EFY53" s="692"/>
      <c r="EFZ53" s="692"/>
      <c r="EGA53" s="692"/>
      <c r="EGB53" s="692"/>
      <c r="EGC53" s="692"/>
      <c r="EGD53" s="692"/>
      <c r="EGE53" s="692"/>
      <c r="EGF53" s="692"/>
      <c r="EGG53" s="692"/>
      <c r="EGH53" s="692"/>
      <c r="EGI53" s="692"/>
      <c r="EGJ53" s="692"/>
      <c r="EGK53" s="692"/>
      <c r="EGL53" s="692"/>
      <c r="EGM53" s="692"/>
      <c r="EGN53" s="692"/>
      <c r="EGO53" s="692"/>
      <c r="EGP53" s="692"/>
      <c r="EGQ53" s="692"/>
      <c r="EGR53" s="692"/>
      <c r="EGS53" s="692"/>
      <c r="EGT53" s="692"/>
      <c r="EGU53" s="692"/>
      <c r="EGV53" s="692"/>
      <c r="EGW53" s="692"/>
      <c r="EGX53" s="692"/>
      <c r="EGY53" s="692"/>
      <c r="EGZ53" s="692"/>
      <c r="EHA53" s="692"/>
      <c r="EHB53" s="692"/>
      <c r="EHC53" s="692"/>
      <c r="EHD53" s="692"/>
      <c r="EHE53" s="692"/>
      <c r="EHF53" s="692"/>
      <c r="EHG53" s="692"/>
      <c r="EHH53" s="692"/>
      <c r="EHI53" s="692"/>
      <c r="EHJ53" s="692"/>
      <c r="EHK53" s="692"/>
      <c r="EHL53" s="692"/>
      <c r="EHM53" s="692"/>
      <c r="EHN53" s="692"/>
      <c r="EHO53" s="692"/>
      <c r="EHP53" s="692"/>
      <c r="EHQ53" s="692"/>
      <c r="EHR53" s="692"/>
      <c r="EHS53" s="692"/>
      <c r="EHT53" s="692"/>
      <c r="EHU53" s="692"/>
      <c r="EHV53" s="692"/>
      <c r="EHW53" s="692"/>
      <c r="EHX53" s="692"/>
      <c r="EHY53" s="692"/>
      <c r="EHZ53" s="692"/>
      <c r="EIA53" s="692"/>
      <c r="EIB53" s="692"/>
      <c r="EIC53" s="692"/>
      <c r="EID53" s="692"/>
      <c r="EIE53" s="692"/>
      <c r="EIF53" s="692"/>
      <c r="EIG53" s="692"/>
      <c r="EIH53" s="692"/>
      <c r="EII53" s="692"/>
      <c r="EIJ53" s="692"/>
      <c r="EIK53" s="692"/>
      <c r="EIL53" s="692"/>
      <c r="EIM53" s="692"/>
      <c r="EIN53" s="692"/>
      <c r="EIO53" s="692"/>
      <c r="EIP53" s="692"/>
      <c r="EIQ53" s="692"/>
      <c r="EIR53" s="692"/>
      <c r="EIS53" s="692"/>
      <c r="EIT53" s="692"/>
      <c r="EIU53" s="692"/>
      <c r="EIV53" s="692"/>
      <c r="EIW53" s="692"/>
      <c r="EIX53" s="692"/>
      <c r="EIY53" s="692"/>
      <c r="EIZ53" s="692"/>
      <c r="EJA53" s="692"/>
      <c r="EJB53" s="692"/>
      <c r="EJC53" s="692"/>
      <c r="EJD53" s="692"/>
      <c r="EJE53" s="692"/>
      <c r="EJF53" s="692"/>
      <c r="EJG53" s="692"/>
      <c r="EJH53" s="692"/>
      <c r="EJI53" s="692"/>
      <c r="EJJ53" s="692"/>
      <c r="EJK53" s="692"/>
      <c r="EJL53" s="692"/>
      <c r="EJM53" s="692"/>
      <c r="EJN53" s="692"/>
      <c r="EJO53" s="692"/>
      <c r="EJP53" s="692"/>
      <c r="EJQ53" s="692"/>
      <c r="EJR53" s="692"/>
      <c r="EJS53" s="692"/>
      <c r="EJT53" s="692"/>
      <c r="EJU53" s="692"/>
      <c r="EJV53" s="692"/>
      <c r="EJW53" s="692"/>
      <c r="EJX53" s="692"/>
      <c r="EJY53" s="692"/>
      <c r="EJZ53" s="692"/>
      <c r="EKA53" s="692"/>
      <c r="EKB53" s="692"/>
      <c r="EKC53" s="692"/>
      <c r="EKD53" s="692"/>
      <c r="EKE53" s="692"/>
      <c r="EKF53" s="692"/>
      <c r="EKG53" s="692"/>
      <c r="EKH53" s="692"/>
      <c r="EKI53" s="692"/>
      <c r="EKJ53" s="692"/>
      <c r="EKK53" s="692"/>
      <c r="EKL53" s="692"/>
      <c r="EKM53" s="692"/>
      <c r="EKN53" s="692"/>
      <c r="EKO53" s="692"/>
      <c r="EKP53" s="692"/>
      <c r="EKQ53" s="692"/>
      <c r="EKR53" s="692"/>
      <c r="EKS53" s="692"/>
      <c r="EKT53" s="692"/>
      <c r="EKU53" s="692"/>
      <c r="EKV53" s="692"/>
      <c r="EKW53" s="692"/>
      <c r="EKX53" s="692"/>
      <c r="EKY53" s="692"/>
      <c r="EKZ53" s="692"/>
      <c r="ELA53" s="692"/>
      <c r="ELB53" s="692"/>
      <c r="ELC53" s="692"/>
      <c r="ELD53" s="692"/>
      <c r="ELE53" s="692"/>
      <c r="ELF53" s="692"/>
      <c r="ELG53" s="692"/>
      <c r="ELH53" s="692"/>
      <c r="ELI53" s="692"/>
      <c r="ELJ53" s="692"/>
      <c r="ELK53" s="692"/>
      <c r="ELL53" s="692"/>
      <c r="ELM53" s="692"/>
      <c r="ELN53" s="692"/>
      <c r="ELO53" s="692"/>
      <c r="ELP53" s="692"/>
      <c r="ELQ53" s="692"/>
      <c r="ELR53" s="692"/>
      <c r="ELS53" s="692"/>
      <c r="ELT53" s="692"/>
      <c r="ELU53" s="692"/>
      <c r="ELV53" s="692"/>
      <c r="ELW53" s="692"/>
      <c r="ELX53" s="692"/>
      <c r="ELY53" s="692"/>
      <c r="ELZ53" s="692"/>
      <c r="EMA53" s="692"/>
      <c r="EMB53" s="692"/>
      <c r="EMC53" s="692"/>
      <c r="EMD53" s="692"/>
      <c r="EME53" s="692"/>
      <c r="EMF53" s="692"/>
      <c r="EMG53" s="692"/>
      <c r="EMH53" s="692"/>
      <c r="EMI53" s="692"/>
      <c r="EMJ53" s="692"/>
      <c r="EMK53" s="692"/>
      <c r="EML53" s="692"/>
      <c r="EMM53" s="692"/>
      <c r="EMN53" s="692"/>
      <c r="EMO53" s="692"/>
      <c r="EMP53" s="692"/>
      <c r="EMQ53" s="692"/>
      <c r="EMR53" s="692"/>
      <c r="EMS53" s="692"/>
      <c r="EMT53" s="692"/>
      <c r="EMU53" s="692"/>
      <c r="EMV53" s="692"/>
      <c r="EMW53" s="692"/>
      <c r="EMX53" s="692"/>
      <c r="EMY53" s="692"/>
      <c r="EMZ53" s="692"/>
      <c r="ENA53" s="692"/>
      <c r="ENB53" s="692"/>
      <c r="ENC53" s="692"/>
      <c r="END53" s="692"/>
      <c r="ENE53" s="692"/>
      <c r="ENF53" s="692"/>
      <c r="ENG53" s="692"/>
      <c r="ENH53" s="692"/>
      <c r="ENI53" s="692"/>
      <c r="ENJ53" s="692"/>
      <c r="ENK53" s="692"/>
      <c r="ENL53" s="692"/>
      <c r="ENM53" s="692"/>
      <c r="ENN53" s="692"/>
      <c r="ENO53" s="692"/>
      <c r="ENP53" s="692"/>
      <c r="ENQ53" s="692"/>
      <c r="ENR53" s="692"/>
      <c r="ENS53" s="692"/>
      <c r="ENT53" s="692"/>
      <c r="ENU53" s="692"/>
      <c r="ENV53" s="692"/>
      <c r="ENW53" s="692"/>
      <c r="ENX53" s="692"/>
      <c r="ENY53" s="692"/>
      <c r="ENZ53" s="692"/>
      <c r="EOA53" s="692"/>
      <c r="EOB53" s="692"/>
      <c r="EOC53" s="692"/>
      <c r="EOD53" s="692"/>
      <c r="EOE53" s="692"/>
      <c r="EOF53" s="692"/>
      <c r="EOG53" s="692"/>
      <c r="EOH53" s="692"/>
      <c r="EOI53" s="692"/>
      <c r="EOJ53" s="692"/>
      <c r="EOK53" s="692"/>
      <c r="EOL53" s="692"/>
      <c r="EOM53" s="692"/>
      <c r="EON53" s="692"/>
      <c r="EOO53" s="692"/>
      <c r="EOP53" s="692"/>
      <c r="EOQ53" s="692"/>
      <c r="EOR53" s="692"/>
      <c r="EOS53" s="692"/>
      <c r="EOT53" s="692"/>
      <c r="EOU53" s="692"/>
      <c r="EOV53" s="692"/>
      <c r="EOW53" s="692"/>
      <c r="EOX53" s="692"/>
      <c r="EOY53" s="692"/>
      <c r="EOZ53" s="692"/>
      <c r="EPA53" s="692"/>
      <c r="EPB53" s="692"/>
      <c r="EPC53" s="692"/>
      <c r="EPD53" s="692"/>
      <c r="EPE53" s="692"/>
      <c r="EPF53" s="692"/>
      <c r="EPG53" s="692"/>
      <c r="EPH53" s="692"/>
      <c r="EPI53" s="692"/>
      <c r="EPJ53" s="692"/>
      <c r="EPK53" s="692"/>
      <c r="EPL53" s="692"/>
      <c r="EPM53" s="692"/>
      <c r="EPN53" s="692"/>
      <c r="EPO53" s="692"/>
      <c r="EPP53" s="692"/>
      <c r="EPQ53" s="692"/>
      <c r="EPR53" s="692"/>
      <c r="EPS53" s="692"/>
      <c r="EPT53" s="692"/>
      <c r="EPU53" s="692"/>
      <c r="EPV53" s="692"/>
      <c r="EPW53" s="692"/>
      <c r="EPX53" s="692"/>
      <c r="EPY53" s="692"/>
      <c r="EPZ53" s="692"/>
      <c r="EQA53" s="692"/>
      <c r="EQB53" s="692"/>
      <c r="EQC53" s="692"/>
      <c r="EQD53" s="692"/>
      <c r="EQE53" s="692"/>
      <c r="EQF53" s="692"/>
      <c r="EQG53" s="692"/>
      <c r="EQH53" s="692"/>
      <c r="EQI53" s="692"/>
      <c r="EQJ53" s="692"/>
      <c r="EQK53" s="692"/>
      <c r="EQL53" s="692"/>
      <c r="EQM53" s="692"/>
      <c r="EQN53" s="692"/>
      <c r="EQO53" s="692"/>
      <c r="EQP53" s="692"/>
      <c r="EQQ53" s="692"/>
      <c r="EQR53" s="692"/>
      <c r="EQS53" s="692"/>
      <c r="EQT53" s="692"/>
      <c r="EQU53" s="692"/>
      <c r="EQV53" s="692"/>
      <c r="EQW53" s="692"/>
      <c r="EQX53" s="692"/>
      <c r="EQY53" s="692"/>
      <c r="EQZ53" s="692"/>
      <c r="ERA53" s="692"/>
      <c r="ERB53" s="692"/>
      <c r="ERC53" s="692"/>
      <c r="ERD53" s="692"/>
      <c r="ERE53" s="692"/>
      <c r="ERF53" s="692"/>
      <c r="ERG53" s="692"/>
      <c r="ERH53" s="692"/>
      <c r="ERI53" s="692"/>
      <c r="ERJ53" s="692"/>
      <c r="ERK53" s="692"/>
      <c r="ERL53" s="692"/>
      <c r="ERM53" s="692"/>
      <c r="ERN53" s="692"/>
      <c r="ERO53" s="692"/>
      <c r="ERP53" s="692"/>
      <c r="ERQ53" s="692"/>
      <c r="ERR53" s="692"/>
      <c r="ERS53" s="692"/>
      <c r="ERT53" s="692"/>
      <c r="ERU53" s="692"/>
      <c r="ERV53" s="692"/>
      <c r="ERW53" s="692"/>
      <c r="ERX53" s="692"/>
      <c r="ERY53" s="692"/>
      <c r="ERZ53" s="692"/>
      <c r="ESA53" s="692"/>
      <c r="ESB53" s="692"/>
      <c r="ESC53" s="692"/>
      <c r="ESD53" s="692"/>
      <c r="ESE53" s="692"/>
      <c r="ESF53" s="692"/>
      <c r="ESG53" s="692"/>
      <c r="ESH53" s="692"/>
      <c r="ESI53" s="692"/>
      <c r="ESJ53" s="692"/>
      <c r="ESK53" s="692"/>
      <c r="ESL53" s="692"/>
      <c r="ESM53" s="692"/>
      <c r="ESN53" s="692"/>
      <c r="ESO53" s="692"/>
      <c r="ESP53" s="692"/>
      <c r="ESQ53" s="692"/>
      <c r="ESR53" s="692"/>
      <c r="ESS53" s="692"/>
      <c r="EST53" s="692"/>
      <c r="ESU53" s="692"/>
      <c r="ESV53" s="692"/>
      <c r="ESW53" s="692"/>
      <c r="ESX53" s="692"/>
      <c r="ESY53" s="692"/>
      <c r="ESZ53" s="692"/>
      <c r="ETA53" s="692"/>
      <c r="ETB53" s="692"/>
      <c r="ETC53" s="692"/>
      <c r="ETD53" s="692"/>
      <c r="ETE53" s="692"/>
      <c r="ETF53" s="692"/>
      <c r="ETG53" s="692"/>
      <c r="ETH53" s="692"/>
      <c r="ETI53" s="692"/>
      <c r="ETJ53" s="692"/>
      <c r="ETK53" s="692"/>
      <c r="ETL53" s="692"/>
      <c r="ETM53" s="692"/>
      <c r="ETN53" s="692"/>
      <c r="ETO53" s="692"/>
      <c r="ETP53" s="692"/>
      <c r="ETQ53" s="692"/>
      <c r="ETR53" s="692"/>
      <c r="ETS53" s="692"/>
      <c r="ETT53" s="692"/>
      <c r="ETU53" s="692"/>
      <c r="ETV53" s="692"/>
      <c r="ETW53" s="692"/>
      <c r="ETX53" s="692"/>
      <c r="ETY53" s="692"/>
      <c r="ETZ53" s="692"/>
      <c r="EUA53" s="692"/>
      <c r="EUB53" s="692"/>
      <c r="EUC53" s="692"/>
      <c r="EUD53" s="692"/>
      <c r="EUE53" s="692"/>
      <c r="EUF53" s="692"/>
      <c r="EUG53" s="692"/>
      <c r="EUH53" s="692"/>
      <c r="EUI53" s="692"/>
      <c r="EUJ53" s="692"/>
      <c r="EUK53" s="692"/>
      <c r="EUL53" s="692"/>
      <c r="EUM53" s="692"/>
      <c r="EUN53" s="692"/>
      <c r="EUO53" s="692"/>
      <c r="EUP53" s="692"/>
      <c r="EUQ53" s="692"/>
      <c r="EUR53" s="692"/>
      <c r="EUS53" s="692"/>
      <c r="EUT53" s="692"/>
      <c r="EUU53" s="692"/>
      <c r="EUV53" s="692"/>
      <c r="EUW53" s="692"/>
      <c r="EUX53" s="692"/>
      <c r="EUY53" s="692"/>
      <c r="EUZ53" s="692"/>
      <c r="EVA53" s="692"/>
      <c r="EVB53" s="692"/>
      <c r="EVC53" s="692"/>
      <c r="EVD53" s="692"/>
      <c r="EVE53" s="692"/>
      <c r="EVF53" s="692"/>
      <c r="EVG53" s="692"/>
      <c r="EVH53" s="692"/>
      <c r="EVI53" s="692"/>
      <c r="EVJ53" s="692"/>
      <c r="EVK53" s="692"/>
      <c r="EVL53" s="692"/>
      <c r="EVM53" s="692"/>
      <c r="EVN53" s="692"/>
      <c r="EVO53" s="692"/>
      <c r="EVP53" s="692"/>
      <c r="EVQ53" s="692"/>
      <c r="EVR53" s="692"/>
      <c r="EVS53" s="692"/>
      <c r="EVT53" s="692"/>
      <c r="EVU53" s="692"/>
      <c r="EVV53" s="692"/>
      <c r="EVW53" s="692"/>
      <c r="EVX53" s="692"/>
      <c r="EVY53" s="692"/>
      <c r="EVZ53" s="692"/>
      <c r="EWA53" s="692"/>
      <c r="EWB53" s="692"/>
      <c r="EWC53" s="692"/>
      <c r="EWD53" s="692"/>
      <c r="EWE53" s="692"/>
      <c r="EWF53" s="692"/>
      <c r="EWG53" s="692"/>
      <c r="EWH53" s="692"/>
      <c r="EWI53" s="692"/>
      <c r="EWJ53" s="692"/>
      <c r="EWK53" s="692"/>
      <c r="EWL53" s="692"/>
      <c r="EWM53" s="692"/>
      <c r="EWN53" s="692"/>
      <c r="EWO53" s="692"/>
      <c r="EWP53" s="692"/>
      <c r="EWQ53" s="692"/>
      <c r="EWR53" s="692"/>
      <c r="EWS53" s="692"/>
      <c r="EWT53" s="692"/>
      <c r="EWU53" s="692"/>
      <c r="EWV53" s="692"/>
      <c r="EWW53" s="692"/>
      <c r="EWX53" s="692"/>
      <c r="EWY53" s="692"/>
      <c r="EWZ53" s="692"/>
      <c r="EXA53" s="692"/>
      <c r="EXB53" s="692"/>
      <c r="EXC53" s="692"/>
      <c r="EXD53" s="692"/>
      <c r="EXE53" s="692"/>
      <c r="EXF53" s="692"/>
      <c r="EXG53" s="692"/>
      <c r="EXH53" s="692"/>
      <c r="EXI53" s="692"/>
      <c r="EXJ53" s="692"/>
      <c r="EXK53" s="692"/>
      <c r="EXL53" s="692"/>
      <c r="EXM53" s="692"/>
      <c r="EXN53" s="692"/>
      <c r="EXO53" s="692"/>
      <c r="EXP53" s="692"/>
      <c r="EXQ53" s="692"/>
      <c r="EXR53" s="692"/>
      <c r="EXS53" s="692"/>
      <c r="EXT53" s="692"/>
      <c r="EXU53" s="692"/>
      <c r="EXV53" s="692"/>
      <c r="EXW53" s="692"/>
      <c r="EXX53" s="692"/>
      <c r="EXY53" s="692"/>
      <c r="EXZ53" s="692"/>
      <c r="EYA53" s="692"/>
      <c r="EYB53" s="692"/>
      <c r="EYC53" s="692"/>
      <c r="EYD53" s="692"/>
      <c r="EYE53" s="692"/>
      <c r="EYF53" s="692"/>
      <c r="EYG53" s="692"/>
      <c r="EYH53" s="692"/>
      <c r="EYI53" s="692"/>
      <c r="EYJ53" s="692"/>
      <c r="EYK53" s="692"/>
      <c r="EYL53" s="692"/>
      <c r="EYM53" s="692"/>
      <c r="EYN53" s="692"/>
      <c r="EYO53" s="692"/>
      <c r="EYP53" s="692"/>
      <c r="EYQ53" s="692"/>
      <c r="EYR53" s="692"/>
      <c r="EYS53" s="692"/>
      <c r="EYT53" s="692"/>
      <c r="EYU53" s="692"/>
      <c r="EYV53" s="692"/>
      <c r="EYW53" s="692"/>
      <c r="EYX53" s="692"/>
      <c r="EYY53" s="692"/>
      <c r="EYZ53" s="692"/>
      <c r="EZA53" s="692"/>
      <c r="EZB53" s="692"/>
      <c r="EZC53" s="692"/>
      <c r="EZD53" s="692"/>
      <c r="EZE53" s="692"/>
      <c r="EZF53" s="692"/>
      <c r="EZG53" s="692"/>
      <c r="EZH53" s="692"/>
      <c r="EZI53" s="692"/>
      <c r="EZJ53" s="692"/>
      <c r="EZK53" s="692"/>
      <c r="EZL53" s="692"/>
      <c r="EZM53" s="692"/>
      <c r="EZN53" s="692"/>
      <c r="EZO53" s="692"/>
      <c r="EZP53" s="692"/>
      <c r="EZQ53" s="692"/>
      <c r="EZR53" s="692"/>
      <c r="EZS53" s="692"/>
      <c r="EZT53" s="692"/>
      <c r="EZU53" s="692"/>
      <c r="EZV53" s="692"/>
      <c r="EZW53" s="692"/>
      <c r="EZX53" s="692"/>
      <c r="EZY53" s="692"/>
      <c r="EZZ53" s="692"/>
      <c r="FAA53" s="692"/>
      <c r="FAB53" s="692"/>
      <c r="FAC53" s="692"/>
      <c r="FAD53" s="692"/>
      <c r="FAE53" s="692"/>
      <c r="FAF53" s="692"/>
      <c r="FAG53" s="692"/>
      <c r="FAH53" s="692"/>
      <c r="FAI53" s="692"/>
      <c r="FAJ53" s="692"/>
      <c r="FAK53" s="692"/>
      <c r="FAL53" s="692"/>
      <c r="FAM53" s="692"/>
      <c r="FAN53" s="692"/>
      <c r="FAO53" s="692"/>
      <c r="FAP53" s="692"/>
      <c r="FAQ53" s="692"/>
      <c r="FAR53" s="692"/>
      <c r="FAS53" s="692"/>
      <c r="FAT53" s="692"/>
      <c r="FAU53" s="692"/>
      <c r="FAV53" s="692"/>
      <c r="FAW53" s="692"/>
      <c r="FAX53" s="692"/>
      <c r="FAY53" s="692"/>
      <c r="FAZ53" s="692"/>
      <c r="FBA53" s="692"/>
      <c r="FBB53" s="692"/>
      <c r="FBC53" s="692"/>
      <c r="FBD53" s="692"/>
      <c r="FBE53" s="692"/>
      <c r="FBF53" s="692"/>
      <c r="FBG53" s="692"/>
      <c r="FBH53" s="692"/>
      <c r="FBI53" s="692"/>
      <c r="FBJ53" s="692"/>
      <c r="FBK53" s="692"/>
      <c r="FBL53" s="692"/>
      <c r="FBM53" s="692"/>
      <c r="FBN53" s="692"/>
      <c r="FBO53" s="692"/>
      <c r="FBP53" s="692"/>
      <c r="FBQ53" s="692"/>
      <c r="FBR53" s="692"/>
      <c r="FBS53" s="692"/>
      <c r="FBT53" s="692"/>
      <c r="FBU53" s="692"/>
      <c r="FBV53" s="692"/>
      <c r="FBW53" s="692"/>
      <c r="FBX53" s="692"/>
      <c r="FBY53" s="692"/>
      <c r="FBZ53" s="692"/>
      <c r="FCA53" s="692"/>
      <c r="FCB53" s="692"/>
      <c r="FCC53" s="692"/>
      <c r="FCD53" s="692"/>
      <c r="FCE53" s="692"/>
      <c r="FCF53" s="692"/>
      <c r="FCG53" s="692"/>
      <c r="FCH53" s="692"/>
      <c r="FCI53" s="692"/>
      <c r="FCJ53" s="692"/>
      <c r="FCK53" s="692"/>
      <c r="FCL53" s="692"/>
      <c r="FCM53" s="692"/>
      <c r="FCN53" s="692"/>
      <c r="FCO53" s="692"/>
      <c r="FCP53" s="692"/>
      <c r="FCQ53" s="692"/>
      <c r="FCR53" s="692"/>
      <c r="FCS53" s="692"/>
      <c r="FCT53" s="692"/>
      <c r="FCU53" s="692"/>
      <c r="FCV53" s="692"/>
      <c r="FCW53" s="692"/>
      <c r="FCX53" s="692"/>
      <c r="FCY53" s="692"/>
      <c r="FCZ53" s="692"/>
      <c r="FDA53" s="692"/>
      <c r="FDB53" s="692"/>
      <c r="FDC53" s="692"/>
      <c r="FDD53" s="692"/>
      <c r="FDE53" s="692"/>
      <c r="FDF53" s="692"/>
      <c r="FDG53" s="692"/>
      <c r="FDH53" s="692"/>
      <c r="FDI53" s="692"/>
      <c r="FDJ53" s="692"/>
      <c r="FDK53" s="692"/>
      <c r="FDL53" s="692"/>
      <c r="FDM53" s="692"/>
      <c r="FDN53" s="692"/>
      <c r="FDO53" s="692"/>
      <c r="FDP53" s="692"/>
      <c r="FDQ53" s="692"/>
      <c r="FDR53" s="692"/>
      <c r="FDS53" s="692"/>
      <c r="FDT53" s="692"/>
      <c r="FDU53" s="692"/>
      <c r="FDV53" s="692"/>
      <c r="FDW53" s="692"/>
      <c r="FDX53" s="692"/>
      <c r="FDY53" s="692"/>
      <c r="FDZ53" s="692"/>
      <c r="FEA53" s="692"/>
      <c r="FEB53" s="692"/>
      <c r="FEC53" s="692"/>
      <c r="FED53" s="692"/>
      <c r="FEE53" s="692"/>
      <c r="FEF53" s="692"/>
      <c r="FEG53" s="692"/>
      <c r="FEH53" s="692"/>
      <c r="FEI53" s="692"/>
      <c r="FEJ53" s="692"/>
      <c r="FEK53" s="692"/>
      <c r="FEL53" s="692"/>
      <c r="FEM53" s="692"/>
      <c r="FEN53" s="692"/>
      <c r="FEO53" s="692"/>
      <c r="FEP53" s="692"/>
      <c r="FEQ53" s="692"/>
      <c r="FER53" s="692"/>
      <c r="FES53" s="692"/>
      <c r="FET53" s="692"/>
      <c r="FEU53" s="692"/>
      <c r="FEV53" s="692"/>
      <c r="FEW53" s="692"/>
      <c r="FEX53" s="692"/>
      <c r="FEY53" s="692"/>
      <c r="FEZ53" s="692"/>
      <c r="FFA53" s="692"/>
      <c r="FFB53" s="692"/>
      <c r="FFC53" s="692"/>
      <c r="FFD53" s="692"/>
      <c r="FFE53" s="692"/>
      <c r="FFF53" s="692"/>
      <c r="FFG53" s="692"/>
      <c r="FFH53" s="692"/>
      <c r="FFI53" s="692"/>
      <c r="FFJ53" s="692"/>
      <c r="FFK53" s="692"/>
      <c r="FFL53" s="692"/>
      <c r="FFM53" s="692"/>
      <c r="FFN53" s="692"/>
      <c r="FFO53" s="692"/>
      <c r="FFP53" s="692"/>
      <c r="FFQ53" s="692"/>
      <c r="FFR53" s="692"/>
      <c r="FFS53" s="692"/>
      <c r="FFT53" s="692"/>
      <c r="FFU53" s="692"/>
      <c r="FFV53" s="692"/>
      <c r="FFW53" s="692"/>
      <c r="FFX53" s="692"/>
      <c r="FFY53" s="692"/>
      <c r="FFZ53" s="692"/>
      <c r="FGA53" s="692"/>
      <c r="FGB53" s="692"/>
      <c r="FGC53" s="692"/>
      <c r="FGD53" s="692"/>
      <c r="FGE53" s="692"/>
      <c r="FGF53" s="692"/>
      <c r="FGG53" s="692"/>
      <c r="FGH53" s="692"/>
      <c r="FGI53" s="692"/>
      <c r="FGJ53" s="692"/>
      <c r="FGK53" s="692"/>
      <c r="FGL53" s="692"/>
      <c r="FGM53" s="692"/>
      <c r="FGN53" s="692"/>
      <c r="FGO53" s="692"/>
      <c r="FGP53" s="692"/>
      <c r="FGQ53" s="692"/>
      <c r="FGR53" s="692"/>
      <c r="FGS53" s="692"/>
      <c r="FGT53" s="692"/>
      <c r="FGU53" s="692"/>
      <c r="FGV53" s="692"/>
      <c r="FGW53" s="692"/>
      <c r="FGX53" s="692"/>
      <c r="FGY53" s="692"/>
      <c r="FGZ53" s="692"/>
      <c r="FHA53" s="692"/>
      <c r="FHB53" s="692"/>
      <c r="FHC53" s="692"/>
      <c r="FHD53" s="692"/>
      <c r="FHE53" s="692"/>
      <c r="FHF53" s="692"/>
      <c r="FHG53" s="692"/>
      <c r="FHH53" s="692"/>
      <c r="FHI53" s="692"/>
      <c r="FHJ53" s="692"/>
      <c r="FHK53" s="692"/>
      <c r="FHL53" s="692"/>
      <c r="FHM53" s="692"/>
      <c r="FHN53" s="692"/>
      <c r="FHO53" s="692"/>
      <c r="FHP53" s="692"/>
      <c r="FHQ53" s="692"/>
      <c r="FHR53" s="692"/>
      <c r="FHS53" s="692"/>
      <c r="FHT53" s="692"/>
      <c r="FHU53" s="692"/>
      <c r="FHV53" s="692"/>
      <c r="FHW53" s="692"/>
      <c r="FHX53" s="692"/>
      <c r="FHY53" s="692"/>
      <c r="FHZ53" s="692"/>
      <c r="FIA53" s="692"/>
      <c r="FIB53" s="692"/>
      <c r="FIC53" s="692"/>
      <c r="FID53" s="692"/>
      <c r="FIE53" s="692"/>
      <c r="FIF53" s="692"/>
      <c r="FIG53" s="692"/>
      <c r="FIH53" s="692"/>
      <c r="FII53" s="692"/>
      <c r="FIJ53" s="692"/>
      <c r="FIK53" s="692"/>
      <c r="FIL53" s="692"/>
      <c r="FIM53" s="692"/>
      <c r="FIN53" s="692"/>
      <c r="FIO53" s="692"/>
      <c r="FIP53" s="692"/>
      <c r="FIQ53" s="692"/>
      <c r="FIR53" s="692"/>
      <c r="FIS53" s="692"/>
      <c r="FIT53" s="692"/>
      <c r="FIU53" s="692"/>
      <c r="FIV53" s="692"/>
      <c r="FIW53" s="692"/>
      <c r="FIX53" s="692"/>
      <c r="FIY53" s="692"/>
      <c r="FIZ53" s="692"/>
      <c r="FJA53" s="692"/>
      <c r="FJB53" s="692"/>
      <c r="FJC53" s="692"/>
      <c r="FJD53" s="692"/>
      <c r="FJE53" s="692"/>
      <c r="FJF53" s="692"/>
      <c r="FJG53" s="692"/>
      <c r="FJH53" s="692"/>
      <c r="FJI53" s="692"/>
      <c r="FJJ53" s="692"/>
      <c r="FJK53" s="692"/>
      <c r="FJL53" s="692"/>
      <c r="FJM53" s="692"/>
      <c r="FJN53" s="692"/>
      <c r="FJO53" s="692"/>
      <c r="FJP53" s="692"/>
      <c r="FJQ53" s="692"/>
      <c r="FJR53" s="692"/>
      <c r="FJS53" s="692"/>
      <c r="FJT53" s="692"/>
      <c r="FJU53" s="692"/>
      <c r="FJV53" s="692"/>
      <c r="FJW53" s="692"/>
      <c r="FJX53" s="692"/>
      <c r="FJY53" s="692"/>
      <c r="FJZ53" s="692"/>
      <c r="FKA53" s="692"/>
      <c r="FKB53" s="692"/>
      <c r="FKC53" s="692"/>
      <c r="FKD53" s="692"/>
      <c r="FKE53" s="692"/>
      <c r="FKF53" s="692"/>
      <c r="FKG53" s="692"/>
      <c r="FKH53" s="692"/>
      <c r="FKI53" s="692"/>
      <c r="FKJ53" s="692"/>
      <c r="FKK53" s="692"/>
      <c r="FKL53" s="692"/>
      <c r="FKM53" s="692"/>
      <c r="FKN53" s="692"/>
      <c r="FKO53" s="692"/>
      <c r="FKP53" s="692"/>
      <c r="FKQ53" s="692"/>
      <c r="FKR53" s="692"/>
      <c r="FKS53" s="692"/>
      <c r="FKT53" s="692"/>
      <c r="FKU53" s="692"/>
      <c r="FKV53" s="692"/>
      <c r="FKW53" s="692"/>
      <c r="FKX53" s="692"/>
      <c r="FKY53" s="692"/>
      <c r="FKZ53" s="692"/>
      <c r="FLA53" s="692"/>
      <c r="FLB53" s="692"/>
      <c r="FLC53" s="692"/>
      <c r="FLD53" s="692"/>
      <c r="FLE53" s="692"/>
      <c r="FLF53" s="692"/>
      <c r="FLG53" s="692"/>
      <c r="FLH53" s="692"/>
      <c r="FLI53" s="692"/>
      <c r="FLJ53" s="692"/>
      <c r="FLK53" s="692"/>
      <c r="FLL53" s="692"/>
      <c r="FLM53" s="692"/>
      <c r="FLN53" s="692"/>
      <c r="FLO53" s="692"/>
      <c r="FLP53" s="692"/>
      <c r="FLQ53" s="692"/>
      <c r="FLR53" s="692"/>
      <c r="FLS53" s="692"/>
      <c r="FLT53" s="692"/>
      <c r="FLU53" s="692"/>
      <c r="FLV53" s="692"/>
      <c r="FLW53" s="692"/>
      <c r="FLX53" s="692"/>
      <c r="FLY53" s="692"/>
      <c r="FLZ53" s="692"/>
      <c r="FMA53" s="692"/>
      <c r="FMB53" s="692"/>
      <c r="FMC53" s="692"/>
      <c r="FMD53" s="692"/>
      <c r="FME53" s="692"/>
      <c r="FMF53" s="692"/>
      <c r="FMG53" s="692"/>
      <c r="FMH53" s="692"/>
      <c r="FMI53" s="692"/>
      <c r="FMJ53" s="692"/>
      <c r="FMK53" s="692"/>
      <c r="FML53" s="692"/>
      <c r="FMM53" s="692"/>
      <c r="FMN53" s="692"/>
      <c r="FMO53" s="692"/>
      <c r="FMP53" s="692"/>
      <c r="FMQ53" s="692"/>
      <c r="FMR53" s="692"/>
      <c r="FMS53" s="692"/>
      <c r="FMT53" s="692"/>
      <c r="FMU53" s="692"/>
      <c r="FMV53" s="692"/>
      <c r="FMW53" s="692"/>
      <c r="FMX53" s="692"/>
      <c r="FMY53" s="692"/>
      <c r="FMZ53" s="692"/>
      <c r="FNA53" s="692"/>
      <c r="FNB53" s="692"/>
      <c r="FNC53" s="692"/>
      <c r="FND53" s="692"/>
      <c r="FNE53" s="692"/>
      <c r="FNF53" s="692"/>
      <c r="FNG53" s="692"/>
      <c r="FNH53" s="692"/>
      <c r="FNI53" s="692"/>
      <c r="FNJ53" s="692"/>
      <c r="FNK53" s="692"/>
      <c r="FNL53" s="692"/>
      <c r="FNM53" s="692"/>
      <c r="FNN53" s="692"/>
      <c r="FNO53" s="692"/>
      <c r="FNP53" s="692"/>
      <c r="FNQ53" s="692"/>
      <c r="FNR53" s="692"/>
      <c r="FNS53" s="692"/>
      <c r="FNT53" s="692"/>
      <c r="FNU53" s="692"/>
      <c r="FNV53" s="692"/>
      <c r="FNW53" s="692"/>
      <c r="FNX53" s="692"/>
      <c r="FNY53" s="692"/>
      <c r="FNZ53" s="692"/>
      <c r="FOA53" s="692"/>
      <c r="FOB53" s="692"/>
      <c r="FOC53" s="692"/>
      <c r="FOD53" s="692"/>
      <c r="FOE53" s="692"/>
      <c r="FOF53" s="692"/>
      <c r="FOG53" s="692"/>
      <c r="FOH53" s="692"/>
      <c r="FOI53" s="692"/>
      <c r="FOJ53" s="692"/>
      <c r="FOK53" s="692"/>
      <c r="FOL53" s="692"/>
      <c r="FOM53" s="692"/>
      <c r="FON53" s="692"/>
      <c r="FOO53" s="692"/>
      <c r="FOP53" s="692"/>
      <c r="FOQ53" s="692"/>
      <c r="FOR53" s="692"/>
      <c r="FOS53" s="692"/>
      <c r="FOT53" s="692"/>
      <c r="FOU53" s="692"/>
      <c r="FOV53" s="692"/>
      <c r="FOW53" s="692"/>
      <c r="FOX53" s="692"/>
      <c r="FOY53" s="692"/>
      <c r="FOZ53" s="692"/>
      <c r="FPA53" s="692"/>
      <c r="FPB53" s="692"/>
      <c r="FPC53" s="692"/>
      <c r="FPD53" s="692"/>
      <c r="FPE53" s="692"/>
      <c r="FPF53" s="692"/>
      <c r="FPG53" s="692"/>
      <c r="FPH53" s="692"/>
      <c r="FPI53" s="692"/>
      <c r="FPJ53" s="692"/>
      <c r="FPK53" s="692"/>
      <c r="FPL53" s="692"/>
      <c r="FPM53" s="692"/>
      <c r="FPN53" s="692"/>
      <c r="FPO53" s="692"/>
      <c r="FPP53" s="692"/>
      <c r="FPQ53" s="692"/>
      <c r="FPR53" s="692"/>
      <c r="FPS53" s="692"/>
      <c r="FPT53" s="692"/>
      <c r="FPU53" s="692"/>
      <c r="FPV53" s="692"/>
      <c r="FPW53" s="692"/>
      <c r="FPX53" s="692"/>
      <c r="FPY53" s="692"/>
      <c r="FPZ53" s="692"/>
      <c r="FQA53" s="692"/>
      <c r="FQB53" s="692"/>
      <c r="FQC53" s="692"/>
      <c r="FQD53" s="692"/>
      <c r="FQE53" s="692"/>
      <c r="FQF53" s="692"/>
      <c r="FQG53" s="692"/>
      <c r="FQH53" s="692"/>
      <c r="FQI53" s="692"/>
      <c r="FQJ53" s="692"/>
      <c r="FQK53" s="692"/>
      <c r="FQL53" s="692"/>
      <c r="FQM53" s="692"/>
      <c r="FQN53" s="692"/>
      <c r="FQO53" s="692"/>
      <c r="FQP53" s="692"/>
      <c r="FQQ53" s="692"/>
      <c r="FQR53" s="692"/>
      <c r="FQS53" s="692"/>
      <c r="FQT53" s="692"/>
      <c r="FQU53" s="692"/>
      <c r="FQV53" s="692"/>
      <c r="FQW53" s="692"/>
      <c r="FQX53" s="692"/>
      <c r="FQY53" s="692"/>
      <c r="FQZ53" s="692"/>
      <c r="FRA53" s="692"/>
      <c r="FRB53" s="692"/>
      <c r="FRC53" s="692"/>
      <c r="FRD53" s="692"/>
      <c r="FRE53" s="692"/>
      <c r="FRF53" s="692"/>
      <c r="FRG53" s="692"/>
      <c r="FRH53" s="692"/>
      <c r="FRI53" s="692"/>
      <c r="FRJ53" s="692"/>
      <c r="FRK53" s="692"/>
      <c r="FRL53" s="692"/>
      <c r="FRM53" s="692"/>
      <c r="FRN53" s="692"/>
      <c r="FRO53" s="692"/>
      <c r="FRP53" s="692"/>
      <c r="FRQ53" s="692"/>
      <c r="FRR53" s="692"/>
      <c r="FRS53" s="692"/>
      <c r="FRT53" s="692"/>
      <c r="FRU53" s="692"/>
      <c r="FRV53" s="692"/>
      <c r="FRW53" s="692"/>
      <c r="FRX53" s="692"/>
      <c r="FRY53" s="692"/>
      <c r="FRZ53" s="692"/>
      <c r="FSA53" s="692"/>
      <c r="FSB53" s="692"/>
      <c r="FSC53" s="692"/>
      <c r="FSD53" s="692"/>
      <c r="FSE53" s="692"/>
      <c r="FSF53" s="692"/>
      <c r="FSG53" s="692"/>
      <c r="FSH53" s="692"/>
      <c r="FSI53" s="692"/>
      <c r="FSJ53" s="692"/>
      <c r="FSK53" s="692"/>
      <c r="FSL53" s="692"/>
      <c r="FSM53" s="692"/>
      <c r="FSN53" s="692"/>
      <c r="FSO53" s="692"/>
      <c r="FSP53" s="692"/>
      <c r="FSQ53" s="692"/>
      <c r="FSR53" s="692"/>
      <c r="FSS53" s="692"/>
      <c r="FST53" s="692"/>
      <c r="FSU53" s="692"/>
      <c r="FSV53" s="692"/>
      <c r="FSW53" s="692"/>
      <c r="FSX53" s="692"/>
      <c r="FSY53" s="692"/>
      <c r="FSZ53" s="692"/>
      <c r="FTA53" s="692"/>
      <c r="FTB53" s="692"/>
      <c r="FTC53" s="692"/>
      <c r="FTD53" s="692"/>
      <c r="FTE53" s="692"/>
      <c r="FTF53" s="692"/>
      <c r="FTG53" s="692"/>
      <c r="FTH53" s="692"/>
      <c r="FTI53" s="692"/>
      <c r="FTJ53" s="692"/>
      <c r="FTK53" s="692"/>
      <c r="FTL53" s="692"/>
      <c r="FTM53" s="692"/>
      <c r="FTN53" s="692"/>
      <c r="FTO53" s="692"/>
      <c r="FTP53" s="692"/>
      <c r="FTQ53" s="692"/>
      <c r="FTR53" s="692"/>
      <c r="FTS53" s="692"/>
      <c r="FTT53" s="692"/>
      <c r="FTU53" s="692"/>
      <c r="FTV53" s="692"/>
      <c r="FTW53" s="692"/>
      <c r="FTX53" s="692"/>
      <c r="FTY53" s="692"/>
      <c r="FTZ53" s="692"/>
      <c r="FUA53" s="692"/>
      <c r="FUB53" s="692"/>
      <c r="FUC53" s="692"/>
      <c r="FUD53" s="692"/>
      <c r="FUE53" s="692"/>
      <c r="FUF53" s="692"/>
      <c r="FUG53" s="692"/>
      <c r="FUH53" s="692"/>
      <c r="FUI53" s="692"/>
      <c r="FUJ53" s="692"/>
      <c r="FUK53" s="692"/>
      <c r="FUL53" s="692"/>
      <c r="FUM53" s="692"/>
      <c r="FUN53" s="692"/>
      <c r="FUO53" s="692"/>
      <c r="FUP53" s="692"/>
      <c r="FUQ53" s="692"/>
      <c r="FUR53" s="692"/>
      <c r="FUS53" s="692"/>
      <c r="FUT53" s="692"/>
      <c r="FUU53" s="692"/>
      <c r="FUV53" s="692"/>
      <c r="FUW53" s="692"/>
      <c r="FUX53" s="692"/>
      <c r="FUY53" s="692"/>
      <c r="FUZ53" s="692"/>
      <c r="FVA53" s="692"/>
      <c r="FVB53" s="692"/>
      <c r="FVC53" s="692"/>
      <c r="FVD53" s="692"/>
      <c r="FVE53" s="692"/>
      <c r="FVF53" s="692"/>
      <c r="FVG53" s="692"/>
      <c r="FVH53" s="692"/>
      <c r="FVI53" s="692"/>
      <c r="FVJ53" s="692"/>
      <c r="FVK53" s="692"/>
      <c r="FVL53" s="692"/>
      <c r="FVM53" s="692"/>
      <c r="FVN53" s="692"/>
      <c r="FVO53" s="692"/>
      <c r="FVP53" s="692"/>
      <c r="FVQ53" s="692"/>
      <c r="FVR53" s="692"/>
      <c r="FVS53" s="692"/>
      <c r="FVT53" s="692"/>
      <c r="FVU53" s="692"/>
      <c r="FVV53" s="692"/>
      <c r="FVW53" s="692"/>
      <c r="FVX53" s="692"/>
      <c r="FVY53" s="692"/>
      <c r="FVZ53" s="692"/>
      <c r="FWA53" s="692"/>
      <c r="FWB53" s="692"/>
      <c r="FWC53" s="692"/>
      <c r="FWD53" s="692"/>
      <c r="FWE53" s="692"/>
      <c r="FWF53" s="692"/>
      <c r="FWG53" s="692"/>
      <c r="FWH53" s="692"/>
      <c r="FWI53" s="692"/>
      <c r="FWJ53" s="692"/>
      <c r="FWK53" s="692"/>
      <c r="FWL53" s="692"/>
      <c r="FWM53" s="692"/>
      <c r="FWN53" s="692"/>
      <c r="FWO53" s="692"/>
      <c r="FWP53" s="692"/>
      <c r="FWQ53" s="692"/>
      <c r="FWR53" s="692"/>
      <c r="FWS53" s="692"/>
      <c r="FWT53" s="692"/>
      <c r="FWU53" s="692"/>
      <c r="FWV53" s="692"/>
      <c r="FWW53" s="692"/>
      <c r="FWX53" s="692"/>
      <c r="FWY53" s="692"/>
      <c r="FWZ53" s="692"/>
      <c r="FXA53" s="692"/>
      <c r="FXB53" s="692"/>
      <c r="FXC53" s="692"/>
      <c r="FXD53" s="692"/>
      <c r="FXE53" s="692"/>
      <c r="FXF53" s="692"/>
      <c r="FXG53" s="692"/>
      <c r="FXH53" s="692"/>
      <c r="FXI53" s="692"/>
      <c r="FXJ53" s="692"/>
      <c r="FXK53" s="692"/>
      <c r="FXL53" s="692"/>
      <c r="FXM53" s="692"/>
      <c r="FXN53" s="692"/>
      <c r="FXO53" s="692"/>
      <c r="FXP53" s="692"/>
      <c r="FXQ53" s="692"/>
      <c r="FXR53" s="692"/>
      <c r="FXS53" s="692"/>
      <c r="FXT53" s="692"/>
      <c r="FXU53" s="692"/>
      <c r="FXV53" s="692"/>
      <c r="FXW53" s="692"/>
      <c r="FXX53" s="692"/>
      <c r="FXY53" s="692"/>
      <c r="FXZ53" s="692"/>
      <c r="FYA53" s="692"/>
      <c r="FYB53" s="692"/>
      <c r="FYC53" s="692"/>
      <c r="FYD53" s="692"/>
      <c r="FYE53" s="692"/>
      <c r="FYF53" s="692"/>
      <c r="FYG53" s="692"/>
      <c r="FYH53" s="692"/>
      <c r="FYI53" s="692"/>
      <c r="FYJ53" s="692"/>
      <c r="FYK53" s="692"/>
      <c r="FYL53" s="692"/>
      <c r="FYM53" s="692"/>
      <c r="FYN53" s="692"/>
      <c r="FYO53" s="692"/>
      <c r="FYP53" s="692"/>
      <c r="FYQ53" s="692"/>
      <c r="FYR53" s="692"/>
      <c r="FYS53" s="692"/>
      <c r="FYT53" s="692"/>
      <c r="FYU53" s="692"/>
      <c r="FYV53" s="692"/>
      <c r="FYW53" s="692"/>
      <c r="FYX53" s="692"/>
      <c r="FYY53" s="692"/>
      <c r="FYZ53" s="692"/>
      <c r="FZA53" s="692"/>
      <c r="FZB53" s="692"/>
      <c r="FZC53" s="692"/>
      <c r="FZD53" s="692"/>
      <c r="FZE53" s="692"/>
      <c r="FZF53" s="692"/>
      <c r="FZG53" s="692"/>
      <c r="FZH53" s="692"/>
      <c r="FZI53" s="692"/>
      <c r="FZJ53" s="692"/>
      <c r="FZK53" s="692"/>
      <c r="FZL53" s="692"/>
      <c r="FZM53" s="692"/>
      <c r="FZN53" s="692"/>
      <c r="FZO53" s="692"/>
      <c r="FZP53" s="692"/>
      <c r="FZQ53" s="692"/>
      <c r="FZR53" s="692"/>
      <c r="FZS53" s="692"/>
      <c r="FZT53" s="692"/>
      <c r="FZU53" s="692"/>
      <c r="FZV53" s="692"/>
      <c r="FZW53" s="692"/>
      <c r="FZX53" s="692"/>
      <c r="FZY53" s="692"/>
      <c r="FZZ53" s="692"/>
      <c r="GAA53" s="692"/>
      <c r="GAB53" s="692"/>
      <c r="GAC53" s="692"/>
      <c r="GAD53" s="692"/>
      <c r="GAE53" s="692"/>
      <c r="GAF53" s="692"/>
      <c r="GAG53" s="692"/>
      <c r="GAH53" s="692"/>
      <c r="GAI53" s="692"/>
      <c r="GAJ53" s="692"/>
      <c r="GAK53" s="692"/>
      <c r="GAL53" s="692"/>
      <c r="GAM53" s="692"/>
      <c r="GAN53" s="692"/>
      <c r="GAO53" s="692"/>
      <c r="GAP53" s="692"/>
      <c r="GAQ53" s="692"/>
      <c r="GAR53" s="692"/>
      <c r="GAS53" s="692"/>
      <c r="GAT53" s="692"/>
      <c r="GAU53" s="692"/>
      <c r="GAV53" s="692"/>
      <c r="GAW53" s="692"/>
      <c r="GAX53" s="692"/>
      <c r="GAY53" s="692"/>
      <c r="GAZ53" s="692"/>
      <c r="GBA53" s="692"/>
      <c r="GBB53" s="692"/>
      <c r="GBC53" s="692"/>
      <c r="GBD53" s="692"/>
      <c r="GBE53" s="692"/>
      <c r="GBF53" s="692"/>
      <c r="GBG53" s="692"/>
      <c r="GBH53" s="692"/>
      <c r="GBI53" s="692"/>
      <c r="GBJ53" s="692"/>
      <c r="GBK53" s="692"/>
      <c r="GBL53" s="692"/>
      <c r="GBM53" s="692"/>
      <c r="GBN53" s="692"/>
      <c r="GBO53" s="692"/>
      <c r="GBP53" s="692"/>
      <c r="GBQ53" s="692"/>
      <c r="GBR53" s="692"/>
      <c r="GBS53" s="692"/>
      <c r="GBT53" s="692"/>
      <c r="GBU53" s="692"/>
      <c r="GBV53" s="692"/>
      <c r="GBW53" s="692"/>
      <c r="GBX53" s="692"/>
      <c r="GBY53" s="692"/>
      <c r="GBZ53" s="692"/>
      <c r="GCA53" s="692"/>
      <c r="GCB53" s="692"/>
      <c r="GCC53" s="692"/>
      <c r="GCD53" s="692"/>
      <c r="GCE53" s="692"/>
      <c r="GCF53" s="692"/>
      <c r="GCG53" s="692"/>
      <c r="GCH53" s="692"/>
      <c r="GCI53" s="692"/>
      <c r="GCJ53" s="692"/>
      <c r="GCK53" s="692"/>
      <c r="GCL53" s="692"/>
      <c r="GCM53" s="692"/>
      <c r="GCN53" s="692"/>
      <c r="GCO53" s="692"/>
      <c r="GCP53" s="692"/>
      <c r="GCQ53" s="692"/>
      <c r="GCR53" s="692"/>
      <c r="GCS53" s="692"/>
      <c r="GCT53" s="692"/>
      <c r="GCU53" s="692"/>
      <c r="GCV53" s="692"/>
      <c r="GCW53" s="692"/>
      <c r="GCX53" s="692"/>
      <c r="GCY53" s="692"/>
      <c r="GCZ53" s="692"/>
      <c r="GDA53" s="692"/>
      <c r="GDB53" s="692"/>
      <c r="GDC53" s="692"/>
      <c r="GDD53" s="692"/>
      <c r="GDE53" s="692"/>
      <c r="GDF53" s="692"/>
      <c r="GDG53" s="692"/>
      <c r="GDH53" s="692"/>
      <c r="GDI53" s="692"/>
      <c r="GDJ53" s="692"/>
      <c r="GDK53" s="692"/>
      <c r="GDL53" s="692"/>
      <c r="GDM53" s="692"/>
      <c r="GDN53" s="692"/>
      <c r="GDO53" s="692"/>
      <c r="GDP53" s="692"/>
      <c r="GDQ53" s="692"/>
      <c r="GDR53" s="692"/>
      <c r="GDS53" s="692"/>
      <c r="GDT53" s="692"/>
      <c r="GDU53" s="692"/>
      <c r="GDV53" s="692"/>
      <c r="GDW53" s="692"/>
      <c r="GDX53" s="692"/>
      <c r="GDY53" s="692"/>
      <c r="GDZ53" s="692"/>
      <c r="GEA53" s="692"/>
      <c r="GEB53" s="692"/>
      <c r="GEC53" s="692"/>
      <c r="GED53" s="692"/>
      <c r="GEE53" s="692"/>
      <c r="GEF53" s="692"/>
      <c r="GEG53" s="692"/>
      <c r="GEH53" s="692"/>
      <c r="GEI53" s="692"/>
      <c r="GEJ53" s="692"/>
      <c r="GEK53" s="692"/>
      <c r="GEL53" s="692"/>
      <c r="GEM53" s="692"/>
      <c r="GEN53" s="692"/>
      <c r="GEO53" s="692"/>
      <c r="GEP53" s="692"/>
      <c r="GEQ53" s="692"/>
      <c r="GER53" s="692"/>
      <c r="GES53" s="692"/>
      <c r="GET53" s="692"/>
      <c r="GEU53" s="692"/>
      <c r="GEV53" s="692"/>
      <c r="GEW53" s="692"/>
      <c r="GEX53" s="692"/>
      <c r="GEY53" s="692"/>
      <c r="GEZ53" s="692"/>
      <c r="GFA53" s="692"/>
      <c r="GFB53" s="692"/>
      <c r="GFC53" s="692"/>
      <c r="GFD53" s="692"/>
      <c r="GFE53" s="692"/>
      <c r="GFF53" s="692"/>
      <c r="GFG53" s="692"/>
      <c r="GFH53" s="692"/>
      <c r="GFI53" s="692"/>
      <c r="GFJ53" s="692"/>
      <c r="GFK53" s="692"/>
      <c r="GFL53" s="692"/>
      <c r="GFM53" s="692"/>
      <c r="GFN53" s="692"/>
      <c r="GFO53" s="692"/>
      <c r="GFP53" s="692"/>
      <c r="GFQ53" s="692"/>
      <c r="GFR53" s="692"/>
      <c r="GFS53" s="692"/>
      <c r="GFT53" s="692"/>
      <c r="GFU53" s="692"/>
      <c r="GFV53" s="692"/>
      <c r="GFW53" s="692"/>
      <c r="GFX53" s="692"/>
      <c r="GFY53" s="692"/>
      <c r="GFZ53" s="692"/>
      <c r="GGA53" s="692"/>
      <c r="GGB53" s="692"/>
      <c r="GGC53" s="692"/>
      <c r="GGD53" s="692"/>
      <c r="GGE53" s="692"/>
      <c r="GGF53" s="692"/>
      <c r="GGG53" s="692"/>
      <c r="GGH53" s="692"/>
      <c r="GGI53" s="692"/>
      <c r="GGJ53" s="692"/>
      <c r="GGK53" s="692"/>
      <c r="GGL53" s="692"/>
      <c r="GGM53" s="692"/>
      <c r="GGN53" s="692"/>
      <c r="GGO53" s="692"/>
      <c r="GGP53" s="692"/>
      <c r="GGQ53" s="692"/>
      <c r="GGR53" s="692"/>
      <c r="GGS53" s="692"/>
      <c r="GGT53" s="692"/>
      <c r="GGU53" s="692"/>
      <c r="GGV53" s="692"/>
      <c r="GGW53" s="692"/>
      <c r="GGX53" s="692"/>
      <c r="GGY53" s="692"/>
      <c r="GGZ53" s="692"/>
      <c r="GHA53" s="692"/>
      <c r="GHB53" s="692"/>
      <c r="GHC53" s="692"/>
      <c r="GHD53" s="692"/>
      <c r="GHE53" s="692"/>
      <c r="GHF53" s="692"/>
      <c r="GHG53" s="692"/>
      <c r="GHH53" s="692"/>
      <c r="GHI53" s="692"/>
      <c r="GHJ53" s="692"/>
      <c r="GHK53" s="692"/>
      <c r="GHL53" s="692"/>
      <c r="GHM53" s="692"/>
      <c r="GHN53" s="692"/>
      <c r="GHO53" s="692"/>
      <c r="GHP53" s="692"/>
      <c r="GHQ53" s="692"/>
      <c r="GHR53" s="692"/>
      <c r="GHS53" s="692"/>
      <c r="GHT53" s="692"/>
      <c r="GHU53" s="692"/>
      <c r="GHV53" s="692"/>
      <c r="GHW53" s="692"/>
      <c r="GHX53" s="692"/>
      <c r="GHY53" s="692"/>
      <c r="GHZ53" s="692"/>
      <c r="GIA53" s="692"/>
      <c r="GIB53" s="692"/>
      <c r="GIC53" s="692"/>
      <c r="GID53" s="692"/>
      <c r="GIE53" s="692"/>
      <c r="GIF53" s="692"/>
      <c r="GIG53" s="692"/>
      <c r="GIH53" s="692"/>
      <c r="GII53" s="692"/>
      <c r="GIJ53" s="692"/>
      <c r="GIK53" s="692"/>
      <c r="GIL53" s="692"/>
      <c r="GIM53" s="692"/>
      <c r="GIN53" s="692"/>
      <c r="GIO53" s="692"/>
      <c r="GIP53" s="692"/>
      <c r="GIQ53" s="692"/>
      <c r="GIR53" s="692"/>
      <c r="GIS53" s="692"/>
      <c r="GIT53" s="692"/>
      <c r="GIU53" s="692"/>
      <c r="GIV53" s="692"/>
      <c r="GIW53" s="692"/>
      <c r="GIX53" s="692"/>
      <c r="GIY53" s="692"/>
      <c r="GIZ53" s="692"/>
      <c r="GJA53" s="692"/>
      <c r="GJB53" s="692"/>
      <c r="GJC53" s="692"/>
      <c r="GJD53" s="692"/>
      <c r="GJE53" s="692"/>
      <c r="GJF53" s="692"/>
      <c r="GJG53" s="692"/>
      <c r="GJH53" s="692"/>
      <c r="GJI53" s="692"/>
      <c r="GJJ53" s="692"/>
      <c r="GJK53" s="692"/>
      <c r="GJL53" s="692"/>
      <c r="GJM53" s="692"/>
      <c r="GJN53" s="692"/>
      <c r="GJO53" s="692"/>
      <c r="GJP53" s="692"/>
      <c r="GJQ53" s="692"/>
      <c r="GJR53" s="692"/>
      <c r="GJS53" s="692"/>
      <c r="GJT53" s="692"/>
      <c r="GJU53" s="692"/>
      <c r="GJV53" s="692"/>
      <c r="GJW53" s="692"/>
      <c r="GJX53" s="692"/>
      <c r="GJY53" s="692"/>
      <c r="GJZ53" s="692"/>
      <c r="GKA53" s="692"/>
      <c r="GKB53" s="692"/>
      <c r="GKC53" s="692"/>
      <c r="GKD53" s="692"/>
      <c r="GKE53" s="692"/>
      <c r="GKF53" s="692"/>
      <c r="GKG53" s="692"/>
      <c r="GKH53" s="692"/>
      <c r="GKI53" s="692"/>
      <c r="GKJ53" s="692"/>
      <c r="GKK53" s="692"/>
      <c r="GKL53" s="692"/>
      <c r="GKM53" s="692"/>
      <c r="GKN53" s="692"/>
      <c r="GKO53" s="692"/>
      <c r="GKP53" s="692"/>
      <c r="GKQ53" s="692"/>
      <c r="GKR53" s="692"/>
      <c r="GKS53" s="692"/>
      <c r="GKT53" s="692"/>
      <c r="GKU53" s="692"/>
      <c r="GKV53" s="692"/>
      <c r="GKW53" s="692"/>
      <c r="GKX53" s="692"/>
      <c r="GKY53" s="692"/>
      <c r="GKZ53" s="692"/>
      <c r="GLA53" s="692"/>
      <c r="GLB53" s="692"/>
      <c r="GLC53" s="692"/>
      <c r="GLD53" s="692"/>
      <c r="GLE53" s="692"/>
      <c r="GLF53" s="692"/>
      <c r="GLG53" s="692"/>
      <c r="GLH53" s="692"/>
      <c r="GLI53" s="692"/>
      <c r="GLJ53" s="692"/>
      <c r="GLK53" s="692"/>
      <c r="GLL53" s="692"/>
      <c r="GLM53" s="692"/>
      <c r="GLN53" s="692"/>
      <c r="GLO53" s="692"/>
      <c r="GLP53" s="692"/>
      <c r="GLQ53" s="692"/>
      <c r="GLR53" s="692"/>
      <c r="GLS53" s="692"/>
      <c r="GLT53" s="692"/>
      <c r="GLU53" s="692"/>
      <c r="GLV53" s="692"/>
      <c r="GLW53" s="692"/>
      <c r="GLX53" s="692"/>
      <c r="GLY53" s="692"/>
      <c r="GLZ53" s="692"/>
      <c r="GMA53" s="692"/>
      <c r="GMB53" s="692"/>
      <c r="GMC53" s="692"/>
      <c r="GMD53" s="692"/>
      <c r="GME53" s="692"/>
      <c r="GMF53" s="692"/>
      <c r="GMG53" s="692"/>
      <c r="GMH53" s="692"/>
      <c r="GMI53" s="692"/>
      <c r="GMJ53" s="692"/>
      <c r="GMK53" s="692"/>
      <c r="GML53" s="692"/>
      <c r="GMM53" s="692"/>
      <c r="GMN53" s="692"/>
      <c r="GMO53" s="692"/>
      <c r="GMP53" s="692"/>
      <c r="GMQ53" s="692"/>
      <c r="GMR53" s="692"/>
      <c r="GMS53" s="692"/>
      <c r="GMT53" s="692"/>
      <c r="GMU53" s="692"/>
      <c r="GMV53" s="692"/>
      <c r="GMW53" s="692"/>
      <c r="GMX53" s="692"/>
      <c r="GMY53" s="692"/>
      <c r="GMZ53" s="692"/>
      <c r="GNA53" s="692"/>
      <c r="GNB53" s="692"/>
      <c r="GNC53" s="692"/>
      <c r="GND53" s="692"/>
      <c r="GNE53" s="692"/>
      <c r="GNF53" s="692"/>
      <c r="GNG53" s="692"/>
      <c r="GNH53" s="692"/>
      <c r="GNI53" s="692"/>
      <c r="GNJ53" s="692"/>
      <c r="GNK53" s="692"/>
      <c r="GNL53" s="692"/>
      <c r="GNM53" s="692"/>
      <c r="GNN53" s="692"/>
      <c r="GNO53" s="692"/>
      <c r="GNP53" s="692"/>
      <c r="GNQ53" s="692"/>
      <c r="GNR53" s="692"/>
      <c r="GNS53" s="692"/>
      <c r="GNT53" s="692"/>
      <c r="GNU53" s="692"/>
      <c r="GNV53" s="692"/>
      <c r="GNW53" s="692"/>
      <c r="GNX53" s="692"/>
      <c r="GNY53" s="692"/>
      <c r="GNZ53" s="692"/>
      <c r="GOA53" s="692"/>
      <c r="GOB53" s="692"/>
      <c r="GOC53" s="692"/>
      <c r="GOD53" s="692"/>
      <c r="GOE53" s="692"/>
      <c r="GOF53" s="692"/>
      <c r="GOG53" s="692"/>
      <c r="GOH53" s="692"/>
      <c r="GOI53" s="692"/>
      <c r="GOJ53" s="692"/>
      <c r="GOK53" s="692"/>
      <c r="GOL53" s="692"/>
      <c r="GOM53" s="692"/>
      <c r="GON53" s="692"/>
      <c r="GOO53" s="692"/>
      <c r="GOP53" s="692"/>
      <c r="GOQ53" s="692"/>
      <c r="GOR53" s="692"/>
      <c r="GOS53" s="692"/>
      <c r="GOT53" s="692"/>
      <c r="GOU53" s="692"/>
      <c r="GOV53" s="692"/>
      <c r="GOW53" s="692"/>
      <c r="GOX53" s="692"/>
      <c r="GOY53" s="692"/>
      <c r="GOZ53" s="692"/>
      <c r="GPA53" s="692"/>
      <c r="GPB53" s="692"/>
      <c r="GPC53" s="692"/>
      <c r="GPD53" s="692"/>
      <c r="GPE53" s="692"/>
      <c r="GPF53" s="692"/>
      <c r="GPG53" s="692"/>
      <c r="GPH53" s="692"/>
      <c r="GPI53" s="692"/>
      <c r="GPJ53" s="692"/>
      <c r="GPK53" s="692"/>
      <c r="GPL53" s="692"/>
      <c r="GPM53" s="692"/>
      <c r="GPN53" s="692"/>
      <c r="GPO53" s="692"/>
      <c r="GPP53" s="692"/>
      <c r="GPQ53" s="692"/>
      <c r="GPR53" s="692"/>
      <c r="GPS53" s="692"/>
      <c r="GPT53" s="692"/>
      <c r="GPU53" s="692"/>
      <c r="GPV53" s="692"/>
      <c r="GPW53" s="692"/>
      <c r="GPX53" s="692"/>
      <c r="GPY53" s="692"/>
      <c r="GPZ53" s="692"/>
      <c r="GQA53" s="692"/>
      <c r="GQB53" s="692"/>
      <c r="GQC53" s="692"/>
      <c r="GQD53" s="692"/>
      <c r="GQE53" s="692"/>
      <c r="GQF53" s="692"/>
      <c r="GQG53" s="692"/>
      <c r="GQH53" s="692"/>
      <c r="GQI53" s="692"/>
      <c r="GQJ53" s="692"/>
      <c r="GQK53" s="692"/>
      <c r="GQL53" s="692"/>
      <c r="GQM53" s="692"/>
      <c r="GQN53" s="692"/>
      <c r="GQO53" s="692"/>
      <c r="GQP53" s="692"/>
      <c r="GQQ53" s="692"/>
      <c r="GQR53" s="692"/>
      <c r="GQS53" s="692"/>
      <c r="GQT53" s="692"/>
      <c r="GQU53" s="692"/>
      <c r="GQV53" s="692"/>
      <c r="GQW53" s="692"/>
      <c r="GQX53" s="692"/>
      <c r="GQY53" s="692"/>
      <c r="GQZ53" s="692"/>
      <c r="GRA53" s="692"/>
      <c r="GRB53" s="692"/>
      <c r="GRC53" s="692"/>
      <c r="GRD53" s="692"/>
      <c r="GRE53" s="692"/>
      <c r="GRF53" s="692"/>
      <c r="GRG53" s="692"/>
      <c r="GRH53" s="692"/>
      <c r="GRI53" s="692"/>
      <c r="GRJ53" s="692"/>
      <c r="GRK53" s="692"/>
      <c r="GRL53" s="692"/>
      <c r="GRM53" s="692"/>
      <c r="GRN53" s="692"/>
      <c r="GRO53" s="692"/>
      <c r="GRP53" s="692"/>
      <c r="GRQ53" s="692"/>
      <c r="GRR53" s="692"/>
      <c r="GRS53" s="692"/>
      <c r="GRT53" s="692"/>
      <c r="GRU53" s="692"/>
      <c r="GRV53" s="692"/>
      <c r="GRW53" s="692"/>
      <c r="GRX53" s="692"/>
      <c r="GRY53" s="692"/>
      <c r="GRZ53" s="692"/>
      <c r="GSA53" s="692"/>
      <c r="GSB53" s="692"/>
      <c r="GSC53" s="692"/>
      <c r="GSD53" s="692"/>
      <c r="GSE53" s="692"/>
      <c r="GSF53" s="692"/>
      <c r="GSG53" s="692"/>
      <c r="GSH53" s="692"/>
      <c r="GSI53" s="692"/>
      <c r="GSJ53" s="692"/>
      <c r="GSK53" s="692"/>
      <c r="GSL53" s="692"/>
      <c r="GSM53" s="692"/>
      <c r="GSN53" s="692"/>
      <c r="GSO53" s="692"/>
      <c r="GSP53" s="692"/>
      <c r="GSQ53" s="692"/>
      <c r="GSR53" s="692"/>
      <c r="GSS53" s="692"/>
      <c r="GST53" s="692"/>
      <c r="GSU53" s="692"/>
      <c r="GSV53" s="692"/>
      <c r="GSW53" s="692"/>
      <c r="GSX53" s="692"/>
      <c r="GSY53" s="692"/>
      <c r="GSZ53" s="692"/>
      <c r="GTA53" s="692"/>
      <c r="GTB53" s="692"/>
      <c r="GTC53" s="692"/>
      <c r="GTD53" s="692"/>
      <c r="GTE53" s="692"/>
      <c r="GTF53" s="692"/>
      <c r="GTG53" s="692"/>
      <c r="GTH53" s="692"/>
      <c r="GTI53" s="692"/>
      <c r="GTJ53" s="692"/>
      <c r="GTK53" s="692"/>
      <c r="GTL53" s="692"/>
      <c r="GTM53" s="692"/>
      <c r="GTN53" s="692"/>
      <c r="GTO53" s="692"/>
      <c r="GTP53" s="692"/>
      <c r="GTQ53" s="692"/>
      <c r="GTR53" s="692"/>
      <c r="GTS53" s="692"/>
      <c r="GTT53" s="692"/>
      <c r="GTU53" s="692"/>
      <c r="GTV53" s="692"/>
      <c r="GTW53" s="692"/>
      <c r="GTX53" s="692"/>
      <c r="GTY53" s="692"/>
      <c r="GTZ53" s="692"/>
      <c r="GUA53" s="692"/>
      <c r="GUB53" s="692"/>
      <c r="GUC53" s="692"/>
      <c r="GUD53" s="692"/>
      <c r="GUE53" s="692"/>
      <c r="GUF53" s="692"/>
      <c r="GUG53" s="692"/>
      <c r="GUH53" s="692"/>
      <c r="GUI53" s="692"/>
      <c r="GUJ53" s="692"/>
      <c r="GUK53" s="692"/>
      <c r="GUL53" s="692"/>
      <c r="GUM53" s="692"/>
      <c r="GUN53" s="692"/>
      <c r="GUO53" s="692"/>
      <c r="GUP53" s="692"/>
      <c r="GUQ53" s="692"/>
      <c r="GUR53" s="692"/>
      <c r="GUS53" s="692"/>
      <c r="GUT53" s="692"/>
      <c r="GUU53" s="692"/>
      <c r="GUV53" s="692"/>
      <c r="GUW53" s="692"/>
      <c r="GUX53" s="692"/>
      <c r="GUY53" s="692"/>
      <c r="GUZ53" s="692"/>
      <c r="GVA53" s="692"/>
      <c r="GVB53" s="692"/>
      <c r="GVC53" s="692"/>
      <c r="GVD53" s="692"/>
      <c r="GVE53" s="692"/>
      <c r="GVF53" s="692"/>
      <c r="GVG53" s="692"/>
      <c r="GVH53" s="692"/>
      <c r="GVI53" s="692"/>
      <c r="GVJ53" s="692"/>
      <c r="GVK53" s="692"/>
      <c r="GVL53" s="692"/>
      <c r="GVM53" s="692"/>
      <c r="GVN53" s="692"/>
      <c r="GVO53" s="692"/>
      <c r="GVP53" s="692"/>
      <c r="GVQ53" s="692"/>
      <c r="GVR53" s="692"/>
      <c r="GVS53" s="692"/>
      <c r="GVT53" s="692"/>
      <c r="GVU53" s="692"/>
      <c r="GVV53" s="692"/>
      <c r="GVW53" s="692"/>
      <c r="GVX53" s="692"/>
      <c r="GVY53" s="692"/>
      <c r="GVZ53" s="692"/>
      <c r="GWA53" s="692"/>
      <c r="GWB53" s="692"/>
      <c r="GWC53" s="692"/>
      <c r="GWD53" s="692"/>
      <c r="GWE53" s="692"/>
      <c r="GWF53" s="692"/>
      <c r="GWG53" s="692"/>
      <c r="GWH53" s="692"/>
      <c r="GWI53" s="692"/>
      <c r="GWJ53" s="692"/>
      <c r="GWK53" s="692"/>
      <c r="GWL53" s="692"/>
      <c r="GWM53" s="692"/>
      <c r="GWN53" s="692"/>
      <c r="GWO53" s="692"/>
      <c r="GWP53" s="692"/>
      <c r="GWQ53" s="692"/>
      <c r="GWR53" s="692"/>
      <c r="GWS53" s="692"/>
      <c r="GWT53" s="692"/>
      <c r="GWU53" s="692"/>
      <c r="GWV53" s="692"/>
      <c r="GWW53" s="692"/>
      <c r="GWX53" s="692"/>
      <c r="GWY53" s="692"/>
      <c r="GWZ53" s="692"/>
      <c r="GXA53" s="692"/>
      <c r="GXB53" s="692"/>
      <c r="GXC53" s="692"/>
      <c r="GXD53" s="692"/>
      <c r="GXE53" s="692"/>
      <c r="GXF53" s="692"/>
      <c r="GXG53" s="692"/>
      <c r="GXH53" s="692"/>
      <c r="GXI53" s="692"/>
      <c r="GXJ53" s="692"/>
      <c r="GXK53" s="692"/>
      <c r="GXL53" s="692"/>
      <c r="GXM53" s="692"/>
      <c r="GXN53" s="692"/>
      <c r="GXO53" s="692"/>
      <c r="GXP53" s="692"/>
      <c r="GXQ53" s="692"/>
      <c r="GXR53" s="692"/>
      <c r="GXS53" s="692"/>
      <c r="GXT53" s="692"/>
      <c r="GXU53" s="692"/>
      <c r="GXV53" s="692"/>
      <c r="GXW53" s="692"/>
      <c r="GXX53" s="692"/>
      <c r="GXY53" s="692"/>
      <c r="GXZ53" s="692"/>
      <c r="GYA53" s="692"/>
      <c r="GYB53" s="692"/>
      <c r="GYC53" s="692"/>
      <c r="GYD53" s="692"/>
      <c r="GYE53" s="692"/>
      <c r="GYF53" s="692"/>
      <c r="GYG53" s="692"/>
      <c r="GYH53" s="692"/>
      <c r="GYI53" s="692"/>
      <c r="GYJ53" s="692"/>
      <c r="GYK53" s="692"/>
      <c r="GYL53" s="692"/>
      <c r="GYM53" s="692"/>
      <c r="GYN53" s="692"/>
      <c r="GYO53" s="692"/>
      <c r="GYP53" s="692"/>
      <c r="GYQ53" s="692"/>
      <c r="GYR53" s="692"/>
      <c r="GYS53" s="692"/>
      <c r="GYT53" s="692"/>
      <c r="GYU53" s="692"/>
      <c r="GYV53" s="692"/>
      <c r="GYW53" s="692"/>
      <c r="GYX53" s="692"/>
      <c r="GYY53" s="692"/>
      <c r="GYZ53" s="692"/>
      <c r="GZA53" s="692"/>
      <c r="GZB53" s="692"/>
      <c r="GZC53" s="692"/>
      <c r="GZD53" s="692"/>
      <c r="GZE53" s="692"/>
      <c r="GZF53" s="692"/>
      <c r="GZG53" s="692"/>
      <c r="GZH53" s="692"/>
      <c r="GZI53" s="692"/>
      <c r="GZJ53" s="692"/>
      <c r="GZK53" s="692"/>
      <c r="GZL53" s="692"/>
      <c r="GZM53" s="692"/>
      <c r="GZN53" s="692"/>
      <c r="GZO53" s="692"/>
      <c r="GZP53" s="692"/>
      <c r="GZQ53" s="692"/>
      <c r="GZR53" s="692"/>
      <c r="GZS53" s="692"/>
      <c r="GZT53" s="692"/>
      <c r="GZU53" s="692"/>
      <c r="GZV53" s="692"/>
      <c r="GZW53" s="692"/>
      <c r="GZX53" s="692"/>
      <c r="GZY53" s="692"/>
      <c r="GZZ53" s="692"/>
      <c r="HAA53" s="692"/>
      <c r="HAB53" s="692"/>
      <c r="HAC53" s="692"/>
      <c r="HAD53" s="692"/>
      <c r="HAE53" s="692"/>
      <c r="HAF53" s="692"/>
      <c r="HAG53" s="692"/>
      <c r="HAH53" s="692"/>
      <c r="HAI53" s="692"/>
      <c r="HAJ53" s="692"/>
      <c r="HAK53" s="692"/>
      <c r="HAL53" s="692"/>
      <c r="HAM53" s="692"/>
      <c r="HAN53" s="692"/>
      <c r="HAO53" s="692"/>
      <c r="HAP53" s="692"/>
      <c r="HAQ53" s="692"/>
      <c r="HAR53" s="692"/>
      <c r="HAS53" s="692"/>
      <c r="HAT53" s="692"/>
      <c r="HAU53" s="692"/>
      <c r="HAV53" s="692"/>
      <c r="HAW53" s="692"/>
      <c r="HAX53" s="692"/>
      <c r="HAY53" s="692"/>
      <c r="HAZ53" s="692"/>
      <c r="HBA53" s="692"/>
      <c r="HBB53" s="692"/>
      <c r="HBC53" s="692"/>
      <c r="HBD53" s="692"/>
      <c r="HBE53" s="692"/>
      <c r="HBF53" s="692"/>
      <c r="HBG53" s="692"/>
      <c r="HBH53" s="692"/>
      <c r="HBI53" s="692"/>
      <c r="HBJ53" s="692"/>
      <c r="HBK53" s="692"/>
      <c r="HBL53" s="692"/>
      <c r="HBM53" s="692"/>
      <c r="HBN53" s="692"/>
      <c r="HBO53" s="692"/>
      <c r="HBP53" s="692"/>
      <c r="HBQ53" s="692"/>
      <c r="HBR53" s="692"/>
      <c r="HBS53" s="692"/>
      <c r="HBT53" s="692"/>
      <c r="HBU53" s="692"/>
      <c r="HBV53" s="692"/>
      <c r="HBW53" s="692"/>
      <c r="HBX53" s="692"/>
      <c r="HBY53" s="692"/>
      <c r="HBZ53" s="692"/>
      <c r="HCA53" s="692"/>
      <c r="HCB53" s="692"/>
      <c r="HCC53" s="692"/>
      <c r="HCD53" s="692"/>
      <c r="HCE53" s="692"/>
      <c r="HCF53" s="692"/>
      <c r="HCG53" s="692"/>
      <c r="HCH53" s="692"/>
      <c r="HCI53" s="692"/>
      <c r="HCJ53" s="692"/>
      <c r="HCK53" s="692"/>
      <c r="HCL53" s="692"/>
      <c r="HCM53" s="692"/>
      <c r="HCN53" s="692"/>
      <c r="HCO53" s="692"/>
      <c r="HCP53" s="692"/>
      <c r="HCQ53" s="692"/>
      <c r="HCR53" s="692"/>
      <c r="HCS53" s="692"/>
      <c r="HCT53" s="692"/>
      <c r="HCU53" s="692"/>
      <c r="HCV53" s="692"/>
      <c r="HCW53" s="692"/>
      <c r="HCX53" s="692"/>
      <c r="HCY53" s="692"/>
      <c r="HCZ53" s="692"/>
      <c r="HDA53" s="692"/>
      <c r="HDB53" s="692"/>
      <c r="HDC53" s="692"/>
      <c r="HDD53" s="692"/>
      <c r="HDE53" s="692"/>
      <c r="HDF53" s="692"/>
      <c r="HDG53" s="692"/>
      <c r="HDH53" s="692"/>
      <c r="HDI53" s="692"/>
      <c r="HDJ53" s="692"/>
      <c r="HDK53" s="692"/>
      <c r="HDL53" s="692"/>
      <c r="HDM53" s="692"/>
      <c r="HDN53" s="692"/>
      <c r="HDO53" s="692"/>
      <c r="HDP53" s="692"/>
      <c r="HDQ53" s="692"/>
      <c r="HDR53" s="692"/>
      <c r="HDS53" s="692"/>
      <c r="HDT53" s="692"/>
      <c r="HDU53" s="692"/>
      <c r="HDV53" s="692"/>
      <c r="HDW53" s="692"/>
      <c r="HDX53" s="692"/>
      <c r="HDY53" s="692"/>
      <c r="HDZ53" s="692"/>
      <c r="HEA53" s="692"/>
      <c r="HEB53" s="692"/>
      <c r="HEC53" s="692"/>
      <c r="HED53" s="692"/>
      <c r="HEE53" s="692"/>
      <c r="HEF53" s="692"/>
      <c r="HEG53" s="692"/>
      <c r="HEH53" s="692"/>
      <c r="HEI53" s="692"/>
      <c r="HEJ53" s="692"/>
      <c r="HEK53" s="692"/>
      <c r="HEL53" s="692"/>
      <c r="HEM53" s="692"/>
      <c r="HEN53" s="692"/>
      <c r="HEO53" s="692"/>
      <c r="HEP53" s="692"/>
      <c r="HEQ53" s="692"/>
      <c r="HER53" s="692"/>
      <c r="HES53" s="692"/>
      <c r="HET53" s="692"/>
      <c r="HEU53" s="692"/>
      <c r="HEV53" s="692"/>
      <c r="HEW53" s="692"/>
      <c r="HEX53" s="692"/>
      <c r="HEY53" s="692"/>
      <c r="HEZ53" s="692"/>
      <c r="HFA53" s="692"/>
      <c r="HFB53" s="692"/>
      <c r="HFC53" s="692"/>
      <c r="HFD53" s="692"/>
      <c r="HFE53" s="692"/>
      <c r="HFF53" s="692"/>
      <c r="HFG53" s="692"/>
      <c r="HFH53" s="692"/>
      <c r="HFI53" s="692"/>
      <c r="HFJ53" s="692"/>
      <c r="HFK53" s="692"/>
      <c r="HFL53" s="692"/>
      <c r="HFM53" s="692"/>
      <c r="HFN53" s="692"/>
      <c r="HFO53" s="692"/>
      <c r="HFP53" s="692"/>
      <c r="HFQ53" s="692"/>
      <c r="HFR53" s="692"/>
      <c r="HFS53" s="692"/>
      <c r="HFT53" s="692"/>
      <c r="HFU53" s="692"/>
      <c r="HFV53" s="692"/>
      <c r="HFW53" s="692"/>
      <c r="HFX53" s="692"/>
      <c r="HFY53" s="692"/>
      <c r="HFZ53" s="692"/>
      <c r="HGA53" s="692"/>
      <c r="HGB53" s="692"/>
      <c r="HGC53" s="692"/>
      <c r="HGD53" s="692"/>
      <c r="HGE53" s="692"/>
      <c r="HGF53" s="692"/>
      <c r="HGG53" s="692"/>
      <c r="HGH53" s="692"/>
      <c r="HGI53" s="692"/>
      <c r="HGJ53" s="692"/>
      <c r="HGK53" s="692"/>
      <c r="HGL53" s="692"/>
      <c r="HGM53" s="692"/>
      <c r="HGN53" s="692"/>
      <c r="HGO53" s="692"/>
      <c r="HGP53" s="692"/>
      <c r="HGQ53" s="692"/>
      <c r="HGR53" s="692"/>
      <c r="HGS53" s="692"/>
      <c r="HGT53" s="692"/>
      <c r="HGU53" s="692"/>
      <c r="HGV53" s="692"/>
      <c r="HGW53" s="692"/>
      <c r="HGX53" s="692"/>
      <c r="HGY53" s="692"/>
      <c r="HGZ53" s="692"/>
      <c r="HHA53" s="692"/>
      <c r="HHB53" s="692"/>
      <c r="HHC53" s="692"/>
      <c r="HHD53" s="692"/>
      <c r="HHE53" s="692"/>
      <c r="HHF53" s="692"/>
      <c r="HHG53" s="692"/>
      <c r="HHH53" s="692"/>
      <c r="HHI53" s="692"/>
      <c r="HHJ53" s="692"/>
      <c r="HHK53" s="692"/>
      <c r="HHL53" s="692"/>
      <c r="HHM53" s="692"/>
      <c r="HHN53" s="692"/>
      <c r="HHO53" s="692"/>
      <c r="HHP53" s="692"/>
      <c r="HHQ53" s="692"/>
      <c r="HHR53" s="692"/>
      <c r="HHS53" s="692"/>
      <c r="HHT53" s="692"/>
      <c r="HHU53" s="692"/>
      <c r="HHV53" s="692"/>
      <c r="HHW53" s="692"/>
      <c r="HHX53" s="692"/>
      <c r="HHY53" s="692"/>
      <c r="HHZ53" s="692"/>
      <c r="HIA53" s="692"/>
      <c r="HIB53" s="692"/>
      <c r="HIC53" s="692"/>
      <c r="HID53" s="692"/>
      <c r="HIE53" s="692"/>
      <c r="HIF53" s="692"/>
      <c r="HIG53" s="692"/>
      <c r="HIH53" s="692"/>
      <c r="HII53" s="692"/>
      <c r="HIJ53" s="692"/>
      <c r="HIK53" s="692"/>
      <c r="HIL53" s="692"/>
      <c r="HIM53" s="692"/>
      <c r="HIN53" s="692"/>
      <c r="HIO53" s="692"/>
      <c r="HIP53" s="692"/>
      <c r="HIQ53" s="692"/>
      <c r="HIR53" s="692"/>
      <c r="HIS53" s="692"/>
      <c r="HIT53" s="692"/>
      <c r="HIU53" s="692"/>
      <c r="HIV53" s="692"/>
      <c r="HIW53" s="692"/>
      <c r="HIX53" s="692"/>
      <c r="HIY53" s="692"/>
      <c r="HIZ53" s="692"/>
      <c r="HJA53" s="692"/>
      <c r="HJB53" s="692"/>
      <c r="HJC53" s="692"/>
      <c r="HJD53" s="692"/>
      <c r="HJE53" s="692"/>
      <c r="HJF53" s="692"/>
      <c r="HJG53" s="692"/>
      <c r="HJH53" s="692"/>
      <c r="HJI53" s="692"/>
      <c r="HJJ53" s="692"/>
      <c r="HJK53" s="692"/>
      <c r="HJL53" s="692"/>
      <c r="HJM53" s="692"/>
      <c r="HJN53" s="692"/>
      <c r="HJO53" s="692"/>
      <c r="HJP53" s="692"/>
      <c r="HJQ53" s="692"/>
      <c r="HJR53" s="692"/>
      <c r="HJS53" s="692"/>
      <c r="HJT53" s="692"/>
      <c r="HJU53" s="692"/>
      <c r="HJV53" s="692"/>
      <c r="HJW53" s="692"/>
      <c r="HJX53" s="692"/>
      <c r="HJY53" s="692"/>
      <c r="HJZ53" s="692"/>
      <c r="HKA53" s="692"/>
      <c r="HKB53" s="692"/>
      <c r="HKC53" s="692"/>
      <c r="HKD53" s="692"/>
      <c r="HKE53" s="692"/>
      <c r="HKF53" s="692"/>
      <c r="HKG53" s="692"/>
      <c r="HKH53" s="692"/>
      <c r="HKI53" s="692"/>
      <c r="HKJ53" s="692"/>
      <c r="HKK53" s="692"/>
      <c r="HKL53" s="692"/>
      <c r="HKM53" s="692"/>
      <c r="HKN53" s="692"/>
      <c r="HKO53" s="692"/>
      <c r="HKP53" s="692"/>
      <c r="HKQ53" s="692"/>
      <c r="HKR53" s="692"/>
      <c r="HKS53" s="692"/>
      <c r="HKT53" s="692"/>
      <c r="HKU53" s="692"/>
      <c r="HKV53" s="692"/>
      <c r="HKW53" s="692"/>
      <c r="HKX53" s="692"/>
      <c r="HKY53" s="692"/>
      <c r="HKZ53" s="692"/>
      <c r="HLA53" s="692"/>
      <c r="HLB53" s="692"/>
      <c r="HLC53" s="692"/>
      <c r="HLD53" s="692"/>
      <c r="HLE53" s="692"/>
      <c r="HLF53" s="692"/>
      <c r="HLG53" s="692"/>
      <c r="HLH53" s="692"/>
      <c r="HLI53" s="692"/>
      <c r="HLJ53" s="692"/>
      <c r="HLK53" s="692"/>
      <c r="HLL53" s="692"/>
      <c r="HLM53" s="692"/>
      <c r="HLN53" s="692"/>
      <c r="HLO53" s="692"/>
      <c r="HLP53" s="692"/>
      <c r="HLQ53" s="692"/>
      <c r="HLR53" s="692"/>
      <c r="HLS53" s="692"/>
      <c r="HLT53" s="692"/>
      <c r="HLU53" s="692"/>
      <c r="HLV53" s="692"/>
      <c r="HLW53" s="692"/>
      <c r="HLX53" s="692"/>
      <c r="HLY53" s="692"/>
      <c r="HLZ53" s="692"/>
      <c r="HMA53" s="692"/>
      <c r="HMB53" s="692"/>
      <c r="HMC53" s="692"/>
      <c r="HMD53" s="692"/>
      <c r="HME53" s="692"/>
      <c r="HMF53" s="692"/>
      <c r="HMG53" s="692"/>
      <c r="HMH53" s="692"/>
      <c r="HMI53" s="692"/>
      <c r="HMJ53" s="692"/>
      <c r="HMK53" s="692"/>
      <c r="HML53" s="692"/>
      <c r="HMM53" s="692"/>
      <c r="HMN53" s="692"/>
      <c r="HMO53" s="692"/>
      <c r="HMP53" s="692"/>
      <c r="HMQ53" s="692"/>
      <c r="HMR53" s="692"/>
      <c r="HMS53" s="692"/>
      <c r="HMT53" s="692"/>
      <c r="HMU53" s="692"/>
      <c r="HMV53" s="692"/>
      <c r="HMW53" s="692"/>
      <c r="HMX53" s="692"/>
      <c r="HMY53" s="692"/>
      <c r="HMZ53" s="692"/>
      <c r="HNA53" s="692"/>
      <c r="HNB53" s="692"/>
      <c r="HNC53" s="692"/>
      <c r="HND53" s="692"/>
      <c r="HNE53" s="692"/>
      <c r="HNF53" s="692"/>
      <c r="HNG53" s="692"/>
      <c r="HNH53" s="692"/>
      <c r="HNI53" s="692"/>
      <c r="HNJ53" s="692"/>
      <c r="HNK53" s="692"/>
      <c r="HNL53" s="692"/>
      <c r="HNM53" s="692"/>
      <c r="HNN53" s="692"/>
      <c r="HNO53" s="692"/>
      <c r="HNP53" s="692"/>
      <c r="HNQ53" s="692"/>
      <c r="HNR53" s="692"/>
      <c r="HNS53" s="692"/>
      <c r="HNT53" s="692"/>
      <c r="HNU53" s="692"/>
      <c r="HNV53" s="692"/>
      <c r="HNW53" s="692"/>
      <c r="HNX53" s="692"/>
      <c r="HNY53" s="692"/>
      <c r="HNZ53" s="692"/>
      <c r="HOA53" s="692"/>
      <c r="HOB53" s="692"/>
      <c r="HOC53" s="692"/>
      <c r="HOD53" s="692"/>
      <c r="HOE53" s="692"/>
      <c r="HOF53" s="692"/>
      <c r="HOG53" s="692"/>
      <c r="HOH53" s="692"/>
      <c r="HOI53" s="692"/>
      <c r="HOJ53" s="692"/>
      <c r="HOK53" s="692"/>
      <c r="HOL53" s="692"/>
      <c r="HOM53" s="692"/>
      <c r="HON53" s="692"/>
      <c r="HOO53" s="692"/>
      <c r="HOP53" s="692"/>
      <c r="HOQ53" s="692"/>
      <c r="HOR53" s="692"/>
      <c r="HOS53" s="692"/>
      <c r="HOT53" s="692"/>
      <c r="HOU53" s="692"/>
      <c r="HOV53" s="692"/>
      <c r="HOW53" s="692"/>
      <c r="HOX53" s="692"/>
      <c r="HOY53" s="692"/>
      <c r="HOZ53" s="692"/>
      <c r="HPA53" s="692"/>
      <c r="HPB53" s="692"/>
      <c r="HPC53" s="692"/>
      <c r="HPD53" s="692"/>
      <c r="HPE53" s="692"/>
      <c r="HPF53" s="692"/>
      <c r="HPG53" s="692"/>
      <c r="HPH53" s="692"/>
      <c r="HPI53" s="692"/>
      <c r="HPJ53" s="692"/>
      <c r="HPK53" s="692"/>
      <c r="HPL53" s="692"/>
      <c r="HPM53" s="692"/>
      <c r="HPN53" s="692"/>
      <c r="HPO53" s="692"/>
      <c r="HPP53" s="692"/>
      <c r="HPQ53" s="692"/>
      <c r="HPR53" s="692"/>
      <c r="HPS53" s="692"/>
      <c r="HPT53" s="692"/>
      <c r="HPU53" s="692"/>
      <c r="HPV53" s="692"/>
      <c r="HPW53" s="692"/>
      <c r="HPX53" s="692"/>
      <c r="HPY53" s="692"/>
      <c r="HPZ53" s="692"/>
      <c r="HQA53" s="692"/>
      <c r="HQB53" s="692"/>
      <c r="HQC53" s="692"/>
      <c r="HQD53" s="692"/>
      <c r="HQE53" s="692"/>
      <c r="HQF53" s="692"/>
      <c r="HQG53" s="692"/>
      <c r="HQH53" s="692"/>
      <c r="HQI53" s="692"/>
      <c r="HQJ53" s="692"/>
      <c r="HQK53" s="692"/>
      <c r="HQL53" s="692"/>
      <c r="HQM53" s="692"/>
      <c r="HQN53" s="692"/>
      <c r="HQO53" s="692"/>
      <c r="HQP53" s="692"/>
      <c r="HQQ53" s="692"/>
      <c r="HQR53" s="692"/>
      <c r="HQS53" s="692"/>
      <c r="HQT53" s="692"/>
      <c r="HQU53" s="692"/>
      <c r="HQV53" s="692"/>
      <c r="HQW53" s="692"/>
      <c r="HQX53" s="692"/>
      <c r="HQY53" s="692"/>
      <c r="HQZ53" s="692"/>
      <c r="HRA53" s="692"/>
      <c r="HRB53" s="692"/>
      <c r="HRC53" s="692"/>
      <c r="HRD53" s="692"/>
      <c r="HRE53" s="692"/>
      <c r="HRF53" s="692"/>
      <c r="HRG53" s="692"/>
      <c r="HRH53" s="692"/>
      <c r="HRI53" s="692"/>
      <c r="HRJ53" s="692"/>
      <c r="HRK53" s="692"/>
      <c r="HRL53" s="692"/>
      <c r="HRM53" s="692"/>
      <c r="HRN53" s="692"/>
      <c r="HRO53" s="692"/>
      <c r="HRP53" s="692"/>
      <c r="HRQ53" s="692"/>
      <c r="HRR53" s="692"/>
      <c r="HRS53" s="692"/>
      <c r="HRT53" s="692"/>
      <c r="HRU53" s="692"/>
      <c r="HRV53" s="692"/>
      <c r="HRW53" s="692"/>
      <c r="HRX53" s="692"/>
      <c r="HRY53" s="692"/>
      <c r="HRZ53" s="692"/>
      <c r="HSA53" s="692"/>
      <c r="HSB53" s="692"/>
      <c r="HSC53" s="692"/>
      <c r="HSD53" s="692"/>
      <c r="HSE53" s="692"/>
      <c r="HSF53" s="692"/>
      <c r="HSG53" s="692"/>
      <c r="HSH53" s="692"/>
      <c r="HSI53" s="692"/>
      <c r="HSJ53" s="692"/>
      <c r="HSK53" s="692"/>
      <c r="HSL53" s="692"/>
      <c r="HSM53" s="692"/>
      <c r="HSN53" s="692"/>
      <c r="HSO53" s="692"/>
      <c r="HSP53" s="692"/>
      <c r="HSQ53" s="692"/>
      <c r="HSR53" s="692"/>
      <c r="HSS53" s="692"/>
      <c r="HST53" s="692"/>
      <c r="HSU53" s="692"/>
      <c r="HSV53" s="692"/>
      <c r="HSW53" s="692"/>
      <c r="HSX53" s="692"/>
      <c r="HSY53" s="692"/>
      <c r="HSZ53" s="692"/>
      <c r="HTA53" s="692"/>
      <c r="HTB53" s="692"/>
      <c r="HTC53" s="692"/>
      <c r="HTD53" s="692"/>
      <c r="HTE53" s="692"/>
      <c r="HTF53" s="692"/>
      <c r="HTG53" s="692"/>
      <c r="HTH53" s="692"/>
      <c r="HTI53" s="692"/>
      <c r="HTJ53" s="692"/>
      <c r="HTK53" s="692"/>
      <c r="HTL53" s="692"/>
      <c r="HTM53" s="692"/>
      <c r="HTN53" s="692"/>
      <c r="HTO53" s="692"/>
      <c r="HTP53" s="692"/>
      <c r="HTQ53" s="692"/>
      <c r="HTR53" s="692"/>
      <c r="HTS53" s="692"/>
      <c r="HTT53" s="692"/>
      <c r="HTU53" s="692"/>
      <c r="HTV53" s="692"/>
      <c r="HTW53" s="692"/>
      <c r="HTX53" s="692"/>
      <c r="HTY53" s="692"/>
      <c r="HTZ53" s="692"/>
      <c r="HUA53" s="692"/>
      <c r="HUB53" s="692"/>
      <c r="HUC53" s="692"/>
      <c r="HUD53" s="692"/>
      <c r="HUE53" s="692"/>
      <c r="HUF53" s="692"/>
      <c r="HUG53" s="692"/>
      <c r="HUH53" s="692"/>
      <c r="HUI53" s="692"/>
      <c r="HUJ53" s="692"/>
      <c r="HUK53" s="692"/>
      <c r="HUL53" s="692"/>
      <c r="HUM53" s="692"/>
      <c r="HUN53" s="692"/>
      <c r="HUO53" s="692"/>
      <c r="HUP53" s="692"/>
      <c r="HUQ53" s="692"/>
      <c r="HUR53" s="692"/>
      <c r="HUS53" s="692"/>
      <c r="HUT53" s="692"/>
      <c r="HUU53" s="692"/>
      <c r="HUV53" s="692"/>
      <c r="HUW53" s="692"/>
      <c r="HUX53" s="692"/>
      <c r="HUY53" s="692"/>
      <c r="HUZ53" s="692"/>
      <c r="HVA53" s="692"/>
      <c r="HVB53" s="692"/>
      <c r="HVC53" s="692"/>
      <c r="HVD53" s="692"/>
      <c r="HVE53" s="692"/>
      <c r="HVF53" s="692"/>
      <c r="HVG53" s="692"/>
      <c r="HVH53" s="692"/>
      <c r="HVI53" s="692"/>
      <c r="HVJ53" s="692"/>
      <c r="HVK53" s="692"/>
      <c r="HVL53" s="692"/>
      <c r="HVM53" s="692"/>
      <c r="HVN53" s="692"/>
      <c r="HVO53" s="692"/>
      <c r="HVP53" s="692"/>
      <c r="HVQ53" s="692"/>
      <c r="HVR53" s="692"/>
      <c r="HVS53" s="692"/>
      <c r="HVT53" s="692"/>
      <c r="HVU53" s="692"/>
      <c r="HVV53" s="692"/>
      <c r="HVW53" s="692"/>
      <c r="HVX53" s="692"/>
      <c r="HVY53" s="692"/>
      <c r="HVZ53" s="692"/>
      <c r="HWA53" s="692"/>
      <c r="HWB53" s="692"/>
      <c r="HWC53" s="692"/>
      <c r="HWD53" s="692"/>
      <c r="HWE53" s="692"/>
      <c r="HWF53" s="692"/>
      <c r="HWG53" s="692"/>
      <c r="HWH53" s="692"/>
      <c r="HWI53" s="692"/>
      <c r="HWJ53" s="692"/>
      <c r="HWK53" s="692"/>
      <c r="HWL53" s="692"/>
      <c r="HWM53" s="692"/>
      <c r="HWN53" s="692"/>
      <c r="HWO53" s="692"/>
      <c r="HWP53" s="692"/>
      <c r="HWQ53" s="692"/>
      <c r="HWR53" s="692"/>
      <c r="HWS53" s="692"/>
      <c r="HWT53" s="692"/>
      <c r="HWU53" s="692"/>
      <c r="HWV53" s="692"/>
      <c r="HWW53" s="692"/>
      <c r="HWX53" s="692"/>
      <c r="HWY53" s="692"/>
      <c r="HWZ53" s="692"/>
      <c r="HXA53" s="692"/>
      <c r="HXB53" s="692"/>
      <c r="HXC53" s="692"/>
      <c r="HXD53" s="692"/>
      <c r="HXE53" s="692"/>
      <c r="HXF53" s="692"/>
      <c r="HXG53" s="692"/>
      <c r="HXH53" s="692"/>
      <c r="HXI53" s="692"/>
      <c r="HXJ53" s="692"/>
      <c r="HXK53" s="692"/>
      <c r="HXL53" s="692"/>
      <c r="HXM53" s="692"/>
      <c r="HXN53" s="692"/>
      <c r="HXO53" s="692"/>
      <c r="HXP53" s="692"/>
      <c r="HXQ53" s="692"/>
      <c r="HXR53" s="692"/>
      <c r="HXS53" s="692"/>
      <c r="HXT53" s="692"/>
      <c r="HXU53" s="692"/>
      <c r="HXV53" s="692"/>
      <c r="HXW53" s="692"/>
      <c r="HXX53" s="692"/>
      <c r="HXY53" s="692"/>
      <c r="HXZ53" s="692"/>
      <c r="HYA53" s="692"/>
      <c r="HYB53" s="692"/>
      <c r="HYC53" s="692"/>
      <c r="HYD53" s="692"/>
      <c r="HYE53" s="692"/>
      <c r="HYF53" s="692"/>
      <c r="HYG53" s="692"/>
      <c r="HYH53" s="692"/>
      <c r="HYI53" s="692"/>
      <c r="HYJ53" s="692"/>
      <c r="HYK53" s="692"/>
      <c r="HYL53" s="692"/>
      <c r="HYM53" s="692"/>
      <c r="HYN53" s="692"/>
      <c r="HYO53" s="692"/>
      <c r="HYP53" s="692"/>
      <c r="HYQ53" s="692"/>
      <c r="HYR53" s="692"/>
      <c r="HYS53" s="692"/>
      <c r="HYT53" s="692"/>
      <c r="HYU53" s="692"/>
      <c r="HYV53" s="692"/>
      <c r="HYW53" s="692"/>
      <c r="HYX53" s="692"/>
      <c r="HYY53" s="692"/>
      <c r="HYZ53" s="692"/>
      <c r="HZA53" s="692"/>
      <c r="HZB53" s="692"/>
      <c r="HZC53" s="692"/>
      <c r="HZD53" s="692"/>
      <c r="HZE53" s="692"/>
      <c r="HZF53" s="692"/>
      <c r="HZG53" s="692"/>
      <c r="HZH53" s="692"/>
      <c r="HZI53" s="692"/>
      <c r="HZJ53" s="692"/>
      <c r="HZK53" s="692"/>
      <c r="HZL53" s="692"/>
      <c r="HZM53" s="692"/>
      <c r="HZN53" s="692"/>
      <c r="HZO53" s="692"/>
      <c r="HZP53" s="692"/>
      <c r="HZQ53" s="692"/>
      <c r="HZR53" s="692"/>
      <c r="HZS53" s="692"/>
      <c r="HZT53" s="692"/>
      <c r="HZU53" s="692"/>
      <c r="HZV53" s="692"/>
      <c r="HZW53" s="692"/>
      <c r="HZX53" s="692"/>
      <c r="HZY53" s="692"/>
      <c r="HZZ53" s="692"/>
      <c r="IAA53" s="692"/>
      <c r="IAB53" s="692"/>
      <c r="IAC53" s="692"/>
      <c r="IAD53" s="692"/>
      <c r="IAE53" s="692"/>
      <c r="IAF53" s="692"/>
      <c r="IAG53" s="692"/>
      <c r="IAH53" s="692"/>
      <c r="IAI53" s="692"/>
      <c r="IAJ53" s="692"/>
      <c r="IAK53" s="692"/>
      <c r="IAL53" s="692"/>
      <c r="IAM53" s="692"/>
      <c r="IAN53" s="692"/>
      <c r="IAO53" s="692"/>
      <c r="IAP53" s="692"/>
      <c r="IAQ53" s="692"/>
      <c r="IAR53" s="692"/>
      <c r="IAS53" s="692"/>
      <c r="IAT53" s="692"/>
      <c r="IAU53" s="692"/>
      <c r="IAV53" s="692"/>
      <c r="IAW53" s="692"/>
      <c r="IAX53" s="692"/>
      <c r="IAY53" s="692"/>
      <c r="IAZ53" s="692"/>
      <c r="IBA53" s="692"/>
      <c r="IBB53" s="692"/>
      <c r="IBC53" s="692"/>
      <c r="IBD53" s="692"/>
      <c r="IBE53" s="692"/>
      <c r="IBF53" s="692"/>
      <c r="IBG53" s="692"/>
      <c r="IBH53" s="692"/>
      <c r="IBI53" s="692"/>
      <c r="IBJ53" s="692"/>
      <c r="IBK53" s="692"/>
      <c r="IBL53" s="692"/>
      <c r="IBM53" s="692"/>
      <c r="IBN53" s="692"/>
      <c r="IBO53" s="692"/>
      <c r="IBP53" s="692"/>
      <c r="IBQ53" s="692"/>
      <c r="IBR53" s="692"/>
      <c r="IBS53" s="692"/>
      <c r="IBT53" s="692"/>
      <c r="IBU53" s="692"/>
      <c r="IBV53" s="692"/>
      <c r="IBW53" s="692"/>
      <c r="IBX53" s="692"/>
      <c r="IBY53" s="692"/>
      <c r="IBZ53" s="692"/>
      <c r="ICA53" s="692"/>
      <c r="ICB53" s="692"/>
      <c r="ICC53" s="692"/>
      <c r="ICD53" s="692"/>
      <c r="ICE53" s="692"/>
      <c r="ICF53" s="692"/>
      <c r="ICG53" s="692"/>
      <c r="ICH53" s="692"/>
      <c r="ICI53" s="692"/>
      <c r="ICJ53" s="692"/>
      <c r="ICK53" s="692"/>
      <c r="ICL53" s="692"/>
      <c r="ICM53" s="692"/>
      <c r="ICN53" s="692"/>
      <c r="ICO53" s="692"/>
      <c r="ICP53" s="692"/>
      <c r="ICQ53" s="692"/>
      <c r="ICR53" s="692"/>
      <c r="ICS53" s="692"/>
      <c r="ICT53" s="692"/>
      <c r="ICU53" s="692"/>
      <c r="ICV53" s="692"/>
      <c r="ICW53" s="692"/>
      <c r="ICX53" s="692"/>
      <c r="ICY53" s="692"/>
      <c r="ICZ53" s="692"/>
      <c r="IDA53" s="692"/>
      <c r="IDB53" s="692"/>
      <c r="IDC53" s="692"/>
      <c r="IDD53" s="692"/>
      <c r="IDE53" s="692"/>
      <c r="IDF53" s="692"/>
      <c r="IDG53" s="692"/>
      <c r="IDH53" s="692"/>
      <c r="IDI53" s="692"/>
      <c r="IDJ53" s="692"/>
      <c r="IDK53" s="692"/>
      <c r="IDL53" s="692"/>
      <c r="IDM53" s="692"/>
      <c r="IDN53" s="692"/>
      <c r="IDO53" s="692"/>
      <c r="IDP53" s="692"/>
      <c r="IDQ53" s="692"/>
      <c r="IDR53" s="692"/>
      <c r="IDS53" s="692"/>
      <c r="IDT53" s="692"/>
      <c r="IDU53" s="692"/>
      <c r="IDV53" s="692"/>
      <c r="IDW53" s="692"/>
      <c r="IDX53" s="692"/>
      <c r="IDY53" s="692"/>
      <c r="IDZ53" s="692"/>
      <c r="IEA53" s="692"/>
      <c r="IEB53" s="692"/>
      <c r="IEC53" s="692"/>
      <c r="IED53" s="692"/>
      <c r="IEE53" s="692"/>
      <c r="IEF53" s="692"/>
      <c r="IEG53" s="692"/>
      <c r="IEH53" s="692"/>
      <c r="IEI53" s="692"/>
      <c r="IEJ53" s="692"/>
      <c r="IEK53" s="692"/>
      <c r="IEL53" s="692"/>
      <c r="IEM53" s="692"/>
      <c r="IEN53" s="692"/>
      <c r="IEO53" s="692"/>
      <c r="IEP53" s="692"/>
      <c r="IEQ53" s="692"/>
      <c r="IER53" s="692"/>
      <c r="IES53" s="692"/>
      <c r="IET53" s="692"/>
      <c r="IEU53" s="692"/>
      <c r="IEV53" s="692"/>
      <c r="IEW53" s="692"/>
      <c r="IEX53" s="692"/>
      <c r="IEY53" s="692"/>
      <c r="IEZ53" s="692"/>
      <c r="IFA53" s="692"/>
      <c r="IFB53" s="692"/>
      <c r="IFC53" s="692"/>
      <c r="IFD53" s="692"/>
      <c r="IFE53" s="692"/>
      <c r="IFF53" s="692"/>
      <c r="IFG53" s="692"/>
      <c r="IFH53" s="692"/>
      <c r="IFI53" s="692"/>
      <c r="IFJ53" s="692"/>
      <c r="IFK53" s="692"/>
      <c r="IFL53" s="692"/>
      <c r="IFM53" s="692"/>
      <c r="IFN53" s="692"/>
      <c r="IFO53" s="692"/>
      <c r="IFP53" s="692"/>
      <c r="IFQ53" s="692"/>
      <c r="IFR53" s="692"/>
      <c r="IFS53" s="692"/>
      <c r="IFT53" s="692"/>
      <c r="IFU53" s="692"/>
      <c r="IFV53" s="692"/>
      <c r="IFW53" s="692"/>
      <c r="IFX53" s="692"/>
      <c r="IFY53" s="692"/>
      <c r="IFZ53" s="692"/>
      <c r="IGA53" s="692"/>
      <c r="IGB53" s="692"/>
      <c r="IGC53" s="692"/>
      <c r="IGD53" s="692"/>
      <c r="IGE53" s="692"/>
      <c r="IGF53" s="692"/>
      <c r="IGG53" s="692"/>
      <c r="IGH53" s="692"/>
      <c r="IGI53" s="692"/>
      <c r="IGJ53" s="692"/>
      <c r="IGK53" s="692"/>
      <c r="IGL53" s="692"/>
      <c r="IGM53" s="692"/>
      <c r="IGN53" s="692"/>
      <c r="IGO53" s="692"/>
      <c r="IGP53" s="692"/>
      <c r="IGQ53" s="692"/>
      <c r="IGR53" s="692"/>
      <c r="IGS53" s="692"/>
      <c r="IGT53" s="692"/>
      <c r="IGU53" s="692"/>
      <c r="IGV53" s="692"/>
      <c r="IGW53" s="692"/>
      <c r="IGX53" s="692"/>
      <c r="IGY53" s="692"/>
      <c r="IGZ53" s="692"/>
      <c r="IHA53" s="692"/>
      <c r="IHB53" s="692"/>
      <c r="IHC53" s="692"/>
      <c r="IHD53" s="692"/>
      <c r="IHE53" s="692"/>
      <c r="IHF53" s="692"/>
      <c r="IHG53" s="692"/>
      <c r="IHH53" s="692"/>
      <c r="IHI53" s="692"/>
      <c r="IHJ53" s="692"/>
      <c r="IHK53" s="692"/>
      <c r="IHL53" s="692"/>
      <c r="IHM53" s="692"/>
      <c r="IHN53" s="692"/>
      <c r="IHO53" s="692"/>
      <c r="IHP53" s="692"/>
      <c r="IHQ53" s="692"/>
      <c r="IHR53" s="692"/>
      <c r="IHS53" s="692"/>
      <c r="IHT53" s="692"/>
      <c r="IHU53" s="692"/>
      <c r="IHV53" s="692"/>
      <c r="IHW53" s="692"/>
      <c r="IHX53" s="692"/>
      <c r="IHY53" s="692"/>
      <c r="IHZ53" s="692"/>
      <c r="IIA53" s="692"/>
      <c r="IIB53" s="692"/>
      <c r="IIC53" s="692"/>
      <c r="IID53" s="692"/>
      <c r="IIE53" s="692"/>
      <c r="IIF53" s="692"/>
      <c r="IIG53" s="692"/>
      <c r="IIH53" s="692"/>
      <c r="III53" s="692"/>
      <c r="IIJ53" s="692"/>
      <c r="IIK53" s="692"/>
      <c r="IIL53" s="692"/>
      <c r="IIM53" s="692"/>
      <c r="IIN53" s="692"/>
      <c r="IIO53" s="692"/>
      <c r="IIP53" s="692"/>
      <c r="IIQ53" s="692"/>
      <c r="IIR53" s="692"/>
      <c r="IIS53" s="692"/>
      <c r="IIT53" s="692"/>
      <c r="IIU53" s="692"/>
      <c r="IIV53" s="692"/>
      <c r="IIW53" s="692"/>
      <c r="IIX53" s="692"/>
      <c r="IIY53" s="692"/>
      <c r="IIZ53" s="692"/>
      <c r="IJA53" s="692"/>
      <c r="IJB53" s="692"/>
      <c r="IJC53" s="692"/>
      <c r="IJD53" s="692"/>
      <c r="IJE53" s="692"/>
      <c r="IJF53" s="692"/>
      <c r="IJG53" s="692"/>
      <c r="IJH53" s="692"/>
      <c r="IJI53" s="692"/>
      <c r="IJJ53" s="692"/>
      <c r="IJK53" s="692"/>
      <c r="IJL53" s="692"/>
      <c r="IJM53" s="692"/>
      <c r="IJN53" s="692"/>
      <c r="IJO53" s="692"/>
      <c r="IJP53" s="692"/>
      <c r="IJQ53" s="692"/>
      <c r="IJR53" s="692"/>
      <c r="IJS53" s="692"/>
      <c r="IJT53" s="692"/>
      <c r="IJU53" s="692"/>
      <c r="IJV53" s="692"/>
      <c r="IJW53" s="692"/>
      <c r="IJX53" s="692"/>
      <c r="IJY53" s="692"/>
      <c r="IJZ53" s="692"/>
      <c r="IKA53" s="692"/>
      <c r="IKB53" s="692"/>
      <c r="IKC53" s="692"/>
      <c r="IKD53" s="692"/>
      <c r="IKE53" s="692"/>
      <c r="IKF53" s="692"/>
      <c r="IKG53" s="692"/>
      <c r="IKH53" s="692"/>
      <c r="IKI53" s="692"/>
      <c r="IKJ53" s="692"/>
      <c r="IKK53" s="692"/>
      <c r="IKL53" s="692"/>
      <c r="IKM53" s="692"/>
      <c r="IKN53" s="692"/>
      <c r="IKO53" s="692"/>
      <c r="IKP53" s="692"/>
      <c r="IKQ53" s="692"/>
      <c r="IKR53" s="692"/>
      <c r="IKS53" s="692"/>
      <c r="IKT53" s="692"/>
      <c r="IKU53" s="692"/>
      <c r="IKV53" s="692"/>
      <c r="IKW53" s="692"/>
      <c r="IKX53" s="692"/>
      <c r="IKY53" s="692"/>
      <c r="IKZ53" s="692"/>
      <c r="ILA53" s="692"/>
      <c r="ILB53" s="692"/>
      <c r="ILC53" s="692"/>
      <c r="ILD53" s="692"/>
      <c r="ILE53" s="692"/>
      <c r="ILF53" s="692"/>
      <c r="ILG53" s="692"/>
      <c r="ILH53" s="692"/>
      <c r="ILI53" s="692"/>
      <c r="ILJ53" s="692"/>
      <c r="ILK53" s="692"/>
      <c r="ILL53" s="692"/>
      <c r="ILM53" s="692"/>
      <c r="ILN53" s="692"/>
      <c r="ILO53" s="692"/>
      <c r="ILP53" s="692"/>
      <c r="ILQ53" s="692"/>
      <c r="ILR53" s="692"/>
      <c r="ILS53" s="692"/>
      <c r="ILT53" s="692"/>
      <c r="ILU53" s="692"/>
      <c r="ILV53" s="692"/>
      <c r="ILW53" s="692"/>
      <c r="ILX53" s="692"/>
      <c r="ILY53" s="692"/>
      <c r="ILZ53" s="692"/>
      <c r="IMA53" s="692"/>
      <c r="IMB53" s="692"/>
      <c r="IMC53" s="692"/>
      <c r="IMD53" s="692"/>
      <c r="IME53" s="692"/>
      <c r="IMF53" s="692"/>
      <c r="IMG53" s="692"/>
      <c r="IMH53" s="692"/>
      <c r="IMI53" s="692"/>
      <c r="IMJ53" s="692"/>
      <c r="IMK53" s="692"/>
      <c r="IML53" s="692"/>
      <c r="IMM53" s="692"/>
      <c r="IMN53" s="692"/>
      <c r="IMO53" s="692"/>
      <c r="IMP53" s="692"/>
      <c r="IMQ53" s="692"/>
      <c r="IMR53" s="692"/>
      <c r="IMS53" s="692"/>
      <c r="IMT53" s="692"/>
      <c r="IMU53" s="692"/>
      <c r="IMV53" s="692"/>
      <c r="IMW53" s="692"/>
      <c r="IMX53" s="692"/>
      <c r="IMY53" s="692"/>
      <c r="IMZ53" s="692"/>
      <c r="INA53" s="692"/>
      <c r="INB53" s="692"/>
      <c r="INC53" s="692"/>
      <c r="IND53" s="692"/>
      <c r="INE53" s="692"/>
      <c r="INF53" s="692"/>
      <c r="ING53" s="692"/>
      <c r="INH53" s="692"/>
      <c r="INI53" s="692"/>
      <c r="INJ53" s="692"/>
      <c r="INK53" s="692"/>
      <c r="INL53" s="692"/>
      <c r="INM53" s="692"/>
      <c r="INN53" s="692"/>
      <c r="INO53" s="692"/>
      <c r="INP53" s="692"/>
      <c r="INQ53" s="692"/>
      <c r="INR53" s="692"/>
      <c r="INS53" s="692"/>
      <c r="INT53" s="692"/>
      <c r="INU53" s="692"/>
      <c r="INV53" s="692"/>
      <c r="INW53" s="692"/>
      <c r="INX53" s="692"/>
      <c r="INY53" s="692"/>
      <c r="INZ53" s="692"/>
      <c r="IOA53" s="692"/>
      <c r="IOB53" s="692"/>
      <c r="IOC53" s="692"/>
      <c r="IOD53" s="692"/>
      <c r="IOE53" s="692"/>
      <c r="IOF53" s="692"/>
      <c r="IOG53" s="692"/>
      <c r="IOH53" s="692"/>
      <c r="IOI53" s="692"/>
      <c r="IOJ53" s="692"/>
      <c r="IOK53" s="692"/>
      <c r="IOL53" s="692"/>
      <c r="IOM53" s="692"/>
      <c r="ION53" s="692"/>
      <c r="IOO53" s="692"/>
      <c r="IOP53" s="692"/>
      <c r="IOQ53" s="692"/>
      <c r="IOR53" s="692"/>
      <c r="IOS53" s="692"/>
      <c r="IOT53" s="692"/>
      <c r="IOU53" s="692"/>
      <c r="IOV53" s="692"/>
      <c r="IOW53" s="692"/>
      <c r="IOX53" s="692"/>
      <c r="IOY53" s="692"/>
      <c r="IOZ53" s="692"/>
      <c r="IPA53" s="692"/>
      <c r="IPB53" s="692"/>
      <c r="IPC53" s="692"/>
      <c r="IPD53" s="692"/>
      <c r="IPE53" s="692"/>
      <c r="IPF53" s="692"/>
      <c r="IPG53" s="692"/>
      <c r="IPH53" s="692"/>
      <c r="IPI53" s="692"/>
      <c r="IPJ53" s="692"/>
      <c r="IPK53" s="692"/>
      <c r="IPL53" s="692"/>
      <c r="IPM53" s="692"/>
      <c r="IPN53" s="692"/>
      <c r="IPO53" s="692"/>
      <c r="IPP53" s="692"/>
      <c r="IPQ53" s="692"/>
      <c r="IPR53" s="692"/>
      <c r="IPS53" s="692"/>
      <c r="IPT53" s="692"/>
      <c r="IPU53" s="692"/>
      <c r="IPV53" s="692"/>
      <c r="IPW53" s="692"/>
      <c r="IPX53" s="692"/>
      <c r="IPY53" s="692"/>
      <c r="IPZ53" s="692"/>
      <c r="IQA53" s="692"/>
      <c r="IQB53" s="692"/>
      <c r="IQC53" s="692"/>
      <c r="IQD53" s="692"/>
      <c r="IQE53" s="692"/>
      <c r="IQF53" s="692"/>
      <c r="IQG53" s="692"/>
      <c r="IQH53" s="692"/>
      <c r="IQI53" s="692"/>
      <c r="IQJ53" s="692"/>
      <c r="IQK53" s="692"/>
      <c r="IQL53" s="692"/>
      <c r="IQM53" s="692"/>
      <c r="IQN53" s="692"/>
      <c r="IQO53" s="692"/>
      <c r="IQP53" s="692"/>
      <c r="IQQ53" s="692"/>
      <c r="IQR53" s="692"/>
      <c r="IQS53" s="692"/>
      <c r="IQT53" s="692"/>
      <c r="IQU53" s="692"/>
      <c r="IQV53" s="692"/>
      <c r="IQW53" s="692"/>
      <c r="IQX53" s="692"/>
      <c r="IQY53" s="692"/>
      <c r="IQZ53" s="692"/>
      <c r="IRA53" s="692"/>
      <c r="IRB53" s="692"/>
      <c r="IRC53" s="692"/>
      <c r="IRD53" s="692"/>
      <c r="IRE53" s="692"/>
      <c r="IRF53" s="692"/>
      <c r="IRG53" s="692"/>
      <c r="IRH53" s="692"/>
      <c r="IRI53" s="692"/>
      <c r="IRJ53" s="692"/>
      <c r="IRK53" s="692"/>
      <c r="IRL53" s="692"/>
      <c r="IRM53" s="692"/>
      <c r="IRN53" s="692"/>
      <c r="IRO53" s="692"/>
      <c r="IRP53" s="692"/>
      <c r="IRQ53" s="692"/>
      <c r="IRR53" s="692"/>
      <c r="IRS53" s="692"/>
      <c r="IRT53" s="692"/>
      <c r="IRU53" s="692"/>
      <c r="IRV53" s="692"/>
      <c r="IRW53" s="692"/>
      <c r="IRX53" s="692"/>
      <c r="IRY53" s="692"/>
      <c r="IRZ53" s="692"/>
      <c r="ISA53" s="692"/>
      <c r="ISB53" s="692"/>
      <c r="ISC53" s="692"/>
      <c r="ISD53" s="692"/>
      <c r="ISE53" s="692"/>
      <c r="ISF53" s="692"/>
      <c r="ISG53" s="692"/>
      <c r="ISH53" s="692"/>
      <c r="ISI53" s="692"/>
      <c r="ISJ53" s="692"/>
      <c r="ISK53" s="692"/>
      <c r="ISL53" s="692"/>
      <c r="ISM53" s="692"/>
      <c r="ISN53" s="692"/>
      <c r="ISO53" s="692"/>
      <c r="ISP53" s="692"/>
      <c r="ISQ53" s="692"/>
      <c r="ISR53" s="692"/>
      <c r="ISS53" s="692"/>
      <c r="IST53" s="692"/>
      <c r="ISU53" s="692"/>
      <c r="ISV53" s="692"/>
      <c r="ISW53" s="692"/>
      <c r="ISX53" s="692"/>
      <c r="ISY53" s="692"/>
      <c r="ISZ53" s="692"/>
      <c r="ITA53" s="692"/>
      <c r="ITB53" s="692"/>
      <c r="ITC53" s="692"/>
      <c r="ITD53" s="692"/>
      <c r="ITE53" s="692"/>
      <c r="ITF53" s="692"/>
      <c r="ITG53" s="692"/>
      <c r="ITH53" s="692"/>
      <c r="ITI53" s="692"/>
      <c r="ITJ53" s="692"/>
      <c r="ITK53" s="692"/>
      <c r="ITL53" s="692"/>
      <c r="ITM53" s="692"/>
      <c r="ITN53" s="692"/>
      <c r="ITO53" s="692"/>
      <c r="ITP53" s="692"/>
      <c r="ITQ53" s="692"/>
      <c r="ITR53" s="692"/>
      <c r="ITS53" s="692"/>
      <c r="ITT53" s="692"/>
      <c r="ITU53" s="692"/>
      <c r="ITV53" s="692"/>
      <c r="ITW53" s="692"/>
      <c r="ITX53" s="692"/>
      <c r="ITY53" s="692"/>
      <c r="ITZ53" s="692"/>
      <c r="IUA53" s="692"/>
      <c r="IUB53" s="692"/>
      <c r="IUC53" s="692"/>
      <c r="IUD53" s="692"/>
      <c r="IUE53" s="692"/>
      <c r="IUF53" s="692"/>
      <c r="IUG53" s="692"/>
      <c r="IUH53" s="692"/>
      <c r="IUI53" s="692"/>
      <c r="IUJ53" s="692"/>
      <c r="IUK53" s="692"/>
      <c r="IUL53" s="692"/>
      <c r="IUM53" s="692"/>
      <c r="IUN53" s="692"/>
      <c r="IUO53" s="692"/>
      <c r="IUP53" s="692"/>
      <c r="IUQ53" s="692"/>
      <c r="IUR53" s="692"/>
      <c r="IUS53" s="692"/>
      <c r="IUT53" s="692"/>
      <c r="IUU53" s="692"/>
      <c r="IUV53" s="692"/>
      <c r="IUW53" s="692"/>
      <c r="IUX53" s="692"/>
      <c r="IUY53" s="692"/>
      <c r="IUZ53" s="692"/>
      <c r="IVA53" s="692"/>
      <c r="IVB53" s="692"/>
      <c r="IVC53" s="692"/>
      <c r="IVD53" s="692"/>
      <c r="IVE53" s="692"/>
      <c r="IVF53" s="692"/>
      <c r="IVG53" s="692"/>
      <c r="IVH53" s="692"/>
      <c r="IVI53" s="692"/>
      <c r="IVJ53" s="692"/>
      <c r="IVK53" s="692"/>
      <c r="IVL53" s="692"/>
      <c r="IVM53" s="692"/>
      <c r="IVN53" s="692"/>
      <c r="IVO53" s="692"/>
      <c r="IVP53" s="692"/>
      <c r="IVQ53" s="692"/>
      <c r="IVR53" s="692"/>
      <c r="IVS53" s="692"/>
      <c r="IVT53" s="692"/>
      <c r="IVU53" s="692"/>
      <c r="IVV53" s="692"/>
      <c r="IVW53" s="692"/>
      <c r="IVX53" s="692"/>
      <c r="IVY53" s="692"/>
      <c r="IVZ53" s="692"/>
      <c r="IWA53" s="692"/>
      <c r="IWB53" s="692"/>
      <c r="IWC53" s="692"/>
      <c r="IWD53" s="692"/>
      <c r="IWE53" s="692"/>
      <c r="IWF53" s="692"/>
      <c r="IWG53" s="692"/>
      <c r="IWH53" s="692"/>
      <c r="IWI53" s="692"/>
      <c r="IWJ53" s="692"/>
      <c r="IWK53" s="692"/>
      <c r="IWL53" s="692"/>
      <c r="IWM53" s="692"/>
      <c r="IWN53" s="692"/>
      <c r="IWO53" s="692"/>
      <c r="IWP53" s="692"/>
      <c r="IWQ53" s="692"/>
      <c r="IWR53" s="692"/>
      <c r="IWS53" s="692"/>
      <c r="IWT53" s="692"/>
      <c r="IWU53" s="692"/>
      <c r="IWV53" s="692"/>
      <c r="IWW53" s="692"/>
      <c r="IWX53" s="692"/>
      <c r="IWY53" s="692"/>
      <c r="IWZ53" s="692"/>
      <c r="IXA53" s="692"/>
      <c r="IXB53" s="692"/>
      <c r="IXC53" s="692"/>
      <c r="IXD53" s="692"/>
      <c r="IXE53" s="692"/>
      <c r="IXF53" s="692"/>
      <c r="IXG53" s="692"/>
      <c r="IXH53" s="692"/>
      <c r="IXI53" s="692"/>
      <c r="IXJ53" s="692"/>
      <c r="IXK53" s="692"/>
      <c r="IXL53" s="692"/>
      <c r="IXM53" s="692"/>
      <c r="IXN53" s="692"/>
      <c r="IXO53" s="692"/>
      <c r="IXP53" s="692"/>
      <c r="IXQ53" s="692"/>
      <c r="IXR53" s="692"/>
      <c r="IXS53" s="692"/>
      <c r="IXT53" s="692"/>
      <c r="IXU53" s="692"/>
      <c r="IXV53" s="692"/>
      <c r="IXW53" s="692"/>
      <c r="IXX53" s="692"/>
      <c r="IXY53" s="692"/>
      <c r="IXZ53" s="692"/>
      <c r="IYA53" s="692"/>
      <c r="IYB53" s="692"/>
      <c r="IYC53" s="692"/>
      <c r="IYD53" s="692"/>
      <c r="IYE53" s="692"/>
      <c r="IYF53" s="692"/>
      <c r="IYG53" s="692"/>
      <c r="IYH53" s="692"/>
      <c r="IYI53" s="692"/>
      <c r="IYJ53" s="692"/>
      <c r="IYK53" s="692"/>
      <c r="IYL53" s="692"/>
      <c r="IYM53" s="692"/>
      <c r="IYN53" s="692"/>
      <c r="IYO53" s="692"/>
      <c r="IYP53" s="692"/>
      <c r="IYQ53" s="692"/>
      <c r="IYR53" s="692"/>
      <c r="IYS53" s="692"/>
      <c r="IYT53" s="692"/>
      <c r="IYU53" s="692"/>
      <c r="IYV53" s="692"/>
      <c r="IYW53" s="692"/>
      <c r="IYX53" s="692"/>
      <c r="IYY53" s="692"/>
      <c r="IYZ53" s="692"/>
      <c r="IZA53" s="692"/>
      <c r="IZB53" s="692"/>
      <c r="IZC53" s="692"/>
      <c r="IZD53" s="692"/>
      <c r="IZE53" s="692"/>
      <c r="IZF53" s="692"/>
      <c r="IZG53" s="692"/>
      <c r="IZH53" s="692"/>
      <c r="IZI53" s="692"/>
      <c r="IZJ53" s="692"/>
      <c r="IZK53" s="692"/>
      <c r="IZL53" s="692"/>
      <c r="IZM53" s="692"/>
      <c r="IZN53" s="692"/>
      <c r="IZO53" s="692"/>
      <c r="IZP53" s="692"/>
      <c r="IZQ53" s="692"/>
      <c r="IZR53" s="692"/>
      <c r="IZS53" s="692"/>
      <c r="IZT53" s="692"/>
      <c r="IZU53" s="692"/>
      <c r="IZV53" s="692"/>
      <c r="IZW53" s="692"/>
      <c r="IZX53" s="692"/>
      <c r="IZY53" s="692"/>
      <c r="IZZ53" s="692"/>
      <c r="JAA53" s="692"/>
      <c r="JAB53" s="692"/>
      <c r="JAC53" s="692"/>
      <c r="JAD53" s="692"/>
      <c r="JAE53" s="692"/>
      <c r="JAF53" s="692"/>
      <c r="JAG53" s="692"/>
      <c r="JAH53" s="692"/>
      <c r="JAI53" s="692"/>
      <c r="JAJ53" s="692"/>
      <c r="JAK53" s="692"/>
      <c r="JAL53" s="692"/>
      <c r="JAM53" s="692"/>
      <c r="JAN53" s="692"/>
      <c r="JAO53" s="692"/>
      <c r="JAP53" s="692"/>
      <c r="JAQ53" s="692"/>
      <c r="JAR53" s="692"/>
      <c r="JAS53" s="692"/>
      <c r="JAT53" s="692"/>
      <c r="JAU53" s="692"/>
      <c r="JAV53" s="692"/>
      <c r="JAW53" s="692"/>
      <c r="JAX53" s="692"/>
      <c r="JAY53" s="692"/>
      <c r="JAZ53" s="692"/>
      <c r="JBA53" s="692"/>
      <c r="JBB53" s="692"/>
      <c r="JBC53" s="692"/>
      <c r="JBD53" s="692"/>
      <c r="JBE53" s="692"/>
      <c r="JBF53" s="692"/>
      <c r="JBG53" s="692"/>
      <c r="JBH53" s="692"/>
      <c r="JBI53" s="692"/>
      <c r="JBJ53" s="692"/>
      <c r="JBK53" s="692"/>
      <c r="JBL53" s="692"/>
      <c r="JBM53" s="692"/>
      <c r="JBN53" s="692"/>
      <c r="JBO53" s="692"/>
      <c r="JBP53" s="692"/>
      <c r="JBQ53" s="692"/>
      <c r="JBR53" s="692"/>
      <c r="JBS53" s="692"/>
      <c r="JBT53" s="692"/>
      <c r="JBU53" s="692"/>
      <c r="JBV53" s="692"/>
      <c r="JBW53" s="692"/>
      <c r="JBX53" s="692"/>
      <c r="JBY53" s="692"/>
      <c r="JBZ53" s="692"/>
      <c r="JCA53" s="692"/>
      <c r="JCB53" s="692"/>
      <c r="JCC53" s="692"/>
      <c r="JCD53" s="692"/>
      <c r="JCE53" s="692"/>
      <c r="JCF53" s="692"/>
      <c r="JCG53" s="692"/>
      <c r="JCH53" s="692"/>
      <c r="JCI53" s="692"/>
      <c r="JCJ53" s="692"/>
      <c r="JCK53" s="692"/>
      <c r="JCL53" s="692"/>
      <c r="JCM53" s="692"/>
      <c r="JCN53" s="692"/>
      <c r="JCO53" s="692"/>
      <c r="JCP53" s="692"/>
      <c r="JCQ53" s="692"/>
      <c r="JCR53" s="692"/>
      <c r="JCS53" s="692"/>
      <c r="JCT53" s="692"/>
      <c r="JCU53" s="692"/>
      <c r="JCV53" s="692"/>
      <c r="JCW53" s="692"/>
      <c r="JCX53" s="692"/>
      <c r="JCY53" s="692"/>
      <c r="JCZ53" s="692"/>
      <c r="JDA53" s="692"/>
      <c r="JDB53" s="692"/>
      <c r="JDC53" s="692"/>
      <c r="JDD53" s="692"/>
      <c r="JDE53" s="692"/>
      <c r="JDF53" s="692"/>
      <c r="JDG53" s="692"/>
      <c r="JDH53" s="692"/>
      <c r="JDI53" s="692"/>
      <c r="JDJ53" s="692"/>
      <c r="JDK53" s="692"/>
      <c r="JDL53" s="692"/>
      <c r="JDM53" s="692"/>
      <c r="JDN53" s="692"/>
      <c r="JDO53" s="692"/>
      <c r="JDP53" s="692"/>
      <c r="JDQ53" s="692"/>
      <c r="JDR53" s="692"/>
      <c r="JDS53" s="692"/>
      <c r="JDT53" s="692"/>
      <c r="JDU53" s="692"/>
      <c r="JDV53" s="692"/>
      <c r="JDW53" s="692"/>
      <c r="JDX53" s="692"/>
      <c r="JDY53" s="692"/>
      <c r="JDZ53" s="692"/>
      <c r="JEA53" s="692"/>
      <c r="JEB53" s="692"/>
      <c r="JEC53" s="692"/>
      <c r="JED53" s="692"/>
      <c r="JEE53" s="692"/>
      <c r="JEF53" s="692"/>
      <c r="JEG53" s="692"/>
      <c r="JEH53" s="692"/>
      <c r="JEI53" s="692"/>
      <c r="JEJ53" s="692"/>
      <c r="JEK53" s="692"/>
      <c r="JEL53" s="692"/>
      <c r="JEM53" s="692"/>
      <c r="JEN53" s="692"/>
      <c r="JEO53" s="692"/>
      <c r="JEP53" s="692"/>
      <c r="JEQ53" s="692"/>
      <c r="JER53" s="692"/>
      <c r="JES53" s="692"/>
      <c r="JET53" s="692"/>
      <c r="JEU53" s="692"/>
      <c r="JEV53" s="692"/>
      <c r="JEW53" s="692"/>
      <c r="JEX53" s="692"/>
      <c r="JEY53" s="692"/>
      <c r="JEZ53" s="692"/>
      <c r="JFA53" s="692"/>
      <c r="JFB53" s="692"/>
      <c r="JFC53" s="692"/>
      <c r="JFD53" s="692"/>
      <c r="JFE53" s="692"/>
      <c r="JFF53" s="692"/>
      <c r="JFG53" s="692"/>
      <c r="JFH53" s="692"/>
      <c r="JFI53" s="692"/>
      <c r="JFJ53" s="692"/>
      <c r="JFK53" s="692"/>
      <c r="JFL53" s="692"/>
      <c r="JFM53" s="692"/>
      <c r="JFN53" s="692"/>
      <c r="JFO53" s="692"/>
      <c r="JFP53" s="692"/>
      <c r="JFQ53" s="692"/>
      <c r="JFR53" s="692"/>
      <c r="JFS53" s="692"/>
      <c r="JFT53" s="692"/>
      <c r="JFU53" s="692"/>
      <c r="JFV53" s="692"/>
      <c r="JFW53" s="692"/>
      <c r="JFX53" s="692"/>
      <c r="JFY53" s="692"/>
      <c r="JFZ53" s="692"/>
      <c r="JGA53" s="692"/>
      <c r="JGB53" s="692"/>
      <c r="JGC53" s="692"/>
      <c r="JGD53" s="692"/>
      <c r="JGE53" s="692"/>
      <c r="JGF53" s="692"/>
      <c r="JGG53" s="692"/>
      <c r="JGH53" s="692"/>
      <c r="JGI53" s="692"/>
      <c r="JGJ53" s="692"/>
      <c r="JGK53" s="692"/>
      <c r="JGL53" s="692"/>
      <c r="JGM53" s="692"/>
      <c r="JGN53" s="692"/>
      <c r="JGO53" s="692"/>
      <c r="JGP53" s="692"/>
      <c r="JGQ53" s="692"/>
      <c r="JGR53" s="692"/>
      <c r="JGS53" s="692"/>
      <c r="JGT53" s="692"/>
      <c r="JGU53" s="692"/>
      <c r="JGV53" s="692"/>
      <c r="JGW53" s="692"/>
      <c r="JGX53" s="692"/>
      <c r="JGY53" s="692"/>
      <c r="JGZ53" s="692"/>
      <c r="JHA53" s="692"/>
      <c r="JHB53" s="692"/>
      <c r="JHC53" s="692"/>
      <c r="JHD53" s="692"/>
      <c r="JHE53" s="692"/>
      <c r="JHF53" s="692"/>
      <c r="JHG53" s="692"/>
      <c r="JHH53" s="692"/>
      <c r="JHI53" s="692"/>
      <c r="JHJ53" s="692"/>
      <c r="JHK53" s="692"/>
      <c r="JHL53" s="692"/>
      <c r="JHM53" s="692"/>
      <c r="JHN53" s="692"/>
      <c r="JHO53" s="692"/>
      <c r="JHP53" s="692"/>
      <c r="JHQ53" s="692"/>
      <c r="JHR53" s="692"/>
      <c r="JHS53" s="692"/>
      <c r="JHT53" s="692"/>
      <c r="JHU53" s="692"/>
      <c r="JHV53" s="692"/>
      <c r="JHW53" s="692"/>
      <c r="JHX53" s="692"/>
      <c r="JHY53" s="692"/>
      <c r="JHZ53" s="692"/>
      <c r="JIA53" s="692"/>
      <c r="JIB53" s="692"/>
      <c r="JIC53" s="692"/>
      <c r="JID53" s="692"/>
      <c r="JIE53" s="692"/>
      <c r="JIF53" s="692"/>
      <c r="JIG53" s="692"/>
      <c r="JIH53" s="692"/>
      <c r="JII53" s="692"/>
      <c r="JIJ53" s="692"/>
      <c r="JIK53" s="692"/>
      <c r="JIL53" s="692"/>
      <c r="JIM53" s="692"/>
      <c r="JIN53" s="692"/>
      <c r="JIO53" s="692"/>
      <c r="JIP53" s="692"/>
      <c r="JIQ53" s="692"/>
      <c r="JIR53" s="692"/>
      <c r="JIS53" s="692"/>
      <c r="JIT53" s="692"/>
      <c r="JIU53" s="692"/>
      <c r="JIV53" s="692"/>
      <c r="JIW53" s="692"/>
      <c r="JIX53" s="692"/>
      <c r="JIY53" s="692"/>
      <c r="JIZ53" s="692"/>
      <c r="JJA53" s="692"/>
      <c r="JJB53" s="692"/>
      <c r="JJC53" s="692"/>
      <c r="JJD53" s="692"/>
      <c r="JJE53" s="692"/>
      <c r="JJF53" s="692"/>
      <c r="JJG53" s="692"/>
      <c r="JJH53" s="692"/>
      <c r="JJI53" s="692"/>
      <c r="JJJ53" s="692"/>
      <c r="JJK53" s="692"/>
      <c r="JJL53" s="692"/>
      <c r="JJM53" s="692"/>
      <c r="JJN53" s="692"/>
      <c r="JJO53" s="692"/>
      <c r="JJP53" s="692"/>
      <c r="JJQ53" s="692"/>
      <c r="JJR53" s="692"/>
      <c r="JJS53" s="692"/>
      <c r="JJT53" s="692"/>
      <c r="JJU53" s="692"/>
      <c r="JJV53" s="692"/>
      <c r="JJW53" s="692"/>
      <c r="JJX53" s="692"/>
      <c r="JJY53" s="692"/>
      <c r="JJZ53" s="692"/>
      <c r="JKA53" s="692"/>
      <c r="JKB53" s="692"/>
      <c r="JKC53" s="692"/>
      <c r="JKD53" s="692"/>
      <c r="JKE53" s="692"/>
      <c r="JKF53" s="692"/>
      <c r="JKG53" s="692"/>
      <c r="JKH53" s="692"/>
      <c r="JKI53" s="692"/>
      <c r="JKJ53" s="692"/>
      <c r="JKK53" s="692"/>
      <c r="JKL53" s="692"/>
      <c r="JKM53" s="692"/>
      <c r="JKN53" s="692"/>
      <c r="JKO53" s="692"/>
      <c r="JKP53" s="692"/>
      <c r="JKQ53" s="692"/>
      <c r="JKR53" s="692"/>
      <c r="JKS53" s="692"/>
      <c r="JKT53" s="692"/>
      <c r="JKU53" s="692"/>
      <c r="JKV53" s="692"/>
      <c r="JKW53" s="692"/>
      <c r="JKX53" s="692"/>
      <c r="JKY53" s="692"/>
      <c r="JKZ53" s="692"/>
      <c r="JLA53" s="692"/>
      <c r="JLB53" s="692"/>
      <c r="JLC53" s="692"/>
      <c r="JLD53" s="692"/>
      <c r="JLE53" s="692"/>
      <c r="JLF53" s="692"/>
      <c r="JLG53" s="692"/>
      <c r="JLH53" s="692"/>
      <c r="JLI53" s="692"/>
      <c r="JLJ53" s="692"/>
      <c r="JLK53" s="692"/>
      <c r="JLL53" s="692"/>
      <c r="JLM53" s="692"/>
      <c r="JLN53" s="692"/>
      <c r="JLO53" s="692"/>
      <c r="JLP53" s="692"/>
      <c r="JLQ53" s="692"/>
      <c r="JLR53" s="692"/>
      <c r="JLS53" s="692"/>
      <c r="JLT53" s="692"/>
      <c r="JLU53" s="692"/>
      <c r="JLV53" s="692"/>
      <c r="JLW53" s="692"/>
      <c r="JLX53" s="692"/>
      <c r="JLY53" s="692"/>
      <c r="JLZ53" s="692"/>
      <c r="JMA53" s="692"/>
      <c r="JMB53" s="692"/>
      <c r="JMC53" s="692"/>
      <c r="JMD53" s="692"/>
      <c r="JME53" s="692"/>
      <c r="JMF53" s="692"/>
      <c r="JMG53" s="692"/>
      <c r="JMH53" s="692"/>
      <c r="JMI53" s="692"/>
      <c r="JMJ53" s="692"/>
      <c r="JMK53" s="692"/>
      <c r="JML53" s="692"/>
      <c r="JMM53" s="692"/>
      <c r="JMN53" s="692"/>
      <c r="JMO53" s="692"/>
      <c r="JMP53" s="692"/>
      <c r="JMQ53" s="692"/>
      <c r="JMR53" s="692"/>
      <c r="JMS53" s="692"/>
      <c r="JMT53" s="692"/>
      <c r="JMU53" s="692"/>
      <c r="JMV53" s="692"/>
      <c r="JMW53" s="692"/>
      <c r="JMX53" s="692"/>
      <c r="JMY53" s="692"/>
      <c r="JMZ53" s="692"/>
      <c r="JNA53" s="692"/>
      <c r="JNB53" s="692"/>
      <c r="JNC53" s="692"/>
      <c r="JND53" s="692"/>
      <c r="JNE53" s="692"/>
      <c r="JNF53" s="692"/>
      <c r="JNG53" s="692"/>
      <c r="JNH53" s="692"/>
      <c r="JNI53" s="692"/>
      <c r="JNJ53" s="692"/>
      <c r="JNK53" s="692"/>
      <c r="JNL53" s="692"/>
      <c r="JNM53" s="692"/>
      <c r="JNN53" s="692"/>
      <c r="JNO53" s="692"/>
      <c r="JNP53" s="692"/>
      <c r="JNQ53" s="692"/>
      <c r="JNR53" s="692"/>
      <c r="JNS53" s="692"/>
      <c r="JNT53" s="692"/>
      <c r="JNU53" s="692"/>
      <c r="JNV53" s="692"/>
      <c r="JNW53" s="692"/>
      <c r="JNX53" s="692"/>
      <c r="JNY53" s="692"/>
      <c r="JNZ53" s="692"/>
      <c r="JOA53" s="692"/>
      <c r="JOB53" s="692"/>
      <c r="JOC53" s="692"/>
      <c r="JOD53" s="692"/>
      <c r="JOE53" s="692"/>
      <c r="JOF53" s="692"/>
      <c r="JOG53" s="692"/>
      <c r="JOH53" s="692"/>
      <c r="JOI53" s="692"/>
      <c r="JOJ53" s="692"/>
      <c r="JOK53" s="692"/>
      <c r="JOL53" s="692"/>
      <c r="JOM53" s="692"/>
      <c r="JON53" s="692"/>
      <c r="JOO53" s="692"/>
      <c r="JOP53" s="692"/>
      <c r="JOQ53" s="692"/>
      <c r="JOR53" s="692"/>
      <c r="JOS53" s="692"/>
      <c r="JOT53" s="692"/>
      <c r="JOU53" s="692"/>
      <c r="JOV53" s="692"/>
      <c r="JOW53" s="692"/>
      <c r="JOX53" s="692"/>
      <c r="JOY53" s="692"/>
      <c r="JOZ53" s="692"/>
      <c r="JPA53" s="692"/>
      <c r="JPB53" s="692"/>
      <c r="JPC53" s="692"/>
      <c r="JPD53" s="692"/>
      <c r="JPE53" s="692"/>
      <c r="JPF53" s="692"/>
      <c r="JPG53" s="692"/>
      <c r="JPH53" s="692"/>
      <c r="JPI53" s="692"/>
      <c r="JPJ53" s="692"/>
      <c r="JPK53" s="692"/>
      <c r="JPL53" s="692"/>
      <c r="JPM53" s="692"/>
      <c r="JPN53" s="692"/>
      <c r="JPO53" s="692"/>
      <c r="JPP53" s="692"/>
      <c r="JPQ53" s="692"/>
      <c r="JPR53" s="692"/>
      <c r="JPS53" s="692"/>
      <c r="JPT53" s="692"/>
      <c r="JPU53" s="692"/>
      <c r="JPV53" s="692"/>
      <c r="JPW53" s="692"/>
      <c r="JPX53" s="692"/>
      <c r="JPY53" s="692"/>
      <c r="JPZ53" s="692"/>
      <c r="JQA53" s="692"/>
      <c r="JQB53" s="692"/>
      <c r="JQC53" s="692"/>
      <c r="JQD53" s="692"/>
      <c r="JQE53" s="692"/>
      <c r="JQF53" s="692"/>
      <c r="JQG53" s="692"/>
      <c r="JQH53" s="692"/>
      <c r="JQI53" s="692"/>
      <c r="JQJ53" s="692"/>
      <c r="JQK53" s="692"/>
      <c r="JQL53" s="692"/>
      <c r="JQM53" s="692"/>
      <c r="JQN53" s="692"/>
      <c r="JQO53" s="692"/>
      <c r="JQP53" s="692"/>
      <c r="JQQ53" s="692"/>
      <c r="JQR53" s="692"/>
      <c r="JQS53" s="692"/>
      <c r="JQT53" s="692"/>
      <c r="JQU53" s="692"/>
      <c r="JQV53" s="692"/>
      <c r="JQW53" s="692"/>
      <c r="JQX53" s="692"/>
      <c r="JQY53" s="692"/>
      <c r="JQZ53" s="692"/>
      <c r="JRA53" s="692"/>
      <c r="JRB53" s="692"/>
      <c r="JRC53" s="692"/>
      <c r="JRD53" s="692"/>
      <c r="JRE53" s="692"/>
      <c r="JRF53" s="692"/>
      <c r="JRG53" s="692"/>
      <c r="JRH53" s="692"/>
      <c r="JRI53" s="692"/>
      <c r="JRJ53" s="692"/>
      <c r="JRK53" s="692"/>
      <c r="JRL53" s="692"/>
      <c r="JRM53" s="692"/>
      <c r="JRN53" s="692"/>
      <c r="JRO53" s="692"/>
      <c r="JRP53" s="692"/>
      <c r="JRQ53" s="692"/>
      <c r="JRR53" s="692"/>
      <c r="JRS53" s="692"/>
      <c r="JRT53" s="692"/>
      <c r="JRU53" s="692"/>
      <c r="JRV53" s="692"/>
      <c r="JRW53" s="692"/>
      <c r="JRX53" s="692"/>
      <c r="JRY53" s="692"/>
      <c r="JRZ53" s="692"/>
      <c r="JSA53" s="692"/>
      <c r="JSB53" s="692"/>
      <c r="JSC53" s="692"/>
      <c r="JSD53" s="692"/>
      <c r="JSE53" s="692"/>
      <c r="JSF53" s="692"/>
      <c r="JSG53" s="692"/>
      <c r="JSH53" s="692"/>
      <c r="JSI53" s="692"/>
      <c r="JSJ53" s="692"/>
      <c r="JSK53" s="692"/>
      <c r="JSL53" s="692"/>
      <c r="JSM53" s="692"/>
      <c r="JSN53" s="692"/>
      <c r="JSO53" s="692"/>
      <c r="JSP53" s="692"/>
      <c r="JSQ53" s="692"/>
      <c r="JSR53" s="692"/>
      <c r="JSS53" s="692"/>
      <c r="JST53" s="692"/>
      <c r="JSU53" s="692"/>
      <c r="JSV53" s="692"/>
      <c r="JSW53" s="692"/>
      <c r="JSX53" s="692"/>
      <c r="JSY53" s="692"/>
      <c r="JSZ53" s="692"/>
      <c r="JTA53" s="692"/>
      <c r="JTB53" s="692"/>
      <c r="JTC53" s="692"/>
      <c r="JTD53" s="692"/>
      <c r="JTE53" s="692"/>
      <c r="JTF53" s="692"/>
      <c r="JTG53" s="692"/>
      <c r="JTH53" s="692"/>
      <c r="JTI53" s="692"/>
      <c r="JTJ53" s="692"/>
      <c r="JTK53" s="692"/>
      <c r="JTL53" s="692"/>
      <c r="JTM53" s="692"/>
      <c r="JTN53" s="692"/>
      <c r="JTO53" s="692"/>
      <c r="JTP53" s="692"/>
      <c r="JTQ53" s="692"/>
      <c r="JTR53" s="692"/>
      <c r="JTS53" s="692"/>
      <c r="JTT53" s="692"/>
      <c r="JTU53" s="692"/>
      <c r="JTV53" s="692"/>
      <c r="JTW53" s="692"/>
      <c r="JTX53" s="692"/>
      <c r="JTY53" s="692"/>
      <c r="JTZ53" s="692"/>
      <c r="JUA53" s="692"/>
      <c r="JUB53" s="692"/>
      <c r="JUC53" s="692"/>
      <c r="JUD53" s="692"/>
      <c r="JUE53" s="692"/>
      <c r="JUF53" s="692"/>
      <c r="JUG53" s="692"/>
      <c r="JUH53" s="692"/>
      <c r="JUI53" s="692"/>
      <c r="JUJ53" s="692"/>
      <c r="JUK53" s="692"/>
      <c r="JUL53" s="692"/>
      <c r="JUM53" s="692"/>
      <c r="JUN53" s="692"/>
      <c r="JUO53" s="692"/>
      <c r="JUP53" s="692"/>
      <c r="JUQ53" s="692"/>
      <c r="JUR53" s="692"/>
      <c r="JUS53" s="692"/>
      <c r="JUT53" s="692"/>
      <c r="JUU53" s="692"/>
      <c r="JUV53" s="692"/>
      <c r="JUW53" s="692"/>
      <c r="JUX53" s="692"/>
      <c r="JUY53" s="692"/>
      <c r="JUZ53" s="692"/>
      <c r="JVA53" s="692"/>
      <c r="JVB53" s="692"/>
      <c r="JVC53" s="692"/>
      <c r="JVD53" s="692"/>
      <c r="JVE53" s="692"/>
      <c r="JVF53" s="692"/>
      <c r="JVG53" s="692"/>
      <c r="JVH53" s="692"/>
      <c r="JVI53" s="692"/>
      <c r="JVJ53" s="692"/>
      <c r="JVK53" s="692"/>
      <c r="JVL53" s="692"/>
      <c r="JVM53" s="692"/>
      <c r="JVN53" s="692"/>
      <c r="JVO53" s="692"/>
      <c r="JVP53" s="692"/>
      <c r="JVQ53" s="692"/>
      <c r="JVR53" s="692"/>
      <c r="JVS53" s="692"/>
      <c r="JVT53" s="692"/>
      <c r="JVU53" s="692"/>
      <c r="JVV53" s="692"/>
      <c r="JVW53" s="692"/>
      <c r="JVX53" s="692"/>
      <c r="JVY53" s="692"/>
      <c r="JVZ53" s="692"/>
      <c r="JWA53" s="692"/>
      <c r="JWB53" s="692"/>
      <c r="JWC53" s="692"/>
      <c r="JWD53" s="692"/>
      <c r="JWE53" s="692"/>
      <c r="JWF53" s="692"/>
      <c r="JWG53" s="692"/>
      <c r="JWH53" s="692"/>
      <c r="JWI53" s="692"/>
      <c r="JWJ53" s="692"/>
      <c r="JWK53" s="692"/>
      <c r="JWL53" s="692"/>
      <c r="JWM53" s="692"/>
      <c r="JWN53" s="692"/>
      <c r="JWO53" s="692"/>
      <c r="JWP53" s="692"/>
      <c r="JWQ53" s="692"/>
      <c r="JWR53" s="692"/>
      <c r="JWS53" s="692"/>
      <c r="JWT53" s="692"/>
      <c r="JWU53" s="692"/>
      <c r="JWV53" s="692"/>
      <c r="JWW53" s="692"/>
      <c r="JWX53" s="692"/>
      <c r="JWY53" s="692"/>
      <c r="JWZ53" s="692"/>
      <c r="JXA53" s="692"/>
      <c r="JXB53" s="692"/>
      <c r="JXC53" s="692"/>
      <c r="JXD53" s="692"/>
      <c r="JXE53" s="692"/>
      <c r="JXF53" s="692"/>
      <c r="JXG53" s="692"/>
      <c r="JXH53" s="692"/>
      <c r="JXI53" s="692"/>
      <c r="JXJ53" s="692"/>
      <c r="JXK53" s="692"/>
      <c r="JXL53" s="692"/>
      <c r="JXM53" s="692"/>
      <c r="JXN53" s="692"/>
      <c r="JXO53" s="692"/>
      <c r="JXP53" s="692"/>
      <c r="JXQ53" s="692"/>
      <c r="JXR53" s="692"/>
      <c r="JXS53" s="692"/>
      <c r="JXT53" s="692"/>
      <c r="JXU53" s="692"/>
      <c r="JXV53" s="692"/>
      <c r="JXW53" s="692"/>
      <c r="JXX53" s="692"/>
      <c r="JXY53" s="692"/>
      <c r="JXZ53" s="692"/>
      <c r="JYA53" s="692"/>
      <c r="JYB53" s="692"/>
      <c r="JYC53" s="692"/>
      <c r="JYD53" s="692"/>
      <c r="JYE53" s="692"/>
      <c r="JYF53" s="692"/>
      <c r="JYG53" s="692"/>
      <c r="JYH53" s="692"/>
      <c r="JYI53" s="692"/>
      <c r="JYJ53" s="692"/>
      <c r="JYK53" s="692"/>
      <c r="JYL53" s="692"/>
      <c r="JYM53" s="692"/>
      <c r="JYN53" s="692"/>
      <c r="JYO53" s="692"/>
      <c r="JYP53" s="692"/>
      <c r="JYQ53" s="692"/>
      <c r="JYR53" s="692"/>
      <c r="JYS53" s="692"/>
      <c r="JYT53" s="692"/>
      <c r="JYU53" s="692"/>
      <c r="JYV53" s="692"/>
      <c r="JYW53" s="692"/>
      <c r="JYX53" s="692"/>
      <c r="JYY53" s="692"/>
      <c r="JYZ53" s="692"/>
      <c r="JZA53" s="692"/>
      <c r="JZB53" s="692"/>
      <c r="JZC53" s="692"/>
      <c r="JZD53" s="692"/>
      <c r="JZE53" s="692"/>
      <c r="JZF53" s="692"/>
      <c r="JZG53" s="692"/>
      <c r="JZH53" s="692"/>
      <c r="JZI53" s="692"/>
      <c r="JZJ53" s="692"/>
      <c r="JZK53" s="692"/>
      <c r="JZL53" s="692"/>
      <c r="JZM53" s="692"/>
      <c r="JZN53" s="692"/>
      <c r="JZO53" s="692"/>
      <c r="JZP53" s="692"/>
      <c r="JZQ53" s="692"/>
      <c r="JZR53" s="692"/>
      <c r="JZS53" s="692"/>
      <c r="JZT53" s="692"/>
      <c r="JZU53" s="692"/>
      <c r="JZV53" s="692"/>
      <c r="JZW53" s="692"/>
      <c r="JZX53" s="692"/>
      <c r="JZY53" s="692"/>
      <c r="JZZ53" s="692"/>
      <c r="KAA53" s="692"/>
      <c r="KAB53" s="692"/>
      <c r="KAC53" s="692"/>
      <c r="KAD53" s="692"/>
      <c r="KAE53" s="692"/>
      <c r="KAF53" s="692"/>
      <c r="KAG53" s="692"/>
      <c r="KAH53" s="692"/>
      <c r="KAI53" s="692"/>
      <c r="KAJ53" s="692"/>
      <c r="KAK53" s="692"/>
      <c r="KAL53" s="692"/>
      <c r="KAM53" s="692"/>
      <c r="KAN53" s="692"/>
      <c r="KAO53" s="692"/>
      <c r="KAP53" s="692"/>
      <c r="KAQ53" s="692"/>
      <c r="KAR53" s="692"/>
      <c r="KAS53" s="692"/>
      <c r="KAT53" s="692"/>
      <c r="KAU53" s="692"/>
      <c r="KAV53" s="692"/>
      <c r="KAW53" s="692"/>
      <c r="KAX53" s="692"/>
      <c r="KAY53" s="692"/>
      <c r="KAZ53" s="692"/>
      <c r="KBA53" s="692"/>
      <c r="KBB53" s="692"/>
      <c r="KBC53" s="692"/>
      <c r="KBD53" s="692"/>
      <c r="KBE53" s="692"/>
      <c r="KBF53" s="692"/>
      <c r="KBG53" s="692"/>
      <c r="KBH53" s="692"/>
      <c r="KBI53" s="692"/>
      <c r="KBJ53" s="692"/>
      <c r="KBK53" s="692"/>
      <c r="KBL53" s="692"/>
      <c r="KBM53" s="692"/>
      <c r="KBN53" s="692"/>
      <c r="KBO53" s="692"/>
      <c r="KBP53" s="692"/>
      <c r="KBQ53" s="692"/>
      <c r="KBR53" s="692"/>
      <c r="KBS53" s="692"/>
      <c r="KBT53" s="692"/>
      <c r="KBU53" s="692"/>
      <c r="KBV53" s="692"/>
      <c r="KBW53" s="692"/>
      <c r="KBX53" s="692"/>
      <c r="KBY53" s="692"/>
      <c r="KBZ53" s="692"/>
      <c r="KCA53" s="692"/>
      <c r="KCB53" s="692"/>
      <c r="KCC53" s="692"/>
      <c r="KCD53" s="692"/>
      <c r="KCE53" s="692"/>
      <c r="KCF53" s="692"/>
      <c r="KCG53" s="692"/>
      <c r="KCH53" s="692"/>
      <c r="KCI53" s="692"/>
      <c r="KCJ53" s="692"/>
      <c r="KCK53" s="692"/>
      <c r="KCL53" s="692"/>
      <c r="KCM53" s="692"/>
      <c r="KCN53" s="692"/>
      <c r="KCO53" s="692"/>
      <c r="KCP53" s="692"/>
      <c r="KCQ53" s="692"/>
      <c r="KCR53" s="692"/>
      <c r="KCS53" s="692"/>
      <c r="KCT53" s="692"/>
      <c r="KCU53" s="692"/>
      <c r="KCV53" s="692"/>
      <c r="KCW53" s="692"/>
      <c r="KCX53" s="692"/>
      <c r="KCY53" s="692"/>
      <c r="KCZ53" s="692"/>
      <c r="KDA53" s="692"/>
      <c r="KDB53" s="692"/>
      <c r="KDC53" s="692"/>
      <c r="KDD53" s="692"/>
      <c r="KDE53" s="692"/>
      <c r="KDF53" s="692"/>
      <c r="KDG53" s="692"/>
      <c r="KDH53" s="692"/>
      <c r="KDI53" s="692"/>
      <c r="KDJ53" s="692"/>
      <c r="KDK53" s="692"/>
      <c r="KDL53" s="692"/>
      <c r="KDM53" s="692"/>
      <c r="KDN53" s="692"/>
      <c r="KDO53" s="692"/>
      <c r="KDP53" s="692"/>
      <c r="KDQ53" s="692"/>
      <c r="KDR53" s="692"/>
      <c r="KDS53" s="692"/>
      <c r="KDT53" s="692"/>
      <c r="KDU53" s="692"/>
      <c r="KDV53" s="692"/>
      <c r="KDW53" s="692"/>
      <c r="KDX53" s="692"/>
      <c r="KDY53" s="692"/>
      <c r="KDZ53" s="692"/>
      <c r="KEA53" s="692"/>
      <c r="KEB53" s="692"/>
      <c r="KEC53" s="692"/>
      <c r="KED53" s="692"/>
      <c r="KEE53" s="692"/>
      <c r="KEF53" s="692"/>
      <c r="KEG53" s="692"/>
      <c r="KEH53" s="692"/>
      <c r="KEI53" s="692"/>
      <c r="KEJ53" s="692"/>
      <c r="KEK53" s="692"/>
      <c r="KEL53" s="692"/>
      <c r="KEM53" s="692"/>
      <c r="KEN53" s="692"/>
      <c r="KEO53" s="692"/>
      <c r="KEP53" s="692"/>
      <c r="KEQ53" s="692"/>
      <c r="KER53" s="692"/>
      <c r="KES53" s="692"/>
      <c r="KET53" s="692"/>
      <c r="KEU53" s="692"/>
      <c r="KEV53" s="692"/>
      <c r="KEW53" s="692"/>
      <c r="KEX53" s="692"/>
      <c r="KEY53" s="692"/>
      <c r="KEZ53" s="692"/>
      <c r="KFA53" s="692"/>
      <c r="KFB53" s="692"/>
      <c r="KFC53" s="692"/>
      <c r="KFD53" s="692"/>
      <c r="KFE53" s="692"/>
      <c r="KFF53" s="692"/>
      <c r="KFG53" s="692"/>
      <c r="KFH53" s="692"/>
      <c r="KFI53" s="692"/>
      <c r="KFJ53" s="692"/>
      <c r="KFK53" s="692"/>
      <c r="KFL53" s="692"/>
      <c r="KFM53" s="692"/>
      <c r="KFN53" s="692"/>
      <c r="KFO53" s="692"/>
      <c r="KFP53" s="692"/>
      <c r="KFQ53" s="692"/>
      <c r="KFR53" s="692"/>
      <c r="KFS53" s="692"/>
      <c r="KFT53" s="692"/>
      <c r="KFU53" s="692"/>
      <c r="KFV53" s="692"/>
      <c r="KFW53" s="692"/>
      <c r="KFX53" s="692"/>
      <c r="KFY53" s="692"/>
      <c r="KFZ53" s="692"/>
      <c r="KGA53" s="692"/>
      <c r="KGB53" s="692"/>
      <c r="KGC53" s="692"/>
      <c r="KGD53" s="692"/>
      <c r="KGE53" s="692"/>
      <c r="KGF53" s="692"/>
      <c r="KGG53" s="692"/>
      <c r="KGH53" s="692"/>
      <c r="KGI53" s="692"/>
      <c r="KGJ53" s="692"/>
      <c r="KGK53" s="692"/>
      <c r="KGL53" s="692"/>
      <c r="KGM53" s="692"/>
      <c r="KGN53" s="692"/>
      <c r="KGO53" s="692"/>
      <c r="KGP53" s="692"/>
      <c r="KGQ53" s="692"/>
      <c r="KGR53" s="692"/>
      <c r="KGS53" s="692"/>
      <c r="KGT53" s="692"/>
      <c r="KGU53" s="692"/>
      <c r="KGV53" s="692"/>
      <c r="KGW53" s="692"/>
      <c r="KGX53" s="692"/>
      <c r="KGY53" s="692"/>
      <c r="KGZ53" s="692"/>
      <c r="KHA53" s="692"/>
      <c r="KHB53" s="692"/>
      <c r="KHC53" s="692"/>
      <c r="KHD53" s="692"/>
      <c r="KHE53" s="692"/>
      <c r="KHF53" s="692"/>
      <c r="KHG53" s="692"/>
      <c r="KHH53" s="692"/>
      <c r="KHI53" s="692"/>
      <c r="KHJ53" s="692"/>
      <c r="KHK53" s="692"/>
      <c r="KHL53" s="692"/>
      <c r="KHM53" s="692"/>
      <c r="KHN53" s="692"/>
      <c r="KHO53" s="692"/>
      <c r="KHP53" s="692"/>
      <c r="KHQ53" s="692"/>
      <c r="KHR53" s="692"/>
      <c r="KHS53" s="692"/>
      <c r="KHT53" s="692"/>
      <c r="KHU53" s="692"/>
      <c r="KHV53" s="692"/>
      <c r="KHW53" s="692"/>
      <c r="KHX53" s="692"/>
      <c r="KHY53" s="692"/>
      <c r="KHZ53" s="692"/>
      <c r="KIA53" s="692"/>
      <c r="KIB53" s="692"/>
      <c r="KIC53" s="692"/>
      <c r="KID53" s="692"/>
      <c r="KIE53" s="692"/>
      <c r="KIF53" s="692"/>
      <c r="KIG53" s="692"/>
      <c r="KIH53" s="692"/>
      <c r="KII53" s="692"/>
      <c r="KIJ53" s="692"/>
      <c r="KIK53" s="692"/>
      <c r="KIL53" s="692"/>
      <c r="KIM53" s="692"/>
      <c r="KIN53" s="692"/>
      <c r="KIO53" s="692"/>
      <c r="KIP53" s="692"/>
      <c r="KIQ53" s="692"/>
      <c r="KIR53" s="692"/>
      <c r="KIS53" s="692"/>
      <c r="KIT53" s="692"/>
      <c r="KIU53" s="692"/>
      <c r="KIV53" s="692"/>
      <c r="KIW53" s="692"/>
      <c r="KIX53" s="692"/>
      <c r="KIY53" s="692"/>
      <c r="KIZ53" s="692"/>
      <c r="KJA53" s="692"/>
      <c r="KJB53" s="692"/>
      <c r="KJC53" s="692"/>
      <c r="KJD53" s="692"/>
      <c r="KJE53" s="692"/>
      <c r="KJF53" s="692"/>
      <c r="KJG53" s="692"/>
      <c r="KJH53" s="692"/>
      <c r="KJI53" s="692"/>
      <c r="KJJ53" s="692"/>
      <c r="KJK53" s="692"/>
      <c r="KJL53" s="692"/>
      <c r="KJM53" s="692"/>
      <c r="KJN53" s="692"/>
      <c r="KJO53" s="692"/>
      <c r="KJP53" s="692"/>
      <c r="KJQ53" s="692"/>
      <c r="KJR53" s="692"/>
      <c r="KJS53" s="692"/>
      <c r="KJT53" s="692"/>
      <c r="KJU53" s="692"/>
      <c r="KJV53" s="692"/>
      <c r="KJW53" s="692"/>
      <c r="KJX53" s="692"/>
      <c r="KJY53" s="692"/>
      <c r="KJZ53" s="692"/>
      <c r="KKA53" s="692"/>
      <c r="KKB53" s="692"/>
      <c r="KKC53" s="692"/>
      <c r="KKD53" s="692"/>
      <c r="KKE53" s="692"/>
      <c r="KKF53" s="692"/>
      <c r="KKG53" s="692"/>
      <c r="KKH53" s="692"/>
      <c r="KKI53" s="692"/>
      <c r="KKJ53" s="692"/>
      <c r="KKK53" s="692"/>
      <c r="KKL53" s="692"/>
      <c r="KKM53" s="692"/>
      <c r="KKN53" s="692"/>
      <c r="KKO53" s="692"/>
      <c r="KKP53" s="692"/>
      <c r="KKQ53" s="692"/>
      <c r="KKR53" s="692"/>
      <c r="KKS53" s="692"/>
      <c r="KKT53" s="692"/>
      <c r="KKU53" s="692"/>
      <c r="KKV53" s="692"/>
      <c r="KKW53" s="692"/>
      <c r="KKX53" s="692"/>
      <c r="KKY53" s="692"/>
      <c r="KKZ53" s="692"/>
      <c r="KLA53" s="692"/>
      <c r="KLB53" s="692"/>
      <c r="KLC53" s="692"/>
      <c r="KLD53" s="692"/>
      <c r="KLE53" s="692"/>
      <c r="KLF53" s="692"/>
      <c r="KLG53" s="692"/>
      <c r="KLH53" s="692"/>
      <c r="KLI53" s="692"/>
      <c r="KLJ53" s="692"/>
      <c r="KLK53" s="692"/>
      <c r="KLL53" s="692"/>
      <c r="KLM53" s="692"/>
      <c r="KLN53" s="692"/>
      <c r="KLO53" s="692"/>
      <c r="KLP53" s="692"/>
      <c r="KLQ53" s="692"/>
      <c r="KLR53" s="692"/>
      <c r="KLS53" s="692"/>
      <c r="KLT53" s="692"/>
      <c r="KLU53" s="692"/>
      <c r="KLV53" s="692"/>
      <c r="KLW53" s="692"/>
      <c r="KLX53" s="692"/>
      <c r="KLY53" s="692"/>
      <c r="KLZ53" s="692"/>
      <c r="KMA53" s="692"/>
      <c r="KMB53" s="692"/>
      <c r="KMC53" s="692"/>
      <c r="KMD53" s="692"/>
      <c r="KME53" s="692"/>
      <c r="KMF53" s="692"/>
      <c r="KMG53" s="692"/>
      <c r="KMH53" s="692"/>
      <c r="KMI53" s="692"/>
      <c r="KMJ53" s="692"/>
      <c r="KMK53" s="692"/>
      <c r="KML53" s="692"/>
      <c r="KMM53" s="692"/>
      <c r="KMN53" s="692"/>
      <c r="KMO53" s="692"/>
      <c r="KMP53" s="692"/>
      <c r="KMQ53" s="692"/>
      <c r="KMR53" s="692"/>
      <c r="KMS53" s="692"/>
      <c r="KMT53" s="692"/>
      <c r="KMU53" s="692"/>
      <c r="KMV53" s="692"/>
      <c r="KMW53" s="692"/>
      <c r="KMX53" s="692"/>
      <c r="KMY53" s="692"/>
      <c r="KMZ53" s="692"/>
      <c r="KNA53" s="692"/>
      <c r="KNB53" s="692"/>
      <c r="KNC53" s="692"/>
      <c r="KND53" s="692"/>
      <c r="KNE53" s="692"/>
      <c r="KNF53" s="692"/>
      <c r="KNG53" s="692"/>
      <c r="KNH53" s="692"/>
      <c r="KNI53" s="692"/>
      <c r="KNJ53" s="692"/>
      <c r="KNK53" s="692"/>
      <c r="KNL53" s="692"/>
      <c r="KNM53" s="692"/>
      <c r="KNN53" s="692"/>
      <c r="KNO53" s="692"/>
      <c r="KNP53" s="692"/>
      <c r="KNQ53" s="692"/>
      <c r="KNR53" s="692"/>
      <c r="KNS53" s="692"/>
      <c r="KNT53" s="692"/>
      <c r="KNU53" s="692"/>
      <c r="KNV53" s="692"/>
      <c r="KNW53" s="692"/>
      <c r="KNX53" s="692"/>
      <c r="KNY53" s="692"/>
      <c r="KNZ53" s="692"/>
      <c r="KOA53" s="692"/>
      <c r="KOB53" s="692"/>
      <c r="KOC53" s="692"/>
      <c r="KOD53" s="692"/>
      <c r="KOE53" s="692"/>
      <c r="KOF53" s="692"/>
      <c r="KOG53" s="692"/>
      <c r="KOH53" s="692"/>
      <c r="KOI53" s="692"/>
      <c r="KOJ53" s="692"/>
      <c r="KOK53" s="692"/>
      <c r="KOL53" s="692"/>
      <c r="KOM53" s="692"/>
      <c r="KON53" s="692"/>
      <c r="KOO53" s="692"/>
      <c r="KOP53" s="692"/>
      <c r="KOQ53" s="692"/>
      <c r="KOR53" s="692"/>
      <c r="KOS53" s="692"/>
      <c r="KOT53" s="692"/>
      <c r="KOU53" s="692"/>
      <c r="KOV53" s="692"/>
      <c r="KOW53" s="692"/>
      <c r="KOX53" s="692"/>
      <c r="KOY53" s="692"/>
      <c r="KOZ53" s="692"/>
      <c r="KPA53" s="692"/>
      <c r="KPB53" s="692"/>
      <c r="KPC53" s="692"/>
      <c r="KPD53" s="692"/>
      <c r="KPE53" s="692"/>
      <c r="KPF53" s="692"/>
      <c r="KPG53" s="692"/>
      <c r="KPH53" s="692"/>
      <c r="KPI53" s="692"/>
      <c r="KPJ53" s="692"/>
      <c r="KPK53" s="692"/>
      <c r="KPL53" s="692"/>
      <c r="KPM53" s="692"/>
      <c r="KPN53" s="692"/>
      <c r="KPO53" s="692"/>
      <c r="KPP53" s="692"/>
      <c r="KPQ53" s="692"/>
      <c r="KPR53" s="692"/>
      <c r="KPS53" s="692"/>
      <c r="KPT53" s="692"/>
      <c r="KPU53" s="692"/>
      <c r="KPV53" s="692"/>
      <c r="KPW53" s="692"/>
      <c r="KPX53" s="692"/>
      <c r="KPY53" s="692"/>
      <c r="KPZ53" s="692"/>
      <c r="KQA53" s="692"/>
      <c r="KQB53" s="692"/>
      <c r="KQC53" s="692"/>
      <c r="KQD53" s="692"/>
      <c r="KQE53" s="692"/>
      <c r="KQF53" s="692"/>
      <c r="KQG53" s="692"/>
      <c r="KQH53" s="692"/>
      <c r="KQI53" s="692"/>
      <c r="KQJ53" s="692"/>
      <c r="KQK53" s="692"/>
      <c r="KQL53" s="692"/>
      <c r="KQM53" s="692"/>
      <c r="KQN53" s="692"/>
      <c r="KQO53" s="692"/>
      <c r="KQP53" s="692"/>
      <c r="KQQ53" s="692"/>
      <c r="KQR53" s="692"/>
      <c r="KQS53" s="692"/>
      <c r="KQT53" s="692"/>
      <c r="KQU53" s="692"/>
      <c r="KQV53" s="692"/>
      <c r="KQW53" s="692"/>
      <c r="KQX53" s="692"/>
      <c r="KQY53" s="692"/>
      <c r="KQZ53" s="692"/>
      <c r="KRA53" s="692"/>
      <c r="KRB53" s="692"/>
      <c r="KRC53" s="692"/>
      <c r="KRD53" s="692"/>
      <c r="KRE53" s="692"/>
      <c r="KRF53" s="692"/>
      <c r="KRG53" s="692"/>
      <c r="KRH53" s="692"/>
      <c r="KRI53" s="692"/>
      <c r="KRJ53" s="692"/>
      <c r="KRK53" s="692"/>
      <c r="KRL53" s="692"/>
      <c r="KRM53" s="692"/>
      <c r="KRN53" s="692"/>
      <c r="KRO53" s="692"/>
      <c r="KRP53" s="692"/>
      <c r="KRQ53" s="692"/>
      <c r="KRR53" s="692"/>
      <c r="KRS53" s="692"/>
      <c r="KRT53" s="692"/>
      <c r="KRU53" s="692"/>
      <c r="KRV53" s="692"/>
      <c r="KRW53" s="692"/>
      <c r="KRX53" s="692"/>
      <c r="KRY53" s="692"/>
      <c r="KRZ53" s="692"/>
      <c r="KSA53" s="692"/>
      <c r="KSB53" s="692"/>
      <c r="KSC53" s="692"/>
      <c r="KSD53" s="692"/>
      <c r="KSE53" s="692"/>
      <c r="KSF53" s="692"/>
      <c r="KSG53" s="692"/>
      <c r="KSH53" s="692"/>
      <c r="KSI53" s="692"/>
      <c r="KSJ53" s="692"/>
      <c r="KSK53" s="692"/>
      <c r="KSL53" s="692"/>
      <c r="KSM53" s="692"/>
      <c r="KSN53" s="692"/>
      <c r="KSO53" s="692"/>
      <c r="KSP53" s="692"/>
      <c r="KSQ53" s="692"/>
      <c r="KSR53" s="692"/>
      <c r="KSS53" s="692"/>
      <c r="KST53" s="692"/>
      <c r="KSU53" s="692"/>
      <c r="KSV53" s="692"/>
      <c r="KSW53" s="692"/>
      <c r="KSX53" s="692"/>
      <c r="KSY53" s="692"/>
      <c r="KSZ53" s="692"/>
      <c r="KTA53" s="692"/>
      <c r="KTB53" s="692"/>
      <c r="KTC53" s="692"/>
      <c r="KTD53" s="692"/>
      <c r="KTE53" s="692"/>
      <c r="KTF53" s="692"/>
      <c r="KTG53" s="692"/>
      <c r="KTH53" s="692"/>
      <c r="KTI53" s="692"/>
      <c r="KTJ53" s="692"/>
      <c r="KTK53" s="692"/>
      <c r="KTL53" s="692"/>
      <c r="KTM53" s="692"/>
      <c r="KTN53" s="692"/>
      <c r="KTO53" s="692"/>
      <c r="KTP53" s="692"/>
      <c r="KTQ53" s="692"/>
      <c r="KTR53" s="692"/>
      <c r="KTS53" s="692"/>
      <c r="KTT53" s="692"/>
      <c r="KTU53" s="692"/>
      <c r="KTV53" s="692"/>
      <c r="KTW53" s="692"/>
      <c r="KTX53" s="692"/>
      <c r="KTY53" s="692"/>
      <c r="KTZ53" s="692"/>
      <c r="KUA53" s="692"/>
      <c r="KUB53" s="692"/>
      <c r="KUC53" s="692"/>
      <c r="KUD53" s="692"/>
      <c r="KUE53" s="692"/>
      <c r="KUF53" s="692"/>
      <c r="KUG53" s="692"/>
      <c r="KUH53" s="692"/>
      <c r="KUI53" s="692"/>
      <c r="KUJ53" s="692"/>
      <c r="KUK53" s="692"/>
      <c r="KUL53" s="692"/>
      <c r="KUM53" s="692"/>
      <c r="KUN53" s="692"/>
      <c r="KUO53" s="692"/>
      <c r="KUP53" s="692"/>
      <c r="KUQ53" s="692"/>
      <c r="KUR53" s="692"/>
      <c r="KUS53" s="692"/>
      <c r="KUT53" s="692"/>
      <c r="KUU53" s="692"/>
      <c r="KUV53" s="692"/>
      <c r="KUW53" s="692"/>
      <c r="KUX53" s="692"/>
      <c r="KUY53" s="692"/>
      <c r="KUZ53" s="692"/>
      <c r="KVA53" s="692"/>
      <c r="KVB53" s="692"/>
      <c r="KVC53" s="692"/>
      <c r="KVD53" s="692"/>
      <c r="KVE53" s="692"/>
      <c r="KVF53" s="692"/>
      <c r="KVG53" s="692"/>
      <c r="KVH53" s="692"/>
      <c r="KVI53" s="692"/>
      <c r="KVJ53" s="692"/>
      <c r="KVK53" s="692"/>
      <c r="KVL53" s="692"/>
      <c r="KVM53" s="692"/>
      <c r="KVN53" s="692"/>
      <c r="KVO53" s="692"/>
      <c r="KVP53" s="692"/>
      <c r="KVQ53" s="692"/>
      <c r="KVR53" s="692"/>
      <c r="KVS53" s="692"/>
      <c r="KVT53" s="692"/>
      <c r="KVU53" s="692"/>
      <c r="KVV53" s="692"/>
      <c r="KVW53" s="692"/>
      <c r="KVX53" s="692"/>
      <c r="KVY53" s="692"/>
      <c r="KVZ53" s="692"/>
      <c r="KWA53" s="692"/>
      <c r="KWB53" s="692"/>
      <c r="KWC53" s="692"/>
      <c r="KWD53" s="692"/>
      <c r="KWE53" s="692"/>
      <c r="KWF53" s="692"/>
      <c r="KWG53" s="692"/>
      <c r="KWH53" s="692"/>
      <c r="KWI53" s="692"/>
      <c r="KWJ53" s="692"/>
      <c r="KWK53" s="692"/>
      <c r="KWL53" s="692"/>
      <c r="KWM53" s="692"/>
      <c r="KWN53" s="692"/>
      <c r="KWO53" s="692"/>
      <c r="KWP53" s="692"/>
      <c r="KWQ53" s="692"/>
      <c r="KWR53" s="692"/>
      <c r="KWS53" s="692"/>
      <c r="KWT53" s="692"/>
      <c r="KWU53" s="692"/>
      <c r="KWV53" s="692"/>
      <c r="KWW53" s="692"/>
      <c r="KWX53" s="692"/>
      <c r="KWY53" s="692"/>
      <c r="KWZ53" s="692"/>
      <c r="KXA53" s="692"/>
      <c r="KXB53" s="692"/>
      <c r="KXC53" s="692"/>
      <c r="KXD53" s="692"/>
      <c r="KXE53" s="692"/>
      <c r="KXF53" s="692"/>
      <c r="KXG53" s="692"/>
      <c r="KXH53" s="692"/>
      <c r="KXI53" s="692"/>
      <c r="KXJ53" s="692"/>
      <c r="KXK53" s="692"/>
      <c r="KXL53" s="692"/>
      <c r="KXM53" s="692"/>
      <c r="KXN53" s="692"/>
      <c r="KXO53" s="692"/>
      <c r="KXP53" s="692"/>
      <c r="KXQ53" s="692"/>
      <c r="KXR53" s="692"/>
      <c r="KXS53" s="692"/>
      <c r="KXT53" s="692"/>
      <c r="KXU53" s="692"/>
      <c r="KXV53" s="692"/>
      <c r="KXW53" s="692"/>
      <c r="KXX53" s="692"/>
      <c r="KXY53" s="692"/>
      <c r="KXZ53" s="692"/>
      <c r="KYA53" s="692"/>
      <c r="KYB53" s="692"/>
      <c r="KYC53" s="692"/>
      <c r="KYD53" s="692"/>
      <c r="KYE53" s="692"/>
      <c r="KYF53" s="692"/>
      <c r="KYG53" s="692"/>
      <c r="KYH53" s="692"/>
      <c r="KYI53" s="692"/>
      <c r="KYJ53" s="692"/>
      <c r="KYK53" s="692"/>
      <c r="KYL53" s="692"/>
      <c r="KYM53" s="692"/>
      <c r="KYN53" s="692"/>
      <c r="KYO53" s="692"/>
      <c r="KYP53" s="692"/>
      <c r="KYQ53" s="692"/>
      <c r="KYR53" s="692"/>
      <c r="KYS53" s="692"/>
      <c r="KYT53" s="692"/>
      <c r="KYU53" s="692"/>
      <c r="KYV53" s="692"/>
      <c r="KYW53" s="692"/>
      <c r="KYX53" s="692"/>
      <c r="KYY53" s="692"/>
      <c r="KYZ53" s="692"/>
      <c r="KZA53" s="692"/>
      <c r="KZB53" s="692"/>
      <c r="KZC53" s="692"/>
      <c r="KZD53" s="692"/>
      <c r="KZE53" s="692"/>
      <c r="KZF53" s="692"/>
      <c r="KZG53" s="692"/>
      <c r="KZH53" s="692"/>
      <c r="KZI53" s="692"/>
      <c r="KZJ53" s="692"/>
      <c r="KZK53" s="692"/>
      <c r="KZL53" s="692"/>
      <c r="KZM53" s="692"/>
      <c r="KZN53" s="692"/>
      <c r="KZO53" s="692"/>
      <c r="KZP53" s="692"/>
      <c r="KZQ53" s="692"/>
      <c r="KZR53" s="692"/>
      <c r="KZS53" s="692"/>
      <c r="KZT53" s="692"/>
      <c r="KZU53" s="692"/>
      <c r="KZV53" s="692"/>
      <c r="KZW53" s="692"/>
      <c r="KZX53" s="692"/>
      <c r="KZY53" s="692"/>
      <c r="KZZ53" s="692"/>
      <c r="LAA53" s="692"/>
      <c r="LAB53" s="692"/>
      <c r="LAC53" s="692"/>
      <c r="LAD53" s="692"/>
      <c r="LAE53" s="692"/>
      <c r="LAF53" s="692"/>
      <c r="LAG53" s="692"/>
      <c r="LAH53" s="692"/>
      <c r="LAI53" s="692"/>
      <c r="LAJ53" s="692"/>
      <c r="LAK53" s="692"/>
      <c r="LAL53" s="692"/>
      <c r="LAM53" s="692"/>
      <c r="LAN53" s="692"/>
      <c r="LAO53" s="692"/>
      <c r="LAP53" s="692"/>
      <c r="LAQ53" s="692"/>
      <c r="LAR53" s="692"/>
      <c r="LAS53" s="692"/>
      <c r="LAT53" s="692"/>
      <c r="LAU53" s="692"/>
      <c r="LAV53" s="692"/>
      <c r="LAW53" s="692"/>
      <c r="LAX53" s="692"/>
      <c r="LAY53" s="692"/>
      <c r="LAZ53" s="692"/>
      <c r="LBA53" s="692"/>
      <c r="LBB53" s="692"/>
      <c r="LBC53" s="692"/>
      <c r="LBD53" s="692"/>
      <c r="LBE53" s="692"/>
      <c r="LBF53" s="692"/>
      <c r="LBG53" s="692"/>
      <c r="LBH53" s="692"/>
      <c r="LBI53" s="692"/>
      <c r="LBJ53" s="692"/>
      <c r="LBK53" s="692"/>
      <c r="LBL53" s="692"/>
      <c r="LBM53" s="692"/>
      <c r="LBN53" s="692"/>
      <c r="LBO53" s="692"/>
      <c r="LBP53" s="692"/>
      <c r="LBQ53" s="692"/>
      <c r="LBR53" s="692"/>
      <c r="LBS53" s="692"/>
      <c r="LBT53" s="692"/>
      <c r="LBU53" s="692"/>
      <c r="LBV53" s="692"/>
      <c r="LBW53" s="692"/>
      <c r="LBX53" s="692"/>
      <c r="LBY53" s="692"/>
      <c r="LBZ53" s="692"/>
      <c r="LCA53" s="692"/>
      <c r="LCB53" s="692"/>
      <c r="LCC53" s="692"/>
      <c r="LCD53" s="692"/>
      <c r="LCE53" s="692"/>
      <c r="LCF53" s="692"/>
      <c r="LCG53" s="692"/>
      <c r="LCH53" s="692"/>
      <c r="LCI53" s="692"/>
      <c r="LCJ53" s="692"/>
      <c r="LCK53" s="692"/>
      <c r="LCL53" s="692"/>
      <c r="LCM53" s="692"/>
      <c r="LCN53" s="692"/>
      <c r="LCO53" s="692"/>
      <c r="LCP53" s="692"/>
      <c r="LCQ53" s="692"/>
      <c r="LCR53" s="692"/>
      <c r="LCS53" s="692"/>
      <c r="LCT53" s="692"/>
      <c r="LCU53" s="692"/>
      <c r="LCV53" s="692"/>
      <c r="LCW53" s="692"/>
      <c r="LCX53" s="692"/>
      <c r="LCY53" s="692"/>
      <c r="LCZ53" s="692"/>
      <c r="LDA53" s="692"/>
      <c r="LDB53" s="692"/>
      <c r="LDC53" s="692"/>
      <c r="LDD53" s="692"/>
      <c r="LDE53" s="692"/>
      <c r="LDF53" s="692"/>
      <c r="LDG53" s="692"/>
      <c r="LDH53" s="692"/>
      <c r="LDI53" s="692"/>
      <c r="LDJ53" s="692"/>
      <c r="LDK53" s="692"/>
      <c r="LDL53" s="692"/>
      <c r="LDM53" s="692"/>
      <c r="LDN53" s="692"/>
      <c r="LDO53" s="692"/>
      <c r="LDP53" s="692"/>
      <c r="LDQ53" s="692"/>
      <c r="LDR53" s="692"/>
      <c r="LDS53" s="692"/>
      <c r="LDT53" s="692"/>
      <c r="LDU53" s="692"/>
      <c r="LDV53" s="692"/>
      <c r="LDW53" s="692"/>
      <c r="LDX53" s="692"/>
      <c r="LDY53" s="692"/>
      <c r="LDZ53" s="692"/>
      <c r="LEA53" s="692"/>
      <c r="LEB53" s="692"/>
      <c r="LEC53" s="692"/>
      <c r="LED53" s="692"/>
      <c r="LEE53" s="692"/>
      <c r="LEF53" s="692"/>
      <c r="LEG53" s="692"/>
      <c r="LEH53" s="692"/>
      <c r="LEI53" s="692"/>
      <c r="LEJ53" s="692"/>
      <c r="LEK53" s="692"/>
      <c r="LEL53" s="692"/>
      <c r="LEM53" s="692"/>
      <c r="LEN53" s="692"/>
      <c r="LEO53" s="692"/>
      <c r="LEP53" s="692"/>
      <c r="LEQ53" s="692"/>
      <c r="LER53" s="692"/>
      <c r="LES53" s="692"/>
      <c r="LET53" s="692"/>
      <c r="LEU53" s="692"/>
      <c r="LEV53" s="692"/>
      <c r="LEW53" s="692"/>
      <c r="LEX53" s="692"/>
      <c r="LEY53" s="692"/>
      <c r="LEZ53" s="692"/>
      <c r="LFA53" s="692"/>
      <c r="LFB53" s="692"/>
      <c r="LFC53" s="692"/>
      <c r="LFD53" s="692"/>
      <c r="LFE53" s="692"/>
      <c r="LFF53" s="692"/>
      <c r="LFG53" s="692"/>
      <c r="LFH53" s="692"/>
      <c r="LFI53" s="692"/>
      <c r="LFJ53" s="692"/>
      <c r="LFK53" s="692"/>
      <c r="LFL53" s="692"/>
      <c r="LFM53" s="692"/>
      <c r="LFN53" s="692"/>
      <c r="LFO53" s="692"/>
      <c r="LFP53" s="692"/>
      <c r="LFQ53" s="692"/>
      <c r="LFR53" s="692"/>
      <c r="LFS53" s="692"/>
      <c r="LFT53" s="692"/>
      <c r="LFU53" s="692"/>
      <c r="LFV53" s="692"/>
      <c r="LFW53" s="692"/>
      <c r="LFX53" s="692"/>
      <c r="LFY53" s="692"/>
      <c r="LFZ53" s="692"/>
      <c r="LGA53" s="692"/>
      <c r="LGB53" s="692"/>
      <c r="LGC53" s="692"/>
      <c r="LGD53" s="692"/>
      <c r="LGE53" s="692"/>
      <c r="LGF53" s="692"/>
      <c r="LGG53" s="692"/>
      <c r="LGH53" s="692"/>
      <c r="LGI53" s="692"/>
      <c r="LGJ53" s="692"/>
      <c r="LGK53" s="692"/>
      <c r="LGL53" s="692"/>
      <c r="LGM53" s="692"/>
      <c r="LGN53" s="692"/>
      <c r="LGO53" s="692"/>
      <c r="LGP53" s="692"/>
      <c r="LGQ53" s="692"/>
      <c r="LGR53" s="692"/>
      <c r="LGS53" s="692"/>
      <c r="LGT53" s="692"/>
      <c r="LGU53" s="692"/>
      <c r="LGV53" s="692"/>
      <c r="LGW53" s="692"/>
      <c r="LGX53" s="692"/>
      <c r="LGY53" s="692"/>
      <c r="LGZ53" s="692"/>
      <c r="LHA53" s="692"/>
      <c r="LHB53" s="692"/>
      <c r="LHC53" s="692"/>
      <c r="LHD53" s="692"/>
      <c r="LHE53" s="692"/>
      <c r="LHF53" s="692"/>
      <c r="LHG53" s="692"/>
      <c r="LHH53" s="692"/>
      <c r="LHI53" s="692"/>
      <c r="LHJ53" s="692"/>
      <c r="LHK53" s="692"/>
      <c r="LHL53" s="692"/>
      <c r="LHM53" s="692"/>
      <c r="LHN53" s="692"/>
      <c r="LHO53" s="692"/>
      <c r="LHP53" s="692"/>
      <c r="LHQ53" s="692"/>
      <c r="LHR53" s="692"/>
      <c r="LHS53" s="692"/>
      <c r="LHT53" s="692"/>
      <c r="LHU53" s="692"/>
      <c r="LHV53" s="692"/>
      <c r="LHW53" s="692"/>
      <c r="LHX53" s="692"/>
      <c r="LHY53" s="692"/>
      <c r="LHZ53" s="692"/>
      <c r="LIA53" s="692"/>
      <c r="LIB53" s="692"/>
      <c r="LIC53" s="692"/>
      <c r="LID53" s="692"/>
      <c r="LIE53" s="692"/>
      <c r="LIF53" s="692"/>
      <c r="LIG53" s="692"/>
      <c r="LIH53" s="692"/>
      <c r="LII53" s="692"/>
      <c r="LIJ53" s="692"/>
      <c r="LIK53" s="692"/>
      <c r="LIL53" s="692"/>
      <c r="LIM53" s="692"/>
      <c r="LIN53" s="692"/>
      <c r="LIO53" s="692"/>
      <c r="LIP53" s="692"/>
      <c r="LIQ53" s="692"/>
      <c r="LIR53" s="692"/>
      <c r="LIS53" s="692"/>
      <c r="LIT53" s="692"/>
      <c r="LIU53" s="692"/>
      <c r="LIV53" s="692"/>
      <c r="LIW53" s="692"/>
      <c r="LIX53" s="692"/>
      <c r="LIY53" s="692"/>
      <c r="LIZ53" s="692"/>
      <c r="LJA53" s="692"/>
      <c r="LJB53" s="692"/>
      <c r="LJC53" s="692"/>
      <c r="LJD53" s="692"/>
      <c r="LJE53" s="692"/>
      <c r="LJF53" s="692"/>
      <c r="LJG53" s="692"/>
      <c r="LJH53" s="692"/>
      <c r="LJI53" s="692"/>
      <c r="LJJ53" s="692"/>
      <c r="LJK53" s="692"/>
      <c r="LJL53" s="692"/>
      <c r="LJM53" s="692"/>
      <c r="LJN53" s="692"/>
      <c r="LJO53" s="692"/>
      <c r="LJP53" s="692"/>
      <c r="LJQ53" s="692"/>
      <c r="LJR53" s="692"/>
      <c r="LJS53" s="692"/>
      <c r="LJT53" s="692"/>
      <c r="LJU53" s="692"/>
      <c r="LJV53" s="692"/>
      <c r="LJW53" s="692"/>
      <c r="LJX53" s="692"/>
      <c r="LJY53" s="692"/>
      <c r="LJZ53" s="692"/>
      <c r="LKA53" s="692"/>
      <c r="LKB53" s="692"/>
      <c r="LKC53" s="692"/>
      <c r="LKD53" s="692"/>
      <c r="LKE53" s="692"/>
      <c r="LKF53" s="692"/>
      <c r="LKG53" s="692"/>
      <c r="LKH53" s="692"/>
      <c r="LKI53" s="692"/>
      <c r="LKJ53" s="692"/>
      <c r="LKK53" s="692"/>
      <c r="LKL53" s="692"/>
      <c r="LKM53" s="692"/>
      <c r="LKN53" s="692"/>
      <c r="LKO53" s="692"/>
      <c r="LKP53" s="692"/>
      <c r="LKQ53" s="692"/>
      <c r="LKR53" s="692"/>
      <c r="LKS53" s="692"/>
      <c r="LKT53" s="692"/>
      <c r="LKU53" s="692"/>
      <c r="LKV53" s="692"/>
      <c r="LKW53" s="692"/>
      <c r="LKX53" s="692"/>
      <c r="LKY53" s="692"/>
      <c r="LKZ53" s="692"/>
      <c r="LLA53" s="692"/>
      <c r="LLB53" s="692"/>
      <c r="LLC53" s="692"/>
      <c r="LLD53" s="692"/>
      <c r="LLE53" s="692"/>
      <c r="LLF53" s="692"/>
      <c r="LLG53" s="692"/>
      <c r="LLH53" s="692"/>
      <c r="LLI53" s="692"/>
      <c r="LLJ53" s="692"/>
      <c r="LLK53" s="692"/>
      <c r="LLL53" s="692"/>
      <c r="LLM53" s="692"/>
      <c r="LLN53" s="692"/>
      <c r="LLO53" s="692"/>
      <c r="LLP53" s="692"/>
      <c r="LLQ53" s="692"/>
      <c r="LLR53" s="692"/>
      <c r="LLS53" s="692"/>
      <c r="LLT53" s="692"/>
      <c r="LLU53" s="692"/>
      <c r="LLV53" s="692"/>
      <c r="LLW53" s="692"/>
      <c r="LLX53" s="692"/>
      <c r="LLY53" s="692"/>
      <c r="LLZ53" s="692"/>
      <c r="LMA53" s="692"/>
      <c r="LMB53" s="692"/>
      <c r="LMC53" s="692"/>
      <c r="LMD53" s="692"/>
      <c r="LME53" s="692"/>
      <c r="LMF53" s="692"/>
      <c r="LMG53" s="692"/>
      <c r="LMH53" s="692"/>
      <c r="LMI53" s="692"/>
      <c r="LMJ53" s="692"/>
      <c r="LMK53" s="692"/>
      <c r="LML53" s="692"/>
      <c r="LMM53" s="692"/>
      <c r="LMN53" s="692"/>
      <c r="LMO53" s="692"/>
      <c r="LMP53" s="692"/>
      <c r="LMQ53" s="692"/>
      <c r="LMR53" s="692"/>
      <c r="LMS53" s="692"/>
      <c r="LMT53" s="692"/>
      <c r="LMU53" s="692"/>
      <c r="LMV53" s="692"/>
      <c r="LMW53" s="692"/>
      <c r="LMX53" s="692"/>
      <c r="LMY53" s="692"/>
      <c r="LMZ53" s="692"/>
      <c r="LNA53" s="692"/>
      <c r="LNB53" s="692"/>
      <c r="LNC53" s="692"/>
      <c r="LND53" s="692"/>
      <c r="LNE53" s="692"/>
      <c r="LNF53" s="692"/>
      <c r="LNG53" s="692"/>
      <c r="LNH53" s="692"/>
      <c r="LNI53" s="692"/>
      <c r="LNJ53" s="692"/>
      <c r="LNK53" s="692"/>
      <c r="LNL53" s="692"/>
      <c r="LNM53" s="692"/>
      <c r="LNN53" s="692"/>
      <c r="LNO53" s="692"/>
      <c r="LNP53" s="692"/>
      <c r="LNQ53" s="692"/>
      <c r="LNR53" s="692"/>
      <c r="LNS53" s="692"/>
      <c r="LNT53" s="692"/>
      <c r="LNU53" s="692"/>
      <c r="LNV53" s="692"/>
      <c r="LNW53" s="692"/>
      <c r="LNX53" s="692"/>
      <c r="LNY53" s="692"/>
      <c r="LNZ53" s="692"/>
      <c r="LOA53" s="692"/>
      <c r="LOB53" s="692"/>
      <c r="LOC53" s="692"/>
      <c r="LOD53" s="692"/>
      <c r="LOE53" s="692"/>
      <c r="LOF53" s="692"/>
      <c r="LOG53" s="692"/>
      <c r="LOH53" s="692"/>
      <c r="LOI53" s="692"/>
      <c r="LOJ53" s="692"/>
      <c r="LOK53" s="692"/>
      <c r="LOL53" s="692"/>
      <c r="LOM53" s="692"/>
      <c r="LON53" s="692"/>
      <c r="LOO53" s="692"/>
      <c r="LOP53" s="692"/>
      <c r="LOQ53" s="692"/>
      <c r="LOR53" s="692"/>
      <c r="LOS53" s="692"/>
      <c r="LOT53" s="692"/>
      <c r="LOU53" s="692"/>
      <c r="LOV53" s="692"/>
      <c r="LOW53" s="692"/>
      <c r="LOX53" s="692"/>
      <c r="LOY53" s="692"/>
      <c r="LOZ53" s="692"/>
      <c r="LPA53" s="692"/>
      <c r="LPB53" s="692"/>
      <c r="LPC53" s="692"/>
      <c r="LPD53" s="692"/>
      <c r="LPE53" s="692"/>
      <c r="LPF53" s="692"/>
      <c r="LPG53" s="692"/>
      <c r="LPH53" s="692"/>
      <c r="LPI53" s="692"/>
      <c r="LPJ53" s="692"/>
      <c r="LPK53" s="692"/>
      <c r="LPL53" s="692"/>
      <c r="LPM53" s="692"/>
      <c r="LPN53" s="692"/>
      <c r="LPO53" s="692"/>
      <c r="LPP53" s="692"/>
      <c r="LPQ53" s="692"/>
      <c r="LPR53" s="692"/>
      <c r="LPS53" s="692"/>
      <c r="LPT53" s="692"/>
      <c r="LPU53" s="692"/>
      <c r="LPV53" s="692"/>
      <c r="LPW53" s="692"/>
      <c r="LPX53" s="692"/>
      <c r="LPY53" s="692"/>
      <c r="LPZ53" s="692"/>
      <c r="LQA53" s="692"/>
      <c r="LQB53" s="692"/>
      <c r="LQC53" s="692"/>
      <c r="LQD53" s="692"/>
      <c r="LQE53" s="692"/>
      <c r="LQF53" s="692"/>
      <c r="LQG53" s="692"/>
      <c r="LQH53" s="692"/>
      <c r="LQI53" s="692"/>
      <c r="LQJ53" s="692"/>
      <c r="LQK53" s="692"/>
      <c r="LQL53" s="692"/>
      <c r="LQM53" s="692"/>
      <c r="LQN53" s="692"/>
      <c r="LQO53" s="692"/>
      <c r="LQP53" s="692"/>
      <c r="LQQ53" s="692"/>
      <c r="LQR53" s="692"/>
      <c r="LQS53" s="692"/>
      <c r="LQT53" s="692"/>
      <c r="LQU53" s="692"/>
      <c r="LQV53" s="692"/>
      <c r="LQW53" s="692"/>
      <c r="LQX53" s="692"/>
      <c r="LQY53" s="692"/>
      <c r="LQZ53" s="692"/>
      <c r="LRA53" s="692"/>
      <c r="LRB53" s="692"/>
      <c r="LRC53" s="692"/>
      <c r="LRD53" s="692"/>
      <c r="LRE53" s="692"/>
      <c r="LRF53" s="692"/>
      <c r="LRG53" s="692"/>
      <c r="LRH53" s="692"/>
      <c r="LRI53" s="692"/>
      <c r="LRJ53" s="692"/>
      <c r="LRK53" s="692"/>
      <c r="LRL53" s="692"/>
      <c r="LRM53" s="692"/>
      <c r="LRN53" s="692"/>
      <c r="LRO53" s="692"/>
      <c r="LRP53" s="692"/>
      <c r="LRQ53" s="692"/>
      <c r="LRR53" s="692"/>
      <c r="LRS53" s="692"/>
      <c r="LRT53" s="692"/>
      <c r="LRU53" s="692"/>
      <c r="LRV53" s="692"/>
      <c r="LRW53" s="692"/>
      <c r="LRX53" s="692"/>
      <c r="LRY53" s="692"/>
      <c r="LRZ53" s="692"/>
      <c r="LSA53" s="692"/>
      <c r="LSB53" s="692"/>
      <c r="LSC53" s="692"/>
      <c r="LSD53" s="692"/>
      <c r="LSE53" s="692"/>
      <c r="LSF53" s="692"/>
      <c r="LSG53" s="692"/>
      <c r="LSH53" s="692"/>
      <c r="LSI53" s="692"/>
      <c r="LSJ53" s="692"/>
      <c r="LSK53" s="692"/>
      <c r="LSL53" s="692"/>
      <c r="LSM53" s="692"/>
      <c r="LSN53" s="692"/>
      <c r="LSO53" s="692"/>
      <c r="LSP53" s="692"/>
      <c r="LSQ53" s="692"/>
      <c r="LSR53" s="692"/>
      <c r="LSS53" s="692"/>
      <c r="LST53" s="692"/>
      <c r="LSU53" s="692"/>
      <c r="LSV53" s="692"/>
      <c r="LSW53" s="692"/>
      <c r="LSX53" s="692"/>
      <c r="LSY53" s="692"/>
      <c r="LSZ53" s="692"/>
      <c r="LTA53" s="692"/>
      <c r="LTB53" s="692"/>
      <c r="LTC53" s="692"/>
      <c r="LTD53" s="692"/>
      <c r="LTE53" s="692"/>
      <c r="LTF53" s="692"/>
      <c r="LTG53" s="692"/>
      <c r="LTH53" s="692"/>
      <c r="LTI53" s="692"/>
      <c r="LTJ53" s="692"/>
      <c r="LTK53" s="692"/>
      <c r="LTL53" s="692"/>
      <c r="LTM53" s="692"/>
      <c r="LTN53" s="692"/>
      <c r="LTO53" s="692"/>
      <c r="LTP53" s="692"/>
      <c r="LTQ53" s="692"/>
      <c r="LTR53" s="692"/>
      <c r="LTS53" s="692"/>
      <c r="LTT53" s="692"/>
      <c r="LTU53" s="692"/>
      <c r="LTV53" s="692"/>
      <c r="LTW53" s="692"/>
      <c r="LTX53" s="692"/>
      <c r="LTY53" s="692"/>
      <c r="LTZ53" s="692"/>
      <c r="LUA53" s="692"/>
      <c r="LUB53" s="692"/>
      <c r="LUC53" s="692"/>
      <c r="LUD53" s="692"/>
      <c r="LUE53" s="692"/>
      <c r="LUF53" s="692"/>
      <c r="LUG53" s="692"/>
      <c r="LUH53" s="692"/>
      <c r="LUI53" s="692"/>
      <c r="LUJ53" s="692"/>
      <c r="LUK53" s="692"/>
      <c r="LUL53" s="692"/>
      <c r="LUM53" s="692"/>
      <c r="LUN53" s="692"/>
      <c r="LUO53" s="692"/>
      <c r="LUP53" s="692"/>
      <c r="LUQ53" s="692"/>
      <c r="LUR53" s="692"/>
      <c r="LUS53" s="692"/>
      <c r="LUT53" s="692"/>
      <c r="LUU53" s="692"/>
      <c r="LUV53" s="692"/>
      <c r="LUW53" s="692"/>
      <c r="LUX53" s="692"/>
      <c r="LUY53" s="692"/>
      <c r="LUZ53" s="692"/>
      <c r="LVA53" s="692"/>
      <c r="LVB53" s="692"/>
      <c r="LVC53" s="692"/>
      <c r="LVD53" s="692"/>
      <c r="LVE53" s="692"/>
      <c r="LVF53" s="692"/>
      <c r="LVG53" s="692"/>
      <c r="LVH53" s="692"/>
      <c r="LVI53" s="692"/>
      <c r="LVJ53" s="692"/>
      <c r="LVK53" s="692"/>
      <c r="LVL53" s="692"/>
      <c r="LVM53" s="692"/>
      <c r="LVN53" s="692"/>
      <c r="LVO53" s="692"/>
      <c r="LVP53" s="692"/>
      <c r="LVQ53" s="692"/>
      <c r="LVR53" s="692"/>
      <c r="LVS53" s="692"/>
      <c r="LVT53" s="692"/>
      <c r="LVU53" s="692"/>
      <c r="LVV53" s="692"/>
      <c r="LVW53" s="692"/>
      <c r="LVX53" s="692"/>
      <c r="LVY53" s="692"/>
      <c r="LVZ53" s="692"/>
      <c r="LWA53" s="692"/>
      <c r="LWB53" s="692"/>
      <c r="LWC53" s="692"/>
      <c r="LWD53" s="692"/>
      <c r="LWE53" s="692"/>
      <c r="LWF53" s="692"/>
      <c r="LWG53" s="692"/>
      <c r="LWH53" s="692"/>
      <c r="LWI53" s="692"/>
      <c r="LWJ53" s="692"/>
      <c r="LWK53" s="692"/>
      <c r="LWL53" s="692"/>
      <c r="LWM53" s="692"/>
      <c r="LWN53" s="692"/>
      <c r="LWO53" s="692"/>
      <c r="LWP53" s="692"/>
      <c r="LWQ53" s="692"/>
      <c r="LWR53" s="692"/>
      <c r="LWS53" s="692"/>
      <c r="LWT53" s="692"/>
      <c r="LWU53" s="692"/>
      <c r="LWV53" s="692"/>
      <c r="LWW53" s="692"/>
      <c r="LWX53" s="692"/>
      <c r="LWY53" s="692"/>
      <c r="LWZ53" s="692"/>
      <c r="LXA53" s="692"/>
      <c r="LXB53" s="692"/>
      <c r="LXC53" s="692"/>
      <c r="LXD53" s="692"/>
      <c r="LXE53" s="692"/>
      <c r="LXF53" s="692"/>
      <c r="LXG53" s="692"/>
      <c r="LXH53" s="692"/>
      <c r="LXI53" s="692"/>
      <c r="LXJ53" s="692"/>
      <c r="LXK53" s="692"/>
      <c r="LXL53" s="692"/>
      <c r="LXM53" s="692"/>
      <c r="LXN53" s="692"/>
      <c r="LXO53" s="692"/>
      <c r="LXP53" s="692"/>
      <c r="LXQ53" s="692"/>
      <c r="LXR53" s="692"/>
      <c r="LXS53" s="692"/>
      <c r="LXT53" s="692"/>
      <c r="LXU53" s="692"/>
      <c r="LXV53" s="692"/>
      <c r="LXW53" s="692"/>
      <c r="LXX53" s="692"/>
      <c r="LXY53" s="692"/>
      <c r="LXZ53" s="692"/>
      <c r="LYA53" s="692"/>
      <c r="LYB53" s="692"/>
      <c r="LYC53" s="692"/>
      <c r="LYD53" s="692"/>
      <c r="LYE53" s="692"/>
      <c r="LYF53" s="692"/>
      <c r="LYG53" s="692"/>
      <c r="LYH53" s="692"/>
      <c r="LYI53" s="692"/>
      <c r="LYJ53" s="692"/>
      <c r="LYK53" s="692"/>
      <c r="LYL53" s="692"/>
      <c r="LYM53" s="692"/>
      <c r="LYN53" s="692"/>
      <c r="LYO53" s="692"/>
      <c r="LYP53" s="692"/>
      <c r="LYQ53" s="692"/>
      <c r="LYR53" s="692"/>
      <c r="LYS53" s="692"/>
      <c r="LYT53" s="692"/>
      <c r="LYU53" s="692"/>
      <c r="LYV53" s="692"/>
      <c r="LYW53" s="692"/>
      <c r="LYX53" s="692"/>
      <c r="LYY53" s="692"/>
      <c r="LYZ53" s="692"/>
      <c r="LZA53" s="692"/>
      <c r="LZB53" s="692"/>
      <c r="LZC53" s="692"/>
      <c r="LZD53" s="692"/>
      <c r="LZE53" s="692"/>
      <c r="LZF53" s="692"/>
      <c r="LZG53" s="692"/>
      <c r="LZH53" s="692"/>
      <c r="LZI53" s="692"/>
      <c r="LZJ53" s="692"/>
      <c r="LZK53" s="692"/>
      <c r="LZL53" s="692"/>
      <c r="LZM53" s="692"/>
      <c r="LZN53" s="692"/>
      <c r="LZO53" s="692"/>
      <c r="LZP53" s="692"/>
      <c r="LZQ53" s="692"/>
      <c r="LZR53" s="692"/>
      <c r="LZS53" s="692"/>
      <c r="LZT53" s="692"/>
      <c r="LZU53" s="692"/>
      <c r="LZV53" s="692"/>
      <c r="LZW53" s="692"/>
      <c r="LZX53" s="692"/>
      <c r="LZY53" s="692"/>
      <c r="LZZ53" s="692"/>
      <c r="MAA53" s="692"/>
      <c r="MAB53" s="692"/>
      <c r="MAC53" s="692"/>
      <c r="MAD53" s="692"/>
      <c r="MAE53" s="692"/>
      <c r="MAF53" s="692"/>
      <c r="MAG53" s="692"/>
      <c r="MAH53" s="692"/>
      <c r="MAI53" s="692"/>
      <c r="MAJ53" s="692"/>
      <c r="MAK53" s="692"/>
      <c r="MAL53" s="692"/>
      <c r="MAM53" s="692"/>
      <c r="MAN53" s="692"/>
      <c r="MAO53" s="692"/>
      <c r="MAP53" s="692"/>
      <c r="MAQ53" s="692"/>
      <c r="MAR53" s="692"/>
      <c r="MAS53" s="692"/>
      <c r="MAT53" s="692"/>
      <c r="MAU53" s="692"/>
      <c r="MAV53" s="692"/>
      <c r="MAW53" s="692"/>
      <c r="MAX53" s="692"/>
      <c r="MAY53" s="692"/>
      <c r="MAZ53" s="692"/>
      <c r="MBA53" s="692"/>
      <c r="MBB53" s="692"/>
      <c r="MBC53" s="692"/>
      <c r="MBD53" s="692"/>
      <c r="MBE53" s="692"/>
      <c r="MBF53" s="692"/>
      <c r="MBG53" s="692"/>
      <c r="MBH53" s="692"/>
      <c r="MBI53" s="692"/>
      <c r="MBJ53" s="692"/>
      <c r="MBK53" s="692"/>
      <c r="MBL53" s="692"/>
      <c r="MBM53" s="692"/>
      <c r="MBN53" s="692"/>
      <c r="MBO53" s="692"/>
      <c r="MBP53" s="692"/>
      <c r="MBQ53" s="692"/>
      <c r="MBR53" s="692"/>
      <c r="MBS53" s="692"/>
      <c r="MBT53" s="692"/>
      <c r="MBU53" s="692"/>
      <c r="MBV53" s="692"/>
      <c r="MBW53" s="692"/>
      <c r="MBX53" s="692"/>
      <c r="MBY53" s="692"/>
      <c r="MBZ53" s="692"/>
      <c r="MCA53" s="692"/>
      <c r="MCB53" s="692"/>
      <c r="MCC53" s="692"/>
      <c r="MCD53" s="692"/>
      <c r="MCE53" s="692"/>
      <c r="MCF53" s="692"/>
      <c r="MCG53" s="692"/>
      <c r="MCH53" s="692"/>
      <c r="MCI53" s="692"/>
      <c r="MCJ53" s="692"/>
      <c r="MCK53" s="692"/>
      <c r="MCL53" s="692"/>
      <c r="MCM53" s="692"/>
      <c r="MCN53" s="692"/>
      <c r="MCO53" s="692"/>
      <c r="MCP53" s="692"/>
      <c r="MCQ53" s="692"/>
      <c r="MCR53" s="692"/>
      <c r="MCS53" s="692"/>
      <c r="MCT53" s="692"/>
      <c r="MCU53" s="692"/>
      <c r="MCV53" s="692"/>
      <c r="MCW53" s="692"/>
      <c r="MCX53" s="692"/>
      <c r="MCY53" s="692"/>
      <c r="MCZ53" s="692"/>
      <c r="MDA53" s="692"/>
      <c r="MDB53" s="692"/>
      <c r="MDC53" s="692"/>
      <c r="MDD53" s="692"/>
      <c r="MDE53" s="692"/>
      <c r="MDF53" s="692"/>
      <c r="MDG53" s="692"/>
      <c r="MDH53" s="692"/>
      <c r="MDI53" s="692"/>
      <c r="MDJ53" s="692"/>
      <c r="MDK53" s="692"/>
      <c r="MDL53" s="692"/>
      <c r="MDM53" s="692"/>
      <c r="MDN53" s="692"/>
      <c r="MDO53" s="692"/>
      <c r="MDP53" s="692"/>
      <c r="MDQ53" s="692"/>
      <c r="MDR53" s="692"/>
      <c r="MDS53" s="692"/>
      <c r="MDT53" s="692"/>
      <c r="MDU53" s="692"/>
      <c r="MDV53" s="692"/>
      <c r="MDW53" s="692"/>
      <c r="MDX53" s="692"/>
      <c r="MDY53" s="692"/>
      <c r="MDZ53" s="692"/>
      <c r="MEA53" s="692"/>
      <c r="MEB53" s="692"/>
      <c r="MEC53" s="692"/>
      <c r="MED53" s="692"/>
      <c r="MEE53" s="692"/>
      <c r="MEF53" s="692"/>
      <c r="MEG53" s="692"/>
      <c r="MEH53" s="692"/>
      <c r="MEI53" s="692"/>
      <c r="MEJ53" s="692"/>
      <c r="MEK53" s="692"/>
      <c r="MEL53" s="692"/>
      <c r="MEM53" s="692"/>
      <c r="MEN53" s="692"/>
      <c r="MEO53" s="692"/>
      <c r="MEP53" s="692"/>
      <c r="MEQ53" s="692"/>
      <c r="MER53" s="692"/>
      <c r="MES53" s="692"/>
      <c r="MET53" s="692"/>
      <c r="MEU53" s="692"/>
      <c r="MEV53" s="692"/>
      <c r="MEW53" s="692"/>
      <c r="MEX53" s="692"/>
      <c r="MEY53" s="692"/>
      <c r="MEZ53" s="692"/>
      <c r="MFA53" s="692"/>
      <c r="MFB53" s="692"/>
      <c r="MFC53" s="692"/>
      <c r="MFD53" s="692"/>
      <c r="MFE53" s="692"/>
      <c r="MFF53" s="692"/>
      <c r="MFG53" s="692"/>
      <c r="MFH53" s="692"/>
      <c r="MFI53" s="692"/>
      <c r="MFJ53" s="692"/>
      <c r="MFK53" s="692"/>
      <c r="MFL53" s="692"/>
      <c r="MFM53" s="692"/>
      <c r="MFN53" s="692"/>
      <c r="MFO53" s="692"/>
      <c r="MFP53" s="692"/>
      <c r="MFQ53" s="692"/>
      <c r="MFR53" s="692"/>
      <c r="MFS53" s="692"/>
      <c r="MFT53" s="692"/>
      <c r="MFU53" s="692"/>
      <c r="MFV53" s="692"/>
      <c r="MFW53" s="692"/>
      <c r="MFX53" s="692"/>
      <c r="MFY53" s="692"/>
      <c r="MFZ53" s="692"/>
      <c r="MGA53" s="692"/>
      <c r="MGB53" s="692"/>
      <c r="MGC53" s="692"/>
      <c r="MGD53" s="692"/>
      <c r="MGE53" s="692"/>
      <c r="MGF53" s="692"/>
      <c r="MGG53" s="692"/>
      <c r="MGH53" s="692"/>
      <c r="MGI53" s="692"/>
      <c r="MGJ53" s="692"/>
      <c r="MGK53" s="692"/>
      <c r="MGL53" s="692"/>
      <c r="MGM53" s="692"/>
      <c r="MGN53" s="692"/>
      <c r="MGO53" s="692"/>
      <c r="MGP53" s="692"/>
      <c r="MGQ53" s="692"/>
      <c r="MGR53" s="692"/>
      <c r="MGS53" s="692"/>
      <c r="MGT53" s="692"/>
      <c r="MGU53" s="692"/>
      <c r="MGV53" s="692"/>
      <c r="MGW53" s="692"/>
      <c r="MGX53" s="692"/>
      <c r="MGY53" s="692"/>
      <c r="MGZ53" s="692"/>
      <c r="MHA53" s="692"/>
      <c r="MHB53" s="692"/>
      <c r="MHC53" s="692"/>
      <c r="MHD53" s="692"/>
      <c r="MHE53" s="692"/>
      <c r="MHF53" s="692"/>
      <c r="MHG53" s="692"/>
      <c r="MHH53" s="692"/>
      <c r="MHI53" s="692"/>
      <c r="MHJ53" s="692"/>
      <c r="MHK53" s="692"/>
      <c r="MHL53" s="692"/>
      <c r="MHM53" s="692"/>
      <c r="MHN53" s="692"/>
      <c r="MHO53" s="692"/>
      <c r="MHP53" s="692"/>
      <c r="MHQ53" s="692"/>
      <c r="MHR53" s="692"/>
      <c r="MHS53" s="692"/>
      <c r="MHT53" s="692"/>
      <c r="MHU53" s="692"/>
      <c r="MHV53" s="692"/>
      <c r="MHW53" s="692"/>
      <c r="MHX53" s="692"/>
      <c r="MHY53" s="692"/>
      <c r="MHZ53" s="692"/>
      <c r="MIA53" s="692"/>
      <c r="MIB53" s="692"/>
      <c r="MIC53" s="692"/>
      <c r="MID53" s="692"/>
      <c r="MIE53" s="692"/>
      <c r="MIF53" s="692"/>
      <c r="MIG53" s="692"/>
      <c r="MIH53" s="692"/>
      <c r="MII53" s="692"/>
      <c r="MIJ53" s="692"/>
      <c r="MIK53" s="692"/>
      <c r="MIL53" s="692"/>
      <c r="MIM53" s="692"/>
      <c r="MIN53" s="692"/>
      <c r="MIO53" s="692"/>
      <c r="MIP53" s="692"/>
      <c r="MIQ53" s="692"/>
      <c r="MIR53" s="692"/>
      <c r="MIS53" s="692"/>
      <c r="MIT53" s="692"/>
      <c r="MIU53" s="692"/>
      <c r="MIV53" s="692"/>
      <c r="MIW53" s="692"/>
      <c r="MIX53" s="692"/>
      <c r="MIY53" s="692"/>
      <c r="MIZ53" s="692"/>
      <c r="MJA53" s="692"/>
      <c r="MJB53" s="692"/>
      <c r="MJC53" s="692"/>
      <c r="MJD53" s="692"/>
      <c r="MJE53" s="692"/>
      <c r="MJF53" s="692"/>
      <c r="MJG53" s="692"/>
      <c r="MJH53" s="692"/>
      <c r="MJI53" s="692"/>
      <c r="MJJ53" s="692"/>
      <c r="MJK53" s="692"/>
      <c r="MJL53" s="692"/>
      <c r="MJM53" s="692"/>
      <c r="MJN53" s="692"/>
      <c r="MJO53" s="692"/>
      <c r="MJP53" s="692"/>
      <c r="MJQ53" s="692"/>
      <c r="MJR53" s="692"/>
      <c r="MJS53" s="692"/>
      <c r="MJT53" s="692"/>
      <c r="MJU53" s="692"/>
      <c r="MJV53" s="692"/>
      <c r="MJW53" s="692"/>
      <c r="MJX53" s="692"/>
      <c r="MJY53" s="692"/>
      <c r="MJZ53" s="692"/>
      <c r="MKA53" s="692"/>
      <c r="MKB53" s="692"/>
      <c r="MKC53" s="692"/>
      <c r="MKD53" s="692"/>
      <c r="MKE53" s="692"/>
      <c r="MKF53" s="692"/>
      <c r="MKG53" s="692"/>
      <c r="MKH53" s="692"/>
      <c r="MKI53" s="692"/>
      <c r="MKJ53" s="692"/>
      <c r="MKK53" s="692"/>
      <c r="MKL53" s="692"/>
      <c r="MKM53" s="692"/>
      <c r="MKN53" s="692"/>
      <c r="MKO53" s="692"/>
      <c r="MKP53" s="692"/>
      <c r="MKQ53" s="692"/>
      <c r="MKR53" s="692"/>
      <c r="MKS53" s="692"/>
      <c r="MKT53" s="692"/>
      <c r="MKU53" s="692"/>
      <c r="MKV53" s="692"/>
      <c r="MKW53" s="692"/>
      <c r="MKX53" s="692"/>
      <c r="MKY53" s="692"/>
      <c r="MKZ53" s="692"/>
      <c r="MLA53" s="692"/>
      <c r="MLB53" s="692"/>
      <c r="MLC53" s="692"/>
      <c r="MLD53" s="692"/>
      <c r="MLE53" s="692"/>
      <c r="MLF53" s="692"/>
      <c r="MLG53" s="692"/>
      <c r="MLH53" s="692"/>
      <c r="MLI53" s="692"/>
      <c r="MLJ53" s="692"/>
      <c r="MLK53" s="692"/>
      <c r="MLL53" s="692"/>
      <c r="MLM53" s="692"/>
      <c r="MLN53" s="692"/>
      <c r="MLO53" s="692"/>
      <c r="MLP53" s="692"/>
      <c r="MLQ53" s="692"/>
      <c r="MLR53" s="692"/>
      <c r="MLS53" s="692"/>
      <c r="MLT53" s="692"/>
      <c r="MLU53" s="692"/>
      <c r="MLV53" s="692"/>
      <c r="MLW53" s="692"/>
      <c r="MLX53" s="692"/>
      <c r="MLY53" s="692"/>
      <c r="MLZ53" s="692"/>
      <c r="MMA53" s="692"/>
      <c r="MMB53" s="692"/>
      <c r="MMC53" s="692"/>
      <c r="MMD53" s="692"/>
      <c r="MME53" s="692"/>
      <c r="MMF53" s="692"/>
      <c r="MMG53" s="692"/>
      <c r="MMH53" s="692"/>
      <c r="MMI53" s="692"/>
      <c r="MMJ53" s="692"/>
      <c r="MMK53" s="692"/>
      <c r="MML53" s="692"/>
      <c r="MMM53" s="692"/>
      <c r="MMN53" s="692"/>
      <c r="MMO53" s="692"/>
      <c r="MMP53" s="692"/>
      <c r="MMQ53" s="692"/>
      <c r="MMR53" s="692"/>
      <c r="MMS53" s="692"/>
      <c r="MMT53" s="692"/>
      <c r="MMU53" s="692"/>
      <c r="MMV53" s="692"/>
      <c r="MMW53" s="692"/>
      <c r="MMX53" s="692"/>
      <c r="MMY53" s="692"/>
      <c r="MMZ53" s="692"/>
      <c r="MNA53" s="692"/>
      <c r="MNB53" s="692"/>
      <c r="MNC53" s="692"/>
      <c r="MND53" s="692"/>
      <c r="MNE53" s="692"/>
      <c r="MNF53" s="692"/>
      <c r="MNG53" s="692"/>
      <c r="MNH53" s="692"/>
      <c r="MNI53" s="692"/>
      <c r="MNJ53" s="692"/>
      <c r="MNK53" s="692"/>
      <c r="MNL53" s="692"/>
      <c r="MNM53" s="692"/>
      <c r="MNN53" s="692"/>
      <c r="MNO53" s="692"/>
      <c r="MNP53" s="692"/>
      <c r="MNQ53" s="692"/>
      <c r="MNR53" s="692"/>
      <c r="MNS53" s="692"/>
      <c r="MNT53" s="692"/>
      <c r="MNU53" s="692"/>
      <c r="MNV53" s="692"/>
      <c r="MNW53" s="692"/>
      <c r="MNX53" s="692"/>
      <c r="MNY53" s="692"/>
      <c r="MNZ53" s="692"/>
      <c r="MOA53" s="692"/>
      <c r="MOB53" s="692"/>
      <c r="MOC53" s="692"/>
      <c r="MOD53" s="692"/>
      <c r="MOE53" s="692"/>
      <c r="MOF53" s="692"/>
      <c r="MOG53" s="692"/>
      <c r="MOH53" s="692"/>
      <c r="MOI53" s="692"/>
      <c r="MOJ53" s="692"/>
      <c r="MOK53" s="692"/>
      <c r="MOL53" s="692"/>
      <c r="MOM53" s="692"/>
      <c r="MON53" s="692"/>
      <c r="MOO53" s="692"/>
      <c r="MOP53" s="692"/>
      <c r="MOQ53" s="692"/>
      <c r="MOR53" s="692"/>
      <c r="MOS53" s="692"/>
      <c r="MOT53" s="692"/>
      <c r="MOU53" s="692"/>
      <c r="MOV53" s="692"/>
      <c r="MOW53" s="692"/>
      <c r="MOX53" s="692"/>
      <c r="MOY53" s="692"/>
      <c r="MOZ53" s="692"/>
      <c r="MPA53" s="692"/>
      <c r="MPB53" s="692"/>
      <c r="MPC53" s="692"/>
      <c r="MPD53" s="692"/>
      <c r="MPE53" s="692"/>
      <c r="MPF53" s="692"/>
      <c r="MPG53" s="692"/>
      <c r="MPH53" s="692"/>
      <c r="MPI53" s="692"/>
      <c r="MPJ53" s="692"/>
      <c r="MPK53" s="692"/>
      <c r="MPL53" s="692"/>
      <c r="MPM53" s="692"/>
      <c r="MPN53" s="692"/>
      <c r="MPO53" s="692"/>
      <c r="MPP53" s="692"/>
      <c r="MPQ53" s="692"/>
      <c r="MPR53" s="692"/>
      <c r="MPS53" s="692"/>
      <c r="MPT53" s="692"/>
      <c r="MPU53" s="692"/>
      <c r="MPV53" s="692"/>
      <c r="MPW53" s="692"/>
      <c r="MPX53" s="692"/>
      <c r="MPY53" s="692"/>
      <c r="MPZ53" s="692"/>
      <c r="MQA53" s="692"/>
      <c r="MQB53" s="692"/>
      <c r="MQC53" s="692"/>
      <c r="MQD53" s="692"/>
      <c r="MQE53" s="692"/>
      <c r="MQF53" s="692"/>
      <c r="MQG53" s="692"/>
      <c r="MQH53" s="692"/>
      <c r="MQI53" s="692"/>
      <c r="MQJ53" s="692"/>
      <c r="MQK53" s="692"/>
      <c r="MQL53" s="692"/>
      <c r="MQM53" s="692"/>
      <c r="MQN53" s="692"/>
      <c r="MQO53" s="692"/>
      <c r="MQP53" s="692"/>
      <c r="MQQ53" s="692"/>
      <c r="MQR53" s="692"/>
      <c r="MQS53" s="692"/>
      <c r="MQT53" s="692"/>
      <c r="MQU53" s="692"/>
      <c r="MQV53" s="692"/>
      <c r="MQW53" s="692"/>
      <c r="MQX53" s="692"/>
      <c r="MQY53" s="692"/>
      <c r="MQZ53" s="692"/>
      <c r="MRA53" s="692"/>
      <c r="MRB53" s="692"/>
      <c r="MRC53" s="692"/>
      <c r="MRD53" s="692"/>
      <c r="MRE53" s="692"/>
      <c r="MRF53" s="692"/>
      <c r="MRG53" s="692"/>
      <c r="MRH53" s="692"/>
      <c r="MRI53" s="692"/>
      <c r="MRJ53" s="692"/>
      <c r="MRK53" s="692"/>
      <c r="MRL53" s="692"/>
      <c r="MRM53" s="692"/>
      <c r="MRN53" s="692"/>
      <c r="MRO53" s="692"/>
      <c r="MRP53" s="692"/>
      <c r="MRQ53" s="692"/>
      <c r="MRR53" s="692"/>
      <c r="MRS53" s="692"/>
      <c r="MRT53" s="692"/>
      <c r="MRU53" s="692"/>
      <c r="MRV53" s="692"/>
      <c r="MRW53" s="692"/>
      <c r="MRX53" s="692"/>
      <c r="MRY53" s="692"/>
      <c r="MRZ53" s="692"/>
      <c r="MSA53" s="692"/>
      <c r="MSB53" s="692"/>
      <c r="MSC53" s="692"/>
      <c r="MSD53" s="692"/>
      <c r="MSE53" s="692"/>
      <c r="MSF53" s="692"/>
      <c r="MSG53" s="692"/>
      <c r="MSH53" s="692"/>
      <c r="MSI53" s="692"/>
      <c r="MSJ53" s="692"/>
      <c r="MSK53" s="692"/>
      <c r="MSL53" s="692"/>
      <c r="MSM53" s="692"/>
      <c r="MSN53" s="692"/>
      <c r="MSO53" s="692"/>
      <c r="MSP53" s="692"/>
      <c r="MSQ53" s="692"/>
      <c r="MSR53" s="692"/>
      <c r="MSS53" s="692"/>
      <c r="MST53" s="692"/>
      <c r="MSU53" s="692"/>
      <c r="MSV53" s="692"/>
      <c r="MSW53" s="692"/>
      <c r="MSX53" s="692"/>
      <c r="MSY53" s="692"/>
      <c r="MSZ53" s="692"/>
      <c r="MTA53" s="692"/>
      <c r="MTB53" s="692"/>
      <c r="MTC53" s="692"/>
      <c r="MTD53" s="692"/>
      <c r="MTE53" s="692"/>
      <c r="MTF53" s="692"/>
      <c r="MTG53" s="692"/>
      <c r="MTH53" s="692"/>
      <c r="MTI53" s="692"/>
      <c r="MTJ53" s="692"/>
      <c r="MTK53" s="692"/>
      <c r="MTL53" s="692"/>
      <c r="MTM53" s="692"/>
      <c r="MTN53" s="692"/>
      <c r="MTO53" s="692"/>
      <c r="MTP53" s="692"/>
      <c r="MTQ53" s="692"/>
      <c r="MTR53" s="692"/>
      <c r="MTS53" s="692"/>
      <c r="MTT53" s="692"/>
      <c r="MTU53" s="692"/>
      <c r="MTV53" s="692"/>
      <c r="MTW53" s="692"/>
      <c r="MTX53" s="692"/>
      <c r="MTY53" s="692"/>
      <c r="MTZ53" s="692"/>
      <c r="MUA53" s="692"/>
      <c r="MUB53" s="692"/>
      <c r="MUC53" s="692"/>
      <c r="MUD53" s="692"/>
      <c r="MUE53" s="692"/>
      <c r="MUF53" s="692"/>
      <c r="MUG53" s="692"/>
      <c r="MUH53" s="692"/>
      <c r="MUI53" s="692"/>
      <c r="MUJ53" s="692"/>
      <c r="MUK53" s="692"/>
      <c r="MUL53" s="692"/>
      <c r="MUM53" s="692"/>
      <c r="MUN53" s="692"/>
      <c r="MUO53" s="692"/>
      <c r="MUP53" s="692"/>
      <c r="MUQ53" s="692"/>
      <c r="MUR53" s="692"/>
      <c r="MUS53" s="692"/>
      <c r="MUT53" s="692"/>
      <c r="MUU53" s="692"/>
      <c r="MUV53" s="692"/>
      <c r="MUW53" s="692"/>
      <c r="MUX53" s="692"/>
      <c r="MUY53" s="692"/>
      <c r="MUZ53" s="692"/>
      <c r="MVA53" s="692"/>
      <c r="MVB53" s="692"/>
      <c r="MVC53" s="692"/>
      <c r="MVD53" s="692"/>
      <c r="MVE53" s="692"/>
      <c r="MVF53" s="692"/>
      <c r="MVG53" s="692"/>
      <c r="MVH53" s="692"/>
      <c r="MVI53" s="692"/>
      <c r="MVJ53" s="692"/>
      <c r="MVK53" s="692"/>
      <c r="MVL53" s="692"/>
      <c r="MVM53" s="692"/>
      <c r="MVN53" s="692"/>
      <c r="MVO53" s="692"/>
      <c r="MVP53" s="692"/>
      <c r="MVQ53" s="692"/>
      <c r="MVR53" s="692"/>
      <c r="MVS53" s="692"/>
      <c r="MVT53" s="692"/>
      <c r="MVU53" s="692"/>
      <c r="MVV53" s="692"/>
      <c r="MVW53" s="692"/>
      <c r="MVX53" s="692"/>
      <c r="MVY53" s="692"/>
      <c r="MVZ53" s="692"/>
      <c r="MWA53" s="692"/>
      <c r="MWB53" s="692"/>
      <c r="MWC53" s="692"/>
      <c r="MWD53" s="692"/>
      <c r="MWE53" s="692"/>
      <c r="MWF53" s="692"/>
      <c r="MWG53" s="692"/>
      <c r="MWH53" s="692"/>
      <c r="MWI53" s="692"/>
      <c r="MWJ53" s="692"/>
      <c r="MWK53" s="692"/>
      <c r="MWL53" s="692"/>
      <c r="MWM53" s="692"/>
      <c r="MWN53" s="692"/>
      <c r="MWO53" s="692"/>
      <c r="MWP53" s="692"/>
      <c r="MWQ53" s="692"/>
      <c r="MWR53" s="692"/>
      <c r="MWS53" s="692"/>
      <c r="MWT53" s="692"/>
      <c r="MWU53" s="692"/>
      <c r="MWV53" s="692"/>
      <c r="MWW53" s="692"/>
      <c r="MWX53" s="692"/>
      <c r="MWY53" s="692"/>
      <c r="MWZ53" s="692"/>
      <c r="MXA53" s="692"/>
      <c r="MXB53" s="692"/>
      <c r="MXC53" s="692"/>
      <c r="MXD53" s="692"/>
      <c r="MXE53" s="692"/>
      <c r="MXF53" s="692"/>
      <c r="MXG53" s="692"/>
      <c r="MXH53" s="692"/>
      <c r="MXI53" s="692"/>
      <c r="MXJ53" s="692"/>
      <c r="MXK53" s="692"/>
      <c r="MXL53" s="692"/>
      <c r="MXM53" s="692"/>
      <c r="MXN53" s="692"/>
      <c r="MXO53" s="692"/>
      <c r="MXP53" s="692"/>
      <c r="MXQ53" s="692"/>
      <c r="MXR53" s="692"/>
      <c r="MXS53" s="692"/>
      <c r="MXT53" s="692"/>
      <c r="MXU53" s="692"/>
      <c r="MXV53" s="692"/>
      <c r="MXW53" s="692"/>
      <c r="MXX53" s="692"/>
      <c r="MXY53" s="692"/>
      <c r="MXZ53" s="692"/>
      <c r="MYA53" s="692"/>
      <c r="MYB53" s="692"/>
      <c r="MYC53" s="692"/>
      <c r="MYD53" s="692"/>
      <c r="MYE53" s="692"/>
      <c r="MYF53" s="692"/>
      <c r="MYG53" s="692"/>
      <c r="MYH53" s="692"/>
      <c r="MYI53" s="692"/>
      <c r="MYJ53" s="692"/>
      <c r="MYK53" s="692"/>
      <c r="MYL53" s="692"/>
      <c r="MYM53" s="692"/>
      <c r="MYN53" s="692"/>
      <c r="MYO53" s="692"/>
      <c r="MYP53" s="692"/>
      <c r="MYQ53" s="692"/>
      <c r="MYR53" s="692"/>
      <c r="MYS53" s="692"/>
      <c r="MYT53" s="692"/>
      <c r="MYU53" s="692"/>
      <c r="MYV53" s="692"/>
      <c r="MYW53" s="692"/>
      <c r="MYX53" s="692"/>
      <c r="MYY53" s="692"/>
      <c r="MYZ53" s="692"/>
      <c r="MZA53" s="692"/>
      <c r="MZB53" s="692"/>
      <c r="MZC53" s="692"/>
      <c r="MZD53" s="692"/>
      <c r="MZE53" s="692"/>
      <c r="MZF53" s="692"/>
      <c r="MZG53" s="692"/>
      <c r="MZH53" s="692"/>
      <c r="MZI53" s="692"/>
      <c r="MZJ53" s="692"/>
      <c r="MZK53" s="692"/>
      <c r="MZL53" s="692"/>
      <c r="MZM53" s="692"/>
      <c r="MZN53" s="692"/>
      <c r="MZO53" s="692"/>
      <c r="MZP53" s="692"/>
      <c r="MZQ53" s="692"/>
      <c r="MZR53" s="692"/>
      <c r="MZS53" s="692"/>
      <c r="MZT53" s="692"/>
      <c r="MZU53" s="692"/>
      <c r="MZV53" s="692"/>
      <c r="MZW53" s="692"/>
      <c r="MZX53" s="692"/>
      <c r="MZY53" s="692"/>
      <c r="MZZ53" s="692"/>
      <c r="NAA53" s="692"/>
      <c r="NAB53" s="692"/>
      <c r="NAC53" s="692"/>
      <c r="NAD53" s="692"/>
      <c r="NAE53" s="692"/>
      <c r="NAF53" s="692"/>
      <c r="NAG53" s="692"/>
      <c r="NAH53" s="692"/>
      <c r="NAI53" s="692"/>
      <c r="NAJ53" s="692"/>
      <c r="NAK53" s="692"/>
      <c r="NAL53" s="692"/>
      <c r="NAM53" s="692"/>
      <c r="NAN53" s="692"/>
      <c r="NAO53" s="692"/>
      <c r="NAP53" s="692"/>
      <c r="NAQ53" s="692"/>
      <c r="NAR53" s="692"/>
      <c r="NAS53" s="692"/>
      <c r="NAT53" s="692"/>
      <c r="NAU53" s="692"/>
      <c r="NAV53" s="692"/>
      <c r="NAW53" s="692"/>
      <c r="NAX53" s="692"/>
      <c r="NAY53" s="692"/>
      <c r="NAZ53" s="692"/>
      <c r="NBA53" s="692"/>
      <c r="NBB53" s="692"/>
      <c r="NBC53" s="692"/>
      <c r="NBD53" s="692"/>
      <c r="NBE53" s="692"/>
      <c r="NBF53" s="692"/>
      <c r="NBG53" s="692"/>
      <c r="NBH53" s="692"/>
      <c r="NBI53" s="692"/>
      <c r="NBJ53" s="692"/>
      <c r="NBK53" s="692"/>
      <c r="NBL53" s="692"/>
      <c r="NBM53" s="692"/>
      <c r="NBN53" s="692"/>
      <c r="NBO53" s="692"/>
      <c r="NBP53" s="692"/>
      <c r="NBQ53" s="692"/>
      <c r="NBR53" s="692"/>
      <c r="NBS53" s="692"/>
      <c r="NBT53" s="692"/>
      <c r="NBU53" s="692"/>
      <c r="NBV53" s="692"/>
      <c r="NBW53" s="692"/>
      <c r="NBX53" s="692"/>
      <c r="NBY53" s="692"/>
      <c r="NBZ53" s="692"/>
      <c r="NCA53" s="692"/>
      <c r="NCB53" s="692"/>
      <c r="NCC53" s="692"/>
      <c r="NCD53" s="692"/>
      <c r="NCE53" s="692"/>
      <c r="NCF53" s="692"/>
      <c r="NCG53" s="692"/>
      <c r="NCH53" s="692"/>
      <c r="NCI53" s="692"/>
      <c r="NCJ53" s="692"/>
      <c r="NCK53" s="692"/>
      <c r="NCL53" s="692"/>
      <c r="NCM53" s="692"/>
      <c r="NCN53" s="692"/>
      <c r="NCO53" s="692"/>
      <c r="NCP53" s="692"/>
      <c r="NCQ53" s="692"/>
      <c r="NCR53" s="692"/>
      <c r="NCS53" s="692"/>
      <c r="NCT53" s="692"/>
      <c r="NCU53" s="692"/>
      <c r="NCV53" s="692"/>
      <c r="NCW53" s="692"/>
      <c r="NCX53" s="692"/>
      <c r="NCY53" s="692"/>
      <c r="NCZ53" s="692"/>
      <c r="NDA53" s="692"/>
      <c r="NDB53" s="692"/>
      <c r="NDC53" s="692"/>
      <c r="NDD53" s="692"/>
      <c r="NDE53" s="692"/>
      <c r="NDF53" s="692"/>
      <c r="NDG53" s="692"/>
      <c r="NDH53" s="692"/>
      <c r="NDI53" s="692"/>
      <c r="NDJ53" s="692"/>
      <c r="NDK53" s="692"/>
      <c r="NDL53" s="692"/>
      <c r="NDM53" s="692"/>
      <c r="NDN53" s="692"/>
      <c r="NDO53" s="692"/>
      <c r="NDP53" s="692"/>
      <c r="NDQ53" s="692"/>
      <c r="NDR53" s="692"/>
      <c r="NDS53" s="692"/>
      <c r="NDT53" s="692"/>
      <c r="NDU53" s="692"/>
      <c r="NDV53" s="692"/>
      <c r="NDW53" s="692"/>
      <c r="NDX53" s="692"/>
      <c r="NDY53" s="692"/>
      <c r="NDZ53" s="692"/>
      <c r="NEA53" s="692"/>
      <c r="NEB53" s="692"/>
      <c r="NEC53" s="692"/>
      <c r="NED53" s="692"/>
      <c r="NEE53" s="692"/>
      <c r="NEF53" s="692"/>
      <c r="NEG53" s="692"/>
      <c r="NEH53" s="692"/>
      <c r="NEI53" s="692"/>
      <c r="NEJ53" s="692"/>
      <c r="NEK53" s="692"/>
      <c r="NEL53" s="692"/>
      <c r="NEM53" s="692"/>
      <c r="NEN53" s="692"/>
      <c r="NEO53" s="692"/>
      <c r="NEP53" s="692"/>
      <c r="NEQ53" s="692"/>
      <c r="NER53" s="692"/>
      <c r="NES53" s="692"/>
      <c r="NET53" s="692"/>
      <c r="NEU53" s="692"/>
      <c r="NEV53" s="692"/>
      <c r="NEW53" s="692"/>
      <c r="NEX53" s="692"/>
      <c r="NEY53" s="692"/>
      <c r="NEZ53" s="692"/>
      <c r="NFA53" s="692"/>
      <c r="NFB53" s="692"/>
      <c r="NFC53" s="692"/>
      <c r="NFD53" s="692"/>
      <c r="NFE53" s="692"/>
      <c r="NFF53" s="692"/>
      <c r="NFG53" s="692"/>
      <c r="NFH53" s="692"/>
      <c r="NFI53" s="692"/>
      <c r="NFJ53" s="692"/>
      <c r="NFK53" s="692"/>
      <c r="NFL53" s="692"/>
      <c r="NFM53" s="692"/>
      <c r="NFN53" s="692"/>
      <c r="NFO53" s="692"/>
      <c r="NFP53" s="692"/>
      <c r="NFQ53" s="692"/>
      <c r="NFR53" s="692"/>
      <c r="NFS53" s="692"/>
      <c r="NFT53" s="692"/>
      <c r="NFU53" s="692"/>
      <c r="NFV53" s="692"/>
      <c r="NFW53" s="692"/>
      <c r="NFX53" s="692"/>
      <c r="NFY53" s="692"/>
      <c r="NFZ53" s="692"/>
      <c r="NGA53" s="692"/>
      <c r="NGB53" s="692"/>
      <c r="NGC53" s="692"/>
      <c r="NGD53" s="692"/>
      <c r="NGE53" s="692"/>
      <c r="NGF53" s="692"/>
      <c r="NGG53" s="692"/>
      <c r="NGH53" s="692"/>
      <c r="NGI53" s="692"/>
      <c r="NGJ53" s="692"/>
      <c r="NGK53" s="692"/>
      <c r="NGL53" s="692"/>
      <c r="NGM53" s="692"/>
      <c r="NGN53" s="692"/>
      <c r="NGO53" s="692"/>
      <c r="NGP53" s="692"/>
      <c r="NGQ53" s="692"/>
      <c r="NGR53" s="692"/>
      <c r="NGS53" s="692"/>
      <c r="NGT53" s="692"/>
      <c r="NGU53" s="692"/>
      <c r="NGV53" s="692"/>
      <c r="NGW53" s="692"/>
      <c r="NGX53" s="692"/>
      <c r="NGY53" s="692"/>
      <c r="NGZ53" s="692"/>
      <c r="NHA53" s="692"/>
      <c r="NHB53" s="692"/>
      <c r="NHC53" s="692"/>
      <c r="NHD53" s="692"/>
      <c r="NHE53" s="692"/>
      <c r="NHF53" s="692"/>
      <c r="NHG53" s="692"/>
      <c r="NHH53" s="692"/>
      <c r="NHI53" s="692"/>
      <c r="NHJ53" s="692"/>
      <c r="NHK53" s="692"/>
      <c r="NHL53" s="692"/>
      <c r="NHM53" s="692"/>
      <c r="NHN53" s="692"/>
      <c r="NHO53" s="692"/>
      <c r="NHP53" s="692"/>
      <c r="NHQ53" s="692"/>
      <c r="NHR53" s="692"/>
      <c r="NHS53" s="692"/>
      <c r="NHT53" s="692"/>
      <c r="NHU53" s="692"/>
      <c r="NHV53" s="692"/>
      <c r="NHW53" s="692"/>
      <c r="NHX53" s="692"/>
      <c r="NHY53" s="692"/>
      <c r="NHZ53" s="692"/>
      <c r="NIA53" s="692"/>
      <c r="NIB53" s="692"/>
      <c r="NIC53" s="692"/>
      <c r="NID53" s="692"/>
      <c r="NIE53" s="692"/>
      <c r="NIF53" s="692"/>
      <c r="NIG53" s="692"/>
      <c r="NIH53" s="692"/>
      <c r="NII53" s="692"/>
      <c r="NIJ53" s="692"/>
      <c r="NIK53" s="692"/>
      <c r="NIL53" s="692"/>
      <c r="NIM53" s="692"/>
      <c r="NIN53" s="692"/>
      <c r="NIO53" s="692"/>
      <c r="NIP53" s="692"/>
      <c r="NIQ53" s="692"/>
      <c r="NIR53" s="692"/>
      <c r="NIS53" s="692"/>
      <c r="NIT53" s="692"/>
      <c r="NIU53" s="692"/>
      <c r="NIV53" s="692"/>
      <c r="NIW53" s="692"/>
      <c r="NIX53" s="692"/>
      <c r="NIY53" s="692"/>
      <c r="NIZ53" s="692"/>
      <c r="NJA53" s="692"/>
      <c r="NJB53" s="692"/>
      <c r="NJC53" s="692"/>
      <c r="NJD53" s="692"/>
      <c r="NJE53" s="692"/>
      <c r="NJF53" s="692"/>
      <c r="NJG53" s="692"/>
      <c r="NJH53" s="692"/>
      <c r="NJI53" s="692"/>
      <c r="NJJ53" s="692"/>
      <c r="NJK53" s="692"/>
      <c r="NJL53" s="692"/>
      <c r="NJM53" s="692"/>
      <c r="NJN53" s="692"/>
      <c r="NJO53" s="692"/>
      <c r="NJP53" s="692"/>
      <c r="NJQ53" s="692"/>
      <c r="NJR53" s="692"/>
      <c r="NJS53" s="692"/>
      <c r="NJT53" s="692"/>
      <c r="NJU53" s="692"/>
      <c r="NJV53" s="692"/>
      <c r="NJW53" s="692"/>
      <c r="NJX53" s="692"/>
      <c r="NJY53" s="692"/>
      <c r="NJZ53" s="692"/>
      <c r="NKA53" s="692"/>
      <c r="NKB53" s="692"/>
      <c r="NKC53" s="692"/>
      <c r="NKD53" s="692"/>
      <c r="NKE53" s="692"/>
      <c r="NKF53" s="692"/>
      <c r="NKG53" s="692"/>
      <c r="NKH53" s="692"/>
      <c r="NKI53" s="692"/>
      <c r="NKJ53" s="692"/>
      <c r="NKK53" s="692"/>
      <c r="NKL53" s="692"/>
      <c r="NKM53" s="692"/>
      <c r="NKN53" s="692"/>
      <c r="NKO53" s="692"/>
      <c r="NKP53" s="692"/>
      <c r="NKQ53" s="692"/>
      <c r="NKR53" s="692"/>
      <c r="NKS53" s="692"/>
      <c r="NKT53" s="692"/>
      <c r="NKU53" s="692"/>
      <c r="NKV53" s="692"/>
      <c r="NKW53" s="692"/>
      <c r="NKX53" s="692"/>
      <c r="NKY53" s="692"/>
      <c r="NKZ53" s="692"/>
      <c r="NLA53" s="692"/>
      <c r="NLB53" s="692"/>
      <c r="NLC53" s="692"/>
      <c r="NLD53" s="692"/>
      <c r="NLE53" s="692"/>
      <c r="NLF53" s="692"/>
      <c r="NLG53" s="692"/>
      <c r="NLH53" s="692"/>
      <c r="NLI53" s="692"/>
      <c r="NLJ53" s="692"/>
      <c r="NLK53" s="692"/>
      <c r="NLL53" s="692"/>
      <c r="NLM53" s="692"/>
      <c r="NLN53" s="692"/>
      <c r="NLO53" s="692"/>
      <c r="NLP53" s="692"/>
      <c r="NLQ53" s="692"/>
      <c r="NLR53" s="692"/>
      <c r="NLS53" s="692"/>
      <c r="NLT53" s="692"/>
      <c r="NLU53" s="692"/>
      <c r="NLV53" s="692"/>
      <c r="NLW53" s="692"/>
      <c r="NLX53" s="692"/>
      <c r="NLY53" s="692"/>
      <c r="NLZ53" s="692"/>
      <c r="NMA53" s="692"/>
      <c r="NMB53" s="692"/>
      <c r="NMC53" s="692"/>
      <c r="NMD53" s="692"/>
      <c r="NME53" s="692"/>
      <c r="NMF53" s="692"/>
      <c r="NMG53" s="692"/>
      <c r="NMH53" s="692"/>
      <c r="NMI53" s="692"/>
      <c r="NMJ53" s="692"/>
      <c r="NMK53" s="692"/>
      <c r="NML53" s="692"/>
      <c r="NMM53" s="692"/>
      <c r="NMN53" s="692"/>
      <c r="NMO53" s="692"/>
      <c r="NMP53" s="692"/>
      <c r="NMQ53" s="692"/>
      <c r="NMR53" s="692"/>
      <c r="NMS53" s="692"/>
      <c r="NMT53" s="692"/>
      <c r="NMU53" s="692"/>
      <c r="NMV53" s="692"/>
      <c r="NMW53" s="692"/>
      <c r="NMX53" s="692"/>
      <c r="NMY53" s="692"/>
      <c r="NMZ53" s="692"/>
      <c r="NNA53" s="692"/>
      <c r="NNB53" s="692"/>
      <c r="NNC53" s="692"/>
      <c r="NND53" s="692"/>
      <c r="NNE53" s="692"/>
      <c r="NNF53" s="692"/>
      <c r="NNG53" s="692"/>
      <c r="NNH53" s="692"/>
      <c r="NNI53" s="692"/>
      <c r="NNJ53" s="692"/>
      <c r="NNK53" s="692"/>
      <c r="NNL53" s="692"/>
      <c r="NNM53" s="692"/>
      <c r="NNN53" s="692"/>
      <c r="NNO53" s="692"/>
      <c r="NNP53" s="692"/>
      <c r="NNQ53" s="692"/>
      <c r="NNR53" s="692"/>
      <c r="NNS53" s="692"/>
      <c r="NNT53" s="692"/>
      <c r="NNU53" s="692"/>
      <c r="NNV53" s="692"/>
      <c r="NNW53" s="692"/>
      <c r="NNX53" s="692"/>
      <c r="NNY53" s="692"/>
      <c r="NNZ53" s="692"/>
      <c r="NOA53" s="692"/>
      <c r="NOB53" s="692"/>
      <c r="NOC53" s="692"/>
      <c r="NOD53" s="692"/>
      <c r="NOE53" s="692"/>
      <c r="NOF53" s="692"/>
      <c r="NOG53" s="692"/>
      <c r="NOH53" s="692"/>
      <c r="NOI53" s="692"/>
      <c r="NOJ53" s="692"/>
      <c r="NOK53" s="692"/>
      <c r="NOL53" s="692"/>
      <c r="NOM53" s="692"/>
      <c r="NON53" s="692"/>
      <c r="NOO53" s="692"/>
      <c r="NOP53" s="692"/>
      <c r="NOQ53" s="692"/>
      <c r="NOR53" s="692"/>
      <c r="NOS53" s="692"/>
      <c r="NOT53" s="692"/>
      <c r="NOU53" s="692"/>
      <c r="NOV53" s="692"/>
      <c r="NOW53" s="692"/>
      <c r="NOX53" s="692"/>
      <c r="NOY53" s="692"/>
      <c r="NOZ53" s="692"/>
      <c r="NPA53" s="692"/>
      <c r="NPB53" s="692"/>
      <c r="NPC53" s="692"/>
      <c r="NPD53" s="692"/>
      <c r="NPE53" s="692"/>
      <c r="NPF53" s="692"/>
      <c r="NPG53" s="692"/>
      <c r="NPH53" s="692"/>
      <c r="NPI53" s="692"/>
      <c r="NPJ53" s="692"/>
      <c r="NPK53" s="692"/>
      <c r="NPL53" s="692"/>
      <c r="NPM53" s="692"/>
      <c r="NPN53" s="692"/>
      <c r="NPO53" s="692"/>
      <c r="NPP53" s="692"/>
      <c r="NPQ53" s="692"/>
      <c r="NPR53" s="692"/>
      <c r="NPS53" s="692"/>
      <c r="NPT53" s="692"/>
      <c r="NPU53" s="692"/>
      <c r="NPV53" s="692"/>
      <c r="NPW53" s="692"/>
      <c r="NPX53" s="692"/>
      <c r="NPY53" s="692"/>
      <c r="NPZ53" s="692"/>
      <c r="NQA53" s="692"/>
      <c r="NQB53" s="692"/>
      <c r="NQC53" s="692"/>
      <c r="NQD53" s="692"/>
      <c r="NQE53" s="692"/>
      <c r="NQF53" s="692"/>
      <c r="NQG53" s="692"/>
      <c r="NQH53" s="692"/>
      <c r="NQI53" s="692"/>
      <c r="NQJ53" s="692"/>
      <c r="NQK53" s="692"/>
      <c r="NQL53" s="692"/>
      <c r="NQM53" s="692"/>
      <c r="NQN53" s="692"/>
      <c r="NQO53" s="692"/>
      <c r="NQP53" s="692"/>
      <c r="NQQ53" s="692"/>
      <c r="NQR53" s="692"/>
      <c r="NQS53" s="692"/>
      <c r="NQT53" s="692"/>
      <c r="NQU53" s="692"/>
      <c r="NQV53" s="692"/>
      <c r="NQW53" s="692"/>
      <c r="NQX53" s="692"/>
      <c r="NQY53" s="692"/>
      <c r="NQZ53" s="692"/>
      <c r="NRA53" s="692"/>
      <c r="NRB53" s="692"/>
      <c r="NRC53" s="692"/>
      <c r="NRD53" s="692"/>
      <c r="NRE53" s="692"/>
      <c r="NRF53" s="692"/>
      <c r="NRG53" s="692"/>
      <c r="NRH53" s="692"/>
      <c r="NRI53" s="692"/>
      <c r="NRJ53" s="692"/>
      <c r="NRK53" s="692"/>
      <c r="NRL53" s="692"/>
      <c r="NRM53" s="692"/>
      <c r="NRN53" s="692"/>
      <c r="NRO53" s="692"/>
      <c r="NRP53" s="692"/>
      <c r="NRQ53" s="692"/>
      <c r="NRR53" s="692"/>
      <c r="NRS53" s="692"/>
      <c r="NRT53" s="692"/>
      <c r="NRU53" s="692"/>
      <c r="NRV53" s="692"/>
      <c r="NRW53" s="692"/>
      <c r="NRX53" s="692"/>
      <c r="NRY53" s="692"/>
      <c r="NRZ53" s="692"/>
      <c r="NSA53" s="692"/>
      <c r="NSB53" s="692"/>
      <c r="NSC53" s="692"/>
      <c r="NSD53" s="692"/>
      <c r="NSE53" s="692"/>
      <c r="NSF53" s="692"/>
      <c r="NSG53" s="692"/>
      <c r="NSH53" s="692"/>
      <c r="NSI53" s="692"/>
      <c r="NSJ53" s="692"/>
      <c r="NSK53" s="692"/>
      <c r="NSL53" s="692"/>
      <c r="NSM53" s="692"/>
      <c r="NSN53" s="692"/>
      <c r="NSO53" s="692"/>
      <c r="NSP53" s="692"/>
      <c r="NSQ53" s="692"/>
      <c r="NSR53" s="692"/>
      <c r="NSS53" s="692"/>
      <c r="NST53" s="692"/>
      <c r="NSU53" s="692"/>
      <c r="NSV53" s="692"/>
      <c r="NSW53" s="692"/>
      <c r="NSX53" s="692"/>
      <c r="NSY53" s="692"/>
      <c r="NSZ53" s="692"/>
      <c r="NTA53" s="692"/>
      <c r="NTB53" s="692"/>
      <c r="NTC53" s="692"/>
      <c r="NTD53" s="692"/>
      <c r="NTE53" s="692"/>
      <c r="NTF53" s="692"/>
      <c r="NTG53" s="692"/>
      <c r="NTH53" s="692"/>
      <c r="NTI53" s="692"/>
      <c r="NTJ53" s="692"/>
      <c r="NTK53" s="692"/>
      <c r="NTL53" s="692"/>
      <c r="NTM53" s="692"/>
      <c r="NTN53" s="692"/>
      <c r="NTO53" s="692"/>
      <c r="NTP53" s="692"/>
      <c r="NTQ53" s="692"/>
      <c r="NTR53" s="692"/>
      <c r="NTS53" s="692"/>
      <c r="NTT53" s="692"/>
      <c r="NTU53" s="692"/>
      <c r="NTV53" s="692"/>
      <c r="NTW53" s="692"/>
      <c r="NTX53" s="692"/>
      <c r="NTY53" s="692"/>
      <c r="NTZ53" s="692"/>
      <c r="NUA53" s="692"/>
      <c r="NUB53" s="692"/>
      <c r="NUC53" s="692"/>
      <c r="NUD53" s="692"/>
      <c r="NUE53" s="692"/>
      <c r="NUF53" s="692"/>
      <c r="NUG53" s="692"/>
      <c r="NUH53" s="692"/>
      <c r="NUI53" s="692"/>
      <c r="NUJ53" s="692"/>
      <c r="NUK53" s="692"/>
      <c r="NUL53" s="692"/>
      <c r="NUM53" s="692"/>
      <c r="NUN53" s="692"/>
      <c r="NUO53" s="692"/>
      <c r="NUP53" s="692"/>
      <c r="NUQ53" s="692"/>
      <c r="NUR53" s="692"/>
      <c r="NUS53" s="692"/>
      <c r="NUT53" s="692"/>
      <c r="NUU53" s="692"/>
      <c r="NUV53" s="692"/>
      <c r="NUW53" s="692"/>
      <c r="NUX53" s="692"/>
      <c r="NUY53" s="692"/>
      <c r="NUZ53" s="692"/>
      <c r="NVA53" s="692"/>
      <c r="NVB53" s="692"/>
      <c r="NVC53" s="692"/>
      <c r="NVD53" s="692"/>
      <c r="NVE53" s="692"/>
      <c r="NVF53" s="692"/>
      <c r="NVG53" s="692"/>
      <c r="NVH53" s="692"/>
      <c r="NVI53" s="692"/>
      <c r="NVJ53" s="692"/>
      <c r="NVK53" s="692"/>
      <c r="NVL53" s="692"/>
      <c r="NVM53" s="692"/>
      <c r="NVN53" s="692"/>
      <c r="NVO53" s="692"/>
      <c r="NVP53" s="692"/>
      <c r="NVQ53" s="692"/>
      <c r="NVR53" s="692"/>
      <c r="NVS53" s="692"/>
      <c r="NVT53" s="692"/>
      <c r="NVU53" s="692"/>
      <c r="NVV53" s="692"/>
      <c r="NVW53" s="692"/>
      <c r="NVX53" s="692"/>
      <c r="NVY53" s="692"/>
      <c r="NVZ53" s="692"/>
      <c r="NWA53" s="692"/>
      <c r="NWB53" s="692"/>
      <c r="NWC53" s="692"/>
      <c r="NWD53" s="692"/>
      <c r="NWE53" s="692"/>
      <c r="NWF53" s="692"/>
      <c r="NWG53" s="692"/>
      <c r="NWH53" s="692"/>
      <c r="NWI53" s="692"/>
      <c r="NWJ53" s="692"/>
      <c r="NWK53" s="692"/>
      <c r="NWL53" s="692"/>
      <c r="NWM53" s="692"/>
      <c r="NWN53" s="692"/>
      <c r="NWO53" s="692"/>
      <c r="NWP53" s="692"/>
      <c r="NWQ53" s="692"/>
      <c r="NWR53" s="692"/>
      <c r="NWS53" s="692"/>
      <c r="NWT53" s="692"/>
      <c r="NWU53" s="692"/>
      <c r="NWV53" s="692"/>
      <c r="NWW53" s="692"/>
      <c r="NWX53" s="692"/>
      <c r="NWY53" s="692"/>
      <c r="NWZ53" s="692"/>
      <c r="NXA53" s="692"/>
      <c r="NXB53" s="692"/>
      <c r="NXC53" s="692"/>
      <c r="NXD53" s="692"/>
      <c r="NXE53" s="692"/>
      <c r="NXF53" s="692"/>
      <c r="NXG53" s="692"/>
      <c r="NXH53" s="692"/>
      <c r="NXI53" s="692"/>
      <c r="NXJ53" s="692"/>
      <c r="NXK53" s="692"/>
      <c r="NXL53" s="692"/>
      <c r="NXM53" s="692"/>
      <c r="NXN53" s="692"/>
      <c r="NXO53" s="692"/>
      <c r="NXP53" s="692"/>
      <c r="NXQ53" s="692"/>
      <c r="NXR53" s="692"/>
      <c r="NXS53" s="692"/>
      <c r="NXT53" s="692"/>
      <c r="NXU53" s="692"/>
      <c r="NXV53" s="692"/>
      <c r="NXW53" s="692"/>
      <c r="NXX53" s="692"/>
      <c r="NXY53" s="692"/>
      <c r="NXZ53" s="692"/>
      <c r="NYA53" s="692"/>
      <c r="NYB53" s="692"/>
      <c r="NYC53" s="692"/>
      <c r="NYD53" s="692"/>
      <c r="NYE53" s="692"/>
      <c r="NYF53" s="692"/>
      <c r="NYG53" s="692"/>
      <c r="NYH53" s="692"/>
      <c r="NYI53" s="692"/>
      <c r="NYJ53" s="692"/>
      <c r="NYK53" s="692"/>
      <c r="NYL53" s="692"/>
      <c r="NYM53" s="692"/>
      <c r="NYN53" s="692"/>
      <c r="NYO53" s="692"/>
      <c r="NYP53" s="692"/>
      <c r="NYQ53" s="692"/>
      <c r="NYR53" s="692"/>
      <c r="NYS53" s="692"/>
      <c r="NYT53" s="692"/>
      <c r="NYU53" s="692"/>
      <c r="NYV53" s="692"/>
      <c r="NYW53" s="692"/>
      <c r="NYX53" s="692"/>
      <c r="NYY53" s="692"/>
      <c r="NYZ53" s="692"/>
      <c r="NZA53" s="692"/>
      <c r="NZB53" s="692"/>
      <c r="NZC53" s="692"/>
      <c r="NZD53" s="692"/>
      <c r="NZE53" s="692"/>
      <c r="NZF53" s="692"/>
      <c r="NZG53" s="692"/>
      <c r="NZH53" s="692"/>
      <c r="NZI53" s="692"/>
      <c r="NZJ53" s="692"/>
      <c r="NZK53" s="692"/>
      <c r="NZL53" s="692"/>
      <c r="NZM53" s="692"/>
      <c r="NZN53" s="692"/>
      <c r="NZO53" s="692"/>
      <c r="NZP53" s="692"/>
      <c r="NZQ53" s="692"/>
      <c r="NZR53" s="692"/>
      <c r="NZS53" s="692"/>
      <c r="NZT53" s="692"/>
      <c r="NZU53" s="692"/>
      <c r="NZV53" s="692"/>
      <c r="NZW53" s="692"/>
      <c r="NZX53" s="692"/>
      <c r="NZY53" s="692"/>
      <c r="NZZ53" s="692"/>
      <c r="OAA53" s="692"/>
      <c r="OAB53" s="692"/>
      <c r="OAC53" s="692"/>
      <c r="OAD53" s="692"/>
      <c r="OAE53" s="692"/>
      <c r="OAF53" s="692"/>
      <c r="OAG53" s="692"/>
      <c r="OAH53" s="692"/>
      <c r="OAI53" s="692"/>
      <c r="OAJ53" s="692"/>
      <c r="OAK53" s="692"/>
      <c r="OAL53" s="692"/>
      <c r="OAM53" s="692"/>
      <c r="OAN53" s="692"/>
      <c r="OAO53" s="692"/>
      <c r="OAP53" s="692"/>
      <c r="OAQ53" s="692"/>
      <c r="OAR53" s="692"/>
      <c r="OAS53" s="692"/>
      <c r="OAT53" s="692"/>
      <c r="OAU53" s="692"/>
      <c r="OAV53" s="692"/>
      <c r="OAW53" s="692"/>
      <c r="OAX53" s="692"/>
      <c r="OAY53" s="692"/>
      <c r="OAZ53" s="692"/>
      <c r="OBA53" s="692"/>
      <c r="OBB53" s="692"/>
      <c r="OBC53" s="692"/>
      <c r="OBD53" s="692"/>
      <c r="OBE53" s="692"/>
      <c r="OBF53" s="692"/>
      <c r="OBG53" s="692"/>
      <c r="OBH53" s="692"/>
      <c r="OBI53" s="692"/>
      <c r="OBJ53" s="692"/>
      <c r="OBK53" s="692"/>
      <c r="OBL53" s="692"/>
      <c r="OBM53" s="692"/>
      <c r="OBN53" s="692"/>
      <c r="OBO53" s="692"/>
      <c r="OBP53" s="692"/>
      <c r="OBQ53" s="692"/>
      <c r="OBR53" s="692"/>
      <c r="OBS53" s="692"/>
      <c r="OBT53" s="692"/>
      <c r="OBU53" s="692"/>
      <c r="OBV53" s="692"/>
      <c r="OBW53" s="692"/>
      <c r="OBX53" s="692"/>
      <c r="OBY53" s="692"/>
      <c r="OBZ53" s="692"/>
      <c r="OCA53" s="692"/>
      <c r="OCB53" s="692"/>
      <c r="OCC53" s="692"/>
      <c r="OCD53" s="692"/>
      <c r="OCE53" s="692"/>
      <c r="OCF53" s="692"/>
      <c r="OCG53" s="692"/>
      <c r="OCH53" s="692"/>
      <c r="OCI53" s="692"/>
      <c r="OCJ53" s="692"/>
      <c r="OCK53" s="692"/>
      <c r="OCL53" s="692"/>
      <c r="OCM53" s="692"/>
      <c r="OCN53" s="692"/>
      <c r="OCO53" s="692"/>
      <c r="OCP53" s="692"/>
      <c r="OCQ53" s="692"/>
      <c r="OCR53" s="692"/>
      <c r="OCS53" s="692"/>
      <c r="OCT53" s="692"/>
      <c r="OCU53" s="692"/>
      <c r="OCV53" s="692"/>
      <c r="OCW53" s="692"/>
      <c r="OCX53" s="692"/>
      <c r="OCY53" s="692"/>
      <c r="OCZ53" s="692"/>
      <c r="ODA53" s="692"/>
      <c r="ODB53" s="692"/>
      <c r="ODC53" s="692"/>
      <c r="ODD53" s="692"/>
      <c r="ODE53" s="692"/>
      <c r="ODF53" s="692"/>
      <c r="ODG53" s="692"/>
      <c r="ODH53" s="692"/>
      <c r="ODI53" s="692"/>
      <c r="ODJ53" s="692"/>
      <c r="ODK53" s="692"/>
      <c r="ODL53" s="692"/>
      <c r="ODM53" s="692"/>
      <c r="ODN53" s="692"/>
      <c r="ODO53" s="692"/>
      <c r="ODP53" s="692"/>
      <c r="ODQ53" s="692"/>
      <c r="ODR53" s="692"/>
      <c r="ODS53" s="692"/>
      <c r="ODT53" s="692"/>
      <c r="ODU53" s="692"/>
      <c r="ODV53" s="692"/>
      <c r="ODW53" s="692"/>
      <c r="ODX53" s="692"/>
      <c r="ODY53" s="692"/>
      <c r="ODZ53" s="692"/>
      <c r="OEA53" s="692"/>
      <c r="OEB53" s="692"/>
      <c r="OEC53" s="692"/>
      <c r="OED53" s="692"/>
      <c r="OEE53" s="692"/>
      <c r="OEF53" s="692"/>
      <c r="OEG53" s="692"/>
      <c r="OEH53" s="692"/>
      <c r="OEI53" s="692"/>
      <c r="OEJ53" s="692"/>
      <c r="OEK53" s="692"/>
      <c r="OEL53" s="692"/>
      <c r="OEM53" s="692"/>
      <c r="OEN53" s="692"/>
      <c r="OEO53" s="692"/>
      <c r="OEP53" s="692"/>
      <c r="OEQ53" s="692"/>
      <c r="OER53" s="692"/>
      <c r="OES53" s="692"/>
      <c r="OET53" s="692"/>
      <c r="OEU53" s="692"/>
      <c r="OEV53" s="692"/>
      <c r="OEW53" s="692"/>
      <c r="OEX53" s="692"/>
      <c r="OEY53" s="692"/>
      <c r="OEZ53" s="692"/>
      <c r="OFA53" s="692"/>
      <c r="OFB53" s="692"/>
      <c r="OFC53" s="692"/>
      <c r="OFD53" s="692"/>
      <c r="OFE53" s="692"/>
      <c r="OFF53" s="692"/>
      <c r="OFG53" s="692"/>
      <c r="OFH53" s="692"/>
      <c r="OFI53" s="692"/>
      <c r="OFJ53" s="692"/>
      <c r="OFK53" s="692"/>
      <c r="OFL53" s="692"/>
      <c r="OFM53" s="692"/>
      <c r="OFN53" s="692"/>
      <c r="OFO53" s="692"/>
      <c r="OFP53" s="692"/>
      <c r="OFQ53" s="692"/>
      <c r="OFR53" s="692"/>
      <c r="OFS53" s="692"/>
      <c r="OFT53" s="692"/>
      <c r="OFU53" s="692"/>
      <c r="OFV53" s="692"/>
      <c r="OFW53" s="692"/>
      <c r="OFX53" s="692"/>
      <c r="OFY53" s="692"/>
      <c r="OFZ53" s="692"/>
      <c r="OGA53" s="692"/>
      <c r="OGB53" s="692"/>
      <c r="OGC53" s="692"/>
      <c r="OGD53" s="692"/>
      <c r="OGE53" s="692"/>
      <c r="OGF53" s="692"/>
      <c r="OGG53" s="692"/>
      <c r="OGH53" s="692"/>
      <c r="OGI53" s="692"/>
      <c r="OGJ53" s="692"/>
      <c r="OGK53" s="692"/>
      <c r="OGL53" s="692"/>
      <c r="OGM53" s="692"/>
      <c r="OGN53" s="692"/>
      <c r="OGO53" s="692"/>
      <c r="OGP53" s="692"/>
      <c r="OGQ53" s="692"/>
      <c r="OGR53" s="692"/>
      <c r="OGS53" s="692"/>
      <c r="OGT53" s="692"/>
      <c r="OGU53" s="692"/>
      <c r="OGV53" s="692"/>
      <c r="OGW53" s="692"/>
      <c r="OGX53" s="692"/>
      <c r="OGY53" s="692"/>
      <c r="OGZ53" s="692"/>
      <c r="OHA53" s="692"/>
      <c r="OHB53" s="692"/>
      <c r="OHC53" s="692"/>
      <c r="OHD53" s="692"/>
      <c r="OHE53" s="692"/>
      <c r="OHF53" s="692"/>
      <c r="OHG53" s="692"/>
      <c r="OHH53" s="692"/>
      <c r="OHI53" s="692"/>
      <c r="OHJ53" s="692"/>
      <c r="OHK53" s="692"/>
      <c r="OHL53" s="692"/>
      <c r="OHM53" s="692"/>
      <c r="OHN53" s="692"/>
      <c r="OHO53" s="692"/>
      <c r="OHP53" s="692"/>
      <c r="OHQ53" s="692"/>
      <c r="OHR53" s="692"/>
      <c r="OHS53" s="692"/>
      <c r="OHT53" s="692"/>
      <c r="OHU53" s="692"/>
      <c r="OHV53" s="692"/>
      <c r="OHW53" s="692"/>
      <c r="OHX53" s="692"/>
      <c r="OHY53" s="692"/>
      <c r="OHZ53" s="692"/>
      <c r="OIA53" s="692"/>
      <c r="OIB53" s="692"/>
      <c r="OIC53" s="692"/>
      <c r="OID53" s="692"/>
      <c r="OIE53" s="692"/>
      <c r="OIF53" s="692"/>
      <c r="OIG53" s="692"/>
      <c r="OIH53" s="692"/>
      <c r="OII53" s="692"/>
      <c r="OIJ53" s="692"/>
      <c r="OIK53" s="692"/>
      <c r="OIL53" s="692"/>
      <c r="OIM53" s="692"/>
      <c r="OIN53" s="692"/>
      <c r="OIO53" s="692"/>
      <c r="OIP53" s="692"/>
      <c r="OIQ53" s="692"/>
      <c r="OIR53" s="692"/>
      <c r="OIS53" s="692"/>
      <c r="OIT53" s="692"/>
      <c r="OIU53" s="692"/>
      <c r="OIV53" s="692"/>
      <c r="OIW53" s="692"/>
      <c r="OIX53" s="692"/>
      <c r="OIY53" s="692"/>
      <c r="OIZ53" s="692"/>
      <c r="OJA53" s="692"/>
      <c r="OJB53" s="692"/>
      <c r="OJC53" s="692"/>
      <c r="OJD53" s="692"/>
      <c r="OJE53" s="692"/>
      <c r="OJF53" s="692"/>
      <c r="OJG53" s="692"/>
      <c r="OJH53" s="692"/>
      <c r="OJI53" s="692"/>
      <c r="OJJ53" s="692"/>
      <c r="OJK53" s="692"/>
      <c r="OJL53" s="692"/>
      <c r="OJM53" s="692"/>
      <c r="OJN53" s="692"/>
      <c r="OJO53" s="692"/>
      <c r="OJP53" s="692"/>
      <c r="OJQ53" s="692"/>
      <c r="OJR53" s="692"/>
      <c r="OJS53" s="692"/>
      <c r="OJT53" s="692"/>
      <c r="OJU53" s="692"/>
      <c r="OJV53" s="692"/>
      <c r="OJW53" s="692"/>
      <c r="OJX53" s="692"/>
      <c r="OJY53" s="692"/>
      <c r="OJZ53" s="692"/>
      <c r="OKA53" s="692"/>
      <c r="OKB53" s="692"/>
      <c r="OKC53" s="692"/>
      <c r="OKD53" s="692"/>
      <c r="OKE53" s="692"/>
      <c r="OKF53" s="692"/>
      <c r="OKG53" s="692"/>
      <c r="OKH53" s="692"/>
      <c r="OKI53" s="692"/>
      <c r="OKJ53" s="692"/>
      <c r="OKK53" s="692"/>
      <c r="OKL53" s="692"/>
      <c r="OKM53" s="692"/>
      <c r="OKN53" s="692"/>
      <c r="OKO53" s="692"/>
      <c r="OKP53" s="692"/>
      <c r="OKQ53" s="692"/>
      <c r="OKR53" s="692"/>
      <c r="OKS53" s="692"/>
      <c r="OKT53" s="692"/>
      <c r="OKU53" s="692"/>
      <c r="OKV53" s="692"/>
      <c r="OKW53" s="692"/>
      <c r="OKX53" s="692"/>
      <c r="OKY53" s="692"/>
      <c r="OKZ53" s="692"/>
      <c r="OLA53" s="692"/>
      <c r="OLB53" s="692"/>
      <c r="OLC53" s="692"/>
      <c r="OLD53" s="692"/>
      <c r="OLE53" s="692"/>
      <c r="OLF53" s="692"/>
      <c r="OLG53" s="692"/>
      <c r="OLH53" s="692"/>
      <c r="OLI53" s="692"/>
      <c r="OLJ53" s="692"/>
      <c r="OLK53" s="692"/>
      <c r="OLL53" s="692"/>
      <c r="OLM53" s="692"/>
      <c r="OLN53" s="692"/>
      <c r="OLO53" s="692"/>
      <c r="OLP53" s="692"/>
      <c r="OLQ53" s="692"/>
      <c r="OLR53" s="692"/>
      <c r="OLS53" s="692"/>
      <c r="OLT53" s="692"/>
      <c r="OLU53" s="692"/>
      <c r="OLV53" s="692"/>
      <c r="OLW53" s="692"/>
      <c r="OLX53" s="692"/>
      <c r="OLY53" s="692"/>
      <c r="OLZ53" s="692"/>
      <c r="OMA53" s="692"/>
      <c r="OMB53" s="692"/>
      <c r="OMC53" s="692"/>
      <c r="OMD53" s="692"/>
      <c r="OME53" s="692"/>
      <c r="OMF53" s="692"/>
      <c r="OMG53" s="692"/>
      <c r="OMH53" s="692"/>
      <c r="OMI53" s="692"/>
      <c r="OMJ53" s="692"/>
      <c r="OMK53" s="692"/>
      <c r="OML53" s="692"/>
      <c r="OMM53" s="692"/>
      <c r="OMN53" s="692"/>
      <c r="OMO53" s="692"/>
      <c r="OMP53" s="692"/>
      <c r="OMQ53" s="692"/>
      <c r="OMR53" s="692"/>
      <c r="OMS53" s="692"/>
      <c r="OMT53" s="692"/>
      <c r="OMU53" s="692"/>
      <c r="OMV53" s="692"/>
      <c r="OMW53" s="692"/>
      <c r="OMX53" s="692"/>
      <c r="OMY53" s="692"/>
      <c r="OMZ53" s="692"/>
      <c r="ONA53" s="692"/>
      <c r="ONB53" s="692"/>
      <c r="ONC53" s="692"/>
      <c r="OND53" s="692"/>
      <c r="ONE53" s="692"/>
      <c r="ONF53" s="692"/>
      <c r="ONG53" s="692"/>
      <c r="ONH53" s="692"/>
      <c r="ONI53" s="692"/>
      <c r="ONJ53" s="692"/>
      <c r="ONK53" s="692"/>
      <c r="ONL53" s="692"/>
      <c r="ONM53" s="692"/>
      <c r="ONN53" s="692"/>
      <c r="ONO53" s="692"/>
      <c r="ONP53" s="692"/>
      <c r="ONQ53" s="692"/>
      <c r="ONR53" s="692"/>
      <c r="ONS53" s="692"/>
      <c r="ONT53" s="692"/>
      <c r="ONU53" s="692"/>
      <c r="ONV53" s="692"/>
      <c r="ONW53" s="692"/>
      <c r="ONX53" s="692"/>
      <c r="ONY53" s="692"/>
      <c r="ONZ53" s="692"/>
      <c r="OOA53" s="692"/>
      <c r="OOB53" s="692"/>
      <c r="OOC53" s="692"/>
      <c r="OOD53" s="692"/>
      <c r="OOE53" s="692"/>
      <c r="OOF53" s="692"/>
      <c r="OOG53" s="692"/>
      <c r="OOH53" s="692"/>
      <c r="OOI53" s="692"/>
      <c r="OOJ53" s="692"/>
      <c r="OOK53" s="692"/>
      <c r="OOL53" s="692"/>
      <c r="OOM53" s="692"/>
      <c r="OON53" s="692"/>
      <c r="OOO53" s="692"/>
      <c r="OOP53" s="692"/>
      <c r="OOQ53" s="692"/>
      <c r="OOR53" s="692"/>
      <c r="OOS53" s="692"/>
      <c r="OOT53" s="692"/>
      <c r="OOU53" s="692"/>
      <c r="OOV53" s="692"/>
      <c r="OOW53" s="692"/>
      <c r="OOX53" s="692"/>
      <c r="OOY53" s="692"/>
      <c r="OOZ53" s="692"/>
      <c r="OPA53" s="692"/>
      <c r="OPB53" s="692"/>
      <c r="OPC53" s="692"/>
      <c r="OPD53" s="692"/>
      <c r="OPE53" s="692"/>
      <c r="OPF53" s="692"/>
      <c r="OPG53" s="692"/>
      <c r="OPH53" s="692"/>
      <c r="OPI53" s="692"/>
      <c r="OPJ53" s="692"/>
      <c r="OPK53" s="692"/>
      <c r="OPL53" s="692"/>
      <c r="OPM53" s="692"/>
      <c r="OPN53" s="692"/>
      <c r="OPO53" s="692"/>
      <c r="OPP53" s="692"/>
      <c r="OPQ53" s="692"/>
      <c r="OPR53" s="692"/>
      <c r="OPS53" s="692"/>
      <c r="OPT53" s="692"/>
      <c r="OPU53" s="692"/>
      <c r="OPV53" s="692"/>
      <c r="OPW53" s="692"/>
      <c r="OPX53" s="692"/>
      <c r="OPY53" s="692"/>
      <c r="OPZ53" s="692"/>
      <c r="OQA53" s="692"/>
      <c r="OQB53" s="692"/>
      <c r="OQC53" s="692"/>
      <c r="OQD53" s="692"/>
      <c r="OQE53" s="692"/>
      <c r="OQF53" s="692"/>
      <c r="OQG53" s="692"/>
      <c r="OQH53" s="692"/>
      <c r="OQI53" s="692"/>
      <c r="OQJ53" s="692"/>
      <c r="OQK53" s="692"/>
      <c r="OQL53" s="692"/>
      <c r="OQM53" s="692"/>
      <c r="OQN53" s="692"/>
      <c r="OQO53" s="692"/>
      <c r="OQP53" s="692"/>
      <c r="OQQ53" s="692"/>
      <c r="OQR53" s="692"/>
      <c r="OQS53" s="692"/>
      <c r="OQT53" s="692"/>
      <c r="OQU53" s="692"/>
      <c r="OQV53" s="692"/>
      <c r="OQW53" s="692"/>
      <c r="OQX53" s="692"/>
      <c r="OQY53" s="692"/>
      <c r="OQZ53" s="692"/>
      <c r="ORA53" s="692"/>
      <c r="ORB53" s="692"/>
      <c r="ORC53" s="692"/>
      <c r="ORD53" s="692"/>
      <c r="ORE53" s="692"/>
      <c r="ORF53" s="692"/>
      <c r="ORG53" s="692"/>
      <c r="ORH53" s="692"/>
      <c r="ORI53" s="692"/>
      <c r="ORJ53" s="692"/>
      <c r="ORK53" s="692"/>
      <c r="ORL53" s="692"/>
      <c r="ORM53" s="692"/>
      <c r="ORN53" s="692"/>
      <c r="ORO53" s="692"/>
      <c r="ORP53" s="692"/>
      <c r="ORQ53" s="692"/>
      <c r="ORR53" s="692"/>
      <c r="ORS53" s="692"/>
      <c r="ORT53" s="692"/>
      <c r="ORU53" s="692"/>
      <c r="ORV53" s="692"/>
      <c r="ORW53" s="692"/>
      <c r="ORX53" s="692"/>
      <c r="ORY53" s="692"/>
      <c r="ORZ53" s="692"/>
      <c r="OSA53" s="692"/>
      <c r="OSB53" s="692"/>
      <c r="OSC53" s="692"/>
      <c r="OSD53" s="692"/>
      <c r="OSE53" s="692"/>
      <c r="OSF53" s="692"/>
      <c r="OSG53" s="692"/>
      <c r="OSH53" s="692"/>
      <c r="OSI53" s="692"/>
      <c r="OSJ53" s="692"/>
      <c r="OSK53" s="692"/>
      <c r="OSL53" s="692"/>
      <c r="OSM53" s="692"/>
      <c r="OSN53" s="692"/>
      <c r="OSO53" s="692"/>
      <c r="OSP53" s="692"/>
      <c r="OSQ53" s="692"/>
      <c r="OSR53" s="692"/>
      <c r="OSS53" s="692"/>
      <c r="OST53" s="692"/>
      <c r="OSU53" s="692"/>
      <c r="OSV53" s="692"/>
      <c r="OSW53" s="692"/>
      <c r="OSX53" s="692"/>
      <c r="OSY53" s="692"/>
      <c r="OSZ53" s="692"/>
      <c r="OTA53" s="692"/>
      <c r="OTB53" s="692"/>
      <c r="OTC53" s="692"/>
      <c r="OTD53" s="692"/>
      <c r="OTE53" s="692"/>
      <c r="OTF53" s="692"/>
      <c r="OTG53" s="692"/>
      <c r="OTH53" s="692"/>
      <c r="OTI53" s="692"/>
      <c r="OTJ53" s="692"/>
      <c r="OTK53" s="692"/>
      <c r="OTL53" s="692"/>
      <c r="OTM53" s="692"/>
      <c r="OTN53" s="692"/>
      <c r="OTO53" s="692"/>
      <c r="OTP53" s="692"/>
      <c r="OTQ53" s="692"/>
      <c r="OTR53" s="692"/>
      <c r="OTS53" s="692"/>
      <c r="OTT53" s="692"/>
      <c r="OTU53" s="692"/>
      <c r="OTV53" s="692"/>
      <c r="OTW53" s="692"/>
      <c r="OTX53" s="692"/>
      <c r="OTY53" s="692"/>
      <c r="OTZ53" s="692"/>
      <c r="OUA53" s="692"/>
      <c r="OUB53" s="692"/>
      <c r="OUC53" s="692"/>
      <c r="OUD53" s="692"/>
      <c r="OUE53" s="692"/>
      <c r="OUF53" s="692"/>
      <c r="OUG53" s="692"/>
      <c r="OUH53" s="692"/>
      <c r="OUI53" s="692"/>
      <c r="OUJ53" s="692"/>
      <c r="OUK53" s="692"/>
      <c r="OUL53" s="692"/>
      <c r="OUM53" s="692"/>
      <c r="OUN53" s="692"/>
      <c r="OUO53" s="692"/>
      <c r="OUP53" s="692"/>
      <c r="OUQ53" s="692"/>
      <c r="OUR53" s="692"/>
      <c r="OUS53" s="692"/>
      <c r="OUT53" s="692"/>
      <c r="OUU53" s="692"/>
      <c r="OUV53" s="692"/>
      <c r="OUW53" s="692"/>
      <c r="OUX53" s="692"/>
      <c r="OUY53" s="692"/>
      <c r="OUZ53" s="692"/>
      <c r="OVA53" s="692"/>
      <c r="OVB53" s="692"/>
      <c r="OVC53" s="692"/>
      <c r="OVD53" s="692"/>
      <c r="OVE53" s="692"/>
      <c r="OVF53" s="692"/>
      <c r="OVG53" s="692"/>
      <c r="OVH53" s="692"/>
      <c r="OVI53" s="692"/>
      <c r="OVJ53" s="692"/>
      <c r="OVK53" s="692"/>
      <c r="OVL53" s="692"/>
      <c r="OVM53" s="692"/>
      <c r="OVN53" s="692"/>
      <c r="OVO53" s="692"/>
      <c r="OVP53" s="692"/>
      <c r="OVQ53" s="692"/>
      <c r="OVR53" s="692"/>
      <c r="OVS53" s="692"/>
      <c r="OVT53" s="692"/>
      <c r="OVU53" s="692"/>
      <c r="OVV53" s="692"/>
      <c r="OVW53" s="692"/>
      <c r="OVX53" s="692"/>
      <c r="OVY53" s="692"/>
      <c r="OVZ53" s="692"/>
      <c r="OWA53" s="692"/>
      <c r="OWB53" s="692"/>
      <c r="OWC53" s="692"/>
      <c r="OWD53" s="692"/>
      <c r="OWE53" s="692"/>
      <c r="OWF53" s="692"/>
      <c r="OWG53" s="692"/>
      <c r="OWH53" s="692"/>
      <c r="OWI53" s="692"/>
      <c r="OWJ53" s="692"/>
      <c r="OWK53" s="692"/>
      <c r="OWL53" s="692"/>
      <c r="OWM53" s="692"/>
      <c r="OWN53" s="692"/>
      <c r="OWO53" s="692"/>
      <c r="OWP53" s="692"/>
      <c r="OWQ53" s="692"/>
      <c r="OWR53" s="692"/>
      <c r="OWS53" s="692"/>
      <c r="OWT53" s="692"/>
      <c r="OWU53" s="692"/>
      <c r="OWV53" s="692"/>
      <c r="OWW53" s="692"/>
      <c r="OWX53" s="692"/>
      <c r="OWY53" s="692"/>
      <c r="OWZ53" s="692"/>
      <c r="OXA53" s="692"/>
      <c r="OXB53" s="692"/>
      <c r="OXC53" s="692"/>
      <c r="OXD53" s="692"/>
      <c r="OXE53" s="692"/>
      <c r="OXF53" s="692"/>
      <c r="OXG53" s="692"/>
      <c r="OXH53" s="692"/>
      <c r="OXI53" s="692"/>
      <c r="OXJ53" s="692"/>
      <c r="OXK53" s="692"/>
      <c r="OXL53" s="692"/>
      <c r="OXM53" s="692"/>
      <c r="OXN53" s="692"/>
      <c r="OXO53" s="692"/>
      <c r="OXP53" s="692"/>
      <c r="OXQ53" s="692"/>
      <c r="OXR53" s="692"/>
      <c r="OXS53" s="692"/>
      <c r="OXT53" s="692"/>
      <c r="OXU53" s="692"/>
      <c r="OXV53" s="692"/>
      <c r="OXW53" s="692"/>
      <c r="OXX53" s="692"/>
      <c r="OXY53" s="692"/>
      <c r="OXZ53" s="692"/>
      <c r="OYA53" s="692"/>
      <c r="OYB53" s="692"/>
      <c r="OYC53" s="692"/>
      <c r="OYD53" s="692"/>
      <c r="OYE53" s="692"/>
      <c r="OYF53" s="692"/>
      <c r="OYG53" s="692"/>
      <c r="OYH53" s="692"/>
      <c r="OYI53" s="692"/>
      <c r="OYJ53" s="692"/>
      <c r="OYK53" s="692"/>
      <c r="OYL53" s="692"/>
      <c r="OYM53" s="692"/>
      <c r="OYN53" s="692"/>
      <c r="OYO53" s="692"/>
      <c r="OYP53" s="692"/>
      <c r="OYQ53" s="692"/>
      <c r="OYR53" s="692"/>
      <c r="OYS53" s="692"/>
      <c r="OYT53" s="692"/>
      <c r="OYU53" s="692"/>
      <c r="OYV53" s="692"/>
      <c r="OYW53" s="692"/>
      <c r="OYX53" s="692"/>
      <c r="OYY53" s="692"/>
      <c r="OYZ53" s="692"/>
      <c r="OZA53" s="692"/>
      <c r="OZB53" s="692"/>
      <c r="OZC53" s="692"/>
      <c r="OZD53" s="692"/>
      <c r="OZE53" s="692"/>
      <c r="OZF53" s="692"/>
      <c r="OZG53" s="692"/>
      <c r="OZH53" s="692"/>
      <c r="OZI53" s="692"/>
      <c r="OZJ53" s="692"/>
      <c r="OZK53" s="692"/>
      <c r="OZL53" s="692"/>
      <c r="OZM53" s="692"/>
      <c r="OZN53" s="692"/>
      <c r="OZO53" s="692"/>
      <c r="OZP53" s="692"/>
      <c r="OZQ53" s="692"/>
      <c r="OZR53" s="692"/>
      <c r="OZS53" s="692"/>
      <c r="OZT53" s="692"/>
      <c r="OZU53" s="692"/>
      <c r="OZV53" s="692"/>
      <c r="OZW53" s="692"/>
      <c r="OZX53" s="692"/>
      <c r="OZY53" s="692"/>
      <c r="OZZ53" s="692"/>
      <c r="PAA53" s="692"/>
      <c r="PAB53" s="692"/>
      <c r="PAC53" s="692"/>
      <c r="PAD53" s="692"/>
      <c r="PAE53" s="692"/>
      <c r="PAF53" s="692"/>
      <c r="PAG53" s="692"/>
      <c r="PAH53" s="692"/>
      <c r="PAI53" s="692"/>
      <c r="PAJ53" s="692"/>
      <c r="PAK53" s="692"/>
      <c r="PAL53" s="692"/>
      <c r="PAM53" s="692"/>
      <c r="PAN53" s="692"/>
      <c r="PAO53" s="692"/>
      <c r="PAP53" s="692"/>
      <c r="PAQ53" s="692"/>
      <c r="PAR53" s="692"/>
      <c r="PAS53" s="692"/>
      <c r="PAT53" s="692"/>
      <c r="PAU53" s="692"/>
      <c r="PAV53" s="692"/>
      <c r="PAW53" s="692"/>
      <c r="PAX53" s="692"/>
      <c r="PAY53" s="692"/>
      <c r="PAZ53" s="692"/>
      <c r="PBA53" s="692"/>
      <c r="PBB53" s="692"/>
      <c r="PBC53" s="692"/>
      <c r="PBD53" s="692"/>
      <c r="PBE53" s="692"/>
      <c r="PBF53" s="692"/>
      <c r="PBG53" s="692"/>
      <c r="PBH53" s="692"/>
      <c r="PBI53" s="692"/>
      <c r="PBJ53" s="692"/>
      <c r="PBK53" s="692"/>
      <c r="PBL53" s="692"/>
      <c r="PBM53" s="692"/>
      <c r="PBN53" s="692"/>
      <c r="PBO53" s="692"/>
      <c r="PBP53" s="692"/>
      <c r="PBQ53" s="692"/>
      <c r="PBR53" s="692"/>
      <c r="PBS53" s="692"/>
      <c r="PBT53" s="692"/>
      <c r="PBU53" s="692"/>
      <c r="PBV53" s="692"/>
      <c r="PBW53" s="692"/>
      <c r="PBX53" s="692"/>
      <c r="PBY53" s="692"/>
      <c r="PBZ53" s="692"/>
      <c r="PCA53" s="692"/>
      <c r="PCB53" s="692"/>
      <c r="PCC53" s="692"/>
      <c r="PCD53" s="692"/>
      <c r="PCE53" s="692"/>
      <c r="PCF53" s="692"/>
      <c r="PCG53" s="692"/>
      <c r="PCH53" s="692"/>
      <c r="PCI53" s="692"/>
      <c r="PCJ53" s="692"/>
      <c r="PCK53" s="692"/>
      <c r="PCL53" s="692"/>
      <c r="PCM53" s="692"/>
      <c r="PCN53" s="692"/>
      <c r="PCO53" s="692"/>
      <c r="PCP53" s="692"/>
      <c r="PCQ53" s="692"/>
      <c r="PCR53" s="692"/>
      <c r="PCS53" s="692"/>
      <c r="PCT53" s="692"/>
      <c r="PCU53" s="692"/>
      <c r="PCV53" s="692"/>
      <c r="PCW53" s="692"/>
      <c r="PCX53" s="692"/>
      <c r="PCY53" s="692"/>
      <c r="PCZ53" s="692"/>
      <c r="PDA53" s="692"/>
      <c r="PDB53" s="692"/>
      <c r="PDC53" s="692"/>
      <c r="PDD53" s="692"/>
      <c r="PDE53" s="692"/>
      <c r="PDF53" s="692"/>
      <c r="PDG53" s="692"/>
      <c r="PDH53" s="692"/>
      <c r="PDI53" s="692"/>
      <c r="PDJ53" s="692"/>
      <c r="PDK53" s="692"/>
      <c r="PDL53" s="692"/>
      <c r="PDM53" s="692"/>
      <c r="PDN53" s="692"/>
      <c r="PDO53" s="692"/>
      <c r="PDP53" s="692"/>
      <c r="PDQ53" s="692"/>
      <c r="PDR53" s="692"/>
      <c r="PDS53" s="692"/>
      <c r="PDT53" s="692"/>
      <c r="PDU53" s="692"/>
      <c r="PDV53" s="692"/>
      <c r="PDW53" s="692"/>
      <c r="PDX53" s="692"/>
      <c r="PDY53" s="692"/>
      <c r="PDZ53" s="692"/>
      <c r="PEA53" s="692"/>
      <c r="PEB53" s="692"/>
      <c r="PEC53" s="692"/>
      <c r="PED53" s="692"/>
      <c r="PEE53" s="692"/>
      <c r="PEF53" s="692"/>
      <c r="PEG53" s="692"/>
      <c r="PEH53" s="692"/>
      <c r="PEI53" s="692"/>
      <c r="PEJ53" s="692"/>
      <c r="PEK53" s="692"/>
      <c r="PEL53" s="692"/>
      <c r="PEM53" s="692"/>
      <c r="PEN53" s="692"/>
      <c r="PEO53" s="692"/>
      <c r="PEP53" s="692"/>
      <c r="PEQ53" s="692"/>
      <c r="PER53" s="692"/>
      <c r="PES53" s="692"/>
      <c r="PET53" s="692"/>
      <c r="PEU53" s="692"/>
      <c r="PEV53" s="692"/>
      <c r="PEW53" s="692"/>
      <c r="PEX53" s="692"/>
      <c r="PEY53" s="692"/>
      <c r="PEZ53" s="692"/>
      <c r="PFA53" s="692"/>
      <c r="PFB53" s="692"/>
      <c r="PFC53" s="692"/>
      <c r="PFD53" s="692"/>
      <c r="PFE53" s="692"/>
      <c r="PFF53" s="692"/>
      <c r="PFG53" s="692"/>
      <c r="PFH53" s="692"/>
      <c r="PFI53" s="692"/>
      <c r="PFJ53" s="692"/>
      <c r="PFK53" s="692"/>
      <c r="PFL53" s="692"/>
      <c r="PFM53" s="692"/>
      <c r="PFN53" s="692"/>
      <c r="PFO53" s="692"/>
      <c r="PFP53" s="692"/>
      <c r="PFQ53" s="692"/>
      <c r="PFR53" s="692"/>
      <c r="PFS53" s="692"/>
      <c r="PFT53" s="692"/>
      <c r="PFU53" s="692"/>
      <c r="PFV53" s="692"/>
      <c r="PFW53" s="692"/>
      <c r="PFX53" s="692"/>
      <c r="PFY53" s="692"/>
      <c r="PFZ53" s="692"/>
      <c r="PGA53" s="692"/>
      <c r="PGB53" s="692"/>
      <c r="PGC53" s="692"/>
      <c r="PGD53" s="692"/>
      <c r="PGE53" s="692"/>
      <c r="PGF53" s="692"/>
      <c r="PGG53" s="692"/>
      <c r="PGH53" s="692"/>
      <c r="PGI53" s="692"/>
      <c r="PGJ53" s="692"/>
      <c r="PGK53" s="692"/>
      <c r="PGL53" s="692"/>
      <c r="PGM53" s="692"/>
      <c r="PGN53" s="692"/>
      <c r="PGO53" s="692"/>
      <c r="PGP53" s="692"/>
      <c r="PGQ53" s="692"/>
      <c r="PGR53" s="692"/>
      <c r="PGS53" s="692"/>
      <c r="PGT53" s="692"/>
      <c r="PGU53" s="692"/>
      <c r="PGV53" s="692"/>
      <c r="PGW53" s="692"/>
      <c r="PGX53" s="692"/>
      <c r="PGY53" s="692"/>
      <c r="PGZ53" s="692"/>
      <c r="PHA53" s="692"/>
      <c r="PHB53" s="692"/>
      <c r="PHC53" s="692"/>
      <c r="PHD53" s="692"/>
      <c r="PHE53" s="692"/>
      <c r="PHF53" s="692"/>
      <c r="PHG53" s="692"/>
      <c r="PHH53" s="692"/>
      <c r="PHI53" s="692"/>
      <c r="PHJ53" s="692"/>
      <c r="PHK53" s="692"/>
      <c r="PHL53" s="692"/>
      <c r="PHM53" s="692"/>
      <c r="PHN53" s="692"/>
      <c r="PHO53" s="692"/>
      <c r="PHP53" s="692"/>
      <c r="PHQ53" s="692"/>
      <c r="PHR53" s="692"/>
      <c r="PHS53" s="692"/>
      <c r="PHT53" s="692"/>
      <c r="PHU53" s="692"/>
      <c r="PHV53" s="692"/>
      <c r="PHW53" s="692"/>
      <c r="PHX53" s="692"/>
      <c r="PHY53" s="692"/>
      <c r="PHZ53" s="692"/>
      <c r="PIA53" s="692"/>
      <c r="PIB53" s="692"/>
      <c r="PIC53" s="692"/>
      <c r="PID53" s="692"/>
      <c r="PIE53" s="692"/>
      <c r="PIF53" s="692"/>
      <c r="PIG53" s="692"/>
      <c r="PIH53" s="692"/>
      <c r="PII53" s="692"/>
      <c r="PIJ53" s="692"/>
      <c r="PIK53" s="692"/>
      <c r="PIL53" s="692"/>
      <c r="PIM53" s="692"/>
      <c r="PIN53" s="692"/>
      <c r="PIO53" s="692"/>
      <c r="PIP53" s="692"/>
      <c r="PIQ53" s="692"/>
      <c r="PIR53" s="692"/>
      <c r="PIS53" s="692"/>
      <c r="PIT53" s="692"/>
      <c r="PIU53" s="692"/>
      <c r="PIV53" s="692"/>
      <c r="PIW53" s="692"/>
      <c r="PIX53" s="692"/>
      <c r="PIY53" s="692"/>
      <c r="PIZ53" s="692"/>
      <c r="PJA53" s="692"/>
      <c r="PJB53" s="692"/>
      <c r="PJC53" s="692"/>
      <c r="PJD53" s="692"/>
      <c r="PJE53" s="692"/>
      <c r="PJF53" s="692"/>
      <c r="PJG53" s="692"/>
      <c r="PJH53" s="692"/>
      <c r="PJI53" s="692"/>
      <c r="PJJ53" s="692"/>
      <c r="PJK53" s="692"/>
      <c r="PJL53" s="692"/>
      <c r="PJM53" s="692"/>
      <c r="PJN53" s="692"/>
      <c r="PJO53" s="692"/>
      <c r="PJP53" s="692"/>
      <c r="PJQ53" s="692"/>
      <c r="PJR53" s="692"/>
      <c r="PJS53" s="692"/>
      <c r="PJT53" s="692"/>
      <c r="PJU53" s="692"/>
      <c r="PJV53" s="692"/>
      <c r="PJW53" s="692"/>
      <c r="PJX53" s="692"/>
      <c r="PJY53" s="692"/>
      <c r="PJZ53" s="692"/>
      <c r="PKA53" s="692"/>
      <c r="PKB53" s="692"/>
      <c r="PKC53" s="692"/>
      <c r="PKD53" s="692"/>
      <c r="PKE53" s="692"/>
      <c r="PKF53" s="692"/>
      <c r="PKG53" s="692"/>
      <c r="PKH53" s="692"/>
      <c r="PKI53" s="692"/>
      <c r="PKJ53" s="692"/>
      <c r="PKK53" s="692"/>
      <c r="PKL53" s="692"/>
      <c r="PKM53" s="692"/>
      <c r="PKN53" s="692"/>
      <c r="PKO53" s="692"/>
      <c r="PKP53" s="692"/>
      <c r="PKQ53" s="692"/>
      <c r="PKR53" s="692"/>
      <c r="PKS53" s="692"/>
      <c r="PKT53" s="692"/>
      <c r="PKU53" s="692"/>
      <c r="PKV53" s="692"/>
      <c r="PKW53" s="692"/>
      <c r="PKX53" s="692"/>
      <c r="PKY53" s="692"/>
      <c r="PKZ53" s="692"/>
      <c r="PLA53" s="692"/>
      <c r="PLB53" s="692"/>
      <c r="PLC53" s="692"/>
      <c r="PLD53" s="692"/>
      <c r="PLE53" s="692"/>
      <c r="PLF53" s="692"/>
      <c r="PLG53" s="692"/>
      <c r="PLH53" s="692"/>
      <c r="PLI53" s="692"/>
      <c r="PLJ53" s="692"/>
      <c r="PLK53" s="692"/>
      <c r="PLL53" s="692"/>
      <c r="PLM53" s="692"/>
      <c r="PLN53" s="692"/>
      <c r="PLO53" s="692"/>
      <c r="PLP53" s="692"/>
      <c r="PLQ53" s="692"/>
      <c r="PLR53" s="692"/>
      <c r="PLS53" s="692"/>
      <c r="PLT53" s="692"/>
      <c r="PLU53" s="692"/>
      <c r="PLV53" s="692"/>
      <c r="PLW53" s="692"/>
      <c r="PLX53" s="692"/>
      <c r="PLY53" s="692"/>
      <c r="PLZ53" s="692"/>
      <c r="PMA53" s="692"/>
      <c r="PMB53" s="692"/>
      <c r="PMC53" s="692"/>
      <c r="PMD53" s="692"/>
      <c r="PME53" s="692"/>
      <c r="PMF53" s="692"/>
      <c r="PMG53" s="692"/>
      <c r="PMH53" s="692"/>
      <c r="PMI53" s="692"/>
      <c r="PMJ53" s="692"/>
      <c r="PMK53" s="692"/>
      <c r="PML53" s="692"/>
      <c r="PMM53" s="692"/>
      <c r="PMN53" s="692"/>
      <c r="PMO53" s="692"/>
      <c r="PMP53" s="692"/>
      <c r="PMQ53" s="692"/>
      <c r="PMR53" s="692"/>
      <c r="PMS53" s="692"/>
      <c r="PMT53" s="692"/>
      <c r="PMU53" s="692"/>
      <c r="PMV53" s="692"/>
      <c r="PMW53" s="692"/>
      <c r="PMX53" s="692"/>
      <c r="PMY53" s="692"/>
      <c r="PMZ53" s="692"/>
      <c r="PNA53" s="692"/>
      <c r="PNB53" s="692"/>
      <c r="PNC53" s="692"/>
      <c r="PND53" s="692"/>
      <c r="PNE53" s="692"/>
      <c r="PNF53" s="692"/>
      <c r="PNG53" s="692"/>
      <c r="PNH53" s="692"/>
      <c r="PNI53" s="692"/>
      <c r="PNJ53" s="692"/>
      <c r="PNK53" s="692"/>
      <c r="PNL53" s="692"/>
      <c r="PNM53" s="692"/>
      <c r="PNN53" s="692"/>
      <c r="PNO53" s="692"/>
      <c r="PNP53" s="692"/>
      <c r="PNQ53" s="692"/>
      <c r="PNR53" s="692"/>
      <c r="PNS53" s="692"/>
      <c r="PNT53" s="692"/>
      <c r="PNU53" s="692"/>
      <c r="PNV53" s="692"/>
      <c r="PNW53" s="692"/>
      <c r="PNX53" s="692"/>
      <c r="PNY53" s="692"/>
      <c r="PNZ53" s="692"/>
      <c r="POA53" s="692"/>
      <c r="POB53" s="692"/>
      <c r="POC53" s="692"/>
      <c r="POD53" s="692"/>
      <c r="POE53" s="692"/>
      <c r="POF53" s="692"/>
      <c r="POG53" s="692"/>
      <c r="POH53" s="692"/>
      <c r="POI53" s="692"/>
      <c r="POJ53" s="692"/>
      <c r="POK53" s="692"/>
      <c r="POL53" s="692"/>
      <c r="POM53" s="692"/>
      <c r="PON53" s="692"/>
      <c r="POO53" s="692"/>
      <c r="POP53" s="692"/>
      <c r="POQ53" s="692"/>
      <c r="POR53" s="692"/>
      <c r="POS53" s="692"/>
      <c r="POT53" s="692"/>
      <c r="POU53" s="692"/>
      <c r="POV53" s="692"/>
      <c r="POW53" s="692"/>
      <c r="POX53" s="692"/>
      <c r="POY53" s="692"/>
      <c r="POZ53" s="692"/>
      <c r="PPA53" s="692"/>
      <c r="PPB53" s="692"/>
      <c r="PPC53" s="692"/>
      <c r="PPD53" s="692"/>
      <c r="PPE53" s="692"/>
      <c r="PPF53" s="692"/>
      <c r="PPG53" s="692"/>
      <c r="PPH53" s="692"/>
      <c r="PPI53" s="692"/>
      <c r="PPJ53" s="692"/>
      <c r="PPK53" s="692"/>
      <c r="PPL53" s="692"/>
      <c r="PPM53" s="692"/>
      <c r="PPN53" s="692"/>
      <c r="PPO53" s="692"/>
      <c r="PPP53" s="692"/>
      <c r="PPQ53" s="692"/>
      <c r="PPR53" s="692"/>
      <c r="PPS53" s="692"/>
      <c r="PPT53" s="692"/>
      <c r="PPU53" s="692"/>
      <c r="PPV53" s="692"/>
      <c r="PPW53" s="692"/>
      <c r="PPX53" s="692"/>
      <c r="PPY53" s="692"/>
      <c r="PPZ53" s="692"/>
      <c r="PQA53" s="692"/>
      <c r="PQB53" s="692"/>
      <c r="PQC53" s="692"/>
      <c r="PQD53" s="692"/>
      <c r="PQE53" s="692"/>
      <c r="PQF53" s="692"/>
      <c r="PQG53" s="692"/>
      <c r="PQH53" s="692"/>
      <c r="PQI53" s="692"/>
      <c r="PQJ53" s="692"/>
      <c r="PQK53" s="692"/>
      <c r="PQL53" s="692"/>
      <c r="PQM53" s="692"/>
      <c r="PQN53" s="692"/>
      <c r="PQO53" s="692"/>
      <c r="PQP53" s="692"/>
      <c r="PQQ53" s="692"/>
      <c r="PQR53" s="692"/>
      <c r="PQS53" s="692"/>
      <c r="PQT53" s="692"/>
      <c r="PQU53" s="692"/>
      <c r="PQV53" s="692"/>
      <c r="PQW53" s="692"/>
      <c r="PQX53" s="692"/>
      <c r="PQY53" s="692"/>
      <c r="PQZ53" s="692"/>
      <c r="PRA53" s="692"/>
      <c r="PRB53" s="692"/>
      <c r="PRC53" s="692"/>
      <c r="PRD53" s="692"/>
      <c r="PRE53" s="692"/>
      <c r="PRF53" s="692"/>
      <c r="PRG53" s="692"/>
      <c r="PRH53" s="692"/>
      <c r="PRI53" s="692"/>
      <c r="PRJ53" s="692"/>
      <c r="PRK53" s="692"/>
      <c r="PRL53" s="692"/>
      <c r="PRM53" s="692"/>
      <c r="PRN53" s="692"/>
      <c r="PRO53" s="692"/>
      <c r="PRP53" s="692"/>
      <c r="PRQ53" s="692"/>
      <c r="PRR53" s="692"/>
      <c r="PRS53" s="692"/>
      <c r="PRT53" s="692"/>
      <c r="PRU53" s="692"/>
      <c r="PRV53" s="692"/>
      <c r="PRW53" s="692"/>
      <c r="PRX53" s="692"/>
      <c r="PRY53" s="692"/>
      <c r="PRZ53" s="692"/>
      <c r="PSA53" s="692"/>
      <c r="PSB53" s="692"/>
      <c r="PSC53" s="692"/>
      <c r="PSD53" s="692"/>
      <c r="PSE53" s="692"/>
      <c r="PSF53" s="692"/>
      <c r="PSG53" s="692"/>
      <c r="PSH53" s="692"/>
      <c r="PSI53" s="692"/>
      <c r="PSJ53" s="692"/>
      <c r="PSK53" s="692"/>
      <c r="PSL53" s="692"/>
      <c r="PSM53" s="692"/>
      <c r="PSN53" s="692"/>
      <c r="PSO53" s="692"/>
      <c r="PSP53" s="692"/>
      <c r="PSQ53" s="692"/>
      <c r="PSR53" s="692"/>
      <c r="PSS53" s="692"/>
      <c r="PST53" s="692"/>
      <c r="PSU53" s="692"/>
      <c r="PSV53" s="692"/>
      <c r="PSW53" s="692"/>
      <c r="PSX53" s="692"/>
      <c r="PSY53" s="692"/>
      <c r="PSZ53" s="692"/>
      <c r="PTA53" s="692"/>
      <c r="PTB53" s="692"/>
      <c r="PTC53" s="692"/>
      <c r="PTD53" s="692"/>
      <c r="PTE53" s="692"/>
      <c r="PTF53" s="692"/>
      <c r="PTG53" s="692"/>
      <c r="PTH53" s="692"/>
      <c r="PTI53" s="692"/>
      <c r="PTJ53" s="692"/>
      <c r="PTK53" s="692"/>
      <c r="PTL53" s="692"/>
      <c r="PTM53" s="692"/>
      <c r="PTN53" s="692"/>
      <c r="PTO53" s="692"/>
      <c r="PTP53" s="692"/>
      <c r="PTQ53" s="692"/>
      <c r="PTR53" s="692"/>
      <c r="PTS53" s="692"/>
      <c r="PTT53" s="692"/>
      <c r="PTU53" s="692"/>
      <c r="PTV53" s="692"/>
      <c r="PTW53" s="692"/>
      <c r="PTX53" s="692"/>
      <c r="PTY53" s="692"/>
      <c r="PTZ53" s="692"/>
      <c r="PUA53" s="692"/>
      <c r="PUB53" s="692"/>
      <c r="PUC53" s="692"/>
      <c r="PUD53" s="692"/>
      <c r="PUE53" s="692"/>
      <c r="PUF53" s="692"/>
      <c r="PUG53" s="692"/>
      <c r="PUH53" s="692"/>
      <c r="PUI53" s="692"/>
      <c r="PUJ53" s="692"/>
      <c r="PUK53" s="692"/>
      <c r="PUL53" s="692"/>
      <c r="PUM53" s="692"/>
      <c r="PUN53" s="692"/>
      <c r="PUO53" s="692"/>
      <c r="PUP53" s="692"/>
      <c r="PUQ53" s="692"/>
      <c r="PUR53" s="692"/>
      <c r="PUS53" s="692"/>
      <c r="PUT53" s="692"/>
      <c r="PUU53" s="692"/>
      <c r="PUV53" s="692"/>
      <c r="PUW53" s="692"/>
      <c r="PUX53" s="692"/>
      <c r="PUY53" s="692"/>
      <c r="PUZ53" s="692"/>
      <c r="PVA53" s="692"/>
      <c r="PVB53" s="692"/>
      <c r="PVC53" s="692"/>
      <c r="PVD53" s="692"/>
      <c r="PVE53" s="692"/>
      <c r="PVF53" s="692"/>
      <c r="PVG53" s="692"/>
      <c r="PVH53" s="692"/>
      <c r="PVI53" s="692"/>
      <c r="PVJ53" s="692"/>
      <c r="PVK53" s="692"/>
      <c r="PVL53" s="692"/>
      <c r="PVM53" s="692"/>
      <c r="PVN53" s="692"/>
      <c r="PVO53" s="692"/>
      <c r="PVP53" s="692"/>
      <c r="PVQ53" s="692"/>
      <c r="PVR53" s="692"/>
      <c r="PVS53" s="692"/>
      <c r="PVT53" s="692"/>
      <c r="PVU53" s="692"/>
      <c r="PVV53" s="692"/>
      <c r="PVW53" s="692"/>
      <c r="PVX53" s="692"/>
      <c r="PVY53" s="692"/>
      <c r="PVZ53" s="692"/>
      <c r="PWA53" s="692"/>
      <c r="PWB53" s="692"/>
      <c r="PWC53" s="692"/>
      <c r="PWD53" s="692"/>
      <c r="PWE53" s="692"/>
      <c r="PWF53" s="692"/>
      <c r="PWG53" s="692"/>
      <c r="PWH53" s="692"/>
      <c r="PWI53" s="692"/>
      <c r="PWJ53" s="692"/>
      <c r="PWK53" s="692"/>
      <c r="PWL53" s="692"/>
      <c r="PWM53" s="692"/>
      <c r="PWN53" s="692"/>
      <c r="PWO53" s="692"/>
      <c r="PWP53" s="692"/>
      <c r="PWQ53" s="692"/>
      <c r="PWR53" s="692"/>
      <c r="PWS53" s="692"/>
      <c r="PWT53" s="692"/>
      <c r="PWU53" s="692"/>
      <c r="PWV53" s="692"/>
      <c r="PWW53" s="692"/>
      <c r="PWX53" s="692"/>
      <c r="PWY53" s="692"/>
      <c r="PWZ53" s="692"/>
      <c r="PXA53" s="692"/>
      <c r="PXB53" s="692"/>
      <c r="PXC53" s="692"/>
      <c r="PXD53" s="692"/>
      <c r="PXE53" s="692"/>
      <c r="PXF53" s="692"/>
      <c r="PXG53" s="692"/>
      <c r="PXH53" s="692"/>
      <c r="PXI53" s="692"/>
      <c r="PXJ53" s="692"/>
      <c r="PXK53" s="692"/>
      <c r="PXL53" s="692"/>
      <c r="PXM53" s="692"/>
      <c r="PXN53" s="692"/>
      <c r="PXO53" s="692"/>
      <c r="PXP53" s="692"/>
      <c r="PXQ53" s="692"/>
      <c r="PXR53" s="692"/>
      <c r="PXS53" s="692"/>
      <c r="PXT53" s="692"/>
      <c r="PXU53" s="692"/>
      <c r="PXV53" s="692"/>
      <c r="PXW53" s="692"/>
      <c r="PXX53" s="692"/>
      <c r="PXY53" s="692"/>
      <c r="PXZ53" s="692"/>
      <c r="PYA53" s="692"/>
      <c r="PYB53" s="692"/>
      <c r="PYC53" s="692"/>
      <c r="PYD53" s="692"/>
      <c r="PYE53" s="692"/>
      <c r="PYF53" s="692"/>
      <c r="PYG53" s="692"/>
      <c r="PYH53" s="692"/>
      <c r="PYI53" s="692"/>
      <c r="PYJ53" s="692"/>
      <c r="PYK53" s="692"/>
      <c r="PYL53" s="692"/>
      <c r="PYM53" s="692"/>
      <c r="PYN53" s="692"/>
      <c r="PYO53" s="692"/>
      <c r="PYP53" s="692"/>
      <c r="PYQ53" s="692"/>
      <c r="PYR53" s="692"/>
      <c r="PYS53" s="692"/>
      <c r="PYT53" s="692"/>
      <c r="PYU53" s="692"/>
      <c r="PYV53" s="692"/>
      <c r="PYW53" s="692"/>
      <c r="PYX53" s="692"/>
      <c r="PYY53" s="692"/>
      <c r="PYZ53" s="692"/>
      <c r="PZA53" s="692"/>
      <c r="PZB53" s="692"/>
      <c r="PZC53" s="692"/>
      <c r="PZD53" s="692"/>
      <c r="PZE53" s="692"/>
      <c r="PZF53" s="692"/>
      <c r="PZG53" s="692"/>
      <c r="PZH53" s="692"/>
      <c r="PZI53" s="692"/>
      <c r="PZJ53" s="692"/>
      <c r="PZK53" s="692"/>
      <c r="PZL53" s="692"/>
      <c r="PZM53" s="692"/>
      <c r="PZN53" s="692"/>
      <c r="PZO53" s="692"/>
      <c r="PZP53" s="692"/>
      <c r="PZQ53" s="692"/>
      <c r="PZR53" s="692"/>
      <c r="PZS53" s="692"/>
      <c r="PZT53" s="692"/>
      <c r="PZU53" s="692"/>
      <c r="PZV53" s="692"/>
      <c r="PZW53" s="692"/>
      <c r="PZX53" s="692"/>
      <c r="PZY53" s="692"/>
      <c r="PZZ53" s="692"/>
      <c r="QAA53" s="692"/>
      <c r="QAB53" s="692"/>
      <c r="QAC53" s="692"/>
      <c r="QAD53" s="692"/>
      <c r="QAE53" s="692"/>
      <c r="QAF53" s="692"/>
      <c r="QAG53" s="692"/>
      <c r="QAH53" s="692"/>
      <c r="QAI53" s="692"/>
      <c r="QAJ53" s="692"/>
      <c r="QAK53" s="692"/>
      <c r="QAL53" s="692"/>
      <c r="QAM53" s="692"/>
      <c r="QAN53" s="692"/>
      <c r="QAO53" s="692"/>
      <c r="QAP53" s="692"/>
      <c r="QAQ53" s="692"/>
      <c r="QAR53" s="692"/>
      <c r="QAS53" s="692"/>
      <c r="QAT53" s="692"/>
      <c r="QAU53" s="692"/>
      <c r="QAV53" s="692"/>
      <c r="QAW53" s="692"/>
      <c r="QAX53" s="692"/>
      <c r="QAY53" s="692"/>
      <c r="QAZ53" s="692"/>
      <c r="QBA53" s="692"/>
      <c r="QBB53" s="692"/>
      <c r="QBC53" s="692"/>
      <c r="QBD53" s="692"/>
      <c r="QBE53" s="692"/>
      <c r="QBF53" s="692"/>
      <c r="QBG53" s="692"/>
      <c r="QBH53" s="692"/>
      <c r="QBI53" s="692"/>
      <c r="QBJ53" s="692"/>
      <c r="QBK53" s="692"/>
      <c r="QBL53" s="692"/>
      <c r="QBM53" s="692"/>
      <c r="QBN53" s="692"/>
      <c r="QBO53" s="692"/>
      <c r="QBP53" s="692"/>
      <c r="QBQ53" s="692"/>
      <c r="QBR53" s="692"/>
      <c r="QBS53" s="692"/>
      <c r="QBT53" s="692"/>
      <c r="QBU53" s="692"/>
      <c r="QBV53" s="692"/>
      <c r="QBW53" s="692"/>
      <c r="QBX53" s="692"/>
      <c r="QBY53" s="692"/>
      <c r="QBZ53" s="692"/>
      <c r="QCA53" s="692"/>
      <c r="QCB53" s="692"/>
      <c r="QCC53" s="692"/>
      <c r="QCD53" s="692"/>
      <c r="QCE53" s="692"/>
      <c r="QCF53" s="692"/>
      <c r="QCG53" s="692"/>
      <c r="QCH53" s="692"/>
      <c r="QCI53" s="692"/>
      <c r="QCJ53" s="692"/>
      <c r="QCK53" s="692"/>
      <c r="QCL53" s="692"/>
      <c r="QCM53" s="692"/>
      <c r="QCN53" s="692"/>
      <c r="QCO53" s="692"/>
      <c r="QCP53" s="692"/>
      <c r="QCQ53" s="692"/>
      <c r="QCR53" s="692"/>
      <c r="QCS53" s="692"/>
      <c r="QCT53" s="692"/>
      <c r="QCU53" s="692"/>
      <c r="QCV53" s="692"/>
      <c r="QCW53" s="692"/>
      <c r="QCX53" s="692"/>
      <c r="QCY53" s="692"/>
      <c r="QCZ53" s="692"/>
      <c r="QDA53" s="692"/>
      <c r="QDB53" s="692"/>
      <c r="QDC53" s="692"/>
      <c r="QDD53" s="692"/>
      <c r="QDE53" s="692"/>
      <c r="QDF53" s="692"/>
      <c r="QDG53" s="692"/>
      <c r="QDH53" s="692"/>
      <c r="QDI53" s="692"/>
      <c r="QDJ53" s="692"/>
      <c r="QDK53" s="692"/>
      <c r="QDL53" s="692"/>
      <c r="QDM53" s="692"/>
      <c r="QDN53" s="692"/>
      <c r="QDO53" s="692"/>
      <c r="QDP53" s="692"/>
      <c r="QDQ53" s="692"/>
      <c r="QDR53" s="692"/>
      <c r="QDS53" s="692"/>
      <c r="QDT53" s="692"/>
      <c r="QDU53" s="692"/>
      <c r="QDV53" s="692"/>
      <c r="QDW53" s="692"/>
      <c r="QDX53" s="692"/>
      <c r="QDY53" s="692"/>
      <c r="QDZ53" s="692"/>
      <c r="QEA53" s="692"/>
      <c r="QEB53" s="692"/>
      <c r="QEC53" s="692"/>
      <c r="QED53" s="692"/>
      <c r="QEE53" s="692"/>
      <c r="QEF53" s="692"/>
      <c r="QEG53" s="692"/>
      <c r="QEH53" s="692"/>
      <c r="QEI53" s="692"/>
      <c r="QEJ53" s="692"/>
      <c r="QEK53" s="692"/>
      <c r="QEL53" s="692"/>
      <c r="QEM53" s="692"/>
      <c r="QEN53" s="692"/>
      <c r="QEO53" s="692"/>
      <c r="QEP53" s="692"/>
      <c r="QEQ53" s="692"/>
      <c r="QER53" s="692"/>
      <c r="QES53" s="692"/>
      <c r="QET53" s="692"/>
      <c r="QEU53" s="692"/>
      <c r="QEV53" s="692"/>
      <c r="QEW53" s="692"/>
      <c r="QEX53" s="692"/>
      <c r="QEY53" s="692"/>
      <c r="QEZ53" s="692"/>
      <c r="QFA53" s="692"/>
      <c r="QFB53" s="692"/>
      <c r="QFC53" s="692"/>
      <c r="QFD53" s="692"/>
      <c r="QFE53" s="692"/>
      <c r="QFF53" s="692"/>
      <c r="QFG53" s="692"/>
      <c r="QFH53" s="692"/>
      <c r="QFI53" s="692"/>
      <c r="QFJ53" s="692"/>
      <c r="QFK53" s="692"/>
      <c r="QFL53" s="692"/>
      <c r="QFM53" s="692"/>
      <c r="QFN53" s="692"/>
      <c r="QFO53" s="692"/>
      <c r="QFP53" s="692"/>
      <c r="QFQ53" s="692"/>
      <c r="QFR53" s="692"/>
      <c r="QFS53" s="692"/>
      <c r="QFT53" s="692"/>
      <c r="QFU53" s="692"/>
      <c r="QFV53" s="692"/>
      <c r="QFW53" s="692"/>
      <c r="QFX53" s="692"/>
      <c r="QFY53" s="692"/>
      <c r="QFZ53" s="692"/>
      <c r="QGA53" s="692"/>
      <c r="QGB53" s="692"/>
      <c r="QGC53" s="692"/>
      <c r="QGD53" s="692"/>
      <c r="QGE53" s="692"/>
      <c r="QGF53" s="692"/>
      <c r="QGG53" s="692"/>
      <c r="QGH53" s="692"/>
      <c r="QGI53" s="692"/>
      <c r="QGJ53" s="692"/>
      <c r="QGK53" s="692"/>
      <c r="QGL53" s="692"/>
      <c r="QGM53" s="692"/>
      <c r="QGN53" s="692"/>
      <c r="QGO53" s="692"/>
      <c r="QGP53" s="692"/>
      <c r="QGQ53" s="692"/>
      <c r="QGR53" s="692"/>
      <c r="QGS53" s="692"/>
      <c r="QGT53" s="692"/>
      <c r="QGU53" s="692"/>
      <c r="QGV53" s="692"/>
      <c r="QGW53" s="692"/>
      <c r="QGX53" s="692"/>
      <c r="QGY53" s="692"/>
      <c r="QGZ53" s="692"/>
      <c r="QHA53" s="692"/>
      <c r="QHB53" s="692"/>
      <c r="QHC53" s="692"/>
      <c r="QHD53" s="692"/>
      <c r="QHE53" s="692"/>
      <c r="QHF53" s="692"/>
      <c r="QHG53" s="692"/>
      <c r="QHH53" s="692"/>
      <c r="QHI53" s="692"/>
      <c r="QHJ53" s="692"/>
      <c r="QHK53" s="692"/>
      <c r="QHL53" s="692"/>
      <c r="QHM53" s="692"/>
      <c r="QHN53" s="692"/>
      <c r="QHO53" s="692"/>
      <c r="QHP53" s="692"/>
      <c r="QHQ53" s="692"/>
      <c r="QHR53" s="692"/>
      <c r="QHS53" s="692"/>
      <c r="QHT53" s="692"/>
      <c r="QHU53" s="692"/>
      <c r="QHV53" s="692"/>
      <c r="QHW53" s="692"/>
      <c r="QHX53" s="692"/>
      <c r="QHY53" s="692"/>
      <c r="QHZ53" s="692"/>
      <c r="QIA53" s="692"/>
      <c r="QIB53" s="692"/>
      <c r="QIC53" s="692"/>
      <c r="QID53" s="692"/>
      <c r="QIE53" s="692"/>
      <c r="QIF53" s="692"/>
      <c r="QIG53" s="692"/>
      <c r="QIH53" s="692"/>
      <c r="QII53" s="692"/>
      <c r="QIJ53" s="692"/>
      <c r="QIK53" s="692"/>
      <c r="QIL53" s="692"/>
      <c r="QIM53" s="692"/>
      <c r="QIN53" s="692"/>
      <c r="QIO53" s="692"/>
      <c r="QIP53" s="692"/>
      <c r="QIQ53" s="692"/>
      <c r="QIR53" s="692"/>
      <c r="QIS53" s="692"/>
      <c r="QIT53" s="692"/>
      <c r="QIU53" s="692"/>
      <c r="QIV53" s="692"/>
      <c r="QIW53" s="692"/>
      <c r="QIX53" s="692"/>
      <c r="QIY53" s="692"/>
      <c r="QIZ53" s="692"/>
      <c r="QJA53" s="692"/>
      <c r="QJB53" s="692"/>
      <c r="QJC53" s="692"/>
      <c r="QJD53" s="692"/>
      <c r="QJE53" s="692"/>
      <c r="QJF53" s="692"/>
      <c r="QJG53" s="692"/>
      <c r="QJH53" s="692"/>
      <c r="QJI53" s="692"/>
      <c r="QJJ53" s="692"/>
      <c r="QJK53" s="692"/>
      <c r="QJL53" s="692"/>
      <c r="QJM53" s="692"/>
      <c r="QJN53" s="692"/>
      <c r="QJO53" s="692"/>
      <c r="QJP53" s="692"/>
      <c r="QJQ53" s="692"/>
      <c r="QJR53" s="692"/>
      <c r="QJS53" s="692"/>
      <c r="QJT53" s="692"/>
      <c r="QJU53" s="692"/>
      <c r="QJV53" s="692"/>
      <c r="QJW53" s="692"/>
      <c r="QJX53" s="692"/>
      <c r="QJY53" s="692"/>
      <c r="QJZ53" s="692"/>
      <c r="QKA53" s="692"/>
      <c r="QKB53" s="692"/>
      <c r="QKC53" s="692"/>
      <c r="QKD53" s="692"/>
      <c r="QKE53" s="692"/>
      <c r="QKF53" s="692"/>
      <c r="QKG53" s="692"/>
      <c r="QKH53" s="692"/>
      <c r="QKI53" s="692"/>
      <c r="QKJ53" s="692"/>
      <c r="QKK53" s="692"/>
      <c r="QKL53" s="692"/>
      <c r="QKM53" s="692"/>
      <c r="QKN53" s="692"/>
      <c r="QKO53" s="692"/>
      <c r="QKP53" s="692"/>
      <c r="QKQ53" s="692"/>
      <c r="QKR53" s="692"/>
      <c r="QKS53" s="692"/>
      <c r="QKT53" s="692"/>
      <c r="QKU53" s="692"/>
      <c r="QKV53" s="692"/>
      <c r="QKW53" s="692"/>
      <c r="QKX53" s="692"/>
      <c r="QKY53" s="692"/>
      <c r="QKZ53" s="692"/>
      <c r="QLA53" s="692"/>
      <c r="QLB53" s="692"/>
      <c r="QLC53" s="692"/>
      <c r="QLD53" s="692"/>
      <c r="QLE53" s="692"/>
      <c r="QLF53" s="692"/>
      <c r="QLG53" s="692"/>
      <c r="QLH53" s="692"/>
      <c r="QLI53" s="692"/>
      <c r="QLJ53" s="692"/>
      <c r="QLK53" s="692"/>
      <c r="QLL53" s="692"/>
      <c r="QLM53" s="692"/>
      <c r="QLN53" s="692"/>
      <c r="QLO53" s="692"/>
      <c r="QLP53" s="692"/>
      <c r="QLQ53" s="692"/>
      <c r="QLR53" s="692"/>
      <c r="QLS53" s="692"/>
      <c r="QLT53" s="692"/>
      <c r="QLU53" s="692"/>
      <c r="QLV53" s="692"/>
      <c r="QLW53" s="692"/>
      <c r="QLX53" s="692"/>
      <c r="QLY53" s="692"/>
      <c r="QLZ53" s="692"/>
      <c r="QMA53" s="692"/>
      <c r="QMB53" s="692"/>
      <c r="QMC53" s="692"/>
      <c r="QMD53" s="692"/>
      <c r="QME53" s="692"/>
      <c r="QMF53" s="692"/>
      <c r="QMG53" s="692"/>
      <c r="QMH53" s="692"/>
      <c r="QMI53" s="692"/>
      <c r="QMJ53" s="692"/>
      <c r="QMK53" s="692"/>
      <c r="QML53" s="692"/>
      <c r="QMM53" s="692"/>
      <c r="QMN53" s="692"/>
      <c r="QMO53" s="692"/>
      <c r="QMP53" s="692"/>
      <c r="QMQ53" s="692"/>
      <c r="QMR53" s="692"/>
      <c r="QMS53" s="692"/>
      <c r="QMT53" s="692"/>
      <c r="QMU53" s="692"/>
      <c r="QMV53" s="692"/>
      <c r="QMW53" s="692"/>
      <c r="QMX53" s="692"/>
      <c r="QMY53" s="692"/>
      <c r="QMZ53" s="692"/>
      <c r="QNA53" s="692"/>
      <c r="QNB53" s="692"/>
      <c r="QNC53" s="692"/>
      <c r="QND53" s="692"/>
      <c r="QNE53" s="692"/>
      <c r="QNF53" s="692"/>
      <c r="QNG53" s="692"/>
      <c r="QNH53" s="692"/>
      <c r="QNI53" s="692"/>
      <c r="QNJ53" s="692"/>
      <c r="QNK53" s="692"/>
      <c r="QNL53" s="692"/>
      <c r="QNM53" s="692"/>
      <c r="QNN53" s="692"/>
      <c r="QNO53" s="692"/>
      <c r="QNP53" s="692"/>
      <c r="QNQ53" s="692"/>
      <c r="QNR53" s="692"/>
      <c r="QNS53" s="692"/>
      <c r="QNT53" s="692"/>
      <c r="QNU53" s="692"/>
      <c r="QNV53" s="692"/>
      <c r="QNW53" s="692"/>
      <c r="QNX53" s="692"/>
      <c r="QNY53" s="692"/>
      <c r="QNZ53" s="692"/>
      <c r="QOA53" s="692"/>
      <c r="QOB53" s="692"/>
      <c r="QOC53" s="692"/>
      <c r="QOD53" s="692"/>
      <c r="QOE53" s="692"/>
      <c r="QOF53" s="692"/>
      <c r="QOG53" s="692"/>
      <c r="QOH53" s="692"/>
      <c r="QOI53" s="692"/>
      <c r="QOJ53" s="692"/>
      <c r="QOK53" s="692"/>
      <c r="QOL53" s="692"/>
      <c r="QOM53" s="692"/>
      <c r="QON53" s="692"/>
      <c r="QOO53" s="692"/>
      <c r="QOP53" s="692"/>
      <c r="QOQ53" s="692"/>
      <c r="QOR53" s="692"/>
      <c r="QOS53" s="692"/>
      <c r="QOT53" s="692"/>
      <c r="QOU53" s="692"/>
      <c r="QOV53" s="692"/>
      <c r="QOW53" s="692"/>
      <c r="QOX53" s="692"/>
      <c r="QOY53" s="692"/>
      <c r="QOZ53" s="692"/>
      <c r="QPA53" s="692"/>
      <c r="QPB53" s="692"/>
      <c r="QPC53" s="692"/>
      <c r="QPD53" s="692"/>
      <c r="QPE53" s="692"/>
      <c r="QPF53" s="692"/>
      <c r="QPG53" s="692"/>
      <c r="QPH53" s="692"/>
      <c r="QPI53" s="692"/>
      <c r="QPJ53" s="692"/>
      <c r="QPK53" s="692"/>
      <c r="QPL53" s="692"/>
      <c r="QPM53" s="692"/>
      <c r="QPN53" s="692"/>
      <c r="QPO53" s="692"/>
      <c r="QPP53" s="692"/>
      <c r="QPQ53" s="692"/>
      <c r="QPR53" s="692"/>
      <c r="QPS53" s="692"/>
      <c r="QPT53" s="692"/>
      <c r="QPU53" s="692"/>
      <c r="QPV53" s="692"/>
      <c r="QPW53" s="692"/>
      <c r="QPX53" s="692"/>
      <c r="QPY53" s="692"/>
      <c r="QPZ53" s="692"/>
      <c r="QQA53" s="692"/>
      <c r="QQB53" s="692"/>
      <c r="QQC53" s="692"/>
      <c r="QQD53" s="692"/>
      <c r="QQE53" s="692"/>
      <c r="QQF53" s="692"/>
      <c r="QQG53" s="692"/>
      <c r="QQH53" s="692"/>
      <c r="QQI53" s="692"/>
      <c r="QQJ53" s="692"/>
      <c r="QQK53" s="692"/>
      <c r="QQL53" s="692"/>
      <c r="QQM53" s="692"/>
      <c r="QQN53" s="692"/>
      <c r="QQO53" s="692"/>
      <c r="QQP53" s="692"/>
      <c r="QQQ53" s="692"/>
      <c r="QQR53" s="692"/>
      <c r="QQS53" s="692"/>
      <c r="QQT53" s="692"/>
      <c r="QQU53" s="692"/>
      <c r="QQV53" s="692"/>
      <c r="QQW53" s="692"/>
      <c r="QQX53" s="692"/>
      <c r="QQY53" s="692"/>
      <c r="QQZ53" s="692"/>
      <c r="QRA53" s="692"/>
      <c r="QRB53" s="692"/>
      <c r="QRC53" s="692"/>
      <c r="QRD53" s="692"/>
      <c r="QRE53" s="692"/>
      <c r="QRF53" s="692"/>
      <c r="QRG53" s="692"/>
      <c r="QRH53" s="692"/>
      <c r="QRI53" s="692"/>
      <c r="QRJ53" s="692"/>
      <c r="QRK53" s="692"/>
      <c r="QRL53" s="692"/>
      <c r="QRM53" s="692"/>
      <c r="QRN53" s="692"/>
      <c r="QRO53" s="692"/>
      <c r="QRP53" s="692"/>
      <c r="QRQ53" s="692"/>
      <c r="QRR53" s="692"/>
      <c r="QRS53" s="692"/>
      <c r="QRT53" s="692"/>
      <c r="QRU53" s="692"/>
      <c r="QRV53" s="692"/>
      <c r="QRW53" s="692"/>
      <c r="QRX53" s="692"/>
      <c r="QRY53" s="692"/>
      <c r="QRZ53" s="692"/>
      <c r="QSA53" s="692"/>
      <c r="QSB53" s="692"/>
      <c r="QSC53" s="692"/>
      <c r="QSD53" s="692"/>
      <c r="QSE53" s="692"/>
      <c r="QSF53" s="692"/>
      <c r="QSG53" s="692"/>
      <c r="QSH53" s="692"/>
      <c r="QSI53" s="692"/>
      <c r="QSJ53" s="692"/>
      <c r="QSK53" s="692"/>
      <c r="QSL53" s="692"/>
      <c r="QSM53" s="692"/>
      <c r="QSN53" s="692"/>
      <c r="QSO53" s="692"/>
      <c r="QSP53" s="692"/>
      <c r="QSQ53" s="692"/>
      <c r="QSR53" s="692"/>
      <c r="QSS53" s="692"/>
      <c r="QST53" s="692"/>
      <c r="QSU53" s="692"/>
      <c r="QSV53" s="692"/>
      <c r="QSW53" s="692"/>
      <c r="QSX53" s="692"/>
      <c r="QSY53" s="692"/>
      <c r="QSZ53" s="692"/>
      <c r="QTA53" s="692"/>
      <c r="QTB53" s="692"/>
      <c r="QTC53" s="692"/>
      <c r="QTD53" s="692"/>
      <c r="QTE53" s="692"/>
      <c r="QTF53" s="692"/>
      <c r="QTG53" s="692"/>
      <c r="QTH53" s="692"/>
      <c r="QTI53" s="692"/>
      <c r="QTJ53" s="692"/>
      <c r="QTK53" s="692"/>
      <c r="QTL53" s="692"/>
      <c r="QTM53" s="692"/>
      <c r="QTN53" s="692"/>
      <c r="QTO53" s="692"/>
      <c r="QTP53" s="692"/>
      <c r="QTQ53" s="692"/>
      <c r="QTR53" s="692"/>
      <c r="QTS53" s="692"/>
      <c r="QTT53" s="692"/>
      <c r="QTU53" s="692"/>
      <c r="QTV53" s="692"/>
      <c r="QTW53" s="692"/>
      <c r="QTX53" s="692"/>
      <c r="QTY53" s="692"/>
      <c r="QTZ53" s="692"/>
      <c r="QUA53" s="692"/>
      <c r="QUB53" s="692"/>
      <c r="QUC53" s="692"/>
      <c r="QUD53" s="692"/>
      <c r="QUE53" s="692"/>
      <c r="QUF53" s="692"/>
      <c r="QUG53" s="692"/>
      <c r="QUH53" s="692"/>
      <c r="QUI53" s="692"/>
      <c r="QUJ53" s="692"/>
      <c r="QUK53" s="692"/>
      <c r="QUL53" s="692"/>
      <c r="QUM53" s="692"/>
      <c r="QUN53" s="692"/>
      <c r="QUO53" s="692"/>
      <c r="QUP53" s="692"/>
      <c r="QUQ53" s="692"/>
      <c r="QUR53" s="692"/>
      <c r="QUS53" s="692"/>
      <c r="QUT53" s="692"/>
      <c r="QUU53" s="692"/>
      <c r="QUV53" s="692"/>
      <c r="QUW53" s="692"/>
      <c r="QUX53" s="692"/>
      <c r="QUY53" s="692"/>
      <c r="QUZ53" s="692"/>
      <c r="QVA53" s="692"/>
      <c r="QVB53" s="692"/>
      <c r="QVC53" s="692"/>
      <c r="QVD53" s="692"/>
      <c r="QVE53" s="692"/>
      <c r="QVF53" s="692"/>
      <c r="QVG53" s="692"/>
      <c r="QVH53" s="692"/>
      <c r="QVI53" s="692"/>
      <c r="QVJ53" s="692"/>
      <c r="QVK53" s="692"/>
      <c r="QVL53" s="692"/>
      <c r="QVM53" s="692"/>
      <c r="QVN53" s="692"/>
      <c r="QVO53" s="692"/>
      <c r="QVP53" s="692"/>
      <c r="QVQ53" s="692"/>
      <c r="QVR53" s="692"/>
      <c r="QVS53" s="692"/>
      <c r="QVT53" s="692"/>
      <c r="QVU53" s="692"/>
      <c r="QVV53" s="692"/>
      <c r="QVW53" s="692"/>
      <c r="QVX53" s="692"/>
      <c r="QVY53" s="692"/>
      <c r="QVZ53" s="692"/>
      <c r="QWA53" s="692"/>
      <c r="QWB53" s="692"/>
      <c r="QWC53" s="692"/>
      <c r="QWD53" s="692"/>
      <c r="QWE53" s="692"/>
      <c r="QWF53" s="692"/>
      <c r="QWG53" s="692"/>
      <c r="QWH53" s="692"/>
      <c r="QWI53" s="692"/>
      <c r="QWJ53" s="692"/>
      <c r="QWK53" s="692"/>
      <c r="QWL53" s="692"/>
      <c r="QWM53" s="692"/>
      <c r="QWN53" s="692"/>
      <c r="QWO53" s="692"/>
      <c r="QWP53" s="692"/>
      <c r="QWQ53" s="692"/>
      <c r="QWR53" s="692"/>
      <c r="QWS53" s="692"/>
      <c r="QWT53" s="692"/>
      <c r="QWU53" s="692"/>
      <c r="QWV53" s="692"/>
      <c r="QWW53" s="692"/>
      <c r="QWX53" s="692"/>
      <c r="QWY53" s="692"/>
      <c r="QWZ53" s="692"/>
      <c r="QXA53" s="692"/>
      <c r="QXB53" s="692"/>
      <c r="QXC53" s="692"/>
      <c r="QXD53" s="692"/>
      <c r="QXE53" s="692"/>
      <c r="QXF53" s="692"/>
      <c r="QXG53" s="692"/>
      <c r="QXH53" s="692"/>
      <c r="QXI53" s="692"/>
      <c r="QXJ53" s="692"/>
      <c r="QXK53" s="692"/>
      <c r="QXL53" s="692"/>
      <c r="QXM53" s="692"/>
      <c r="QXN53" s="692"/>
      <c r="QXO53" s="692"/>
      <c r="QXP53" s="692"/>
      <c r="QXQ53" s="692"/>
      <c r="QXR53" s="692"/>
      <c r="QXS53" s="692"/>
      <c r="QXT53" s="692"/>
      <c r="QXU53" s="692"/>
      <c r="QXV53" s="692"/>
      <c r="QXW53" s="692"/>
      <c r="QXX53" s="692"/>
      <c r="QXY53" s="692"/>
      <c r="QXZ53" s="692"/>
      <c r="QYA53" s="692"/>
      <c r="QYB53" s="692"/>
      <c r="QYC53" s="692"/>
      <c r="QYD53" s="692"/>
      <c r="QYE53" s="692"/>
      <c r="QYF53" s="692"/>
      <c r="QYG53" s="692"/>
      <c r="QYH53" s="692"/>
      <c r="QYI53" s="692"/>
      <c r="QYJ53" s="692"/>
      <c r="QYK53" s="692"/>
      <c r="QYL53" s="692"/>
      <c r="QYM53" s="692"/>
      <c r="QYN53" s="692"/>
      <c r="QYO53" s="692"/>
      <c r="QYP53" s="692"/>
      <c r="QYQ53" s="692"/>
      <c r="QYR53" s="692"/>
      <c r="QYS53" s="692"/>
      <c r="QYT53" s="692"/>
      <c r="QYU53" s="692"/>
      <c r="QYV53" s="692"/>
      <c r="QYW53" s="692"/>
      <c r="QYX53" s="692"/>
      <c r="QYY53" s="692"/>
      <c r="QYZ53" s="692"/>
      <c r="QZA53" s="692"/>
      <c r="QZB53" s="692"/>
      <c r="QZC53" s="692"/>
      <c r="QZD53" s="692"/>
      <c r="QZE53" s="692"/>
      <c r="QZF53" s="692"/>
      <c r="QZG53" s="692"/>
      <c r="QZH53" s="692"/>
      <c r="QZI53" s="692"/>
      <c r="QZJ53" s="692"/>
      <c r="QZK53" s="692"/>
      <c r="QZL53" s="692"/>
      <c r="QZM53" s="692"/>
      <c r="QZN53" s="692"/>
      <c r="QZO53" s="692"/>
      <c r="QZP53" s="692"/>
      <c r="QZQ53" s="692"/>
      <c r="QZR53" s="692"/>
      <c r="QZS53" s="692"/>
      <c r="QZT53" s="692"/>
      <c r="QZU53" s="692"/>
      <c r="QZV53" s="692"/>
      <c r="QZW53" s="692"/>
      <c r="QZX53" s="692"/>
      <c r="QZY53" s="692"/>
      <c r="QZZ53" s="692"/>
      <c r="RAA53" s="692"/>
      <c r="RAB53" s="692"/>
      <c r="RAC53" s="692"/>
      <c r="RAD53" s="692"/>
      <c r="RAE53" s="692"/>
      <c r="RAF53" s="692"/>
      <c r="RAG53" s="692"/>
      <c r="RAH53" s="692"/>
      <c r="RAI53" s="692"/>
      <c r="RAJ53" s="692"/>
      <c r="RAK53" s="692"/>
      <c r="RAL53" s="692"/>
      <c r="RAM53" s="692"/>
      <c r="RAN53" s="692"/>
      <c r="RAO53" s="692"/>
      <c r="RAP53" s="692"/>
      <c r="RAQ53" s="692"/>
      <c r="RAR53" s="692"/>
      <c r="RAS53" s="692"/>
      <c r="RAT53" s="692"/>
      <c r="RAU53" s="692"/>
      <c r="RAV53" s="692"/>
      <c r="RAW53" s="692"/>
      <c r="RAX53" s="692"/>
      <c r="RAY53" s="692"/>
      <c r="RAZ53" s="692"/>
      <c r="RBA53" s="692"/>
      <c r="RBB53" s="692"/>
      <c r="RBC53" s="692"/>
      <c r="RBD53" s="692"/>
      <c r="RBE53" s="692"/>
      <c r="RBF53" s="692"/>
      <c r="RBG53" s="692"/>
      <c r="RBH53" s="692"/>
      <c r="RBI53" s="692"/>
      <c r="RBJ53" s="692"/>
      <c r="RBK53" s="692"/>
      <c r="RBL53" s="692"/>
      <c r="RBM53" s="692"/>
      <c r="RBN53" s="692"/>
      <c r="RBO53" s="692"/>
      <c r="RBP53" s="692"/>
      <c r="RBQ53" s="692"/>
      <c r="RBR53" s="692"/>
      <c r="RBS53" s="692"/>
      <c r="RBT53" s="692"/>
      <c r="RBU53" s="692"/>
      <c r="RBV53" s="692"/>
      <c r="RBW53" s="692"/>
      <c r="RBX53" s="692"/>
      <c r="RBY53" s="692"/>
      <c r="RBZ53" s="692"/>
      <c r="RCA53" s="692"/>
      <c r="RCB53" s="692"/>
      <c r="RCC53" s="692"/>
      <c r="RCD53" s="692"/>
      <c r="RCE53" s="692"/>
      <c r="RCF53" s="692"/>
      <c r="RCG53" s="692"/>
      <c r="RCH53" s="692"/>
      <c r="RCI53" s="692"/>
      <c r="RCJ53" s="692"/>
      <c r="RCK53" s="692"/>
      <c r="RCL53" s="692"/>
      <c r="RCM53" s="692"/>
      <c r="RCN53" s="692"/>
      <c r="RCO53" s="692"/>
      <c r="RCP53" s="692"/>
      <c r="RCQ53" s="692"/>
      <c r="RCR53" s="692"/>
      <c r="RCS53" s="692"/>
      <c r="RCT53" s="692"/>
      <c r="RCU53" s="692"/>
      <c r="RCV53" s="692"/>
      <c r="RCW53" s="692"/>
      <c r="RCX53" s="692"/>
      <c r="RCY53" s="692"/>
      <c r="RCZ53" s="692"/>
      <c r="RDA53" s="692"/>
      <c r="RDB53" s="692"/>
      <c r="RDC53" s="692"/>
      <c r="RDD53" s="692"/>
      <c r="RDE53" s="692"/>
      <c r="RDF53" s="692"/>
      <c r="RDG53" s="692"/>
      <c r="RDH53" s="692"/>
      <c r="RDI53" s="692"/>
      <c r="RDJ53" s="692"/>
      <c r="RDK53" s="692"/>
      <c r="RDL53" s="692"/>
      <c r="RDM53" s="692"/>
      <c r="RDN53" s="692"/>
      <c r="RDO53" s="692"/>
      <c r="RDP53" s="692"/>
      <c r="RDQ53" s="692"/>
      <c r="RDR53" s="692"/>
      <c r="RDS53" s="692"/>
      <c r="RDT53" s="692"/>
      <c r="RDU53" s="692"/>
      <c r="RDV53" s="692"/>
      <c r="RDW53" s="692"/>
      <c r="RDX53" s="692"/>
      <c r="RDY53" s="692"/>
      <c r="RDZ53" s="692"/>
      <c r="REA53" s="692"/>
      <c r="REB53" s="692"/>
      <c r="REC53" s="692"/>
      <c r="RED53" s="692"/>
      <c r="REE53" s="692"/>
      <c r="REF53" s="692"/>
      <c r="REG53" s="692"/>
      <c r="REH53" s="692"/>
      <c r="REI53" s="692"/>
      <c r="REJ53" s="692"/>
      <c r="REK53" s="692"/>
      <c r="REL53" s="692"/>
      <c r="REM53" s="692"/>
      <c r="REN53" s="692"/>
      <c r="REO53" s="692"/>
      <c r="REP53" s="692"/>
      <c r="REQ53" s="692"/>
      <c r="RER53" s="692"/>
      <c r="RES53" s="692"/>
      <c r="RET53" s="692"/>
      <c r="REU53" s="692"/>
      <c r="REV53" s="692"/>
      <c r="REW53" s="692"/>
      <c r="REX53" s="692"/>
      <c r="REY53" s="692"/>
      <c r="REZ53" s="692"/>
      <c r="RFA53" s="692"/>
      <c r="RFB53" s="692"/>
      <c r="RFC53" s="692"/>
      <c r="RFD53" s="692"/>
      <c r="RFE53" s="692"/>
      <c r="RFF53" s="692"/>
      <c r="RFG53" s="692"/>
      <c r="RFH53" s="692"/>
      <c r="RFI53" s="692"/>
      <c r="RFJ53" s="692"/>
      <c r="RFK53" s="692"/>
      <c r="RFL53" s="692"/>
      <c r="RFM53" s="692"/>
      <c r="RFN53" s="692"/>
      <c r="RFO53" s="692"/>
      <c r="RFP53" s="692"/>
      <c r="RFQ53" s="692"/>
      <c r="RFR53" s="692"/>
      <c r="RFS53" s="692"/>
      <c r="RFT53" s="692"/>
      <c r="RFU53" s="692"/>
      <c r="RFV53" s="692"/>
      <c r="RFW53" s="692"/>
      <c r="RFX53" s="692"/>
      <c r="RFY53" s="692"/>
      <c r="RFZ53" s="692"/>
      <c r="RGA53" s="692"/>
      <c r="RGB53" s="692"/>
      <c r="RGC53" s="692"/>
      <c r="RGD53" s="692"/>
      <c r="RGE53" s="692"/>
      <c r="RGF53" s="692"/>
      <c r="RGG53" s="692"/>
      <c r="RGH53" s="692"/>
      <c r="RGI53" s="692"/>
      <c r="RGJ53" s="692"/>
      <c r="RGK53" s="692"/>
      <c r="RGL53" s="692"/>
      <c r="RGM53" s="692"/>
      <c r="RGN53" s="692"/>
      <c r="RGO53" s="692"/>
      <c r="RGP53" s="692"/>
      <c r="RGQ53" s="692"/>
      <c r="RGR53" s="692"/>
      <c r="RGS53" s="692"/>
      <c r="RGT53" s="692"/>
      <c r="RGU53" s="692"/>
      <c r="RGV53" s="692"/>
      <c r="RGW53" s="692"/>
      <c r="RGX53" s="692"/>
      <c r="RGY53" s="692"/>
      <c r="RGZ53" s="692"/>
      <c r="RHA53" s="692"/>
      <c r="RHB53" s="692"/>
      <c r="RHC53" s="692"/>
      <c r="RHD53" s="692"/>
      <c r="RHE53" s="692"/>
      <c r="RHF53" s="692"/>
      <c r="RHG53" s="692"/>
      <c r="RHH53" s="692"/>
      <c r="RHI53" s="692"/>
      <c r="RHJ53" s="692"/>
      <c r="RHK53" s="692"/>
      <c r="RHL53" s="692"/>
      <c r="RHM53" s="692"/>
      <c r="RHN53" s="692"/>
      <c r="RHO53" s="692"/>
      <c r="RHP53" s="692"/>
      <c r="RHQ53" s="692"/>
      <c r="RHR53" s="692"/>
      <c r="RHS53" s="692"/>
      <c r="RHT53" s="692"/>
      <c r="RHU53" s="692"/>
      <c r="RHV53" s="692"/>
      <c r="RHW53" s="692"/>
      <c r="RHX53" s="692"/>
      <c r="RHY53" s="692"/>
      <c r="RHZ53" s="692"/>
      <c r="RIA53" s="692"/>
      <c r="RIB53" s="692"/>
      <c r="RIC53" s="692"/>
      <c r="RID53" s="692"/>
      <c r="RIE53" s="692"/>
      <c r="RIF53" s="692"/>
      <c r="RIG53" s="692"/>
      <c r="RIH53" s="692"/>
      <c r="RII53" s="692"/>
      <c r="RIJ53" s="692"/>
      <c r="RIK53" s="692"/>
      <c r="RIL53" s="692"/>
      <c r="RIM53" s="692"/>
      <c r="RIN53" s="692"/>
      <c r="RIO53" s="692"/>
      <c r="RIP53" s="692"/>
      <c r="RIQ53" s="692"/>
      <c r="RIR53" s="692"/>
      <c r="RIS53" s="692"/>
      <c r="RIT53" s="692"/>
      <c r="RIU53" s="692"/>
      <c r="RIV53" s="692"/>
      <c r="RIW53" s="692"/>
      <c r="RIX53" s="692"/>
      <c r="RIY53" s="692"/>
      <c r="RIZ53" s="692"/>
      <c r="RJA53" s="692"/>
      <c r="RJB53" s="692"/>
      <c r="RJC53" s="692"/>
      <c r="RJD53" s="692"/>
      <c r="RJE53" s="692"/>
      <c r="RJF53" s="692"/>
      <c r="RJG53" s="692"/>
      <c r="RJH53" s="692"/>
      <c r="RJI53" s="692"/>
      <c r="RJJ53" s="692"/>
      <c r="RJK53" s="692"/>
      <c r="RJL53" s="692"/>
      <c r="RJM53" s="692"/>
      <c r="RJN53" s="692"/>
      <c r="RJO53" s="692"/>
      <c r="RJP53" s="692"/>
      <c r="RJQ53" s="692"/>
      <c r="RJR53" s="692"/>
      <c r="RJS53" s="692"/>
      <c r="RJT53" s="692"/>
      <c r="RJU53" s="692"/>
      <c r="RJV53" s="692"/>
      <c r="RJW53" s="692"/>
      <c r="RJX53" s="692"/>
      <c r="RJY53" s="692"/>
      <c r="RJZ53" s="692"/>
      <c r="RKA53" s="692"/>
      <c r="RKB53" s="692"/>
      <c r="RKC53" s="692"/>
      <c r="RKD53" s="692"/>
      <c r="RKE53" s="692"/>
      <c r="RKF53" s="692"/>
      <c r="RKG53" s="692"/>
      <c r="RKH53" s="692"/>
      <c r="RKI53" s="692"/>
      <c r="RKJ53" s="692"/>
      <c r="RKK53" s="692"/>
      <c r="RKL53" s="692"/>
      <c r="RKM53" s="692"/>
      <c r="RKN53" s="692"/>
      <c r="RKO53" s="692"/>
      <c r="RKP53" s="692"/>
      <c r="RKQ53" s="692"/>
      <c r="RKR53" s="692"/>
      <c r="RKS53" s="692"/>
      <c r="RKT53" s="692"/>
      <c r="RKU53" s="692"/>
      <c r="RKV53" s="692"/>
      <c r="RKW53" s="692"/>
      <c r="RKX53" s="692"/>
      <c r="RKY53" s="692"/>
      <c r="RKZ53" s="692"/>
      <c r="RLA53" s="692"/>
      <c r="RLB53" s="692"/>
      <c r="RLC53" s="692"/>
      <c r="RLD53" s="692"/>
      <c r="RLE53" s="692"/>
      <c r="RLF53" s="692"/>
      <c r="RLG53" s="692"/>
      <c r="RLH53" s="692"/>
      <c r="RLI53" s="692"/>
      <c r="RLJ53" s="692"/>
      <c r="RLK53" s="692"/>
      <c r="RLL53" s="692"/>
      <c r="RLM53" s="692"/>
      <c r="RLN53" s="692"/>
      <c r="RLO53" s="692"/>
      <c r="RLP53" s="692"/>
      <c r="RLQ53" s="692"/>
      <c r="RLR53" s="692"/>
      <c r="RLS53" s="692"/>
      <c r="RLT53" s="692"/>
      <c r="RLU53" s="692"/>
      <c r="RLV53" s="692"/>
      <c r="RLW53" s="692"/>
      <c r="RLX53" s="692"/>
      <c r="RLY53" s="692"/>
      <c r="RLZ53" s="692"/>
      <c r="RMA53" s="692"/>
      <c r="RMB53" s="692"/>
      <c r="RMC53" s="692"/>
      <c r="RMD53" s="692"/>
      <c r="RME53" s="692"/>
      <c r="RMF53" s="692"/>
      <c r="RMG53" s="692"/>
      <c r="RMH53" s="692"/>
      <c r="RMI53" s="692"/>
      <c r="RMJ53" s="692"/>
      <c r="RMK53" s="692"/>
      <c r="RML53" s="692"/>
      <c r="RMM53" s="692"/>
      <c r="RMN53" s="692"/>
      <c r="RMO53" s="692"/>
      <c r="RMP53" s="692"/>
      <c r="RMQ53" s="692"/>
      <c r="RMR53" s="692"/>
      <c r="RMS53" s="692"/>
      <c r="RMT53" s="692"/>
      <c r="RMU53" s="692"/>
      <c r="RMV53" s="692"/>
      <c r="RMW53" s="692"/>
      <c r="RMX53" s="692"/>
      <c r="RMY53" s="692"/>
      <c r="RMZ53" s="692"/>
      <c r="RNA53" s="692"/>
      <c r="RNB53" s="692"/>
      <c r="RNC53" s="692"/>
      <c r="RND53" s="692"/>
      <c r="RNE53" s="692"/>
      <c r="RNF53" s="692"/>
      <c r="RNG53" s="692"/>
      <c r="RNH53" s="692"/>
      <c r="RNI53" s="692"/>
      <c r="RNJ53" s="692"/>
      <c r="RNK53" s="692"/>
      <c r="RNL53" s="692"/>
      <c r="RNM53" s="692"/>
      <c r="RNN53" s="692"/>
      <c r="RNO53" s="692"/>
      <c r="RNP53" s="692"/>
      <c r="RNQ53" s="692"/>
      <c r="RNR53" s="692"/>
      <c r="RNS53" s="692"/>
      <c r="RNT53" s="692"/>
      <c r="RNU53" s="692"/>
      <c r="RNV53" s="692"/>
      <c r="RNW53" s="692"/>
      <c r="RNX53" s="692"/>
      <c r="RNY53" s="692"/>
      <c r="RNZ53" s="692"/>
      <c r="ROA53" s="692"/>
      <c r="ROB53" s="692"/>
      <c r="ROC53" s="692"/>
      <c r="ROD53" s="692"/>
      <c r="ROE53" s="692"/>
      <c r="ROF53" s="692"/>
      <c r="ROG53" s="692"/>
      <c r="ROH53" s="692"/>
      <c r="ROI53" s="692"/>
      <c r="ROJ53" s="692"/>
      <c r="ROK53" s="692"/>
      <c r="ROL53" s="692"/>
      <c r="ROM53" s="692"/>
      <c r="RON53" s="692"/>
      <c r="ROO53" s="692"/>
      <c r="ROP53" s="692"/>
      <c r="ROQ53" s="692"/>
      <c r="ROR53" s="692"/>
      <c r="ROS53" s="692"/>
      <c r="ROT53" s="692"/>
      <c r="ROU53" s="692"/>
      <c r="ROV53" s="692"/>
      <c r="ROW53" s="692"/>
      <c r="ROX53" s="692"/>
      <c r="ROY53" s="692"/>
      <c r="ROZ53" s="692"/>
      <c r="RPA53" s="692"/>
      <c r="RPB53" s="692"/>
      <c r="RPC53" s="692"/>
      <c r="RPD53" s="692"/>
      <c r="RPE53" s="692"/>
      <c r="RPF53" s="692"/>
      <c r="RPG53" s="692"/>
      <c r="RPH53" s="692"/>
      <c r="RPI53" s="692"/>
      <c r="RPJ53" s="692"/>
      <c r="RPK53" s="692"/>
      <c r="RPL53" s="692"/>
      <c r="RPM53" s="692"/>
      <c r="RPN53" s="692"/>
      <c r="RPO53" s="692"/>
      <c r="RPP53" s="692"/>
      <c r="RPQ53" s="692"/>
      <c r="RPR53" s="692"/>
      <c r="RPS53" s="692"/>
      <c r="RPT53" s="692"/>
      <c r="RPU53" s="692"/>
      <c r="RPV53" s="692"/>
      <c r="RPW53" s="692"/>
      <c r="RPX53" s="692"/>
      <c r="RPY53" s="692"/>
      <c r="RPZ53" s="692"/>
      <c r="RQA53" s="692"/>
      <c r="RQB53" s="692"/>
      <c r="RQC53" s="692"/>
      <c r="RQD53" s="692"/>
      <c r="RQE53" s="692"/>
      <c r="RQF53" s="692"/>
      <c r="RQG53" s="692"/>
      <c r="RQH53" s="692"/>
      <c r="RQI53" s="692"/>
      <c r="RQJ53" s="692"/>
      <c r="RQK53" s="692"/>
      <c r="RQL53" s="692"/>
      <c r="RQM53" s="692"/>
      <c r="RQN53" s="692"/>
      <c r="RQO53" s="692"/>
      <c r="RQP53" s="692"/>
      <c r="RQQ53" s="692"/>
      <c r="RQR53" s="692"/>
      <c r="RQS53" s="692"/>
      <c r="RQT53" s="692"/>
      <c r="RQU53" s="692"/>
      <c r="RQV53" s="692"/>
      <c r="RQW53" s="692"/>
      <c r="RQX53" s="692"/>
      <c r="RQY53" s="692"/>
      <c r="RQZ53" s="692"/>
      <c r="RRA53" s="692"/>
      <c r="RRB53" s="692"/>
      <c r="RRC53" s="692"/>
      <c r="RRD53" s="692"/>
      <c r="RRE53" s="692"/>
      <c r="RRF53" s="692"/>
      <c r="RRG53" s="692"/>
      <c r="RRH53" s="692"/>
      <c r="RRI53" s="692"/>
      <c r="RRJ53" s="692"/>
      <c r="RRK53" s="692"/>
      <c r="RRL53" s="692"/>
      <c r="RRM53" s="692"/>
      <c r="RRN53" s="692"/>
      <c r="RRO53" s="692"/>
      <c r="RRP53" s="692"/>
      <c r="RRQ53" s="692"/>
      <c r="RRR53" s="692"/>
      <c r="RRS53" s="692"/>
      <c r="RRT53" s="692"/>
      <c r="RRU53" s="692"/>
      <c r="RRV53" s="692"/>
      <c r="RRW53" s="692"/>
      <c r="RRX53" s="692"/>
      <c r="RRY53" s="692"/>
      <c r="RRZ53" s="692"/>
      <c r="RSA53" s="692"/>
      <c r="RSB53" s="692"/>
      <c r="RSC53" s="692"/>
      <c r="RSD53" s="692"/>
      <c r="RSE53" s="692"/>
      <c r="RSF53" s="692"/>
      <c r="RSG53" s="692"/>
      <c r="RSH53" s="692"/>
      <c r="RSI53" s="692"/>
      <c r="RSJ53" s="692"/>
      <c r="RSK53" s="692"/>
      <c r="RSL53" s="692"/>
      <c r="RSM53" s="692"/>
      <c r="RSN53" s="692"/>
      <c r="RSO53" s="692"/>
      <c r="RSP53" s="692"/>
      <c r="RSQ53" s="692"/>
      <c r="RSR53" s="692"/>
      <c r="RSS53" s="692"/>
      <c r="RST53" s="692"/>
      <c r="RSU53" s="692"/>
      <c r="RSV53" s="692"/>
      <c r="RSW53" s="692"/>
      <c r="RSX53" s="692"/>
      <c r="RSY53" s="692"/>
      <c r="RSZ53" s="692"/>
      <c r="RTA53" s="692"/>
      <c r="RTB53" s="692"/>
      <c r="RTC53" s="692"/>
      <c r="RTD53" s="692"/>
      <c r="RTE53" s="692"/>
      <c r="RTF53" s="692"/>
      <c r="RTG53" s="692"/>
      <c r="RTH53" s="692"/>
      <c r="RTI53" s="692"/>
      <c r="RTJ53" s="692"/>
      <c r="RTK53" s="692"/>
      <c r="RTL53" s="692"/>
      <c r="RTM53" s="692"/>
      <c r="RTN53" s="692"/>
      <c r="RTO53" s="692"/>
      <c r="RTP53" s="692"/>
      <c r="RTQ53" s="692"/>
      <c r="RTR53" s="692"/>
      <c r="RTS53" s="692"/>
      <c r="RTT53" s="692"/>
      <c r="RTU53" s="692"/>
      <c r="RTV53" s="692"/>
      <c r="RTW53" s="692"/>
      <c r="RTX53" s="692"/>
      <c r="RTY53" s="692"/>
      <c r="RTZ53" s="692"/>
      <c r="RUA53" s="692"/>
      <c r="RUB53" s="692"/>
      <c r="RUC53" s="692"/>
      <c r="RUD53" s="692"/>
      <c r="RUE53" s="692"/>
      <c r="RUF53" s="692"/>
      <c r="RUG53" s="692"/>
      <c r="RUH53" s="692"/>
      <c r="RUI53" s="692"/>
      <c r="RUJ53" s="692"/>
      <c r="RUK53" s="692"/>
      <c r="RUL53" s="692"/>
      <c r="RUM53" s="692"/>
      <c r="RUN53" s="692"/>
      <c r="RUO53" s="692"/>
      <c r="RUP53" s="692"/>
      <c r="RUQ53" s="692"/>
      <c r="RUR53" s="692"/>
      <c r="RUS53" s="692"/>
      <c r="RUT53" s="692"/>
      <c r="RUU53" s="692"/>
      <c r="RUV53" s="692"/>
      <c r="RUW53" s="692"/>
      <c r="RUX53" s="692"/>
      <c r="RUY53" s="692"/>
      <c r="RUZ53" s="692"/>
      <c r="RVA53" s="692"/>
      <c r="RVB53" s="692"/>
      <c r="RVC53" s="692"/>
      <c r="RVD53" s="692"/>
      <c r="RVE53" s="692"/>
      <c r="RVF53" s="692"/>
      <c r="RVG53" s="692"/>
      <c r="RVH53" s="692"/>
      <c r="RVI53" s="692"/>
      <c r="RVJ53" s="692"/>
      <c r="RVK53" s="692"/>
      <c r="RVL53" s="692"/>
      <c r="RVM53" s="692"/>
      <c r="RVN53" s="692"/>
      <c r="RVO53" s="692"/>
      <c r="RVP53" s="692"/>
      <c r="RVQ53" s="692"/>
      <c r="RVR53" s="692"/>
      <c r="RVS53" s="692"/>
      <c r="RVT53" s="692"/>
      <c r="RVU53" s="692"/>
      <c r="RVV53" s="692"/>
      <c r="RVW53" s="692"/>
      <c r="RVX53" s="692"/>
      <c r="RVY53" s="692"/>
      <c r="RVZ53" s="692"/>
      <c r="RWA53" s="692"/>
      <c r="RWB53" s="692"/>
      <c r="RWC53" s="692"/>
      <c r="RWD53" s="692"/>
      <c r="RWE53" s="692"/>
      <c r="RWF53" s="692"/>
      <c r="RWG53" s="692"/>
      <c r="RWH53" s="692"/>
      <c r="RWI53" s="692"/>
      <c r="RWJ53" s="692"/>
      <c r="RWK53" s="692"/>
      <c r="RWL53" s="692"/>
      <c r="RWM53" s="692"/>
      <c r="RWN53" s="692"/>
      <c r="RWO53" s="692"/>
      <c r="RWP53" s="692"/>
      <c r="RWQ53" s="692"/>
      <c r="RWR53" s="692"/>
      <c r="RWS53" s="692"/>
      <c r="RWT53" s="692"/>
      <c r="RWU53" s="692"/>
      <c r="RWV53" s="692"/>
      <c r="RWW53" s="692"/>
      <c r="RWX53" s="692"/>
      <c r="RWY53" s="692"/>
      <c r="RWZ53" s="692"/>
      <c r="RXA53" s="692"/>
      <c r="RXB53" s="692"/>
      <c r="RXC53" s="692"/>
      <c r="RXD53" s="692"/>
      <c r="RXE53" s="692"/>
      <c r="RXF53" s="692"/>
      <c r="RXG53" s="692"/>
      <c r="RXH53" s="692"/>
      <c r="RXI53" s="692"/>
      <c r="RXJ53" s="692"/>
      <c r="RXK53" s="692"/>
      <c r="RXL53" s="692"/>
      <c r="RXM53" s="692"/>
      <c r="RXN53" s="692"/>
      <c r="RXO53" s="692"/>
      <c r="RXP53" s="692"/>
      <c r="RXQ53" s="692"/>
      <c r="RXR53" s="692"/>
      <c r="RXS53" s="692"/>
      <c r="RXT53" s="692"/>
      <c r="RXU53" s="692"/>
      <c r="RXV53" s="692"/>
      <c r="RXW53" s="692"/>
      <c r="RXX53" s="692"/>
      <c r="RXY53" s="692"/>
      <c r="RXZ53" s="692"/>
      <c r="RYA53" s="692"/>
      <c r="RYB53" s="692"/>
      <c r="RYC53" s="692"/>
      <c r="RYD53" s="692"/>
      <c r="RYE53" s="692"/>
      <c r="RYF53" s="692"/>
      <c r="RYG53" s="692"/>
      <c r="RYH53" s="692"/>
      <c r="RYI53" s="692"/>
      <c r="RYJ53" s="692"/>
      <c r="RYK53" s="692"/>
      <c r="RYL53" s="692"/>
      <c r="RYM53" s="692"/>
      <c r="RYN53" s="692"/>
      <c r="RYO53" s="692"/>
      <c r="RYP53" s="692"/>
      <c r="RYQ53" s="692"/>
      <c r="RYR53" s="692"/>
      <c r="RYS53" s="692"/>
      <c r="RYT53" s="692"/>
      <c r="RYU53" s="692"/>
      <c r="RYV53" s="692"/>
      <c r="RYW53" s="692"/>
      <c r="RYX53" s="692"/>
      <c r="RYY53" s="692"/>
      <c r="RYZ53" s="692"/>
      <c r="RZA53" s="692"/>
      <c r="RZB53" s="692"/>
      <c r="RZC53" s="692"/>
      <c r="RZD53" s="692"/>
      <c r="RZE53" s="692"/>
      <c r="RZF53" s="692"/>
      <c r="RZG53" s="692"/>
      <c r="RZH53" s="692"/>
      <c r="RZI53" s="692"/>
      <c r="RZJ53" s="692"/>
      <c r="RZK53" s="692"/>
      <c r="RZL53" s="692"/>
      <c r="RZM53" s="692"/>
      <c r="RZN53" s="692"/>
      <c r="RZO53" s="692"/>
      <c r="RZP53" s="692"/>
      <c r="RZQ53" s="692"/>
      <c r="RZR53" s="692"/>
      <c r="RZS53" s="692"/>
      <c r="RZT53" s="692"/>
      <c r="RZU53" s="692"/>
      <c r="RZV53" s="692"/>
      <c r="RZW53" s="692"/>
      <c r="RZX53" s="692"/>
      <c r="RZY53" s="692"/>
      <c r="RZZ53" s="692"/>
      <c r="SAA53" s="692"/>
      <c r="SAB53" s="692"/>
      <c r="SAC53" s="692"/>
      <c r="SAD53" s="692"/>
      <c r="SAE53" s="692"/>
      <c r="SAF53" s="692"/>
      <c r="SAG53" s="692"/>
      <c r="SAH53" s="692"/>
      <c r="SAI53" s="692"/>
      <c r="SAJ53" s="692"/>
      <c r="SAK53" s="692"/>
      <c r="SAL53" s="692"/>
      <c r="SAM53" s="692"/>
      <c r="SAN53" s="692"/>
      <c r="SAO53" s="692"/>
      <c r="SAP53" s="692"/>
      <c r="SAQ53" s="692"/>
      <c r="SAR53" s="692"/>
      <c r="SAS53" s="692"/>
      <c r="SAT53" s="692"/>
      <c r="SAU53" s="692"/>
      <c r="SAV53" s="692"/>
      <c r="SAW53" s="692"/>
      <c r="SAX53" s="692"/>
      <c r="SAY53" s="692"/>
      <c r="SAZ53" s="692"/>
      <c r="SBA53" s="692"/>
      <c r="SBB53" s="692"/>
      <c r="SBC53" s="692"/>
      <c r="SBD53" s="692"/>
      <c r="SBE53" s="692"/>
      <c r="SBF53" s="692"/>
      <c r="SBG53" s="692"/>
      <c r="SBH53" s="692"/>
      <c r="SBI53" s="692"/>
      <c r="SBJ53" s="692"/>
      <c r="SBK53" s="692"/>
      <c r="SBL53" s="692"/>
      <c r="SBM53" s="692"/>
      <c r="SBN53" s="692"/>
      <c r="SBO53" s="692"/>
      <c r="SBP53" s="692"/>
      <c r="SBQ53" s="692"/>
      <c r="SBR53" s="692"/>
      <c r="SBS53" s="692"/>
      <c r="SBT53" s="692"/>
      <c r="SBU53" s="692"/>
      <c r="SBV53" s="692"/>
      <c r="SBW53" s="692"/>
      <c r="SBX53" s="692"/>
      <c r="SBY53" s="692"/>
      <c r="SBZ53" s="692"/>
      <c r="SCA53" s="692"/>
      <c r="SCB53" s="692"/>
      <c r="SCC53" s="692"/>
      <c r="SCD53" s="692"/>
      <c r="SCE53" s="692"/>
      <c r="SCF53" s="692"/>
      <c r="SCG53" s="692"/>
      <c r="SCH53" s="692"/>
      <c r="SCI53" s="692"/>
      <c r="SCJ53" s="692"/>
      <c r="SCK53" s="692"/>
      <c r="SCL53" s="692"/>
      <c r="SCM53" s="692"/>
      <c r="SCN53" s="692"/>
      <c r="SCO53" s="692"/>
      <c r="SCP53" s="692"/>
      <c r="SCQ53" s="692"/>
      <c r="SCR53" s="692"/>
      <c r="SCS53" s="692"/>
      <c r="SCT53" s="692"/>
      <c r="SCU53" s="692"/>
      <c r="SCV53" s="692"/>
      <c r="SCW53" s="692"/>
      <c r="SCX53" s="692"/>
      <c r="SCY53" s="692"/>
      <c r="SCZ53" s="692"/>
      <c r="SDA53" s="692"/>
      <c r="SDB53" s="692"/>
      <c r="SDC53" s="692"/>
      <c r="SDD53" s="692"/>
      <c r="SDE53" s="692"/>
      <c r="SDF53" s="692"/>
      <c r="SDG53" s="692"/>
      <c r="SDH53" s="692"/>
      <c r="SDI53" s="692"/>
      <c r="SDJ53" s="692"/>
      <c r="SDK53" s="692"/>
      <c r="SDL53" s="692"/>
      <c r="SDM53" s="692"/>
      <c r="SDN53" s="692"/>
      <c r="SDO53" s="692"/>
      <c r="SDP53" s="692"/>
      <c r="SDQ53" s="692"/>
      <c r="SDR53" s="692"/>
      <c r="SDS53" s="692"/>
      <c r="SDT53" s="692"/>
      <c r="SDU53" s="692"/>
      <c r="SDV53" s="692"/>
      <c r="SDW53" s="692"/>
      <c r="SDX53" s="692"/>
      <c r="SDY53" s="692"/>
      <c r="SDZ53" s="692"/>
      <c r="SEA53" s="692"/>
      <c r="SEB53" s="692"/>
      <c r="SEC53" s="692"/>
      <c r="SED53" s="692"/>
      <c r="SEE53" s="692"/>
      <c r="SEF53" s="692"/>
      <c r="SEG53" s="692"/>
      <c r="SEH53" s="692"/>
      <c r="SEI53" s="692"/>
      <c r="SEJ53" s="692"/>
      <c r="SEK53" s="692"/>
      <c r="SEL53" s="692"/>
      <c r="SEM53" s="692"/>
      <c r="SEN53" s="692"/>
      <c r="SEO53" s="692"/>
      <c r="SEP53" s="692"/>
      <c r="SEQ53" s="692"/>
      <c r="SER53" s="692"/>
      <c r="SES53" s="692"/>
      <c r="SET53" s="692"/>
      <c r="SEU53" s="692"/>
      <c r="SEV53" s="692"/>
      <c r="SEW53" s="692"/>
      <c r="SEX53" s="692"/>
      <c r="SEY53" s="692"/>
      <c r="SEZ53" s="692"/>
      <c r="SFA53" s="692"/>
      <c r="SFB53" s="692"/>
      <c r="SFC53" s="692"/>
      <c r="SFD53" s="692"/>
      <c r="SFE53" s="692"/>
      <c r="SFF53" s="692"/>
      <c r="SFG53" s="692"/>
      <c r="SFH53" s="692"/>
      <c r="SFI53" s="692"/>
      <c r="SFJ53" s="692"/>
      <c r="SFK53" s="692"/>
      <c r="SFL53" s="692"/>
      <c r="SFM53" s="692"/>
      <c r="SFN53" s="692"/>
      <c r="SFO53" s="692"/>
      <c r="SFP53" s="692"/>
      <c r="SFQ53" s="692"/>
      <c r="SFR53" s="692"/>
      <c r="SFS53" s="692"/>
      <c r="SFT53" s="692"/>
      <c r="SFU53" s="692"/>
      <c r="SFV53" s="692"/>
      <c r="SFW53" s="692"/>
      <c r="SFX53" s="692"/>
      <c r="SFY53" s="692"/>
      <c r="SFZ53" s="692"/>
      <c r="SGA53" s="692"/>
      <c r="SGB53" s="692"/>
      <c r="SGC53" s="692"/>
      <c r="SGD53" s="692"/>
      <c r="SGE53" s="692"/>
      <c r="SGF53" s="692"/>
      <c r="SGG53" s="692"/>
      <c r="SGH53" s="692"/>
      <c r="SGI53" s="692"/>
      <c r="SGJ53" s="692"/>
      <c r="SGK53" s="692"/>
      <c r="SGL53" s="692"/>
      <c r="SGM53" s="692"/>
      <c r="SGN53" s="692"/>
      <c r="SGO53" s="692"/>
      <c r="SGP53" s="692"/>
      <c r="SGQ53" s="692"/>
      <c r="SGR53" s="692"/>
      <c r="SGS53" s="692"/>
      <c r="SGT53" s="692"/>
      <c r="SGU53" s="692"/>
      <c r="SGV53" s="692"/>
      <c r="SGW53" s="692"/>
      <c r="SGX53" s="692"/>
      <c r="SGY53" s="692"/>
      <c r="SGZ53" s="692"/>
      <c r="SHA53" s="692"/>
      <c r="SHB53" s="692"/>
      <c r="SHC53" s="692"/>
      <c r="SHD53" s="692"/>
      <c r="SHE53" s="692"/>
      <c r="SHF53" s="692"/>
      <c r="SHG53" s="692"/>
      <c r="SHH53" s="692"/>
      <c r="SHI53" s="692"/>
      <c r="SHJ53" s="692"/>
      <c r="SHK53" s="692"/>
      <c r="SHL53" s="692"/>
      <c r="SHM53" s="692"/>
      <c r="SHN53" s="692"/>
      <c r="SHO53" s="692"/>
      <c r="SHP53" s="692"/>
      <c r="SHQ53" s="692"/>
      <c r="SHR53" s="692"/>
      <c r="SHS53" s="692"/>
      <c r="SHT53" s="692"/>
      <c r="SHU53" s="692"/>
      <c r="SHV53" s="692"/>
      <c r="SHW53" s="692"/>
      <c r="SHX53" s="692"/>
      <c r="SHY53" s="692"/>
      <c r="SHZ53" s="692"/>
      <c r="SIA53" s="692"/>
      <c r="SIB53" s="692"/>
      <c r="SIC53" s="692"/>
      <c r="SID53" s="692"/>
      <c r="SIE53" s="692"/>
      <c r="SIF53" s="692"/>
      <c r="SIG53" s="692"/>
      <c r="SIH53" s="692"/>
      <c r="SII53" s="692"/>
      <c r="SIJ53" s="692"/>
      <c r="SIK53" s="692"/>
      <c r="SIL53" s="692"/>
      <c r="SIM53" s="692"/>
      <c r="SIN53" s="692"/>
      <c r="SIO53" s="692"/>
      <c r="SIP53" s="692"/>
      <c r="SIQ53" s="692"/>
      <c r="SIR53" s="692"/>
      <c r="SIS53" s="692"/>
      <c r="SIT53" s="692"/>
      <c r="SIU53" s="692"/>
      <c r="SIV53" s="692"/>
      <c r="SIW53" s="692"/>
      <c r="SIX53" s="692"/>
      <c r="SIY53" s="692"/>
      <c r="SIZ53" s="692"/>
      <c r="SJA53" s="692"/>
      <c r="SJB53" s="692"/>
      <c r="SJC53" s="692"/>
      <c r="SJD53" s="692"/>
      <c r="SJE53" s="692"/>
      <c r="SJF53" s="692"/>
      <c r="SJG53" s="692"/>
      <c r="SJH53" s="692"/>
      <c r="SJI53" s="692"/>
      <c r="SJJ53" s="692"/>
      <c r="SJK53" s="692"/>
      <c r="SJL53" s="692"/>
      <c r="SJM53" s="692"/>
      <c r="SJN53" s="692"/>
      <c r="SJO53" s="692"/>
      <c r="SJP53" s="692"/>
      <c r="SJQ53" s="692"/>
      <c r="SJR53" s="692"/>
      <c r="SJS53" s="692"/>
      <c r="SJT53" s="692"/>
      <c r="SJU53" s="692"/>
      <c r="SJV53" s="692"/>
      <c r="SJW53" s="692"/>
      <c r="SJX53" s="692"/>
      <c r="SJY53" s="692"/>
      <c r="SJZ53" s="692"/>
      <c r="SKA53" s="692"/>
      <c r="SKB53" s="692"/>
      <c r="SKC53" s="692"/>
      <c r="SKD53" s="692"/>
      <c r="SKE53" s="692"/>
      <c r="SKF53" s="692"/>
      <c r="SKG53" s="692"/>
      <c r="SKH53" s="692"/>
      <c r="SKI53" s="692"/>
      <c r="SKJ53" s="692"/>
      <c r="SKK53" s="692"/>
      <c r="SKL53" s="692"/>
      <c r="SKM53" s="692"/>
      <c r="SKN53" s="692"/>
      <c r="SKO53" s="692"/>
      <c r="SKP53" s="692"/>
      <c r="SKQ53" s="692"/>
      <c r="SKR53" s="692"/>
      <c r="SKS53" s="692"/>
      <c r="SKT53" s="692"/>
      <c r="SKU53" s="692"/>
      <c r="SKV53" s="692"/>
      <c r="SKW53" s="692"/>
      <c r="SKX53" s="692"/>
      <c r="SKY53" s="692"/>
      <c r="SKZ53" s="692"/>
      <c r="SLA53" s="692"/>
      <c r="SLB53" s="692"/>
      <c r="SLC53" s="692"/>
      <c r="SLD53" s="692"/>
      <c r="SLE53" s="692"/>
      <c r="SLF53" s="692"/>
      <c r="SLG53" s="692"/>
      <c r="SLH53" s="692"/>
      <c r="SLI53" s="692"/>
      <c r="SLJ53" s="692"/>
      <c r="SLK53" s="692"/>
      <c r="SLL53" s="692"/>
      <c r="SLM53" s="692"/>
      <c r="SLN53" s="692"/>
      <c r="SLO53" s="692"/>
      <c r="SLP53" s="692"/>
      <c r="SLQ53" s="692"/>
      <c r="SLR53" s="692"/>
      <c r="SLS53" s="692"/>
      <c r="SLT53" s="692"/>
      <c r="SLU53" s="692"/>
      <c r="SLV53" s="692"/>
      <c r="SLW53" s="692"/>
      <c r="SLX53" s="692"/>
      <c r="SLY53" s="692"/>
      <c r="SLZ53" s="692"/>
      <c r="SMA53" s="692"/>
      <c r="SMB53" s="692"/>
      <c r="SMC53" s="692"/>
      <c r="SMD53" s="692"/>
      <c r="SME53" s="692"/>
      <c r="SMF53" s="692"/>
      <c r="SMG53" s="692"/>
      <c r="SMH53" s="692"/>
      <c r="SMI53" s="692"/>
      <c r="SMJ53" s="692"/>
      <c r="SMK53" s="692"/>
      <c r="SML53" s="692"/>
      <c r="SMM53" s="692"/>
      <c r="SMN53" s="692"/>
      <c r="SMO53" s="692"/>
      <c r="SMP53" s="692"/>
      <c r="SMQ53" s="692"/>
      <c r="SMR53" s="692"/>
      <c r="SMS53" s="692"/>
      <c r="SMT53" s="692"/>
      <c r="SMU53" s="692"/>
      <c r="SMV53" s="692"/>
      <c r="SMW53" s="692"/>
      <c r="SMX53" s="692"/>
      <c r="SMY53" s="692"/>
      <c r="SMZ53" s="692"/>
      <c r="SNA53" s="692"/>
      <c r="SNB53" s="692"/>
      <c r="SNC53" s="692"/>
      <c r="SND53" s="692"/>
      <c r="SNE53" s="692"/>
      <c r="SNF53" s="692"/>
      <c r="SNG53" s="692"/>
      <c r="SNH53" s="692"/>
      <c r="SNI53" s="692"/>
      <c r="SNJ53" s="692"/>
      <c r="SNK53" s="692"/>
      <c r="SNL53" s="692"/>
      <c r="SNM53" s="692"/>
      <c r="SNN53" s="692"/>
      <c r="SNO53" s="692"/>
      <c r="SNP53" s="692"/>
      <c r="SNQ53" s="692"/>
      <c r="SNR53" s="692"/>
      <c r="SNS53" s="692"/>
      <c r="SNT53" s="692"/>
      <c r="SNU53" s="692"/>
      <c r="SNV53" s="692"/>
      <c r="SNW53" s="692"/>
      <c r="SNX53" s="692"/>
      <c r="SNY53" s="692"/>
      <c r="SNZ53" s="692"/>
      <c r="SOA53" s="692"/>
      <c r="SOB53" s="692"/>
      <c r="SOC53" s="692"/>
      <c r="SOD53" s="692"/>
      <c r="SOE53" s="692"/>
      <c r="SOF53" s="692"/>
      <c r="SOG53" s="692"/>
      <c r="SOH53" s="692"/>
      <c r="SOI53" s="692"/>
      <c r="SOJ53" s="692"/>
      <c r="SOK53" s="692"/>
      <c r="SOL53" s="692"/>
      <c r="SOM53" s="692"/>
      <c r="SON53" s="692"/>
      <c r="SOO53" s="692"/>
      <c r="SOP53" s="692"/>
      <c r="SOQ53" s="692"/>
      <c r="SOR53" s="692"/>
      <c r="SOS53" s="692"/>
      <c r="SOT53" s="692"/>
      <c r="SOU53" s="692"/>
      <c r="SOV53" s="692"/>
      <c r="SOW53" s="692"/>
      <c r="SOX53" s="692"/>
      <c r="SOY53" s="692"/>
      <c r="SOZ53" s="692"/>
      <c r="SPA53" s="692"/>
      <c r="SPB53" s="692"/>
      <c r="SPC53" s="692"/>
      <c r="SPD53" s="692"/>
      <c r="SPE53" s="692"/>
      <c r="SPF53" s="692"/>
      <c r="SPG53" s="692"/>
      <c r="SPH53" s="692"/>
      <c r="SPI53" s="692"/>
      <c r="SPJ53" s="692"/>
      <c r="SPK53" s="692"/>
      <c r="SPL53" s="692"/>
      <c r="SPM53" s="692"/>
      <c r="SPN53" s="692"/>
      <c r="SPO53" s="692"/>
      <c r="SPP53" s="692"/>
      <c r="SPQ53" s="692"/>
      <c r="SPR53" s="692"/>
      <c r="SPS53" s="692"/>
      <c r="SPT53" s="692"/>
      <c r="SPU53" s="692"/>
      <c r="SPV53" s="692"/>
      <c r="SPW53" s="692"/>
      <c r="SPX53" s="692"/>
      <c r="SPY53" s="692"/>
      <c r="SPZ53" s="692"/>
      <c r="SQA53" s="692"/>
      <c r="SQB53" s="692"/>
      <c r="SQC53" s="692"/>
      <c r="SQD53" s="692"/>
      <c r="SQE53" s="692"/>
      <c r="SQF53" s="692"/>
      <c r="SQG53" s="692"/>
      <c r="SQH53" s="692"/>
      <c r="SQI53" s="692"/>
      <c r="SQJ53" s="692"/>
      <c r="SQK53" s="692"/>
      <c r="SQL53" s="692"/>
      <c r="SQM53" s="692"/>
      <c r="SQN53" s="692"/>
      <c r="SQO53" s="692"/>
      <c r="SQP53" s="692"/>
      <c r="SQQ53" s="692"/>
      <c r="SQR53" s="692"/>
      <c r="SQS53" s="692"/>
      <c r="SQT53" s="692"/>
      <c r="SQU53" s="692"/>
      <c r="SQV53" s="692"/>
      <c r="SQW53" s="692"/>
      <c r="SQX53" s="692"/>
      <c r="SQY53" s="692"/>
      <c r="SQZ53" s="692"/>
      <c r="SRA53" s="692"/>
      <c r="SRB53" s="692"/>
      <c r="SRC53" s="692"/>
      <c r="SRD53" s="692"/>
      <c r="SRE53" s="692"/>
      <c r="SRF53" s="692"/>
      <c r="SRG53" s="692"/>
      <c r="SRH53" s="692"/>
      <c r="SRI53" s="692"/>
      <c r="SRJ53" s="692"/>
      <c r="SRK53" s="692"/>
      <c r="SRL53" s="692"/>
      <c r="SRM53" s="692"/>
      <c r="SRN53" s="692"/>
      <c r="SRO53" s="692"/>
      <c r="SRP53" s="692"/>
      <c r="SRQ53" s="692"/>
      <c r="SRR53" s="692"/>
      <c r="SRS53" s="692"/>
      <c r="SRT53" s="692"/>
      <c r="SRU53" s="692"/>
      <c r="SRV53" s="692"/>
      <c r="SRW53" s="692"/>
      <c r="SRX53" s="692"/>
      <c r="SRY53" s="692"/>
      <c r="SRZ53" s="692"/>
      <c r="SSA53" s="692"/>
      <c r="SSB53" s="692"/>
      <c r="SSC53" s="692"/>
      <c r="SSD53" s="692"/>
      <c r="SSE53" s="692"/>
      <c r="SSF53" s="692"/>
      <c r="SSG53" s="692"/>
      <c r="SSH53" s="692"/>
      <c r="SSI53" s="692"/>
      <c r="SSJ53" s="692"/>
      <c r="SSK53" s="692"/>
      <c r="SSL53" s="692"/>
      <c r="SSM53" s="692"/>
      <c r="SSN53" s="692"/>
      <c r="SSO53" s="692"/>
      <c r="SSP53" s="692"/>
      <c r="SSQ53" s="692"/>
      <c r="SSR53" s="692"/>
      <c r="SSS53" s="692"/>
      <c r="SST53" s="692"/>
      <c r="SSU53" s="692"/>
      <c r="SSV53" s="692"/>
      <c r="SSW53" s="692"/>
      <c r="SSX53" s="692"/>
      <c r="SSY53" s="692"/>
      <c r="SSZ53" s="692"/>
      <c r="STA53" s="692"/>
      <c r="STB53" s="692"/>
      <c r="STC53" s="692"/>
      <c r="STD53" s="692"/>
      <c r="STE53" s="692"/>
      <c r="STF53" s="692"/>
      <c r="STG53" s="692"/>
      <c r="STH53" s="692"/>
      <c r="STI53" s="692"/>
      <c r="STJ53" s="692"/>
      <c r="STK53" s="692"/>
      <c r="STL53" s="692"/>
      <c r="STM53" s="692"/>
      <c r="STN53" s="692"/>
      <c r="STO53" s="692"/>
      <c r="STP53" s="692"/>
      <c r="STQ53" s="692"/>
      <c r="STR53" s="692"/>
      <c r="STS53" s="692"/>
      <c r="STT53" s="692"/>
      <c r="STU53" s="692"/>
      <c r="STV53" s="692"/>
      <c r="STW53" s="692"/>
      <c r="STX53" s="692"/>
      <c r="STY53" s="692"/>
      <c r="STZ53" s="692"/>
      <c r="SUA53" s="692"/>
      <c r="SUB53" s="692"/>
      <c r="SUC53" s="692"/>
      <c r="SUD53" s="692"/>
      <c r="SUE53" s="692"/>
      <c r="SUF53" s="692"/>
      <c r="SUG53" s="692"/>
      <c r="SUH53" s="692"/>
      <c r="SUI53" s="692"/>
      <c r="SUJ53" s="692"/>
      <c r="SUK53" s="692"/>
      <c r="SUL53" s="692"/>
      <c r="SUM53" s="692"/>
      <c r="SUN53" s="692"/>
      <c r="SUO53" s="692"/>
      <c r="SUP53" s="692"/>
      <c r="SUQ53" s="692"/>
      <c r="SUR53" s="692"/>
      <c r="SUS53" s="692"/>
      <c r="SUT53" s="692"/>
      <c r="SUU53" s="692"/>
      <c r="SUV53" s="692"/>
      <c r="SUW53" s="692"/>
      <c r="SUX53" s="692"/>
      <c r="SUY53" s="692"/>
      <c r="SUZ53" s="692"/>
      <c r="SVA53" s="692"/>
      <c r="SVB53" s="692"/>
      <c r="SVC53" s="692"/>
      <c r="SVD53" s="692"/>
      <c r="SVE53" s="692"/>
      <c r="SVF53" s="692"/>
      <c r="SVG53" s="692"/>
      <c r="SVH53" s="692"/>
      <c r="SVI53" s="692"/>
      <c r="SVJ53" s="692"/>
      <c r="SVK53" s="692"/>
      <c r="SVL53" s="692"/>
      <c r="SVM53" s="692"/>
      <c r="SVN53" s="692"/>
      <c r="SVO53" s="692"/>
      <c r="SVP53" s="692"/>
      <c r="SVQ53" s="692"/>
      <c r="SVR53" s="692"/>
      <c r="SVS53" s="692"/>
      <c r="SVT53" s="692"/>
      <c r="SVU53" s="692"/>
      <c r="SVV53" s="692"/>
      <c r="SVW53" s="692"/>
      <c r="SVX53" s="692"/>
      <c r="SVY53" s="692"/>
      <c r="SVZ53" s="692"/>
      <c r="SWA53" s="692"/>
      <c r="SWB53" s="692"/>
      <c r="SWC53" s="692"/>
      <c r="SWD53" s="692"/>
      <c r="SWE53" s="692"/>
      <c r="SWF53" s="692"/>
      <c r="SWG53" s="692"/>
      <c r="SWH53" s="692"/>
      <c r="SWI53" s="692"/>
      <c r="SWJ53" s="692"/>
      <c r="SWK53" s="692"/>
      <c r="SWL53" s="692"/>
      <c r="SWM53" s="692"/>
      <c r="SWN53" s="692"/>
      <c r="SWO53" s="692"/>
      <c r="SWP53" s="692"/>
      <c r="SWQ53" s="692"/>
      <c r="SWR53" s="692"/>
      <c r="SWS53" s="692"/>
      <c r="SWT53" s="692"/>
      <c r="SWU53" s="692"/>
      <c r="SWV53" s="692"/>
      <c r="SWW53" s="692"/>
      <c r="SWX53" s="692"/>
      <c r="SWY53" s="692"/>
      <c r="SWZ53" s="692"/>
      <c r="SXA53" s="692"/>
      <c r="SXB53" s="692"/>
      <c r="SXC53" s="692"/>
      <c r="SXD53" s="692"/>
      <c r="SXE53" s="692"/>
      <c r="SXF53" s="692"/>
      <c r="SXG53" s="692"/>
      <c r="SXH53" s="692"/>
      <c r="SXI53" s="692"/>
      <c r="SXJ53" s="692"/>
      <c r="SXK53" s="692"/>
      <c r="SXL53" s="692"/>
      <c r="SXM53" s="692"/>
      <c r="SXN53" s="692"/>
      <c r="SXO53" s="692"/>
      <c r="SXP53" s="692"/>
      <c r="SXQ53" s="692"/>
      <c r="SXR53" s="692"/>
      <c r="SXS53" s="692"/>
      <c r="SXT53" s="692"/>
      <c r="SXU53" s="692"/>
      <c r="SXV53" s="692"/>
      <c r="SXW53" s="692"/>
      <c r="SXX53" s="692"/>
      <c r="SXY53" s="692"/>
      <c r="SXZ53" s="692"/>
      <c r="SYA53" s="692"/>
      <c r="SYB53" s="692"/>
      <c r="SYC53" s="692"/>
      <c r="SYD53" s="692"/>
      <c r="SYE53" s="692"/>
      <c r="SYF53" s="692"/>
      <c r="SYG53" s="692"/>
      <c r="SYH53" s="692"/>
      <c r="SYI53" s="692"/>
      <c r="SYJ53" s="692"/>
      <c r="SYK53" s="692"/>
      <c r="SYL53" s="692"/>
      <c r="SYM53" s="692"/>
      <c r="SYN53" s="692"/>
      <c r="SYO53" s="692"/>
      <c r="SYP53" s="692"/>
      <c r="SYQ53" s="692"/>
      <c r="SYR53" s="692"/>
      <c r="SYS53" s="692"/>
      <c r="SYT53" s="692"/>
      <c r="SYU53" s="692"/>
      <c r="SYV53" s="692"/>
      <c r="SYW53" s="692"/>
      <c r="SYX53" s="692"/>
      <c r="SYY53" s="692"/>
      <c r="SYZ53" s="692"/>
      <c r="SZA53" s="692"/>
      <c r="SZB53" s="692"/>
      <c r="SZC53" s="692"/>
      <c r="SZD53" s="692"/>
      <c r="SZE53" s="692"/>
      <c r="SZF53" s="692"/>
      <c r="SZG53" s="692"/>
      <c r="SZH53" s="692"/>
      <c r="SZI53" s="692"/>
      <c r="SZJ53" s="692"/>
      <c r="SZK53" s="692"/>
      <c r="SZL53" s="692"/>
      <c r="SZM53" s="692"/>
      <c r="SZN53" s="692"/>
      <c r="SZO53" s="692"/>
      <c r="SZP53" s="692"/>
      <c r="SZQ53" s="692"/>
      <c r="SZR53" s="692"/>
      <c r="SZS53" s="692"/>
      <c r="SZT53" s="692"/>
      <c r="SZU53" s="692"/>
      <c r="SZV53" s="692"/>
      <c r="SZW53" s="692"/>
      <c r="SZX53" s="692"/>
      <c r="SZY53" s="692"/>
      <c r="SZZ53" s="692"/>
      <c r="TAA53" s="692"/>
      <c r="TAB53" s="692"/>
      <c r="TAC53" s="692"/>
      <c r="TAD53" s="692"/>
      <c r="TAE53" s="692"/>
      <c r="TAF53" s="692"/>
      <c r="TAG53" s="692"/>
      <c r="TAH53" s="692"/>
      <c r="TAI53" s="692"/>
      <c r="TAJ53" s="692"/>
      <c r="TAK53" s="692"/>
      <c r="TAL53" s="692"/>
      <c r="TAM53" s="692"/>
      <c r="TAN53" s="692"/>
      <c r="TAO53" s="692"/>
      <c r="TAP53" s="692"/>
      <c r="TAQ53" s="692"/>
      <c r="TAR53" s="692"/>
      <c r="TAS53" s="692"/>
      <c r="TAT53" s="692"/>
      <c r="TAU53" s="692"/>
      <c r="TAV53" s="692"/>
      <c r="TAW53" s="692"/>
      <c r="TAX53" s="692"/>
      <c r="TAY53" s="692"/>
      <c r="TAZ53" s="692"/>
      <c r="TBA53" s="692"/>
      <c r="TBB53" s="692"/>
      <c r="TBC53" s="692"/>
      <c r="TBD53" s="692"/>
      <c r="TBE53" s="692"/>
      <c r="TBF53" s="692"/>
      <c r="TBG53" s="692"/>
      <c r="TBH53" s="692"/>
      <c r="TBI53" s="692"/>
      <c r="TBJ53" s="692"/>
      <c r="TBK53" s="692"/>
      <c r="TBL53" s="692"/>
      <c r="TBM53" s="692"/>
      <c r="TBN53" s="692"/>
      <c r="TBO53" s="692"/>
      <c r="TBP53" s="692"/>
      <c r="TBQ53" s="692"/>
      <c r="TBR53" s="692"/>
      <c r="TBS53" s="692"/>
      <c r="TBT53" s="692"/>
      <c r="TBU53" s="692"/>
      <c r="TBV53" s="692"/>
      <c r="TBW53" s="692"/>
      <c r="TBX53" s="692"/>
      <c r="TBY53" s="692"/>
      <c r="TBZ53" s="692"/>
      <c r="TCA53" s="692"/>
      <c r="TCB53" s="692"/>
      <c r="TCC53" s="692"/>
      <c r="TCD53" s="692"/>
      <c r="TCE53" s="692"/>
      <c r="TCF53" s="692"/>
      <c r="TCG53" s="692"/>
      <c r="TCH53" s="692"/>
      <c r="TCI53" s="692"/>
      <c r="TCJ53" s="692"/>
      <c r="TCK53" s="692"/>
      <c r="TCL53" s="692"/>
      <c r="TCM53" s="692"/>
      <c r="TCN53" s="692"/>
      <c r="TCO53" s="692"/>
      <c r="TCP53" s="692"/>
      <c r="TCQ53" s="692"/>
      <c r="TCR53" s="692"/>
      <c r="TCS53" s="692"/>
      <c r="TCT53" s="692"/>
      <c r="TCU53" s="692"/>
      <c r="TCV53" s="692"/>
      <c r="TCW53" s="692"/>
      <c r="TCX53" s="692"/>
      <c r="TCY53" s="692"/>
      <c r="TCZ53" s="692"/>
      <c r="TDA53" s="692"/>
      <c r="TDB53" s="692"/>
      <c r="TDC53" s="692"/>
      <c r="TDD53" s="692"/>
      <c r="TDE53" s="692"/>
      <c r="TDF53" s="692"/>
      <c r="TDG53" s="692"/>
      <c r="TDH53" s="692"/>
      <c r="TDI53" s="692"/>
      <c r="TDJ53" s="692"/>
      <c r="TDK53" s="692"/>
      <c r="TDL53" s="692"/>
      <c r="TDM53" s="692"/>
      <c r="TDN53" s="692"/>
      <c r="TDO53" s="692"/>
      <c r="TDP53" s="692"/>
      <c r="TDQ53" s="692"/>
      <c r="TDR53" s="692"/>
      <c r="TDS53" s="692"/>
      <c r="TDT53" s="692"/>
      <c r="TDU53" s="692"/>
      <c r="TDV53" s="692"/>
      <c r="TDW53" s="692"/>
      <c r="TDX53" s="692"/>
      <c r="TDY53" s="692"/>
      <c r="TDZ53" s="692"/>
      <c r="TEA53" s="692"/>
      <c r="TEB53" s="692"/>
      <c r="TEC53" s="692"/>
      <c r="TED53" s="692"/>
      <c r="TEE53" s="692"/>
      <c r="TEF53" s="692"/>
      <c r="TEG53" s="692"/>
      <c r="TEH53" s="692"/>
      <c r="TEI53" s="692"/>
      <c r="TEJ53" s="692"/>
      <c r="TEK53" s="692"/>
      <c r="TEL53" s="692"/>
      <c r="TEM53" s="692"/>
      <c r="TEN53" s="692"/>
      <c r="TEO53" s="692"/>
      <c r="TEP53" s="692"/>
      <c r="TEQ53" s="692"/>
      <c r="TER53" s="692"/>
      <c r="TES53" s="692"/>
      <c r="TET53" s="692"/>
      <c r="TEU53" s="692"/>
      <c r="TEV53" s="692"/>
      <c r="TEW53" s="692"/>
      <c r="TEX53" s="692"/>
      <c r="TEY53" s="692"/>
      <c r="TEZ53" s="692"/>
      <c r="TFA53" s="692"/>
      <c r="TFB53" s="692"/>
      <c r="TFC53" s="692"/>
      <c r="TFD53" s="692"/>
      <c r="TFE53" s="692"/>
      <c r="TFF53" s="692"/>
      <c r="TFG53" s="692"/>
      <c r="TFH53" s="692"/>
      <c r="TFI53" s="692"/>
      <c r="TFJ53" s="692"/>
      <c r="TFK53" s="692"/>
      <c r="TFL53" s="692"/>
      <c r="TFM53" s="692"/>
      <c r="TFN53" s="692"/>
      <c r="TFO53" s="692"/>
      <c r="TFP53" s="692"/>
      <c r="TFQ53" s="692"/>
      <c r="TFR53" s="692"/>
      <c r="TFS53" s="692"/>
      <c r="TFT53" s="692"/>
      <c r="TFU53" s="692"/>
      <c r="TFV53" s="692"/>
      <c r="TFW53" s="692"/>
      <c r="TFX53" s="692"/>
      <c r="TFY53" s="692"/>
      <c r="TFZ53" s="692"/>
      <c r="TGA53" s="692"/>
      <c r="TGB53" s="692"/>
      <c r="TGC53" s="692"/>
      <c r="TGD53" s="692"/>
      <c r="TGE53" s="692"/>
      <c r="TGF53" s="692"/>
      <c r="TGG53" s="692"/>
      <c r="TGH53" s="692"/>
      <c r="TGI53" s="692"/>
      <c r="TGJ53" s="692"/>
      <c r="TGK53" s="692"/>
      <c r="TGL53" s="692"/>
      <c r="TGM53" s="692"/>
      <c r="TGN53" s="692"/>
      <c r="TGO53" s="692"/>
      <c r="TGP53" s="692"/>
      <c r="TGQ53" s="692"/>
      <c r="TGR53" s="692"/>
      <c r="TGS53" s="692"/>
      <c r="TGT53" s="692"/>
      <c r="TGU53" s="692"/>
      <c r="TGV53" s="692"/>
      <c r="TGW53" s="692"/>
      <c r="TGX53" s="692"/>
      <c r="TGY53" s="692"/>
      <c r="TGZ53" s="692"/>
      <c r="THA53" s="692"/>
      <c r="THB53" s="692"/>
      <c r="THC53" s="692"/>
      <c r="THD53" s="692"/>
      <c r="THE53" s="692"/>
      <c r="THF53" s="692"/>
      <c r="THG53" s="692"/>
      <c r="THH53" s="692"/>
      <c r="THI53" s="692"/>
      <c r="THJ53" s="692"/>
      <c r="THK53" s="692"/>
      <c r="THL53" s="692"/>
      <c r="THM53" s="692"/>
      <c r="THN53" s="692"/>
      <c r="THO53" s="692"/>
      <c r="THP53" s="692"/>
      <c r="THQ53" s="692"/>
      <c r="THR53" s="692"/>
      <c r="THS53" s="692"/>
      <c r="THT53" s="692"/>
      <c r="THU53" s="692"/>
      <c r="THV53" s="692"/>
      <c r="THW53" s="692"/>
      <c r="THX53" s="692"/>
      <c r="THY53" s="692"/>
      <c r="THZ53" s="692"/>
      <c r="TIA53" s="692"/>
      <c r="TIB53" s="692"/>
      <c r="TIC53" s="692"/>
      <c r="TID53" s="692"/>
      <c r="TIE53" s="692"/>
      <c r="TIF53" s="692"/>
      <c r="TIG53" s="692"/>
      <c r="TIH53" s="692"/>
      <c r="TII53" s="692"/>
      <c r="TIJ53" s="692"/>
      <c r="TIK53" s="692"/>
      <c r="TIL53" s="692"/>
      <c r="TIM53" s="692"/>
      <c r="TIN53" s="692"/>
      <c r="TIO53" s="692"/>
      <c r="TIP53" s="692"/>
      <c r="TIQ53" s="692"/>
      <c r="TIR53" s="692"/>
      <c r="TIS53" s="692"/>
      <c r="TIT53" s="692"/>
      <c r="TIU53" s="692"/>
      <c r="TIV53" s="692"/>
      <c r="TIW53" s="692"/>
      <c r="TIX53" s="692"/>
      <c r="TIY53" s="692"/>
      <c r="TIZ53" s="692"/>
      <c r="TJA53" s="692"/>
      <c r="TJB53" s="692"/>
      <c r="TJC53" s="692"/>
      <c r="TJD53" s="692"/>
      <c r="TJE53" s="692"/>
      <c r="TJF53" s="692"/>
      <c r="TJG53" s="692"/>
      <c r="TJH53" s="692"/>
      <c r="TJI53" s="692"/>
      <c r="TJJ53" s="692"/>
      <c r="TJK53" s="692"/>
      <c r="TJL53" s="692"/>
      <c r="TJM53" s="692"/>
      <c r="TJN53" s="692"/>
      <c r="TJO53" s="692"/>
      <c r="TJP53" s="692"/>
      <c r="TJQ53" s="692"/>
      <c r="TJR53" s="692"/>
      <c r="TJS53" s="692"/>
      <c r="TJT53" s="692"/>
      <c r="TJU53" s="692"/>
      <c r="TJV53" s="692"/>
      <c r="TJW53" s="692"/>
      <c r="TJX53" s="692"/>
      <c r="TJY53" s="692"/>
      <c r="TJZ53" s="692"/>
      <c r="TKA53" s="692"/>
      <c r="TKB53" s="692"/>
      <c r="TKC53" s="692"/>
      <c r="TKD53" s="692"/>
      <c r="TKE53" s="692"/>
      <c r="TKF53" s="692"/>
      <c r="TKG53" s="692"/>
      <c r="TKH53" s="692"/>
      <c r="TKI53" s="692"/>
      <c r="TKJ53" s="692"/>
      <c r="TKK53" s="692"/>
      <c r="TKL53" s="692"/>
      <c r="TKM53" s="692"/>
      <c r="TKN53" s="692"/>
      <c r="TKO53" s="692"/>
      <c r="TKP53" s="692"/>
      <c r="TKQ53" s="692"/>
      <c r="TKR53" s="692"/>
      <c r="TKS53" s="692"/>
      <c r="TKT53" s="692"/>
      <c r="TKU53" s="692"/>
      <c r="TKV53" s="692"/>
      <c r="TKW53" s="692"/>
      <c r="TKX53" s="692"/>
      <c r="TKY53" s="692"/>
      <c r="TKZ53" s="692"/>
      <c r="TLA53" s="692"/>
      <c r="TLB53" s="692"/>
      <c r="TLC53" s="692"/>
      <c r="TLD53" s="692"/>
      <c r="TLE53" s="692"/>
      <c r="TLF53" s="692"/>
      <c r="TLG53" s="692"/>
      <c r="TLH53" s="692"/>
      <c r="TLI53" s="692"/>
      <c r="TLJ53" s="692"/>
      <c r="TLK53" s="692"/>
      <c r="TLL53" s="692"/>
      <c r="TLM53" s="692"/>
      <c r="TLN53" s="692"/>
      <c r="TLO53" s="692"/>
      <c r="TLP53" s="692"/>
      <c r="TLQ53" s="692"/>
      <c r="TLR53" s="692"/>
      <c r="TLS53" s="692"/>
      <c r="TLT53" s="692"/>
      <c r="TLU53" s="692"/>
      <c r="TLV53" s="692"/>
      <c r="TLW53" s="692"/>
      <c r="TLX53" s="692"/>
      <c r="TLY53" s="692"/>
      <c r="TLZ53" s="692"/>
      <c r="TMA53" s="692"/>
      <c r="TMB53" s="692"/>
      <c r="TMC53" s="692"/>
      <c r="TMD53" s="692"/>
      <c r="TME53" s="692"/>
      <c r="TMF53" s="692"/>
      <c r="TMG53" s="692"/>
      <c r="TMH53" s="692"/>
      <c r="TMI53" s="692"/>
      <c r="TMJ53" s="692"/>
      <c r="TMK53" s="692"/>
      <c r="TML53" s="692"/>
      <c r="TMM53" s="692"/>
      <c r="TMN53" s="692"/>
      <c r="TMO53" s="692"/>
      <c r="TMP53" s="692"/>
      <c r="TMQ53" s="692"/>
      <c r="TMR53" s="692"/>
      <c r="TMS53" s="692"/>
      <c r="TMT53" s="692"/>
      <c r="TMU53" s="692"/>
      <c r="TMV53" s="692"/>
      <c r="TMW53" s="692"/>
      <c r="TMX53" s="692"/>
      <c r="TMY53" s="692"/>
      <c r="TMZ53" s="692"/>
      <c r="TNA53" s="692"/>
      <c r="TNB53" s="692"/>
      <c r="TNC53" s="692"/>
      <c r="TND53" s="692"/>
      <c r="TNE53" s="692"/>
      <c r="TNF53" s="692"/>
      <c r="TNG53" s="692"/>
      <c r="TNH53" s="692"/>
      <c r="TNI53" s="692"/>
      <c r="TNJ53" s="692"/>
      <c r="TNK53" s="692"/>
      <c r="TNL53" s="692"/>
      <c r="TNM53" s="692"/>
      <c r="TNN53" s="692"/>
      <c r="TNO53" s="692"/>
      <c r="TNP53" s="692"/>
      <c r="TNQ53" s="692"/>
      <c r="TNR53" s="692"/>
      <c r="TNS53" s="692"/>
      <c r="TNT53" s="692"/>
      <c r="TNU53" s="692"/>
      <c r="TNV53" s="692"/>
      <c r="TNW53" s="692"/>
      <c r="TNX53" s="692"/>
      <c r="TNY53" s="692"/>
      <c r="TNZ53" s="692"/>
      <c r="TOA53" s="692"/>
      <c r="TOB53" s="692"/>
      <c r="TOC53" s="692"/>
      <c r="TOD53" s="692"/>
      <c r="TOE53" s="692"/>
      <c r="TOF53" s="692"/>
      <c r="TOG53" s="692"/>
      <c r="TOH53" s="692"/>
      <c r="TOI53" s="692"/>
      <c r="TOJ53" s="692"/>
      <c r="TOK53" s="692"/>
      <c r="TOL53" s="692"/>
      <c r="TOM53" s="692"/>
      <c r="TON53" s="692"/>
      <c r="TOO53" s="692"/>
      <c r="TOP53" s="692"/>
      <c r="TOQ53" s="692"/>
      <c r="TOR53" s="692"/>
      <c r="TOS53" s="692"/>
      <c r="TOT53" s="692"/>
      <c r="TOU53" s="692"/>
      <c r="TOV53" s="692"/>
      <c r="TOW53" s="692"/>
      <c r="TOX53" s="692"/>
      <c r="TOY53" s="692"/>
      <c r="TOZ53" s="692"/>
      <c r="TPA53" s="692"/>
      <c r="TPB53" s="692"/>
      <c r="TPC53" s="692"/>
      <c r="TPD53" s="692"/>
      <c r="TPE53" s="692"/>
      <c r="TPF53" s="692"/>
      <c r="TPG53" s="692"/>
      <c r="TPH53" s="692"/>
      <c r="TPI53" s="692"/>
      <c r="TPJ53" s="692"/>
      <c r="TPK53" s="692"/>
      <c r="TPL53" s="692"/>
      <c r="TPM53" s="692"/>
      <c r="TPN53" s="692"/>
      <c r="TPO53" s="692"/>
      <c r="TPP53" s="692"/>
      <c r="TPQ53" s="692"/>
      <c r="TPR53" s="692"/>
      <c r="TPS53" s="692"/>
      <c r="TPT53" s="692"/>
      <c r="TPU53" s="692"/>
      <c r="TPV53" s="692"/>
      <c r="TPW53" s="692"/>
      <c r="TPX53" s="692"/>
      <c r="TPY53" s="692"/>
      <c r="TPZ53" s="692"/>
      <c r="TQA53" s="692"/>
      <c r="TQB53" s="692"/>
      <c r="TQC53" s="692"/>
      <c r="TQD53" s="692"/>
      <c r="TQE53" s="692"/>
      <c r="TQF53" s="692"/>
      <c r="TQG53" s="692"/>
      <c r="TQH53" s="692"/>
      <c r="TQI53" s="692"/>
      <c r="TQJ53" s="692"/>
      <c r="TQK53" s="692"/>
      <c r="TQL53" s="692"/>
      <c r="TQM53" s="692"/>
      <c r="TQN53" s="692"/>
      <c r="TQO53" s="692"/>
      <c r="TQP53" s="692"/>
      <c r="TQQ53" s="692"/>
      <c r="TQR53" s="692"/>
      <c r="TQS53" s="692"/>
      <c r="TQT53" s="692"/>
      <c r="TQU53" s="692"/>
      <c r="TQV53" s="692"/>
      <c r="TQW53" s="692"/>
      <c r="TQX53" s="692"/>
      <c r="TQY53" s="692"/>
      <c r="TQZ53" s="692"/>
      <c r="TRA53" s="692"/>
      <c r="TRB53" s="692"/>
      <c r="TRC53" s="692"/>
      <c r="TRD53" s="692"/>
      <c r="TRE53" s="692"/>
      <c r="TRF53" s="692"/>
      <c r="TRG53" s="692"/>
      <c r="TRH53" s="692"/>
      <c r="TRI53" s="692"/>
      <c r="TRJ53" s="692"/>
      <c r="TRK53" s="692"/>
      <c r="TRL53" s="692"/>
      <c r="TRM53" s="692"/>
      <c r="TRN53" s="692"/>
      <c r="TRO53" s="692"/>
      <c r="TRP53" s="692"/>
      <c r="TRQ53" s="692"/>
      <c r="TRR53" s="692"/>
      <c r="TRS53" s="692"/>
      <c r="TRT53" s="692"/>
      <c r="TRU53" s="692"/>
      <c r="TRV53" s="692"/>
      <c r="TRW53" s="692"/>
      <c r="TRX53" s="692"/>
      <c r="TRY53" s="692"/>
      <c r="TRZ53" s="692"/>
      <c r="TSA53" s="692"/>
      <c r="TSB53" s="692"/>
      <c r="TSC53" s="692"/>
      <c r="TSD53" s="692"/>
      <c r="TSE53" s="692"/>
      <c r="TSF53" s="692"/>
      <c r="TSG53" s="692"/>
      <c r="TSH53" s="692"/>
      <c r="TSI53" s="692"/>
      <c r="TSJ53" s="692"/>
      <c r="TSK53" s="692"/>
      <c r="TSL53" s="692"/>
      <c r="TSM53" s="692"/>
      <c r="TSN53" s="692"/>
      <c r="TSO53" s="692"/>
      <c r="TSP53" s="692"/>
      <c r="TSQ53" s="692"/>
      <c r="TSR53" s="692"/>
      <c r="TSS53" s="692"/>
      <c r="TST53" s="692"/>
      <c r="TSU53" s="692"/>
      <c r="TSV53" s="692"/>
      <c r="TSW53" s="692"/>
      <c r="TSX53" s="692"/>
      <c r="TSY53" s="692"/>
      <c r="TSZ53" s="692"/>
      <c r="TTA53" s="692"/>
      <c r="TTB53" s="692"/>
      <c r="TTC53" s="692"/>
      <c r="TTD53" s="692"/>
      <c r="TTE53" s="692"/>
      <c r="TTF53" s="692"/>
      <c r="TTG53" s="692"/>
      <c r="TTH53" s="692"/>
      <c r="TTI53" s="692"/>
      <c r="TTJ53" s="692"/>
      <c r="TTK53" s="692"/>
      <c r="TTL53" s="692"/>
      <c r="TTM53" s="692"/>
      <c r="TTN53" s="692"/>
      <c r="TTO53" s="692"/>
      <c r="TTP53" s="692"/>
      <c r="TTQ53" s="692"/>
      <c r="TTR53" s="692"/>
      <c r="TTS53" s="692"/>
      <c r="TTT53" s="692"/>
      <c r="TTU53" s="692"/>
      <c r="TTV53" s="692"/>
      <c r="TTW53" s="692"/>
      <c r="TTX53" s="692"/>
      <c r="TTY53" s="692"/>
      <c r="TTZ53" s="692"/>
      <c r="TUA53" s="692"/>
      <c r="TUB53" s="692"/>
      <c r="TUC53" s="692"/>
      <c r="TUD53" s="692"/>
      <c r="TUE53" s="692"/>
      <c r="TUF53" s="692"/>
      <c r="TUG53" s="692"/>
      <c r="TUH53" s="692"/>
      <c r="TUI53" s="692"/>
      <c r="TUJ53" s="692"/>
      <c r="TUK53" s="692"/>
      <c r="TUL53" s="692"/>
      <c r="TUM53" s="692"/>
      <c r="TUN53" s="692"/>
      <c r="TUO53" s="692"/>
      <c r="TUP53" s="692"/>
      <c r="TUQ53" s="692"/>
      <c r="TUR53" s="692"/>
      <c r="TUS53" s="692"/>
      <c r="TUT53" s="692"/>
      <c r="TUU53" s="692"/>
      <c r="TUV53" s="692"/>
      <c r="TUW53" s="692"/>
      <c r="TUX53" s="692"/>
      <c r="TUY53" s="692"/>
      <c r="TUZ53" s="692"/>
      <c r="TVA53" s="692"/>
      <c r="TVB53" s="692"/>
      <c r="TVC53" s="692"/>
      <c r="TVD53" s="692"/>
      <c r="TVE53" s="692"/>
      <c r="TVF53" s="692"/>
      <c r="TVG53" s="692"/>
      <c r="TVH53" s="692"/>
      <c r="TVI53" s="692"/>
      <c r="TVJ53" s="692"/>
      <c r="TVK53" s="692"/>
      <c r="TVL53" s="692"/>
      <c r="TVM53" s="692"/>
      <c r="TVN53" s="692"/>
      <c r="TVO53" s="692"/>
      <c r="TVP53" s="692"/>
      <c r="TVQ53" s="692"/>
      <c r="TVR53" s="692"/>
      <c r="TVS53" s="692"/>
      <c r="TVT53" s="692"/>
      <c r="TVU53" s="692"/>
      <c r="TVV53" s="692"/>
      <c r="TVW53" s="692"/>
      <c r="TVX53" s="692"/>
      <c r="TVY53" s="692"/>
      <c r="TVZ53" s="692"/>
      <c r="TWA53" s="692"/>
      <c r="TWB53" s="692"/>
      <c r="TWC53" s="692"/>
      <c r="TWD53" s="692"/>
      <c r="TWE53" s="692"/>
      <c r="TWF53" s="692"/>
      <c r="TWG53" s="692"/>
      <c r="TWH53" s="692"/>
      <c r="TWI53" s="692"/>
      <c r="TWJ53" s="692"/>
      <c r="TWK53" s="692"/>
      <c r="TWL53" s="692"/>
      <c r="TWM53" s="692"/>
      <c r="TWN53" s="692"/>
      <c r="TWO53" s="692"/>
      <c r="TWP53" s="692"/>
      <c r="TWQ53" s="692"/>
      <c r="TWR53" s="692"/>
      <c r="TWS53" s="692"/>
      <c r="TWT53" s="692"/>
      <c r="TWU53" s="692"/>
      <c r="TWV53" s="692"/>
      <c r="TWW53" s="692"/>
      <c r="TWX53" s="692"/>
      <c r="TWY53" s="692"/>
      <c r="TWZ53" s="692"/>
      <c r="TXA53" s="692"/>
      <c r="TXB53" s="692"/>
      <c r="TXC53" s="692"/>
      <c r="TXD53" s="692"/>
      <c r="TXE53" s="692"/>
      <c r="TXF53" s="692"/>
      <c r="TXG53" s="692"/>
      <c r="TXH53" s="692"/>
      <c r="TXI53" s="692"/>
      <c r="TXJ53" s="692"/>
      <c r="TXK53" s="692"/>
      <c r="TXL53" s="692"/>
      <c r="TXM53" s="692"/>
      <c r="TXN53" s="692"/>
      <c r="TXO53" s="692"/>
      <c r="TXP53" s="692"/>
      <c r="TXQ53" s="692"/>
      <c r="TXR53" s="692"/>
      <c r="TXS53" s="692"/>
      <c r="TXT53" s="692"/>
      <c r="TXU53" s="692"/>
      <c r="TXV53" s="692"/>
      <c r="TXW53" s="692"/>
      <c r="TXX53" s="692"/>
      <c r="TXY53" s="692"/>
      <c r="TXZ53" s="692"/>
      <c r="TYA53" s="692"/>
      <c r="TYB53" s="692"/>
      <c r="TYC53" s="692"/>
      <c r="TYD53" s="692"/>
      <c r="TYE53" s="692"/>
      <c r="TYF53" s="692"/>
      <c r="TYG53" s="692"/>
      <c r="TYH53" s="692"/>
      <c r="TYI53" s="692"/>
      <c r="TYJ53" s="692"/>
      <c r="TYK53" s="692"/>
      <c r="TYL53" s="692"/>
      <c r="TYM53" s="692"/>
      <c r="TYN53" s="692"/>
      <c r="TYO53" s="692"/>
      <c r="TYP53" s="692"/>
      <c r="TYQ53" s="692"/>
      <c r="TYR53" s="692"/>
      <c r="TYS53" s="692"/>
      <c r="TYT53" s="692"/>
      <c r="TYU53" s="692"/>
      <c r="TYV53" s="692"/>
      <c r="TYW53" s="692"/>
      <c r="TYX53" s="692"/>
      <c r="TYY53" s="692"/>
      <c r="TYZ53" s="692"/>
      <c r="TZA53" s="692"/>
      <c r="TZB53" s="692"/>
      <c r="TZC53" s="692"/>
      <c r="TZD53" s="692"/>
      <c r="TZE53" s="692"/>
      <c r="TZF53" s="692"/>
      <c r="TZG53" s="692"/>
      <c r="TZH53" s="692"/>
      <c r="TZI53" s="692"/>
      <c r="TZJ53" s="692"/>
      <c r="TZK53" s="692"/>
      <c r="TZL53" s="692"/>
      <c r="TZM53" s="692"/>
      <c r="TZN53" s="692"/>
      <c r="TZO53" s="692"/>
      <c r="TZP53" s="692"/>
      <c r="TZQ53" s="692"/>
      <c r="TZR53" s="692"/>
      <c r="TZS53" s="692"/>
      <c r="TZT53" s="692"/>
      <c r="TZU53" s="692"/>
      <c r="TZV53" s="692"/>
      <c r="TZW53" s="692"/>
      <c r="TZX53" s="692"/>
      <c r="TZY53" s="692"/>
      <c r="TZZ53" s="692"/>
      <c r="UAA53" s="692"/>
      <c r="UAB53" s="692"/>
      <c r="UAC53" s="692"/>
      <c r="UAD53" s="692"/>
      <c r="UAE53" s="692"/>
      <c r="UAF53" s="692"/>
      <c r="UAG53" s="692"/>
      <c r="UAH53" s="692"/>
      <c r="UAI53" s="692"/>
      <c r="UAJ53" s="692"/>
      <c r="UAK53" s="692"/>
      <c r="UAL53" s="692"/>
      <c r="UAM53" s="692"/>
      <c r="UAN53" s="692"/>
      <c r="UAO53" s="692"/>
      <c r="UAP53" s="692"/>
      <c r="UAQ53" s="692"/>
      <c r="UAR53" s="692"/>
      <c r="UAS53" s="692"/>
      <c r="UAT53" s="692"/>
      <c r="UAU53" s="692"/>
      <c r="UAV53" s="692"/>
      <c r="UAW53" s="692"/>
      <c r="UAX53" s="692"/>
      <c r="UAY53" s="692"/>
      <c r="UAZ53" s="692"/>
      <c r="UBA53" s="692"/>
      <c r="UBB53" s="692"/>
      <c r="UBC53" s="692"/>
      <c r="UBD53" s="692"/>
      <c r="UBE53" s="692"/>
      <c r="UBF53" s="692"/>
      <c r="UBG53" s="692"/>
      <c r="UBH53" s="692"/>
      <c r="UBI53" s="692"/>
      <c r="UBJ53" s="692"/>
      <c r="UBK53" s="692"/>
      <c r="UBL53" s="692"/>
      <c r="UBM53" s="692"/>
      <c r="UBN53" s="692"/>
      <c r="UBO53" s="692"/>
      <c r="UBP53" s="692"/>
      <c r="UBQ53" s="692"/>
      <c r="UBR53" s="692"/>
      <c r="UBS53" s="692"/>
      <c r="UBT53" s="692"/>
      <c r="UBU53" s="692"/>
      <c r="UBV53" s="692"/>
      <c r="UBW53" s="692"/>
      <c r="UBX53" s="692"/>
      <c r="UBY53" s="692"/>
      <c r="UBZ53" s="692"/>
      <c r="UCA53" s="692"/>
      <c r="UCB53" s="692"/>
      <c r="UCC53" s="692"/>
      <c r="UCD53" s="692"/>
      <c r="UCE53" s="692"/>
      <c r="UCF53" s="692"/>
      <c r="UCG53" s="692"/>
      <c r="UCH53" s="692"/>
      <c r="UCI53" s="692"/>
      <c r="UCJ53" s="692"/>
      <c r="UCK53" s="692"/>
      <c r="UCL53" s="692"/>
      <c r="UCM53" s="692"/>
      <c r="UCN53" s="692"/>
      <c r="UCO53" s="692"/>
      <c r="UCP53" s="692"/>
      <c r="UCQ53" s="692"/>
      <c r="UCR53" s="692"/>
      <c r="UCS53" s="692"/>
      <c r="UCT53" s="692"/>
      <c r="UCU53" s="692"/>
      <c r="UCV53" s="692"/>
      <c r="UCW53" s="692"/>
      <c r="UCX53" s="692"/>
      <c r="UCY53" s="692"/>
      <c r="UCZ53" s="692"/>
      <c r="UDA53" s="692"/>
      <c r="UDB53" s="692"/>
      <c r="UDC53" s="692"/>
      <c r="UDD53" s="692"/>
      <c r="UDE53" s="692"/>
      <c r="UDF53" s="692"/>
      <c r="UDG53" s="692"/>
      <c r="UDH53" s="692"/>
      <c r="UDI53" s="692"/>
      <c r="UDJ53" s="692"/>
      <c r="UDK53" s="692"/>
      <c r="UDL53" s="692"/>
      <c r="UDM53" s="692"/>
      <c r="UDN53" s="692"/>
      <c r="UDO53" s="692"/>
      <c r="UDP53" s="692"/>
      <c r="UDQ53" s="692"/>
      <c r="UDR53" s="692"/>
      <c r="UDS53" s="692"/>
      <c r="UDT53" s="692"/>
      <c r="UDU53" s="692"/>
      <c r="UDV53" s="692"/>
      <c r="UDW53" s="692"/>
      <c r="UDX53" s="692"/>
      <c r="UDY53" s="692"/>
      <c r="UDZ53" s="692"/>
      <c r="UEA53" s="692"/>
      <c r="UEB53" s="692"/>
      <c r="UEC53" s="692"/>
      <c r="UED53" s="692"/>
      <c r="UEE53" s="692"/>
      <c r="UEF53" s="692"/>
      <c r="UEG53" s="692"/>
      <c r="UEH53" s="692"/>
      <c r="UEI53" s="692"/>
      <c r="UEJ53" s="692"/>
      <c r="UEK53" s="692"/>
      <c r="UEL53" s="692"/>
      <c r="UEM53" s="692"/>
      <c r="UEN53" s="692"/>
      <c r="UEO53" s="692"/>
      <c r="UEP53" s="692"/>
      <c r="UEQ53" s="692"/>
      <c r="UER53" s="692"/>
      <c r="UES53" s="692"/>
      <c r="UET53" s="692"/>
      <c r="UEU53" s="692"/>
      <c r="UEV53" s="692"/>
      <c r="UEW53" s="692"/>
      <c r="UEX53" s="692"/>
      <c r="UEY53" s="692"/>
      <c r="UEZ53" s="692"/>
      <c r="UFA53" s="692"/>
      <c r="UFB53" s="692"/>
      <c r="UFC53" s="692"/>
      <c r="UFD53" s="692"/>
      <c r="UFE53" s="692"/>
      <c r="UFF53" s="692"/>
      <c r="UFG53" s="692"/>
      <c r="UFH53" s="692"/>
      <c r="UFI53" s="692"/>
      <c r="UFJ53" s="692"/>
      <c r="UFK53" s="692"/>
      <c r="UFL53" s="692"/>
      <c r="UFM53" s="692"/>
      <c r="UFN53" s="692"/>
      <c r="UFO53" s="692"/>
      <c r="UFP53" s="692"/>
      <c r="UFQ53" s="692"/>
      <c r="UFR53" s="692"/>
      <c r="UFS53" s="692"/>
      <c r="UFT53" s="692"/>
      <c r="UFU53" s="692"/>
      <c r="UFV53" s="692"/>
      <c r="UFW53" s="692"/>
      <c r="UFX53" s="692"/>
      <c r="UFY53" s="692"/>
      <c r="UFZ53" s="692"/>
      <c r="UGA53" s="692"/>
      <c r="UGB53" s="692"/>
      <c r="UGC53" s="692"/>
      <c r="UGD53" s="692"/>
      <c r="UGE53" s="692"/>
      <c r="UGF53" s="692"/>
      <c r="UGG53" s="692"/>
      <c r="UGH53" s="692"/>
      <c r="UGI53" s="692"/>
      <c r="UGJ53" s="692"/>
      <c r="UGK53" s="692"/>
      <c r="UGL53" s="692"/>
      <c r="UGM53" s="692"/>
      <c r="UGN53" s="692"/>
      <c r="UGO53" s="692"/>
      <c r="UGP53" s="692"/>
      <c r="UGQ53" s="692"/>
      <c r="UGR53" s="692"/>
      <c r="UGS53" s="692"/>
      <c r="UGT53" s="692"/>
      <c r="UGU53" s="692"/>
      <c r="UGV53" s="692"/>
      <c r="UGW53" s="692"/>
      <c r="UGX53" s="692"/>
      <c r="UGY53" s="692"/>
      <c r="UGZ53" s="692"/>
      <c r="UHA53" s="692"/>
      <c r="UHB53" s="692"/>
      <c r="UHC53" s="692"/>
      <c r="UHD53" s="692"/>
      <c r="UHE53" s="692"/>
      <c r="UHF53" s="692"/>
      <c r="UHG53" s="692"/>
      <c r="UHH53" s="692"/>
      <c r="UHI53" s="692"/>
      <c r="UHJ53" s="692"/>
      <c r="UHK53" s="692"/>
      <c r="UHL53" s="692"/>
      <c r="UHM53" s="692"/>
      <c r="UHN53" s="692"/>
      <c r="UHO53" s="692"/>
      <c r="UHP53" s="692"/>
      <c r="UHQ53" s="692"/>
      <c r="UHR53" s="692"/>
      <c r="UHS53" s="692"/>
      <c r="UHT53" s="692"/>
      <c r="UHU53" s="692"/>
      <c r="UHV53" s="692"/>
      <c r="UHW53" s="692"/>
      <c r="UHX53" s="692"/>
      <c r="UHY53" s="692"/>
      <c r="UHZ53" s="692"/>
      <c r="UIA53" s="692"/>
      <c r="UIB53" s="692"/>
      <c r="UIC53" s="692"/>
      <c r="UID53" s="692"/>
      <c r="UIE53" s="692"/>
      <c r="UIF53" s="692"/>
      <c r="UIG53" s="692"/>
      <c r="UIH53" s="692"/>
      <c r="UII53" s="692"/>
      <c r="UIJ53" s="692"/>
      <c r="UIK53" s="692"/>
      <c r="UIL53" s="692"/>
      <c r="UIM53" s="692"/>
      <c r="UIN53" s="692"/>
      <c r="UIO53" s="692"/>
      <c r="UIP53" s="692"/>
      <c r="UIQ53" s="692"/>
      <c r="UIR53" s="692"/>
      <c r="UIS53" s="692"/>
      <c r="UIT53" s="692"/>
      <c r="UIU53" s="692"/>
      <c r="UIV53" s="692"/>
      <c r="UIW53" s="692"/>
      <c r="UIX53" s="692"/>
      <c r="UIY53" s="692"/>
      <c r="UIZ53" s="692"/>
      <c r="UJA53" s="692"/>
      <c r="UJB53" s="692"/>
      <c r="UJC53" s="692"/>
      <c r="UJD53" s="692"/>
      <c r="UJE53" s="692"/>
      <c r="UJF53" s="692"/>
      <c r="UJG53" s="692"/>
      <c r="UJH53" s="692"/>
      <c r="UJI53" s="692"/>
      <c r="UJJ53" s="692"/>
      <c r="UJK53" s="692"/>
      <c r="UJL53" s="692"/>
      <c r="UJM53" s="692"/>
      <c r="UJN53" s="692"/>
      <c r="UJO53" s="692"/>
      <c r="UJP53" s="692"/>
      <c r="UJQ53" s="692"/>
      <c r="UJR53" s="692"/>
      <c r="UJS53" s="692"/>
      <c r="UJT53" s="692"/>
      <c r="UJU53" s="692"/>
      <c r="UJV53" s="692"/>
      <c r="UJW53" s="692"/>
      <c r="UJX53" s="692"/>
      <c r="UJY53" s="692"/>
      <c r="UJZ53" s="692"/>
      <c r="UKA53" s="692"/>
      <c r="UKB53" s="692"/>
      <c r="UKC53" s="692"/>
      <c r="UKD53" s="692"/>
      <c r="UKE53" s="692"/>
      <c r="UKF53" s="692"/>
      <c r="UKG53" s="692"/>
      <c r="UKH53" s="692"/>
      <c r="UKI53" s="692"/>
      <c r="UKJ53" s="692"/>
      <c r="UKK53" s="692"/>
      <c r="UKL53" s="692"/>
      <c r="UKM53" s="692"/>
      <c r="UKN53" s="692"/>
      <c r="UKO53" s="692"/>
      <c r="UKP53" s="692"/>
      <c r="UKQ53" s="692"/>
      <c r="UKR53" s="692"/>
      <c r="UKS53" s="692"/>
      <c r="UKT53" s="692"/>
      <c r="UKU53" s="692"/>
      <c r="UKV53" s="692"/>
      <c r="UKW53" s="692"/>
      <c r="UKX53" s="692"/>
      <c r="UKY53" s="692"/>
      <c r="UKZ53" s="692"/>
      <c r="ULA53" s="692"/>
      <c r="ULB53" s="692"/>
      <c r="ULC53" s="692"/>
      <c r="ULD53" s="692"/>
      <c r="ULE53" s="692"/>
      <c r="ULF53" s="692"/>
      <c r="ULG53" s="692"/>
      <c r="ULH53" s="692"/>
      <c r="ULI53" s="692"/>
      <c r="ULJ53" s="692"/>
      <c r="ULK53" s="692"/>
      <c r="ULL53" s="692"/>
      <c r="ULM53" s="692"/>
      <c r="ULN53" s="692"/>
      <c r="ULO53" s="692"/>
      <c r="ULP53" s="692"/>
      <c r="ULQ53" s="692"/>
      <c r="ULR53" s="692"/>
      <c r="ULS53" s="692"/>
      <c r="ULT53" s="692"/>
      <c r="ULU53" s="692"/>
      <c r="ULV53" s="692"/>
      <c r="ULW53" s="692"/>
      <c r="ULX53" s="692"/>
      <c r="ULY53" s="692"/>
      <c r="ULZ53" s="692"/>
      <c r="UMA53" s="692"/>
      <c r="UMB53" s="692"/>
      <c r="UMC53" s="692"/>
      <c r="UMD53" s="692"/>
      <c r="UME53" s="692"/>
      <c r="UMF53" s="692"/>
      <c r="UMG53" s="692"/>
      <c r="UMH53" s="692"/>
      <c r="UMI53" s="692"/>
      <c r="UMJ53" s="692"/>
      <c r="UMK53" s="692"/>
      <c r="UML53" s="692"/>
      <c r="UMM53" s="692"/>
      <c r="UMN53" s="692"/>
      <c r="UMO53" s="692"/>
      <c r="UMP53" s="692"/>
      <c r="UMQ53" s="692"/>
      <c r="UMR53" s="692"/>
      <c r="UMS53" s="692"/>
      <c r="UMT53" s="692"/>
      <c r="UMU53" s="692"/>
      <c r="UMV53" s="692"/>
      <c r="UMW53" s="692"/>
      <c r="UMX53" s="692"/>
      <c r="UMY53" s="692"/>
      <c r="UMZ53" s="692"/>
      <c r="UNA53" s="692"/>
      <c r="UNB53" s="692"/>
      <c r="UNC53" s="692"/>
      <c r="UND53" s="692"/>
      <c r="UNE53" s="692"/>
      <c r="UNF53" s="692"/>
      <c r="UNG53" s="692"/>
      <c r="UNH53" s="692"/>
      <c r="UNI53" s="692"/>
      <c r="UNJ53" s="692"/>
      <c r="UNK53" s="692"/>
      <c r="UNL53" s="692"/>
      <c r="UNM53" s="692"/>
      <c r="UNN53" s="692"/>
      <c r="UNO53" s="692"/>
      <c r="UNP53" s="692"/>
      <c r="UNQ53" s="692"/>
      <c r="UNR53" s="692"/>
      <c r="UNS53" s="692"/>
      <c r="UNT53" s="692"/>
      <c r="UNU53" s="692"/>
      <c r="UNV53" s="692"/>
      <c r="UNW53" s="692"/>
      <c r="UNX53" s="692"/>
      <c r="UNY53" s="692"/>
      <c r="UNZ53" s="692"/>
      <c r="UOA53" s="692"/>
      <c r="UOB53" s="692"/>
      <c r="UOC53" s="692"/>
      <c r="UOD53" s="692"/>
      <c r="UOE53" s="692"/>
      <c r="UOF53" s="692"/>
      <c r="UOG53" s="692"/>
      <c r="UOH53" s="692"/>
      <c r="UOI53" s="692"/>
      <c r="UOJ53" s="692"/>
      <c r="UOK53" s="692"/>
      <c r="UOL53" s="692"/>
      <c r="UOM53" s="692"/>
      <c r="UON53" s="692"/>
      <c r="UOO53" s="692"/>
      <c r="UOP53" s="692"/>
      <c r="UOQ53" s="692"/>
      <c r="UOR53" s="692"/>
      <c r="UOS53" s="692"/>
      <c r="UOT53" s="692"/>
      <c r="UOU53" s="692"/>
      <c r="UOV53" s="692"/>
      <c r="UOW53" s="692"/>
      <c r="UOX53" s="692"/>
      <c r="UOY53" s="692"/>
      <c r="UOZ53" s="692"/>
      <c r="UPA53" s="692"/>
      <c r="UPB53" s="692"/>
      <c r="UPC53" s="692"/>
      <c r="UPD53" s="692"/>
      <c r="UPE53" s="692"/>
      <c r="UPF53" s="692"/>
      <c r="UPG53" s="692"/>
      <c r="UPH53" s="692"/>
      <c r="UPI53" s="692"/>
      <c r="UPJ53" s="692"/>
      <c r="UPK53" s="692"/>
      <c r="UPL53" s="692"/>
      <c r="UPM53" s="692"/>
      <c r="UPN53" s="692"/>
      <c r="UPO53" s="692"/>
      <c r="UPP53" s="692"/>
      <c r="UPQ53" s="692"/>
      <c r="UPR53" s="692"/>
      <c r="UPS53" s="692"/>
      <c r="UPT53" s="692"/>
      <c r="UPU53" s="692"/>
      <c r="UPV53" s="692"/>
      <c r="UPW53" s="692"/>
      <c r="UPX53" s="692"/>
      <c r="UPY53" s="692"/>
      <c r="UPZ53" s="692"/>
      <c r="UQA53" s="692"/>
      <c r="UQB53" s="692"/>
      <c r="UQC53" s="692"/>
      <c r="UQD53" s="692"/>
      <c r="UQE53" s="692"/>
      <c r="UQF53" s="692"/>
      <c r="UQG53" s="692"/>
      <c r="UQH53" s="692"/>
      <c r="UQI53" s="692"/>
      <c r="UQJ53" s="692"/>
      <c r="UQK53" s="692"/>
      <c r="UQL53" s="692"/>
      <c r="UQM53" s="692"/>
      <c r="UQN53" s="692"/>
      <c r="UQO53" s="692"/>
      <c r="UQP53" s="692"/>
      <c r="UQQ53" s="692"/>
      <c r="UQR53" s="692"/>
      <c r="UQS53" s="692"/>
      <c r="UQT53" s="692"/>
      <c r="UQU53" s="692"/>
      <c r="UQV53" s="692"/>
      <c r="UQW53" s="692"/>
      <c r="UQX53" s="692"/>
      <c r="UQY53" s="692"/>
      <c r="UQZ53" s="692"/>
      <c r="URA53" s="692"/>
      <c r="URB53" s="692"/>
      <c r="URC53" s="692"/>
      <c r="URD53" s="692"/>
      <c r="URE53" s="692"/>
      <c r="URF53" s="692"/>
      <c r="URG53" s="692"/>
      <c r="URH53" s="692"/>
      <c r="URI53" s="692"/>
      <c r="URJ53" s="692"/>
      <c r="URK53" s="692"/>
      <c r="URL53" s="692"/>
      <c r="URM53" s="692"/>
      <c r="URN53" s="692"/>
      <c r="URO53" s="692"/>
      <c r="URP53" s="692"/>
      <c r="URQ53" s="692"/>
      <c r="URR53" s="692"/>
      <c r="URS53" s="692"/>
      <c r="URT53" s="692"/>
      <c r="URU53" s="692"/>
      <c r="URV53" s="692"/>
      <c r="URW53" s="692"/>
      <c r="URX53" s="692"/>
      <c r="URY53" s="692"/>
      <c r="URZ53" s="692"/>
      <c r="USA53" s="692"/>
      <c r="USB53" s="692"/>
      <c r="USC53" s="692"/>
      <c r="USD53" s="692"/>
      <c r="USE53" s="692"/>
      <c r="USF53" s="692"/>
      <c r="USG53" s="692"/>
      <c r="USH53" s="692"/>
      <c r="USI53" s="692"/>
      <c r="USJ53" s="692"/>
      <c r="USK53" s="692"/>
      <c r="USL53" s="692"/>
      <c r="USM53" s="692"/>
      <c r="USN53" s="692"/>
      <c r="USO53" s="692"/>
      <c r="USP53" s="692"/>
      <c r="USQ53" s="692"/>
      <c r="USR53" s="692"/>
      <c r="USS53" s="692"/>
      <c r="UST53" s="692"/>
      <c r="USU53" s="692"/>
      <c r="USV53" s="692"/>
      <c r="USW53" s="692"/>
      <c r="USX53" s="692"/>
      <c r="USY53" s="692"/>
      <c r="USZ53" s="692"/>
      <c r="UTA53" s="692"/>
      <c r="UTB53" s="692"/>
      <c r="UTC53" s="692"/>
      <c r="UTD53" s="692"/>
      <c r="UTE53" s="692"/>
      <c r="UTF53" s="692"/>
      <c r="UTG53" s="692"/>
      <c r="UTH53" s="692"/>
      <c r="UTI53" s="692"/>
      <c r="UTJ53" s="692"/>
      <c r="UTK53" s="692"/>
      <c r="UTL53" s="692"/>
      <c r="UTM53" s="692"/>
      <c r="UTN53" s="692"/>
      <c r="UTO53" s="692"/>
      <c r="UTP53" s="692"/>
      <c r="UTQ53" s="692"/>
      <c r="UTR53" s="692"/>
      <c r="UTS53" s="692"/>
      <c r="UTT53" s="692"/>
      <c r="UTU53" s="692"/>
      <c r="UTV53" s="692"/>
      <c r="UTW53" s="692"/>
      <c r="UTX53" s="692"/>
      <c r="UTY53" s="692"/>
      <c r="UTZ53" s="692"/>
      <c r="UUA53" s="692"/>
      <c r="UUB53" s="692"/>
      <c r="UUC53" s="692"/>
      <c r="UUD53" s="692"/>
      <c r="UUE53" s="692"/>
      <c r="UUF53" s="692"/>
      <c r="UUG53" s="692"/>
      <c r="UUH53" s="692"/>
      <c r="UUI53" s="692"/>
      <c r="UUJ53" s="692"/>
      <c r="UUK53" s="692"/>
      <c r="UUL53" s="692"/>
      <c r="UUM53" s="692"/>
      <c r="UUN53" s="692"/>
      <c r="UUO53" s="692"/>
      <c r="UUP53" s="692"/>
      <c r="UUQ53" s="692"/>
      <c r="UUR53" s="692"/>
      <c r="UUS53" s="692"/>
      <c r="UUT53" s="692"/>
      <c r="UUU53" s="692"/>
      <c r="UUV53" s="692"/>
      <c r="UUW53" s="692"/>
      <c r="UUX53" s="692"/>
      <c r="UUY53" s="692"/>
      <c r="UUZ53" s="692"/>
      <c r="UVA53" s="692"/>
      <c r="UVB53" s="692"/>
      <c r="UVC53" s="692"/>
      <c r="UVD53" s="692"/>
      <c r="UVE53" s="692"/>
      <c r="UVF53" s="692"/>
      <c r="UVG53" s="692"/>
      <c r="UVH53" s="692"/>
      <c r="UVI53" s="692"/>
      <c r="UVJ53" s="692"/>
      <c r="UVK53" s="692"/>
      <c r="UVL53" s="692"/>
      <c r="UVM53" s="692"/>
      <c r="UVN53" s="692"/>
      <c r="UVO53" s="692"/>
      <c r="UVP53" s="692"/>
      <c r="UVQ53" s="692"/>
      <c r="UVR53" s="692"/>
      <c r="UVS53" s="692"/>
      <c r="UVT53" s="692"/>
      <c r="UVU53" s="692"/>
      <c r="UVV53" s="692"/>
      <c r="UVW53" s="692"/>
      <c r="UVX53" s="692"/>
      <c r="UVY53" s="692"/>
      <c r="UVZ53" s="692"/>
      <c r="UWA53" s="692"/>
      <c r="UWB53" s="692"/>
      <c r="UWC53" s="692"/>
      <c r="UWD53" s="692"/>
      <c r="UWE53" s="692"/>
      <c r="UWF53" s="692"/>
      <c r="UWG53" s="692"/>
      <c r="UWH53" s="692"/>
      <c r="UWI53" s="692"/>
      <c r="UWJ53" s="692"/>
      <c r="UWK53" s="692"/>
      <c r="UWL53" s="692"/>
      <c r="UWM53" s="692"/>
      <c r="UWN53" s="692"/>
      <c r="UWO53" s="692"/>
      <c r="UWP53" s="692"/>
      <c r="UWQ53" s="692"/>
      <c r="UWR53" s="692"/>
      <c r="UWS53" s="692"/>
      <c r="UWT53" s="692"/>
      <c r="UWU53" s="692"/>
      <c r="UWV53" s="692"/>
      <c r="UWW53" s="692"/>
      <c r="UWX53" s="692"/>
      <c r="UWY53" s="692"/>
      <c r="UWZ53" s="692"/>
      <c r="UXA53" s="692"/>
      <c r="UXB53" s="692"/>
      <c r="UXC53" s="692"/>
      <c r="UXD53" s="692"/>
      <c r="UXE53" s="692"/>
      <c r="UXF53" s="692"/>
      <c r="UXG53" s="692"/>
      <c r="UXH53" s="692"/>
      <c r="UXI53" s="692"/>
      <c r="UXJ53" s="692"/>
      <c r="UXK53" s="692"/>
      <c r="UXL53" s="692"/>
      <c r="UXM53" s="692"/>
      <c r="UXN53" s="692"/>
      <c r="UXO53" s="692"/>
      <c r="UXP53" s="692"/>
      <c r="UXQ53" s="692"/>
      <c r="UXR53" s="692"/>
      <c r="UXS53" s="692"/>
      <c r="UXT53" s="692"/>
      <c r="UXU53" s="692"/>
      <c r="UXV53" s="692"/>
      <c r="UXW53" s="692"/>
      <c r="UXX53" s="692"/>
      <c r="UXY53" s="692"/>
      <c r="UXZ53" s="692"/>
      <c r="UYA53" s="692"/>
      <c r="UYB53" s="692"/>
      <c r="UYC53" s="692"/>
      <c r="UYD53" s="692"/>
      <c r="UYE53" s="692"/>
      <c r="UYF53" s="692"/>
      <c r="UYG53" s="692"/>
      <c r="UYH53" s="692"/>
      <c r="UYI53" s="692"/>
      <c r="UYJ53" s="692"/>
      <c r="UYK53" s="692"/>
      <c r="UYL53" s="692"/>
      <c r="UYM53" s="692"/>
      <c r="UYN53" s="692"/>
      <c r="UYO53" s="692"/>
      <c r="UYP53" s="692"/>
      <c r="UYQ53" s="692"/>
      <c r="UYR53" s="692"/>
      <c r="UYS53" s="692"/>
      <c r="UYT53" s="692"/>
      <c r="UYU53" s="692"/>
      <c r="UYV53" s="692"/>
      <c r="UYW53" s="692"/>
      <c r="UYX53" s="692"/>
      <c r="UYY53" s="692"/>
      <c r="UYZ53" s="692"/>
      <c r="UZA53" s="692"/>
      <c r="UZB53" s="692"/>
      <c r="UZC53" s="692"/>
      <c r="UZD53" s="692"/>
      <c r="UZE53" s="692"/>
      <c r="UZF53" s="692"/>
      <c r="UZG53" s="692"/>
      <c r="UZH53" s="692"/>
      <c r="UZI53" s="692"/>
      <c r="UZJ53" s="692"/>
      <c r="UZK53" s="692"/>
      <c r="UZL53" s="692"/>
      <c r="UZM53" s="692"/>
      <c r="UZN53" s="692"/>
      <c r="UZO53" s="692"/>
      <c r="UZP53" s="692"/>
      <c r="UZQ53" s="692"/>
      <c r="UZR53" s="692"/>
      <c r="UZS53" s="692"/>
      <c r="UZT53" s="692"/>
      <c r="UZU53" s="692"/>
      <c r="UZV53" s="692"/>
      <c r="UZW53" s="692"/>
      <c r="UZX53" s="692"/>
      <c r="UZY53" s="692"/>
      <c r="UZZ53" s="692"/>
      <c r="VAA53" s="692"/>
      <c r="VAB53" s="692"/>
      <c r="VAC53" s="692"/>
      <c r="VAD53" s="692"/>
      <c r="VAE53" s="692"/>
      <c r="VAF53" s="692"/>
      <c r="VAG53" s="692"/>
      <c r="VAH53" s="692"/>
      <c r="VAI53" s="692"/>
      <c r="VAJ53" s="692"/>
      <c r="VAK53" s="692"/>
      <c r="VAL53" s="692"/>
      <c r="VAM53" s="692"/>
      <c r="VAN53" s="692"/>
      <c r="VAO53" s="692"/>
      <c r="VAP53" s="692"/>
      <c r="VAQ53" s="692"/>
      <c r="VAR53" s="692"/>
      <c r="VAS53" s="692"/>
      <c r="VAT53" s="692"/>
      <c r="VAU53" s="692"/>
      <c r="VAV53" s="692"/>
      <c r="VAW53" s="692"/>
      <c r="VAX53" s="692"/>
      <c r="VAY53" s="692"/>
      <c r="VAZ53" s="692"/>
      <c r="VBA53" s="692"/>
      <c r="VBB53" s="692"/>
      <c r="VBC53" s="692"/>
      <c r="VBD53" s="692"/>
      <c r="VBE53" s="692"/>
      <c r="VBF53" s="692"/>
      <c r="VBG53" s="692"/>
      <c r="VBH53" s="692"/>
      <c r="VBI53" s="692"/>
      <c r="VBJ53" s="692"/>
      <c r="VBK53" s="692"/>
      <c r="VBL53" s="692"/>
      <c r="VBM53" s="692"/>
      <c r="VBN53" s="692"/>
      <c r="VBO53" s="692"/>
      <c r="VBP53" s="692"/>
      <c r="VBQ53" s="692"/>
      <c r="VBR53" s="692"/>
      <c r="VBS53" s="692"/>
      <c r="VBT53" s="692"/>
      <c r="VBU53" s="692"/>
      <c r="VBV53" s="692"/>
      <c r="VBW53" s="692"/>
      <c r="VBX53" s="692"/>
      <c r="VBY53" s="692"/>
      <c r="VBZ53" s="692"/>
      <c r="VCA53" s="692"/>
      <c r="VCB53" s="692"/>
      <c r="VCC53" s="692"/>
      <c r="VCD53" s="692"/>
      <c r="VCE53" s="692"/>
      <c r="VCF53" s="692"/>
      <c r="VCG53" s="692"/>
      <c r="VCH53" s="692"/>
      <c r="VCI53" s="692"/>
      <c r="VCJ53" s="692"/>
      <c r="VCK53" s="692"/>
      <c r="VCL53" s="692"/>
      <c r="VCM53" s="692"/>
      <c r="VCN53" s="692"/>
      <c r="VCO53" s="692"/>
      <c r="VCP53" s="692"/>
      <c r="VCQ53" s="692"/>
      <c r="VCR53" s="692"/>
      <c r="VCS53" s="692"/>
      <c r="VCT53" s="692"/>
      <c r="VCU53" s="692"/>
      <c r="VCV53" s="692"/>
      <c r="VCW53" s="692"/>
      <c r="VCX53" s="692"/>
      <c r="VCY53" s="692"/>
      <c r="VCZ53" s="692"/>
      <c r="VDA53" s="692"/>
      <c r="VDB53" s="692"/>
      <c r="VDC53" s="692"/>
      <c r="VDD53" s="692"/>
      <c r="VDE53" s="692"/>
      <c r="VDF53" s="692"/>
      <c r="VDG53" s="692"/>
      <c r="VDH53" s="692"/>
      <c r="VDI53" s="692"/>
      <c r="VDJ53" s="692"/>
      <c r="VDK53" s="692"/>
      <c r="VDL53" s="692"/>
      <c r="VDM53" s="692"/>
      <c r="VDN53" s="692"/>
      <c r="VDO53" s="692"/>
      <c r="VDP53" s="692"/>
      <c r="VDQ53" s="692"/>
      <c r="VDR53" s="692"/>
      <c r="VDS53" s="692"/>
      <c r="VDT53" s="692"/>
      <c r="VDU53" s="692"/>
      <c r="VDV53" s="692"/>
      <c r="VDW53" s="692"/>
      <c r="VDX53" s="692"/>
      <c r="VDY53" s="692"/>
      <c r="VDZ53" s="692"/>
      <c r="VEA53" s="692"/>
      <c r="VEB53" s="692"/>
      <c r="VEC53" s="692"/>
      <c r="VED53" s="692"/>
      <c r="VEE53" s="692"/>
      <c r="VEF53" s="692"/>
      <c r="VEG53" s="692"/>
      <c r="VEH53" s="692"/>
      <c r="VEI53" s="692"/>
      <c r="VEJ53" s="692"/>
      <c r="VEK53" s="692"/>
      <c r="VEL53" s="692"/>
      <c r="VEM53" s="692"/>
      <c r="VEN53" s="692"/>
      <c r="VEO53" s="692"/>
      <c r="VEP53" s="692"/>
      <c r="VEQ53" s="692"/>
      <c r="VER53" s="692"/>
      <c r="VES53" s="692"/>
      <c r="VET53" s="692"/>
      <c r="VEU53" s="692"/>
      <c r="VEV53" s="692"/>
      <c r="VEW53" s="692"/>
      <c r="VEX53" s="692"/>
      <c r="VEY53" s="692"/>
      <c r="VEZ53" s="692"/>
      <c r="VFA53" s="692"/>
      <c r="VFB53" s="692"/>
      <c r="VFC53" s="692"/>
      <c r="VFD53" s="692"/>
      <c r="VFE53" s="692"/>
      <c r="VFF53" s="692"/>
      <c r="VFG53" s="692"/>
      <c r="VFH53" s="692"/>
      <c r="VFI53" s="692"/>
      <c r="VFJ53" s="692"/>
      <c r="VFK53" s="692"/>
      <c r="VFL53" s="692"/>
      <c r="VFM53" s="692"/>
      <c r="VFN53" s="692"/>
      <c r="VFO53" s="692"/>
      <c r="VFP53" s="692"/>
      <c r="VFQ53" s="692"/>
      <c r="VFR53" s="692"/>
      <c r="VFS53" s="692"/>
      <c r="VFT53" s="692"/>
      <c r="VFU53" s="692"/>
      <c r="VFV53" s="692"/>
      <c r="VFW53" s="692"/>
      <c r="VFX53" s="692"/>
      <c r="VFY53" s="692"/>
      <c r="VFZ53" s="692"/>
      <c r="VGA53" s="692"/>
      <c r="VGB53" s="692"/>
      <c r="VGC53" s="692"/>
      <c r="VGD53" s="692"/>
      <c r="VGE53" s="692"/>
      <c r="VGF53" s="692"/>
      <c r="VGG53" s="692"/>
      <c r="VGH53" s="692"/>
      <c r="VGI53" s="692"/>
      <c r="VGJ53" s="692"/>
      <c r="VGK53" s="692"/>
      <c r="VGL53" s="692"/>
      <c r="VGM53" s="692"/>
      <c r="VGN53" s="692"/>
      <c r="VGO53" s="692"/>
      <c r="VGP53" s="692"/>
      <c r="VGQ53" s="692"/>
      <c r="VGR53" s="692"/>
      <c r="VGS53" s="692"/>
      <c r="VGT53" s="692"/>
      <c r="VGU53" s="692"/>
      <c r="VGV53" s="692"/>
      <c r="VGW53" s="692"/>
      <c r="VGX53" s="692"/>
      <c r="VGY53" s="692"/>
      <c r="VGZ53" s="692"/>
      <c r="VHA53" s="692"/>
      <c r="VHB53" s="692"/>
      <c r="VHC53" s="692"/>
      <c r="VHD53" s="692"/>
      <c r="VHE53" s="692"/>
      <c r="VHF53" s="692"/>
      <c r="VHG53" s="692"/>
      <c r="VHH53" s="692"/>
      <c r="VHI53" s="692"/>
      <c r="VHJ53" s="692"/>
      <c r="VHK53" s="692"/>
      <c r="VHL53" s="692"/>
      <c r="VHM53" s="692"/>
      <c r="VHN53" s="692"/>
      <c r="VHO53" s="692"/>
      <c r="VHP53" s="692"/>
      <c r="VHQ53" s="692"/>
      <c r="VHR53" s="692"/>
      <c r="VHS53" s="692"/>
      <c r="VHT53" s="692"/>
      <c r="VHU53" s="692"/>
      <c r="VHV53" s="692"/>
      <c r="VHW53" s="692"/>
      <c r="VHX53" s="692"/>
      <c r="VHY53" s="692"/>
      <c r="VHZ53" s="692"/>
      <c r="VIA53" s="692"/>
      <c r="VIB53" s="692"/>
      <c r="VIC53" s="692"/>
      <c r="VID53" s="692"/>
      <c r="VIE53" s="692"/>
      <c r="VIF53" s="692"/>
      <c r="VIG53" s="692"/>
      <c r="VIH53" s="692"/>
      <c r="VII53" s="692"/>
      <c r="VIJ53" s="692"/>
      <c r="VIK53" s="692"/>
      <c r="VIL53" s="692"/>
      <c r="VIM53" s="692"/>
      <c r="VIN53" s="692"/>
      <c r="VIO53" s="692"/>
      <c r="VIP53" s="692"/>
      <c r="VIQ53" s="692"/>
      <c r="VIR53" s="692"/>
      <c r="VIS53" s="692"/>
      <c r="VIT53" s="692"/>
      <c r="VIU53" s="692"/>
      <c r="VIV53" s="692"/>
      <c r="VIW53" s="692"/>
      <c r="VIX53" s="692"/>
      <c r="VIY53" s="692"/>
      <c r="VIZ53" s="692"/>
      <c r="VJA53" s="692"/>
      <c r="VJB53" s="692"/>
      <c r="VJC53" s="692"/>
      <c r="VJD53" s="692"/>
      <c r="VJE53" s="692"/>
      <c r="VJF53" s="692"/>
      <c r="VJG53" s="692"/>
      <c r="VJH53" s="692"/>
      <c r="VJI53" s="692"/>
      <c r="VJJ53" s="692"/>
      <c r="VJK53" s="692"/>
      <c r="VJL53" s="692"/>
      <c r="VJM53" s="692"/>
      <c r="VJN53" s="692"/>
      <c r="VJO53" s="692"/>
      <c r="VJP53" s="692"/>
      <c r="VJQ53" s="692"/>
      <c r="VJR53" s="692"/>
      <c r="VJS53" s="692"/>
      <c r="VJT53" s="692"/>
      <c r="VJU53" s="692"/>
      <c r="VJV53" s="692"/>
      <c r="VJW53" s="692"/>
      <c r="VJX53" s="692"/>
      <c r="VJY53" s="692"/>
      <c r="VJZ53" s="692"/>
      <c r="VKA53" s="692"/>
      <c r="VKB53" s="692"/>
      <c r="VKC53" s="692"/>
      <c r="VKD53" s="692"/>
      <c r="VKE53" s="692"/>
      <c r="VKF53" s="692"/>
      <c r="VKG53" s="692"/>
      <c r="VKH53" s="692"/>
      <c r="VKI53" s="692"/>
      <c r="VKJ53" s="692"/>
      <c r="VKK53" s="692"/>
      <c r="VKL53" s="692"/>
      <c r="VKM53" s="692"/>
      <c r="VKN53" s="692"/>
      <c r="VKO53" s="692"/>
      <c r="VKP53" s="692"/>
      <c r="VKQ53" s="692"/>
      <c r="VKR53" s="692"/>
      <c r="VKS53" s="692"/>
      <c r="VKT53" s="692"/>
      <c r="VKU53" s="692"/>
      <c r="VKV53" s="692"/>
      <c r="VKW53" s="692"/>
      <c r="VKX53" s="692"/>
      <c r="VKY53" s="692"/>
      <c r="VKZ53" s="692"/>
      <c r="VLA53" s="692"/>
      <c r="VLB53" s="692"/>
      <c r="VLC53" s="692"/>
      <c r="VLD53" s="692"/>
      <c r="VLE53" s="692"/>
      <c r="VLF53" s="692"/>
      <c r="VLG53" s="692"/>
      <c r="VLH53" s="692"/>
      <c r="VLI53" s="692"/>
      <c r="VLJ53" s="692"/>
      <c r="VLK53" s="692"/>
      <c r="VLL53" s="692"/>
      <c r="VLM53" s="692"/>
      <c r="VLN53" s="692"/>
      <c r="VLO53" s="692"/>
      <c r="VLP53" s="692"/>
      <c r="VLQ53" s="692"/>
      <c r="VLR53" s="692"/>
      <c r="VLS53" s="692"/>
      <c r="VLT53" s="692"/>
      <c r="VLU53" s="692"/>
      <c r="VLV53" s="692"/>
      <c r="VLW53" s="692"/>
      <c r="VLX53" s="692"/>
      <c r="VLY53" s="692"/>
      <c r="VLZ53" s="692"/>
      <c r="VMA53" s="692"/>
      <c r="VMB53" s="692"/>
      <c r="VMC53" s="692"/>
      <c r="VMD53" s="692"/>
      <c r="VME53" s="692"/>
      <c r="VMF53" s="692"/>
      <c r="VMG53" s="692"/>
      <c r="VMH53" s="692"/>
      <c r="VMI53" s="692"/>
      <c r="VMJ53" s="692"/>
      <c r="VMK53" s="692"/>
      <c r="VML53" s="692"/>
      <c r="VMM53" s="692"/>
      <c r="VMN53" s="692"/>
      <c r="VMO53" s="692"/>
      <c r="VMP53" s="692"/>
      <c r="VMQ53" s="692"/>
      <c r="VMR53" s="692"/>
      <c r="VMS53" s="692"/>
      <c r="VMT53" s="692"/>
      <c r="VMU53" s="692"/>
      <c r="VMV53" s="692"/>
      <c r="VMW53" s="692"/>
      <c r="VMX53" s="692"/>
      <c r="VMY53" s="692"/>
      <c r="VMZ53" s="692"/>
      <c r="VNA53" s="692"/>
      <c r="VNB53" s="692"/>
      <c r="VNC53" s="692"/>
      <c r="VND53" s="692"/>
      <c r="VNE53" s="692"/>
      <c r="VNF53" s="692"/>
      <c r="VNG53" s="692"/>
      <c r="VNH53" s="692"/>
      <c r="VNI53" s="692"/>
      <c r="VNJ53" s="692"/>
      <c r="VNK53" s="692"/>
      <c r="VNL53" s="692"/>
      <c r="VNM53" s="692"/>
      <c r="VNN53" s="692"/>
      <c r="VNO53" s="692"/>
      <c r="VNP53" s="692"/>
      <c r="VNQ53" s="692"/>
      <c r="VNR53" s="692"/>
      <c r="VNS53" s="692"/>
      <c r="VNT53" s="692"/>
      <c r="VNU53" s="692"/>
      <c r="VNV53" s="692"/>
      <c r="VNW53" s="692"/>
      <c r="VNX53" s="692"/>
      <c r="VNY53" s="692"/>
      <c r="VNZ53" s="692"/>
      <c r="VOA53" s="692"/>
      <c r="VOB53" s="692"/>
      <c r="VOC53" s="692"/>
      <c r="VOD53" s="692"/>
      <c r="VOE53" s="692"/>
      <c r="VOF53" s="692"/>
      <c r="VOG53" s="692"/>
      <c r="VOH53" s="692"/>
      <c r="VOI53" s="692"/>
      <c r="VOJ53" s="692"/>
      <c r="VOK53" s="692"/>
      <c r="VOL53" s="692"/>
      <c r="VOM53" s="692"/>
      <c r="VON53" s="692"/>
      <c r="VOO53" s="692"/>
      <c r="VOP53" s="692"/>
      <c r="VOQ53" s="692"/>
      <c r="VOR53" s="692"/>
      <c r="VOS53" s="692"/>
      <c r="VOT53" s="692"/>
      <c r="VOU53" s="692"/>
      <c r="VOV53" s="692"/>
      <c r="VOW53" s="692"/>
      <c r="VOX53" s="692"/>
      <c r="VOY53" s="692"/>
      <c r="VOZ53" s="692"/>
      <c r="VPA53" s="692"/>
      <c r="VPB53" s="692"/>
      <c r="VPC53" s="692"/>
      <c r="VPD53" s="692"/>
      <c r="VPE53" s="692"/>
      <c r="VPF53" s="692"/>
      <c r="VPG53" s="692"/>
      <c r="VPH53" s="692"/>
      <c r="VPI53" s="692"/>
      <c r="VPJ53" s="692"/>
      <c r="VPK53" s="692"/>
      <c r="VPL53" s="692"/>
      <c r="VPM53" s="692"/>
      <c r="VPN53" s="692"/>
      <c r="VPO53" s="692"/>
      <c r="VPP53" s="692"/>
      <c r="VPQ53" s="692"/>
      <c r="VPR53" s="692"/>
      <c r="VPS53" s="692"/>
      <c r="VPT53" s="692"/>
      <c r="VPU53" s="692"/>
      <c r="VPV53" s="692"/>
      <c r="VPW53" s="692"/>
      <c r="VPX53" s="692"/>
      <c r="VPY53" s="692"/>
      <c r="VPZ53" s="692"/>
      <c r="VQA53" s="692"/>
      <c r="VQB53" s="692"/>
      <c r="VQC53" s="692"/>
      <c r="VQD53" s="692"/>
      <c r="VQE53" s="692"/>
      <c r="VQF53" s="692"/>
      <c r="VQG53" s="692"/>
      <c r="VQH53" s="692"/>
      <c r="VQI53" s="692"/>
      <c r="VQJ53" s="692"/>
      <c r="VQK53" s="692"/>
      <c r="VQL53" s="692"/>
      <c r="VQM53" s="692"/>
      <c r="VQN53" s="692"/>
      <c r="VQO53" s="692"/>
      <c r="VQP53" s="692"/>
      <c r="VQQ53" s="692"/>
      <c r="VQR53" s="692"/>
      <c r="VQS53" s="692"/>
      <c r="VQT53" s="692"/>
      <c r="VQU53" s="692"/>
      <c r="VQV53" s="692"/>
      <c r="VQW53" s="692"/>
      <c r="VQX53" s="692"/>
      <c r="VQY53" s="692"/>
      <c r="VQZ53" s="692"/>
      <c r="VRA53" s="692"/>
      <c r="VRB53" s="692"/>
      <c r="VRC53" s="692"/>
      <c r="VRD53" s="692"/>
      <c r="VRE53" s="692"/>
      <c r="VRF53" s="692"/>
      <c r="VRG53" s="692"/>
      <c r="VRH53" s="692"/>
      <c r="VRI53" s="692"/>
      <c r="VRJ53" s="692"/>
      <c r="VRK53" s="692"/>
      <c r="VRL53" s="692"/>
      <c r="VRM53" s="692"/>
      <c r="VRN53" s="692"/>
      <c r="VRO53" s="692"/>
      <c r="VRP53" s="692"/>
      <c r="VRQ53" s="692"/>
      <c r="VRR53" s="692"/>
      <c r="VRS53" s="692"/>
      <c r="VRT53" s="692"/>
      <c r="VRU53" s="692"/>
      <c r="VRV53" s="692"/>
      <c r="VRW53" s="692"/>
      <c r="VRX53" s="692"/>
      <c r="VRY53" s="692"/>
      <c r="VRZ53" s="692"/>
      <c r="VSA53" s="692"/>
      <c r="VSB53" s="692"/>
      <c r="VSC53" s="692"/>
      <c r="VSD53" s="692"/>
      <c r="VSE53" s="692"/>
      <c r="VSF53" s="692"/>
      <c r="VSG53" s="692"/>
      <c r="VSH53" s="692"/>
      <c r="VSI53" s="692"/>
      <c r="VSJ53" s="692"/>
      <c r="VSK53" s="692"/>
      <c r="VSL53" s="692"/>
      <c r="VSM53" s="692"/>
      <c r="VSN53" s="692"/>
      <c r="VSO53" s="692"/>
      <c r="VSP53" s="692"/>
      <c r="VSQ53" s="692"/>
      <c r="VSR53" s="692"/>
      <c r="VSS53" s="692"/>
      <c r="VST53" s="692"/>
      <c r="VSU53" s="692"/>
      <c r="VSV53" s="692"/>
      <c r="VSW53" s="692"/>
      <c r="VSX53" s="692"/>
      <c r="VSY53" s="692"/>
      <c r="VSZ53" s="692"/>
      <c r="VTA53" s="692"/>
      <c r="VTB53" s="692"/>
      <c r="VTC53" s="692"/>
      <c r="VTD53" s="692"/>
      <c r="VTE53" s="692"/>
      <c r="VTF53" s="692"/>
      <c r="VTG53" s="692"/>
      <c r="VTH53" s="692"/>
      <c r="VTI53" s="692"/>
      <c r="VTJ53" s="692"/>
      <c r="VTK53" s="692"/>
      <c r="VTL53" s="692"/>
      <c r="VTM53" s="692"/>
      <c r="VTN53" s="692"/>
      <c r="VTO53" s="692"/>
      <c r="VTP53" s="692"/>
      <c r="VTQ53" s="692"/>
      <c r="VTR53" s="692"/>
      <c r="VTS53" s="692"/>
      <c r="VTT53" s="692"/>
      <c r="VTU53" s="692"/>
      <c r="VTV53" s="692"/>
      <c r="VTW53" s="692"/>
      <c r="VTX53" s="692"/>
      <c r="VTY53" s="692"/>
      <c r="VTZ53" s="692"/>
      <c r="VUA53" s="692"/>
      <c r="VUB53" s="692"/>
      <c r="VUC53" s="692"/>
      <c r="VUD53" s="692"/>
      <c r="VUE53" s="692"/>
      <c r="VUF53" s="692"/>
      <c r="VUG53" s="692"/>
      <c r="VUH53" s="692"/>
      <c r="VUI53" s="692"/>
      <c r="VUJ53" s="692"/>
      <c r="VUK53" s="692"/>
      <c r="VUL53" s="692"/>
      <c r="VUM53" s="692"/>
      <c r="VUN53" s="692"/>
      <c r="VUO53" s="692"/>
      <c r="VUP53" s="692"/>
      <c r="VUQ53" s="692"/>
      <c r="VUR53" s="692"/>
      <c r="VUS53" s="692"/>
      <c r="VUT53" s="692"/>
      <c r="VUU53" s="692"/>
      <c r="VUV53" s="692"/>
      <c r="VUW53" s="692"/>
      <c r="VUX53" s="692"/>
      <c r="VUY53" s="692"/>
      <c r="VUZ53" s="692"/>
      <c r="VVA53" s="692"/>
      <c r="VVB53" s="692"/>
      <c r="VVC53" s="692"/>
      <c r="VVD53" s="692"/>
      <c r="VVE53" s="692"/>
      <c r="VVF53" s="692"/>
      <c r="VVG53" s="692"/>
      <c r="VVH53" s="692"/>
      <c r="VVI53" s="692"/>
      <c r="VVJ53" s="692"/>
      <c r="VVK53" s="692"/>
      <c r="VVL53" s="692"/>
      <c r="VVM53" s="692"/>
      <c r="VVN53" s="692"/>
      <c r="VVO53" s="692"/>
      <c r="VVP53" s="692"/>
      <c r="VVQ53" s="692"/>
      <c r="VVR53" s="692"/>
      <c r="VVS53" s="692"/>
      <c r="VVT53" s="692"/>
      <c r="VVU53" s="692"/>
      <c r="VVV53" s="692"/>
      <c r="VVW53" s="692"/>
      <c r="VVX53" s="692"/>
      <c r="VVY53" s="692"/>
      <c r="VVZ53" s="692"/>
      <c r="VWA53" s="692"/>
      <c r="VWB53" s="692"/>
      <c r="VWC53" s="692"/>
      <c r="VWD53" s="692"/>
      <c r="VWE53" s="692"/>
      <c r="VWF53" s="692"/>
      <c r="VWG53" s="692"/>
      <c r="VWH53" s="692"/>
      <c r="VWI53" s="692"/>
      <c r="VWJ53" s="692"/>
      <c r="VWK53" s="692"/>
      <c r="VWL53" s="692"/>
      <c r="VWM53" s="692"/>
      <c r="VWN53" s="692"/>
      <c r="VWO53" s="692"/>
      <c r="VWP53" s="692"/>
      <c r="VWQ53" s="692"/>
      <c r="VWR53" s="692"/>
      <c r="VWS53" s="692"/>
      <c r="VWT53" s="692"/>
      <c r="VWU53" s="692"/>
      <c r="VWV53" s="692"/>
      <c r="VWW53" s="692"/>
      <c r="VWX53" s="692"/>
      <c r="VWY53" s="692"/>
      <c r="VWZ53" s="692"/>
      <c r="VXA53" s="692"/>
      <c r="VXB53" s="692"/>
      <c r="VXC53" s="692"/>
      <c r="VXD53" s="692"/>
      <c r="VXE53" s="692"/>
      <c r="VXF53" s="692"/>
      <c r="VXG53" s="692"/>
      <c r="VXH53" s="692"/>
      <c r="VXI53" s="692"/>
      <c r="VXJ53" s="692"/>
      <c r="VXK53" s="692"/>
      <c r="VXL53" s="692"/>
      <c r="VXM53" s="692"/>
      <c r="VXN53" s="692"/>
      <c r="VXO53" s="692"/>
      <c r="VXP53" s="692"/>
      <c r="VXQ53" s="692"/>
      <c r="VXR53" s="692"/>
      <c r="VXS53" s="692"/>
      <c r="VXT53" s="692"/>
      <c r="VXU53" s="692"/>
      <c r="VXV53" s="692"/>
      <c r="VXW53" s="692"/>
      <c r="VXX53" s="692"/>
      <c r="VXY53" s="692"/>
      <c r="VXZ53" s="692"/>
      <c r="VYA53" s="692"/>
      <c r="VYB53" s="692"/>
      <c r="VYC53" s="692"/>
      <c r="VYD53" s="692"/>
      <c r="VYE53" s="692"/>
      <c r="VYF53" s="692"/>
      <c r="VYG53" s="692"/>
      <c r="VYH53" s="692"/>
      <c r="VYI53" s="692"/>
      <c r="VYJ53" s="692"/>
      <c r="VYK53" s="692"/>
      <c r="VYL53" s="692"/>
      <c r="VYM53" s="692"/>
      <c r="VYN53" s="692"/>
      <c r="VYO53" s="692"/>
      <c r="VYP53" s="692"/>
      <c r="VYQ53" s="692"/>
      <c r="VYR53" s="692"/>
      <c r="VYS53" s="692"/>
      <c r="VYT53" s="692"/>
      <c r="VYU53" s="692"/>
      <c r="VYV53" s="692"/>
      <c r="VYW53" s="692"/>
      <c r="VYX53" s="692"/>
      <c r="VYY53" s="692"/>
      <c r="VYZ53" s="692"/>
      <c r="VZA53" s="692"/>
      <c r="VZB53" s="692"/>
      <c r="VZC53" s="692"/>
      <c r="VZD53" s="692"/>
      <c r="VZE53" s="692"/>
      <c r="VZF53" s="692"/>
      <c r="VZG53" s="692"/>
      <c r="VZH53" s="692"/>
      <c r="VZI53" s="692"/>
      <c r="VZJ53" s="692"/>
      <c r="VZK53" s="692"/>
      <c r="VZL53" s="692"/>
      <c r="VZM53" s="692"/>
      <c r="VZN53" s="692"/>
      <c r="VZO53" s="692"/>
      <c r="VZP53" s="692"/>
      <c r="VZQ53" s="692"/>
      <c r="VZR53" s="692"/>
      <c r="VZS53" s="692"/>
      <c r="VZT53" s="692"/>
      <c r="VZU53" s="692"/>
      <c r="VZV53" s="692"/>
      <c r="VZW53" s="692"/>
      <c r="VZX53" s="692"/>
      <c r="VZY53" s="692"/>
      <c r="VZZ53" s="692"/>
      <c r="WAA53" s="692"/>
      <c r="WAB53" s="692"/>
      <c r="WAC53" s="692"/>
      <c r="WAD53" s="692"/>
      <c r="WAE53" s="692"/>
      <c r="WAF53" s="692"/>
      <c r="WAG53" s="692"/>
      <c r="WAH53" s="692"/>
      <c r="WAI53" s="692"/>
      <c r="WAJ53" s="692"/>
      <c r="WAK53" s="692"/>
      <c r="WAL53" s="692"/>
      <c r="WAM53" s="692"/>
      <c r="WAN53" s="692"/>
      <c r="WAO53" s="692"/>
      <c r="WAP53" s="692"/>
      <c r="WAQ53" s="692"/>
      <c r="WAR53" s="692"/>
      <c r="WAS53" s="692"/>
      <c r="WAT53" s="692"/>
      <c r="WAU53" s="692"/>
      <c r="WAV53" s="692"/>
      <c r="WAW53" s="692"/>
      <c r="WAX53" s="692"/>
      <c r="WAY53" s="692"/>
      <c r="WAZ53" s="692"/>
      <c r="WBA53" s="692"/>
      <c r="WBB53" s="692"/>
      <c r="WBC53" s="692"/>
      <c r="WBD53" s="692"/>
      <c r="WBE53" s="692"/>
      <c r="WBF53" s="692"/>
      <c r="WBG53" s="692"/>
      <c r="WBH53" s="692"/>
      <c r="WBI53" s="692"/>
      <c r="WBJ53" s="692"/>
      <c r="WBK53" s="692"/>
      <c r="WBL53" s="692"/>
      <c r="WBM53" s="692"/>
      <c r="WBN53" s="692"/>
      <c r="WBO53" s="692"/>
      <c r="WBP53" s="692"/>
      <c r="WBQ53" s="692"/>
      <c r="WBR53" s="692"/>
      <c r="WBS53" s="692"/>
      <c r="WBT53" s="692"/>
      <c r="WBU53" s="692"/>
      <c r="WBV53" s="692"/>
      <c r="WBW53" s="692"/>
      <c r="WBX53" s="692"/>
      <c r="WBY53" s="692"/>
      <c r="WBZ53" s="692"/>
      <c r="WCA53" s="692"/>
      <c r="WCB53" s="692"/>
      <c r="WCC53" s="692"/>
      <c r="WCD53" s="692"/>
      <c r="WCE53" s="692"/>
      <c r="WCF53" s="692"/>
      <c r="WCG53" s="692"/>
      <c r="WCH53" s="692"/>
      <c r="WCI53" s="692"/>
      <c r="WCJ53" s="692"/>
      <c r="WCK53" s="692"/>
      <c r="WCL53" s="692"/>
      <c r="WCM53" s="692"/>
      <c r="WCN53" s="692"/>
      <c r="WCO53" s="692"/>
      <c r="WCP53" s="692"/>
      <c r="WCQ53" s="692"/>
      <c r="WCR53" s="692"/>
      <c r="WCS53" s="692"/>
      <c r="WCT53" s="692"/>
      <c r="WCU53" s="692"/>
      <c r="WCV53" s="692"/>
      <c r="WCW53" s="692"/>
      <c r="WCX53" s="692"/>
      <c r="WCY53" s="692"/>
      <c r="WCZ53" s="692"/>
      <c r="WDA53" s="692"/>
      <c r="WDB53" s="692"/>
      <c r="WDC53" s="692"/>
      <c r="WDD53" s="692"/>
      <c r="WDE53" s="692"/>
      <c r="WDF53" s="692"/>
      <c r="WDG53" s="692"/>
      <c r="WDH53" s="692"/>
      <c r="WDI53" s="692"/>
      <c r="WDJ53" s="692"/>
      <c r="WDK53" s="692"/>
      <c r="WDL53" s="692"/>
      <c r="WDM53" s="692"/>
      <c r="WDN53" s="692"/>
      <c r="WDO53" s="692"/>
      <c r="WDP53" s="692"/>
      <c r="WDQ53" s="692"/>
      <c r="WDR53" s="692"/>
      <c r="WDS53" s="692"/>
      <c r="WDT53" s="692"/>
      <c r="WDU53" s="692"/>
      <c r="WDV53" s="692"/>
      <c r="WDW53" s="692"/>
      <c r="WDX53" s="692"/>
      <c r="WDY53" s="692"/>
      <c r="WDZ53" s="692"/>
      <c r="WEA53" s="692"/>
      <c r="WEB53" s="692"/>
      <c r="WEC53" s="692"/>
      <c r="WED53" s="692"/>
      <c r="WEE53" s="692"/>
      <c r="WEF53" s="692"/>
      <c r="WEG53" s="692"/>
      <c r="WEH53" s="692"/>
      <c r="WEI53" s="692"/>
      <c r="WEJ53" s="692"/>
      <c r="WEK53" s="692"/>
      <c r="WEL53" s="692"/>
      <c r="WEM53" s="692"/>
      <c r="WEN53" s="692"/>
      <c r="WEO53" s="692"/>
      <c r="WEP53" s="692"/>
      <c r="WEQ53" s="692"/>
      <c r="WER53" s="692"/>
      <c r="WES53" s="692"/>
      <c r="WET53" s="692"/>
      <c r="WEU53" s="692"/>
      <c r="WEV53" s="692"/>
      <c r="WEW53" s="692"/>
      <c r="WEX53" s="692"/>
      <c r="WEY53" s="692"/>
      <c r="WEZ53" s="692"/>
      <c r="WFA53" s="692"/>
      <c r="WFB53" s="692"/>
      <c r="WFC53" s="692"/>
      <c r="WFD53" s="692"/>
      <c r="WFE53" s="692"/>
      <c r="WFF53" s="692"/>
      <c r="WFG53" s="692"/>
      <c r="WFH53" s="692"/>
      <c r="WFI53" s="692"/>
      <c r="WFJ53" s="692"/>
      <c r="WFK53" s="692"/>
      <c r="WFL53" s="692"/>
      <c r="WFM53" s="692"/>
      <c r="WFN53" s="692"/>
      <c r="WFO53" s="692"/>
      <c r="WFP53" s="692"/>
      <c r="WFQ53" s="692"/>
      <c r="WFR53" s="692"/>
      <c r="WFS53" s="692"/>
      <c r="WFT53" s="692"/>
      <c r="WFU53" s="692"/>
      <c r="WFV53" s="692"/>
      <c r="WFW53" s="692"/>
      <c r="WFX53" s="692"/>
      <c r="WFY53" s="692"/>
      <c r="WFZ53" s="692"/>
      <c r="WGA53" s="692"/>
      <c r="WGB53" s="692"/>
      <c r="WGC53" s="692"/>
      <c r="WGD53" s="692"/>
      <c r="WGE53" s="692"/>
      <c r="WGF53" s="692"/>
      <c r="WGG53" s="692"/>
      <c r="WGH53" s="692"/>
      <c r="WGI53" s="692"/>
      <c r="WGJ53" s="692"/>
      <c r="WGK53" s="692"/>
      <c r="WGL53" s="692"/>
      <c r="WGM53" s="692"/>
      <c r="WGN53" s="692"/>
      <c r="WGO53" s="692"/>
      <c r="WGP53" s="692"/>
      <c r="WGQ53" s="692"/>
      <c r="WGR53" s="692"/>
      <c r="WGS53" s="692"/>
      <c r="WGT53" s="692"/>
      <c r="WGU53" s="692"/>
      <c r="WGV53" s="692"/>
      <c r="WGW53" s="692"/>
      <c r="WGX53" s="692"/>
      <c r="WGY53" s="692"/>
      <c r="WGZ53" s="692"/>
      <c r="WHA53" s="692"/>
      <c r="WHB53" s="692"/>
      <c r="WHC53" s="692"/>
      <c r="WHD53" s="692"/>
      <c r="WHE53" s="692"/>
      <c r="WHF53" s="692"/>
      <c r="WHG53" s="692"/>
      <c r="WHH53" s="692"/>
      <c r="WHI53" s="692"/>
      <c r="WHJ53" s="692"/>
      <c r="WHK53" s="692"/>
      <c r="WHL53" s="692"/>
      <c r="WHM53" s="692"/>
      <c r="WHN53" s="692"/>
      <c r="WHO53" s="692"/>
      <c r="WHP53" s="692"/>
      <c r="WHQ53" s="692"/>
      <c r="WHR53" s="692"/>
      <c r="WHS53" s="692"/>
      <c r="WHT53" s="692"/>
      <c r="WHU53" s="692"/>
      <c r="WHV53" s="692"/>
      <c r="WHW53" s="692"/>
      <c r="WHX53" s="692"/>
      <c r="WHY53" s="692"/>
      <c r="WHZ53" s="692"/>
      <c r="WIA53" s="692"/>
      <c r="WIB53" s="692"/>
      <c r="WIC53" s="692"/>
      <c r="WID53" s="692"/>
      <c r="WIE53" s="692"/>
      <c r="WIF53" s="692"/>
      <c r="WIG53" s="692"/>
      <c r="WIH53" s="692"/>
      <c r="WII53" s="692"/>
      <c r="WIJ53" s="692"/>
      <c r="WIK53" s="692"/>
      <c r="WIL53" s="692"/>
      <c r="WIM53" s="692"/>
      <c r="WIN53" s="692"/>
      <c r="WIO53" s="692"/>
      <c r="WIP53" s="692"/>
      <c r="WIQ53" s="692"/>
      <c r="WIR53" s="692"/>
      <c r="WIS53" s="692"/>
      <c r="WIT53" s="692"/>
      <c r="WIU53" s="692"/>
      <c r="WIV53" s="692"/>
      <c r="WIW53" s="692"/>
      <c r="WIX53" s="692"/>
      <c r="WIY53" s="692"/>
      <c r="WIZ53" s="692"/>
      <c r="WJA53" s="692"/>
      <c r="WJB53" s="692"/>
      <c r="WJC53" s="692"/>
      <c r="WJD53" s="692"/>
      <c r="WJE53" s="692"/>
      <c r="WJF53" s="692"/>
      <c r="WJG53" s="692"/>
      <c r="WJH53" s="692"/>
      <c r="WJI53" s="692"/>
      <c r="WJJ53" s="692"/>
      <c r="WJK53" s="692"/>
      <c r="WJL53" s="692"/>
      <c r="WJM53" s="692"/>
      <c r="WJN53" s="692"/>
      <c r="WJO53" s="692"/>
      <c r="WJP53" s="692"/>
      <c r="WJQ53" s="692"/>
      <c r="WJR53" s="692"/>
      <c r="WJS53" s="692"/>
      <c r="WJT53" s="692"/>
      <c r="WJU53" s="692"/>
      <c r="WJV53" s="692"/>
      <c r="WJW53" s="692"/>
      <c r="WJX53" s="692"/>
      <c r="WJY53" s="692"/>
      <c r="WJZ53" s="692"/>
      <c r="WKA53" s="692"/>
      <c r="WKB53" s="692"/>
      <c r="WKC53" s="692"/>
      <c r="WKD53" s="692"/>
      <c r="WKE53" s="692"/>
      <c r="WKF53" s="692"/>
      <c r="WKG53" s="692"/>
      <c r="WKH53" s="692"/>
      <c r="WKI53" s="692"/>
      <c r="WKJ53" s="692"/>
      <c r="WKK53" s="692"/>
      <c r="WKL53" s="692"/>
      <c r="WKM53" s="692"/>
      <c r="WKN53" s="692"/>
      <c r="WKO53" s="692"/>
      <c r="WKP53" s="692"/>
      <c r="WKQ53" s="692"/>
      <c r="WKR53" s="692"/>
      <c r="WKS53" s="692"/>
      <c r="WKT53" s="692"/>
      <c r="WKU53" s="692"/>
      <c r="WKV53" s="692"/>
      <c r="WKW53" s="692"/>
      <c r="WKX53" s="692"/>
      <c r="WKY53" s="692"/>
      <c r="WKZ53" s="692"/>
      <c r="WLA53" s="692"/>
      <c r="WLB53" s="692"/>
      <c r="WLC53" s="692"/>
      <c r="WLD53" s="692"/>
      <c r="WLE53" s="692"/>
      <c r="WLF53" s="692"/>
      <c r="WLG53" s="692"/>
      <c r="WLH53" s="692"/>
      <c r="WLI53" s="692"/>
      <c r="WLJ53" s="692"/>
      <c r="WLK53" s="692"/>
      <c r="WLL53" s="692"/>
      <c r="WLM53" s="692"/>
      <c r="WLN53" s="692"/>
      <c r="WLO53" s="692"/>
      <c r="WLP53" s="692"/>
      <c r="WLQ53" s="692"/>
      <c r="WLR53" s="692"/>
      <c r="WLS53" s="692"/>
      <c r="WLT53" s="692"/>
      <c r="WLU53" s="692"/>
      <c r="WLV53" s="692"/>
      <c r="WLW53" s="692"/>
      <c r="WLX53" s="692"/>
      <c r="WLY53" s="692"/>
      <c r="WLZ53" s="692"/>
      <c r="WMA53" s="692"/>
      <c r="WMB53" s="692"/>
      <c r="WMC53" s="692"/>
      <c r="WMD53" s="692"/>
      <c r="WME53" s="692"/>
      <c r="WMF53" s="692"/>
      <c r="WMG53" s="692"/>
      <c r="WMH53" s="692"/>
      <c r="WMI53" s="692"/>
      <c r="WMJ53" s="692"/>
      <c r="WMK53" s="692"/>
      <c r="WML53" s="692"/>
      <c r="WMM53" s="692"/>
      <c r="WMN53" s="692"/>
      <c r="WMO53" s="692"/>
      <c r="WMP53" s="692"/>
      <c r="WMQ53" s="692"/>
      <c r="WMR53" s="692"/>
      <c r="WMS53" s="692"/>
      <c r="WMT53" s="692"/>
      <c r="WMU53" s="692"/>
      <c r="WMV53" s="692"/>
      <c r="WMW53" s="692"/>
      <c r="WMX53" s="692"/>
      <c r="WMY53" s="692"/>
      <c r="WMZ53" s="692"/>
      <c r="WNA53" s="692"/>
      <c r="WNB53" s="692"/>
      <c r="WNC53" s="692"/>
      <c r="WND53" s="692"/>
      <c r="WNE53" s="692"/>
      <c r="WNF53" s="692"/>
      <c r="WNG53" s="692"/>
      <c r="WNH53" s="692"/>
      <c r="WNI53" s="692"/>
      <c r="WNJ53" s="692"/>
      <c r="WNK53" s="692"/>
      <c r="WNL53" s="692"/>
      <c r="WNM53" s="692"/>
      <c r="WNN53" s="692"/>
      <c r="WNO53" s="692"/>
      <c r="WNP53" s="692"/>
      <c r="WNQ53" s="692"/>
      <c r="WNR53" s="692"/>
      <c r="WNS53" s="692"/>
      <c r="WNT53" s="692"/>
      <c r="WNU53" s="692"/>
      <c r="WNV53" s="692"/>
      <c r="WNW53" s="692"/>
      <c r="WNX53" s="692"/>
      <c r="WNY53" s="692"/>
      <c r="WNZ53" s="692"/>
      <c r="WOA53" s="692"/>
      <c r="WOB53" s="692"/>
      <c r="WOC53" s="692"/>
      <c r="WOD53" s="692"/>
      <c r="WOE53" s="692"/>
      <c r="WOF53" s="692"/>
      <c r="WOG53" s="692"/>
      <c r="WOH53" s="692"/>
      <c r="WOI53" s="692"/>
      <c r="WOJ53" s="692"/>
      <c r="WOK53" s="692"/>
      <c r="WOL53" s="692"/>
      <c r="WOM53" s="692"/>
      <c r="WON53" s="692"/>
      <c r="WOO53" s="692"/>
      <c r="WOP53" s="692"/>
      <c r="WOQ53" s="692"/>
      <c r="WOR53" s="692"/>
      <c r="WOS53" s="692"/>
      <c r="WOT53" s="692"/>
      <c r="WOU53" s="692"/>
      <c r="WOV53" s="692"/>
      <c r="WOW53" s="692"/>
      <c r="WOX53" s="692"/>
      <c r="WOY53" s="692"/>
      <c r="WOZ53" s="692"/>
      <c r="WPA53" s="692"/>
      <c r="WPB53" s="692"/>
      <c r="WPC53" s="692"/>
      <c r="WPD53" s="692"/>
      <c r="WPE53" s="692"/>
      <c r="WPF53" s="692"/>
      <c r="WPG53" s="692"/>
      <c r="WPH53" s="692"/>
      <c r="WPI53" s="692"/>
      <c r="WPJ53" s="692"/>
      <c r="WPK53" s="692"/>
      <c r="WPL53" s="692"/>
      <c r="WPM53" s="692"/>
      <c r="WPN53" s="692"/>
      <c r="WPO53" s="692"/>
      <c r="WPP53" s="692"/>
      <c r="WPQ53" s="692"/>
      <c r="WPR53" s="692"/>
      <c r="WPS53" s="692"/>
      <c r="WPT53" s="692"/>
      <c r="WPU53" s="692"/>
      <c r="WPV53" s="692"/>
      <c r="WPW53" s="692"/>
      <c r="WPX53" s="692"/>
      <c r="WPY53" s="692"/>
      <c r="WPZ53" s="692"/>
      <c r="WQA53" s="692"/>
      <c r="WQB53" s="692"/>
      <c r="WQC53" s="692"/>
      <c r="WQD53" s="692"/>
      <c r="WQE53" s="692"/>
      <c r="WQF53" s="692"/>
      <c r="WQG53" s="692"/>
      <c r="WQH53" s="692"/>
      <c r="WQI53" s="692"/>
      <c r="WQJ53" s="692"/>
      <c r="WQK53" s="692"/>
      <c r="WQL53" s="692"/>
      <c r="WQM53" s="692"/>
      <c r="WQN53" s="692"/>
      <c r="WQO53" s="692"/>
      <c r="WQP53" s="692"/>
      <c r="WQQ53" s="692"/>
      <c r="WQR53" s="692"/>
      <c r="WQS53" s="692"/>
      <c r="WQT53" s="692"/>
      <c r="WQU53" s="692"/>
      <c r="WQV53" s="692"/>
      <c r="WQW53" s="692"/>
      <c r="WQX53" s="692"/>
      <c r="WQY53" s="692"/>
      <c r="WQZ53" s="692"/>
      <c r="WRA53" s="692"/>
      <c r="WRB53" s="692"/>
      <c r="WRC53" s="692"/>
      <c r="WRD53" s="692"/>
      <c r="WRE53" s="692"/>
      <c r="WRF53" s="692"/>
      <c r="WRG53" s="692"/>
      <c r="WRH53" s="692"/>
      <c r="WRI53" s="692"/>
      <c r="WRJ53" s="692"/>
      <c r="WRK53" s="692"/>
      <c r="WRL53" s="692"/>
      <c r="WRM53" s="692"/>
      <c r="WRN53" s="692"/>
      <c r="WRO53" s="692"/>
      <c r="WRP53" s="692"/>
      <c r="WRQ53" s="692"/>
      <c r="WRR53" s="692"/>
      <c r="WRS53" s="692"/>
      <c r="WRT53" s="692"/>
      <c r="WRU53" s="692"/>
      <c r="WRV53" s="692"/>
      <c r="WRW53" s="692"/>
      <c r="WRX53" s="692"/>
      <c r="WRY53" s="692"/>
      <c r="WRZ53" s="692"/>
      <c r="WSA53" s="692"/>
      <c r="WSB53" s="692"/>
      <c r="WSC53" s="692"/>
      <c r="WSD53" s="692"/>
      <c r="WSE53" s="692"/>
      <c r="WSF53" s="692"/>
      <c r="WSG53" s="692"/>
      <c r="WSH53" s="692"/>
      <c r="WSI53" s="692"/>
      <c r="WSJ53" s="692"/>
      <c r="WSK53" s="692"/>
      <c r="WSL53" s="692"/>
      <c r="WSM53" s="692"/>
      <c r="WSN53" s="692"/>
      <c r="WSO53" s="692"/>
      <c r="WSP53" s="692"/>
      <c r="WSQ53" s="692"/>
      <c r="WSR53" s="692"/>
      <c r="WSS53" s="692"/>
      <c r="WST53" s="692"/>
      <c r="WSU53" s="692"/>
      <c r="WSV53" s="692"/>
      <c r="WSW53" s="692"/>
      <c r="WSX53" s="692"/>
      <c r="WSY53" s="692"/>
      <c r="WSZ53" s="692"/>
      <c r="WTA53" s="692"/>
      <c r="WTB53" s="692"/>
      <c r="WTC53" s="692"/>
      <c r="WTD53" s="692"/>
      <c r="WTE53" s="692"/>
      <c r="WTF53" s="692"/>
      <c r="WTG53" s="692"/>
      <c r="WTH53" s="692"/>
      <c r="WTI53" s="692"/>
      <c r="WTJ53" s="692"/>
      <c r="WTK53" s="692"/>
      <c r="WTL53" s="692"/>
      <c r="WTM53" s="692"/>
      <c r="WTN53" s="692"/>
      <c r="WTO53" s="692"/>
      <c r="WTP53" s="692"/>
      <c r="WTQ53" s="692"/>
      <c r="WTR53" s="692"/>
      <c r="WTS53" s="692"/>
      <c r="WTT53" s="692"/>
      <c r="WTU53" s="692"/>
      <c r="WTV53" s="692"/>
      <c r="WTW53" s="692"/>
      <c r="WTX53" s="692"/>
      <c r="WTY53" s="692"/>
      <c r="WTZ53" s="692"/>
      <c r="WUA53" s="692"/>
      <c r="WUB53" s="692"/>
      <c r="WUC53" s="692"/>
      <c r="WUD53" s="692"/>
      <c r="WUE53" s="692"/>
      <c r="WUF53" s="692"/>
      <c r="WUG53" s="692"/>
      <c r="WUH53" s="692"/>
      <c r="WUI53" s="692"/>
      <c r="WUJ53" s="692"/>
      <c r="WUK53" s="692"/>
      <c r="WUL53" s="692"/>
      <c r="WUM53" s="692"/>
      <c r="WUN53" s="692"/>
      <c r="WUO53" s="692"/>
      <c r="WUP53" s="692"/>
      <c r="WUQ53" s="692"/>
      <c r="WUR53" s="692"/>
      <c r="WUS53" s="692"/>
      <c r="WUT53" s="692"/>
      <c r="WUU53" s="692"/>
      <c r="WUV53" s="692"/>
      <c r="WUW53" s="692"/>
      <c r="WUX53" s="692"/>
      <c r="WUY53" s="692"/>
      <c r="WUZ53" s="692"/>
      <c r="WVA53" s="692"/>
      <c r="WVB53" s="692"/>
      <c r="WVC53" s="692"/>
      <c r="WVD53" s="692"/>
      <c r="WVE53" s="692"/>
      <c r="WVF53" s="692"/>
      <c r="WVG53" s="692"/>
      <c r="WVH53" s="692"/>
      <c r="WVI53" s="692"/>
      <c r="WVJ53" s="692"/>
      <c r="WVK53" s="692"/>
      <c r="WVL53" s="692"/>
      <c r="WVM53" s="692"/>
      <c r="WVN53" s="692"/>
      <c r="WVO53" s="692"/>
      <c r="WVP53" s="692"/>
      <c r="WVQ53" s="692"/>
      <c r="WVR53" s="692"/>
      <c r="WVS53" s="692"/>
      <c r="WVT53" s="692"/>
      <c r="WVU53" s="692"/>
      <c r="WVV53" s="692"/>
      <c r="WVW53" s="692"/>
      <c r="WVX53" s="692"/>
      <c r="WVY53" s="692"/>
      <c r="WVZ53" s="692"/>
      <c r="WWA53" s="692"/>
      <c r="WWB53" s="692"/>
      <c r="WWC53" s="692"/>
      <c r="WWD53" s="692"/>
      <c r="WWE53" s="692"/>
      <c r="WWF53" s="692"/>
      <c r="WWG53" s="692"/>
      <c r="WWH53" s="692"/>
      <c r="WWI53" s="692"/>
      <c r="WWJ53" s="692"/>
      <c r="WWK53" s="692"/>
      <c r="WWL53" s="692"/>
      <c r="WWM53" s="692"/>
      <c r="WWN53" s="692"/>
      <c r="WWO53" s="692"/>
      <c r="WWP53" s="692"/>
      <c r="WWQ53" s="692"/>
      <c r="WWR53" s="692"/>
      <c r="WWS53" s="692"/>
      <c r="WWT53" s="692"/>
      <c r="WWU53" s="692"/>
      <c r="WWV53" s="692"/>
      <c r="WWW53" s="692"/>
      <c r="WWX53" s="692"/>
      <c r="WWY53" s="692"/>
      <c r="WWZ53" s="692"/>
      <c r="WXA53" s="692"/>
      <c r="WXB53" s="692"/>
      <c r="WXC53" s="692"/>
      <c r="WXD53" s="692"/>
      <c r="WXE53" s="692"/>
      <c r="WXF53" s="692"/>
      <c r="WXG53" s="692"/>
      <c r="WXH53" s="692"/>
      <c r="WXI53" s="692"/>
      <c r="WXJ53" s="692"/>
      <c r="WXK53" s="692"/>
      <c r="WXL53" s="692"/>
      <c r="WXM53" s="692"/>
      <c r="WXN53" s="692"/>
      <c r="WXO53" s="692"/>
      <c r="WXP53" s="692"/>
      <c r="WXQ53" s="692"/>
      <c r="WXR53" s="692"/>
      <c r="WXS53" s="692"/>
      <c r="WXT53" s="692"/>
      <c r="WXU53" s="692"/>
      <c r="WXV53" s="692"/>
      <c r="WXW53" s="692"/>
      <c r="WXX53" s="692"/>
      <c r="WXY53" s="692"/>
      <c r="WXZ53" s="692"/>
      <c r="WYA53" s="692"/>
      <c r="WYB53" s="692"/>
      <c r="WYC53" s="692"/>
      <c r="WYD53" s="692"/>
      <c r="WYE53" s="692"/>
      <c r="WYF53" s="692"/>
      <c r="WYG53" s="692"/>
      <c r="WYH53" s="692"/>
      <c r="WYI53" s="692"/>
      <c r="WYJ53" s="692"/>
      <c r="WYK53" s="692"/>
      <c r="WYL53" s="692"/>
      <c r="WYM53" s="692"/>
      <c r="WYN53" s="692"/>
      <c r="WYO53" s="692"/>
      <c r="WYP53" s="692"/>
      <c r="WYQ53" s="692"/>
      <c r="WYR53" s="692"/>
      <c r="WYS53" s="692"/>
      <c r="WYT53" s="692"/>
      <c r="WYU53" s="692"/>
      <c r="WYV53" s="692"/>
      <c r="WYW53" s="692"/>
      <c r="WYX53" s="692"/>
      <c r="WYY53" s="692"/>
      <c r="WYZ53" s="692"/>
      <c r="WZA53" s="692"/>
      <c r="WZB53" s="692"/>
      <c r="WZC53" s="692"/>
      <c r="WZD53" s="692"/>
      <c r="WZE53" s="692"/>
      <c r="WZF53" s="692"/>
      <c r="WZG53" s="692"/>
      <c r="WZH53" s="692"/>
      <c r="WZI53" s="692"/>
      <c r="WZJ53" s="692"/>
      <c r="WZK53" s="692"/>
      <c r="WZL53" s="692"/>
      <c r="WZM53" s="692"/>
      <c r="WZN53" s="692"/>
      <c r="WZO53" s="692"/>
      <c r="WZP53" s="692"/>
      <c r="WZQ53" s="692"/>
      <c r="WZR53" s="692"/>
      <c r="WZS53" s="692"/>
      <c r="WZT53" s="692"/>
      <c r="WZU53" s="692"/>
      <c r="WZV53" s="692"/>
      <c r="WZW53" s="692"/>
      <c r="WZX53" s="692"/>
      <c r="WZY53" s="692"/>
      <c r="WZZ53" s="692"/>
      <c r="XAA53" s="692"/>
      <c r="XAB53" s="692"/>
      <c r="XAC53" s="692"/>
      <c r="XAD53" s="692"/>
      <c r="XAE53" s="692"/>
      <c r="XAF53" s="692"/>
      <c r="XAG53" s="692"/>
      <c r="XAH53" s="692"/>
      <c r="XAI53" s="692"/>
      <c r="XAJ53" s="692"/>
      <c r="XAK53" s="692"/>
      <c r="XAL53" s="692"/>
      <c r="XAM53" s="692"/>
      <c r="XAN53" s="692"/>
      <c r="XAO53" s="692"/>
      <c r="XAP53" s="692"/>
      <c r="XAQ53" s="692"/>
      <c r="XAR53" s="692"/>
      <c r="XAS53" s="692"/>
      <c r="XAT53" s="692"/>
      <c r="XAU53" s="692"/>
      <c r="XAV53" s="692"/>
      <c r="XAW53" s="692"/>
      <c r="XAX53" s="692"/>
      <c r="XAY53" s="692"/>
      <c r="XAZ53" s="692"/>
      <c r="XBA53" s="692"/>
      <c r="XBB53" s="692"/>
      <c r="XBC53" s="692"/>
      <c r="XBD53" s="692"/>
      <c r="XBE53" s="692"/>
      <c r="XBF53" s="692"/>
      <c r="XBG53" s="692"/>
      <c r="XBH53" s="692"/>
      <c r="XBI53" s="692"/>
      <c r="XBJ53" s="692"/>
      <c r="XBK53" s="692"/>
      <c r="XBL53" s="692"/>
      <c r="XBM53" s="692"/>
      <c r="XBN53" s="692"/>
      <c r="XBO53" s="692"/>
      <c r="XBP53" s="692"/>
      <c r="XBQ53" s="692"/>
      <c r="XBR53" s="692"/>
      <c r="XBS53" s="692"/>
      <c r="XBT53" s="692"/>
      <c r="XBU53" s="692"/>
      <c r="XBV53" s="692"/>
      <c r="XBW53" s="692"/>
      <c r="XBX53" s="692"/>
      <c r="XBY53" s="692"/>
      <c r="XBZ53" s="692"/>
      <c r="XCA53" s="692"/>
      <c r="XCB53" s="692"/>
      <c r="XCC53" s="692"/>
      <c r="XCD53" s="692"/>
      <c r="XCE53" s="692"/>
      <c r="XCF53" s="692"/>
      <c r="XCG53" s="692"/>
      <c r="XCH53" s="692"/>
      <c r="XCI53" s="692"/>
      <c r="XCJ53" s="692"/>
      <c r="XCK53" s="692"/>
      <c r="XCL53" s="692"/>
      <c r="XCM53" s="692"/>
      <c r="XCN53" s="692"/>
      <c r="XCO53" s="692"/>
      <c r="XCP53" s="692"/>
      <c r="XCQ53" s="692"/>
      <c r="XCR53" s="692"/>
      <c r="XCS53" s="692"/>
      <c r="XCT53" s="692"/>
      <c r="XCU53" s="692"/>
      <c r="XCV53" s="692"/>
      <c r="XCW53" s="692"/>
      <c r="XCX53" s="692"/>
      <c r="XCY53" s="692"/>
      <c r="XCZ53" s="692"/>
      <c r="XDA53" s="692"/>
      <c r="XDB53" s="692"/>
      <c r="XDC53" s="692"/>
      <c r="XDD53" s="692"/>
      <c r="XDE53" s="692"/>
      <c r="XDF53" s="692"/>
      <c r="XDG53" s="692"/>
      <c r="XDH53" s="692"/>
      <c r="XDI53" s="692"/>
      <c r="XDJ53" s="692"/>
      <c r="XDK53" s="692"/>
      <c r="XDL53" s="692"/>
      <c r="XDM53" s="692"/>
      <c r="XDN53" s="692"/>
      <c r="XDO53" s="692"/>
      <c r="XDP53" s="692"/>
      <c r="XDQ53" s="692"/>
      <c r="XDR53" s="692"/>
      <c r="XDS53" s="692"/>
      <c r="XDT53" s="692"/>
      <c r="XDU53" s="692"/>
      <c r="XDV53" s="692"/>
      <c r="XDW53" s="692"/>
      <c r="XDX53" s="692"/>
      <c r="XDY53" s="692"/>
      <c r="XDZ53" s="692"/>
      <c r="XEA53" s="692"/>
      <c r="XEB53" s="692"/>
      <c r="XEC53" s="692"/>
      <c r="XED53" s="692"/>
      <c r="XEE53" s="692"/>
      <c r="XEF53" s="692"/>
      <c r="XEG53" s="692"/>
      <c r="XEH53" s="692"/>
      <c r="XEI53" s="692"/>
      <c r="XEJ53" s="692"/>
      <c r="XEK53" s="692"/>
      <c r="XEL53" s="692"/>
      <c r="XEM53" s="692"/>
      <c r="XEN53" s="692"/>
      <c r="XEO53" s="692"/>
      <c r="XEP53" s="692"/>
      <c r="XEQ53" s="692"/>
      <c r="XER53" s="692"/>
      <c r="XES53" s="692"/>
      <c r="XET53" s="692"/>
      <c r="XEU53" s="692"/>
      <c r="XEV53" s="692"/>
      <c r="XEW53" s="692"/>
      <c r="XEX53" s="692"/>
      <c r="XEY53" s="692"/>
      <c r="XEZ53" s="692"/>
      <c r="XFA53" s="692"/>
      <c r="XFB53" s="692"/>
      <c r="XFC53" s="692"/>
      <c r="XFD53" s="692"/>
    </row>
    <row r="54" spans="1:16384" s="608" customFormat="1" ht="25.5" customHeight="1">
      <c r="A54" s="145" t="s">
        <v>537</v>
      </c>
      <c r="B54" s="66"/>
      <c r="C54" s="66"/>
      <c r="D54" s="144">
        <v>257</v>
      </c>
      <c r="E54" s="66"/>
      <c r="F54" s="144">
        <v>1028</v>
      </c>
      <c r="G54" s="66"/>
      <c r="H54" s="691"/>
      <c r="I54" s="691"/>
      <c r="J54" s="691"/>
      <c r="K54" s="691"/>
      <c r="L54" s="691"/>
      <c r="M54" s="691"/>
      <c r="N54" s="691"/>
      <c r="O54" s="691"/>
      <c r="P54" s="691"/>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c r="AY54" s="691"/>
      <c r="AZ54" s="691"/>
      <c r="BA54" s="691"/>
      <c r="BB54" s="691"/>
      <c r="BC54" s="691"/>
      <c r="BD54" s="691"/>
      <c r="BE54" s="691"/>
      <c r="BF54" s="691"/>
      <c r="BG54" s="691"/>
      <c r="BH54" s="691"/>
      <c r="BI54" s="691"/>
      <c r="BJ54" s="691"/>
      <c r="BK54" s="691"/>
      <c r="BL54" s="691"/>
      <c r="BM54" s="691"/>
      <c r="BN54" s="691"/>
      <c r="BO54" s="691"/>
      <c r="BP54" s="691"/>
      <c r="BQ54" s="691"/>
      <c r="BR54" s="691"/>
      <c r="BS54" s="691"/>
      <c r="BT54" s="691"/>
      <c r="BU54" s="691"/>
      <c r="BV54" s="691"/>
      <c r="BW54" s="691"/>
      <c r="BX54" s="691"/>
      <c r="BY54" s="691"/>
      <c r="BZ54" s="691"/>
      <c r="CA54" s="691"/>
      <c r="CB54" s="691"/>
      <c r="CC54" s="691"/>
      <c r="CD54" s="691"/>
      <c r="CE54" s="691"/>
      <c r="CF54" s="691"/>
      <c r="CG54" s="691"/>
      <c r="CH54" s="691"/>
      <c r="CI54" s="691"/>
      <c r="CJ54" s="691"/>
      <c r="CK54" s="691"/>
      <c r="CL54" s="691"/>
      <c r="CM54" s="691"/>
      <c r="CN54" s="691"/>
      <c r="CO54" s="691"/>
      <c r="CP54" s="691"/>
      <c r="CQ54" s="691"/>
      <c r="CR54" s="691"/>
      <c r="CS54" s="691"/>
      <c r="CT54" s="691"/>
      <c r="CU54" s="691"/>
      <c r="CV54" s="691"/>
      <c r="CW54" s="691"/>
      <c r="CX54" s="691"/>
      <c r="CY54" s="691"/>
      <c r="CZ54" s="691"/>
      <c r="DA54" s="691"/>
      <c r="DB54" s="691"/>
      <c r="DC54" s="691"/>
      <c r="DD54" s="691"/>
      <c r="DE54" s="691"/>
      <c r="DF54" s="691"/>
      <c r="DG54" s="691"/>
      <c r="DH54" s="691"/>
      <c r="DI54" s="691"/>
      <c r="DJ54" s="691"/>
      <c r="DK54" s="691"/>
      <c r="DL54" s="691"/>
      <c r="DM54" s="691"/>
      <c r="DN54" s="691"/>
      <c r="DO54" s="691"/>
      <c r="DP54" s="691"/>
      <c r="DQ54" s="691"/>
      <c r="DR54" s="691"/>
      <c r="DS54" s="691"/>
      <c r="DT54" s="691"/>
      <c r="DU54" s="691"/>
      <c r="DV54" s="691"/>
      <c r="DW54" s="691"/>
      <c r="DX54" s="691"/>
      <c r="DY54" s="691"/>
      <c r="DZ54" s="691"/>
      <c r="EA54" s="691"/>
      <c r="EB54" s="691"/>
      <c r="EC54" s="691"/>
      <c r="ED54" s="691"/>
      <c r="EE54" s="691"/>
      <c r="EF54" s="691"/>
      <c r="EG54" s="691"/>
      <c r="EH54" s="691"/>
      <c r="EI54" s="691"/>
      <c r="EJ54" s="691"/>
      <c r="EK54" s="691"/>
      <c r="EL54" s="691"/>
      <c r="EM54" s="691"/>
      <c r="EN54" s="691"/>
      <c r="EO54" s="691"/>
      <c r="EP54" s="691"/>
      <c r="EQ54" s="691"/>
      <c r="ER54" s="691"/>
      <c r="ES54" s="691"/>
      <c r="ET54" s="691"/>
      <c r="EU54" s="691"/>
      <c r="EV54" s="691"/>
      <c r="EW54" s="691"/>
      <c r="EX54" s="691"/>
      <c r="EY54" s="691"/>
      <c r="EZ54" s="691"/>
      <c r="FA54" s="691"/>
      <c r="FB54" s="691"/>
      <c r="FC54" s="691"/>
      <c r="FD54" s="691"/>
      <c r="FE54" s="691"/>
      <c r="FF54" s="691"/>
      <c r="FG54" s="691"/>
      <c r="FH54" s="691"/>
      <c r="FI54" s="691"/>
      <c r="FJ54" s="691"/>
      <c r="FK54" s="691"/>
      <c r="FL54" s="691"/>
      <c r="FM54" s="691"/>
      <c r="FN54" s="691"/>
      <c r="FO54" s="691"/>
      <c r="FP54" s="691"/>
      <c r="FQ54" s="691"/>
      <c r="FR54" s="691"/>
      <c r="FS54" s="691"/>
      <c r="FT54" s="691"/>
      <c r="FU54" s="691"/>
      <c r="FV54" s="691"/>
      <c r="FW54" s="691"/>
      <c r="FX54" s="691"/>
      <c r="FY54" s="691"/>
      <c r="FZ54" s="691"/>
      <c r="GA54" s="691"/>
      <c r="GB54" s="691"/>
      <c r="GC54" s="691"/>
      <c r="GD54" s="691"/>
      <c r="GE54" s="691"/>
      <c r="GF54" s="691"/>
      <c r="GG54" s="691"/>
      <c r="GH54" s="691"/>
      <c r="GI54" s="691"/>
      <c r="GJ54" s="691"/>
      <c r="GK54" s="691"/>
      <c r="GL54" s="691"/>
      <c r="GM54" s="691"/>
      <c r="GN54" s="691"/>
      <c r="GO54" s="691"/>
      <c r="GP54" s="691"/>
      <c r="GQ54" s="691"/>
      <c r="GR54" s="691"/>
      <c r="GS54" s="691"/>
      <c r="GT54" s="691"/>
      <c r="GU54" s="691"/>
      <c r="GV54" s="691"/>
      <c r="GW54" s="691"/>
      <c r="GX54" s="691"/>
      <c r="GY54" s="691"/>
      <c r="GZ54" s="691"/>
      <c r="HA54" s="691"/>
      <c r="HB54" s="691"/>
      <c r="HC54" s="691"/>
      <c r="HD54" s="691"/>
      <c r="HE54" s="691"/>
      <c r="HF54" s="691"/>
      <c r="HG54" s="691"/>
      <c r="HH54" s="691"/>
      <c r="HI54" s="691"/>
      <c r="HJ54" s="691"/>
      <c r="HK54" s="691"/>
      <c r="HL54" s="691"/>
      <c r="HM54" s="691"/>
      <c r="HN54" s="691"/>
      <c r="HO54" s="691"/>
      <c r="HP54" s="691"/>
      <c r="HQ54" s="691"/>
      <c r="HR54" s="691"/>
      <c r="HS54" s="691"/>
      <c r="HT54" s="691"/>
      <c r="HU54" s="691"/>
      <c r="HV54" s="691"/>
      <c r="HW54" s="691"/>
      <c r="HX54" s="691"/>
      <c r="HY54" s="691"/>
      <c r="HZ54" s="691"/>
      <c r="IA54" s="691"/>
      <c r="IB54" s="691"/>
      <c r="IC54" s="691"/>
      <c r="ID54" s="691"/>
      <c r="IE54" s="691"/>
      <c r="IF54" s="691"/>
      <c r="IG54" s="691"/>
      <c r="IH54" s="691"/>
      <c r="II54" s="691"/>
      <c r="IJ54" s="691"/>
      <c r="IK54" s="691"/>
      <c r="IL54" s="691"/>
      <c r="IM54" s="691"/>
      <c r="IN54" s="691"/>
      <c r="IO54" s="691"/>
      <c r="IP54" s="691"/>
      <c r="IQ54" s="691"/>
      <c r="IR54" s="691"/>
      <c r="IS54" s="691"/>
      <c r="IT54" s="691"/>
      <c r="IU54" s="691"/>
      <c r="IV54" s="691"/>
      <c r="IW54" s="691"/>
      <c r="IX54" s="691"/>
      <c r="IY54" s="691"/>
      <c r="IZ54" s="691"/>
      <c r="JA54" s="691"/>
      <c r="JB54" s="691"/>
      <c r="JC54" s="691"/>
      <c r="JD54" s="691"/>
      <c r="JE54" s="691"/>
      <c r="JF54" s="691"/>
      <c r="JG54" s="691"/>
      <c r="JH54" s="691"/>
      <c r="JI54" s="691"/>
      <c r="JJ54" s="691"/>
      <c r="JK54" s="691"/>
      <c r="JL54" s="691"/>
      <c r="JM54" s="691"/>
      <c r="JN54" s="691"/>
      <c r="JO54" s="691"/>
      <c r="JP54" s="691"/>
      <c r="JQ54" s="691"/>
      <c r="JR54" s="691"/>
      <c r="JS54" s="691"/>
      <c r="JT54" s="691"/>
      <c r="JU54" s="691"/>
      <c r="JV54" s="691"/>
      <c r="JW54" s="691"/>
      <c r="JX54" s="691"/>
      <c r="JY54" s="691"/>
      <c r="JZ54" s="691"/>
      <c r="KA54" s="691"/>
      <c r="KB54" s="691"/>
      <c r="KC54" s="691"/>
      <c r="KD54" s="691"/>
      <c r="KE54" s="691"/>
      <c r="KF54" s="691"/>
      <c r="KG54" s="691"/>
      <c r="KH54" s="691"/>
      <c r="KI54" s="691"/>
      <c r="KJ54" s="691"/>
      <c r="KK54" s="691"/>
      <c r="KL54" s="691"/>
      <c r="KM54" s="691"/>
      <c r="KN54" s="691"/>
      <c r="KO54" s="691"/>
      <c r="KP54" s="691"/>
      <c r="KQ54" s="691"/>
      <c r="KR54" s="691"/>
      <c r="KS54" s="691"/>
      <c r="KT54" s="691"/>
      <c r="KU54" s="691"/>
      <c r="KV54" s="691"/>
      <c r="KW54" s="691"/>
      <c r="KX54" s="691"/>
      <c r="KY54" s="691"/>
      <c r="KZ54" s="691"/>
      <c r="LA54" s="691"/>
      <c r="LB54" s="691"/>
      <c r="LC54" s="691"/>
      <c r="LD54" s="691"/>
      <c r="LE54" s="691"/>
      <c r="LF54" s="691"/>
      <c r="LG54" s="691"/>
      <c r="LH54" s="691"/>
      <c r="LI54" s="691"/>
      <c r="LJ54" s="691"/>
      <c r="LK54" s="691"/>
      <c r="LL54" s="691"/>
      <c r="LM54" s="691"/>
      <c r="LN54" s="691"/>
      <c r="LO54" s="691"/>
      <c r="LP54" s="691"/>
      <c r="LQ54" s="691"/>
      <c r="LR54" s="691"/>
      <c r="LS54" s="691"/>
      <c r="LT54" s="691"/>
      <c r="LU54" s="691"/>
      <c r="LV54" s="691"/>
      <c r="LW54" s="691"/>
      <c r="LX54" s="691"/>
      <c r="LY54" s="691"/>
      <c r="LZ54" s="691"/>
      <c r="MA54" s="691"/>
      <c r="MB54" s="691"/>
      <c r="MC54" s="691"/>
      <c r="MD54" s="691"/>
      <c r="ME54" s="691"/>
      <c r="MF54" s="691"/>
      <c r="MG54" s="691"/>
      <c r="MH54" s="691"/>
      <c r="MI54" s="691"/>
      <c r="MJ54" s="691"/>
      <c r="MK54" s="691"/>
      <c r="ML54" s="691"/>
      <c r="MM54" s="691"/>
      <c r="MN54" s="691"/>
      <c r="MO54" s="691"/>
      <c r="MP54" s="691"/>
      <c r="MQ54" s="691"/>
      <c r="MR54" s="691"/>
      <c r="MS54" s="691"/>
      <c r="MT54" s="691"/>
      <c r="MU54" s="691"/>
      <c r="MV54" s="691"/>
      <c r="MW54" s="691"/>
      <c r="MX54" s="691"/>
      <c r="MY54" s="691"/>
      <c r="MZ54" s="691"/>
      <c r="NA54" s="691"/>
      <c r="NB54" s="691"/>
      <c r="NC54" s="691"/>
      <c r="ND54" s="691"/>
      <c r="NE54" s="691"/>
      <c r="NF54" s="691"/>
      <c r="NG54" s="691"/>
      <c r="NH54" s="691"/>
      <c r="NI54" s="691"/>
      <c r="NJ54" s="691"/>
      <c r="NK54" s="691"/>
      <c r="NL54" s="691"/>
      <c r="NM54" s="691"/>
      <c r="NN54" s="691"/>
      <c r="NO54" s="691"/>
      <c r="NP54" s="691"/>
      <c r="NQ54" s="691"/>
      <c r="NR54" s="691"/>
      <c r="NS54" s="691"/>
      <c r="NT54" s="691"/>
      <c r="NU54" s="691"/>
      <c r="NV54" s="691"/>
      <c r="NW54" s="691"/>
      <c r="NX54" s="691"/>
      <c r="NY54" s="691"/>
      <c r="NZ54" s="691"/>
      <c r="OA54" s="691"/>
      <c r="OB54" s="691"/>
      <c r="OC54" s="691"/>
      <c r="OD54" s="691"/>
      <c r="OE54" s="691"/>
      <c r="OF54" s="691"/>
      <c r="OG54" s="691"/>
      <c r="OH54" s="691"/>
      <c r="OI54" s="691"/>
      <c r="OJ54" s="691"/>
      <c r="OK54" s="691"/>
      <c r="OL54" s="691"/>
      <c r="OM54" s="691"/>
      <c r="ON54" s="691"/>
      <c r="OO54" s="691"/>
      <c r="OP54" s="691"/>
      <c r="OQ54" s="691"/>
      <c r="OR54" s="691"/>
      <c r="OS54" s="691"/>
      <c r="OT54" s="691"/>
      <c r="OU54" s="691"/>
      <c r="OV54" s="691"/>
      <c r="OW54" s="691"/>
      <c r="OX54" s="691"/>
      <c r="OY54" s="691"/>
      <c r="OZ54" s="691"/>
      <c r="PA54" s="691"/>
      <c r="PB54" s="691"/>
      <c r="PC54" s="691"/>
      <c r="PD54" s="691"/>
      <c r="PE54" s="691"/>
      <c r="PF54" s="691"/>
      <c r="PG54" s="691"/>
      <c r="PH54" s="691"/>
      <c r="PI54" s="691"/>
      <c r="PJ54" s="691"/>
      <c r="PK54" s="691"/>
      <c r="PL54" s="691"/>
      <c r="PM54" s="691"/>
      <c r="PN54" s="691"/>
      <c r="PO54" s="691"/>
      <c r="PP54" s="691"/>
      <c r="PQ54" s="691"/>
      <c r="PR54" s="691"/>
      <c r="PS54" s="691"/>
      <c r="PT54" s="691"/>
      <c r="PU54" s="691"/>
      <c r="PV54" s="691"/>
      <c r="PW54" s="691"/>
      <c r="PX54" s="691"/>
      <c r="PY54" s="691"/>
      <c r="PZ54" s="691"/>
      <c r="QA54" s="691"/>
      <c r="QB54" s="691"/>
      <c r="QC54" s="691"/>
      <c r="QD54" s="691"/>
      <c r="QE54" s="691"/>
      <c r="QF54" s="691"/>
      <c r="QG54" s="691"/>
      <c r="QH54" s="691"/>
      <c r="QI54" s="691"/>
      <c r="QJ54" s="691"/>
      <c r="QK54" s="691"/>
      <c r="QL54" s="691"/>
      <c r="QM54" s="691"/>
      <c r="QN54" s="691"/>
      <c r="QO54" s="691"/>
      <c r="QP54" s="691"/>
      <c r="QQ54" s="691"/>
      <c r="QR54" s="691"/>
      <c r="QS54" s="691"/>
      <c r="QT54" s="691"/>
      <c r="QU54" s="691"/>
      <c r="QV54" s="691"/>
      <c r="QW54" s="691"/>
      <c r="QX54" s="691"/>
      <c r="QY54" s="691"/>
      <c r="QZ54" s="691"/>
      <c r="RA54" s="691"/>
      <c r="RB54" s="691"/>
      <c r="RC54" s="691"/>
      <c r="RD54" s="691"/>
      <c r="RE54" s="691"/>
      <c r="RF54" s="691"/>
      <c r="RG54" s="691"/>
      <c r="RH54" s="691"/>
      <c r="RI54" s="691"/>
      <c r="RJ54" s="691"/>
      <c r="RK54" s="691"/>
      <c r="RL54" s="691"/>
      <c r="RM54" s="691"/>
      <c r="RN54" s="691"/>
      <c r="RO54" s="691"/>
      <c r="RP54" s="691"/>
      <c r="RQ54" s="691"/>
      <c r="RR54" s="691"/>
      <c r="RS54" s="691"/>
      <c r="RT54" s="691"/>
      <c r="RU54" s="691"/>
      <c r="RV54" s="691"/>
      <c r="RW54" s="691"/>
      <c r="RX54" s="691"/>
      <c r="RY54" s="691"/>
      <c r="RZ54" s="691"/>
      <c r="SA54" s="691"/>
      <c r="SB54" s="691"/>
      <c r="SC54" s="691"/>
      <c r="SD54" s="691"/>
      <c r="SE54" s="691"/>
      <c r="SF54" s="691"/>
      <c r="SG54" s="691"/>
      <c r="SH54" s="691"/>
      <c r="SI54" s="691"/>
      <c r="SJ54" s="691"/>
      <c r="SK54" s="691"/>
      <c r="SL54" s="691"/>
      <c r="SM54" s="691"/>
      <c r="SN54" s="691"/>
      <c r="SO54" s="691"/>
      <c r="SP54" s="691"/>
      <c r="SQ54" s="691"/>
      <c r="SR54" s="691"/>
      <c r="SS54" s="691"/>
      <c r="ST54" s="691"/>
      <c r="SU54" s="691"/>
      <c r="SV54" s="691"/>
      <c r="SW54" s="691"/>
      <c r="SX54" s="691"/>
      <c r="SY54" s="691"/>
      <c r="SZ54" s="691"/>
      <c r="TA54" s="691"/>
      <c r="TB54" s="691"/>
      <c r="TC54" s="691"/>
      <c r="TD54" s="691"/>
      <c r="TE54" s="691"/>
      <c r="TF54" s="691"/>
      <c r="TG54" s="691"/>
      <c r="TH54" s="691"/>
      <c r="TI54" s="691"/>
      <c r="TJ54" s="691"/>
      <c r="TK54" s="691"/>
      <c r="TL54" s="691"/>
      <c r="TM54" s="691"/>
      <c r="TN54" s="691"/>
      <c r="TO54" s="691"/>
      <c r="TP54" s="691"/>
      <c r="TQ54" s="691"/>
      <c r="TR54" s="691"/>
      <c r="TS54" s="691"/>
      <c r="TT54" s="691"/>
      <c r="TU54" s="691"/>
      <c r="TV54" s="691"/>
      <c r="TW54" s="691"/>
      <c r="TX54" s="691"/>
      <c r="TY54" s="691"/>
      <c r="TZ54" s="691"/>
      <c r="UA54" s="691"/>
      <c r="UB54" s="691"/>
      <c r="UC54" s="691"/>
      <c r="UD54" s="691"/>
      <c r="UE54" s="691"/>
      <c r="UF54" s="691"/>
      <c r="UG54" s="691"/>
      <c r="UH54" s="691"/>
      <c r="UI54" s="691"/>
      <c r="UJ54" s="691"/>
      <c r="UK54" s="691"/>
      <c r="UL54" s="691"/>
      <c r="UM54" s="691"/>
      <c r="UN54" s="691"/>
      <c r="UO54" s="691"/>
      <c r="UP54" s="691"/>
      <c r="UQ54" s="691"/>
      <c r="UR54" s="691"/>
      <c r="US54" s="691"/>
      <c r="UT54" s="691"/>
      <c r="UU54" s="691"/>
      <c r="UV54" s="691"/>
      <c r="UW54" s="691"/>
      <c r="UX54" s="691"/>
      <c r="UY54" s="691"/>
      <c r="UZ54" s="691"/>
      <c r="VA54" s="691"/>
      <c r="VB54" s="691"/>
      <c r="VC54" s="691"/>
      <c r="VD54" s="691"/>
      <c r="VE54" s="691"/>
      <c r="VF54" s="691"/>
      <c r="VG54" s="691"/>
      <c r="VH54" s="691"/>
      <c r="VI54" s="691"/>
      <c r="VJ54" s="691"/>
      <c r="VK54" s="691"/>
      <c r="VL54" s="691"/>
      <c r="VM54" s="691"/>
      <c r="VN54" s="691"/>
      <c r="VO54" s="691"/>
      <c r="VP54" s="691"/>
      <c r="VQ54" s="691"/>
      <c r="VR54" s="691"/>
      <c r="VS54" s="691"/>
      <c r="VT54" s="691"/>
      <c r="VU54" s="691"/>
      <c r="VV54" s="691"/>
      <c r="VW54" s="691"/>
      <c r="VX54" s="691"/>
      <c r="VY54" s="691"/>
      <c r="VZ54" s="691"/>
      <c r="WA54" s="691"/>
      <c r="WB54" s="691"/>
      <c r="WC54" s="691"/>
      <c r="WD54" s="691"/>
      <c r="WE54" s="691"/>
      <c r="WF54" s="691"/>
      <c r="WG54" s="691"/>
      <c r="WH54" s="691"/>
      <c r="WI54" s="691"/>
      <c r="WJ54" s="691"/>
      <c r="WK54" s="691"/>
      <c r="WL54" s="691"/>
      <c r="WM54" s="691"/>
      <c r="WN54" s="691"/>
      <c r="WO54" s="691"/>
      <c r="WP54" s="691"/>
      <c r="WQ54" s="691"/>
      <c r="WR54" s="691"/>
      <c r="WS54" s="691"/>
      <c r="WT54" s="691"/>
      <c r="WU54" s="691"/>
      <c r="WV54" s="691"/>
      <c r="WW54" s="691"/>
      <c r="WX54" s="691"/>
      <c r="WY54" s="691"/>
      <c r="WZ54" s="691"/>
      <c r="XA54" s="691"/>
      <c r="XB54" s="691"/>
      <c r="XC54" s="691"/>
      <c r="XD54" s="691"/>
      <c r="XE54" s="691"/>
      <c r="XF54" s="691"/>
      <c r="XG54" s="691"/>
      <c r="XH54" s="691"/>
      <c r="XI54" s="691"/>
      <c r="XJ54" s="691"/>
      <c r="XK54" s="691"/>
      <c r="XL54" s="691"/>
      <c r="XM54" s="691"/>
      <c r="XN54" s="691"/>
      <c r="XO54" s="691"/>
      <c r="XP54" s="691"/>
      <c r="XQ54" s="691"/>
      <c r="XR54" s="691"/>
      <c r="XS54" s="691"/>
      <c r="XT54" s="691"/>
      <c r="XU54" s="691"/>
      <c r="XV54" s="691"/>
      <c r="XW54" s="691"/>
      <c r="XX54" s="691"/>
      <c r="XY54" s="691"/>
      <c r="XZ54" s="691"/>
      <c r="YA54" s="691"/>
      <c r="YB54" s="691"/>
      <c r="YC54" s="691"/>
      <c r="YD54" s="691"/>
      <c r="YE54" s="691"/>
      <c r="YF54" s="691"/>
      <c r="YG54" s="691"/>
      <c r="YH54" s="691"/>
      <c r="YI54" s="691"/>
      <c r="YJ54" s="691"/>
      <c r="YK54" s="691"/>
      <c r="YL54" s="691"/>
      <c r="YM54" s="691"/>
      <c r="YN54" s="691"/>
      <c r="YO54" s="691"/>
      <c r="YP54" s="691"/>
      <c r="YQ54" s="691"/>
      <c r="YR54" s="691"/>
      <c r="YS54" s="691"/>
      <c r="YT54" s="691"/>
      <c r="YU54" s="691"/>
      <c r="YV54" s="691"/>
      <c r="YW54" s="691"/>
      <c r="YX54" s="691"/>
      <c r="YY54" s="691"/>
      <c r="YZ54" s="691"/>
      <c r="ZA54" s="691"/>
      <c r="ZB54" s="691"/>
      <c r="ZC54" s="691"/>
      <c r="ZD54" s="691"/>
      <c r="ZE54" s="691"/>
      <c r="ZF54" s="691"/>
      <c r="ZG54" s="691"/>
      <c r="ZH54" s="691"/>
      <c r="ZI54" s="691"/>
      <c r="ZJ54" s="691"/>
      <c r="ZK54" s="691"/>
      <c r="ZL54" s="691"/>
      <c r="ZM54" s="691"/>
      <c r="ZN54" s="691"/>
      <c r="ZO54" s="691"/>
      <c r="ZP54" s="691"/>
      <c r="ZQ54" s="691"/>
      <c r="ZR54" s="691"/>
      <c r="ZS54" s="691"/>
      <c r="ZT54" s="691"/>
      <c r="ZU54" s="691"/>
      <c r="ZV54" s="691"/>
      <c r="ZW54" s="691"/>
      <c r="ZX54" s="691"/>
      <c r="ZY54" s="691"/>
      <c r="ZZ54" s="691"/>
      <c r="AAA54" s="691"/>
      <c r="AAB54" s="691"/>
      <c r="AAC54" s="691"/>
      <c r="AAD54" s="691"/>
      <c r="AAE54" s="691"/>
      <c r="AAF54" s="691"/>
      <c r="AAG54" s="691"/>
      <c r="AAH54" s="691"/>
      <c r="AAI54" s="691"/>
      <c r="AAJ54" s="691"/>
      <c r="AAK54" s="691"/>
      <c r="AAL54" s="691"/>
      <c r="AAM54" s="691"/>
      <c r="AAN54" s="691"/>
      <c r="AAO54" s="691"/>
      <c r="AAP54" s="691"/>
      <c r="AAQ54" s="691"/>
      <c r="AAR54" s="691"/>
      <c r="AAS54" s="691"/>
      <c r="AAT54" s="691"/>
      <c r="AAU54" s="691"/>
      <c r="AAV54" s="691"/>
      <c r="AAW54" s="691"/>
      <c r="AAX54" s="691"/>
      <c r="AAY54" s="691"/>
      <c r="AAZ54" s="691"/>
      <c r="ABA54" s="691"/>
      <c r="ABB54" s="691"/>
      <c r="ABC54" s="691"/>
      <c r="ABD54" s="691"/>
      <c r="ABE54" s="691"/>
      <c r="ABF54" s="691"/>
      <c r="ABG54" s="691"/>
      <c r="ABH54" s="691"/>
      <c r="ABI54" s="691"/>
      <c r="ABJ54" s="691"/>
      <c r="ABK54" s="691"/>
      <c r="ABL54" s="691"/>
      <c r="ABM54" s="691"/>
      <c r="ABN54" s="691"/>
      <c r="ABO54" s="691"/>
      <c r="ABP54" s="691"/>
      <c r="ABQ54" s="691"/>
      <c r="ABR54" s="691"/>
      <c r="ABS54" s="691"/>
      <c r="ABT54" s="691"/>
      <c r="ABU54" s="691"/>
      <c r="ABV54" s="691"/>
      <c r="ABW54" s="691"/>
      <c r="ABX54" s="691"/>
      <c r="ABY54" s="691"/>
      <c r="ABZ54" s="691"/>
      <c r="ACA54" s="691"/>
      <c r="ACB54" s="691"/>
      <c r="ACC54" s="691"/>
      <c r="ACD54" s="691"/>
      <c r="ACE54" s="691"/>
      <c r="ACF54" s="691"/>
      <c r="ACG54" s="691"/>
      <c r="ACH54" s="691"/>
      <c r="ACI54" s="691"/>
      <c r="ACJ54" s="691"/>
      <c r="ACK54" s="691"/>
      <c r="ACL54" s="691"/>
      <c r="ACM54" s="691"/>
      <c r="ACN54" s="691"/>
      <c r="ACO54" s="691"/>
      <c r="ACP54" s="691"/>
      <c r="ACQ54" s="691"/>
      <c r="ACR54" s="691"/>
      <c r="ACS54" s="691"/>
      <c r="ACT54" s="691"/>
      <c r="ACU54" s="691"/>
      <c r="ACV54" s="691"/>
      <c r="ACW54" s="691"/>
      <c r="ACX54" s="691"/>
      <c r="ACY54" s="691"/>
      <c r="ACZ54" s="691"/>
      <c r="ADA54" s="691"/>
      <c r="ADB54" s="691"/>
      <c r="ADC54" s="691"/>
      <c r="ADD54" s="691"/>
      <c r="ADE54" s="691"/>
      <c r="ADF54" s="691"/>
      <c r="ADG54" s="691"/>
      <c r="ADH54" s="691"/>
      <c r="ADI54" s="691"/>
      <c r="ADJ54" s="691"/>
      <c r="ADK54" s="691"/>
      <c r="ADL54" s="691"/>
      <c r="ADM54" s="691"/>
      <c r="ADN54" s="691"/>
      <c r="ADO54" s="691"/>
      <c r="ADP54" s="691"/>
      <c r="ADQ54" s="691"/>
      <c r="ADR54" s="691"/>
      <c r="ADS54" s="691"/>
      <c r="ADT54" s="691"/>
      <c r="ADU54" s="691"/>
      <c r="ADV54" s="691"/>
      <c r="ADW54" s="691"/>
      <c r="ADX54" s="691"/>
      <c r="ADY54" s="691"/>
      <c r="ADZ54" s="691"/>
      <c r="AEA54" s="691"/>
      <c r="AEB54" s="691"/>
      <c r="AEC54" s="691"/>
      <c r="AED54" s="691"/>
      <c r="AEE54" s="691"/>
      <c r="AEF54" s="691"/>
      <c r="AEG54" s="691"/>
      <c r="AEH54" s="691"/>
      <c r="AEI54" s="691"/>
      <c r="AEJ54" s="691"/>
      <c r="AEK54" s="691"/>
      <c r="AEL54" s="691"/>
      <c r="AEM54" s="691"/>
      <c r="AEN54" s="691"/>
      <c r="AEO54" s="691"/>
      <c r="AEP54" s="691"/>
      <c r="AEQ54" s="691"/>
      <c r="AER54" s="691"/>
      <c r="AES54" s="691"/>
      <c r="AET54" s="691"/>
      <c r="AEU54" s="691"/>
      <c r="AEV54" s="691"/>
      <c r="AEW54" s="691"/>
      <c r="AEX54" s="691"/>
      <c r="AEY54" s="691"/>
      <c r="AEZ54" s="691"/>
      <c r="AFA54" s="691"/>
      <c r="AFB54" s="691"/>
      <c r="AFC54" s="691"/>
      <c r="AFD54" s="691"/>
      <c r="AFE54" s="691"/>
      <c r="AFF54" s="691"/>
      <c r="AFG54" s="691"/>
      <c r="AFH54" s="691"/>
      <c r="AFI54" s="691"/>
      <c r="AFJ54" s="691"/>
      <c r="AFK54" s="691"/>
      <c r="AFL54" s="691"/>
      <c r="AFM54" s="691"/>
      <c r="AFN54" s="691"/>
      <c r="AFO54" s="691"/>
      <c r="AFP54" s="691"/>
      <c r="AFQ54" s="691"/>
      <c r="AFR54" s="691"/>
      <c r="AFS54" s="691"/>
      <c r="AFT54" s="691"/>
      <c r="AFU54" s="691"/>
      <c r="AFV54" s="691"/>
      <c r="AFW54" s="691"/>
      <c r="AFX54" s="691"/>
      <c r="AFY54" s="691"/>
      <c r="AFZ54" s="691"/>
      <c r="AGA54" s="691"/>
      <c r="AGB54" s="691"/>
      <c r="AGC54" s="691"/>
      <c r="AGD54" s="691"/>
      <c r="AGE54" s="691"/>
      <c r="AGF54" s="691"/>
      <c r="AGG54" s="691"/>
      <c r="AGH54" s="691"/>
      <c r="AGI54" s="691"/>
      <c r="AGJ54" s="691"/>
      <c r="AGK54" s="691"/>
      <c r="AGL54" s="691"/>
      <c r="AGM54" s="691"/>
      <c r="AGN54" s="691"/>
      <c r="AGO54" s="691"/>
      <c r="AGP54" s="691"/>
      <c r="AGQ54" s="691"/>
      <c r="AGR54" s="691"/>
      <c r="AGS54" s="691"/>
      <c r="AGT54" s="691"/>
      <c r="AGU54" s="691"/>
      <c r="AGV54" s="691"/>
      <c r="AGW54" s="691"/>
      <c r="AGX54" s="691"/>
      <c r="AGY54" s="691"/>
      <c r="AGZ54" s="691"/>
      <c r="AHA54" s="691"/>
      <c r="AHB54" s="691"/>
      <c r="AHC54" s="691"/>
      <c r="AHD54" s="691"/>
      <c r="AHE54" s="691"/>
      <c r="AHF54" s="691"/>
      <c r="AHG54" s="691"/>
      <c r="AHH54" s="691"/>
      <c r="AHI54" s="691"/>
      <c r="AHJ54" s="691"/>
      <c r="AHK54" s="691"/>
      <c r="AHL54" s="691"/>
      <c r="AHM54" s="691"/>
      <c r="AHN54" s="691"/>
      <c r="AHO54" s="691"/>
      <c r="AHP54" s="691"/>
      <c r="AHQ54" s="691"/>
      <c r="AHR54" s="691"/>
      <c r="AHS54" s="691"/>
      <c r="AHT54" s="691"/>
      <c r="AHU54" s="691"/>
      <c r="AHV54" s="691"/>
      <c r="AHW54" s="691"/>
      <c r="AHX54" s="691"/>
      <c r="AHY54" s="691"/>
      <c r="AHZ54" s="691"/>
      <c r="AIA54" s="691"/>
      <c r="AIB54" s="691"/>
      <c r="AIC54" s="691"/>
      <c r="AID54" s="691"/>
      <c r="AIE54" s="691"/>
      <c r="AIF54" s="691"/>
      <c r="AIG54" s="691"/>
      <c r="AIH54" s="691"/>
      <c r="AII54" s="691"/>
      <c r="AIJ54" s="691"/>
      <c r="AIK54" s="691"/>
      <c r="AIL54" s="691"/>
      <c r="AIM54" s="691"/>
      <c r="AIN54" s="691"/>
      <c r="AIO54" s="691"/>
      <c r="AIP54" s="691"/>
      <c r="AIQ54" s="691"/>
      <c r="AIR54" s="691"/>
      <c r="AIS54" s="691"/>
      <c r="AIT54" s="691"/>
      <c r="AIU54" s="691"/>
      <c r="AIV54" s="691"/>
      <c r="AIW54" s="691"/>
      <c r="AIX54" s="691"/>
      <c r="AIY54" s="691"/>
      <c r="AIZ54" s="691"/>
      <c r="AJA54" s="691"/>
      <c r="AJB54" s="691"/>
      <c r="AJC54" s="691"/>
      <c r="AJD54" s="691"/>
      <c r="AJE54" s="691"/>
      <c r="AJF54" s="691"/>
      <c r="AJG54" s="691"/>
      <c r="AJH54" s="691"/>
      <c r="AJI54" s="691"/>
      <c r="AJJ54" s="691"/>
      <c r="AJK54" s="691"/>
      <c r="AJL54" s="691"/>
      <c r="AJM54" s="691"/>
      <c r="AJN54" s="691"/>
      <c r="AJO54" s="691"/>
      <c r="AJP54" s="691"/>
      <c r="AJQ54" s="691"/>
      <c r="AJR54" s="691"/>
      <c r="AJS54" s="691"/>
      <c r="AJT54" s="691"/>
      <c r="AJU54" s="691"/>
      <c r="AJV54" s="691"/>
      <c r="AJW54" s="691"/>
      <c r="AJX54" s="691"/>
      <c r="AJY54" s="691"/>
      <c r="AJZ54" s="691"/>
      <c r="AKA54" s="691"/>
      <c r="AKB54" s="691"/>
      <c r="AKC54" s="691"/>
      <c r="AKD54" s="691"/>
      <c r="AKE54" s="691"/>
      <c r="AKF54" s="691"/>
      <c r="AKG54" s="691"/>
      <c r="AKH54" s="691"/>
      <c r="AKI54" s="691"/>
      <c r="AKJ54" s="691"/>
      <c r="AKK54" s="691"/>
      <c r="AKL54" s="691"/>
      <c r="AKM54" s="691"/>
      <c r="AKN54" s="691"/>
      <c r="AKO54" s="691"/>
      <c r="AKP54" s="691"/>
      <c r="AKQ54" s="691"/>
      <c r="AKR54" s="691"/>
      <c r="AKS54" s="691"/>
      <c r="AKT54" s="691"/>
      <c r="AKU54" s="691"/>
      <c r="AKV54" s="691"/>
      <c r="AKW54" s="691"/>
      <c r="AKX54" s="691"/>
      <c r="AKY54" s="691"/>
      <c r="AKZ54" s="691"/>
      <c r="ALA54" s="691"/>
      <c r="ALB54" s="691"/>
      <c r="ALC54" s="691"/>
      <c r="ALD54" s="691"/>
      <c r="ALE54" s="691"/>
      <c r="ALF54" s="691"/>
      <c r="ALG54" s="691"/>
      <c r="ALH54" s="691"/>
      <c r="ALI54" s="691"/>
      <c r="ALJ54" s="691"/>
      <c r="ALK54" s="691"/>
      <c r="ALL54" s="691"/>
      <c r="ALM54" s="691"/>
      <c r="ALN54" s="691"/>
      <c r="ALO54" s="691"/>
      <c r="ALP54" s="691"/>
      <c r="ALQ54" s="691"/>
      <c r="ALR54" s="691"/>
      <c r="ALS54" s="691"/>
      <c r="ALT54" s="691"/>
      <c r="ALU54" s="691"/>
      <c r="ALV54" s="691"/>
      <c r="ALW54" s="691"/>
      <c r="ALX54" s="691"/>
      <c r="ALY54" s="691"/>
      <c r="ALZ54" s="691"/>
      <c r="AMA54" s="691"/>
      <c r="AMB54" s="691"/>
      <c r="AMC54" s="691"/>
      <c r="AMD54" s="691"/>
      <c r="AME54" s="691"/>
      <c r="AMF54" s="691"/>
      <c r="AMG54" s="691"/>
      <c r="AMH54" s="691"/>
      <c r="AMI54" s="691"/>
      <c r="AMJ54" s="691"/>
      <c r="AMK54" s="691"/>
      <c r="AML54" s="691"/>
      <c r="AMM54" s="691"/>
      <c r="AMN54" s="691"/>
      <c r="AMO54" s="691"/>
      <c r="AMP54" s="691"/>
      <c r="AMQ54" s="691"/>
      <c r="AMR54" s="691"/>
      <c r="AMS54" s="691"/>
      <c r="AMT54" s="691"/>
      <c r="AMU54" s="691"/>
      <c r="AMV54" s="691"/>
      <c r="AMW54" s="691"/>
      <c r="AMX54" s="691"/>
      <c r="AMY54" s="691"/>
      <c r="AMZ54" s="691"/>
      <c r="ANA54" s="691"/>
      <c r="ANB54" s="691"/>
      <c r="ANC54" s="691"/>
      <c r="AND54" s="691"/>
      <c r="ANE54" s="691"/>
      <c r="ANF54" s="691"/>
      <c r="ANG54" s="691"/>
      <c r="ANH54" s="691"/>
      <c r="ANI54" s="691"/>
      <c r="ANJ54" s="691"/>
      <c r="ANK54" s="691"/>
      <c r="ANL54" s="691"/>
      <c r="ANM54" s="691"/>
      <c r="ANN54" s="691"/>
      <c r="ANO54" s="691"/>
      <c r="ANP54" s="691"/>
      <c r="ANQ54" s="691"/>
      <c r="ANR54" s="691"/>
      <c r="ANS54" s="691"/>
      <c r="ANT54" s="691"/>
      <c r="ANU54" s="691"/>
      <c r="ANV54" s="691"/>
      <c r="ANW54" s="691"/>
      <c r="ANX54" s="691"/>
      <c r="ANY54" s="691"/>
      <c r="ANZ54" s="691"/>
      <c r="AOA54" s="691"/>
      <c r="AOB54" s="691"/>
      <c r="AOC54" s="691"/>
      <c r="AOD54" s="691"/>
      <c r="AOE54" s="691"/>
      <c r="AOF54" s="691"/>
      <c r="AOG54" s="691"/>
      <c r="AOH54" s="691"/>
      <c r="AOI54" s="691"/>
      <c r="AOJ54" s="691"/>
      <c r="AOK54" s="691"/>
      <c r="AOL54" s="691"/>
      <c r="AOM54" s="691"/>
      <c r="AON54" s="691"/>
      <c r="AOO54" s="691"/>
      <c r="AOP54" s="691"/>
      <c r="AOQ54" s="691"/>
      <c r="AOR54" s="691"/>
      <c r="AOS54" s="691"/>
      <c r="AOT54" s="691"/>
      <c r="AOU54" s="691"/>
      <c r="AOV54" s="691"/>
      <c r="AOW54" s="691"/>
      <c r="AOX54" s="691"/>
      <c r="AOY54" s="691"/>
      <c r="AOZ54" s="691"/>
      <c r="APA54" s="691"/>
      <c r="APB54" s="691"/>
      <c r="APC54" s="691"/>
      <c r="APD54" s="691"/>
      <c r="APE54" s="691"/>
      <c r="APF54" s="691"/>
      <c r="APG54" s="691"/>
      <c r="APH54" s="691"/>
      <c r="API54" s="691"/>
      <c r="APJ54" s="691"/>
      <c r="APK54" s="691"/>
      <c r="APL54" s="691"/>
      <c r="APM54" s="691"/>
      <c r="APN54" s="691"/>
      <c r="APO54" s="691"/>
      <c r="APP54" s="691"/>
      <c r="APQ54" s="691"/>
      <c r="APR54" s="691"/>
      <c r="APS54" s="691"/>
      <c r="APT54" s="691"/>
      <c r="APU54" s="691"/>
      <c r="APV54" s="691"/>
      <c r="APW54" s="691"/>
      <c r="APX54" s="691"/>
      <c r="APY54" s="691"/>
      <c r="APZ54" s="691"/>
      <c r="AQA54" s="691"/>
      <c r="AQB54" s="691"/>
      <c r="AQC54" s="691"/>
      <c r="AQD54" s="691"/>
      <c r="AQE54" s="691"/>
      <c r="AQF54" s="691"/>
      <c r="AQG54" s="691"/>
      <c r="AQH54" s="691"/>
      <c r="AQI54" s="691"/>
      <c r="AQJ54" s="691"/>
      <c r="AQK54" s="691"/>
      <c r="AQL54" s="691"/>
      <c r="AQM54" s="691"/>
      <c r="AQN54" s="691"/>
      <c r="AQO54" s="691"/>
      <c r="AQP54" s="691"/>
      <c r="AQQ54" s="691"/>
      <c r="AQR54" s="691"/>
      <c r="AQS54" s="691"/>
      <c r="AQT54" s="691"/>
      <c r="AQU54" s="691"/>
      <c r="AQV54" s="691"/>
      <c r="AQW54" s="691"/>
      <c r="AQX54" s="691"/>
      <c r="AQY54" s="691"/>
      <c r="AQZ54" s="691"/>
      <c r="ARA54" s="691"/>
      <c r="ARB54" s="691"/>
      <c r="ARC54" s="691"/>
      <c r="ARD54" s="691"/>
      <c r="ARE54" s="691"/>
      <c r="ARF54" s="691"/>
      <c r="ARG54" s="691"/>
      <c r="ARH54" s="691"/>
      <c r="ARI54" s="691"/>
      <c r="ARJ54" s="691"/>
      <c r="ARK54" s="691"/>
      <c r="ARL54" s="691"/>
      <c r="ARM54" s="691"/>
      <c r="ARN54" s="691"/>
      <c r="ARO54" s="691"/>
      <c r="ARP54" s="691"/>
      <c r="ARQ54" s="691"/>
      <c r="ARR54" s="691"/>
      <c r="ARS54" s="691"/>
      <c r="ART54" s="691"/>
      <c r="ARU54" s="691"/>
      <c r="ARV54" s="691"/>
      <c r="ARW54" s="691"/>
      <c r="ARX54" s="691"/>
      <c r="ARY54" s="691"/>
      <c r="ARZ54" s="691"/>
      <c r="ASA54" s="691"/>
      <c r="ASB54" s="691"/>
      <c r="ASC54" s="691"/>
      <c r="ASD54" s="691"/>
      <c r="ASE54" s="691"/>
      <c r="ASF54" s="691"/>
      <c r="ASG54" s="691"/>
      <c r="ASH54" s="691"/>
      <c r="ASI54" s="691"/>
      <c r="ASJ54" s="691"/>
      <c r="ASK54" s="691"/>
      <c r="ASL54" s="691"/>
      <c r="ASM54" s="691"/>
      <c r="ASN54" s="691"/>
      <c r="ASO54" s="691"/>
      <c r="ASP54" s="691"/>
      <c r="ASQ54" s="691"/>
      <c r="ASR54" s="691"/>
      <c r="ASS54" s="691"/>
      <c r="AST54" s="691"/>
      <c r="ASU54" s="691"/>
      <c r="ASV54" s="691"/>
      <c r="ASW54" s="691"/>
      <c r="ASX54" s="691"/>
      <c r="ASY54" s="691"/>
      <c r="ASZ54" s="691"/>
      <c r="ATA54" s="691"/>
      <c r="ATB54" s="691"/>
      <c r="ATC54" s="691"/>
      <c r="ATD54" s="691"/>
      <c r="ATE54" s="691"/>
      <c r="ATF54" s="691"/>
      <c r="ATG54" s="691"/>
      <c r="ATH54" s="691"/>
      <c r="ATI54" s="691"/>
      <c r="ATJ54" s="691"/>
      <c r="ATK54" s="691"/>
      <c r="ATL54" s="691"/>
      <c r="ATM54" s="691"/>
      <c r="ATN54" s="691"/>
      <c r="ATO54" s="691"/>
      <c r="ATP54" s="691"/>
      <c r="ATQ54" s="691"/>
      <c r="ATR54" s="691"/>
      <c r="ATS54" s="691"/>
      <c r="ATT54" s="691"/>
      <c r="ATU54" s="691"/>
      <c r="ATV54" s="691"/>
      <c r="ATW54" s="691"/>
      <c r="ATX54" s="691"/>
      <c r="ATY54" s="691"/>
      <c r="ATZ54" s="691"/>
      <c r="AUA54" s="691"/>
      <c r="AUB54" s="691"/>
      <c r="AUC54" s="691"/>
      <c r="AUD54" s="691"/>
      <c r="AUE54" s="691"/>
      <c r="AUF54" s="691"/>
      <c r="AUG54" s="691"/>
      <c r="AUH54" s="691"/>
      <c r="AUI54" s="691"/>
      <c r="AUJ54" s="691"/>
      <c r="AUK54" s="691"/>
      <c r="AUL54" s="691"/>
      <c r="AUM54" s="691"/>
      <c r="AUN54" s="691"/>
      <c r="AUO54" s="691"/>
      <c r="AUP54" s="691"/>
      <c r="AUQ54" s="691"/>
      <c r="AUR54" s="691"/>
      <c r="AUS54" s="691"/>
      <c r="AUT54" s="691"/>
      <c r="AUU54" s="691"/>
      <c r="AUV54" s="691"/>
      <c r="AUW54" s="691"/>
      <c r="AUX54" s="691"/>
      <c r="AUY54" s="691"/>
      <c r="AUZ54" s="691"/>
      <c r="AVA54" s="691"/>
      <c r="AVB54" s="691"/>
      <c r="AVC54" s="691"/>
      <c r="AVD54" s="691"/>
      <c r="AVE54" s="691"/>
      <c r="AVF54" s="691"/>
      <c r="AVG54" s="691"/>
      <c r="AVH54" s="691"/>
      <c r="AVI54" s="691"/>
      <c r="AVJ54" s="691"/>
      <c r="AVK54" s="691"/>
      <c r="AVL54" s="691"/>
      <c r="AVM54" s="691"/>
      <c r="AVN54" s="691"/>
      <c r="AVO54" s="691"/>
      <c r="AVP54" s="691"/>
      <c r="AVQ54" s="691"/>
      <c r="AVR54" s="691"/>
      <c r="AVS54" s="691"/>
      <c r="AVT54" s="691"/>
      <c r="AVU54" s="691"/>
      <c r="AVV54" s="691"/>
      <c r="AVW54" s="691"/>
      <c r="AVX54" s="691"/>
      <c r="AVY54" s="691"/>
      <c r="AVZ54" s="691"/>
      <c r="AWA54" s="691"/>
      <c r="AWB54" s="691"/>
      <c r="AWC54" s="691"/>
      <c r="AWD54" s="691"/>
      <c r="AWE54" s="691"/>
      <c r="AWF54" s="691"/>
      <c r="AWG54" s="691"/>
      <c r="AWH54" s="691"/>
      <c r="AWI54" s="691"/>
      <c r="AWJ54" s="691"/>
      <c r="AWK54" s="691"/>
      <c r="AWL54" s="691"/>
      <c r="AWM54" s="691"/>
      <c r="AWN54" s="691"/>
      <c r="AWO54" s="691"/>
      <c r="AWP54" s="691"/>
      <c r="AWQ54" s="691"/>
      <c r="AWR54" s="691"/>
      <c r="AWS54" s="691"/>
      <c r="AWT54" s="691"/>
      <c r="AWU54" s="691"/>
      <c r="AWV54" s="691"/>
      <c r="AWW54" s="691"/>
      <c r="AWX54" s="691"/>
      <c r="AWY54" s="691"/>
      <c r="AWZ54" s="691"/>
      <c r="AXA54" s="691"/>
      <c r="AXB54" s="691"/>
      <c r="AXC54" s="691"/>
      <c r="AXD54" s="691"/>
      <c r="AXE54" s="691"/>
      <c r="AXF54" s="691"/>
      <c r="AXG54" s="691"/>
      <c r="AXH54" s="691"/>
      <c r="AXI54" s="691"/>
      <c r="AXJ54" s="691"/>
      <c r="AXK54" s="691"/>
      <c r="AXL54" s="691"/>
      <c r="AXM54" s="691"/>
      <c r="AXN54" s="691"/>
      <c r="AXO54" s="691"/>
      <c r="AXP54" s="691"/>
      <c r="AXQ54" s="691"/>
      <c r="AXR54" s="691"/>
      <c r="AXS54" s="691"/>
      <c r="AXT54" s="691"/>
      <c r="AXU54" s="691"/>
      <c r="AXV54" s="691"/>
      <c r="AXW54" s="691"/>
      <c r="AXX54" s="691"/>
      <c r="AXY54" s="691"/>
      <c r="AXZ54" s="691"/>
      <c r="AYA54" s="691"/>
      <c r="AYB54" s="691"/>
      <c r="AYC54" s="691"/>
      <c r="AYD54" s="691"/>
      <c r="AYE54" s="691"/>
      <c r="AYF54" s="691"/>
      <c r="AYG54" s="691"/>
      <c r="AYH54" s="691"/>
      <c r="AYI54" s="691"/>
      <c r="AYJ54" s="691"/>
      <c r="AYK54" s="691"/>
      <c r="AYL54" s="691"/>
      <c r="AYM54" s="691"/>
      <c r="AYN54" s="691"/>
      <c r="AYO54" s="691"/>
      <c r="AYP54" s="691"/>
      <c r="AYQ54" s="691"/>
      <c r="AYR54" s="691"/>
      <c r="AYS54" s="691"/>
      <c r="AYT54" s="691"/>
      <c r="AYU54" s="691"/>
      <c r="AYV54" s="691"/>
      <c r="AYW54" s="691"/>
      <c r="AYX54" s="691"/>
      <c r="AYY54" s="691"/>
      <c r="AYZ54" s="691"/>
      <c r="AZA54" s="691"/>
      <c r="AZB54" s="691"/>
      <c r="AZC54" s="691"/>
      <c r="AZD54" s="691"/>
      <c r="AZE54" s="691"/>
      <c r="AZF54" s="691"/>
      <c r="AZG54" s="691"/>
      <c r="AZH54" s="691"/>
      <c r="AZI54" s="691"/>
      <c r="AZJ54" s="691"/>
      <c r="AZK54" s="691"/>
      <c r="AZL54" s="691"/>
      <c r="AZM54" s="691"/>
      <c r="AZN54" s="691"/>
      <c r="AZO54" s="691"/>
      <c r="AZP54" s="691"/>
      <c r="AZQ54" s="691"/>
      <c r="AZR54" s="691"/>
      <c r="AZS54" s="691"/>
      <c r="AZT54" s="691"/>
      <c r="AZU54" s="691"/>
      <c r="AZV54" s="691"/>
      <c r="AZW54" s="691"/>
      <c r="AZX54" s="691"/>
      <c r="AZY54" s="691"/>
      <c r="AZZ54" s="691"/>
      <c r="BAA54" s="691"/>
      <c r="BAB54" s="691"/>
      <c r="BAC54" s="691"/>
      <c r="BAD54" s="691"/>
      <c r="BAE54" s="691"/>
      <c r="BAF54" s="691"/>
      <c r="BAG54" s="691"/>
      <c r="BAH54" s="691"/>
      <c r="BAI54" s="691"/>
      <c r="BAJ54" s="691"/>
      <c r="BAK54" s="691"/>
      <c r="BAL54" s="691"/>
      <c r="BAM54" s="691"/>
      <c r="BAN54" s="691"/>
      <c r="BAO54" s="691"/>
      <c r="BAP54" s="691"/>
      <c r="BAQ54" s="691"/>
      <c r="BAR54" s="691"/>
      <c r="BAS54" s="691"/>
      <c r="BAT54" s="691"/>
      <c r="BAU54" s="691"/>
      <c r="BAV54" s="691"/>
      <c r="BAW54" s="691"/>
      <c r="BAX54" s="691"/>
      <c r="BAY54" s="691"/>
      <c r="BAZ54" s="691"/>
      <c r="BBA54" s="691"/>
      <c r="BBB54" s="691"/>
      <c r="BBC54" s="691"/>
      <c r="BBD54" s="691"/>
      <c r="BBE54" s="691"/>
      <c r="BBF54" s="691"/>
      <c r="BBG54" s="691"/>
      <c r="BBH54" s="691"/>
      <c r="BBI54" s="691"/>
      <c r="BBJ54" s="691"/>
      <c r="BBK54" s="691"/>
      <c r="BBL54" s="691"/>
      <c r="BBM54" s="691"/>
      <c r="BBN54" s="691"/>
      <c r="BBO54" s="691"/>
      <c r="BBP54" s="691"/>
      <c r="BBQ54" s="691"/>
      <c r="BBR54" s="691"/>
      <c r="BBS54" s="691"/>
      <c r="BBT54" s="691"/>
      <c r="BBU54" s="691"/>
      <c r="BBV54" s="691"/>
      <c r="BBW54" s="691"/>
      <c r="BBX54" s="691"/>
      <c r="BBY54" s="691"/>
      <c r="BBZ54" s="691"/>
      <c r="BCA54" s="691"/>
      <c r="BCB54" s="691"/>
      <c r="BCC54" s="691"/>
      <c r="BCD54" s="691"/>
      <c r="BCE54" s="691"/>
      <c r="BCF54" s="691"/>
      <c r="BCG54" s="691"/>
      <c r="BCH54" s="691"/>
      <c r="BCI54" s="691"/>
      <c r="BCJ54" s="691"/>
      <c r="BCK54" s="691"/>
      <c r="BCL54" s="691"/>
      <c r="BCM54" s="691"/>
      <c r="BCN54" s="691"/>
      <c r="BCO54" s="691"/>
      <c r="BCP54" s="691"/>
      <c r="BCQ54" s="691"/>
      <c r="BCR54" s="691"/>
      <c r="BCS54" s="691"/>
      <c r="BCT54" s="691"/>
      <c r="BCU54" s="691"/>
      <c r="BCV54" s="691"/>
      <c r="BCW54" s="691"/>
      <c r="BCX54" s="691"/>
      <c r="BCY54" s="691"/>
      <c r="BCZ54" s="691"/>
      <c r="BDA54" s="691"/>
      <c r="BDB54" s="691"/>
      <c r="BDC54" s="691"/>
      <c r="BDD54" s="691"/>
      <c r="BDE54" s="691"/>
      <c r="BDF54" s="691"/>
      <c r="BDG54" s="691"/>
      <c r="BDH54" s="691"/>
      <c r="BDI54" s="691"/>
      <c r="BDJ54" s="691"/>
      <c r="BDK54" s="691"/>
      <c r="BDL54" s="691"/>
      <c r="BDM54" s="691"/>
      <c r="BDN54" s="691"/>
      <c r="BDO54" s="691"/>
      <c r="BDP54" s="691"/>
      <c r="BDQ54" s="691"/>
      <c r="BDR54" s="691"/>
      <c r="BDS54" s="691"/>
      <c r="BDT54" s="691"/>
      <c r="BDU54" s="691"/>
      <c r="BDV54" s="691"/>
      <c r="BDW54" s="691"/>
      <c r="BDX54" s="691"/>
      <c r="BDY54" s="691"/>
      <c r="BDZ54" s="691"/>
      <c r="BEA54" s="691"/>
      <c r="BEB54" s="691"/>
      <c r="BEC54" s="691"/>
      <c r="BED54" s="691"/>
      <c r="BEE54" s="691"/>
      <c r="BEF54" s="691"/>
      <c r="BEG54" s="691"/>
      <c r="BEH54" s="691"/>
      <c r="BEI54" s="691"/>
      <c r="BEJ54" s="691"/>
      <c r="BEK54" s="691"/>
      <c r="BEL54" s="691"/>
      <c r="BEM54" s="691"/>
      <c r="BEN54" s="691"/>
      <c r="BEO54" s="691"/>
      <c r="BEP54" s="691"/>
      <c r="BEQ54" s="691"/>
      <c r="BER54" s="691"/>
      <c r="BES54" s="691"/>
      <c r="BET54" s="691"/>
      <c r="BEU54" s="691"/>
      <c r="BEV54" s="691"/>
      <c r="BEW54" s="691"/>
      <c r="BEX54" s="691"/>
      <c r="BEY54" s="691"/>
      <c r="BEZ54" s="691"/>
      <c r="BFA54" s="691"/>
      <c r="BFB54" s="691"/>
      <c r="BFC54" s="691"/>
      <c r="BFD54" s="691"/>
      <c r="BFE54" s="691"/>
      <c r="BFF54" s="691"/>
      <c r="BFG54" s="691"/>
      <c r="BFH54" s="691"/>
      <c r="BFI54" s="691"/>
      <c r="BFJ54" s="691"/>
      <c r="BFK54" s="691"/>
      <c r="BFL54" s="691"/>
      <c r="BFM54" s="691"/>
      <c r="BFN54" s="691"/>
      <c r="BFO54" s="691"/>
      <c r="BFP54" s="691"/>
      <c r="BFQ54" s="691"/>
      <c r="BFR54" s="691"/>
      <c r="BFS54" s="691"/>
      <c r="BFT54" s="691"/>
      <c r="BFU54" s="691"/>
      <c r="BFV54" s="691"/>
      <c r="BFW54" s="691"/>
      <c r="BFX54" s="691"/>
      <c r="BFY54" s="691"/>
      <c r="BFZ54" s="691"/>
      <c r="BGA54" s="691"/>
      <c r="BGB54" s="691"/>
      <c r="BGC54" s="691"/>
      <c r="BGD54" s="691"/>
      <c r="BGE54" s="691"/>
      <c r="BGF54" s="691"/>
      <c r="BGG54" s="691"/>
      <c r="BGH54" s="691"/>
      <c r="BGI54" s="691"/>
      <c r="BGJ54" s="691"/>
      <c r="BGK54" s="691"/>
      <c r="BGL54" s="691"/>
      <c r="BGM54" s="691"/>
      <c r="BGN54" s="691"/>
      <c r="BGO54" s="691"/>
      <c r="BGP54" s="691"/>
      <c r="BGQ54" s="691"/>
      <c r="BGR54" s="691"/>
      <c r="BGS54" s="691"/>
      <c r="BGT54" s="691"/>
      <c r="BGU54" s="691"/>
      <c r="BGV54" s="691"/>
      <c r="BGW54" s="691"/>
      <c r="BGX54" s="691"/>
      <c r="BGY54" s="691"/>
      <c r="BGZ54" s="691"/>
      <c r="BHA54" s="691"/>
      <c r="BHB54" s="691"/>
      <c r="BHC54" s="691"/>
      <c r="BHD54" s="691"/>
      <c r="BHE54" s="691"/>
      <c r="BHF54" s="691"/>
      <c r="BHG54" s="691"/>
      <c r="BHH54" s="691"/>
      <c r="BHI54" s="691"/>
      <c r="BHJ54" s="691"/>
      <c r="BHK54" s="691"/>
      <c r="BHL54" s="691"/>
      <c r="BHM54" s="691"/>
      <c r="BHN54" s="691"/>
      <c r="BHO54" s="691"/>
      <c r="BHP54" s="691"/>
      <c r="BHQ54" s="691"/>
      <c r="BHR54" s="691"/>
      <c r="BHS54" s="691"/>
      <c r="BHT54" s="691"/>
      <c r="BHU54" s="691"/>
      <c r="BHV54" s="691"/>
      <c r="BHW54" s="691"/>
      <c r="BHX54" s="691"/>
      <c r="BHY54" s="691"/>
      <c r="BHZ54" s="691"/>
      <c r="BIA54" s="691"/>
      <c r="BIB54" s="691"/>
      <c r="BIC54" s="691"/>
      <c r="BID54" s="691"/>
      <c r="BIE54" s="691"/>
      <c r="BIF54" s="691"/>
      <c r="BIG54" s="691"/>
      <c r="BIH54" s="691"/>
      <c r="BII54" s="691"/>
      <c r="BIJ54" s="691"/>
      <c r="BIK54" s="691"/>
      <c r="BIL54" s="691"/>
      <c r="BIM54" s="691"/>
      <c r="BIN54" s="691"/>
      <c r="BIO54" s="691"/>
      <c r="BIP54" s="691"/>
      <c r="BIQ54" s="691"/>
      <c r="BIR54" s="691"/>
      <c r="BIS54" s="691"/>
      <c r="BIT54" s="691"/>
      <c r="BIU54" s="691"/>
      <c r="BIV54" s="691"/>
      <c r="BIW54" s="691"/>
      <c r="BIX54" s="691"/>
      <c r="BIY54" s="691"/>
      <c r="BIZ54" s="691"/>
      <c r="BJA54" s="691"/>
      <c r="BJB54" s="691"/>
      <c r="BJC54" s="691"/>
      <c r="BJD54" s="691"/>
      <c r="BJE54" s="691"/>
      <c r="BJF54" s="691"/>
      <c r="BJG54" s="691"/>
      <c r="BJH54" s="691"/>
      <c r="BJI54" s="691"/>
      <c r="BJJ54" s="691"/>
      <c r="BJK54" s="691"/>
      <c r="BJL54" s="691"/>
      <c r="BJM54" s="691"/>
      <c r="BJN54" s="691"/>
      <c r="BJO54" s="691"/>
      <c r="BJP54" s="691"/>
      <c r="BJQ54" s="691"/>
      <c r="BJR54" s="691"/>
      <c r="BJS54" s="691"/>
      <c r="BJT54" s="691"/>
      <c r="BJU54" s="691"/>
      <c r="BJV54" s="691"/>
      <c r="BJW54" s="691"/>
      <c r="BJX54" s="691"/>
      <c r="BJY54" s="691"/>
      <c r="BJZ54" s="691"/>
      <c r="BKA54" s="691"/>
      <c r="BKB54" s="691"/>
      <c r="BKC54" s="691"/>
      <c r="BKD54" s="691"/>
      <c r="BKE54" s="691"/>
      <c r="BKF54" s="691"/>
      <c r="BKG54" s="691"/>
      <c r="BKH54" s="691"/>
      <c r="BKI54" s="691"/>
      <c r="BKJ54" s="691"/>
      <c r="BKK54" s="691"/>
      <c r="BKL54" s="691"/>
      <c r="BKM54" s="691"/>
      <c r="BKN54" s="691"/>
      <c r="BKO54" s="691"/>
      <c r="BKP54" s="691"/>
      <c r="BKQ54" s="691"/>
      <c r="BKR54" s="691"/>
      <c r="BKS54" s="691"/>
      <c r="BKT54" s="691"/>
      <c r="BKU54" s="691"/>
      <c r="BKV54" s="691"/>
      <c r="BKW54" s="691"/>
      <c r="BKX54" s="691"/>
      <c r="BKY54" s="691"/>
      <c r="BKZ54" s="691"/>
      <c r="BLA54" s="691"/>
      <c r="BLB54" s="691"/>
      <c r="BLC54" s="691"/>
      <c r="BLD54" s="691"/>
      <c r="BLE54" s="691"/>
      <c r="BLF54" s="691"/>
      <c r="BLG54" s="691"/>
      <c r="BLH54" s="691"/>
      <c r="BLI54" s="691"/>
      <c r="BLJ54" s="691"/>
      <c r="BLK54" s="691"/>
      <c r="BLL54" s="691"/>
      <c r="BLM54" s="691"/>
      <c r="BLN54" s="691"/>
      <c r="BLO54" s="691"/>
      <c r="BLP54" s="691"/>
      <c r="BLQ54" s="691"/>
      <c r="BLR54" s="691"/>
      <c r="BLS54" s="691"/>
      <c r="BLT54" s="691"/>
      <c r="BLU54" s="691"/>
      <c r="BLV54" s="691"/>
      <c r="BLW54" s="691"/>
      <c r="BLX54" s="691"/>
      <c r="BLY54" s="691"/>
      <c r="BLZ54" s="691"/>
      <c r="BMA54" s="691"/>
      <c r="BMB54" s="691"/>
      <c r="BMC54" s="691"/>
      <c r="BMD54" s="691"/>
      <c r="BME54" s="691"/>
      <c r="BMF54" s="691"/>
      <c r="BMG54" s="691"/>
      <c r="BMH54" s="691"/>
      <c r="BMI54" s="691"/>
      <c r="BMJ54" s="691"/>
      <c r="BMK54" s="691"/>
      <c r="BML54" s="691"/>
      <c r="BMM54" s="691"/>
      <c r="BMN54" s="691"/>
      <c r="BMO54" s="691"/>
      <c r="BMP54" s="691"/>
      <c r="BMQ54" s="691"/>
      <c r="BMR54" s="691"/>
      <c r="BMS54" s="691"/>
      <c r="BMT54" s="691"/>
      <c r="BMU54" s="691"/>
      <c r="BMV54" s="691"/>
      <c r="BMW54" s="691"/>
      <c r="BMX54" s="691"/>
      <c r="BMY54" s="691"/>
      <c r="BMZ54" s="691"/>
      <c r="BNA54" s="691"/>
      <c r="BNB54" s="691"/>
      <c r="BNC54" s="691"/>
      <c r="BND54" s="691"/>
      <c r="BNE54" s="691"/>
      <c r="BNF54" s="691"/>
      <c r="BNG54" s="691"/>
      <c r="BNH54" s="691"/>
      <c r="BNI54" s="691"/>
      <c r="BNJ54" s="691"/>
      <c r="BNK54" s="691"/>
      <c r="BNL54" s="691"/>
      <c r="BNM54" s="691"/>
      <c r="BNN54" s="691"/>
      <c r="BNO54" s="691"/>
      <c r="BNP54" s="691"/>
      <c r="BNQ54" s="691"/>
      <c r="BNR54" s="691"/>
      <c r="BNS54" s="691"/>
      <c r="BNT54" s="691"/>
      <c r="BNU54" s="691"/>
      <c r="BNV54" s="691"/>
      <c r="BNW54" s="691"/>
      <c r="BNX54" s="691"/>
      <c r="BNY54" s="691"/>
      <c r="BNZ54" s="691"/>
      <c r="BOA54" s="691"/>
      <c r="BOB54" s="691"/>
      <c r="BOC54" s="691"/>
      <c r="BOD54" s="691"/>
      <c r="BOE54" s="691"/>
      <c r="BOF54" s="691"/>
      <c r="BOG54" s="691"/>
      <c r="BOH54" s="691"/>
      <c r="BOI54" s="691"/>
      <c r="BOJ54" s="691"/>
      <c r="BOK54" s="691"/>
      <c r="BOL54" s="691"/>
      <c r="BOM54" s="691"/>
      <c r="BON54" s="691"/>
      <c r="BOO54" s="691"/>
      <c r="BOP54" s="691"/>
      <c r="BOQ54" s="691"/>
      <c r="BOR54" s="691"/>
      <c r="BOS54" s="691"/>
      <c r="BOT54" s="691"/>
      <c r="BOU54" s="691"/>
      <c r="BOV54" s="691"/>
      <c r="BOW54" s="691"/>
      <c r="BOX54" s="691"/>
      <c r="BOY54" s="691"/>
      <c r="BOZ54" s="691"/>
      <c r="BPA54" s="691"/>
      <c r="BPB54" s="691"/>
      <c r="BPC54" s="691"/>
      <c r="BPD54" s="691"/>
      <c r="BPE54" s="691"/>
      <c r="BPF54" s="691"/>
      <c r="BPG54" s="691"/>
      <c r="BPH54" s="691"/>
      <c r="BPI54" s="691"/>
      <c r="BPJ54" s="691"/>
      <c r="BPK54" s="691"/>
      <c r="BPL54" s="691"/>
      <c r="BPM54" s="691"/>
      <c r="BPN54" s="691"/>
      <c r="BPO54" s="691"/>
      <c r="BPP54" s="691"/>
      <c r="BPQ54" s="691"/>
      <c r="BPR54" s="691"/>
      <c r="BPS54" s="691"/>
      <c r="BPT54" s="691"/>
      <c r="BPU54" s="691"/>
      <c r="BPV54" s="691"/>
      <c r="BPW54" s="691"/>
      <c r="BPX54" s="691"/>
      <c r="BPY54" s="691"/>
      <c r="BPZ54" s="691"/>
      <c r="BQA54" s="691"/>
      <c r="BQB54" s="691"/>
      <c r="BQC54" s="691"/>
      <c r="BQD54" s="691"/>
      <c r="BQE54" s="691"/>
      <c r="BQF54" s="691"/>
      <c r="BQG54" s="691"/>
      <c r="BQH54" s="691"/>
      <c r="BQI54" s="691"/>
      <c r="BQJ54" s="691"/>
      <c r="BQK54" s="691"/>
      <c r="BQL54" s="691"/>
      <c r="BQM54" s="691"/>
      <c r="BQN54" s="691"/>
      <c r="BQO54" s="691"/>
      <c r="BQP54" s="691"/>
      <c r="BQQ54" s="691"/>
      <c r="BQR54" s="691"/>
      <c r="BQS54" s="691"/>
      <c r="BQT54" s="691"/>
      <c r="BQU54" s="691"/>
      <c r="BQV54" s="691"/>
      <c r="BQW54" s="691"/>
      <c r="BQX54" s="691"/>
      <c r="BQY54" s="691"/>
      <c r="BQZ54" s="691"/>
      <c r="BRA54" s="691"/>
      <c r="BRB54" s="691"/>
      <c r="BRC54" s="691"/>
      <c r="BRD54" s="691"/>
      <c r="BRE54" s="691"/>
      <c r="BRF54" s="691"/>
      <c r="BRG54" s="691"/>
      <c r="BRH54" s="691"/>
      <c r="BRI54" s="691"/>
      <c r="BRJ54" s="691"/>
      <c r="BRK54" s="691"/>
      <c r="BRL54" s="691"/>
      <c r="BRM54" s="691"/>
      <c r="BRN54" s="691"/>
      <c r="BRO54" s="691"/>
      <c r="BRP54" s="691"/>
      <c r="BRQ54" s="691"/>
      <c r="BRR54" s="691"/>
      <c r="BRS54" s="691"/>
      <c r="BRT54" s="691"/>
      <c r="BRU54" s="691"/>
      <c r="BRV54" s="691"/>
      <c r="BRW54" s="691"/>
      <c r="BRX54" s="691"/>
      <c r="BRY54" s="691"/>
      <c r="BRZ54" s="691"/>
      <c r="BSA54" s="691"/>
      <c r="BSB54" s="691"/>
      <c r="BSC54" s="691"/>
      <c r="BSD54" s="691"/>
      <c r="BSE54" s="691"/>
      <c r="BSF54" s="691"/>
      <c r="BSG54" s="691"/>
      <c r="BSH54" s="691"/>
      <c r="BSI54" s="691"/>
      <c r="BSJ54" s="691"/>
      <c r="BSK54" s="691"/>
      <c r="BSL54" s="691"/>
      <c r="BSM54" s="691"/>
      <c r="BSN54" s="691"/>
      <c r="BSO54" s="691"/>
      <c r="BSP54" s="691"/>
      <c r="BSQ54" s="691"/>
      <c r="BSR54" s="691"/>
      <c r="BSS54" s="691"/>
      <c r="BST54" s="691"/>
      <c r="BSU54" s="691"/>
      <c r="BSV54" s="691"/>
      <c r="BSW54" s="691"/>
      <c r="BSX54" s="691"/>
      <c r="BSY54" s="691"/>
      <c r="BSZ54" s="691"/>
      <c r="BTA54" s="691"/>
      <c r="BTB54" s="691"/>
      <c r="BTC54" s="691"/>
      <c r="BTD54" s="691"/>
      <c r="BTE54" s="691"/>
      <c r="BTF54" s="691"/>
      <c r="BTG54" s="691"/>
      <c r="BTH54" s="691"/>
      <c r="BTI54" s="691"/>
      <c r="BTJ54" s="691"/>
      <c r="BTK54" s="691"/>
      <c r="BTL54" s="691"/>
      <c r="BTM54" s="691"/>
      <c r="BTN54" s="691"/>
      <c r="BTO54" s="691"/>
      <c r="BTP54" s="691"/>
      <c r="BTQ54" s="691"/>
      <c r="BTR54" s="691"/>
      <c r="BTS54" s="691"/>
      <c r="BTT54" s="691"/>
      <c r="BTU54" s="691"/>
      <c r="BTV54" s="691"/>
      <c r="BTW54" s="691"/>
      <c r="BTX54" s="691"/>
      <c r="BTY54" s="691"/>
      <c r="BTZ54" s="691"/>
      <c r="BUA54" s="691"/>
      <c r="BUB54" s="691"/>
      <c r="BUC54" s="691"/>
      <c r="BUD54" s="691"/>
      <c r="BUE54" s="691"/>
      <c r="BUF54" s="691"/>
      <c r="BUG54" s="691"/>
      <c r="BUH54" s="691"/>
      <c r="BUI54" s="691"/>
      <c r="BUJ54" s="691"/>
      <c r="BUK54" s="691"/>
      <c r="BUL54" s="691"/>
      <c r="BUM54" s="691"/>
      <c r="BUN54" s="691"/>
      <c r="BUO54" s="691"/>
      <c r="BUP54" s="691"/>
      <c r="BUQ54" s="691"/>
      <c r="BUR54" s="691"/>
      <c r="BUS54" s="691"/>
      <c r="BUT54" s="691"/>
      <c r="BUU54" s="691"/>
      <c r="BUV54" s="691"/>
      <c r="BUW54" s="691"/>
      <c r="BUX54" s="691"/>
      <c r="BUY54" s="691"/>
      <c r="BUZ54" s="691"/>
      <c r="BVA54" s="691"/>
      <c r="BVB54" s="691"/>
      <c r="BVC54" s="691"/>
      <c r="BVD54" s="691"/>
      <c r="BVE54" s="691"/>
      <c r="BVF54" s="691"/>
      <c r="BVG54" s="691"/>
      <c r="BVH54" s="691"/>
      <c r="BVI54" s="691"/>
      <c r="BVJ54" s="691"/>
      <c r="BVK54" s="691"/>
      <c r="BVL54" s="691"/>
      <c r="BVM54" s="691"/>
      <c r="BVN54" s="691"/>
      <c r="BVO54" s="691"/>
      <c r="BVP54" s="691"/>
      <c r="BVQ54" s="691"/>
      <c r="BVR54" s="691"/>
      <c r="BVS54" s="691"/>
      <c r="BVT54" s="691"/>
      <c r="BVU54" s="691"/>
      <c r="BVV54" s="691"/>
      <c r="BVW54" s="691"/>
      <c r="BVX54" s="691"/>
      <c r="BVY54" s="691"/>
      <c r="BVZ54" s="691"/>
      <c r="BWA54" s="691"/>
      <c r="BWB54" s="691"/>
      <c r="BWC54" s="691"/>
      <c r="BWD54" s="691"/>
      <c r="BWE54" s="691"/>
      <c r="BWF54" s="691"/>
      <c r="BWG54" s="691"/>
      <c r="BWH54" s="691"/>
      <c r="BWI54" s="691"/>
      <c r="BWJ54" s="691"/>
      <c r="BWK54" s="691"/>
      <c r="BWL54" s="691"/>
      <c r="BWM54" s="691"/>
      <c r="BWN54" s="691"/>
      <c r="BWO54" s="691"/>
      <c r="BWP54" s="691"/>
      <c r="BWQ54" s="691"/>
      <c r="BWR54" s="691"/>
      <c r="BWS54" s="691"/>
      <c r="BWT54" s="691"/>
      <c r="BWU54" s="691"/>
      <c r="BWV54" s="691"/>
      <c r="BWW54" s="691"/>
      <c r="BWX54" s="691"/>
      <c r="BWY54" s="691"/>
      <c r="BWZ54" s="691"/>
      <c r="BXA54" s="691"/>
      <c r="BXB54" s="691"/>
      <c r="BXC54" s="691"/>
      <c r="BXD54" s="691"/>
      <c r="BXE54" s="691"/>
      <c r="BXF54" s="691"/>
      <c r="BXG54" s="691"/>
      <c r="BXH54" s="691"/>
      <c r="BXI54" s="691"/>
      <c r="BXJ54" s="691"/>
      <c r="BXK54" s="691"/>
      <c r="BXL54" s="691"/>
      <c r="BXM54" s="691"/>
      <c r="BXN54" s="691"/>
      <c r="BXO54" s="691"/>
      <c r="BXP54" s="691"/>
      <c r="BXQ54" s="691"/>
      <c r="BXR54" s="691"/>
      <c r="BXS54" s="691"/>
      <c r="BXT54" s="691"/>
      <c r="BXU54" s="691"/>
      <c r="BXV54" s="691"/>
      <c r="BXW54" s="691"/>
      <c r="BXX54" s="691"/>
      <c r="BXY54" s="691"/>
      <c r="BXZ54" s="691"/>
      <c r="BYA54" s="691"/>
      <c r="BYB54" s="691"/>
      <c r="BYC54" s="691"/>
      <c r="BYD54" s="691"/>
      <c r="BYE54" s="691"/>
      <c r="BYF54" s="691"/>
      <c r="BYG54" s="691"/>
      <c r="BYH54" s="691"/>
      <c r="BYI54" s="691"/>
      <c r="BYJ54" s="691"/>
      <c r="BYK54" s="691"/>
      <c r="BYL54" s="691"/>
      <c r="BYM54" s="691"/>
      <c r="BYN54" s="691"/>
      <c r="BYO54" s="691"/>
      <c r="BYP54" s="691"/>
      <c r="BYQ54" s="691"/>
      <c r="BYR54" s="691"/>
      <c r="BYS54" s="691"/>
      <c r="BYT54" s="691"/>
      <c r="BYU54" s="691"/>
      <c r="BYV54" s="691"/>
      <c r="BYW54" s="691"/>
      <c r="BYX54" s="691"/>
      <c r="BYY54" s="691"/>
      <c r="BYZ54" s="691"/>
      <c r="BZA54" s="691"/>
      <c r="BZB54" s="691"/>
      <c r="BZC54" s="691"/>
      <c r="BZD54" s="691"/>
      <c r="BZE54" s="691"/>
      <c r="BZF54" s="691"/>
      <c r="BZG54" s="691"/>
      <c r="BZH54" s="691"/>
      <c r="BZI54" s="691"/>
      <c r="BZJ54" s="691"/>
      <c r="BZK54" s="691"/>
      <c r="BZL54" s="691"/>
      <c r="BZM54" s="691"/>
      <c r="BZN54" s="691"/>
      <c r="BZO54" s="691"/>
      <c r="BZP54" s="691"/>
      <c r="BZQ54" s="691"/>
      <c r="BZR54" s="691"/>
      <c r="BZS54" s="691"/>
      <c r="BZT54" s="691"/>
      <c r="BZU54" s="691"/>
      <c r="BZV54" s="691"/>
      <c r="BZW54" s="691"/>
      <c r="BZX54" s="691"/>
      <c r="BZY54" s="691"/>
      <c r="BZZ54" s="691"/>
      <c r="CAA54" s="691"/>
      <c r="CAB54" s="691"/>
      <c r="CAC54" s="691"/>
      <c r="CAD54" s="691"/>
      <c r="CAE54" s="691"/>
      <c r="CAF54" s="691"/>
      <c r="CAG54" s="691"/>
      <c r="CAH54" s="691"/>
      <c r="CAI54" s="691"/>
      <c r="CAJ54" s="691"/>
      <c r="CAK54" s="691"/>
      <c r="CAL54" s="691"/>
      <c r="CAM54" s="691"/>
      <c r="CAN54" s="691"/>
      <c r="CAO54" s="691"/>
      <c r="CAP54" s="691"/>
      <c r="CAQ54" s="691"/>
      <c r="CAR54" s="691"/>
      <c r="CAS54" s="691"/>
      <c r="CAT54" s="691"/>
      <c r="CAU54" s="691"/>
      <c r="CAV54" s="691"/>
      <c r="CAW54" s="691"/>
      <c r="CAX54" s="691"/>
      <c r="CAY54" s="691"/>
      <c r="CAZ54" s="691"/>
      <c r="CBA54" s="691"/>
      <c r="CBB54" s="691"/>
      <c r="CBC54" s="691"/>
      <c r="CBD54" s="691"/>
      <c r="CBE54" s="691"/>
      <c r="CBF54" s="691"/>
      <c r="CBG54" s="691"/>
      <c r="CBH54" s="691"/>
      <c r="CBI54" s="691"/>
      <c r="CBJ54" s="691"/>
      <c r="CBK54" s="691"/>
      <c r="CBL54" s="691"/>
      <c r="CBM54" s="691"/>
      <c r="CBN54" s="691"/>
      <c r="CBO54" s="691"/>
      <c r="CBP54" s="691"/>
      <c r="CBQ54" s="691"/>
      <c r="CBR54" s="691"/>
      <c r="CBS54" s="691"/>
      <c r="CBT54" s="691"/>
      <c r="CBU54" s="691"/>
      <c r="CBV54" s="691"/>
      <c r="CBW54" s="691"/>
      <c r="CBX54" s="691"/>
      <c r="CBY54" s="691"/>
      <c r="CBZ54" s="691"/>
      <c r="CCA54" s="691"/>
      <c r="CCB54" s="691"/>
      <c r="CCC54" s="691"/>
      <c r="CCD54" s="691"/>
      <c r="CCE54" s="691"/>
      <c r="CCF54" s="691"/>
      <c r="CCG54" s="691"/>
      <c r="CCH54" s="691"/>
      <c r="CCI54" s="691"/>
      <c r="CCJ54" s="691"/>
      <c r="CCK54" s="691"/>
      <c r="CCL54" s="691"/>
      <c r="CCM54" s="691"/>
      <c r="CCN54" s="691"/>
      <c r="CCO54" s="691"/>
      <c r="CCP54" s="691"/>
      <c r="CCQ54" s="691"/>
      <c r="CCR54" s="691"/>
      <c r="CCS54" s="691"/>
      <c r="CCT54" s="691"/>
      <c r="CCU54" s="691"/>
      <c r="CCV54" s="691"/>
      <c r="CCW54" s="691"/>
      <c r="CCX54" s="691"/>
      <c r="CCY54" s="691"/>
      <c r="CCZ54" s="691"/>
      <c r="CDA54" s="691"/>
      <c r="CDB54" s="691"/>
      <c r="CDC54" s="691"/>
      <c r="CDD54" s="691"/>
      <c r="CDE54" s="691"/>
      <c r="CDF54" s="691"/>
      <c r="CDG54" s="691"/>
      <c r="CDH54" s="691"/>
      <c r="CDI54" s="691"/>
      <c r="CDJ54" s="691"/>
      <c r="CDK54" s="691"/>
      <c r="CDL54" s="691"/>
      <c r="CDM54" s="691"/>
      <c r="CDN54" s="691"/>
      <c r="CDO54" s="691"/>
      <c r="CDP54" s="691"/>
      <c r="CDQ54" s="691"/>
      <c r="CDR54" s="691"/>
      <c r="CDS54" s="691"/>
      <c r="CDT54" s="691"/>
      <c r="CDU54" s="691"/>
      <c r="CDV54" s="691"/>
      <c r="CDW54" s="691"/>
      <c r="CDX54" s="691"/>
      <c r="CDY54" s="691"/>
      <c r="CDZ54" s="691"/>
      <c r="CEA54" s="691"/>
      <c r="CEB54" s="691"/>
      <c r="CEC54" s="691"/>
      <c r="CED54" s="691"/>
      <c r="CEE54" s="691"/>
      <c r="CEF54" s="691"/>
      <c r="CEG54" s="691"/>
      <c r="CEH54" s="691"/>
      <c r="CEI54" s="691"/>
      <c r="CEJ54" s="691"/>
      <c r="CEK54" s="691"/>
      <c r="CEL54" s="691"/>
      <c r="CEM54" s="691"/>
      <c r="CEN54" s="691"/>
      <c r="CEO54" s="691"/>
      <c r="CEP54" s="691"/>
      <c r="CEQ54" s="691"/>
      <c r="CER54" s="691"/>
      <c r="CES54" s="691"/>
      <c r="CET54" s="691"/>
      <c r="CEU54" s="691"/>
      <c r="CEV54" s="691"/>
      <c r="CEW54" s="691"/>
      <c r="CEX54" s="691"/>
      <c r="CEY54" s="691"/>
      <c r="CEZ54" s="691"/>
      <c r="CFA54" s="691"/>
      <c r="CFB54" s="691"/>
      <c r="CFC54" s="691"/>
      <c r="CFD54" s="691"/>
      <c r="CFE54" s="691"/>
      <c r="CFF54" s="691"/>
      <c r="CFG54" s="691"/>
      <c r="CFH54" s="691"/>
      <c r="CFI54" s="691"/>
      <c r="CFJ54" s="691"/>
      <c r="CFK54" s="691"/>
      <c r="CFL54" s="691"/>
      <c r="CFM54" s="691"/>
      <c r="CFN54" s="691"/>
      <c r="CFO54" s="691"/>
      <c r="CFP54" s="691"/>
      <c r="CFQ54" s="691"/>
      <c r="CFR54" s="691"/>
      <c r="CFS54" s="691"/>
      <c r="CFT54" s="691"/>
      <c r="CFU54" s="691"/>
      <c r="CFV54" s="691"/>
      <c r="CFW54" s="691"/>
      <c r="CFX54" s="691"/>
      <c r="CFY54" s="691"/>
      <c r="CFZ54" s="691"/>
      <c r="CGA54" s="691"/>
      <c r="CGB54" s="691"/>
      <c r="CGC54" s="691"/>
      <c r="CGD54" s="691"/>
      <c r="CGE54" s="691"/>
      <c r="CGF54" s="691"/>
      <c r="CGG54" s="691"/>
      <c r="CGH54" s="691"/>
      <c r="CGI54" s="691"/>
      <c r="CGJ54" s="691"/>
      <c r="CGK54" s="691"/>
      <c r="CGL54" s="691"/>
      <c r="CGM54" s="691"/>
      <c r="CGN54" s="691"/>
      <c r="CGO54" s="691"/>
      <c r="CGP54" s="691"/>
      <c r="CGQ54" s="691"/>
      <c r="CGR54" s="691"/>
      <c r="CGS54" s="691"/>
      <c r="CGT54" s="691"/>
      <c r="CGU54" s="691"/>
      <c r="CGV54" s="691"/>
      <c r="CGW54" s="691"/>
      <c r="CGX54" s="691"/>
      <c r="CGY54" s="691"/>
      <c r="CGZ54" s="691"/>
      <c r="CHA54" s="691"/>
      <c r="CHB54" s="691"/>
      <c r="CHC54" s="691"/>
      <c r="CHD54" s="691"/>
      <c r="CHE54" s="691"/>
      <c r="CHF54" s="691"/>
      <c r="CHG54" s="691"/>
      <c r="CHH54" s="691"/>
      <c r="CHI54" s="691"/>
      <c r="CHJ54" s="691"/>
      <c r="CHK54" s="691"/>
      <c r="CHL54" s="691"/>
      <c r="CHM54" s="691"/>
      <c r="CHN54" s="691"/>
      <c r="CHO54" s="691"/>
      <c r="CHP54" s="691"/>
      <c r="CHQ54" s="691"/>
      <c r="CHR54" s="691"/>
      <c r="CHS54" s="691"/>
      <c r="CHT54" s="691"/>
      <c r="CHU54" s="691"/>
      <c r="CHV54" s="691"/>
      <c r="CHW54" s="691"/>
      <c r="CHX54" s="691"/>
      <c r="CHY54" s="691"/>
      <c r="CHZ54" s="691"/>
      <c r="CIA54" s="691"/>
      <c r="CIB54" s="691"/>
      <c r="CIC54" s="691"/>
      <c r="CID54" s="691"/>
      <c r="CIE54" s="691"/>
      <c r="CIF54" s="691"/>
      <c r="CIG54" s="691"/>
      <c r="CIH54" s="691"/>
      <c r="CII54" s="691"/>
      <c r="CIJ54" s="691"/>
      <c r="CIK54" s="691"/>
      <c r="CIL54" s="691"/>
      <c r="CIM54" s="691"/>
      <c r="CIN54" s="691"/>
      <c r="CIO54" s="691"/>
      <c r="CIP54" s="691"/>
      <c r="CIQ54" s="691"/>
      <c r="CIR54" s="691"/>
      <c r="CIS54" s="691"/>
      <c r="CIT54" s="691"/>
      <c r="CIU54" s="691"/>
      <c r="CIV54" s="691"/>
      <c r="CIW54" s="691"/>
      <c r="CIX54" s="691"/>
      <c r="CIY54" s="691"/>
      <c r="CIZ54" s="691"/>
      <c r="CJA54" s="691"/>
      <c r="CJB54" s="691"/>
      <c r="CJC54" s="691"/>
      <c r="CJD54" s="691"/>
      <c r="CJE54" s="691"/>
      <c r="CJF54" s="691"/>
      <c r="CJG54" s="691"/>
      <c r="CJH54" s="691"/>
      <c r="CJI54" s="691"/>
      <c r="CJJ54" s="691"/>
      <c r="CJK54" s="691"/>
      <c r="CJL54" s="691"/>
      <c r="CJM54" s="691"/>
      <c r="CJN54" s="691"/>
      <c r="CJO54" s="691"/>
      <c r="CJP54" s="691"/>
      <c r="CJQ54" s="691"/>
      <c r="CJR54" s="691"/>
      <c r="CJS54" s="691"/>
      <c r="CJT54" s="691"/>
      <c r="CJU54" s="691"/>
      <c r="CJV54" s="691"/>
      <c r="CJW54" s="691"/>
      <c r="CJX54" s="691"/>
      <c r="CJY54" s="691"/>
      <c r="CJZ54" s="691"/>
      <c r="CKA54" s="691"/>
      <c r="CKB54" s="691"/>
      <c r="CKC54" s="691"/>
      <c r="CKD54" s="691"/>
      <c r="CKE54" s="691"/>
      <c r="CKF54" s="691"/>
      <c r="CKG54" s="691"/>
      <c r="CKH54" s="691"/>
      <c r="CKI54" s="691"/>
      <c r="CKJ54" s="691"/>
      <c r="CKK54" s="691"/>
      <c r="CKL54" s="691"/>
      <c r="CKM54" s="691"/>
      <c r="CKN54" s="691"/>
      <c r="CKO54" s="691"/>
      <c r="CKP54" s="691"/>
      <c r="CKQ54" s="691"/>
      <c r="CKR54" s="691"/>
      <c r="CKS54" s="691"/>
      <c r="CKT54" s="691"/>
      <c r="CKU54" s="691"/>
      <c r="CKV54" s="691"/>
      <c r="CKW54" s="691"/>
      <c r="CKX54" s="691"/>
      <c r="CKY54" s="691"/>
      <c r="CKZ54" s="691"/>
      <c r="CLA54" s="691"/>
      <c r="CLB54" s="691"/>
      <c r="CLC54" s="691"/>
      <c r="CLD54" s="691"/>
      <c r="CLE54" s="691"/>
      <c r="CLF54" s="691"/>
      <c r="CLG54" s="691"/>
      <c r="CLH54" s="691"/>
      <c r="CLI54" s="691"/>
      <c r="CLJ54" s="691"/>
      <c r="CLK54" s="691"/>
      <c r="CLL54" s="691"/>
      <c r="CLM54" s="691"/>
      <c r="CLN54" s="691"/>
      <c r="CLO54" s="691"/>
      <c r="CLP54" s="691"/>
      <c r="CLQ54" s="691"/>
      <c r="CLR54" s="691"/>
      <c r="CLS54" s="691"/>
      <c r="CLT54" s="691"/>
      <c r="CLU54" s="691"/>
      <c r="CLV54" s="691"/>
      <c r="CLW54" s="691"/>
      <c r="CLX54" s="691"/>
      <c r="CLY54" s="691"/>
      <c r="CLZ54" s="691"/>
      <c r="CMA54" s="691"/>
      <c r="CMB54" s="691"/>
      <c r="CMC54" s="691"/>
      <c r="CMD54" s="691"/>
      <c r="CME54" s="691"/>
      <c r="CMF54" s="691"/>
      <c r="CMG54" s="691"/>
      <c r="CMH54" s="691"/>
      <c r="CMI54" s="691"/>
      <c r="CMJ54" s="691"/>
      <c r="CMK54" s="691"/>
      <c r="CML54" s="691"/>
      <c r="CMM54" s="691"/>
      <c r="CMN54" s="691"/>
      <c r="CMO54" s="691"/>
      <c r="CMP54" s="691"/>
      <c r="CMQ54" s="691"/>
      <c r="CMR54" s="691"/>
      <c r="CMS54" s="691"/>
      <c r="CMT54" s="691"/>
      <c r="CMU54" s="691"/>
      <c r="CMV54" s="691"/>
      <c r="CMW54" s="691"/>
      <c r="CMX54" s="691"/>
      <c r="CMY54" s="691"/>
      <c r="CMZ54" s="691"/>
      <c r="CNA54" s="691"/>
      <c r="CNB54" s="691"/>
      <c r="CNC54" s="691"/>
      <c r="CND54" s="691"/>
      <c r="CNE54" s="691"/>
      <c r="CNF54" s="691"/>
      <c r="CNG54" s="691"/>
      <c r="CNH54" s="691"/>
      <c r="CNI54" s="691"/>
      <c r="CNJ54" s="691"/>
      <c r="CNK54" s="691"/>
      <c r="CNL54" s="691"/>
      <c r="CNM54" s="691"/>
      <c r="CNN54" s="691"/>
      <c r="CNO54" s="691"/>
      <c r="CNP54" s="691"/>
      <c r="CNQ54" s="691"/>
      <c r="CNR54" s="691"/>
      <c r="CNS54" s="691"/>
      <c r="CNT54" s="691"/>
      <c r="CNU54" s="691"/>
      <c r="CNV54" s="691"/>
      <c r="CNW54" s="691"/>
      <c r="CNX54" s="691"/>
      <c r="CNY54" s="691"/>
      <c r="CNZ54" s="691"/>
      <c r="COA54" s="691"/>
      <c r="COB54" s="691"/>
      <c r="COC54" s="691"/>
      <c r="COD54" s="691"/>
      <c r="COE54" s="691"/>
      <c r="COF54" s="691"/>
      <c r="COG54" s="691"/>
      <c r="COH54" s="691"/>
      <c r="COI54" s="691"/>
      <c r="COJ54" s="691"/>
      <c r="COK54" s="691"/>
      <c r="COL54" s="691"/>
      <c r="COM54" s="691"/>
      <c r="CON54" s="691"/>
      <c r="COO54" s="691"/>
      <c r="COP54" s="691"/>
      <c r="COQ54" s="691"/>
      <c r="COR54" s="691"/>
      <c r="COS54" s="691"/>
      <c r="COT54" s="691"/>
      <c r="COU54" s="691"/>
      <c r="COV54" s="691"/>
      <c r="COW54" s="691"/>
      <c r="COX54" s="691"/>
      <c r="COY54" s="691"/>
      <c r="COZ54" s="691"/>
      <c r="CPA54" s="691"/>
      <c r="CPB54" s="691"/>
      <c r="CPC54" s="691"/>
      <c r="CPD54" s="691"/>
      <c r="CPE54" s="691"/>
      <c r="CPF54" s="691"/>
      <c r="CPG54" s="691"/>
      <c r="CPH54" s="691"/>
      <c r="CPI54" s="691"/>
      <c r="CPJ54" s="691"/>
      <c r="CPK54" s="691"/>
      <c r="CPL54" s="691"/>
      <c r="CPM54" s="691"/>
      <c r="CPN54" s="691"/>
      <c r="CPO54" s="691"/>
      <c r="CPP54" s="691"/>
      <c r="CPQ54" s="691"/>
      <c r="CPR54" s="691"/>
      <c r="CPS54" s="691"/>
      <c r="CPT54" s="691"/>
      <c r="CPU54" s="691"/>
      <c r="CPV54" s="691"/>
      <c r="CPW54" s="691"/>
      <c r="CPX54" s="691"/>
      <c r="CPY54" s="691"/>
      <c r="CPZ54" s="691"/>
      <c r="CQA54" s="691"/>
      <c r="CQB54" s="691"/>
      <c r="CQC54" s="691"/>
      <c r="CQD54" s="691"/>
      <c r="CQE54" s="691"/>
      <c r="CQF54" s="691"/>
      <c r="CQG54" s="691"/>
      <c r="CQH54" s="691"/>
      <c r="CQI54" s="691"/>
      <c r="CQJ54" s="691"/>
      <c r="CQK54" s="691"/>
      <c r="CQL54" s="691"/>
      <c r="CQM54" s="691"/>
      <c r="CQN54" s="691"/>
      <c r="CQO54" s="691"/>
      <c r="CQP54" s="691"/>
      <c r="CQQ54" s="691"/>
      <c r="CQR54" s="691"/>
      <c r="CQS54" s="691"/>
      <c r="CQT54" s="691"/>
      <c r="CQU54" s="691"/>
      <c r="CQV54" s="691"/>
      <c r="CQW54" s="691"/>
      <c r="CQX54" s="691"/>
      <c r="CQY54" s="691"/>
      <c r="CQZ54" s="691"/>
      <c r="CRA54" s="691"/>
      <c r="CRB54" s="691"/>
      <c r="CRC54" s="691"/>
      <c r="CRD54" s="691"/>
      <c r="CRE54" s="691"/>
      <c r="CRF54" s="691"/>
      <c r="CRG54" s="691"/>
      <c r="CRH54" s="691"/>
      <c r="CRI54" s="691"/>
      <c r="CRJ54" s="691"/>
      <c r="CRK54" s="691"/>
      <c r="CRL54" s="691"/>
      <c r="CRM54" s="691"/>
      <c r="CRN54" s="691"/>
      <c r="CRO54" s="691"/>
      <c r="CRP54" s="691"/>
      <c r="CRQ54" s="691"/>
      <c r="CRR54" s="691"/>
      <c r="CRS54" s="691"/>
      <c r="CRT54" s="691"/>
      <c r="CRU54" s="691"/>
      <c r="CRV54" s="691"/>
      <c r="CRW54" s="691"/>
      <c r="CRX54" s="691"/>
      <c r="CRY54" s="691"/>
      <c r="CRZ54" s="691"/>
      <c r="CSA54" s="691"/>
      <c r="CSB54" s="691"/>
      <c r="CSC54" s="691"/>
      <c r="CSD54" s="691"/>
      <c r="CSE54" s="691"/>
      <c r="CSF54" s="691"/>
      <c r="CSG54" s="691"/>
      <c r="CSH54" s="691"/>
      <c r="CSI54" s="691"/>
      <c r="CSJ54" s="691"/>
      <c r="CSK54" s="691"/>
      <c r="CSL54" s="691"/>
      <c r="CSM54" s="691"/>
      <c r="CSN54" s="691"/>
      <c r="CSO54" s="691"/>
      <c r="CSP54" s="691"/>
      <c r="CSQ54" s="691"/>
      <c r="CSR54" s="691"/>
      <c r="CSS54" s="691"/>
      <c r="CST54" s="691"/>
      <c r="CSU54" s="691"/>
      <c r="CSV54" s="691"/>
      <c r="CSW54" s="691"/>
      <c r="CSX54" s="691"/>
      <c r="CSY54" s="691"/>
      <c r="CSZ54" s="691"/>
      <c r="CTA54" s="691"/>
      <c r="CTB54" s="691"/>
      <c r="CTC54" s="691"/>
      <c r="CTD54" s="691"/>
      <c r="CTE54" s="691"/>
      <c r="CTF54" s="691"/>
      <c r="CTG54" s="691"/>
      <c r="CTH54" s="691"/>
      <c r="CTI54" s="691"/>
      <c r="CTJ54" s="691"/>
      <c r="CTK54" s="691"/>
      <c r="CTL54" s="691"/>
      <c r="CTM54" s="691"/>
      <c r="CTN54" s="691"/>
      <c r="CTO54" s="691"/>
      <c r="CTP54" s="691"/>
      <c r="CTQ54" s="691"/>
      <c r="CTR54" s="691"/>
      <c r="CTS54" s="691"/>
      <c r="CTT54" s="691"/>
      <c r="CTU54" s="691"/>
      <c r="CTV54" s="691"/>
      <c r="CTW54" s="691"/>
      <c r="CTX54" s="691"/>
      <c r="CTY54" s="691"/>
      <c r="CTZ54" s="691"/>
      <c r="CUA54" s="691"/>
      <c r="CUB54" s="691"/>
      <c r="CUC54" s="691"/>
      <c r="CUD54" s="691"/>
      <c r="CUE54" s="691"/>
      <c r="CUF54" s="691"/>
      <c r="CUG54" s="691"/>
      <c r="CUH54" s="691"/>
      <c r="CUI54" s="691"/>
      <c r="CUJ54" s="691"/>
      <c r="CUK54" s="691"/>
      <c r="CUL54" s="691"/>
      <c r="CUM54" s="691"/>
      <c r="CUN54" s="691"/>
      <c r="CUO54" s="691"/>
      <c r="CUP54" s="691"/>
      <c r="CUQ54" s="691"/>
      <c r="CUR54" s="691"/>
      <c r="CUS54" s="691"/>
      <c r="CUT54" s="691"/>
      <c r="CUU54" s="691"/>
      <c r="CUV54" s="691"/>
      <c r="CUW54" s="691"/>
      <c r="CUX54" s="691"/>
      <c r="CUY54" s="691"/>
      <c r="CUZ54" s="691"/>
      <c r="CVA54" s="691"/>
      <c r="CVB54" s="691"/>
      <c r="CVC54" s="691"/>
      <c r="CVD54" s="691"/>
      <c r="CVE54" s="691"/>
      <c r="CVF54" s="691"/>
      <c r="CVG54" s="691"/>
      <c r="CVH54" s="691"/>
      <c r="CVI54" s="691"/>
      <c r="CVJ54" s="691"/>
      <c r="CVK54" s="691"/>
      <c r="CVL54" s="691"/>
      <c r="CVM54" s="691"/>
      <c r="CVN54" s="691"/>
      <c r="CVO54" s="691"/>
      <c r="CVP54" s="691"/>
      <c r="CVQ54" s="691"/>
      <c r="CVR54" s="691"/>
      <c r="CVS54" s="691"/>
      <c r="CVT54" s="691"/>
      <c r="CVU54" s="691"/>
      <c r="CVV54" s="691"/>
      <c r="CVW54" s="691"/>
      <c r="CVX54" s="691"/>
      <c r="CVY54" s="691"/>
      <c r="CVZ54" s="691"/>
      <c r="CWA54" s="691"/>
      <c r="CWB54" s="691"/>
      <c r="CWC54" s="691"/>
      <c r="CWD54" s="691"/>
      <c r="CWE54" s="691"/>
      <c r="CWF54" s="691"/>
      <c r="CWG54" s="691"/>
      <c r="CWH54" s="691"/>
      <c r="CWI54" s="691"/>
      <c r="CWJ54" s="691"/>
      <c r="CWK54" s="691"/>
      <c r="CWL54" s="691"/>
      <c r="CWM54" s="691"/>
      <c r="CWN54" s="691"/>
      <c r="CWO54" s="691"/>
      <c r="CWP54" s="691"/>
      <c r="CWQ54" s="691"/>
      <c r="CWR54" s="691"/>
      <c r="CWS54" s="691"/>
      <c r="CWT54" s="691"/>
      <c r="CWU54" s="691"/>
      <c r="CWV54" s="691"/>
      <c r="CWW54" s="691"/>
      <c r="CWX54" s="691"/>
      <c r="CWY54" s="691"/>
      <c r="CWZ54" s="691"/>
      <c r="CXA54" s="691"/>
      <c r="CXB54" s="691"/>
      <c r="CXC54" s="691"/>
      <c r="CXD54" s="691"/>
      <c r="CXE54" s="691"/>
      <c r="CXF54" s="691"/>
      <c r="CXG54" s="691"/>
      <c r="CXH54" s="691"/>
      <c r="CXI54" s="691"/>
      <c r="CXJ54" s="691"/>
      <c r="CXK54" s="691"/>
      <c r="CXL54" s="691"/>
      <c r="CXM54" s="691"/>
      <c r="CXN54" s="691"/>
      <c r="CXO54" s="691"/>
      <c r="CXP54" s="691"/>
      <c r="CXQ54" s="691"/>
      <c r="CXR54" s="691"/>
      <c r="CXS54" s="691"/>
      <c r="CXT54" s="691"/>
      <c r="CXU54" s="691"/>
      <c r="CXV54" s="691"/>
      <c r="CXW54" s="691"/>
      <c r="CXX54" s="691"/>
      <c r="CXY54" s="691"/>
      <c r="CXZ54" s="691"/>
      <c r="CYA54" s="691"/>
      <c r="CYB54" s="691"/>
      <c r="CYC54" s="691"/>
      <c r="CYD54" s="691"/>
      <c r="CYE54" s="691"/>
      <c r="CYF54" s="691"/>
      <c r="CYG54" s="691"/>
      <c r="CYH54" s="691"/>
      <c r="CYI54" s="691"/>
      <c r="CYJ54" s="691"/>
      <c r="CYK54" s="691"/>
      <c r="CYL54" s="691"/>
      <c r="CYM54" s="691"/>
      <c r="CYN54" s="691"/>
      <c r="CYO54" s="691"/>
      <c r="CYP54" s="691"/>
      <c r="CYQ54" s="691"/>
      <c r="CYR54" s="691"/>
      <c r="CYS54" s="691"/>
      <c r="CYT54" s="691"/>
      <c r="CYU54" s="691"/>
      <c r="CYV54" s="691"/>
      <c r="CYW54" s="691"/>
      <c r="CYX54" s="691"/>
      <c r="CYY54" s="691"/>
      <c r="CYZ54" s="691"/>
      <c r="CZA54" s="691"/>
      <c r="CZB54" s="691"/>
      <c r="CZC54" s="691"/>
      <c r="CZD54" s="691"/>
      <c r="CZE54" s="691"/>
      <c r="CZF54" s="691"/>
      <c r="CZG54" s="691"/>
      <c r="CZH54" s="691"/>
      <c r="CZI54" s="691"/>
      <c r="CZJ54" s="691"/>
      <c r="CZK54" s="691"/>
      <c r="CZL54" s="691"/>
      <c r="CZM54" s="691"/>
      <c r="CZN54" s="691"/>
      <c r="CZO54" s="691"/>
      <c r="CZP54" s="691"/>
      <c r="CZQ54" s="691"/>
      <c r="CZR54" s="691"/>
      <c r="CZS54" s="691"/>
      <c r="CZT54" s="691"/>
      <c r="CZU54" s="691"/>
      <c r="CZV54" s="691"/>
      <c r="CZW54" s="691"/>
      <c r="CZX54" s="691"/>
      <c r="CZY54" s="691"/>
      <c r="CZZ54" s="691"/>
      <c r="DAA54" s="691"/>
      <c r="DAB54" s="691"/>
      <c r="DAC54" s="691"/>
      <c r="DAD54" s="691"/>
      <c r="DAE54" s="691"/>
      <c r="DAF54" s="691"/>
      <c r="DAG54" s="691"/>
      <c r="DAH54" s="691"/>
      <c r="DAI54" s="691"/>
      <c r="DAJ54" s="691"/>
      <c r="DAK54" s="691"/>
      <c r="DAL54" s="691"/>
      <c r="DAM54" s="691"/>
      <c r="DAN54" s="691"/>
      <c r="DAO54" s="691"/>
      <c r="DAP54" s="691"/>
      <c r="DAQ54" s="691"/>
      <c r="DAR54" s="691"/>
      <c r="DAS54" s="691"/>
      <c r="DAT54" s="691"/>
      <c r="DAU54" s="691"/>
      <c r="DAV54" s="691"/>
      <c r="DAW54" s="691"/>
      <c r="DAX54" s="691"/>
      <c r="DAY54" s="691"/>
      <c r="DAZ54" s="691"/>
      <c r="DBA54" s="691"/>
      <c r="DBB54" s="691"/>
      <c r="DBC54" s="691"/>
      <c r="DBD54" s="691"/>
      <c r="DBE54" s="691"/>
      <c r="DBF54" s="691"/>
      <c r="DBG54" s="691"/>
      <c r="DBH54" s="691"/>
      <c r="DBI54" s="691"/>
      <c r="DBJ54" s="691"/>
      <c r="DBK54" s="691"/>
      <c r="DBL54" s="691"/>
      <c r="DBM54" s="691"/>
      <c r="DBN54" s="691"/>
      <c r="DBO54" s="691"/>
      <c r="DBP54" s="691"/>
      <c r="DBQ54" s="691"/>
      <c r="DBR54" s="691"/>
      <c r="DBS54" s="691"/>
      <c r="DBT54" s="691"/>
      <c r="DBU54" s="691"/>
      <c r="DBV54" s="691"/>
      <c r="DBW54" s="691"/>
      <c r="DBX54" s="691"/>
      <c r="DBY54" s="691"/>
      <c r="DBZ54" s="691"/>
      <c r="DCA54" s="691"/>
      <c r="DCB54" s="691"/>
      <c r="DCC54" s="691"/>
      <c r="DCD54" s="691"/>
      <c r="DCE54" s="691"/>
      <c r="DCF54" s="691"/>
      <c r="DCG54" s="691"/>
      <c r="DCH54" s="691"/>
      <c r="DCI54" s="691"/>
      <c r="DCJ54" s="691"/>
      <c r="DCK54" s="691"/>
      <c r="DCL54" s="691"/>
      <c r="DCM54" s="691"/>
      <c r="DCN54" s="691"/>
      <c r="DCO54" s="691"/>
      <c r="DCP54" s="691"/>
      <c r="DCQ54" s="691"/>
      <c r="DCR54" s="691"/>
      <c r="DCS54" s="691"/>
      <c r="DCT54" s="691"/>
      <c r="DCU54" s="691"/>
      <c r="DCV54" s="691"/>
      <c r="DCW54" s="691"/>
      <c r="DCX54" s="691"/>
      <c r="DCY54" s="691"/>
      <c r="DCZ54" s="691"/>
      <c r="DDA54" s="691"/>
      <c r="DDB54" s="691"/>
      <c r="DDC54" s="691"/>
      <c r="DDD54" s="691"/>
      <c r="DDE54" s="691"/>
      <c r="DDF54" s="691"/>
      <c r="DDG54" s="691"/>
      <c r="DDH54" s="691"/>
      <c r="DDI54" s="691"/>
      <c r="DDJ54" s="691"/>
      <c r="DDK54" s="691"/>
      <c r="DDL54" s="691"/>
      <c r="DDM54" s="691"/>
      <c r="DDN54" s="691"/>
      <c r="DDO54" s="691"/>
      <c r="DDP54" s="691"/>
      <c r="DDQ54" s="691"/>
      <c r="DDR54" s="691"/>
      <c r="DDS54" s="691"/>
      <c r="DDT54" s="691"/>
      <c r="DDU54" s="691"/>
      <c r="DDV54" s="691"/>
      <c r="DDW54" s="691"/>
      <c r="DDX54" s="691"/>
      <c r="DDY54" s="691"/>
      <c r="DDZ54" s="691"/>
      <c r="DEA54" s="691"/>
      <c r="DEB54" s="691"/>
      <c r="DEC54" s="691"/>
      <c r="DED54" s="691"/>
      <c r="DEE54" s="691"/>
      <c r="DEF54" s="691"/>
      <c r="DEG54" s="691"/>
      <c r="DEH54" s="691"/>
      <c r="DEI54" s="691"/>
      <c r="DEJ54" s="691"/>
      <c r="DEK54" s="691"/>
      <c r="DEL54" s="691"/>
      <c r="DEM54" s="691"/>
      <c r="DEN54" s="691"/>
      <c r="DEO54" s="691"/>
      <c r="DEP54" s="691"/>
      <c r="DEQ54" s="691"/>
      <c r="DER54" s="691"/>
      <c r="DES54" s="691"/>
      <c r="DET54" s="691"/>
      <c r="DEU54" s="691"/>
      <c r="DEV54" s="691"/>
      <c r="DEW54" s="691"/>
      <c r="DEX54" s="691"/>
      <c r="DEY54" s="691"/>
      <c r="DEZ54" s="691"/>
      <c r="DFA54" s="691"/>
      <c r="DFB54" s="691"/>
      <c r="DFC54" s="691"/>
      <c r="DFD54" s="691"/>
      <c r="DFE54" s="691"/>
      <c r="DFF54" s="691"/>
      <c r="DFG54" s="691"/>
      <c r="DFH54" s="691"/>
      <c r="DFI54" s="691"/>
      <c r="DFJ54" s="691"/>
      <c r="DFK54" s="691"/>
      <c r="DFL54" s="691"/>
      <c r="DFM54" s="691"/>
      <c r="DFN54" s="691"/>
      <c r="DFO54" s="691"/>
      <c r="DFP54" s="691"/>
      <c r="DFQ54" s="691"/>
      <c r="DFR54" s="691"/>
      <c r="DFS54" s="691"/>
      <c r="DFT54" s="691"/>
      <c r="DFU54" s="691"/>
      <c r="DFV54" s="691"/>
      <c r="DFW54" s="691"/>
      <c r="DFX54" s="691"/>
      <c r="DFY54" s="691"/>
      <c r="DFZ54" s="691"/>
      <c r="DGA54" s="691"/>
      <c r="DGB54" s="691"/>
      <c r="DGC54" s="691"/>
      <c r="DGD54" s="691"/>
      <c r="DGE54" s="691"/>
      <c r="DGF54" s="691"/>
      <c r="DGG54" s="691"/>
      <c r="DGH54" s="691"/>
      <c r="DGI54" s="691"/>
      <c r="DGJ54" s="691"/>
      <c r="DGK54" s="691"/>
      <c r="DGL54" s="691"/>
      <c r="DGM54" s="691"/>
      <c r="DGN54" s="691"/>
      <c r="DGO54" s="691"/>
      <c r="DGP54" s="691"/>
      <c r="DGQ54" s="691"/>
      <c r="DGR54" s="691"/>
      <c r="DGS54" s="691"/>
      <c r="DGT54" s="691"/>
      <c r="DGU54" s="691"/>
      <c r="DGV54" s="691"/>
      <c r="DGW54" s="691"/>
      <c r="DGX54" s="691"/>
      <c r="DGY54" s="691"/>
      <c r="DGZ54" s="691"/>
      <c r="DHA54" s="691"/>
      <c r="DHB54" s="691"/>
      <c r="DHC54" s="691"/>
      <c r="DHD54" s="691"/>
      <c r="DHE54" s="691"/>
      <c r="DHF54" s="691"/>
      <c r="DHG54" s="691"/>
      <c r="DHH54" s="691"/>
      <c r="DHI54" s="691"/>
      <c r="DHJ54" s="691"/>
      <c r="DHK54" s="691"/>
      <c r="DHL54" s="691"/>
      <c r="DHM54" s="691"/>
      <c r="DHN54" s="691"/>
      <c r="DHO54" s="691"/>
      <c r="DHP54" s="691"/>
      <c r="DHQ54" s="691"/>
      <c r="DHR54" s="691"/>
      <c r="DHS54" s="691"/>
      <c r="DHT54" s="691"/>
      <c r="DHU54" s="691"/>
      <c r="DHV54" s="691"/>
      <c r="DHW54" s="691"/>
      <c r="DHX54" s="691"/>
      <c r="DHY54" s="691"/>
      <c r="DHZ54" s="691"/>
      <c r="DIA54" s="691"/>
      <c r="DIB54" s="691"/>
      <c r="DIC54" s="691"/>
      <c r="DID54" s="691"/>
      <c r="DIE54" s="691"/>
      <c r="DIF54" s="691"/>
      <c r="DIG54" s="691"/>
      <c r="DIH54" s="691"/>
      <c r="DII54" s="691"/>
      <c r="DIJ54" s="691"/>
      <c r="DIK54" s="691"/>
      <c r="DIL54" s="691"/>
      <c r="DIM54" s="691"/>
      <c r="DIN54" s="691"/>
      <c r="DIO54" s="691"/>
      <c r="DIP54" s="691"/>
      <c r="DIQ54" s="691"/>
      <c r="DIR54" s="691"/>
      <c r="DIS54" s="691"/>
      <c r="DIT54" s="691"/>
      <c r="DIU54" s="691"/>
      <c r="DIV54" s="691"/>
      <c r="DIW54" s="691"/>
      <c r="DIX54" s="691"/>
      <c r="DIY54" s="691"/>
      <c r="DIZ54" s="691"/>
      <c r="DJA54" s="691"/>
      <c r="DJB54" s="691"/>
      <c r="DJC54" s="691"/>
      <c r="DJD54" s="691"/>
      <c r="DJE54" s="691"/>
      <c r="DJF54" s="691"/>
      <c r="DJG54" s="691"/>
      <c r="DJH54" s="691"/>
      <c r="DJI54" s="691"/>
      <c r="DJJ54" s="691"/>
      <c r="DJK54" s="691"/>
      <c r="DJL54" s="691"/>
      <c r="DJM54" s="691"/>
      <c r="DJN54" s="691"/>
      <c r="DJO54" s="691"/>
      <c r="DJP54" s="691"/>
      <c r="DJQ54" s="691"/>
      <c r="DJR54" s="691"/>
      <c r="DJS54" s="691"/>
      <c r="DJT54" s="691"/>
      <c r="DJU54" s="691"/>
      <c r="DJV54" s="691"/>
      <c r="DJW54" s="691"/>
      <c r="DJX54" s="691"/>
      <c r="DJY54" s="691"/>
      <c r="DJZ54" s="691"/>
      <c r="DKA54" s="691"/>
      <c r="DKB54" s="691"/>
      <c r="DKC54" s="691"/>
      <c r="DKD54" s="691"/>
      <c r="DKE54" s="691"/>
      <c r="DKF54" s="691"/>
      <c r="DKG54" s="691"/>
      <c r="DKH54" s="691"/>
      <c r="DKI54" s="691"/>
      <c r="DKJ54" s="691"/>
      <c r="DKK54" s="691"/>
      <c r="DKL54" s="691"/>
      <c r="DKM54" s="691"/>
      <c r="DKN54" s="691"/>
      <c r="DKO54" s="691"/>
      <c r="DKP54" s="691"/>
      <c r="DKQ54" s="691"/>
      <c r="DKR54" s="691"/>
      <c r="DKS54" s="691"/>
      <c r="DKT54" s="691"/>
      <c r="DKU54" s="691"/>
      <c r="DKV54" s="691"/>
      <c r="DKW54" s="691"/>
      <c r="DKX54" s="691"/>
      <c r="DKY54" s="691"/>
      <c r="DKZ54" s="691"/>
      <c r="DLA54" s="691"/>
      <c r="DLB54" s="691"/>
      <c r="DLC54" s="691"/>
      <c r="DLD54" s="691"/>
      <c r="DLE54" s="691"/>
      <c r="DLF54" s="691"/>
      <c r="DLG54" s="691"/>
      <c r="DLH54" s="691"/>
      <c r="DLI54" s="691"/>
      <c r="DLJ54" s="691"/>
      <c r="DLK54" s="691"/>
      <c r="DLL54" s="691"/>
      <c r="DLM54" s="691"/>
      <c r="DLN54" s="691"/>
      <c r="DLO54" s="691"/>
      <c r="DLP54" s="691"/>
      <c r="DLQ54" s="691"/>
      <c r="DLR54" s="691"/>
      <c r="DLS54" s="691"/>
      <c r="DLT54" s="691"/>
      <c r="DLU54" s="691"/>
      <c r="DLV54" s="691"/>
      <c r="DLW54" s="691"/>
      <c r="DLX54" s="691"/>
      <c r="DLY54" s="691"/>
      <c r="DLZ54" s="691"/>
      <c r="DMA54" s="691"/>
      <c r="DMB54" s="691"/>
      <c r="DMC54" s="691"/>
      <c r="DMD54" s="691"/>
      <c r="DME54" s="691"/>
      <c r="DMF54" s="691"/>
      <c r="DMG54" s="691"/>
      <c r="DMH54" s="691"/>
      <c r="DMI54" s="691"/>
      <c r="DMJ54" s="691"/>
      <c r="DMK54" s="691"/>
      <c r="DML54" s="691"/>
      <c r="DMM54" s="691"/>
      <c r="DMN54" s="691"/>
      <c r="DMO54" s="691"/>
      <c r="DMP54" s="691"/>
      <c r="DMQ54" s="691"/>
      <c r="DMR54" s="691"/>
      <c r="DMS54" s="691"/>
      <c r="DMT54" s="691"/>
      <c r="DMU54" s="691"/>
      <c r="DMV54" s="691"/>
      <c r="DMW54" s="691"/>
      <c r="DMX54" s="691"/>
      <c r="DMY54" s="691"/>
      <c r="DMZ54" s="691"/>
      <c r="DNA54" s="691"/>
      <c r="DNB54" s="691"/>
      <c r="DNC54" s="691"/>
      <c r="DND54" s="691"/>
      <c r="DNE54" s="691"/>
      <c r="DNF54" s="691"/>
      <c r="DNG54" s="691"/>
      <c r="DNH54" s="691"/>
      <c r="DNI54" s="691"/>
      <c r="DNJ54" s="691"/>
      <c r="DNK54" s="691"/>
      <c r="DNL54" s="691"/>
      <c r="DNM54" s="691"/>
      <c r="DNN54" s="691"/>
      <c r="DNO54" s="691"/>
      <c r="DNP54" s="691"/>
      <c r="DNQ54" s="691"/>
      <c r="DNR54" s="691"/>
      <c r="DNS54" s="691"/>
      <c r="DNT54" s="691"/>
      <c r="DNU54" s="691"/>
      <c r="DNV54" s="691"/>
      <c r="DNW54" s="691"/>
      <c r="DNX54" s="691"/>
      <c r="DNY54" s="691"/>
      <c r="DNZ54" s="691"/>
      <c r="DOA54" s="691"/>
      <c r="DOB54" s="691"/>
      <c r="DOC54" s="691"/>
      <c r="DOD54" s="691"/>
      <c r="DOE54" s="691"/>
      <c r="DOF54" s="691"/>
      <c r="DOG54" s="691"/>
      <c r="DOH54" s="691"/>
      <c r="DOI54" s="691"/>
      <c r="DOJ54" s="691"/>
      <c r="DOK54" s="691"/>
      <c r="DOL54" s="691"/>
      <c r="DOM54" s="691"/>
      <c r="DON54" s="691"/>
      <c r="DOO54" s="691"/>
      <c r="DOP54" s="691"/>
      <c r="DOQ54" s="691"/>
      <c r="DOR54" s="691"/>
      <c r="DOS54" s="691"/>
      <c r="DOT54" s="691"/>
      <c r="DOU54" s="691"/>
      <c r="DOV54" s="691"/>
      <c r="DOW54" s="691"/>
      <c r="DOX54" s="691"/>
      <c r="DOY54" s="691"/>
      <c r="DOZ54" s="691"/>
      <c r="DPA54" s="691"/>
      <c r="DPB54" s="691"/>
      <c r="DPC54" s="691"/>
      <c r="DPD54" s="691"/>
      <c r="DPE54" s="691"/>
      <c r="DPF54" s="691"/>
      <c r="DPG54" s="691"/>
      <c r="DPH54" s="691"/>
      <c r="DPI54" s="691"/>
      <c r="DPJ54" s="691"/>
      <c r="DPK54" s="691"/>
      <c r="DPL54" s="691"/>
      <c r="DPM54" s="691"/>
      <c r="DPN54" s="691"/>
      <c r="DPO54" s="691"/>
      <c r="DPP54" s="691"/>
      <c r="DPQ54" s="691"/>
      <c r="DPR54" s="691"/>
      <c r="DPS54" s="691"/>
      <c r="DPT54" s="691"/>
      <c r="DPU54" s="691"/>
      <c r="DPV54" s="691"/>
      <c r="DPW54" s="691"/>
      <c r="DPX54" s="691"/>
      <c r="DPY54" s="691"/>
      <c r="DPZ54" s="691"/>
      <c r="DQA54" s="691"/>
      <c r="DQB54" s="691"/>
      <c r="DQC54" s="691"/>
      <c r="DQD54" s="691"/>
      <c r="DQE54" s="691"/>
      <c r="DQF54" s="691"/>
      <c r="DQG54" s="691"/>
      <c r="DQH54" s="691"/>
      <c r="DQI54" s="691"/>
      <c r="DQJ54" s="691"/>
      <c r="DQK54" s="691"/>
      <c r="DQL54" s="691"/>
      <c r="DQM54" s="691"/>
      <c r="DQN54" s="691"/>
      <c r="DQO54" s="691"/>
      <c r="DQP54" s="691"/>
      <c r="DQQ54" s="691"/>
      <c r="DQR54" s="691"/>
      <c r="DQS54" s="691"/>
      <c r="DQT54" s="691"/>
      <c r="DQU54" s="691"/>
      <c r="DQV54" s="691"/>
      <c r="DQW54" s="691"/>
      <c r="DQX54" s="691"/>
      <c r="DQY54" s="691"/>
      <c r="DQZ54" s="691"/>
      <c r="DRA54" s="691"/>
      <c r="DRB54" s="691"/>
      <c r="DRC54" s="691"/>
      <c r="DRD54" s="691"/>
      <c r="DRE54" s="691"/>
      <c r="DRF54" s="691"/>
      <c r="DRG54" s="691"/>
      <c r="DRH54" s="691"/>
      <c r="DRI54" s="691"/>
      <c r="DRJ54" s="691"/>
      <c r="DRK54" s="691"/>
      <c r="DRL54" s="691"/>
      <c r="DRM54" s="691"/>
      <c r="DRN54" s="691"/>
      <c r="DRO54" s="691"/>
      <c r="DRP54" s="691"/>
      <c r="DRQ54" s="691"/>
      <c r="DRR54" s="691"/>
      <c r="DRS54" s="691"/>
      <c r="DRT54" s="691"/>
      <c r="DRU54" s="691"/>
      <c r="DRV54" s="691"/>
      <c r="DRW54" s="691"/>
      <c r="DRX54" s="691"/>
      <c r="DRY54" s="691"/>
      <c r="DRZ54" s="691"/>
      <c r="DSA54" s="691"/>
      <c r="DSB54" s="691"/>
      <c r="DSC54" s="691"/>
      <c r="DSD54" s="691"/>
      <c r="DSE54" s="691"/>
      <c r="DSF54" s="691"/>
      <c r="DSG54" s="691"/>
      <c r="DSH54" s="691"/>
      <c r="DSI54" s="691"/>
      <c r="DSJ54" s="691"/>
      <c r="DSK54" s="691"/>
      <c r="DSL54" s="691"/>
      <c r="DSM54" s="691"/>
      <c r="DSN54" s="691"/>
      <c r="DSO54" s="691"/>
      <c r="DSP54" s="691"/>
      <c r="DSQ54" s="691"/>
      <c r="DSR54" s="691"/>
      <c r="DSS54" s="691"/>
      <c r="DST54" s="691"/>
      <c r="DSU54" s="691"/>
      <c r="DSV54" s="691"/>
      <c r="DSW54" s="691"/>
      <c r="DSX54" s="691"/>
      <c r="DSY54" s="691"/>
      <c r="DSZ54" s="691"/>
      <c r="DTA54" s="691"/>
      <c r="DTB54" s="691"/>
      <c r="DTC54" s="691"/>
      <c r="DTD54" s="691"/>
      <c r="DTE54" s="691"/>
      <c r="DTF54" s="691"/>
      <c r="DTG54" s="691"/>
      <c r="DTH54" s="691"/>
      <c r="DTI54" s="691"/>
      <c r="DTJ54" s="691"/>
      <c r="DTK54" s="691"/>
      <c r="DTL54" s="691"/>
      <c r="DTM54" s="691"/>
      <c r="DTN54" s="691"/>
      <c r="DTO54" s="691"/>
      <c r="DTP54" s="691"/>
      <c r="DTQ54" s="691"/>
      <c r="DTR54" s="691"/>
      <c r="DTS54" s="691"/>
      <c r="DTT54" s="691"/>
      <c r="DTU54" s="691"/>
      <c r="DTV54" s="691"/>
      <c r="DTW54" s="691"/>
      <c r="DTX54" s="691"/>
      <c r="DTY54" s="691"/>
      <c r="DTZ54" s="691"/>
      <c r="DUA54" s="691"/>
      <c r="DUB54" s="691"/>
      <c r="DUC54" s="691"/>
      <c r="DUD54" s="691"/>
      <c r="DUE54" s="691"/>
      <c r="DUF54" s="691"/>
      <c r="DUG54" s="691"/>
      <c r="DUH54" s="691"/>
      <c r="DUI54" s="691"/>
      <c r="DUJ54" s="691"/>
      <c r="DUK54" s="691"/>
      <c r="DUL54" s="691"/>
      <c r="DUM54" s="691"/>
      <c r="DUN54" s="691"/>
      <c r="DUO54" s="691"/>
      <c r="DUP54" s="691"/>
      <c r="DUQ54" s="691"/>
      <c r="DUR54" s="691"/>
      <c r="DUS54" s="691"/>
      <c r="DUT54" s="691"/>
      <c r="DUU54" s="691"/>
      <c r="DUV54" s="691"/>
      <c r="DUW54" s="691"/>
      <c r="DUX54" s="691"/>
      <c r="DUY54" s="691"/>
      <c r="DUZ54" s="691"/>
      <c r="DVA54" s="691"/>
      <c r="DVB54" s="691"/>
      <c r="DVC54" s="691"/>
      <c r="DVD54" s="691"/>
      <c r="DVE54" s="691"/>
      <c r="DVF54" s="691"/>
      <c r="DVG54" s="691"/>
      <c r="DVH54" s="691"/>
      <c r="DVI54" s="691"/>
      <c r="DVJ54" s="691"/>
      <c r="DVK54" s="691"/>
      <c r="DVL54" s="691"/>
      <c r="DVM54" s="691"/>
      <c r="DVN54" s="691"/>
      <c r="DVO54" s="691"/>
      <c r="DVP54" s="691"/>
      <c r="DVQ54" s="691"/>
      <c r="DVR54" s="691"/>
      <c r="DVS54" s="691"/>
      <c r="DVT54" s="691"/>
      <c r="DVU54" s="691"/>
      <c r="DVV54" s="691"/>
      <c r="DVW54" s="691"/>
      <c r="DVX54" s="691"/>
      <c r="DVY54" s="691"/>
      <c r="DVZ54" s="691"/>
      <c r="DWA54" s="691"/>
      <c r="DWB54" s="691"/>
      <c r="DWC54" s="691"/>
      <c r="DWD54" s="691"/>
      <c r="DWE54" s="691"/>
      <c r="DWF54" s="691"/>
      <c r="DWG54" s="691"/>
      <c r="DWH54" s="691"/>
      <c r="DWI54" s="691"/>
      <c r="DWJ54" s="691"/>
      <c r="DWK54" s="691"/>
      <c r="DWL54" s="691"/>
      <c r="DWM54" s="691"/>
      <c r="DWN54" s="691"/>
      <c r="DWO54" s="691"/>
      <c r="DWP54" s="691"/>
      <c r="DWQ54" s="691"/>
      <c r="DWR54" s="691"/>
      <c r="DWS54" s="691"/>
      <c r="DWT54" s="691"/>
      <c r="DWU54" s="691"/>
      <c r="DWV54" s="691"/>
      <c r="DWW54" s="691"/>
      <c r="DWX54" s="691"/>
      <c r="DWY54" s="691"/>
      <c r="DWZ54" s="691"/>
      <c r="DXA54" s="691"/>
      <c r="DXB54" s="691"/>
      <c r="DXC54" s="691"/>
      <c r="DXD54" s="691"/>
      <c r="DXE54" s="691"/>
      <c r="DXF54" s="691"/>
      <c r="DXG54" s="691"/>
      <c r="DXH54" s="691"/>
      <c r="DXI54" s="691"/>
      <c r="DXJ54" s="691"/>
      <c r="DXK54" s="691"/>
      <c r="DXL54" s="691"/>
      <c r="DXM54" s="691"/>
      <c r="DXN54" s="691"/>
      <c r="DXO54" s="691"/>
      <c r="DXP54" s="691"/>
      <c r="DXQ54" s="691"/>
      <c r="DXR54" s="691"/>
      <c r="DXS54" s="691"/>
      <c r="DXT54" s="691"/>
      <c r="DXU54" s="691"/>
      <c r="DXV54" s="691"/>
      <c r="DXW54" s="691"/>
      <c r="DXX54" s="691"/>
      <c r="DXY54" s="691"/>
      <c r="DXZ54" s="691"/>
      <c r="DYA54" s="691"/>
      <c r="DYB54" s="691"/>
      <c r="DYC54" s="691"/>
      <c r="DYD54" s="691"/>
      <c r="DYE54" s="691"/>
      <c r="DYF54" s="691"/>
      <c r="DYG54" s="691"/>
      <c r="DYH54" s="691"/>
      <c r="DYI54" s="691"/>
      <c r="DYJ54" s="691"/>
      <c r="DYK54" s="691"/>
      <c r="DYL54" s="691"/>
      <c r="DYM54" s="691"/>
      <c r="DYN54" s="691"/>
      <c r="DYO54" s="691"/>
      <c r="DYP54" s="691"/>
      <c r="DYQ54" s="691"/>
      <c r="DYR54" s="691"/>
      <c r="DYS54" s="691"/>
      <c r="DYT54" s="691"/>
      <c r="DYU54" s="691"/>
      <c r="DYV54" s="691"/>
      <c r="DYW54" s="691"/>
      <c r="DYX54" s="691"/>
      <c r="DYY54" s="691"/>
      <c r="DYZ54" s="691"/>
      <c r="DZA54" s="691"/>
      <c r="DZB54" s="691"/>
      <c r="DZC54" s="691"/>
      <c r="DZD54" s="691"/>
      <c r="DZE54" s="691"/>
      <c r="DZF54" s="691"/>
      <c r="DZG54" s="691"/>
      <c r="DZH54" s="691"/>
      <c r="DZI54" s="691"/>
      <c r="DZJ54" s="691"/>
      <c r="DZK54" s="691"/>
      <c r="DZL54" s="691"/>
      <c r="DZM54" s="691"/>
      <c r="DZN54" s="691"/>
      <c r="DZO54" s="691"/>
      <c r="DZP54" s="691"/>
      <c r="DZQ54" s="691"/>
      <c r="DZR54" s="691"/>
      <c r="DZS54" s="691"/>
      <c r="DZT54" s="691"/>
      <c r="DZU54" s="691"/>
      <c r="DZV54" s="691"/>
      <c r="DZW54" s="691"/>
      <c r="DZX54" s="691"/>
      <c r="DZY54" s="691"/>
      <c r="DZZ54" s="691"/>
      <c r="EAA54" s="691"/>
      <c r="EAB54" s="691"/>
      <c r="EAC54" s="691"/>
      <c r="EAD54" s="691"/>
      <c r="EAE54" s="691"/>
      <c r="EAF54" s="691"/>
      <c r="EAG54" s="691"/>
      <c r="EAH54" s="691"/>
      <c r="EAI54" s="691"/>
      <c r="EAJ54" s="691"/>
      <c r="EAK54" s="691"/>
      <c r="EAL54" s="691"/>
      <c r="EAM54" s="691"/>
      <c r="EAN54" s="691"/>
      <c r="EAO54" s="691"/>
      <c r="EAP54" s="691"/>
      <c r="EAQ54" s="691"/>
      <c r="EAR54" s="691"/>
      <c r="EAS54" s="691"/>
      <c r="EAT54" s="691"/>
      <c r="EAU54" s="691"/>
      <c r="EAV54" s="691"/>
      <c r="EAW54" s="691"/>
      <c r="EAX54" s="691"/>
      <c r="EAY54" s="691"/>
      <c r="EAZ54" s="691"/>
      <c r="EBA54" s="691"/>
      <c r="EBB54" s="691"/>
      <c r="EBC54" s="691"/>
      <c r="EBD54" s="691"/>
      <c r="EBE54" s="691"/>
      <c r="EBF54" s="691"/>
      <c r="EBG54" s="691"/>
      <c r="EBH54" s="691"/>
      <c r="EBI54" s="691"/>
      <c r="EBJ54" s="691"/>
      <c r="EBK54" s="691"/>
      <c r="EBL54" s="691"/>
      <c r="EBM54" s="691"/>
      <c r="EBN54" s="691"/>
      <c r="EBO54" s="691"/>
      <c r="EBP54" s="691"/>
      <c r="EBQ54" s="691"/>
      <c r="EBR54" s="691"/>
      <c r="EBS54" s="691"/>
      <c r="EBT54" s="691"/>
      <c r="EBU54" s="691"/>
      <c r="EBV54" s="691"/>
      <c r="EBW54" s="691"/>
      <c r="EBX54" s="691"/>
      <c r="EBY54" s="691"/>
      <c r="EBZ54" s="691"/>
      <c r="ECA54" s="691"/>
      <c r="ECB54" s="691"/>
      <c r="ECC54" s="691"/>
      <c r="ECD54" s="691"/>
      <c r="ECE54" s="691"/>
      <c r="ECF54" s="691"/>
      <c r="ECG54" s="691"/>
      <c r="ECH54" s="691"/>
      <c r="ECI54" s="691"/>
      <c r="ECJ54" s="691"/>
      <c r="ECK54" s="691"/>
      <c r="ECL54" s="691"/>
      <c r="ECM54" s="691"/>
      <c r="ECN54" s="691"/>
      <c r="ECO54" s="691"/>
      <c r="ECP54" s="691"/>
      <c r="ECQ54" s="691"/>
      <c r="ECR54" s="691"/>
      <c r="ECS54" s="691"/>
      <c r="ECT54" s="691"/>
      <c r="ECU54" s="691"/>
      <c r="ECV54" s="691"/>
      <c r="ECW54" s="691"/>
      <c r="ECX54" s="691"/>
      <c r="ECY54" s="691"/>
      <c r="ECZ54" s="691"/>
      <c r="EDA54" s="691"/>
      <c r="EDB54" s="691"/>
      <c r="EDC54" s="691"/>
      <c r="EDD54" s="691"/>
      <c r="EDE54" s="691"/>
      <c r="EDF54" s="691"/>
      <c r="EDG54" s="691"/>
      <c r="EDH54" s="691"/>
      <c r="EDI54" s="691"/>
      <c r="EDJ54" s="691"/>
      <c r="EDK54" s="691"/>
      <c r="EDL54" s="691"/>
      <c r="EDM54" s="691"/>
      <c r="EDN54" s="691"/>
      <c r="EDO54" s="691"/>
      <c r="EDP54" s="691"/>
      <c r="EDQ54" s="691"/>
      <c r="EDR54" s="691"/>
      <c r="EDS54" s="691"/>
      <c r="EDT54" s="691"/>
      <c r="EDU54" s="691"/>
      <c r="EDV54" s="691"/>
      <c r="EDW54" s="691"/>
      <c r="EDX54" s="691"/>
      <c r="EDY54" s="691"/>
      <c r="EDZ54" s="691"/>
      <c r="EEA54" s="691"/>
      <c r="EEB54" s="691"/>
      <c r="EEC54" s="691"/>
      <c r="EED54" s="691"/>
      <c r="EEE54" s="691"/>
      <c r="EEF54" s="691"/>
      <c r="EEG54" s="691"/>
      <c r="EEH54" s="691"/>
      <c r="EEI54" s="691"/>
      <c r="EEJ54" s="691"/>
      <c r="EEK54" s="691"/>
      <c r="EEL54" s="691"/>
      <c r="EEM54" s="691"/>
      <c r="EEN54" s="691"/>
      <c r="EEO54" s="691"/>
      <c r="EEP54" s="691"/>
      <c r="EEQ54" s="691"/>
      <c r="EER54" s="691"/>
      <c r="EES54" s="691"/>
      <c r="EET54" s="691"/>
      <c r="EEU54" s="691"/>
      <c r="EEV54" s="691"/>
      <c r="EEW54" s="691"/>
      <c r="EEX54" s="691"/>
      <c r="EEY54" s="691"/>
      <c r="EEZ54" s="691"/>
      <c r="EFA54" s="691"/>
      <c r="EFB54" s="691"/>
      <c r="EFC54" s="691"/>
      <c r="EFD54" s="691"/>
      <c r="EFE54" s="691"/>
      <c r="EFF54" s="691"/>
      <c r="EFG54" s="691"/>
      <c r="EFH54" s="691"/>
      <c r="EFI54" s="691"/>
      <c r="EFJ54" s="691"/>
      <c r="EFK54" s="691"/>
      <c r="EFL54" s="691"/>
      <c r="EFM54" s="691"/>
      <c r="EFN54" s="691"/>
      <c r="EFO54" s="691"/>
      <c r="EFP54" s="691"/>
      <c r="EFQ54" s="691"/>
      <c r="EFR54" s="691"/>
      <c r="EFS54" s="691"/>
      <c r="EFT54" s="691"/>
      <c r="EFU54" s="691"/>
      <c r="EFV54" s="691"/>
      <c r="EFW54" s="691"/>
      <c r="EFX54" s="691"/>
      <c r="EFY54" s="691"/>
      <c r="EFZ54" s="691"/>
      <c r="EGA54" s="691"/>
      <c r="EGB54" s="691"/>
      <c r="EGC54" s="691"/>
      <c r="EGD54" s="691"/>
      <c r="EGE54" s="691"/>
      <c r="EGF54" s="691"/>
      <c r="EGG54" s="691"/>
      <c r="EGH54" s="691"/>
      <c r="EGI54" s="691"/>
      <c r="EGJ54" s="691"/>
      <c r="EGK54" s="691"/>
      <c r="EGL54" s="691"/>
      <c r="EGM54" s="691"/>
      <c r="EGN54" s="691"/>
      <c r="EGO54" s="691"/>
      <c r="EGP54" s="691"/>
      <c r="EGQ54" s="691"/>
      <c r="EGR54" s="691"/>
      <c r="EGS54" s="691"/>
      <c r="EGT54" s="691"/>
      <c r="EGU54" s="691"/>
      <c r="EGV54" s="691"/>
      <c r="EGW54" s="691"/>
      <c r="EGX54" s="691"/>
      <c r="EGY54" s="691"/>
      <c r="EGZ54" s="691"/>
      <c r="EHA54" s="691"/>
      <c r="EHB54" s="691"/>
      <c r="EHC54" s="691"/>
      <c r="EHD54" s="691"/>
      <c r="EHE54" s="691"/>
      <c r="EHF54" s="691"/>
      <c r="EHG54" s="691"/>
      <c r="EHH54" s="691"/>
      <c r="EHI54" s="691"/>
      <c r="EHJ54" s="691"/>
      <c r="EHK54" s="691"/>
      <c r="EHL54" s="691"/>
      <c r="EHM54" s="691"/>
      <c r="EHN54" s="691"/>
      <c r="EHO54" s="691"/>
      <c r="EHP54" s="691"/>
      <c r="EHQ54" s="691"/>
      <c r="EHR54" s="691"/>
      <c r="EHS54" s="691"/>
      <c r="EHT54" s="691"/>
      <c r="EHU54" s="691"/>
      <c r="EHV54" s="691"/>
      <c r="EHW54" s="691"/>
      <c r="EHX54" s="691"/>
      <c r="EHY54" s="691"/>
      <c r="EHZ54" s="691"/>
      <c r="EIA54" s="691"/>
      <c r="EIB54" s="691"/>
      <c r="EIC54" s="691"/>
      <c r="EID54" s="691"/>
      <c r="EIE54" s="691"/>
      <c r="EIF54" s="691"/>
      <c r="EIG54" s="691"/>
      <c r="EIH54" s="691"/>
      <c r="EII54" s="691"/>
      <c r="EIJ54" s="691"/>
      <c r="EIK54" s="691"/>
      <c r="EIL54" s="691"/>
      <c r="EIM54" s="691"/>
      <c r="EIN54" s="691"/>
      <c r="EIO54" s="691"/>
      <c r="EIP54" s="691"/>
      <c r="EIQ54" s="691"/>
      <c r="EIR54" s="691"/>
      <c r="EIS54" s="691"/>
      <c r="EIT54" s="691"/>
      <c r="EIU54" s="691"/>
      <c r="EIV54" s="691"/>
      <c r="EIW54" s="691"/>
      <c r="EIX54" s="691"/>
      <c r="EIY54" s="691"/>
      <c r="EIZ54" s="691"/>
      <c r="EJA54" s="691"/>
      <c r="EJB54" s="691"/>
      <c r="EJC54" s="691"/>
      <c r="EJD54" s="691"/>
      <c r="EJE54" s="691"/>
      <c r="EJF54" s="691"/>
      <c r="EJG54" s="691"/>
      <c r="EJH54" s="691"/>
      <c r="EJI54" s="691"/>
      <c r="EJJ54" s="691"/>
      <c r="EJK54" s="691"/>
      <c r="EJL54" s="691"/>
      <c r="EJM54" s="691"/>
      <c r="EJN54" s="691"/>
      <c r="EJO54" s="691"/>
      <c r="EJP54" s="691"/>
      <c r="EJQ54" s="691"/>
      <c r="EJR54" s="691"/>
      <c r="EJS54" s="691"/>
      <c r="EJT54" s="691"/>
      <c r="EJU54" s="691"/>
      <c r="EJV54" s="691"/>
      <c r="EJW54" s="691"/>
      <c r="EJX54" s="691"/>
      <c r="EJY54" s="691"/>
      <c r="EJZ54" s="691"/>
      <c r="EKA54" s="691"/>
      <c r="EKB54" s="691"/>
      <c r="EKC54" s="691"/>
      <c r="EKD54" s="691"/>
      <c r="EKE54" s="691"/>
      <c r="EKF54" s="691"/>
      <c r="EKG54" s="691"/>
      <c r="EKH54" s="691"/>
      <c r="EKI54" s="691"/>
      <c r="EKJ54" s="691"/>
      <c r="EKK54" s="691"/>
      <c r="EKL54" s="691"/>
      <c r="EKM54" s="691"/>
      <c r="EKN54" s="691"/>
      <c r="EKO54" s="691"/>
      <c r="EKP54" s="691"/>
      <c r="EKQ54" s="691"/>
      <c r="EKR54" s="691"/>
      <c r="EKS54" s="691"/>
      <c r="EKT54" s="691"/>
      <c r="EKU54" s="691"/>
      <c r="EKV54" s="691"/>
      <c r="EKW54" s="691"/>
      <c r="EKX54" s="691"/>
      <c r="EKY54" s="691"/>
      <c r="EKZ54" s="691"/>
      <c r="ELA54" s="691"/>
      <c r="ELB54" s="691"/>
      <c r="ELC54" s="691"/>
      <c r="ELD54" s="691"/>
      <c r="ELE54" s="691"/>
      <c r="ELF54" s="691"/>
      <c r="ELG54" s="691"/>
      <c r="ELH54" s="691"/>
      <c r="ELI54" s="691"/>
      <c r="ELJ54" s="691"/>
      <c r="ELK54" s="691"/>
      <c r="ELL54" s="691"/>
      <c r="ELM54" s="691"/>
      <c r="ELN54" s="691"/>
      <c r="ELO54" s="691"/>
      <c r="ELP54" s="691"/>
      <c r="ELQ54" s="691"/>
      <c r="ELR54" s="691"/>
      <c r="ELS54" s="691"/>
      <c r="ELT54" s="691"/>
      <c r="ELU54" s="691"/>
      <c r="ELV54" s="691"/>
      <c r="ELW54" s="691"/>
      <c r="ELX54" s="691"/>
      <c r="ELY54" s="691"/>
      <c r="ELZ54" s="691"/>
      <c r="EMA54" s="691"/>
      <c r="EMB54" s="691"/>
      <c r="EMC54" s="691"/>
      <c r="EMD54" s="691"/>
      <c r="EME54" s="691"/>
      <c r="EMF54" s="691"/>
      <c r="EMG54" s="691"/>
      <c r="EMH54" s="691"/>
      <c r="EMI54" s="691"/>
      <c r="EMJ54" s="691"/>
      <c r="EMK54" s="691"/>
      <c r="EML54" s="691"/>
      <c r="EMM54" s="691"/>
      <c r="EMN54" s="691"/>
      <c r="EMO54" s="691"/>
      <c r="EMP54" s="691"/>
      <c r="EMQ54" s="691"/>
      <c r="EMR54" s="691"/>
      <c r="EMS54" s="691"/>
      <c r="EMT54" s="691"/>
      <c r="EMU54" s="691"/>
      <c r="EMV54" s="691"/>
      <c r="EMW54" s="691"/>
      <c r="EMX54" s="691"/>
      <c r="EMY54" s="691"/>
      <c r="EMZ54" s="691"/>
      <c r="ENA54" s="691"/>
      <c r="ENB54" s="691"/>
      <c r="ENC54" s="691"/>
      <c r="END54" s="691"/>
      <c r="ENE54" s="691"/>
      <c r="ENF54" s="691"/>
      <c r="ENG54" s="691"/>
      <c r="ENH54" s="691"/>
      <c r="ENI54" s="691"/>
      <c r="ENJ54" s="691"/>
      <c r="ENK54" s="691"/>
      <c r="ENL54" s="691"/>
      <c r="ENM54" s="691"/>
      <c r="ENN54" s="691"/>
      <c r="ENO54" s="691"/>
      <c r="ENP54" s="691"/>
      <c r="ENQ54" s="691"/>
      <c r="ENR54" s="691"/>
      <c r="ENS54" s="691"/>
      <c r="ENT54" s="691"/>
      <c r="ENU54" s="691"/>
      <c r="ENV54" s="691"/>
      <c r="ENW54" s="691"/>
      <c r="ENX54" s="691"/>
      <c r="ENY54" s="691"/>
      <c r="ENZ54" s="691"/>
      <c r="EOA54" s="691"/>
      <c r="EOB54" s="691"/>
      <c r="EOC54" s="691"/>
      <c r="EOD54" s="691"/>
      <c r="EOE54" s="691"/>
      <c r="EOF54" s="691"/>
      <c r="EOG54" s="691"/>
      <c r="EOH54" s="691"/>
      <c r="EOI54" s="691"/>
      <c r="EOJ54" s="691"/>
      <c r="EOK54" s="691"/>
      <c r="EOL54" s="691"/>
      <c r="EOM54" s="691"/>
      <c r="EON54" s="691"/>
      <c r="EOO54" s="691"/>
      <c r="EOP54" s="691"/>
      <c r="EOQ54" s="691"/>
      <c r="EOR54" s="691"/>
      <c r="EOS54" s="691"/>
      <c r="EOT54" s="691"/>
      <c r="EOU54" s="691"/>
      <c r="EOV54" s="691"/>
      <c r="EOW54" s="691"/>
      <c r="EOX54" s="691"/>
      <c r="EOY54" s="691"/>
      <c r="EOZ54" s="691"/>
      <c r="EPA54" s="691"/>
      <c r="EPB54" s="691"/>
      <c r="EPC54" s="691"/>
      <c r="EPD54" s="691"/>
      <c r="EPE54" s="691"/>
      <c r="EPF54" s="691"/>
      <c r="EPG54" s="691"/>
      <c r="EPH54" s="691"/>
      <c r="EPI54" s="691"/>
      <c r="EPJ54" s="691"/>
      <c r="EPK54" s="691"/>
      <c r="EPL54" s="691"/>
      <c r="EPM54" s="691"/>
      <c r="EPN54" s="691"/>
      <c r="EPO54" s="691"/>
      <c r="EPP54" s="691"/>
      <c r="EPQ54" s="691"/>
      <c r="EPR54" s="691"/>
      <c r="EPS54" s="691"/>
      <c r="EPT54" s="691"/>
      <c r="EPU54" s="691"/>
      <c r="EPV54" s="691"/>
      <c r="EPW54" s="691"/>
      <c r="EPX54" s="691"/>
      <c r="EPY54" s="691"/>
      <c r="EPZ54" s="691"/>
      <c r="EQA54" s="691"/>
      <c r="EQB54" s="691"/>
      <c r="EQC54" s="691"/>
      <c r="EQD54" s="691"/>
      <c r="EQE54" s="691"/>
      <c r="EQF54" s="691"/>
      <c r="EQG54" s="691"/>
      <c r="EQH54" s="691"/>
      <c r="EQI54" s="691"/>
      <c r="EQJ54" s="691"/>
      <c r="EQK54" s="691"/>
      <c r="EQL54" s="691"/>
      <c r="EQM54" s="691"/>
      <c r="EQN54" s="691"/>
      <c r="EQO54" s="691"/>
      <c r="EQP54" s="691"/>
      <c r="EQQ54" s="691"/>
      <c r="EQR54" s="691"/>
      <c r="EQS54" s="691"/>
      <c r="EQT54" s="691"/>
      <c r="EQU54" s="691"/>
      <c r="EQV54" s="691"/>
      <c r="EQW54" s="691"/>
      <c r="EQX54" s="691"/>
      <c r="EQY54" s="691"/>
      <c r="EQZ54" s="691"/>
      <c r="ERA54" s="691"/>
      <c r="ERB54" s="691"/>
      <c r="ERC54" s="691"/>
      <c r="ERD54" s="691"/>
      <c r="ERE54" s="691"/>
      <c r="ERF54" s="691"/>
      <c r="ERG54" s="691"/>
      <c r="ERH54" s="691"/>
      <c r="ERI54" s="691"/>
      <c r="ERJ54" s="691"/>
      <c r="ERK54" s="691"/>
      <c r="ERL54" s="691"/>
      <c r="ERM54" s="691"/>
      <c r="ERN54" s="691"/>
      <c r="ERO54" s="691"/>
      <c r="ERP54" s="691"/>
      <c r="ERQ54" s="691"/>
      <c r="ERR54" s="691"/>
      <c r="ERS54" s="691"/>
      <c r="ERT54" s="691"/>
      <c r="ERU54" s="691"/>
      <c r="ERV54" s="691"/>
      <c r="ERW54" s="691"/>
      <c r="ERX54" s="691"/>
      <c r="ERY54" s="691"/>
      <c r="ERZ54" s="691"/>
      <c r="ESA54" s="691"/>
      <c r="ESB54" s="691"/>
      <c r="ESC54" s="691"/>
      <c r="ESD54" s="691"/>
      <c r="ESE54" s="691"/>
      <c r="ESF54" s="691"/>
      <c r="ESG54" s="691"/>
      <c r="ESH54" s="691"/>
      <c r="ESI54" s="691"/>
      <c r="ESJ54" s="691"/>
      <c r="ESK54" s="691"/>
      <c r="ESL54" s="691"/>
      <c r="ESM54" s="691"/>
      <c r="ESN54" s="691"/>
      <c r="ESO54" s="691"/>
      <c r="ESP54" s="691"/>
      <c r="ESQ54" s="691"/>
      <c r="ESR54" s="691"/>
      <c r="ESS54" s="691"/>
      <c r="EST54" s="691"/>
      <c r="ESU54" s="691"/>
      <c r="ESV54" s="691"/>
      <c r="ESW54" s="691"/>
      <c r="ESX54" s="691"/>
      <c r="ESY54" s="691"/>
      <c r="ESZ54" s="691"/>
      <c r="ETA54" s="691"/>
      <c r="ETB54" s="691"/>
      <c r="ETC54" s="691"/>
      <c r="ETD54" s="691"/>
      <c r="ETE54" s="691"/>
      <c r="ETF54" s="691"/>
      <c r="ETG54" s="691"/>
      <c r="ETH54" s="691"/>
      <c r="ETI54" s="691"/>
      <c r="ETJ54" s="691"/>
      <c r="ETK54" s="691"/>
      <c r="ETL54" s="691"/>
      <c r="ETM54" s="691"/>
      <c r="ETN54" s="691"/>
      <c r="ETO54" s="691"/>
      <c r="ETP54" s="691"/>
      <c r="ETQ54" s="691"/>
      <c r="ETR54" s="691"/>
      <c r="ETS54" s="691"/>
      <c r="ETT54" s="691"/>
      <c r="ETU54" s="691"/>
      <c r="ETV54" s="691"/>
      <c r="ETW54" s="691"/>
      <c r="ETX54" s="691"/>
      <c r="ETY54" s="691"/>
      <c r="ETZ54" s="691"/>
      <c r="EUA54" s="691"/>
      <c r="EUB54" s="691"/>
      <c r="EUC54" s="691"/>
      <c r="EUD54" s="691"/>
      <c r="EUE54" s="691"/>
      <c r="EUF54" s="691"/>
      <c r="EUG54" s="691"/>
      <c r="EUH54" s="691"/>
      <c r="EUI54" s="691"/>
      <c r="EUJ54" s="691"/>
      <c r="EUK54" s="691"/>
      <c r="EUL54" s="691"/>
      <c r="EUM54" s="691"/>
      <c r="EUN54" s="691"/>
      <c r="EUO54" s="691"/>
      <c r="EUP54" s="691"/>
      <c r="EUQ54" s="691"/>
      <c r="EUR54" s="691"/>
      <c r="EUS54" s="691"/>
      <c r="EUT54" s="691"/>
      <c r="EUU54" s="691"/>
      <c r="EUV54" s="691"/>
      <c r="EUW54" s="691"/>
      <c r="EUX54" s="691"/>
      <c r="EUY54" s="691"/>
      <c r="EUZ54" s="691"/>
      <c r="EVA54" s="691"/>
      <c r="EVB54" s="691"/>
      <c r="EVC54" s="691"/>
      <c r="EVD54" s="691"/>
      <c r="EVE54" s="691"/>
      <c r="EVF54" s="691"/>
      <c r="EVG54" s="691"/>
      <c r="EVH54" s="691"/>
      <c r="EVI54" s="691"/>
      <c r="EVJ54" s="691"/>
      <c r="EVK54" s="691"/>
      <c r="EVL54" s="691"/>
      <c r="EVM54" s="691"/>
      <c r="EVN54" s="691"/>
      <c r="EVO54" s="691"/>
      <c r="EVP54" s="691"/>
      <c r="EVQ54" s="691"/>
      <c r="EVR54" s="691"/>
      <c r="EVS54" s="691"/>
      <c r="EVT54" s="691"/>
      <c r="EVU54" s="691"/>
      <c r="EVV54" s="691"/>
      <c r="EVW54" s="691"/>
      <c r="EVX54" s="691"/>
      <c r="EVY54" s="691"/>
      <c r="EVZ54" s="691"/>
      <c r="EWA54" s="691"/>
      <c r="EWB54" s="691"/>
      <c r="EWC54" s="691"/>
      <c r="EWD54" s="691"/>
      <c r="EWE54" s="691"/>
      <c r="EWF54" s="691"/>
      <c r="EWG54" s="691"/>
      <c r="EWH54" s="691"/>
      <c r="EWI54" s="691"/>
      <c r="EWJ54" s="691"/>
      <c r="EWK54" s="691"/>
      <c r="EWL54" s="691"/>
      <c r="EWM54" s="691"/>
      <c r="EWN54" s="691"/>
      <c r="EWO54" s="691"/>
      <c r="EWP54" s="691"/>
      <c r="EWQ54" s="691"/>
      <c r="EWR54" s="691"/>
      <c r="EWS54" s="691"/>
      <c r="EWT54" s="691"/>
      <c r="EWU54" s="691"/>
      <c r="EWV54" s="691"/>
      <c r="EWW54" s="691"/>
      <c r="EWX54" s="691"/>
      <c r="EWY54" s="691"/>
      <c r="EWZ54" s="691"/>
      <c r="EXA54" s="691"/>
      <c r="EXB54" s="691"/>
      <c r="EXC54" s="691"/>
      <c r="EXD54" s="691"/>
      <c r="EXE54" s="691"/>
      <c r="EXF54" s="691"/>
      <c r="EXG54" s="691"/>
      <c r="EXH54" s="691"/>
      <c r="EXI54" s="691"/>
      <c r="EXJ54" s="691"/>
      <c r="EXK54" s="691"/>
      <c r="EXL54" s="691"/>
      <c r="EXM54" s="691"/>
      <c r="EXN54" s="691"/>
      <c r="EXO54" s="691"/>
      <c r="EXP54" s="691"/>
      <c r="EXQ54" s="691"/>
      <c r="EXR54" s="691"/>
      <c r="EXS54" s="691"/>
      <c r="EXT54" s="691"/>
      <c r="EXU54" s="691"/>
      <c r="EXV54" s="691"/>
      <c r="EXW54" s="691"/>
      <c r="EXX54" s="691"/>
      <c r="EXY54" s="691"/>
      <c r="EXZ54" s="691"/>
      <c r="EYA54" s="691"/>
      <c r="EYB54" s="691"/>
      <c r="EYC54" s="691"/>
      <c r="EYD54" s="691"/>
      <c r="EYE54" s="691"/>
      <c r="EYF54" s="691"/>
      <c r="EYG54" s="691"/>
      <c r="EYH54" s="691"/>
      <c r="EYI54" s="691"/>
      <c r="EYJ54" s="691"/>
      <c r="EYK54" s="691"/>
      <c r="EYL54" s="691"/>
      <c r="EYM54" s="691"/>
      <c r="EYN54" s="691"/>
      <c r="EYO54" s="691"/>
      <c r="EYP54" s="691"/>
      <c r="EYQ54" s="691"/>
      <c r="EYR54" s="691"/>
      <c r="EYS54" s="691"/>
      <c r="EYT54" s="691"/>
      <c r="EYU54" s="691"/>
      <c r="EYV54" s="691"/>
      <c r="EYW54" s="691"/>
      <c r="EYX54" s="691"/>
      <c r="EYY54" s="691"/>
      <c r="EYZ54" s="691"/>
      <c r="EZA54" s="691"/>
      <c r="EZB54" s="691"/>
      <c r="EZC54" s="691"/>
      <c r="EZD54" s="691"/>
      <c r="EZE54" s="691"/>
      <c r="EZF54" s="691"/>
      <c r="EZG54" s="691"/>
      <c r="EZH54" s="691"/>
      <c r="EZI54" s="691"/>
      <c r="EZJ54" s="691"/>
      <c r="EZK54" s="691"/>
      <c r="EZL54" s="691"/>
      <c r="EZM54" s="691"/>
      <c r="EZN54" s="691"/>
      <c r="EZO54" s="691"/>
      <c r="EZP54" s="691"/>
      <c r="EZQ54" s="691"/>
      <c r="EZR54" s="691"/>
      <c r="EZS54" s="691"/>
      <c r="EZT54" s="691"/>
      <c r="EZU54" s="691"/>
      <c r="EZV54" s="691"/>
      <c r="EZW54" s="691"/>
      <c r="EZX54" s="691"/>
      <c r="EZY54" s="691"/>
      <c r="EZZ54" s="691"/>
      <c r="FAA54" s="691"/>
      <c r="FAB54" s="691"/>
      <c r="FAC54" s="691"/>
      <c r="FAD54" s="691"/>
      <c r="FAE54" s="691"/>
      <c r="FAF54" s="691"/>
      <c r="FAG54" s="691"/>
      <c r="FAH54" s="691"/>
      <c r="FAI54" s="691"/>
      <c r="FAJ54" s="691"/>
      <c r="FAK54" s="691"/>
      <c r="FAL54" s="691"/>
      <c r="FAM54" s="691"/>
      <c r="FAN54" s="691"/>
      <c r="FAO54" s="691"/>
      <c r="FAP54" s="691"/>
      <c r="FAQ54" s="691"/>
      <c r="FAR54" s="691"/>
      <c r="FAS54" s="691"/>
      <c r="FAT54" s="691"/>
      <c r="FAU54" s="691"/>
      <c r="FAV54" s="691"/>
      <c r="FAW54" s="691"/>
      <c r="FAX54" s="691"/>
      <c r="FAY54" s="691"/>
      <c r="FAZ54" s="691"/>
      <c r="FBA54" s="691"/>
      <c r="FBB54" s="691"/>
      <c r="FBC54" s="691"/>
      <c r="FBD54" s="691"/>
      <c r="FBE54" s="691"/>
      <c r="FBF54" s="691"/>
      <c r="FBG54" s="691"/>
      <c r="FBH54" s="691"/>
      <c r="FBI54" s="691"/>
      <c r="FBJ54" s="691"/>
      <c r="FBK54" s="691"/>
      <c r="FBL54" s="691"/>
      <c r="FBM54" s="691"/>
      <c r="FBN54" s="691"/>
      <c r="FBO54" s="691"/>
      <c r="FBP54" s="691"/>
      <c r="FBQ54" s="691"/>
      <c r="FBR54" s="691"/>
      <c r="FBS54" s="691"/>
      <c r="FBT54" s="691"/>
      <c r="FBU54" s="691"/>
      <c r="FBV54" s="691"/>
      <c r="FBW54" s="691"/>
      <c r="FBX54" s="691"/>
      <c r="FBY54" s="691"/>
      <c r="FBZ54" s="691"/>
      <c r="FCA54" s="691"/>
      <c r="FCB54" s="691"/>
      <c r="FCC54" s="691"/>
      <c r="FCD54" s="691"/>
      <c r="FCE54" s="691"/>
      <c r="FCF54" s="691"/>
      <c r="FCG54" s="691"/>
      <c r="FCH54" s="691"/>
      <c r="FCI54" s="691"/>
      <c r="FCJ54" s="691"/>
      <c r="FCK54" s="691"/>
      <c r="FCL54" s="691"/>
      <c r="FCM54" s="691"/>
      <c r="FCN54" s="691"/>
      <c r="FCO54" s="691"/>
      <c r="FCP54" s="691"/>
      <c r="FCQ54" s="691"/>
      <c r="FCR54" s="691"/>
      <c r="FCS54" s="691"/>
      <c r="FCT54" s="691"/>
      <c r="FCU54" s="691"/>
      <c r="FCV54" s="691"/>
      <c r="FCW54" s="691"/>
      <c r="FCX54" s="691"/>
      <c r="FCY54" s="691"/>
      <c r="FCZ54" s="691"/>
      <c r="FDA54" s="691"/>
      <c r="FDB54" s="691"/>
      <c r="FDC54" s="691"/>
      <c r="FDD54" s="691"/>
      <c r="FDE54" s="691"/>
      <c r="FDF54" s="691"/>
      <c r="FDG54" s="691"/>
      <c r="FDH54" s="691"/>
      <c r="FDI54" s="691"/>
      <c r="FDJ54" s="691"/>
      <c r="FDK54" s="691"/>
      <c r="FDL54" s="691"/>
      <c r="FDM54" s="691"/>
      <c r="FDN54" s="691"/>
      <c r="FDO54" s="691"/>
      <c r="FDP54" s="691"/>
      <c r="FDQ54" s="691"/>
      <c r="FDR54" s="691"/>
      <c r="FDS54" s="691"/>
      <c r="FDT54" s="691"/>
      <c r="FDU54" s="691"/>
      <c r="FDV54" s="691"/>
      <c r="FDW54" s="691"/>
      <c r="FDX54" s="691"/>
      <c r="FDY54" s="691"/>
      <c r="FDZ54" s="691"/>
      <c r="FEA54" s="691"/>
      <c r="FEB54" s="691"/>
      <c r="FEC54" s="691"/>
      <c r="FED54" s="691"/>
      <c r="FEE54" s="691"/>
      <c r="FEF54" s="691"/>
      <c r="FEG54" s="691"/>
      <c r="FEH54" s="691"/>
      <c r="FEI54" s="691"/>
      <c r="FEJ54" s="691"/>
      <c r="FEK54" s="691"/>
      <c r="FEL54" s="691"/>
      <c r="FEM54" s="691"/>
      <c r="FEN54" s="691"/>
      <c r="FEO54" s="691"/>
      <c r="FEP54" s="691"/>
      <c r="FEQ54" s="691"/>
      <c r="FER54" s="691"/>
      <c r="FES54" s="691"/>
      <c r="FET54" s="691"/>
      <c r="FEU54" s="691"/>
      <c r="FEV54" s="691"/>
      <c r="FEW54" s="691"/>
      <c r="FEX54" s="691"/>
      <c r="FEY54" s="691"/>
      <c r="FEZ54" s="691"/>
      <c r="FFA54" s="691"/>
      <c r="FFB54" s="691"/>
      <c r="FFC54" s="691"/>
      <c r="FFD54" s="691"/>
      <c r="FFE54" s="691"/>
      <c r="FFF54" s="691"/>
      <c r="FFG54" s="691"/>
      <c r="FFH54" s="691"/>
      <c r="FFI54" s="691"/>
      <c r="FFJ54" s="691"/>
      <c r="FFK54" s="691"/>
      <c r="FFL54" s="691"/>
      <c r="FFM54" s="691"/>
      <c r="FFN54" s="691"/>
      <c r="FFO54" s="691"/>
      <c r="FFP54" s="691"/>
      <c r="FFQ54" s="691"/>
      <c r="FFR54" s="691"/>
      <c r="FFS54" s="691"/>
      <c r="FFT54" s="691"/>
      <c r="FFU54" s="691"/>
      <c r="FFV54" s="691"/>
      <c r="FFW54" s="691"/>
      <c r="FFX54" s="691"/>
      <c r="FFY54" s="691"/>
      <c r="FFZ54" s="691"/>
      <c r="FGA54" s="691"/>
      <c r="FGB54" s="691"/>
      <c r="FGC54" s="691"/>
      <c r="FGD54" s="691"/>
      <c r="FGE54" s="691"/>
      <c r="FGF54" s="691"/>
      <c r="FGG54" s="691"/>
      <c r="FGH54" s="691"/>
      <c r="FGI54" s="691"/>
      <c r="FGJ54" s="691"/>
      <c r="FGK54" s="691"/>
      <c r="FGL54" s="691"/>
      <c r="FGM54" s="691"/>
      <c r="FGN54" s="691"/>
      <c r="FGO54" s="691"/>
      <c r="FGP54" s="691"/>
      <c r="FGQ54" s="691"/>
      <c r="FGR54" s="691"/>
      <c r="FGS54" s="691"/>
      <c r="FGT54" s="691"/>
      <c r="FGU54" s="691"/>
      <c r="FGV54" s="691"/>
      <c r="FGW54" s="691"/>
      <c r="FGX54" s="691"/>
      <c r="FGY54" s="691"/>
      <c r="FGZ54" s="691"/>
      <c r="FHA54" s="691"/>
      <c r="FHB54" s="691"/>
      <c r="FHC54" s="691"/>
      <c r="FHD54" s="691"/>
      <c r="FHE54" s="691"/>
      <c r="FHF54" s="691"/>
      <c r="FHG54" s="691"/>
      <c r="FHH54" s="691"/>
      <c r="FHI54" s="691"/>
      <c r="FHJ54" s="691"/>
      <c r="FHK54" s="691"/>
      <c r="FHL54" s="691"/>
      <c r="FHM54" s="691"/>
      <c r="FHN54" s="691"/>
      <c r="FHO54" s="691"/>
      <c r="FHP54" s="691"/>
      <c r="FHQ54" s="691"/>
      <c r="FHR54" s="691"/>
      <c r="FHS54" s="691"/>
      <c r="FHT54" s="691"/>
      <c r="FHU54" s="691"/>
      <c r="FHV54" s="691"/>
      <c r="FHW54" s="691"/>
      <c r="FHX54" s="691"/>
      <c r="FHY54" s="691"/>
      <c r="FHZ54" s="691"/>
      <c r="FIA54" s="691"/>
      <c r="FIB54" s="691"/>
      <c r="FIC54" s="691"/>
      <c r="FID54" s="691"/>
      <c r="FIE54" s="691"/>
      <c r="FIF54" s="691"/>
      <c r="FIG54" s="691"/>
      <c r="FIH54" s="691"/>
      <c r="FII54" s="691"/>
      <c r="FIJ54" s="691"/>
      <c r="FIK54" s="691"/>
      <c r="FIL54" s="691"/>
      <c r="FIM54" s="691"/>
      <c r="FIN54" s="691"/>
      <c r="FIO54" s="691"/>
      <c r="FIP54" s="691"/>
      <c r="FIQ54" s="691"/>
      <c r="FIR54" s="691"/>
      <c r="FIS54" s="691"/>
      <c r="FIT54" s="691"/>
      <c r="FIU54" s="691"/>
      <c r="FIV54" s="691"/>
      <c r="FIW54" s="691"/>
      <c r="FIX54" s="691"/>
      <c r="FIY54" s="691"/>
      <c r="FIZ54" s="691"/>
      <c r="FJA54" s="691"/>
      <c r="FJB54" s="691"/>
      <c r="FJC54" s="691"/>
      <c r="FJD54" s="691"/>
      <c r="FJE54" s="691"/>
      <c r="FJF54" s="691"/>
      <c r="FJG54" s="691"/>
      <c r="FJH54" s="691"/>
      <c r="FJI54" s="691"/>
      <c r="FJJ54" s="691"/>
      <c r="FJK54" s="691"/>
      <c r="FJL54" s="691"/>
      <c r="FJM54" s="691"/>
      <c r="FJN54" s="691"/>
      <c r="FJO54" s="691"/>
      <c r="FJP54" s="691"/>
      <c r="FJQ54" s="691"/>
      <c r="FJR54" s="691"/>
      <c r="FJS54" s="691"/>
      <c r="FJT54" s="691"/>
      <c r="FJU54" s="691"/>
      <c r="FJV54" s="691"/>
      <c r="FJW54" s="691"/>
      <c r="FJX54" s="691"/>
      <c r="FJY54" s="691"/>
      <c r="FJZ54" s="691"/>
      <c r="FKA54" s="691"/>
      <c r="FKB54" s="691"/>
      <c r="FKC54" s="691"/>
      <c r="FKD54" s="691"/>
      <c r="FKE54" s="691"/>
      <c r="FKF54" s="691"/>
      <c r="FKG54" s="691"/>
      <c r="FKH54" s="691"/>
      <c r="FKI54" s="691"/>
      <c r="FKJ54" s="691"/>
      <c r="FKK54" s="691"/>
      <c r="FKL54" s="691"/>
      <c r="FKM54" s="691"/>
      <c r="FKN54" s="691"/>
      <c r="FKO54" s="691"/>
      <c r="FKP54" s="691"/>
      <c r="FKQ54" s="691"/>
      <c r="FKR54" s="691"/>
      <c r="FKS54" s="691"/>
      <c r="FKT54" s="691"/>
      <c r="FKU54" s="691"/>
      <c r="FKV54" s="691"/>
      <c r="FKW54" s="691"/>
      <c r="FKX54" s="691"/>
      <c r="FKY54" s="691"/>
      <c r="FKZ54" s="691"/>
      <c r="FLA54" s="691"/>
      <c r="FLB54" s="691"/>
      <c r="FLC54" s="691"/>
      <c r="FLD54" s="691"/>
      <c r="FLE54" s="691"/>
      <c r="FLF54" s="691"/>
      <c r="FLG54" s="691"/>
      <c r="FLH54" s="691"/>
      <c r="FLI54" s="691"/>
      <c r="FLJ54" s="691"/>
      <c r="FLK54" s="691"/>
      <c r="FLL54" s="691"/>
      <c r="FLM54" s="691"/>
      <c r="FLN54" s="691"/>
      <c r="FLO54" s="691"/>
      <c r="FLP54" s="691"/>
      <c r="FLQ54" s="691"/>
      <c r="FLR54" s="691"/>
      <c r="FLS54" s="691"/>
      <c r="FLT54" s="691"/>
      <c r="FLU54" s="691"/>
      <c r="FLV54" s="691"/>
      <c r="FLW54" s="691"/>
      <c r="FLX54" s="691"/>
      <c r="FLY54" s="691"/>
      <c r="FLZ54" s="691"/>
      <c r="FMA54" s="691"/>
      <c r="FMB54" s="691"/>
      <c r="FMC54" s="691"/>
      <c r="FMD54" s="691"/>
      <c r="FME54" s="691"/>
      <c r="FMF54" s="691"/>
      <c r="FMG54" s="691"/>
      <c r="FMH54" s="691"/>
      <c r="FMI54" s="691"/>
      <c r="FMJ54" s="691"/>
      <c r="FMK54" s="691"/>
      <c r="FML54" s="691"/>
      <c r="FMM54" s="691"/>
      <c r="FMN54" s="691"/>
      <c r="FMO54" s="691"/>
      <c r="FMP54" s="691"/>
      <c r="FMQ54" s="691"/>
      <c r="FMR54" s="691"/>
      <c r="FMS54" s="691"/>
      <c r="FMT54" s="691"/>
      <c r="FMU54" s="691"/>
      <c r="FMV54" s="691"/>
      <c r="FMW54" s="691"/>
      <c r="FMX54" s="691"/>
      <c r="FMY54" s="691"/>
      <c r="FMZ54" s="691"/>
      <c r="FNA54" s="691"/>
      <c r="FNB54" s="691"/>
      <c r="FNC54" s="691"/>
      <c r="FND54" s="691"/>
      <c r="FNE54" s="691"/>
      <c r="FNF54" s="691"/>
      <c r="FNG54" s="691"/>
      <c r="FNH54" s="691"/>
      <c r="FNI54" s="691"/>
      <c r="FNJ54" s="691"/>
      <c r="FNK54" s="691"/>
      <c r="FNL54" s="691"/>
      <c r="FNM54" s="691"/>
      <c r="FNN54" s="691"/>
      <c r="FNO54" s="691"/>
      <c r="FNP54" s="691"/>
      <c r="FNQ54" s="691"/>
      <c r="FNR54" s="691"/>
      <c r="FNS54" s="691"/>
      <c r="FNT54" s="691"/>
      <c r="FNU54" s="691"/>
      <c r="FNV54" s="691"/>
      <c r="FNW54" s="691"/>
      <c r="FNX54" s="691"/>
      <c r="FNY54" s="691"/>
      <c r="FNZ54" s="691"/>
      <c r="FOA54" s="691"/>
      <c r="FOB54" s="691"/>
      <c r="FOC54" s="691"/>
      <c r="FOD54" s="691"/>
      <c r="FOE54" s="691"/>
      <c r="FOF54" s="691"/>
      <c r="FOG54" s="691"/>
      <c r="FOH54" s="691"/>
      <c r="FOI54" s="691"/>
      <c r="FOJ54" s="691"/>
      <c r="FOK54" s="691"/>
      <c r="FOL54" s="691"/>
      <c r="FOM54" s="691"/>
      <c r="FON54" s="691"/>
      <c r="FOO54" s="691"/>
      <c r="FOP54" s="691"/>
      <c r="FOQ54" s="691"/>
      <c r="FOR54" s="691"/>
      <c r="FOS54" s="691"/>
      <c r="FOT54" s="691"/>
      <c r="FOU54" s="691"/>
      <c r="FOV54" s="691"/>
      <c r="FOW54" s="691"/>
      <c r="FOX54" s="691"/>
      <c r="FOY54" s="691"/>
      <c r="FOZ54" s="691"/>
      <c r="FPA54" s="691"/>
      <c r="FPB54" s="691"/>
      <c r="FPC54" s="691"/>
      <c r="FPD54" s="691"/>
      <c r="FPE54" s="691"/>
      <c r="FPF54" s="691"/>
      <c r="FPG54" s="691"/>
      <c r="FPH54" s="691"/>
      <c r="FPI54" s="691"/>
      <c r="FPJ54" s="691"/>
      <c r="FPK54" s="691"/>
      <c r="FPL54" s="691"/>
      <c r="FPM54" s="691"/>
      <c r="FPN54" s="691"/>
      <c r="FPO54" s="691"/>
      <c r="FPP54" s="691"/>
      <c r="FPQ54" s="691"/>
      <c r="FPR54" s="691"/>
      <c r="FPS54" s="691"/>
      <c r="FPT54" s="691"/>
      <c r="FPU54" s="691"/>
      <c r="FPV54" s="691"/>
      <c r="FPW54" s="691"/>
      <c r="FPX54" s="691"/>
      <c r="FPY54" s="691"/>
      <c r="FPZ54" s="691"/>
      <c r="FQA54" s="691"/>
      <c r="FQB54" s="691"/>
      <c r="FQC54" s="691"/>
      <c r="FQD54" s="691"/>
      <c r="FQE54" s="691"/>
      <c r="FQF54" s="691"/>
      <c r="FQG54" s="691"/>
      <c r="FQH54" s="691"/>
      <c r="FQI54" s="691"/>
      <c r="FQJ54" s="691"/>
      <c r="FQK54" s="691"/>
      <c r="FQL54" s="691"/>
      <c r="FQM54" s="691"/>
      <c r="FQN54" s="691"/>
      <c r="FQO54" s="691"/>
      <c r="FQP54" s="691"/>
      <c r="FQQ54" s="691"/>
      <c r="FQR54" s="691"/>
      <c r="FQS54" s="691"/>
      <c r="FQT54" s="691"/>
      <c r="FQU54" s="691"/>
      <c r="FQV54" s="691"/>
      <c r="FQW54" s="691"/>
      <c r="FQX54" s="691"/>
      <c r="FQY54" s="691"/>
      <c r="FQZ54" s="691"/>
      <c r="FRA54" s="691"/>
      <c r="FRB54" s="691"/>
      <c r="FRC54" s="691"/>
      <c r="FRD54" s="691"/>
      <c r="FRE54" s="691"/>
      <c r="FRF54" s="691"/>
      <c r="FRG54" s="691"/>
      <c r="FRH54" s="691"/>
      <c r="FRI54" s="691"/>
      <c r="FRJ54" s="691"/>
      <c r="FRK54" s="691"/>
      <c r="FRL54" s="691"/>
      <c r="FRM54" s="691"/>
      <c r="FRN54" s="691"/>
      <c r="FRO54" s="691"/>
      <c r="FRP54" s="691"/>
      <c r="FRQ54" s="691"/>
      <c r="FRR54" s="691"/>
      <c r="FRS54" s="691"/>
      <c r="FRT54" s="691"/>
      <c r="FRU54" s="691"/>
      <c r="FRV54" s="691"/>
      <c r="FRW54" s="691"/>
      <c r="FRX54" s="691"/>
      <c r="FRY54" s="691"/>
      <c r="FRZ54" s="691"/>
      <c r="FSA54" s="691"/>
      <c r="FSB54" s="691"/>
      <c r="FSC54" s="691"/>
      <c r="FSD54" s="691"/>
      <c r="FSE54" s="691"/>
      <c r="FSF54" s="691"/>
      <c r="FSG54" s="691"/>
      <c r="FSH54" s="691"/>
      <c r="FSI54" s="691"/>
      <c r="FSJ54" s="691"/>
      <c r="FSK54" s="691"/>
      <c r="FSL54" s="691"/>
      <c r="FSM54" s="691"/>
      <c r="FSN54" s="691"/>
      <c r="FSO54" s="691"/>
      <c r="FSP54" s="691"/>
      <c r="FSQ54" s="691"/>
      <c r="FSR54" s="691"/>
      <c r="FSS54" s="691"/>
      <c r="FST54" s="691"/>
      <c r="FSU54" s="691"/>
      <c r="FSV54" s="691"/>
      <c r="FSW54" s="691"/>
      <c r="FSX54" s="691"/>
      <c r="FSY54" s="691"/>
      <c r="FSZ54" s="691"/>
      <c r="FTA54" s="691"/>
      <c r="FTB54" s="691"/>
      <c r="FTC54" s="691"/>
      <c r="FTD54" s="691"/>
      <c r="FTE54" s="691"/>
      <c r="FTF54" s="691"/>
      <c r="FTG54" s="691"/>
      <c r="FTH54" s="691"/>
      <c r="FTI54" s="691"/>
      <c r="FTJ54" s="691"/>
      <c r="FTK54" s="691"/>
      <c r="FTL54" s="691"/>
      <c r="FTM54" s="691"/>
      <c r="FTN54" s="691"/>
      <c r="FTO54" s="691"/>
      <c r="FTP54" s="691"/>
      <c r="FTQ54" s="691"/>
      <c r="FTR54" s="691"/>
      <c r="FTS54" s="691"/>
      <c r="FTT54" s="691"/>
      <c r="FTU54" s="691"/>
      <c r="FTV54" s="691"/>
      <c r="FTW54" s="691"/>
      <c r="FTX54" s="691"/>
      <c r="FTY54" s="691"/>
      <c r="FTZ54" s="691"/>
      <c r="FUA54" s="691"/>
      <c r="FUB54" s="691"/>
      <c r="FUC54" s="691"/>
      <c r="FUD54" s="691"/>
      <c r="FUE54" s="691"/>
      <c r="FUF54" s="691"/>
      <c r="FUG54" s="691"/>
      <c r="FUH54" s="691"/>
      <c r="FUI54" s="691"/>
      <c r="FUJ54" s="691"/>
      <c r="FUK54" s="691"/>
      <c r="FUL54" s="691"/>
      <c r="FUM54" s="691"/>
      <c r="FUN54" s="691"/>
      <c r="FUO54" s="691"/>
      <c r="FUP54" s="691"/>
      <c r="FUQ54" s="691"/>
      <c r="FUR54" s="691"/>
      <c r="FUS54" s="691"/>
      <c r="FUT54" s="691"/>
      <c r="FUU54" s="691"/>
      <c r="FUV54" s="691"/>
      <c r="FUW54" s="691"/>
      <c r="FUX54" s="691"/>
      <c r="FUY54" s="691"/>
      <c r="FUZ54" s="691"/>
      <c r="FVA54" s="691"/>
      <c r="FVB54" s="691"/>
      <c r="FVC54" s="691"/>
      <c r="FVD54" s="691"/>
      <c r="FVE54" s="691"/>
      <c r="FVF54" s="691"/>
      <c r="FVG54" s="691"/>
      <c r="FVH54" s="691"/>
      <c r="FVI54" s="691"/>
      <c r="FVJ54" s="691"/>
      <c r="FVK54" s="691"/>
      <c r="FVL54" s="691"/>
      <c r="FVM54" s="691"/>
      <c r="FVN54" s="691"/>
      <c r="FVO54" s="691"/>
      <c r="FVP54" s="691"/>
      <c r="FVQ54" s="691"/>
      <c r="FVR54" s="691"/>
      <c r="FVS54" s="691"/>
      <c r="FVT54" s="691"/>
      <c r="FVU54" s="691"/>
      <c r="FVV54" s="691"/>
      <c r="FVW54" s="691"/>
      <c r="FVX54" s="691"/>
      <c r="FVY54" s="691"/>
      <c r="FVZ54" s="691"/>
      <c r="FWA54" s="691"/>
      <c r="FWB54" s="691"/>
      <c r="FWC54" s="691"/>
      <c r="FWD54" s="691"/>
      <c r="FWE54" s="691"/>
      <c r="FWF54" s="691"/>
      <c r="FWG54" s="691"/>
      <c r="FWH54" s="691"/>
      <c r="FWI54" s="691"/>
      <c r="FWJ54" s="691"/>
      <c r="FWK54" s="691"/>
      <c r="FWL54" s="691"/>
      <c r="FWM54" s="691"/>
      <c r="FWN54" s="691"/>
      <c r="FWO54" s="691"/>
      <c r="FWP54" s="691"/>
      <c r="FWQ54" s="691"/>
      <c r="FWR54" s="691"/>
      <c r="FWS54" s="691"/>
      <c r="FWT54" s="691"/>
      <c r="FWU54" s="691"/>
      <c r="FWV54" s="691"/>
      <c r="FWW54" s="691"/>
      <c r="FWX54" s="691"/>
      <c r="FWY54" s="691"/>
      <c r="FWZ54" s="691"/>
      <c r="FXA54" s="691"/>
      <c r="FXB54" s="691"/>
      <c r="FXC54" s="691"/>
      <c r="FXD54" s="691"/>
      <c r="FXE54" s="691"/>
      <c r="FXF54" s="691"/>
      <c r="FXG54" s="691"/>
      <c r="FXH54" s="691"/>
      <c r="FXI54" s="691"/>
      <c r="FXJ54" s="691"/>
      <c r="FXK54" s="691"/>
      <c r="FXL54" s="691"/>
      <c r="FXM54" s="691"/>
      <c r="FXN54" s="691"/>
      <c r="FXO54" s="691"/>
      <c r="FXP54" s="691"/>
      <c r="FXQ54" s="691"/>
      <c r="FXR54" s="691"/>
      <c r="FXS54" s="691"/>
      <c r="FXT54" s="691"/>
      <c r="FXU54" s="691"/>
      <c r="FXV54" s="691"/>
      <c r="FXW54" s="691"/>
      <c r="FXX54" s="691"/>
      <c r="FXY54" s="691"/>
      <c r="FXZ54" s="691"/>
      <c r="FYA54" s="691"/>
      <c r="FYB54" s="691"/>
      <c r="FYC54" s="691"/>
      <c r="FYD54" s="691"/>
      <c r="FYE54" s="691"/>
      <c r="FYF54" s="691"/>
      <c r="FYG54" s="691"/>
      <c r="FYH54" s="691"/>
      <c r="FYI54" s="691"/>
      <c r="FYJ54" s="691"/>
      <c r="FYK54" s="691"/>
      <c r="FYL54" s="691"/>
      <c r="FYM54" s="691"/>
      <c r="FYN54" s="691"/>
      <c r="FYO54" s="691"/>
      <c r="FYP54" s="691"/>
      <c r="FYQ54" s="691"/>
      <c r="FYR54" s="691"/>
      <c r="FYS54" s="691"/>
      <c r="FYT54" s="691"/>
      <c r="FYU54" s="691"/>
      <c r="FYV54" s="691"/>
      <c r="FYW54" s="691"/>
      <c r="FYX54" s="691"/>
      <c r="FYY54" s="691"/>
      <c r="FYZ54" s="691"/>
      <c r="FZA54" s="691"/>
      <c r="FZB54" s="691"/>
      <c r="FZC54" s="691"/>
      <c r="FZD54" s="691"/>
      <c r="FZE54" s="691"/>
      <c r="FZF54" s="691"/>
      <c r="FZG54" s="691"/>
      <c r="FZH54" s="691"/>
      <c r="FZI54" s="691"/>
      <c r="FZJ54" s="691"/>
      <c r="FZK54" s="691"/>
      <c r="FZL54" s="691"/>
      <c r="FZM54" s="691"/>
      <c r="FZN54" s="691"/>
      <c r="FZO54" s="691"/>
      <c r="FZP54" s="691"/>
      <c r="FZQ54" s="691"/>
      <c r="FZR54" s="691"/>
      <c r="FZS54" s="691"/>
      <c r="FZT54" s="691"/>
      <c r="FZU54" s="691"/>
      <c r="FZV54" s="691"/>
      <c r="FZW54" s="691"/>
      <c r="FZX54" s="691"/>
      <c r="FZY54" s="691"/>
      <c r="FZZ54" s="691"/>
      <c r="GAA54" s="691"/>
      <c r="GAB54" s="691"/>
      <c r="GAC54" s="691"/>
      <c r="GAD54" s="691"/>
      <c r="GAE54" s="691"/>
      <c r="GAF54" s="691"/>
      <c r="GAG54" s="691"/>
      <c r="GAH54" s="691"/>
      <c r="GAI54" s="691"/>
      <c r="GAJ54" s="691"/>
      <c r="GAK54" s="691"/>
      <c r="GAL54" s="691"/>
      <c r="GAM54" s="691"/>
      <c r="GAN54" s="691"/>
      <c r="GAO54" s="691"/>
      <c r="GAP54" s="691"/>
      <c r="GAQ54" s="691"/>
      <c r="GAR54" s="691"/>
      <c r="GAS54" s="691"/>
      <c r="GAT54" s="691"/>
      <c r="GAU54" s="691"/>
      <c r="GAV54" s="691"/>
      <c r="GAW54" s="691"/>
      <c r="GAX54" s="691"/>
      <c r="GAY54" s="691"/>
      <c r="GAZ54" s="691"/>
      <c r="GBA54" s="691"/>
      <c r="GBB54" s="691"/>
      <c r="GBC54" s="691"/>
      <c r="GBD54" s="691"/>
      <c r="GBE54" s="691"/>
      <c r="GBF54" s="691"/>
      <c r="GBG54" s="691"/>
      <c r="GBH54" s="691"/>
      <c r="GBI54" s="691"/>
      <c r="GBJ54" s="691"/>
      <c r="GBK54" s="691"/>
      <c r="GBL54" s="691"/>
      <c r="GBM54" s="691"/>
      <c r="GBN54" s="691"/>
      <c r="GBO54" s="691"/>
      <c r="GBP54" s="691"/>
      <c r="GBQ54" s="691"/>
      <c r="GBR54" s="691"/>
      <c r="GBS54" s="691"/>
      <c r="GBT54" s="691"/>
      <c r="GBU54" s="691"/>
      <c r="GBV54" s="691"/>
      <c r="GBW54" s="691"/>
      <c r="GBX54" s="691"/>
      <c r="GBY54" s="691"/>
      <c r="GBZ54" s="691"/>
      <c r="GCA54" s="691"/>
      <c r="GCB54" s="691"/>
      <c r="GCC54" s="691"/>
      <c r="GCD54" s="691"/>
      <c r="GCE54" s="691"/>
      <c r="GCF54" s="691"/>
      <c r="GCG54" s="691"/>
      <c r="GCH54" s="691"/>
      <c r="GCI54" s="691"/>
      <c r="GCJ54" s="691"/>
      <c r="GCK54" s="691"/>
      <c r="GCL54" s="691"/>
      <c r="GCM54" s="691"/>
      <c r="GCN54" s="691"/>
      <c r="GCO54" s="691"/>
      <c r="GCP54" s="691"/>
      <c r="GCQ54" s="691"/>
      <c r="GCR54" s="691"/>
      <c r="GCS54" s="691"/>
      <c r="GCT54" s="691"/>
      <c r="GCU54" s="691"/>
      <c r="GCV54" s="691"/>
      <c r="GCW54" s="691"/>
      <c r="GCX54" s="691"/>
      <c r="GCY54" s="691"/>
      <c r="GCZ54" s="691"/>
      <c r="GDA54" s="691"/>
      <c r="GDB54" s="691"/>
      <c r="GDC54" s="691"/>
      <c r="GDD54" s="691"/>
      <c r="GDE54" s="691"/>
      <c r="GDF54" s="691"/>
      <c r="GDG54" s="691"/>
      <c r="GDH54" s="691"/>
      <c r="GDI54" s="691"/>
      <c r="GDJ54" s="691"/>
      <c r="GDK54" s="691"/>
      <c r="GDL54" s="691"/>
      <c r="GDM54" s="691"/>
      <c r="GDN54" s="691"/>
      <c r="GDO54" s="691"/>
      <c r="GDP54" s="691"/>
      <c r="GDQ54" s="691"/>
      <c r="GDR54" s="691"/>
      <c r="GDS54" s="691"/>
      <c r="GDT54" s="691"/>
      <c r="GDU54" s="691"/>
      <c r="GDV54" s="691"/>
      <c r="GDW54" s="691"/>
      <c r="GDX54" s="691"/>
      <c r="GDY54" s="691"/>
      <c r="GDZ54" s="691"/>
      <c r="GEA54" s="691"/>
      <c r="GEB54" s="691"/>
      <c r="GEC54" s="691"/>
      <c r="GED54" s="691"/>
      <c r="GEE54" s="691"/>
      <c r="GEF54" s="691"/>
      <c r="GEG54" s="691"/>
      <c r="GEH54" s="691"/>
      <c r="GEI54" s="691"/>
      <c r="GEJ54" s="691"/>
      <c r="GEK54" s="691"/>
      <c r="GEL54" s="691"/>
      <c r="GEM54" s="691"/>
      <c r="GEN54" s="691"/>
      <c r="GEO54" s="691"/>
      <c r="GEP54" s="691"/>
      <c r="GEQ54" s="691"/>
      <c r="GER54" s="691"/>
      <c r="GES54" s="691"/>
      <c r="GET54" s="691"/>
      <c r="GEU54" s="691"/>
      <c r="GEV54" s="691"/>
      <c r="GEW54" s="691"/>
      <c r="GEX54" s="691"/>
      <c r="GEY54" s="691"/>
      <c r="GEZ54" s="691"/>
      <c r="GFA54" s="691"/>
      <c r="GFB54" s="691"/>
      <c r="GFC54" s="691"/>
      <c r="GFD54" s="691"/>
      <c r="GFE54" s="691"/>
      <c r="GFF54" s="691"/>
      <c r="GFG54" s="691"/>
      <c r="GFH54" s="691"/>
      <c r="GFI54" s="691"/>
      <c r="GFJ54" s="691"/>
      <c r="GFK54" s="691"/>
      <c r="GFL54" s="691"/>
      <c r="GFM54" s="691"/>
      <c r="GFN54" s="691"/>
      <c r="GFO54" s="691"/>
      <c r="GFP54" s="691"/>
      <c r="GFQ54" s="691"/>
      <c r="GFR54" s="691"/>
      <c r="GFS54" s="691"/>
      <c r="GFT54" s="691"/>
      <c r="GFU54" s="691"/>
      <c r="GFV54" s="691"/>
      <c r="GFW54" s="691"/>
      <c r="GFX54" s="691"/>
      <c r="GFY54" s="691"/>
      <c r="GFZ54" s="691"/>
      <c r="GGA54" s="691"/>
      <c r="GGB54" s="691"/>
      <c r="GGC54" s="691"/>
      <c r="GGD54" s="691"/>
      <c r="GGE54" s="691"/>
      <c r="GGF54" s="691"/>
      <c r="GGG54" s="691"/>
      <c r="GGH54" s="691"/>
      <c r="GGI54" s="691"/>
      <c r="GGJ54" s="691"/>
      <c r="GGK54" s="691"/>
      <c r="GGL54" s="691"/>
      <c r="GGM54" s="691"/>
      <c r="GGN54" s="691"/>
      <c r="GGO54" s="691"/>
      <c r="GGP54" s="691"/>
      <c r="GGQ54" s="691"/>
      <c r="GGR54" s="691"/>
      <c r="GGS54" s="691"/>
      <c r="GGT54" s="691"/>
      <c r="GGU54" s="691"/>
      <c r="GGV54" s="691"/>
      <c r="GGW54" s="691"/>
      <c r="GGX54" s="691"/>
      <c r="GGY54" s="691"/>
      <c r="GGZ54" s="691"/>
      <c r="GHA54" s="691"/>
      <c r="GHB54" s="691"/>
      <c r="GHC54" s="691"/>
      <c r="GHD54" s="691"/>
      <c r="GHE54" s="691"/>
      <c r="GHF54" s="691"/>
      <c r="GHG54" s="691"/>
      <c r="GHH54" s="691"/>
      <c r="GHI54" s="691"/>
      <c r="GHJ54" s="691"/>
      <c r="GHK54" s="691"/>
      <c r="GHL54" s="691"/>
      <c r="GHM54" s="691"/>
      <c r="GHN54" s="691"/>
      <c r="GHO54" s="691"/>
      <c r="GHP54" s="691"/>
      <c r="GHQ54" s="691"/>
      <c r="GHR54" s="691"/>
      <c r="GHS54" s="691"/>
      <c r="GHT54" s="691"/>
      <c r="GHU54" s="691"/>
      <c r="GHV54" s="691"/>
      <c r="GHW54" s="691"/>
      <c r="GHX54" s="691"/>
      <c r="GHY54" s="691"/>
      <c r="GHZ54" s="691"/>
      <c r="GIA54" s="691"/>
      <c r="GIB54" s="691"/>
      <c r="GIC54" s="691"/>
      <c r="GID54" s="691"/>
      <c r="GIE54" s="691"/>
      <c r="GIF54" s="691"/>
      <c r="GIG54" s="691"/>
      <c r="GIH54" s="691"/>
      <c r="GII54" s="691"/>
      <c r="GIJ54" s="691"/>
      <c r="GIK54" s="691"/>
      <c r="GIL54" s="691"/>
      <c r="GIM54" s="691"/>
      <c r="GIN54" s="691"/>
      <c r="GIO54" s="691"/>
      <c r="GIP54" s="691"/>
      <c r="GIQ54" s="691"/>
      <c r="GIR54" s="691"/>
      <c r="GIS54" s="691"/>
      <c r="GIT54" s="691"/>
      <c r="GIU54" s="691"/>
      <c r="GIV54" s="691"/>
      <c r="GIW54" s="691"/>
      <c r="GIX54" s="691"/>
      <c r="GIY54" s="691"/>
      <c r="GIZ54" s="691"/>
      <c r="GJA54" s="691"/>
      <c r="GJB54" s="691"/>
      <c r="GJC54" s="691"/>
      <c r="GJD54" s="691"/>
      <c r="GJE54" s="691"/>
      <c r="GJF54" s="691"/>
      <c r="GJG54" s="691"/>
      <c r="GJH54" s="691"/>
      <c r="GJI54" s="691"/>
      <c r="GJJ54" s="691"/>
      <c r="GJK54" s="691"/>
      <c r="GJL54" s="691"/>
      <c r="GJM54" s="691"/>
      <c r="GJN54" s="691"/>
      <c r="GJO54" s="691"/>
      <c r="GJP54" s="691"/>
      <c r="GJQ54" s="691"/>
      <c r="GJR54" s="691"/>
      <c r="GJS54" s="691"/>
      <c r="GJT54" s="691"/>
      <c r="GJU54" s="691"/>
      <c r="GJV54" s="691"/>
      <c r="GJW54" s="691"/>
      <c r="GJX54" s="691"/>
      <c r="GJY54" s="691"/>
      <c r="GJZ54" s="691"/>
      <c r="GKA54" s="691"/>
      <c r="GKB54" s="691"/>
      <c r="GKC54" s="691"/>
      <c r="GKD54" s="691"/>
      <c r="GKE54" s="691"/>
      <c r="GKF54" s="691"/>
      <c r="GKG54" s="691"/>
      <c r="GKH54" s="691"/>
      <c r="GKI54" s="691"/>
      <c r="GKJ54" s="691"/>
      <c r="GKK54" s="691"/>
      <c r="GKL54" s="691"/>
      <c r="GKM54" s="691"/>
      <c r="GKN54" s="691"/>
      <c r="GKO54" s="691"/>
      <c r="GKP54" s="691"/>
      <c r="GKQ54" s="691"/>
      <c r="GKR54" s="691"/>
      <c r="GKS54" s="691"/>
      <c r="GKT54" s="691"/>
      <c r="GKU54" s="691"/>
      <c r="GKV54" s="691"/>
      <c r="GKW54" s="691"/>
      <c r="GKX54" s="691"/>
      <c r="GKY54" s="691"/>
      <c r="GKZ54" s="691"/>
      <c r="GLA54" s="691"/>
      <c r="GLB54" s="691"/>
      <c r="GLC54" s="691"/>
      <c r="GLD54" s="691"/>
      <c r="GLE54" s="691"/>
      <c r="GLF54" s="691"/>
      <c r="GLG54" s="691"/>
      <c r="GLH54" s="691"/>
      <c r="GLI54" s="691"/>
      <c r="GLJ54" s="691"/>
      <c r="GLK54" s="691"/>
      <c r="GLL54" s="691"/>
      <c r="GLM54" s="691"/>
      <c r="GLN54" s="691"/>
      <c r="GLO54" s="691"/>
      <c r="GLP54" s="691"/>
      <c r="GLQ54" s="691"/>
      <c r="GLR54" s="691"/>
      <c r="GLS54" s="691"/>
      <c r="GLT54" s="691"/>
      <c r="GLU54" s="691"/>
      <c r="GLV54" s="691"/>
      <c r="GLW54" s="691"/>
      <c r="GLX54" s="691"/>
      <c r="GLY54" s="691"/>
      <c r="GLZ54" s="691"/>
      <c r="GMA54" s="691"/>
      <c r="GMB54" s="691"/>
      <c r="GMC54" s="691"/>
      <c r="GMD54" s="691"/>
      <c r="GME54" s="691"/>
      <c r="GMF54" s="691"/>
      <c r="GMG54" s="691"/>
      <c r="GMH54" s="691"/>
      <c r="GMI54" s="691"/>
      <c r="GMJ54" s="691"/>
      <c r="GMK54" s="691"/>
      <c r="GML54" s="691"/>
      <c r="GMM54" s="691"/>
      <c r="GMN54" s="691"/>
      <c r="GMO54" s="691"/>
      <c r="GMP54" s="691"/>
      <c r="GMQ54" s="691"/>
      <c r="GMR54" s="691"/>
      <c r="GMS54" s="691"/>
      <c r="GMT54" s="691"/>
      <c r="GMU54" s="691"/>
      <c r="GMV54" s="691"/>
      <c r="GMW54" s="691"/>
      <c r="GMX54" s="691"/>
      <c r="GMY54" s="691"/>
      <c r="GMZ54" s="691"/>
      <c r="GNA54" s="691"/>
      <c r="GNB54" s="691"/>
      <c r="GNC54" s="691"/>
      <c r="GND54" s="691"/>
      <c r="GNE54" s="691"/>
      <c r="GNF54" s="691"/>
      <c r="GNG54" s="691"/>
      <c r="GNH54" s="691"/>
      <c r="GNI54" s="691"/>
      <c r="GNJ54" s="691"/>
      <c r="GNK54" s="691"/>
      <c r="GNL54" s="691"/>
      <c r="GNM54" s="691"/>
      <c r="GNN54" s="691"/>
      <c r="GNO54" s="691"/>
      <c r="GNP54" s="691"/>
      <c r="GNQ54" s="691"/>
      <c r="GNR54" s="691"/>
      <c r="GNS54" s="691"/>
      <c r="GNT54" s="691"/>
      <c r="GNU54" s="691"/>
      <c r="GNV54" s="691"/>
      <c r="GNW54" s="691"/>
      <c r="GNX54" s="691"/>
      <c r="GNY54" s="691"/>
      <c r="GNZ54" s="691"/>
      <c r="GOA54" s="691"/>
      <c r="GOB54" s="691"/>
      <c r="GOC54" s="691"/>
      <c r="GOD54" s="691"/>
      <c r="GOE54" s="691"/>
      <c r="GOF54" s="691"/>
      <c r="GOG54" s="691"/>
      <c r="GOH54" s="691"/>
      <c r="GOI54" s="691"/>
      <c r="GOJ54" s="691"/>
      <c r="GOK54" s="691"/>
      <c r="GOL54" s="691"/>
      <c r="GOM54" s="691"/>
      <c r="GON54" s="691"/>
      <c r="GOO54" s="691"/>
      <c r="GOP54" s="691"/>
      <c r="GOQ54" s="691"/>
      <c r="GOR54" s="691"/>
      <c r="GOS54" s="691"/>
      <c r="GOT54" s="691"/>
      <c r="GOU54" s="691"/>
      <c r="GOV54" s="691"/>
      <c r="GOW54" s="691"/>
      <c r="GOX54" s="691"/>
      <c r="GOY54" s="691"/>
      <c r="GOZ54" s="691"/>
      <c r="GPA54" s="691"/>
      <c r="GPB54" s="691"/>
      <c r="GPC54" s="691"/>
      <c r="GPD54" s="691"/>
      <c r="GPE54" s="691"/>
      <c r="GPF54" s="691"/>
      <c r="GPG54" s="691"/>
      <c r="GPH54" s="691"/>
      <c r="GPI54" s="691"/>
      <c r="GPJ54" s="691"/>
      <c r="GPK54" s="691"/>
      <c r="GPL54" s="691"/>
      <c r="GPM54" s="691"/>
      <c r="GPN54" s="691"/>
      <c r="GPO54" s="691"/>
      <c r="GPP54" s="691"/>
      <c r="GPQ54" s="691"/>
      <c r="GPR54" s="691"/>
      <c r="GPS54" s="691"/>
      <c r="GPT54" s="691"/>
      <c r="GPU54" s="691"/>
      <c r="GPV54" s="691"/>
      <c r="GPW54" s="691"/>
      <c r="GPX54" s="691"/>
      <c r="GPY54" s="691"/>
      <c r="GPZ54" s="691"/>
      <c r="GQA54" s="691"/>
      <c r="GQB54" s="691"/>
      <c r="GQC54" s="691"/>
      <c r="GQD54" s="691"/>
      <c r="GQE54" s="691"/>
      <c r="GQF54" s="691"/>
      <c r="GQG54" s="691"/>
      <c r="GQH54" s="691"/>
      <c r="GQI54" s="691"/>
      <c r="GQJ54" s="691"/>
      <c r="GQK54" s="691"/>
      <c r="GQL54" s="691"/>
      <c r="GQM54" s="691"/>
      <c r="GQN54" s="691"/>
      <c r="GQO54" s="691"/>
      <c r="GQP54" s="691"/>
      <c r="GQQ54" s="691"/>
      <c r="GQR54" s="691"/>
      <c r="GQS54" s="691"/>
      <c r="GQT54" s="691"/>
      <c r="GQU54" s="691"/>
      <c r="GQV54" s="691"/>
      <c r="GQW54" s="691"/>
      <c r="GQX54" s="691"/>
      <c r="GQY54" s="691"/>
      <c r="GQZ54" s="691"/>
      <c r="GRA54" s="691"/>
      <c r="GRB54" s="691"/>
      <c r="GRC54" s="691"/>
      <c r="GRD54" s="691"/>
      <c r="GRE54" s="691"/>
      <c r="GRF54" s="691"/>
      <c r="GRG54" s="691"/>
      <c r="GRH54" s="691"/>
      <c r="GRI54" s="691"/>
      <c r="GRJ54" s="691"/>
      <c r="GRK54" s="691"/>
      <c r="GRL54" s="691"/>
      <c r="GRM54" s="691"/>
      <c r="GRN54" s="691"/>
      <c r="GRO54" s="691"/>
      <c r="GRP54" s="691"/>
      <c r="GRQ54" s="691"/>
      <c r="GRR54" s="691"/>
      <c r="GRS54" s="691"/>
      <c r="GRT54" s="691"/>
      <c r="GRU54" s="691"/>
      <c r="GRV54" s="691"/>
      <c r="GRW54" s="691"/>
      <c r="GRX54" s="691"/>
      <c r="GRY54" s="691"/>
      <c r="GRZ54" s="691"/>
      <c r="GSA54" s="691"/>
      <c r="GSB54" s="691"/>
      <c r="GSC54" s="691"/>
      <c r="GSD54" s="691"/>
      <c r="GSE54" s="691"/>
      <c r="GSF54" s="691"/>
      <c r="GSG54" s="691"/>
      <c r="GSH54" s="691"/>
      <c r="GSI54" s="691"/>
      <c r="GSJ54" s="691"/>
      <c r="GSK54" s="691"/>
      <c r="GSL54" s="691"/>
      <c r="GSM54" s="691"/>
      <c r="GSN54" s="691"/>
      <c r="GSO54" s="691"/>
      <c r="GSP54" s="691"/>
      <c r="GSQ54" s="691"/>
      <c r="GSR54" s="691"/>
      <c r="GSS54" s="691"/>
      <c r="GST54" s="691"/>
      <c r="GSU54" s="691"/>
      <c r="GSV54" s="691"/>
      <c r="GSW54" s="691"/>
      <c r="GSX54" s="691"/>
      <c r="GSY54" s="691"/>
      <c r="GSZ54" s="691"/>
      <c r="GTA54" s="691"/>
      <c r="GTB54" s="691"/>
      <c r="GTC54" s="691"/>
      <c r="GTD54" s="691"/>
      <c r="GTE54" s="691"/>
      <c r="GTF54" s="691"/>
      <c r="GTG54" s="691"/>
      <c r="GTH54" s="691"/>
      <c r="GTI54" s="691"/>
      <c r="GTJ54" s="691"/>
      <c r="GTK54" s="691"/>
      <c r="GTL54" s="691"/>
      <c r="GTM54" s="691"/>
      <c r="GTN54" s="691"/>
      <c r="GTO54" s="691"/>
      <c r="GTP54" s="691"/>
      <c r="GTQ54" s="691"/>
      <c r="GTR54" s="691"/>
      <c r="GTS54" s="691"/>
      <c r="GTT54" s="691"/>
      <c r="GTU54" s="691"/>
      <c r="GTV54" s="691"/>
      <c r="GTW54" s="691"/>
      <c r="GTX54" s="691"/>
      <c r="GTY54" s="691"/>
      <c r="GTZ54" s="691"/>
      <c r="GUA54" s="691"/>
      <c r="GUB54" s="691"/>
      <c r="GUC54" s="691"/>
      <c r="GUD54" s="691"/>
      <c r="GUE54" s="691"/>
      <c r="GUF54" s="691"/>
      <c r="GUG54" s="691"/>
      <c r="GUH54" s="691"/>
      <c r="GUI54" s="691"/>
      <c r="GUJ54" s="691"/>
      <c r="GUK54" s="691"/>
      <c r="GUL54" s="691"/>
      <c r="GUM54" s="691"/>
      <c r="GUN54" s="691"/>
      <c r="GUO54" s="691"/>
      <c r="GUP54" s="691"/>
      <c r="GUQ54" s="691"/>
      <c r="GUR54" s="691"/>
      <c r="GUS54" s="691"/>
      <c r="GUT54" s="691"/>
      <c r="GUU54" s="691"/>
      <c r="GUV54" s="691"/>
      <c r="GUW54" s="691"/>
      <c r="GUX54" s="691"/>
      <c r="GUY54" s="691"/>
      <c r="GUZ54" s="691"/>
      <c r="GVA54" s="691"/>
      <c r="GVB54" s="691"/>
      <c r="GVC54" s="691"/>
      <c r="GVD54" s="691"/>
      <c r="GVE54" s="691"/>
      <c r="GVF54" s="691"/>
      <c r="GVG54" s="691"/>
      <c r="GVH54" s="691"/>
      <c r="GVI54" s="691"/>
      <c r="GVJ54" s="691"/>
      <c r="GVK54" s="691"/>
      <c r="GVL54" s="691"/>
      <c r="GVM54" s="691"/>
      <c r="GVN54" s="691"/>
      <c r="GVO54" s="691"/>
      <c r="GVP54" s="691"/>
      <c r="GVQ54" s="691"/>
      <c r="GVR54" s="691"/>
      <c r="GVS54" s="691"/>
      <c r="GVT54" s="691"/>
      <c r="GVU54" s="691"/>
      <c r="GVV54" s="691"/>
      <c r="GVW54" s="691"/>
      <c r="GVX54" s="691"/>
      <c r="GVY54" s="691"/>
      <c r="GVZ54" s="691"/>
      <c r="GWA54" s="691"/>
      <c r="GWB54" s="691"/>
      <c r="GWC54" s="691"/>
      <c r="GWD54" s="691"/>
      <c r="GWE54" s="691"/>
      <c r="GWF54" s="691"/>
      <c r="GWG54" s="691"/>
      <c r="GWH54" s="691"/>
      <c r="GWI54" s="691"/>
      <c r="GWJ54" s="691"/>
      <c r="GWK54" s="691"/>
      <c r="GWL54" s="691"/>
      <c r="GWM54" s="691"/>
      <c r="GWN54" s="691"/>
      <c r="GWO54" s="691"/>
      <c r="GWP54" s="691"/>
      <c r="GWQ54" s="691"/>
      <c r="GWR54" s="691"/>
      <c r="GWS54" s="691"/>
      <c r="GWT54" s="691"/>
      <c r="GWU54" s="691"/>
      <c r="GWV54" s="691"/>
      <c r="GWW54" s="691"/>
      <c r="GWX54" s="691"/>
      <c r="GWY54" s="691"/>
      <c r="GWZ54" s="691"/>
      <c r="GXA54" s="691"/>
      <c r="GXB54" s="691"/>
      <c r="GXC54" s="691"/>
      <c r="GXD54" s="691"/>
      <c r="GXE54" s="691"/>
      <c r="GXF54" s="691"/>
      <c r="GXG54" s="691"/>
      <c r="GXH54" s="691"/>
      <c r="GXI54" s="691"/>
      <c r="GXJ54" s="691"/>
      <c r="GXK54" s="691"/>
      <c r="GXL54" s="691"/>
      <c r="GXM54" s="691"/>
      <c r="GXN54" s="691"/>
      <c r="GXO54" s="691"/>
      <c r="GXP54" s="691"/>
      <c r="GXQ54" s="691"/>
      <c r="GXR54" s="691"/>
      <c r="GXS54" s="691"/>
      <c r="GXT54" s="691"/>
      <c r="GXU54" s="691"/>
      <c r="GXV54" s="691"/>
      <c r="GXW54" s="691"/>
      <c r="GXX54" s="691"/>
      <c r="GXY54" s="691"/>
      <c r="GXZ54" s="691"/>
      <c r="GYA54" s="691"/>
      <c r="GYB54" s="691"/>
      <c r="GYC54" s="691"/>
      <c r="GYD54" s="691"/>
      <c r="GYE54" s="691"/>
      <c r="GYF54" s="691"/>
      <c r="GYG54" s="691"/>
      <c r="GYH54" s="691"/>
      <c r="GYI54" s="691"/>
      <c r="GYJ54" s="691"/>
      <c r="GYK54" s="691"/>
      <c r="GYL54" s="691"/>
      <c r="GYM54" s="691"/>
      <c r="GYN54" s="691"/>
      <c r="GYO54" s="691"/>
      <c r="GYP54" s="691"/>
      <c r="GYQ54" s="691"/>
      <c r="GYR54" s="691"/>
      <c r="GYS54" s="691"/>
      <c r="GYT54" s="691"/>
      <c r="GYU54" s="691"/>
      <c r="GYV54" s="691"/>
      <c r="GYW54" s="691"/>
      <c r="GYX54" s="691"/>
      <c r="GYY54" s="691"/>
      <c r="GYZ54" s="691"/>
      <c r="GZA54" s="691"/>
      <c r="GZB54" s="691"/>
      <c r="GZC54" s="691"/>
      <c r="GZD54" s="691"/>
      <c r="GZE54" s="691"/>
      <c r="GZF54" s="691"/>
      <c r="GZG54" s="691"/>
      <c r="GZH54" s="691"/>
      <c r="GZI54" s="691"/>
      <c r="GZJ54" s="691"/>
      <c r="GZK54" s="691"/>
      <c r="GZL54" s="691"/>
      <c r="GZM54" s="691"/>
      <c r="GZN54" s="691"/>
      <c r="GZO54" s="691"/>
      <c r="GZP54" s="691"/>
      <c r="GZQ54" s="691"/>
      <c r="GZR54" s="691"/>
      <c r="GZS54" s="691"/>
      <c r="GZT54" s="691"/>
      <c r="GZU54" s="691"/>
      <c r="GZV54" s="691"/>
      <c r="GZW54" s="691"/>
      <c r="GZX54" s="691"/>
      <c r="GZY54" s="691"/>
      <c r="GZZ54" s="691"/>
      <c r="HAA54" s="691"/>
      <c r="HAB54" s="691"/>
      <c r="HAC54" s="691"/>
      <c r="HAD54" s="691"/>
      <c r="HAE54" s="691"/>
      <c r="HAF54" s="691"/>
      <c r="HAG54" s="691"/>
      <c r="HAH54" s="691"/>
      <c r="HAI54" s="691"/>
      <c r="HAJ54" s="691"/>
      <c r="HAK54" s="691"/>
      <c r="HAL54" s="691"/>
      <c r="HAM54" s="691"/>
      <c r="HAN54" s="691"/>
      <c r="HAO54" s="691"/>
      <c r="HAP54" s="691"/>
      <c r="HAQ54" s="691"/>
      <c r="HAR54" s="691"/>
      <c r="HAS54" s="691"/>
      <c r="HAT54" s="691"/>
      <c r="HAU54" s="691"/>
      <c r="HAV54" s="691"/>
      <c r="HAW54" s="691"/>
      <c r="HAX54" s="691"/>
      <c r="HAY54" s="691"/>
      <c r="HAZ54" s="691"/>
      <c r="HBA54" s="691"/>
      <c r="HBB54" s="691"/>
      <c r="HBC54" s="691"/>
      <c r="HBD54" s="691"/>
      <c r="HBE54" s="691"/>
      <c r="HBF54" s="691"/>
      <c r="HBG54" s="691"/>
      <c r="HBH54" s="691"/>
      <c r="HBI54" s="691"/>
      <c r="HBJ54" s="691"/>
      <c r="HBK54" s="691"/>
      <c r="HBL54" s="691"/>
      <c r="HBM54" s="691"/>
      <c r="HBN54" s="691"/>
      <c r="HBO54" s="691"/>
      <c r="HBP54" s="691"/>
      <c r="HBQ54" s="691"/>
      <c r="HBR54" s="691"/>
      <c r="HBS54" s="691"/>
      <c r="HBT54" s="691"/>
      <c r="HBU54" s="691"/>
      <c r="HBV54" s="691"/>
      <c r="HBW54" s="691"/>
      <c r="HBX54" s="691"/>
      <c r="HBY54" s="691"/>
      <c r="HBZ54" s="691"/>
      <c r="HCA54" s="691"/>
      <c r="HCB54" s="691"/>
      <c r="HCC54" s="691"/>
      <c r="HCD54" s="691"/>
      <c r="HCE54" s="691"/>
      <c r="HCF54" s="691"/>
      <c r="HCG54" s="691"/>
      <c r="HCH54" s="691"/>
      <c r="HCI54" s="691"/>
      <c r="HCJ54" s="691"/>
      <c r="HCK54" s="691"/>
      <c r="HCL54" s="691"/>
      <c r="HCM54" s="691"/>
      <c r="HCN54" s="691"/>
      <c r="HCO54" s="691"/>
      <c r="HCP54" s="691"/>
      <c r="HCQ54" s="691"/>
      <c r="HCR54" s="691"/>
      <c r="HCS54" s="691"/>
      <c r="HCT54" s="691"/>
      <c r="HCU54" s="691"/>
      <c r="HCV54" s="691"/>
      <c r="HCW54" s="691"/>
      <c r="HCX54" s="691"/>
      <c r="HCY54" s="691"/>
      <c r="HCZ54" s="691"/>
      <c r="HDA54" s="691"/>
      <c r="HDB54" s="691"/>
      <c r="HDC54" s="691"/>
      <c r="HDD54" s="691"/>
      <c r="HDE54" s="691"/>
      <c r="HDF54" s="691"/>
      <c r="HDG54" s="691"/>
      <c r="HDH54" s="691"/>
      <c r="HDI54" s="691"/>
      <c r="HDJ54" s="691"/>
      <c r="HDK54" s="691"/>
      <c r="HDL54" s="691"/>
      <c r="HDM54" s="691"/>
      <c r="HDN54" s="691"/>
      <c r="HDO54" s="691"/>
      <c r="HDP54" s="691"/>
      <c r="HDQ54" s="691"/>
      <c r="HDR54" s="691"/>
      <c r="HDS54" s="691"/>
      <c r="HDT54" s="691"/>
      <c r="HDU54" s="691"/>
      <c r="HDV54" s="691"/>
      <c r="HDW54" s="691"/>
      <c r="HDX54" s="691"/>
      <c r="HDY54" s="691"/>
      <c r="HDZ54" s="691"/>
      <c r="HEA54" s="691"/>
      <c r="HEB54" s="691"/>
      <c r="HEC54" s="691"/>
      <c r="HED54" s="691"/>
      <c r="HEE54" s="691"/>
      <c r="HEF54" s="691"/>
      <c r="HEG54" s="691"/>
      <c r="HEH54" s="691"/>
      <c r="HEI54" s="691"/>
      <c r="HEJ54" s="691"/>
      <c r="HEK54" s="691"/>
      <c r="HEL54" s="691"/>
      <c r="HEM54" s="691"/>
      <c r="HEN54" s="691"/>
      <c r="HEO54" s="691"/>
      <c r="HEP54" s="691"/>
      <c r="HEQ54" s="691"/>
      <c r="HER54" s="691"/>
      <c r="HES54" s="691"/>
      <c r="HET54" s="691"/>
      <c r="HEU54" s="691"/>
      <c r="HEV54" s="691"/>
      <c r="HEW54" s="691"/>
      <c r="HEX54" s="691"/>
      <c r="HEY54" s="691"/>
      <c r="HEZ54" s="691"/>
      <c r="HFA54" s="691"/>
      <c r="HFB54" s="691"/>
      <c r="HFC54" s="691"/>
      <c r="HFD54" s="691"/>
      <c r="HFE54" s="691"/>
      <c r="HFF54" s="691"/>
      <c r="HFG54" s="691"/>
      <c r="HFH54" s="691"/>
      <c r="HFI54" s="691"/>
      <c r="HFJ54" s="691"/>
      <c r="HFK54" s="691"/>
      <c r="HFL54" s="691"/>
      <c r="HFM54" s="691"/>
      <c r="HFN54" s="691"/>
      <c r="HFO54" s="691"/>
      <c r="HFP54" s="691"/>
      <c r="HFQ54" s="691"/>
      <c r="HFR54" s="691"/>
      <c r="HFS54" s="691"/>
      <c r="HFT54" s="691"/>
      <c r="HFU54" s="691"/>
      <c r="HFV54" s="691"/>
      <c r="HFW54" s="691"/>
      <c r="HFX54" s="691"/>
      <c r="HFY54" s="691"/>
      <c r="HFZ54" s="691"/>
      <c r="HGA54" s="691"/>
      <c r="HGB54" s="691"/>
      <c r="HGC54" s="691"/>
      <c r="HGD54" s="691"/>
      <c r="HGE54" s="691"/>
      <c r="HGF54" s="691"/>
      <c r="HGG54" s="691"/>
      <c r="HGH54" s="691"/>
      <c r="HGI54" s="691"/>
      <c r="HGJ54" s="691"/>
      <c r="HGK54" s="691"/>
      <c r="HGL54" s="691"/>
      <c r="HGM54" s="691"/>
      <c r="HGN54" s="691"/>
      <c r="HGO54" s="691"/>
      <c r="HGP54" s="691"/>
      <c r="HGQ54" s="691"/>
      <c r="HGR54" s="691"/>
      <c r="HGS54" s="691"/>
      <c r="HGT54" s="691"/>
      <c r="HGU54" s="691"/>
      <c r="HGV54" s="691"/>
      <c r="HGW54" s="691"/>
      <c r="HGX54" s="691"/>
      <c r="HGY54" s="691"/>
      <c r="HGZ54" s="691"/>
      <c r="HHA54" s="691"/>
      <c r="HHB54" s="691"/>
      <c r="HHC54" s="691"/>
      <c r="HHD54" s="691"/>
      <c r="HHE54" s="691"/>
      <c r="HHF54" s="691"/>
      <c r="HHG54" s="691"/>
      <c r="HHH54" s="691"/>
      <c r="HHI54" s="691"/>
      <c r="HHJ54" s="691"/>
      <c r="HHK54" s="691"/>
      <c r="HHL54" s="691"/>
      <c r="HHM54" s="691"/>
      <c r="HHN54" s="691"/>
      <c r="HHO54" s="691"/>
      <c r="HHP54" s="691"/>
      <c r="HHQ54" s="691"/>
      <c r="HHR54" s="691"/>
      <c r="HHS54" s="691"/>
      <c r="HHT54" s="691"/>
      <c r="HHU54" s="691"/>
      <c r="HHV54" s="691"/>
      <c r="HHW54" s="691"/>
      <c r="HHX54" s="691"/>
      <c r="HHY54" s="691"/>
      <c r="HHZ54" s="691"/>
      <c r="HIA54" s="691"/>
      <c r="HIB54" s="691"/>
      <c r="HIC54" s="691"/>
      <c r="HID54" s="691"/>
      <c r="HIE54" s="691"/>
      <c r="HIF54" s="691"/>
      <c r="HIG54" s="691"/>
      <c r="HIH54" s="691"/>
      <c r="HII54" s="691"/>
      <c r="HIJ54" s="691"/>
      <c r="HIK54" s="691"/>
      <c r="HIL54" s="691"/>
      <c r="HIM54" s="691"/>
      <c r="HIN54" s="691"/>
      <c r="HIO54" s="691"/>
      <c r="HIP54" s="691"/>
      <c r="HIQ54" s="691"/>
      <c r="HIR54" s="691"/>
      <c r="HIS54" s="691"/>
      <c r="HIT54" s="691"/>
      <c r="HIU54" s="691"/>
      <c r="HIV54" s="691"/>
      <c r="HIW54" s="691"/>
      <c r="HIX54" s="691"/>
      <c r="HIY54" s="691"/>
      <c r="HIZ54" s="691"/>
      <c r="HJA54" s="691"/>
      <c r="HJB54" s="691"/>
      <c r="HJC54" s="691"/>
      <c r="HJD54" s="691"/>
      <c r="HJE54" s="691"/>
      <c r="HJF54" s="691"/>
      <c r="HJG54" s="691"/>
      <c r="HJH54" s="691"/>
      <c r="HJI54" s="691"/>
      <c r="HJJ54" s="691"/>
      <c r="HJK54" s="691"/>
      <c r="HJL54" s="691"/>
      <c r="HJM54" s="691"/>
      <c r="HJN54" s="691"/>
      <c r="HJO54" s="691"/>
      <c r="HJP54" s="691"/>
      <c r="HJQ54" s="691"/>
      <c r="HJR54" s="691"/>
      <c r="HJS54" s="691"/>
      <c r="HJT54" s="691"/>
      <c r="HJU54" s="691"/>
      <c r="HJV54" s="691"/>
      <c r="HJW54" s="691"/>
      <c r="HJX54" s="691"/>
      <c r="HJY54" s="691"/>
      <c r="HJZ54" s="691"/>
      <c r="HKA54" s="691"/>
      <c r="HKB54" s="691"/>
      <c r="HKC54" s="691"/>
      <c r="HKD54" s="691"/>
      <c r="HKE54" s="691"/>
      <c r="HKF54" s="691"/>
      <c r="HKG54" s="691"/>
      <c r="HKH54" s="691"/>
      <c r="HKI54" s="691"/>
      <c r="HKJ54" s="691"/>
      <c r="HKK54" s="691"/>
      <c r="HKL54" s="691"/>
      <c r="HKM54" s="691"/>
      <c r="HKN54" s="691"/>
      <c r="HKO54" s="691"/>
      <c r="HKP54" s="691"/>
      <c r="HKQ54" s="691"/>
      <c r="HKR54" s="691"/>
      <c r="HKS54" s="691"/>
      <c r="HKT54" s="691"/>
      <c r="HKU54" s="691"/>
      <c r="HKV54" s="691"/>
      <c r="HKW54" s="691"/>
      <c r="HKX54" s="691"/>
      <c r="HKY54" s="691"/>
      <c r="HKZ54" s="691"/>
      <c r="HLA54" s="691"/>
      <c r="HLB54" s="691"/>
      <c r="HLC54" s="691"/>
      <c r="HLD54" s="691"/>
      <c r="HLE54" s="691"/>
      <c r="HLF54" s="691"/>
      <c r="HLG54" s="691"/>
      <c r="HLH54" s="691"/>
      <c r="HLI54" s="691"/>
      <c r="HLJ54" s="691"/>
      <c r="HLK54" s="691"/>
      <c r="HLL54" s="691"/>
      <c r="HLM54" s="691"/>
      <c r="HLN54" s="691"/>
      <c r="HLO54" s="691"/>
      <c r="HLP54" s="691"/>
      <c r="HLQ54" s="691"/>
      <c r="HLR54" s="691"/>
      <c r="HLS54" s="691"/>
      <c r="HLT54" s="691"/>
      <c r="HLU54" s="691"/>
      <c r="HLV54" s="691"/>
      <c r="HLW54" s="691"/>
      <c r="HLX54" s="691"/>
      <c r="HLY54" s="691"/>
      <c r="HLZ54" s="691"/>
      <c r="HMA54" s="691"/>
      <c r="HMB54" s="691"/>
      <c r="HMC54" s="691"/>
      <c r="HMD54" s="691"/>
      <c r="HME54" s="691"/>
      <c r="HMF54" s="691"/>
      <c r="HMG54" s="691"/>
      <c r="HMH54" s="691"/>
      <c r="HMI54" s="691"/>
      <c r="HMJ54" s="691"/>
      <c r="HMK54" s="691"/>
      <c r="HML54" s="691"/>
      <c r="HMM54" s="691"/>
      <c r="HMN54" s="691"/>
      <c r="HMO54" s="691"/>
      <c r="HMP54" s="691"/>
      <c r="HMQ54" s="691"/>
      <c r="HMR54" s="691"/>
      <c r="HMS54" s="691"/>
      <c r="HMT54" s="691"/>
      <c r="HMU54" s="691"/>
      <c r="HMV54" s="691"/>
      <c r="HMW54" s="691"/>
      <c r="HMX54" s="691"/>
      <c r="HMY54" s="691"/>
      <c r="HMZ54" s="691"/>
      <c r="HNA54" s="691"/>
      <c r="HNB54" s="691"/>
      <c r="HNC54" s="691"/>
      <c r="HND54" s="691"/>
      <c r="HNE54" s="691"/>
      <c r="HNF54" s="691"/>
      <c r="HNG54" s="691"/>
      <c r="HNH54" s="691"/>
      <c r="HNI54" s="691"/>
      <c r="HNJ54" s="691"/>
      <c r="HNK54" s="691"/>
      <c r="HNL54" s="691"/>
      <c r="HNM54" s="691"/>
      <c r="HNN54" s="691"/>
      <c r="HNO54" s="691"/>
      <c r="HNP54" s="691"/>
      <c r="HNQ54" s="691"/>
      <c r="HNR54" s="691"/>
      <c r="HNS54" s="691"/>
      <c r="HNT54" s="691"/>
      <c r="HNU54" s="691"/>
      <c r="HNV54" s="691"/>
      <c r="HNW54" s="691"/>
      <c r="HNX54" s="691"/>
      <c r="HNY54" s="691"/>
      <c r="HNZ54" s="691"/>
      <c r="HOA54" s="691"/>
      <c r="HOB54" s="691"/>
      <c r="HOC54" s="691"/>
      <c r="HOD54" s="691"/>
      <c r="HOE54" s="691"/>
      <c r="HOF54" s="691"/>
      <c r="HOG54" s="691"/>
      <c r="HOH54" s="691"/>
      <c r="HOI54" s="691"/>
      <c r="HOJ54" s="691"/>
      <c r="HOK54" s="691"/>
      <c r="HOL54" s="691"/>
      <c r="HOM54" s="691"/>
      <c r="HON54" s="691"/>
      <c r="HOO54" s="691"/>
      <c r="HOP54" s="691"/>
      <c r="HOQ54" s="691"/>
      <c r="HOR54" s="691"/>
      <c r="HOS54" s="691"/>
      <c r="HOT54" s="691"/>
      <c r="HOU54" s="691"/>
      <c r="HOV54" s="691"/>
      <c r="HOW54" s="691"/>
      <c r="HOX54" s="691"/>
      <c r="HOY54" s="691"/>
      <c r="HOZ54" s="691"/>
      <c r="HPA54" s="691"/>
      <c r="HPB54" s="691"/>
      <c r="HPC54" s="691"/>
      <c r="HPD54" s="691"/>
      <c r="HPE54" s="691"/>
      <c r="HPF54" s="691"/>
      <c r="HPG54" s="691"/>
      <c r="HPH54" s="691"/>
      <c r="HPI54" s="691"/>
      <c r="HPJ54" s="691"/>
      <c r="HPK54" s="691"/>
      <c r="HPL54" s="691"/>
      <c r="HPM54" s="691"/>
      <c r="HPN54" s="691"/>
      <c r="HPO54" s="691"/>
      <c r="HPP54" s="691"/>
      <c r="HPQ54" s="691"/>
      <c r="HPR54" s="691"/>
      <c r="HPS54" s="691"/>
      <c r="HPT54" s="691"/>
      <c r="HPU54" s="691"/>
      <c r="HPV54" s="691"/>
      <c r="HPW54" s="691"/>
      <c r="HPX54" s="691"/>
      <c r="HPY54" s="691"/>
      <c r="HPZ54" s="691"/>
      <c r="HQA54" s="691"/>
      <c r="HQB54" s="691"/>
      <c r="HQC54" s="691"/>
      <c r="HQD54" s="691"/>
      <c r="HQE54" s="691"/>
      <c r="HQF54" s="691"/>
      <c r="HQG54" s="691"/>
      <c r="HQH54" s="691"/>
      <c r="HQI54" s="691"/>
      <c r="HQJ54" s="691"/>
      <c r="HQK54" s="691"/>
      <c r="HQL54" s="691"/>
      <c r="HQM54" s="691"/>
      <c r="HQN54" s="691"/>
      <c r="HQO54" s="691"/>
      <c r="HQP54" s="691"/>
      <c r="HQQ54" s="691"/>
      <c r="HQR54" s="691"/>
      <c r="HQS54" s="691"/>
      <c r="HQT54" s="691"/>
      <c r="HQU54" s="691"/>
      <c r="HQV54" s="691"/>
      <c r="HQW54" s="691"/>
      <c r="HQX54" s="691"/>
      <c r="HQY54" s="691"/>
      <c r="HQZ54" s="691"/>
      <c r="HRA54" s="691"/>
      <c r="HRB54" s="691"/>
      <c r="HRC54" s="691"/>
      <c r="HRD54" s="691"/>
      <c r="HRE54" s="691"/>
      <c r="HRF54" s="691"/>
      <c r="HRG54" s="691"/>
      <c r="HRH54" s="691"/>
      <c r="HRI54" s="691"/>
      <c r="HRJ54" s="691"/>
      <c r="HRK54" s="691"/>
      <c r="HRL54" s="691"/>
      <c r="HRM54" s="691"/>
      <c r="HRN54" s="691"/>
      <c r="HRO54" s="691"/>
      <c r="HRP54" s="691"/>
      <c r="HRQ54" s="691"/>
      <c r="HRR54" s="691"/>
      <c r="HRS54" s="691"/>
      <c r="HRT54" s="691"/>
      <c r="HRU54" s="691"/>
      <c r="HRV54" s="691"/>
      <c r="HRW54" s="691"/>
      <c r="HRX54" s="691"/>
      <c r="HRY54" s="691"/>
      <c r="HRZ54" s="691"/>
      <c r="HSA54" s="691"/>
      <c r="HSB54" s="691"/>
      <c r="HSC54" s="691"/>
      <c r="HSD54" s="691"/>
      <c r="HSE54" s="691"/>
      <c r="HSF54" s="691"/>
      <c r="HSG54" s="691"/>
      <c r="HSH54" s="691"/>
      <c r="HSI54" s="691"/>
      <c r="HSJ54" s="691"/>
      <c r="HSK54" s="691"/>
      <c r="HSL54" s="691"/>
      <c r="HSM54" s="691"/>
      <c r="HSN54" s="691"/>
      <c r="HSO54" s="691"/>
      <c r="HSP54" s="691"/>
      <c r="HSQ54" s="691"/>
      <c r="HSR54" s="691"/>
      <c r="HSS54" s="691"/>
      <c r="HST54" s="691"/>
      <c r="HSU54" s="691"/>
      <c r="HSV54" s="691"/>
      <c r="HSW54" s="691"/>
      <c r="HSX54" s="691"/>
      <c r="HSY54" s="691"/>
      <c r="HSZ54" s="691"/>
      <c r="HTA54" s="691"/>
      <c r="HTB54" s="691"/>
      <c r="HTC54" s="691"/>
      <c r="HTD54" s="691"/>
      <c r="HTE54" s="691"/>
      <c r="HTF54" s="691"/>
      <c r="HTG54" s="691"/>
      <c r="HTH54" s="691"/>
      <c r="HTI54" s="691"/>
      <c r="HTJ54" s="691"/>
      <c r="HTK54" s="691"/>
      <c r="HTL54" s="691"/>
      <c r="HTM54" s="691"/>
      <c r="HTN54" s="691"/>
      <c r="HTO54" s="691"/>
      <c r="HTP54" s="691"/>
      <c r="HTQ54" s="691"/>
      <c r="HTR54" s="691"/>
      <c r="HTS54" s="691"/>
      <c r="HTT54" s="691"/>
      <c r="HTU54" s="691"/>
      <c r="HTV54" s="691"/>
      <c r="HTW54" s="691"/>
      <c r="HTX54" s="691"/>
      <c r="HTY54" s="691"/>
      <c r="HTZ54" s="691"/>
      <c r="HUA54" s="691"/>
      <c r="HUB54" s="691"/>
      <c r="HUC54" s="691"/>
      <c r="HUD54" s="691"/>
      <c r="HUE54" s="691"/>
      <c r="HUF54" s="691"/>
      <c r="HUG54" s="691"/>
      <c r="HUH54" s="691"/>
      <c r="HUI54" s="691"/>
      <c r="HUJ54" s="691"/>
      <c r="HUK54" s="691"/>
      <c r="HUL54" s="691"/>
      <c r="HUM54" s="691"/>
      <c r="HUN54" s="691"/>
      <c r="HUO54" s="691"/>
      <c r="HUP54" s="691"/>
      <c r="HUQ54" s="691"/>
      <c r="HUR54" s="691"/>
      <c r="HUS54" s="691"/>
      <c r="HUT54" s="691"/>
      <c r="HUU54" s="691"/>
      <c r="HUV54" s="691"/>
      <c r="HUW54" s="691"/>
      <c r="HUX54" s="691"/>
      <c r="HUY54" s="691"/>
      <c r="HUZ54" s="691"/>
      <c r="HVA54" s="691"/>
      <c r="HVB54" s="691"/>
      <c r="HVC54" s="691"/>
      <c r="HVD54" s="691"/>
      <c r="HVE54" s="691"/>
      <c r="HVF54" s="691"/>
      <c r="HVG54" s="691"/>
      <c r="HVH54" s="691"/>
      <c r="HVI54" s="691"/>
      <c r="HVJ54" s="691"/>
      <c r="HVK54" s="691"/>
      <c r="HVL54" s="691"/>
      <c r="HVM54" s="691"/>
      <c r="HVN54" s="691"/>
      <c r="HVO54" s="691"/>
      <c r="HVP54" s="691"/>
      <c r="HVQ54" s="691"/>
      <c r="HVR54" s="691"/>
      <c r="HVS54" s="691"/>
      <c r="HVT54" s="691"/>
      <c r="HVU54" s="691"/>
      <c r="HVV54" s="691"/>
      <c r="HVW54" s="691"/>
      <c r="HVX54" s="691"/>
      <c r="HVY54" s="691"/>
      <c r="HVZ54" s="691"/>
      <c r="HWA54" s="691"/>
      <c r="HWB54" s="691"/>
      <c r="HWC54" s="691"/>
      <c r="HWD54" s="691"/>
      <c r="HWE54" s="691"/>
      <c r="HWF54" s="691"/>
      <c r="HWG54" s="691"/>
      <c r="HWH54" s="691"/>
      <c r="HWI54" s="691"/>
      <c r="HWJ54" s="691"/>
      <c r="HWK54" s="691"/>
      <c r="HWL54" s="691"/>
      <c r="HWM54" s="691"/>
      <c r="HWN54" s="691"/>
      <c r="HWO54" s="691"/>
      <c r="HWP54" s="691"/>
      <c r="HWQ54" s="691"/>
      <c r="HWR54" s="691"/>
      <c r="HWS54" s="691"/>
      <c r="HWT54" s="691"/>
      <c r="HWU54" s="691"/>
      <c r="HWV54" s="691"/>
      <c r="HWW54" s="691"/>
      <c r="HWX54" s="691"/>
      <c r="HWY54" s="691"/>
      <c r="HWZ54" s="691"/>
      <c r="HXA54" s="691"/>
      <c r="HXB54" s="691"/>
      <c r="HXC54" s="691"/>
      <c r="HXD54" s="691"/>
      <c r="HXE54" s="691"/>
      <c r="HXF54" s="691"/>
      <c r="HXG54" s="691"/>
      <c r="HXH54" s="691"/>
      <c r="HXI54" s="691"/>
      <c r="HXJ54" s="691"/>
      <c r="HXK54" s="691"/>
      <c r="HXL54" s="691"/>
      <c r="HXM54" s="691"/>
      <c r="HXN54" s="691"/>
      <c r="HXO54" s="691"/>
      <c r="HXP54" s="691"/>
      <c r="HXQ54" s="691"/>
      <c r="HXR54" s="691"/>
      <c r="HXS54" s="691"/>
      <c r="HXT54" s="691"/>
      <c r="HXU54" s="691"/>
      <c r="HXV54" s="691"/>
      <c r="HXW54" s="691"/>
      <c r="HXX54" s="691"/>
      <c r="HXY54" s="691"/>
      <c r="HXZ54" s="691"/>
      <c r="HYA54" s="691"/>
      <c r="HYB54" s="691"/>
      <c r="HYC54" s="691"/>
      <c r="HYD54" s="691"/>
      <c r="HYE54" s="691"/>
      <c r="HYF54" s="691"/>
      <c r="HYG54" s="691"/>
      <c r="HYH54" s="691"/>
      <c r="HYI54" s="691"/>
      <c r="HYJ54" s="691"/>
      <c r="HYK54" s="691"/>
      <c r="HYL54" s="691"/>
      <c r="HYM54" s="691"/>
      <c r="HYN54" s="691"/>
      <c r="HYO54" s="691"/>
      <c r="HYP54" s="691"/>
      <c r="HYQ54" s="691"/>
      <c r="HYR54" s="691"/>
      <c r="HYS54" s="691"/>
      <c r="HYT54" s="691"/>
      <c r="HYU54" s="691"/>
      <c r="HYV54" s="691"/>
      <c r="HYW54" s="691"/>
      <c r="HYX54" s="691"/>
      <c r="HYY54" s="691"/>
      <c r="HYZ54" s="691"/>
      <c r="HZA54" s="691"/>
      <c r="HZB54" s="691"/>
      <c r="HZC54" s="691"/>
      <c r="HZD54" s="691"/>
      <c r="HZE54" s="691"/>
      <c r="HZF54" s="691"/>
      <c r="HZG54" s="691"/>
      <c r="HZH54" s="691"/>
      <c r="HZI54" s="691"/>
      <c r="HZJ54" s="691"/>
      <c r="HZK54" s="691"/>
      <c r="HZL54" s="691"/>
      <c r="HZM54" s="691"/>
      <c r="HZN54" s="691"/>
      <c r="HZO54" s="691"/>
      <c r="HZP54" s="691"/>
      <c r="HZQ54" s="691"/>
      <c r="HZR54" s="691"/>
      <c r="HZS54" s="691"/>
      <c r="HZT54" s="691"/>
      <c r="HZU54" s="691"/>
      <c r="HZV54" s="691"/>
      <c r="HZW54" s="691"/>
      <c r="HZX54" s="691"/>
      <c r="HZY54" s="691"/>
      <c r="HZZ54" s="691"/>
      <c r="IAA54" s="691"/>
      <c r="IAB54" s="691"/>
      <c r="IAC54" s="691"/>
      <c r="IAD54" s="691"/>
      <c r="IAE54" s="691"/>
      <c r="IAF54" s="691"/>
      <c r="IAG54" s="691"/>
      <c r="IAH54" s="691"/>
      <c r="IAI54" s="691"/>
      <c r="IAJ54" s="691"/>
      <c r="IAK54" s="691"/>
      <c r="IAL54" s="691"/>
      <c r="IAM54" s="691"/>
      <c r="IAN54" s="691"/>
      <c r="IAO54" s="691"/>
      <c r="IAP54" s="691"/>
      <c r="IAQ54" s="691"/>
      <c r="IAR54" s="691"/>
      <c r="IAS54" s="691"/>
      <c r="IAT54" s="691"/>
      <c r="IAU54" s="691"/>
      <c r="IAV54" s="691"/>
      <c r="IAW54" s="691"/>
      <c r="IAX54" s="691"/>
      <c r="IAY54" s="691"/>
      <c r="IAZ54" s="691"/>
      <c r="IBA54" s="691"/>
      <c r="IBB54" s="691"/>
      <c r="IBC54" s="691"/>
      <c r="IBD54" s="691"/>
      <c r="IBE54" s="691"/>
      <c r="IBF54" s="691"/>
      <c r="IBG54" s="691"/>
      <c r="IBH54" s="691"/>
      <c r="IBI54" s="691"/>
      <c r="IBJ54" s="691"/>
      <c r="IBK54" s="691"/>
      <c r="IBL54" s="691"/>
      <c r="IBM54" s="691"/>
      <c r="IBN54" s="691"/>
      <c r="IBO54" s="691"/>
      <c r="IBP54" s="691"/>
      <c r="IBQ54" s="691"/>
      <c r="IBR54" s="691"/>
      <c r="IBS54" s="691"/>
      <c r="IBT54" s="691"/>
      <c r="IBU54" s="691"/>
      <c r="IBV54" s="691"/>
      <c r="IBW54" s="691"/>
      <c r="IBX54" s="691"/>
      <c r="IBY54" s="691"/>
      <c r="IBZ54" s="691"/>
      <c r="ICA54" s="691"/>
      <c r="ICB54" s="691"/>
      <c r="ICC54" s="691"/>
      <c r="ICD54" s="691"/>
      <c r="ICE54" s="691"/>
      <c r="ICF54" s="691"/>
      <c r="ICG54" s="691"/>
      <c r="ICH54" s="691"/>
      <c r="ICI54" s="691"/>
      <c r="ICJ54" s="691"/>
      <c r="ICK54" s="691"/>
      <c r="ICL54" s="691"/>
      <c r="ICM54" s="691"/>
      <c r="ICN54" s="691"/>
      <c r="ICO54" s="691"/>
      <c r="ICP54" s="691"/>
      <c r="ICQ54" s="691"/>
      <c r="ICR54" s="691"/>
      <c r="ICS54" s="691"/>
      <c r="ICT54" s="691"/>
      <c r="ICU54" s="691"/>
      <c r="ICV54" s="691"/>
      <c r="ICW54" s="691"/>
      <c r="ICX54" s="691"/>
      <c r="ICY54" s="691"/>
      <c r="ICZ54" s="691"/>
      <c r="IDA54" s="691"/>
      <c r="IDB54" s="691"/>
      <c r="IDC54" s="691"/>
      <c r="IDD54" s="691"/>
      <c r="IDE54" s="691"/>
      <c r="IDF54" s="691"/>
      <c r="IDG54" s="691"/>
      <c r="IDH54" s="691"/>
      <c r="IDI54" s="691"/>
      <c r="IDJ54" s="691"/>
      <c r="IDK54" s="691"/>
      <c r="IDL54" s="691"/>
      <c r="IDM54" s="691"/>
      <c r="IDN54" s="691"/>
      <c r="IDO54" s="691"/>
      <c r="IDP54" s="691"/>
      <c r="IDQ54" s="691"/>
      <c r="IDR54" s="691"/>
      <c r="IDS54" s="691"/>
      <c r="IDT54" s="691"/>
      <c r="IDU54" s="691"/>
      <c r="IDV54" s="691"/>
      <c r="IDW54" s="691"/>
      <c r="IDX54" s="691"/>
      <c r="IDY54" s="691"/>
      <c r="IDZ54" s="691"/>
      <c r="IEA54" s="691"/>
      <c r="IEB54" s="691"/>
      <c r="IEC54" s="691"/>
      <c r="IED54" s="691"/>
      <c r="IEE54" s="691"/>
      <c r="IEF54" s="691"/>
      <c r="IEG54" s="691"/>
      <c r="IEH54" s="691"/>
      <c r="IEI54" s="691"/>
      <c r="IEJ54" s="691"/>
      <c r="IEK54" s="691"/>
      <c r="IEL54" s="691"/>
      <c r="IEM54" s="691"/>
      <c r="IEN54" s="691"/>
      <c r="IEO54" s="691"/>
      <c r="IEP54" s="691"/>
      <c r="IEQ54" s="691"/>
      <c r="IER54" s="691"/>
      <c r="IES54" s="691"/>
      <c r="IET54" s="691"/>
      <c r="IEU54" s="691"/>
      <c r="IEV54" s="691"/>
      <c r="IEW54" s="691"/>
      <c r="IEX54" s="691"/>
      <c r="IEY54" s="691"/>
      <c r="IEZ54" s="691"/>
      <c r="IFA54" s="691"/>
      <c r="IFB54" s="691"/>
      <c r="IFC54" s="691"/>
      <c r="IFD54" s="691"/>
      <c r="IFE54" s="691"/>
      <c r="IFF54" s="691"/>
      <c r="IFG54" s="691"/>
      <c r="IFH54" s="691"/>
      <c r="IFI54" s="691"/>
      <c r="IFJ54" s="691"/>
      <c r="IFK54" s="691"/>
      <c r="IFL54" s="691"/>
      <c r="IFM54" s="691"/>
      <c r="IFN54" s="691"/>
      <c r="IFO54" s="691"/>
      <c r="IFP54" s="691"/>
      <c r="IFQ54" s="691"/>
      <c r="IFR54" s="691"/>
      <c r="IFS54" s="691"/>
      <c r="IFT54" s="691"/>
      <c r="IFU54" s="691"/>
      <c r="IFV54" s="691"/>
      <c r="IFW54" s="691"/>
      <c r="IFX54" s="691"/>
      <c r="IFY54" s="691"/>
      <c r="IFZ54" s="691"/>
      <c r="IGA54" s="691"/>
      <c r="IGB54" s="691"/>
      <c r="IGC54" s="691"/>
      <c r="IGD54" s="691"/>
      <c r="IGE54" s="691"/>
      <c r="IGF54" s="691"/>
      <c r="IGG54" s="691"/>
      <c r="IGH54" s="691"/>
      <c r="IGI54" s="691"/>
      <c r="IGJ54" s="691"/>
      <c r="IGK54" s="691"/>
      <c r="IGL54" s="691"/>
      <c r="IGM54" s="691"/>
      <c r="IGN54" s="691"/>
      <c r="IGO54" s="691"/>
      <c r="IGP54" s="691"/>
      <c r="IGQ54" s="691"/>
      <c r="IGR54" s="691"/>
      <c r="IGS54" s="691"/>
      <c r="IGT54" s="691"/>
      <c r="IGU54" s="691"/>
      <c r="IGV54" s="691"/>
      <c r="IGW54" s="691"/>
      <c r="IGX54" s="691"/>
      <c r="IGY54" s="691"/>
      <c r="IGZ54" s="691"/>
      <c r="IHA54" s="691"/>
      <c r="IHB54" s="691"/>
      <c r="IHC54" s="691"/>
      <c r="IHD54" s="691"/>
      <c r="IHE54" s="691"/>
      <c r="IHF54" s="691"/>
      <c r="IHG54" s="691"/>
      <c r="IHH54" s="691"/>
      <c r="IHI54" s="691"/>
      <c r="IHJ54" s="691"/>
      <c r="IHK54" s="691"/>
      <c r="IHL54" s="691"/>
      <c r="IHM54" s="691"/>
      <c r="IHN54" s="691"/>
      <c r="IHO54" s="691"/>
      <c r="IHP54" s="691"/>
      <c r="IHQ54" s="691"/>
      <c r="IHR54" s="691"/>
      <c r="IHS54" s="691"/>
      <c r="IHT54" s="691"/>
      <c r="IHU54" s="691"/>
      <c r="IHV54" s="691"/>
      <c r="IHW54" s="691"/>
      <c r="IHX54" s="691"/>
      <c r="IHY54" s="691"/>
      <c r="IHZ54" s="691"/>
      <c r="IIA54" s="691"/>
      <c r="IIB54" s="691"/>
      <c r="IIC54" s="691"/>
      <c r="IID54" s="691"/>
      <c r="IIE54" s="691"/>
      <c r="IIF54" s="691"/>
      <c r="IIG54" s="691"/>
      <c r="IIH54" s="691"/>
      <c r="III54" s="691"/>
      <c r="IIJ54" s="691"/>
      <c r="IIK54" s="691"/>
      <c r="IIL54" s="691"/>
      <c r="IIM54" s="691"/>
      <c r="IIN54" s="691"/>
      <c r="IIO54" s="691"/>
      <c r="IIP54" s="691"/>
      <c r="IIQ54" s="691"/>
      <c r="IIR54" s="691"/>
      <c r="IIS54" s="691"/>
      <c r="IIT54" s="691"/>
      <c r="IIU54" s="691"/>
      <c r="IIV54" s="691"/>
      <c r="IIW54" s="691"/>
      <c r="IIX54" s="691"/>
      <c r="IIY54" s="691"/>
      <c r="IIZ54" s="691"/>
      <c r="IJA54" s="691"/>
      <c r="IJB54" s="691"/>
      <c r="IJC54" s="691"/>
      <c r="IJD54" s="691"/>
      <c r="IJE54" s="691"/>
      <c r="IJF54" s="691"/>
      <c r="IJG54" s="691"/>
      <c r="IJH54" s="691"/>
      <c r="IJI54" s="691"/>
      <c r="IJJ54" s="691"/>
      <c r="IJK54" s="691"/>
      <c r="IJL54" s="691"/>
      <c r="IJM54" s="691"/>
      <c r="IJN54" s="691"/>
      <c r="IJO54" s="691"/>
      <c r="IJP54" s="691"/>
      <c r="IJQ54" s="691"/>
      <c r="IJR54" s="691"/>
      <c r="IJS54" s="691"/>
      <c r="IJT54" s="691"/>
      <c r="IJU54" s="691"/>
      <c r="IJV54" s="691"/>
      <c r="IJW54" s="691"/>
      <c r="IJX54" s="691"/>
      <c r="IJY54" s="691"/>
      <c r="IJZ54" s="691"/>
      <c r="IKA54" s="691"/>
      <c r="IKB54" s="691"/>
      <c r="IKC54" s="691"/>
      <c r="IKD54" s="691"/>
      <c r="IKE54" s="691"/>
      <c r="IKF54" s="691"/>
      <c r="IKG54" s="691"/>
      <c r="IKH54" s="691"/>
      <c r="IKI54" s="691"/>
      <c r="IKJ54" s="691"/>
      <c r="IKK54" s="691"/>
      <c r="IKL54" s="691"/>
      <c r="IKM54" s="691"/>
      <c r="IKN54" s="691"/>
      <c r="IKO54" s="691"/>
      <c r="IKP54" s="691"/>
      <c r="IKQ54" s="691"/>
      <c r="IKR54" s="691"/>
      <c r="IKS54" s="691"/>
      <c r="IKT54" s="691"/>
      <c r="IKU54" s="691"/>
      <c r="IKV54" s="691"/>
      <c r="IKW54" s="691"/>
      <c r="IKX54" s="691"/>
      <c r="IKY54" s="691"/>
      <c r="IKZ54" s="691"/>
      <c r="ILA54" s="691"/>
      <c r="ILB54" s="691"/>
      <c r="ILC54" s="691"/>
      <c r="ILD54" s="691"/>
      <c r="ILE54" s="691"/>
      <c r="ILF54" s="691"/>
      <c r="ILG54" s="691"/>
      <c r="ILH54" s="691"/>
      <c r="ILI54" s="691"/>
      <c r="ILJ54" s="691"/>
      <c r="ILK54" s="691"/>
      <c r="ILL54" s="691"/>
      <c r="ILM54" s="691"/>
      <c r="ILN54" s="691"/>
      <c r="ILO54" s="691"/>
      <c r="ILP54" s="691"/>
      <c r="ILQ54" s="691"/>
      <c r="ILR54" s="691"/>
      <c r="ILS54" s="691"/>
      <c r="ILT54" s="691"/>
      <c r="ILU54" s="691"/>
      <c r="ILV54" s="691"/>
      <c r="ILW54" s="691"/>
      <c r="ILX54" s="691"/>
      <c r="ILY54" s="691"/>
      <c r="ILZ54" s="691"/>
      <c r="IMA54" s="691"/>
      <c r="IMB54" s="691"/>
      <c r="IMC54" s="691"/>
      <c r="IMD54" s="691"/>
      <c r="IME54" s="691"/>
      <c r="IMF54" s="691"/>
      <c r="IMG54" s="691"/>
      <c r="IMH54" s="691"/>
      <c r="IMI54" s="691"/>
      <c r="IMJ54" s="691"/>
      <c r="IMK54" s="691"/>
      <c r="IML54" s="691"/>
      <c r="IMM54" s="691"/>
      <c r="IMN54" s="691"/>
      <c r="IMO54" s="691"/>
      <c r="IMP54" s="691"/>
      <c r="IMQ54" s="691"/>
      <c r="IMR54" s="691"/>
      <c r="IMS54" s="691"/>
      <c r="IMT54" s="691"/>
      <c r="IMU54" s="691"/>
      <c r="IMV54" s="691"/>
      <c r="IMW54" s="691"/>
      <c r="IMX54" s="691"/>
      <c r="IMY54" s="691"/>
      <c r="IMZ54" s="691"/>
      <c r="INA54" s="691"/>
      <c r="INB54" s="691"/>
      <c r="INC54" s="691"/>
      <c r="IND54" s="691"/>
      <c r="INE54" s="691"/>
      <c r="INF54" s="691"/>
      <c r="ING54" s="691"/>
      <c r="INH54" s="691"/>
      <c r="INI54" s="691"/>
      <c r="INJ54" s="691"/>
      <c r="INK54" s="691"/>
      <c r="INL54" s="691"/>
      <c r="INM54" s="691"/>
      <c r="INN54" s="691"/>
      <c r="INO54" s="691"/>
      <c r="INP54" s="691"/>
      <c r="INQ54" s="691"/>
      <c r="INR54" s="691"/>
      <c r="INS54" s="691"/>
      <c r="INT54" s="691"/>
      <c r="INU54" s="691"/>
      <c r="INV54" s="691"/>
      <c r="INW54" s="691"/>
      <c r="INX54" s="691"/>
      <c r="INY54" s="691"/>
      <c r="INZ54" s="691"/>
      <c r="IOA54" s="691"/>
      <c r="IOB54" s="691"/>
      <c r="IOC54" s="691"/>
      <c r="IOD54" s="691"/>
      <c r="IOE54" s="691"/>
      <c r="IOF54" s="691"/>
      <c r="IOG54" s="691"/>
      <c r="IOH54" s="691"/>
      <c r="IOI54" s="691"/>
      <c r="IOJ54" s="691"/>
      <c r="IOK54" s="691"/>
      <c r="IOL54" s="691"/>
      <c r="IOM54" s="691"/>
      <c r="ION54" s="691"/>
      <c r="IOO54" s="691"/>
      <c r="IOP54" s="691"/>
      <c r="IOQ54" s="691"/>
      <c r="IOR54" s="691"/>
      <c r="IOS54" s="691"/>
      <c r="IOT54" s="691"/>
      <c r="IOU54" s="691"/>
      <c r="IOV54" s="691"/>
      <c r="IOW54" s="691"/>
      <c r="IOX54" s="691"/>
      <c r="IOY54" s="691"/>
      <c r="IOZ54" s="691"/>
      <c r="IPA54" s="691"/>
      <c r="IPB54" s="691"/>
      <c r="IPC54" s="691"/>
      <c r="IPD54" s="691"/>
      <c r="IPE54" s="691"/>
      <c r="IPF54" s="691"/>
      <c r="IPG54" s="691"/>
      <c r="IPH54" s="691"/>
      <c r="IPI54" s="691"/>
      <c r="IPJ54" s="691"/>
      <c r="IPK54" s="691"/>
      <c r="IPL54" s="691"/>
      <c r="IPM54" s="691"/>
      <c r="IPN54" s="691"/>
      <c r="IPO54" s="691"/>
      <c r="IPP54" s="691"/>
      <c r="IPQ54" s="691"/>
      <c r="IPR54" s="691"/>
      <c r="IPS54" s="691"/>
      <c r="IPT54" s="691"/>
      <c r="IPU54" s="691"/>
      <c r="IPV54" s="691"/>
      <c r="IPW54" s="691"/>
      <c r="IPX54" s="691"/>
      <c r="IPY54" s="691"/>
      <c r="IPZ54" s="691"/>
      <c r="IQA54" s="691"/>
      <c r="IQB54" s="691"/>
      <c r="IQC54" s="691"/>
      <c r="IQD54" s="691"/>
      <c r="IQE54" s="691"/>
      <c r="IQF54" s="691"/>
      <c r="IQG54" s="691"/>
      <c r="IQH54" s="691"/>
      <c r="IQI54" s="691"/>
      <c r="IQJ54" s="691"/>
      <c r="IQK54" s="691"/>
      <c r="IQL54" s="691"/>
      <c r="IQM54" s="691"/>
      <c r="IQN54" s="691"/>
      <c r="IQO54" s="691"/>
      <c r="IQP54" s="691"/>
      <c r="IQQ54" s="691"/>
      <c r="IQR54" s="691"/>
      <c r="IQS54" s="691"/>
      <c r="IQT54" s="691"/>
      <c r="IQU54" s="691"/>
      <c r="IQV54" s="691"/>
      <c r="IQW54" s="691"/>
      <c r="IQX54" s="691"/>
      <c r="IQY54" s="691"/>
      <c r="IQZ54" s="691"/>
      <c r="IRA54" s="691"/>
      <c r="IRB54" s="691"/>
      <c r="IRC54" s="691"/>
      <c r="IRD54" s="691"/>
      <c r="IRE54" s="691"/>
      <c r="IRF54" s="691"/>
      <c r="IRG54" s="691"/>
      <c r="IRH54" s="691"/>
      <c r="IRI54" s="691"/>
      <c r="IRJ54" s="691"/>
      <c r="IRK54" s="691"/>
      <c r="IRL54" s="691"/>
      <c r="IRM54" s="691"/>
      <c r="IRN54" s="691"/>
      <c r="IRO54" s="691"/>
      <c r="IRP54" s="691"/>
      <c r="IRQ54" s="691"/>
      <c r="IRR54" s="691"/>
      <c r="IRS54" s="691"/>
      <c r="IRT54" s="691"/>
      <c r="IRU54" s="691"/>
      <c r="IRV54" s="691"/>
      <c r="IRW54" s="691"/>
      <c r="IRX54" s="691"/>
      <c r="IRY54" s="691"/>
      <c r="IRZ54" s="691"/>
      <c r="ISA54" s="691"/>
      <c r="ISB54" s="691"/>
      <c r="ISC54" s="691"/>
      <c r="ISD54" s="691"/>
      <c r="ISE54" s="691"/>
      <c r="ISF54" s="691"/>
      <c r="ISG54" s="691"/>
      <c r="ISH54" s="691"/>
      <c r="ISI54" s="691"/>
      <c r="ISJ54" s="691"/>
      <c r="ISK54" s="691"/>
      <c r="ISL54" s="691"/>
      <c r="ISM54" s="691"/>
      <c r="ISN54" s="691"/>
      <c r="ISO54" s="691"/>
      <c r="ISP54" s="691"/>
      <c r="ISQ54" s="691"/>
      <c r="ISR54" s="691"/>
      <c r="ISS54" s="691"/>
      <c r="IST54" s="691"/>
      <c r="ISU54" s="691"/>
      <c r="ISV54" s="691"/>
      <c r="ISW54" s="691"/>
      <c r="ISX54" s="691"/>
      <c r="ISY54" s="691"/>
      <c r="ISZ54" s="691"/>
      <c r="ITA54" s="691"/>
      <c r="ITB54" s="691"/>
      <c r="ITC54" s="691"/>
      <c r="ITD54" s="691"/>
      <c r="ITE54" s="691"/>
      <c r="ITF54" s="691"/>
      <c r="ITG54" s="691"/>
      <c r="ITH54" s="691"/>
      <c r="ITI54" s="691"/>
      <c r="ITJ54" s="691"/>
      <c r="ITK54" s="691"/>
      <c r="ITL54" s="691"/>
      <c r="ITM54" s="691"/>
      <c r="ITN54" s="691"/>
      <c r="ITO54" s="691"/>
      <c r="ITP54" s="691"/>
      <c r="ITQ54" s="691"/>
      <c r="ITR54" s="691"/>
      <c r="ITS54" s="691"/>
      <c r="ITT54" s="691"/>
      <c r="ITU54" s="691"/>
      <c r="ITV54" s="691"/>
      <c r="ITW54" s="691"/>
      <c r="ITX54" s="691"/>
      <c r="ITY54" s="691"/>
      <c r="ITZ54" s="691"/>
      <c r="IUA54" s="691"/>
      <c r="IUB54" s="691"/>
      <c r="IUC54" s="691"/>
      <c r="IUD54" s="691"/>
      <c r="IUE54" s="691"/>
      <c r="IUF54" s="691"/>
      <c r="IUG54" s="691"/>
      <c r="IUH54" s="691"/>
      <c r="IUI54" s="691"/>
      <c r="IUJ54" s="691"/>
      <c r="IUK54" s="691"/>
      <c r="IUL54" s="691"/>
      <c r="IUM54" s="691"/>
      <c r="IUN54" s="691"/>
      <c r="IUO54" s="691"/>
      <c r="IUP54" s="691"/>
      <c r="IUQ54" s="691"/>
      <c r="IUR54" s="691"/>
      <c r="IUS54" s="691"/>
      <c r="IUT54" s="691"/>
      <c r="IUU54" s="691"/>
      <c r="IUV54" s="691"/>
      <c r="IUW54" s="691"/>
      <c r="IUX54" s="691"/>
      <c r="IUY54" s="691"/>
      <c r="IUZ54" s="691"/>
      <c r="IVA54" s="691"/>
      <c r="IVB54" s="691"/>
      <c r="IVC54" s="691"/>
      <c r="IVD54" s="691"/>
      <c r="IVE54" s="691"/>
      <c r="IVF54" s="691"/>
      <c r="IVG54" s="691"/>
      <c r="IVH54" s="691"/>
      <c r="IVI54" s="691"/>
      <c r="IVJ54" s="691"/>
      <c r="IVK54" s="691"/>
      <c r="IVL54" s="691"/>
      <c r="IVM54" s="691"/>
      <c r="IVN54" s="691"/>
      <c r="IVO54" s="691"/>
      <c r="IVP54" s="691"/>
      <c r="IVQ54" s="691"/>
      <c r="IVR54" s="691"/>
      <c r="IVS54" s="691"/>
      <c r="IVT54" s="691"/>
      <c r="IVU54" s="691"/>
      <c r="IVV54" s="691"/>
      <c r="IVW54" s="691"/>
      <c r="IVX54" s="691"/>
      <c r="IVY54" s="691"/>
      <c r="IVZ54" s="691"/>
      <c r="IWA54" s="691"/>
      <c r="IWB54" s="691"/>
      <c r="IWC54" s="691"/>
      <c r="IWD54" s="691"/>
      <c r="IWE54" s="691"/>
      <c r="IWF54" s="691"/>
      <c r="IWG54" s="691"/>
      <c r="IWH54" s="691"/>
      <c r="IWI54" s="691"/>
      <c r="IWJ54" s="691"/>
      <c r="IWK54" s="691"/>
      <c r="IWL54" s="691"/>
      <c r="IWM54" s="691"/>
      <c r="IWN54" s="691"/>
      <c r="IWO54" s="691"/>
      <c r="IWP54" s="691"/>
      <c r="IWQ54" s="691"/>
      <c r="IWR54" s="691"/>
      <c r="IWS54" s="691"/>
      <c r="IWT54" s="691"/>
      <c r="IWU54" s="691"/>
      <c r="IWV54" s="691"/>
      <c r="IWW54" s="691"/>
      <c r="IWX54" s="691"/>
      <c r="IWY54" s="691"/>
      <c r="IWZ54" s="691"/>
      <c r="IXA54" s="691"/>
      <c r="IXB54" s="691"/>
      <c r="IXC54" s="691"/>
      <c r="IXD54" s="691"/>
      <c r="IXE54" s="691"/>
      <c r="IXF54" s="691"/>
      <c r="IXG54" s="691"/>
      <c r="IXH54" s="691"/>
      <c r="IXI54" s="691"/>
      <c r="IXJ54" s="691"/>
      <c r="IXK54" s="691"/>
      <c r="IXL54" s="691"/>
      <c r="IXM54" s="691"/>
      <c r="IXN54" s="691"/>
      <c r="IXO54" s="691"/>
      <c r="IXP54" s="691"/>
      <c r="IXQ54" s="691"/>
      <c r="IXR54" s="691"/>
      <c r="IXS54" s="691"/>
      <c r="IXT54" s="691"/>
      <c r="IXU54" s="691"/>
      <c r="IXV54" s="691"/>
      <c r="IXW54" s="691"/>
      <c r="IXX54" s="691"/>
      <c r="IXY54" s="691"/>
      <c r="IXZ54" s="691"/>
      <c r="IYA54" s="691"/>
      <c r="IYB54" s="691"/>
      <c r="IYC54" s="691"/>
      <c r="IYD54" s="691"/>
      <c r="IYE54" s="691"/>
      <c r="IYF54" s="691"/>
      <c r="IYG54" s="691"/>
      <c r="IYH54" s="691"/>
      <c r="IYI54" s="691"/>
      <c r="IYJ54" s="691"/>
      <c r="IYK54" s="691"/>
      <c r="IYL54" s="691"/>
      <c r="IYM54" s="691"/>
      <c r="IYN54" s="691"/>
      <c r="IYO54" s="691"/>
      <c r="IYP54" s="691"/>
      <c r="IYQ54" s="691"/>
      <c r="IYR54" s="691"/>
      <c r="IYS54" s="691"/>
      <c r="IYT54" s="691"/>
      <c r="IYU54" s="691"/>
      <c r="IYV54" s="691"/>
      <c r="IYW54" s="691"/>
      <c r="IYX54" s="691"/>
      <c r="IYY54" s="691"/>
      <c r="IYZ54" s="691"/>
      <c r="IZA54" s="691"/>
      <c r="IZB54" s="691"/>
      <c r="IZC54" s="691"/>
      <c r="IZD54" s="691"/>
      <c r="IZE54" s="691"/>
      <c r="IZF54" s="691"/>
      <c r="IZG54" s="691"/>
      <c r="IZH54" s="691"/>
      <c r="IZI54" s="691"/>
      <c r="IZJ54" s="691"/>
      <c r="IZK54" s="691"/>
      <c r="IZL54" s="691"/>
      <c r="IZM54" s="691"/>
      <c r="IZN54" s="691"/>
      <c r="IZO54" s="691"/>
      <c r="IZP54" s="691"/>
      <c r="IZQ54" s="691"/>
      <c r="IZR54" s="691"/>
      <c r="IZS54" s="691"/>
      <c r="IZT54" s="691"/>
      <c r="IZU54" s="691"/>
      <c r="IZV54" s="691"/>
      <c r="IZW54" s="691"/>
      <c r="IZX54" s="691"/>
      <c r="IZY54" s="691"/>
      <c r="IZZ54" s="691"/>
      <c r="JAA54" s="691"/>
      <c r="JAB54" s="691"/>
      <c r="JAC54" s="691"/>
      <c r="JAD54" s="691"/>
      <c r="JAE54" s="691"/>
      <c r="JAF54" s="691"/>
      <c r="JAG54" s="691"/>
      <c r="JAH54" s="691"/>
      <c r="JAI54" s="691"/>
      <c r="JAJ54" s="691"/>
      <c r="JAK54" s="691"/>
      <c r="JAL54" s="691"/>
      <c r="JAM54" s="691"/>
      <c r="JAN54" s="691"/>
      <c r="JAO54" s="691"/>
      <c r="JAP54" s="691"/>
      <c r="JAQ54" s="691"/>
      <c r="JAR54" s="691"/>
      <c r="JAS54" s="691"/>
      <c r="JAT54" s="691"/>
      <c r="JAU54" s="691"/>
      <c r="JAV54" s="691"/>
      <c r="JAW54" s="691"/>
      <c r="JAX54" s="691"/>
      <c r="JAY54" s="691"/>
      <c r="JAZ54" s="691"/>
      <c r="JBA54" s="691"/>
      <c r="JBB54" s="691"/>
      <c r="JBC54" s="691"/>
      <c r="JBD54" s="691"/>
      <c r="JBE54" s="691"/>
      <c r="JBF54" s="691"/>
      <c r="JBG54" s="691"/>
      <c r="JBH54" s="691"/>
      <c r="JBI54" s="691"/>
      <c r="JBJ54" s="691"/>
      <c r="JBK54" s="691"/>
      <c r="JBL54" s="691"/>
      <c r="JBM54" s="691"/>
      <c r="JBN54" s="691"/>
      <c r="JBO54" s="691"/>
      <c r="JBP54" s="691"/>
      <c r="JBQ54" s="691"/>
      <c r="JBR54" s="691"/>
      <c r="JBS54" s="691"/>
      <c r="JBT54" s="691"/>
      <c r="JBU54" s="691"/>
      <c r="JBV54" s="691"/>
      <c r="JBW54" s="691"/>
      <c r="JBX54" s="691"/>
      <c r="JBY54" s="691"/>
      <c r="JBZ54" s="691"/>
      <c r="JCA54" s="691"/>
      <c r="JCB54" s="691"/>
      <c r="JCC54" s="691"/>
      <c r="JCD54" s="691"/>
      <c r="JCE54" s="691"/>
      <c r="JCF54" s="691"/>
      <c r="JCG54" s="691"/>
      <c r="JCH54" s="691"/>
      <c r="JCI54" s="691"/>
      <c r="JCJ54" s="691"/>
      <c r="JCK54" s="691"/>
      <c r="JCL54" s="691"/>
      <c r="JCM54" s="691"/>
      <c r="JCN54" s="691"/>
      <c r="JCO54" s="691"/>
      <c r="JCP54" s="691"/>
      <c r="JCQ54" s="691"/>
      <c r="JCR54" s="691"/>
      <c r="JCS54" s="691"/>
      <c r="JCT54" s="691"/>
      <c r="JCU54" s="691"/>
      <c r="JCV54" s="691"/>
      <c r="JCW54" s="691"/>
      <c r="JCX54" s="691"/>
      <c r="JCY54" s="691"/>
      <c r="JCZ54" s="691"/>
      <c r="JDA54" s="691"/>
      <c r="JDB54" s="691"/>
      <c r="JDC54" s="691"/>
      <c r="JDD54" s="691"/>
      <c r="JDE54" s="691"/>
      <c r="JDF54" s="691"/>
      <c r="JDG54" s="691"/>
      <c r="JDH54" s="691"/>
      <c r="JDI54" s="691"/>
      <c r="JDJ54" s="691"/>
      <c r="JDK54" s="691"/>
      <c r="JDL54" s="691"/>
      <c r="JDM54" s="691"/>
      <c r="JDN54" s="691"/>
      <c r="JDO54" s="691"/>
      <c r="JDP54" s="691"/>
      <c r="JDQ54" s="691"/>
      <c r="JDR54" s="691"/>
      <c r="JDS54" s="691"/>
      <c r="JDT54" s="691"/>
      <c r="JDU54" s="691"/>
      <c r="JDV54" s="691"/>
      <c r="JDW54" s="691"/>
      <c r="JDX54" s="691"/>
      <c r="JDY54" s="691"/>
      <c r="JDZ54" s="691"/>
      <c r="JEA54" s="691"/>
      <c r="JEB54" s="691"/>
      <c r="JEC54" s="691"/>
      <c r="JED54" s="691"/>
      <c r="JEE54" s="691"/>
      <c r="JEF54" s="691"/>
      <c r="JEG54" s="691"/>
      <c r="JEH54" s="691"/>
      <c r="JEI54" s="691"/>
      <c r="JEJ54" s="691"/>
      <c r="JEK54" s="691"/>
      <c r="JEL54" s="691"/>
      <c r="JEM54" s="691"/>
      <c r="JEN54" s="691"/>
      <c r="JEO54" s="691"/>
      <c r="JEP54" s="691"/>
      <c r="JEQ54" s="691"/>
      <c r="JER54" s="691"/>
      <c r="JES54" s="691"/>
      <c r="JET54" s="691"/>
      <c r="JEU54" s="691"/>
      <c r="JEV54" s="691"/>
      <c r="JEW54" s="691"/>
      <c r="JEX54" s="691"/>
      <c r="JEY54" s="691"/>
      <c r="JEZ54" s="691"/>
      <c r="JFA54" s="691"/>
      <c r="JFB54" s="691"/>
      <c r="JFC54" s="691"/>
      <c r="JFD54" s="691"/>
      <c r="JFE54" s="691"/>
      <c r="JFF54" s="691"/>
      <c r="JFG54" s="691"/>
      <c r="JFH54" s="691"/>
      <c r="JFI54" s="691"/>
      <c r="JFJ54" s="691"/>
      <c r="JFK54" s="691"/>
      <c r="JFL54" s="691"/>
      <c r="JFM54" s="691"/>
      <c r="JFN54" s="691"/>
      <c r="JFO54" s="691"/>
      <c r="JFP54" s="691"/>
      <c r="JFQ54" s="691"/>
      <c r="JFR54" s="691"/>
      <c r="JFS54" s="691"/>
      <c r="JFT54" s="691"/>
      <c r="JFU54" s="691"/>
      <c r="JFV54" s="691"/>
      <c r="JFW54" s="691"/>
      <c r="JFX54" s="691"/>
      <c r="JFY54" s="691"/>
      <c r="JFZ54" s="691"/>
      <c r="JGA54" s="691"/>
      <c r="JGB54" s="691"/>
      <c r="JGC54" s="691"/>
      <c r="JGD54" s="691"/>
      <c r="JGE54" s="691"/>
      <c r="JGF54" s="691"/>
      <c r="JGG54" s="691"/>
      <c r="JGH54" s="691"/>
      <c r="JGI54" s="691"/>
      <c r="JGJ54" s="691"/>
      <c r="JGK54" s="691"/>
      <c r="JGL54" s="691"/>
      <c r="JGM54" s="691"/>
      <c r="JGN54" s="691"/>
      <c r="JGO54" s="691"/>
      <c r="JGP54" s="691"/>
      <c r="JGQ54" s="691"/>
      <c r="JGR54" s="691"/>
      <c r="JGS54" s="691"/>
      <c r="JGT54" s="691"/>
      <c r="JGU54" s="691"/>
      <c r="JGV54" s="691"/>
      <c r="JGW54" s="691"/>
      <c r="JGX54" s="691"/>
      <c r="JGY54" s="691"/>
      <c r="JGZ54" s="691"/>
      <c r="JHA54" s="691"/>
      <c r="JHB54" s="691"/>
      <c r="JHC54" s="691"/>
      <c r="JHD54" s="691"/>
      <c r="JHE54" s="691"/>
      <c r="JHF54" s="691"/>
      <c r="JHG54" s="691"/>
      <c r="JHH54" s="691"/>
      <c r="JHI54" s="691"/>
      <c r="JHJ54" s="691"/>
      <c r="JHK54" s="691"/>
      <c r="JHL54" s="691"/>
      <c r="JHM54" s="691"/>
      <c r="JHN54" s="691"/>
      <c r="JHO54" s="691"/>
      <c r="JHP54" s="691"/>
      <c r="JHQ54" s="691"/>
      <c r="JHR54" s="691"/>
      <c r="JHS54" s="691"/>
      <c r="JHT54" s="691"/>
      <c r="JHU54" s="691"/>
      <c r="JHV54" s="691"/>
      <c r="JHW54" s="691"/>
      <c r="JHX54" s="691"/>
      <c r="JHY54" s="691"/>
      <c r="JHZ54" s="691"/>
      <c r="JIA54" s="691"/>
      <c r="JIB54" s="691"/>
      <c r="JIC54" s="691"/>
      <c r="JID54" s="691"/>
      <c r="JIE54" s="691"/>
      <c r="JIF54" s="691"/>
      <c r="JIG54" s="691"/>
      <c r="JIH54" s="691"/>
      <c r="JII54" s="691"/>
      <c r="JIJ54" s="691"/>
      <c r="JIK54" s="691"/>
      <c r="JIL54" s="691"/>
      <c r="JIM54" s="691"/>
      <c r="JIN54" s="691"/>
      <c r="JIO54" s="691"/>
      <c r="JIP54" s="691"/>
      <c r="JIQ54" s="691"/>
      <c r="JIR54" s="691"/>
      <c r="JIS54" s="691"/>
      <c r="JIT54" s="691"/>
      <c r="JIU54" s="691"/>
      <c r="JIV54" s="691"/>
      <c r="JIW54" s="691"/>
      <c r="JIX54" s="691"/>
      <c r="JIY54" s="691"/>
      <c r="JIZ54" s="691"/>
      <c r="JJA54" s="691"/>
      <c r="JJB54" s="691"/>
      <c r="JJC54" s="691"/>
      <c r="JJD54" s="691"/>
      <c r="JJE54" s="691"/>
      <c r="JJF54" s="691"/>
      <c r="JJG54" s="691"/>
      <c r="JJH54" s="691"/>
      <c r="JJI54" s="691"/>
      <c r="JJJ54" s="691"/>
      <c r="JJK54" s="691"/>
      <c r="JJL54" s="691"/>
      <c r="JJM54" s="691"/>
      <c r="JJN54" s="691"/>
      <c r="JJO54" s="691"/>
      <c r="JJP54" s="691"/>
      <c r="JJQ54" s="691"/>
      <c r="JJR54" s="691"/>
      <c r="JJS54" s="691"/>
      <c r="JJT54" s="691"/>
      <c r="JJU54" s="691"/>
      <c r="JJV54" s="691"/>
      <c r="JJW54" s="691"/>
      <c r="JJX54" s="691"/>
      <c r="JJY54" s="691"/>
      <c r="JJZ54" s="691"/>
      <c r="JKA54" s="691"/>
      <c r="JKB54" s="691"/>
      <c r="JKC54" s="691"/>
      <c r="JKD54" s="691"/>
      <c r="JKE54" s="691"/>
      <c r="JKF54" s="691"/>
      <c r="JKG54" s="691"/>
      <c r="JKH54" s="691"/>
      <c r="JKI54" s="691"/>
      <c r="JKJ54" s="691"/>
      <c r="JKK54" s="691"/>
      <c r="JKL54" s="691"/>
      <c r="JKM54" s="691"/>
      <c r="JKN54" s="691"/>
      <c r="JKO54" s="691"/>
      <c r="JKP54" s="691"/>
      <c r="JKQ54" s="691"/>
      <c r="JKR54" s="691"/>
      <c r="JKS54" s="691"/>
      <c r="JKT54" s="691"/>
      <c r="JKU54" s="691"/>
      <c r="JKV54" s="691"/>
      <c r="JKW54" s="691"/>
      <c r="JKX54" s="691"/>
      <c r="JKY54" s="691"/>
      <c r="JKZ54" s="691"/>
      <c r="JLA54" s="691"/>
      <c r="JLB54" s="691"/>
      <c r="JLC54" s="691"/>
      <c r="JLD54" s="691"/>
      <c r="JLE54" s="691"/>
      <c r="JLF54" s="691"/>
      <c r="JLG54" s="691"/>
      <c r="JLH54" s="691"/>
      <c r="JLI54" s="691"/>
      <c r="JLJ54" s="691"/>
      <c r="JLK54" s="691"/>
      <c r="JLL54" s="691"/>
      <c r="JLM54" s="691"/>
      <c r="JLN54" s="691"/>
      <c r="JLO54" s="691"/>
      <c r="JLP54" s="691"/>
      <c r="JLQ54" s="691"/>
      <c r="JLR54" s="691"/>
      <c r="JLS54" s="691"/>
      <c r="JLT54" s="691"/>
      <c r="JLU54" s="691"/>
      <c r="JLV54" s="691"/>
      <c r="JLW54" s="691"/>
      <c r="JLX54" s="691"/>
      <c r="JLY54" s="691"/>
      <c r="JLZ54" s="691"/>
      <c r="JMA54" s="691"/>
      <c r="JMB54" s="691"/>
      <c r="JMC54" s="691"/>
      <c r="JMD54" s="691"/>
      <c r="JME54" s="691"/>
      <c r="JMF54" s="691"/>
      <c r="JMG54" s="691"/>
      <c r="JMH54" s="691"/>
      <c r="JMI54" s="691"/>
      <c r="JMJ54" s="691"/>
      <c r="JMK54" s="691"/>
      <c r="JML54" s="691"/>
      <c r="JMM54" s="691"/>
      <c r="JMN54" s="691"/>
      <c r="JMO54" s="691"/>
      <c r="JMP54" s="691"/>
      <c r="JMQ54" s="691"/>
      <c r="JMR54" s="691"/>
      <c r="JMS54" s="691"/>
      <c r="JMT54" s="691"/>
      <c r="JMU54" s="691"/>
      <c r="JMV54" s="691"/>
      <c r="JMW54" s="691"/>
      <c r="JMX54" s="691"/>
      <c r="JMY54" s="691"/>
      <c r="JMZ54" s="691"/>
      <c r="JNA54" s="691"/>
      <c r="JNB54" s="691"/>
      <c r="JNC54" s="691"/>
      <c r="JND54" s="691"/>
      <c r="JNE54" s="691"/>
      <c r="JNF54" s="691"/>
      <c r="JNG54" s="691"/>
      <c r="JNH54" s="691"/>
      <c r="JNI54" s="691"/>
      <c r="JNJ54" s="691"/>
      <c r="JNK54" s="691"/>
      <c r="JNL54" s="691"/>
      <c r="JNM54" s="691"/>
      <c r="JNN54" s="691"/>
      <c r="JNO54" s="691"/>
      <c r="JNP54" s="691"/>
      <c r="JNQ54" s="691"/>
      <c r="JNR54" s="691"/>
      <c r="JNS54" s="691"/>
      <c r="JNT54" s="691"/>
      <c r="JNU54" s="691"/>
      <c r="JNV54" s="691"/>
      <c r="JNW54" s="691"/>
      <c r="JNX54" s="691"/>
      <c r="JNY54" s="691"/>
      <c r="JNZ54" s="691"/>
      <c r="JOA54" s="691"/>
      <c r="JOB54" s="691"/>
      <c r="JOC54" s="691"/>
      <c r="JOD54" s="691"/>
      <c r="JOE54" s="691"/>
      <c r="JOF54" s="691"/>
      <c r="JOG54" s="691"/>
      <c r="JOH54" s="691"/>
      <c r="JOI54" s="691"/>
      <c r="JOJ54" s="691"/>
      <c r="JOK54" s="691"/>
      <c r="JOL54" s="691"/>
      <c r="JOM54" s="691"/>
      <c r="JON54" s="691"/>
      <c r="JOO54" s="691"/>
      <c r="JOP54" s="691"/>
      <c r="JOQ54" s="691"/>
      <c r="JOR54" s="691"/>
      <c r="JOS54" s="691"/>
      <c r="JOT54" s="691"/>
      <c r="JOU54" s="691"/>
      <c r="JOV54" s="691"/>
      <c r="JOW54" s="691"/>
      <c r="JOX54" s="691"/>
      <c r="JOY54" s="691"/>
      <c r="JOZ54" s="691"/>
      <c r="JPA54" s="691"/>
      <c r="JPB54" s="691"/>
      <c r="JPC54" s="691"/>
      <c r="JPD54" s="691"/>
      <c r="JPE54" s="691"/>
      <c r="JPF54" s="691"/>
      <c r="JPG54" s="691"/>
      <c r="JPH54" s="691"/>
      <c r="JPI54" s="691"/>
      <c r="JPJ54" s="691"/>
      <c r="JPK54" s="691"/>
      <c r="JPL54" s="691"/>
      <c r="JPM54" s="691"/>
      <c r="JPN54" s="691"/>
      <c r="JPO54" s="691"/>
      <c r="JPP54" s="691"/>
      <c r="JPQ54" s="691"/>
      <c r="JPR54" s="691"/>
      <c r="JPS54" s="691"/>
      <c r="JPT54" s="691"/>
      <c r="JPU54" s="691"/>
      <c r="JPV54" s="691"/>
      <c r="JPW54" s="691"/>
      <c r="JPX54" s="691"/>
      <c r="JPY54" s="691"/>
      <c r="JPZ54" s="691"/>
      <c r="JQA54" s="691"/>
      <c r="JQB54" s="691"/>
      <c r="JQC54" s="691"/>
      <c r="JQD54" s="691"/>
      <c r="JQE54" s="691"/>
      <c r="JQF54" s="691"/>
      <c r="JQG54" s="691"/>
      <c r="JQH54" s="691"/>
      <c r="JQI54" s="691"/>
      <c r="JQJ54" s="691"/>
      <c r="JQK54" s="691"/>
      <c r="JQL54" s="691"/>
      <c r="JQM54" s="691"/>
      <c r="JQN54" s="691"/>
      <c r="JQO54" s="691"/>
      <c r="JQP54" s="691"/>
      <c r="JQQ54" s="691"/>
      <c r="JQR54" s="691"/>
      <c r="JQS54" s="691"/>
      <c r="JQT54" s="691"/>
      <c r="JQU54" s="691"/>
      <c r="JQV54" s="691"/>
      <c r="JQW54" s="691"/>
      <c r="JQX54" s="691"/>
      <c r="JQY54" s="691"/>
      <c r="JQZ54" s="691"/>
      <c r="JRA54" s="691"/>
      <c r="JRB54" s="691"/>
      <c r="JRC54" s="691"/>
      <c r="JRD54" s="691"/>
      <c r="JRE54" s="691"/>
      <c r="JRF54" s="691"/>
      <c r="JRG54" s="691"/>
      <c r="JRH54" s="691"/>
      <c r="JRI54" s="691"/>
      <c r="JRJ54" s="691"/>
      <c r="JRK54" s="691"/>
      <c r="JRL54" s="691"/>
      <c r="JRM54" s="691"/>
      <c r="JRN54" s="691"/>
      <c r="JRO54" s="691"/>
      <c r="JRP54" s="691"/>
      <c r="JRQ54" s="691"/>
      <c r="JRR54" s="691"/>
      <c r="JRS54" s="691"/>
      <c r="JRT54" s="691"/>
      <c r="JRU54" s="691"/>
      <c r="JRV54" s="691"/>
      <c r="JRW54" s="691"/>
      <c r="JRX54" s="691"/>
      <c r="JRY54" s="691"/>
      <c r="JRZ54" s="691"/>
      <c r="JSA54" s="691"/>
      <c r="JSB54" s="691"/>
      <c r="JSC54" s="691"/>
      <c r="JSD54" s="691"/>
      <c r="JSE54" s="691"/>
      <c r="JSF54" s="691"/>
      <c r="JSG54" s="691"/>
      <c r="JSH54" s="691"/>
      <c r="JSI54" s="691"/>
      <c r="JSJ54" s="691"/>
      <c r="JSK54" s="691"/>
      <c r="JSL54" s="691"/>
      <c r="JSM54" s="691"/>
      <c r="JSN54" s="691"/>
      <c r="JSO54" s="691"/>
      <c r="JSP54" s="691"/>
      <c r="JSQ54" s="691"/>
      <c r="JSR54" s="691"/>
      <c r="JSS54" s="691"/>
      <c r="JST54" s="691"/>
      <c r="JSU54" s="691"/>
      <c r="JSV54" s="691"/>
      <c r="JSW54" s="691"/>
      <c r="JSX54" s="691"/>
      <c r="JSY54" s="691"/>
      <c r="JSZ54" s="691"/>
      <c r="JTA54" s="691"/>
      <c r="JTB54" s="691"/>
      <c r="JTC54" s="691"/>
      <c r="JTD54" s="691"/>
      <c r="JTE54" s="691"/>
      <c r="JTF54" s="691"/>
      <c r="JTG54" s="691"/>
      <c r="JTH54" s="691"/>
      <c r="JTI54" s="691"/>
      <c r="JTJ54" s="691"/>
      <c r="JTK54" s="691"/>
      <c r="JTL54" s="691"/>
      <c r="JTM54" s="691"/>
      <c r="JTN54" s="691"/>
      <c r="JTO54" s="691"/>
      <c r="JTP54" s="691"/>
      <c r="JTQ54" s="691"/>
      <c r="JTR54" s="691"/>
      <c r="JTS54" s="691"/>
      <c r="JTT54" s="691"/>
      <c r="JTU54" s="691"/>
      <c r="JTV54" s="691"/>
      <c r="JTW54" s="691"/>
      <c r="JTX54" s="691"/>
      <c r="JTY54" s="691"/>
      <c r="JTZ54" s="691"/>
      <c r="JUA54" s="691"/>
      <c r="JUB54" s="691"/>
      <c r="JUC54" s="691"/>
      <c r="JUD54" s="691"/>
      <c r="JUE54" s="691"/>
      <c r="JUF54" s="691"/>
      <c r="JUG54" s="691"/>
      <c r="JUH54" s="691"/>
      <c r="JUI54" s="691"/>
      <c r="JUJ54" s="691"/>
      <c r="JUK54" s="691"/>
      <c r="JUL54" s="691"/>
      <c r="JUM54" s="691"/>
      <c r="JUN54" s="691"/>
      <c r="JUO54" s="691"/>
      <c r="JUP54" s="691"/>
      <c r="JUQ54" s="691"/>
      <c r="JUR54" s="691"/>
      <c r="JUS54" s="691"/>
      <c r="JUT54" s="691"/>
      <c r="JUU54" s="691"/>
      <c r="JUV54" s="691"/>
      <c r="JUW54" s="691"/>
      <c r="JUX54" s="691"/>
      <c r="JUY54" s="691"/>
      <c r="JUZ54" s="691"/>
      <c r="JVA54" s="691"/>
      <c r="JVB54" s="691"/>
      <c r="JVC54" s="691"/>
      <c r="JVD54" s="691"/>
      <c r="JVE54" s="691"/>
      <c r="JVF54" s="691"/>
      <c r="JVG54" s="691"/>
      <c r="JVH54" s="691"/>
      <c r="JVI54" s="691"/>
      <c r="JVJ54" s="691"/>
      <c r="JVK54" s="691"/>
      <c r="JVL54" s="691"/>
      <c r="JVM54" s="691"/>
      <c r="JVN54" s="691"/>
      <c r="JVO54" s="691"/>
      <c r="JVP54" s="691"/>
      <c r="JVQ54" s="691"/>
      <c r="JVR54" s="691"/>
      <c r="JVS54" s="691"/>
      <c r="JVT54" s="691"/>
      <c r="JVU54" s="691"/>
      <c r="JVV54" s="691"/>
      <c r="JVW54" s="691"/>
      <c r="JVX54" s="691"/>
      <c r="JVY54" s="691"/>
      <c r="JVZ54" s="691"/>
      <c r="JWA54" s="691"/>
      <c r="JWB54" s="691"/>
      <c r="JWC54" s="691"/>
      <c r="JWD54" s="691"/>
      <c r="JWE54" s="691"/>
      <c r="JWF54" s="691"/>
      <c r="JWG54" s="691"/>
      <c r="JWH54" s="691"/>
      <c r="JWI54" s="691"/>
      <c r="JWJ54" s="691"/>
      <c r="JWK54" s="691"/>
      <c r="JWL54" s="691"/>
      <c r="JWM54" s="691"/>
      <c r="JWN54" s="691"/>
      <c r="JWO54" s="691"/>
      <c r="JWP54" s="691"/>
      <c r="JWQ54" s="691"/>
      <c r="JWR54" s="691"/>
      <c r="JWS54" s="691"/>
      <c r="JWT54" s="691"/>
      <c r="JWU54" s="691"/>
      <c r="JWV54" s="691"/>
      <c r="JWW54" s="691"/>
      <c r="JWX54" s="691"/>
      <c r="JWY54" s="691"/>
      <c r="JWZ54" s="691"/>
      <c r="JXA54" s="691"/>
      <c r="JXB54" s="691"/>
      <c r="JXC54" s="691"/>
      <c r="JXD54" s="691"/>
      <c r="JXE54" s="691"/>
      <c r="JXF54" s="691"/>
      <c r="JXG54" s="691"/>
      <c r="JXH54" s="691"/>
      <c r="JXI54" s="691"/>
      <c r="JXJ54" s="691"/>
      <c r="JXK54" s="691"/>
      <c r="JXL54" s="691"/>
      <c r="JXM54" s="691"/>
      <c r="JXN54" s="691"/>
      <c r="JXO54" s="691"/>
      <c r="JXP54" s="691"/>
      <c r="JXQ54" s="691"/>
      <c r="JXR54" s="691"/>
      <c r="JXS54" s="691"/>
      <c r="JXT54" s="691"/>
      <c r="JXU54" s="691"/>
      <c r="JXV54" s="691"/>
      <c r="JXW54" s="691"/>
      <c r="JXX54" s="691"/>
      <c r="JXY54" s="691"/>
      <c r="JXZ54" s="691"/>
      <c r="JYA54" s="691"/>
      <c r="JYB54" s="691"/>
      <c r="JYC54" s="691"/>
      <c r="JYD54" s="691"/>
      <c r="JYE54" s="691"/>
      <c r="JYF54" s="691"/>
      <c r="JYG54" s="691"/>
      <c r="JYH54" s="691"/>
      <c r="JYI54" s="691"/>
      <c r="JYJ54" s="691"/>
      <c r="JYK54" s="691"/>
      <c r="JYL54" s="691"/>
      <c r="JYM54" s="691"/>
      <c r="JYN54" s="691"/>
      <c r="JYO54" s="691"/>
      <c r="JYP54" s="691"/>
      <c r="JYQ54" s="691"/>
      <c r="JYR54" s="691"/>
      <c r="JYS54" s="691"/>
      <c r="JYT54" s="691"/>
      <c r="JYU54" s="691"/>
      <c r="JYV54" s="691"/>
      <c r="JYW54" s="691"/>
      <c r="JYX54" s="691"/>
      <c r="JYY54" s="691"/>
      <c r="JYZ54" s="691"/>
      <c r="JZA54" s="691"/>
      <c r="JZB54" s="691"/>
      <c r="JZC54" s="691"/>
      <c r="JZD54" s="691"/>
      <c r="JZE54" s="691"/>
      <c r="JZF54" s="691"/>
      <c r="JZG54" s="691"/>
      <c r="JZH54" s="691"/>
      <c r="JZI54" s="691"/>
      <c r="JZJ54" s="691"/>
      <c r="JZK54" s="691"/>
      <c r="JZL54" s="691"/>
      <c r="JZM54" s="691"/>
      <c r="JZN54" s="691"/>
      <c r="JZO54" s="691"/>
      <c r="JZP54" s="691"/>
      <c r="JZQ54" s="691"/>
      <c r="JZR54" s="691"/>
      <c r="JZS54" s="691"/>
      <c r="JZT54" s="691"/>
      <c r="JZU54" s="691"/>
      <c r="JZV54" s="691"/>
      <c r="JZW54" s="691"/>
      <c r="JZX54" s="691"/>
      <c r="JZY54" s="691"/>
      <c r="JZZ54" s="691"/>
      <c r="KAA54" s="691"/>
      <c r="KAB54" s="691"/>
      <c r="KAC54" s="691"/>
      <c r="KAD54" s="691"/>
      <c r="KAE54" s="691"/>
      <c r="KAF54" s="691"/>
      <c r="KAG54" s="691"/>
      <c r="KAH54" s="691"/>
      <c r="KAI54" s="691"/>
      <c r="KAJ54" s="691"/>
      <c r="KAK54" s="691"/>
      <c r="KAL54" s="691"/>
      <c r="KAM54" s="691"/>
      <c r="KAN54" s="691"/>
      <c r="KAO54" s="691"/>
      <c r="KAP54" s="691"/>
      <c r="KAQ54" s="691"/>
      <c r="KAR54" s="691"/>
      <c r="KAS54" s="691"/>
      <c r="KAT54" s="691"/>
      <c r="KAU54" s="691"/>
      <c r="KAV54" s="691"/>
      <c r="KAW54" s="691"/>
      <c r="KAX54" s="691"/>
      <c r="KAY54" s="691"/>
      <c r="KAZ54" s="691"/>
      <c r="KBA54" s="691"/>
      <c r="KBB54" s="691"/>
      <c r="KBC54" s="691"/>
      <c r="KBD54" s="691"/>
      <c r="KBE54" s="691"/>
      <c r="KBF54" s="691"/>
      <c r="KBG54" s="691"/>
      <c r="KBH54" s="691"/>
      <c r="KBI54" s="691"/>
      <c r="KBJ54" s="691"/>
      <c r="KBK54" s="691"/>
      <c r="KBL54" s="691"/>
      <c r="KBM54" s="691"/>
      <c r="KBN54" s="691"/>
      <c r="KBO54" s="691"/>
      <c r="KBP54" s="691"/>
      <c r="KBQ54" s="691"/>
      <c r="KBR54" s="691"/>
      <c r="KBS54" s="691"/>
      <c r="KBT54" s="691"/>
      <c r="KBU54" s="691"/>
      <c r="KBV54" s="691"/>
      <c r="KBW54" s="691"/>
      <c r="KBX54" s="691"/>
      <c r="KBY54" s="691"/>
      <c r="KBZ54" s="691"/>
      <c r="KCA54" s="691"/>
      <c r="KCB54" s="691"/>
      <c r="KCC54" s="691"/>
      <c r="KCD54" s="691"/>
      <c r="KCE54" s="691"/>
      <c r="KCF54" s="691"/>
      <c r="KCG54" s="691"/>
      <c r="KCH54" s="691"/>
      <c r="KCI54" s="691"/>
      <c r="KCJ54" s="691"/>
      <c r="KCK54" s="691"/>
      <c r="KCL54" s="691"/>
      <c r="KCM54" s="691"/>
      <c r="KCN54" s="691"/>
      <c r="KCO54" s="691"/>
      <c r="KCP54" s="691"/>
      <c r="KCQ54" s="691"/>
      <c r="KCR54" s="691"/>
      <c r="KCS54" s="691"/>
      <c r="KCT54" s="691"/>
      <c r="KCU54" s="691"/>
      <c r="KCV54" s="691"/>
      <c r="KCW54" s="691"/>
      <c r="KCX54" s="691"/>
      <c r="KCY54" s="691"/>
      <c r="KCZ54" s="691"/>
      <c r="KDA54" s="691"/>
      <c r="KDB54" s="691"/>
      <c r="KDC54" s="691"/>
      <c r="KDD54" s="691"/>
      <c r="KDE54" s="691"/>
      <c r="KDF54" s="691"/>
      <c r="KDG54" s="691"/>
      <c r="KDH54" s="691"/>
      <c r="KDI54" s="691"/>
      <c r="KDJ54" s="691"/>
      <c r="KDK54" s="691"/>
      <c r="KDL54" s="691"/>
      <c r="KDM54" s="691"/>
      <c r="KDN54" s="691"/>
      <c r="KDO54" s="691"/>
      <c r="KDP54" s="691"/>
      <c r="KDQ54" s="691"/>
      <c r="KDR54" s="691"/>
      <c r="KDS54" s="691"/>
      <c r="KDT54" s="691"/>
      <c r="KDU54" s="691"/>
      <c r="KDV54" s="691"/>
      <c r="KDW54" s="691"/>
      <c r="KDX54" s="691"/>
      <c r="KDY54" s="691"/>
      <c r="KDZ54" s="691"/>
      <c r="KEA54" s="691"/>
      <c r="KEB54" s="691"/>
      <c r="KEC54" s="691"/>
      <c r="KED54" s="691"/>
      <c r="KEE54" s="691"/>
      <c r="KEF54" s="691"/>
      <c r="KEG54" s="691"/>
      <c r="KEH54" s="691"/>
      <c r="KEI54" s="691"/>
      <c r="KEJ54" s="691"/>
      <c r="KEK54" s="691"/>
      <c r="KEL54" s="691"/>
      <c r="KEM54" s="691"/>
      <c r="KEN54" s="691"/>
      <c r="KEO54" s="691"/>
      <c r="KEP54" s="691"/>
      <c r="KEQ54" s="691"/>
      <c r="KER54" s="691"/>
      <c r="KES54" s="691"/>
      <c r="KET54" s="691"/>
      <c r="KEU54" s="691"/>
      <c r="KEV54" s="691"/>
      <c r="KEW54" s="691"/>
      <c r="KEX54" s="691"/>
      <c r="KEY54" s="691"/>
      <c r="KEZ54" s="691"/>
      <c r="KFA54" s="691"/>
      <c r="KFB54" s="691"/>
      <c r="KFC54" s="691"/>
      <c r="KFD54" s="691"/>
      <c r="KFE54" s="691"/>
      <c r="KFF54" s="691"/>
      <c r="KFG54" s="691"/>
      <c r="KFH54" s="691"/>
      <c r="KFI54" s="691"/>
      <c r="KFJ54" s="691"/>
      <c r="KFK54" s="691"/>
      <c r="KFL54" s="691"/>
      <c r="KFM54" s="691"/>
      <c r="KFN54" s="691"/>
      <c r="KFO54" s="691"/>
      <c r="KFP54" s="691"/>
      <c r="KFQ54" s="691"/>
      <c r="KFR54" s="691"/>
      <c r="KFS54" s="691"/>
      <c r="KFT54" s="691"/>
      <c r="KFU54" s="691"/>
      <c r="KFV54" s="691"/>
      <c r="KFW54" s="691"/>
      <c r="KFX54" s="691"/>
      <c r="KFY54" s="691"/>
      <c r="KFZ54" s="691"/>
      <c r="KGA54" s="691"/>
      <c r="KGB54" s="691"/>
      <c r="KGC54" s="691"/>
      <c r="KGD54" s="691"/>
      <c r="KGE54" s="691"/>
      <c r="KGF54" s="691"/>
      <c r="KGG54" s="691"/>
      <c r="KGH54" s="691"/>
      <c r="KGI54" s="691"/>
      <c r="KGJ54" s="691"/>
      <c r="KGK54" s="691"/>
      <c r="KGL54" s="691"/>
      <c r="KGM54" s="691"/>
      <c r="KGN54" s="691"/>
      <c r="KGO54" s="691"/>
      <c r="KGP54" s="691"/>
      <c r="KGQ54" s="691"/>
      <c r="KGR54" s="691"/>
      <c r="KGS54" s="691"/>
      <c r="KGT54" s="691"/>
      <c r="KGU54" s="691"/>
      <c r="KGV54" s="691"/>
      <c r="KGW54" s="691"/>
      <c r="KGX54" s="691"/>
      <c r="KGY54" s="691"/>
      <c r="KGZ54" s="691"/>
      <c r="KHA54" s="691"/>
      <c r="KHB54" s="691"/>
      <c r="KHC54" s="691"/>
      <c r="KHD54" s="691"/>
      <c r="KHE54" s="691"/>
      <c r="KHF54" s="691"/>
      <c r="KHG54" s="691"/>
      <c r="KHH54" s="691"/>
      <c r="KHI54" s="691"/>
      <c r="KHJ54" s="691"/>
      <c r="KHK54" s="691"/>
      <c r="KHL54" s="691"/>
      <c r="KHM54" s="691"/>
      <c r="KHN54" s="691"/>
      <c r="KHO54" s="691"/>
      <c r="KHP54" s="691"/>
      <c r="KHQ54" s="691"/>
      <c r="KHR54" s="691"/>
      <c r="KHS54" s="691"/>
      <c r="KHT54" s="691"/>
      <c r="KHU54" s="691"/>
      <c r="KHV54" s="691"/>
      <c r="KHW54" s="691"/>
      <c r="KHX54" s="691"/>
      <c r="KHY54" s="691"/>
      <c r="KHZ54" s="691"/>
      <c r="KIA54" s="691"/>
      <c r="KIB54" s="691"/>
      <c r="KIC54" s="691"/>
      <c r="KID54" s="691"/>
      <c r="KIE54" s="691"/>
      <c r="KIF54" s="691"/>
      <c r="KIG54" s="691"/>
      <c r="KIH54" s="691"/>
      <c r="KII54" s="691"/>
      <c r="KIJ54" s="691"/>
      <c r="KIK54" s="691"/>
      <c r="KIL54" s="691"/>
      <c r="KIM54" s="691"/>
      <c r="KIN54" s="691"/>
      <c r="KIO54" s="691"/>
      <c r="KIP54" s="691"/>
      <c r="KIQ54" s="691"/>
      <c r="KIR54" s="691"/>
      <c r="KIS54" s="691"/>
      <c r="KIT54" s="691"/>
      <c r="KIU54" s="691"/>
      <c r="KIV54" s="691"/>
      <c r="KIW54" s="691"/>
      <c r="KIX54" s="691"/>
      <c r="KIY54" s="691"/>
      <c r="KIZ54" s="691"/>
      <c r="KJA54" s="691"/>
      <c r="KJB54" s="691"/>
      <c r="KJC54" s="691"/>
      <c r="KJD54" s="691"/>
      <c r="KJE54" s="691"/>
      <c r="KJF54" s="691"/>
      <c r="KJG54" s="691"/>
      <c r="KJH54" s="691"/>
      <c r="KJI54" s="691"/>
      <c r="KJJ54" s="691"/>
      <c r="KJK54" s="691"/>
      <c r="KJL54" s="691"/>
      <c r="KJM54" s="691"/>
      <c r="KJN54" s="691"/>
      <c r="KJO54" s="691"/>
      <c r="KJP54" s="691"/>
      <c r="KJQ54" s="691"/>
      <c r="KJR54" s="691"/>
      <c r="KJS54" s="691"/>
      <c r="KJT54" s="691"/>
      <c r="KJU54" s="691"/>
      <c r="KJV54" s="691"/>
      <c r="KJW54" s="691"/>
      <c r="KJX54" s="691"/>
      <c r="KJY54" s="691"/>
      <c r="KJZ54" s="691"/>
      <c r="KKA54" s="691"/>
      <c r="KKB54" s="691"/>
      <c r="KKC54" s="691"/>
      <c r="KKD54" s="691"/>
      <c r="KKE54" s="691"/>
      <c r="KKF54" s="691"/>
      <c r="KKG54" s="691"/>
      <c r="KKH54" s="691"/>
      <c r="KKI54" s="691"/>
      <c r="KKJ54" s="691"/>
      <c r="KKK54" s="691"/>
      <c r="KKL54" s="691"/>
      <c r="KKM54" s="691"/>
      <c r="KKN54" s="691"/>
      <c r="KKO54" s="691"/>
      <c r="KKP54" s="691"/>
      <c r="KKQ54" s="691"/>
      <c r="KKR54" s="691"/>
      <c r="KKS54" s="691"/>
      <c r="KKT54" s="691"/>
      <c r="KKU54" s="691"/>
      <c r="KKV54" s="691"/>
      <c r="KKW54" s="691"/>
      <c r="KKX54" s="691"/>
      <c r="KKY54" s="691"/>
      <c r="KKZ54" s="691"/>
      <c r="KLA54" s="691"/>
      <c r="KLB54" s="691"/>
      <c r="KLC54" s="691"/>
      <c r="KLD54" s="691"/>
      <c r="KLE54" s="691"/>
      <c r="KLF54" s="691"/>
      <c r="KLG54" s="691"/>
      <c r="KLH54" s="691"/>
      <c r="KLI54" s="691"/>
      <c r="KLJ54" s="691"/>
      <c r="KLK54" s="691"/>
      <c r="KLL54" s="691"/>
      <c r="KLM54" s="691"/>
      <c r="KLN54" s="691"/>
      <c r="KLO54" s="691"/>
      <c r="KLP54" s="691"/>
      <c r="KLQ54" s="691"/>
      <c r="KLR54" s="691"/>
      <c r="KLS54" s="691"/>
      <c r="KLT54" s="691"/>
      <c r="KLU54" s="691"/>
      <c r="KLV54" s="691"/>
      <c r="KLW54" s="691"/>
      <c r="KLX54" s="691"/>
      <c r="KLY54" s="691"/>
      <c r="KLZ54" s="691"/>
      <c r="KMA54" s="691"/>
      <c r="KMB54" s="691"/>
      <c r="KMC54" s="691"/>
      <c r="KMD54" s="691"/>
      <c r="KME54" s="691"/>
      <c r="KMF54" s="691"/>
      <c r="KMG54" s="691"/>
      <c r="KMH54" s="691"/>
      <c r="KMI54" s="691"/>
      <c r="KMJ54" s="691"/>
      <c r="KMK54" s="691"/>
      <c r="KML54" s="691"/>
      <c r="KMM54" s="691"/>
      <c r="KMN54" s="691"/>
      <c r="KMO54" s="691"/>
      <c r="KMP54" s="691"/>
      <c r="KMQ54" s="691"/>
      <c r="KMR54" s="691"/>
      <c r="KMS54" s="691"/>
      <c r="KMT54" s="691"/>
      <c r="KMU54" s="691"/>
      <c r="KMV54" s="691"/>
      <c r="KMW54" s="691"/>
      <c r="KMX54" s="691"/>
      <c r="KMY54" s="691"/>
      <c r="KMZ54" s="691"/>
      <c r="KNA54" s="691"/>
      <c r="KNB54" s="691"/>
      <c r="KNC54" s="691"/>
      <c r="KND54" s="691"/>
      <c r="KNE54" s="691"/>
      <c r="KNF54" s="691"/>
      <c r="KNG54" s="691"/>
      <c r="KNH54" s="691"/>
      <c r="KNI54" s="691"/>
      <c r="KNJ54" s="691"/>
      <c r="KNK54" s="691"/>
      <c r="KNL54" s="691"/>
      <c r="KNM54" s="691"/>
      <c r="KNN54" s="691"/>
      <c r="KNO54" s="691"/>
      <c r="KNP54" s="691"/>
      <c r="KNQ54" s="691"/>
      <c r="KNR54" s="691"/>
      <c r="KNS54" s="691"/>
      <c r="KNT54" s="691"/>
      <c r="KNU54" s="691"/>
      <c r="KNV54" s="691"/>
      <c r="KNW54" s="691"/>
      <c r="KNX54" s="691"/>
      <c r="KNY54" s="691"/>
      <c r="KNZ54" s="691"/>
      <c r="KOA54" s="691"/>
      <c r="KOB54" s="691"/>
      <c r="KOC54" s="691"/>
      <c r="KOD54" s="691"/>
      <c r="KOE54" s="691"/>
      <c r="KOF54" s="691"/>
      <c r="KOG54" s="691"/>
      <c r="KOH54" s="691"/>
      <c r="KOI54" s="691"/>
      <c r="KOJ54" s="691"/>
      <c r="KOK54" s="691"/>
      <c r="KOL54" s="691"/>
      <c r="KOM54" s="691"/>
      <c r="KON54" s="691"/>
      <c r="KOO54" s="691"/>
      <c r="KOP54" s="691"/>
      <c r="KOQ54" s="691"/>
      <c r="KOR54" s="691"/>
      <c r="KOS54" s="691"/>
      <c r="KOT54" s="691"/>
      <c r="KOU54" s="691"/>
      <c r="KOV54" s="691"/>
      <c r="KOW54" s="691"/>
      <c r="KOX54" s="691"/>
      <c r="KOY54" s="691"/>
      <c r="KOZ54" s="691"/>
      <c r="KPA54" s="691"/>
      <c r="KPB54" s="691"/>
      <c r="KPC54" s="691"/>
      <c r="KPD54" s="691"/>
      <c r="KPE54" s="691"/>
      <c r="KPF54" s="691"/>
      <c r="KPG54" s="691"/>
      <c r="KPH54" s="691"/>
      <c r="KPI54" s="691"/>
      <c r="KPJ54" s="691"/>
      <c r="KPK54" s="691"/>
      <c r="KPL54" s="691"/>
      <c r="KPM54" s="691"/>
      <c r="KPN54" s="691"/>
      <c r="KPO54" s="691"/>
      <c r="KPP54" s="691"/>
      <c r="KPQ54" s="691"/>
      <c r="KPR54" s="691"/>
      <c r="KPS54" s="691"/>
      <c r="KPT54" s="691"/>
      <c r="KPU54" s="691"/>
      <c r="KPV54" s="691"/>
      <c r="KPW54" s="691"/>
      <c r="KPX54" s="691"/>
      <c r="KPY54" s="691"/>
      <c r="KPZ54" s="691"/>
      <c r="KQA54" s="691"/>
      <c r="KQB54" s="691"/>
      <c r="KQC54" s="691"/>
      <c r="KQD54" s="691"/>
      <c r="KQE54" s="691"/>
      <c r="KQF54" s="691"/>
      <c r="KQG54" s="691"/>
      <c r="KQH54" s="691"/>
      <c r="KQI54" s="691"/>
      <c r="KQJ54" s="691"/>
      <c r="KQK54" s="691"/>
      <c r="KQL54" s="691"/>
      <c r="KQM54" s="691"/>
      <c r="KQN54" s="691"/>
      <c r="KQO54" s="691"/>
      <c r="KQP54" s="691"/>
      <c r="KQQ54" s="691"/>
      <c r="KQR54" s="691"/>
      <c r="KQS54" s="691"/>
      <c r="KQT54" s="691"/>
      <c r="KQU54" s="691"/>
      <c r="KQV54" s="691"/>
      <c r="KQW54" s="691"/>
      <c r="KQX54" s="691"/>
      <c r="KQY54" s="691"/>
      <c r="KQZ54" s="691"/>
      <c r="KRA54" s="691"/>
      <c r="KRB54" s="691"/>
      <c r="KRC54" s="691"/>
      <c r="KRD54" s="691"/>
      <c r="KRE54" s="691"/>
      <c r="KRF54" s="691"/>
      <c r="KRG54" s="691"/>
      <c r="KRH54" s="691"/>
      <c r="KRI54" s="691"/>
      <c r="KRJ54" s="691"/>
      <c r="KRK54" s="691"/>
      <c r="KRL54" s="691"/>
      <c r="KRM54" s="691"/>
      <c r="KRN54" s="691"/>
      <c r="KRO54" s="691"/>
      <c r="KRP54" s="691"/>
      <c r="KRQ54" s="691"/>
      <c r="KRR54" s="691"/>
      <c r="KRS54" s="691"/>
      <c r="KRT54" s="691"/>
      <c r="KRU54" s="691"/>
      <c r="KRV54" s="691"/>
      <c r="KRW54" s="691"/>
      <c r="KRX54" s="691"/>
      <c r="KRY54" s="691"/>
      <c r="KRZ54" s="691"/>
      <c r="KSA54" s="691"/>
      <c r="KSB54" s="691"/>
      <c r="KSC54" s="691"/>
      <c r="KSD54" s="691"/>
      <c r="KSE54" s="691"/>
      <c r="KSF54" s="691"/>
      <c r="KSG54" s="691"/>
      <c r="KSH54" s="691"/>
      <c r="KSI54" s="691"/>
      <c r="KSJ54" s="691"/>
      <c r="KSK54" s="691"/>
      <c r="KSL54" s="691"/>
      <c r="KSM54" s="691"/>
      <c r="KSN54" s="691"/>
      <c r="KSO54" s="691"/>
      <c r="KSP54" s="691"/>
      <c r="KSQ54" s="691"/>
      <c r="KSR54" s="691"/>
      <c r="KSS54" s="691"/>
      <c r="KST54" s="691"/>
      <c r="KSU54" s="691"/>
      <c r="KSV54" s="691"/>
      <c r="KSW54" s="691"/>
      <c r="KSX54" s="691"/>
      <c r="KSY54" s="691"/>
      <c r="KSZ54" s="691"/>
      <c r="KTA54" s="691"/>
      <c r="KTB54" s="691"/>
      <c r="KTC54" s="691"/>
      <c r="KTD54" s="691"/>
      <c r="KTE54" s="691"/>
      <c r="KTF54" s="691"/>
      <c r="KTG54" s="691"/>
      <c r="KTH54" s="691"/>
      <c r="KTI54" s="691"/>
      <c r="KTJ54" s="691"/>
      <c r="KTK54" s="691"/>
      <c r="KTL54" s="691"/>
      <c r="KTM54" s="691"/>
      <c r="KTN54" s="691"/>
      <c r="KTO54" s="691"/>
      <c r="KTP54" s="691"/>
      <c r="KTQ54" s="691"/>
      <c r="KTR54" s="691"/>
      <c r="KTS54" s="691"/>
      <c r="KTT54" s="691"/>
      <c r="KTU54" s="691"/>
      <c r="KTV54" s="691"/>
      <c r="KTW54" s="691"/>
      <c r="KTX54" s="691"/>
      <c r="KTY54" s="691"/>
      <c r="KTZ54" s="691"/>
      <c r="KUA54" s="691"/>
      <c r="KUB54" s="691"/>
      <c r="KUC54" s="691"/>
      <c r="KUD54" s="691"/>
      <c r="KUE54" s="691"/>
      <c r="KUF54" s="691"/>
      <c r="KUG54" s="691"/>
      <c r="KUH54" s="691"/>
      <c r="KUI54" s="691"/>
      <c r="KUJ54" s="691"/>
      <c r="KUK54" s="691"/>
      <c r="KUL54" s="691"/>
      <c r="KUM54" s="691"/>
      <c r="KUN54" s="691"/>
      <c r="KUO54" s="691"/>
      <c r="KUP54" s="691"/>
      <c r="KUQ54" s="691"/>
      <c r="KUR54" s="691"/>
      <c r="KUS54" s="691"/>
      <c r="KUT54" s="691"/>
      <c r="KUU54" s="691"/>
      <c r="KUV54" s="691"/>
      <c r="KUW54" s="691"/>
      <c r="KUX54" s="691"/>
      <c r="KUY54" s="691"/>
      <c r="KUZ54" s="691"/>
      <c r="KVA54" s="691"/>
      <c r="KVB54" s="691"/>
      <c r="KVC54" s="691"/>
      <c r="KVD54" s="691"/>
      <c r="KVE54" s="691"/>
      <c r="KVF54" s="691"/>
      <c r="KVG54" s="691"/>
      <c r="KVH54" s="691"/>
      <c r="KVI54" s="691"/>
      <c r="KVJ54" s="691"/>
      <c r="KVK54" s="691"/>
      <c r="KVL54" s="691"/>
      <c r="KVM54" s="691"/>
      <c r="KVN54" s="691"/>
      <c r="KVO54" s="691"/>
      <c r="KVP54" s="691"/>
      <c r="KVQ54" s="691"/>
      <c r="KVR54" s="691"/>
      <c r="KVS54" s="691"/>
      <c r="KVT54" s="691"/>
      <c r="KVU54" s="691"/>
      <c r="KVV54" s="691"/>
      <c r="KVW54" s="691"/>
      <c r="KVX54" s="691"/>
      <c r="KVY54" s="691"/>
      <c r="KVZ54" s="691"/>
      <c r="KWA54" s="691"/>
      <c r="KWB54" s="691"/>
      <c r="KWC54" s="691"/>
      <c r="KWD54" s="691"/>
      <c r="KWE54" s="691"/>
      <c r="KWF54" s="691"/>
      <c r="KWG54" s="691"/>
      <c r="KWH54" s="691"/>
      <c r="KWI54" s="691"/>
      <c r="KWJ54" s="691"/>
      <c r="KWK54" s="691"/>
      <c r="KWL54" s="691"/>
      <c r="KWM54" s="691"/>
      <c r="KWN54" s="691"/>
      <c r="KWO54" s="691"/>
      <c r="KWP54" s="691"/>
      <c r="KWQ54" s="691"/>
      <c r="KWR54" s="691"/>
      <c r="KWS54" s="691"/>
      <c r="KWT54" s="691"/>
      <c r="KWU54" s="691"/>
      <c r="KWV54" s="691"/>
      <c r="KWW54" s="691"/>
      <c r="KWX54" s="691"/>
      <c r="KWY54" s="691"/>
      <c r="KWZ54" s="691"/>
      <c r="KXA54" s="691"/>
      <c r="KXB54" s="691"/>
      <c r="KXC54" s="691"/>
      <c r="KXD54" s="691"/>
      <c r="KXE54" s="691"/>
      <c r="KXF54" s="691"/>
      <c r="KXG54" s="691"/>
      <c r="KXH54" s="691"/>
      <c r="KXI54" s="691"/>
      <c r="KXJ54" s="691"/>
      <c r="KXK54" s="691"/>
      <c r="KXL54" s="691"/>
      <c r="KXM54" s="691"/>
      <c r="KXN54" s="691"/>
      <c r="KXO54" s="691"/>
      <c r="KXP54" s="691"/>
      <c r="KXQ54" s="691"/>
      <c r="KXR54" s="691"/>
      <c r="KXS54" s="691"/>
      <c r="KXT54" s="691"/>
      <c r="KXU54" s="691"/>
      <c r="KXV54" s="691"/>
      <c r="KXW54" s="691"/>
      <c r="KXX54" s="691"/>
      <c r="KXY54" s="691"/>
      <c r="KXZ54" s="691"/>
      <c r="KYA54" s="691"/>
      <c r="KYB54" s="691"/>
      <c r="KYC54" s="691"/>
      <c r="KYD54" s="691"/>
      <c r="KYE54" s="691"/>
      <c r="KYF54" s="691"/>
      <c r="KYG54" s="691"/>
      <c r="KYH54" s="691"/>
      <c r="KYI54" s="691"/>
      <c r="KYJ54" s="691"/>
      <c r="KYK54" s="691"/>
      <c r="KYL54" s="691"/>
      <c r="KYM54" s="691"/>
      <c r="KYN54" s="691"/>
      <c r="KYO54" s="691"/>
      <c r="KYP54" s="691"/>
      <c r="KYQ54" s="691"/>
      <c r="KYR54" s="691"/>
      <c r="KYS54" s="691"/>
      <c r="KYT54" s="691"/>
      <c r="KYU54" s="691"/>
      <c r="KYV54" s="691"/>
      <c r="KYW54" s="691"/>
      <c r="KYX54" s="691"/>
      <c r="KYY54" s="691"/>
      <c r="KYZ54" s="691"/>
      <c r="KZA54" s="691"/>
      <c r="KZB54" s="691"/>
      <c r="KZC54" s="691"/>
      <c r="KZD54" s="691"/>
      <c r="KZE54" s="691"/>
      <c r="KZF54" s="691"/>
      <c r="KZG54" s="691"/>
      <c r="KZH54" s="691"/>
      <c r="KZI54" s="691"/>
      <c r="KZJ54" s="691"/>
      <c r="KZK54" s="691"/>
      <c r="KZL54" s="691"/>
      <c r="KZM54" s="691"/>
      <c r="KZN54" s="691"/>
      <c r="KZO54" s="691"/>
      <c r="KZP54" s="691"/>
      <c r="KZQ54" s="691"/>
      <c r="KZR54" s="691"/>
      <c r="KZS54" s="691"/>
      <c r="KZT54" s="691"/>
      <c r="KZU54" s="691"/>
      <c r="KZV54" s="691"/>
      <c r="KZW54" s="691"/>
      <c r="KZX54" s="691"/>
      <c r="KZY54" s="691"/>
      <c r="KZZ54" s="691"/>
      <c r="LAA54" s="691"/>
      <c r="LAB54" s="691"/>
      <c r="LAC54" s="691"/>
      <c r="LAD54" s="691"/>
      <c r="LAE54" s="691"/>
      <c r="LAF54" s="691"/>
      <c r="LAG54" s="691"/>
      <c r="LAH54" s="691"/>
      <c r="LAI54" s="691"/>
      <c r="LAJ54" s="691"/>
      <c r="LAK54" s="691"/>
      <c r="LAL54" s="691"/>
      <c r="LAM54" s="691"/>
      <c r="LAN54" s="691"/>
      <c r="LAO54" s="691"/>
      <c r="LAP54" s="691"/>
      <c r="LAQ54" s="691"/>
      <c r="LAR54" s="691"/>
      <c r="LAS54" s="691"/>
      <c r="LAT54" s="691"/>
      <c r="LAU54" s="691"/>
      <c r="LAV54" s="691"/>
      <c r="LAW54" s="691"/>
      <c r="LAX54" s="691"/>
      <c r="LAY54" s="691"/>
      <c r="LAZ54" s="691"/>
      <c r="LBA54" s="691"/>
      <c r="LBB54" s="691"/>
      <c r="LBC54" s="691"/>
      <c r="LBD54" s="691"/>
      <c r="LBE54" s="691"/>
      <c r="LBF54" s="691"/>
      <c r="LBG54" s="691"/>
      <c r="LBH54" s="691"/>
      <c r="LBI54" s="691"/>
      <c r="LBJ54" s="691"/>
      <c r="LBK54" s="691"/>
      <c r="LBL54" s="691"/>
      <c r="LBM54" s="691"/>
      <c r="LBN54" s="691"/>
      <c r="LBO54" s="691"/>
      <c r="LBP54" s="691"/>
      <c r="LBQ54" s="691"/>
      <c r="LBR54" s="691"/>
      <c r="LBS54" s="691"/>
      <c r="LBT54" s="691"/>
      <c r="LBU54" s="691"/>
      <c r="LBV54" s="691"/>
      <c r="LBW54" s="691"/>
      <c r="LBX54" s="691"/>
      <c r="LBY54" s="691"/>
      <c r="LBZ54" s="691"/>
      <c r="LCA54" s="691"/>
      <c r="LCB54" s="691"/>
      <c r="LCC54" s="691"/>
      <c r="LCD54" s="691"/>
      <c r="LCE54" s="691"/>
      <c r="LCF54" s="691"/>
      <c r="LCG54" s="691"/>
      <c r="LCH54" s="691"/>
      <c r="LCI54" s="691"/>
      <c r="LCJ54" s="691"/>
      <c r="LCK54" s="691"/>
      <c r="LCL54" s="691"/>
      <c r="LCM54" s="691"/>
      <c r="LCN54" s="691"/>
      <c r="LCO54" s="691"/>
      <c r="LCP54" s="691"/>
      <c r="LCQ54" s="691"/>
      <c r="LCR54" s="691"/>
      <c r="LCS54" s="691"/>
      <c r="LCT54" s="691"/>
      <c r="LCU54" s="691"/>
      <c r="LCV54" s="691"/>
      <c r="LCW54" s="691"/>
      <c r="LCX54" s="691"/>
      <c r="LCY54" s="691"/>
      <c r="LCZ54" s="691"/>
      <c r="LDA54" s="691"/>
      <c r="LDB54" s="691"/>
      <c r="LDC54" s="691"/>
      <c r="LDD54" s="691"/>
      <c r="LDE54" s="691"/>
      <c r="LDF54" s="691"/>
      <c r="LDG54" s="691"/>
      <c r="LDH54" s="691"/>
      <c r="LDI54" s="691"/>
      <c r="LDJ54" s="691"/>
      <c r="LDK54" s="691"/>
      <c r="LDL54" s="691"/>
      <c r="LDM54" s="691"/>
      <c r="LDN54" s="691"/>
      <c r="LDO54" s="691"/>
      <c r="LDP54" s="691"/>
      <c r="LDQ54" s="691"/>
      <c r="LDR54" s="691"/>
      <c r="LDS54" s="691"/>
      <c r="LDT54" s="691"/>
      <c r="LDU54" s="691"/>
      <c r="LDV54" s="691"/>
      <c r="LDW54" s="691"/>
      <c r="LDX54" s="691"/>
      <c r="LDY54" s="691"/>
      <c r="LDZ54" s="691"/>
      <c r="LEA54" s="691"/>
      <c r="LEB54" s="691"/>
      <c r="LEC54" s="691"/>
      <c r="LED54" s="691"/>
      <c r="LEE54" s="691"/>
      <c r="LEF54" s="691"/>
      <c r="LEG54" s="691"/>
      <c r="LEH54" s="691"/>
      <c r="LEI54" s="691"/>
      <c r="LEJ54" s="691"/>
      <c r="LEK54" s="691"/>
      <c r="LEL54" s="691"/>
      <c r="LEM54" s="691"/>
      <c r="LEN54" s="691"/>
      <c r="LEO54" s="691"/>
      <c r="LEP54" s="691"/>
      <c r="LEQ54" s="691"/>
      <c r="LER54" s="691"/>
      <c r="LES54" s="691"/>
      <c r="LET54" s="691"/>
      <c r="LEU54" s="691"/>
      <c r="LEV54" s="691"/>
      <c r="LEW54" s="691"/>
      <c r="LEX54" s="691"/>
      <c r="LEY54" s="691"/>
      <c r="LEZ54" s="691"/>
      <c r="LFA54" s="691"/>
      <c r="LFB54" s="691"/>
      <c r="LFC54" s="691"/>
      <c r="LFD54" s="691"/>
      <c r="LFE54" s="691"/>
      <c r="LFF54" s="691"/>
      <c r="LFG54" s="691"/>
      <c r="LFH54" s="691"/>
      <c r="LFI54" s="691"/>
      <c r="LFJ54" s="691"/>
      <c r="LFK54" s="691"/>
      <c r="LFL54" s="691"/>
      <c r="LFM54" s="691"/>
      <c r="LFN54" s="691"/>
      <c r="LFO54" s="691"/>
      <c r="LFP54" s="691"/>
      <c r="LFQ54" s="691"/>
      <c r="LFR54" s="691"/>
      <c r="LFS54" s="691"/>
      <c r="LFT54" s="691"/>
      <c r="LFU54" s="691"/>
      <c r="LFV54" s="691"/>
      <c r="LFW54" s="691"/>
      <c r="LFX54" s="691"/>
      <c r="LFY54" s="691"/>
      <c r="LFZ54" s="691"/>
      <c r="LGA54" s="691"/>
      <c r="LGB54" s="691"/>
      <c r="LGC54" s="691"/>
      <c r="LGD54" s="691"/>
      <c r="LGE54" s="691"/>
      <c r="LGF54" s="691"/>
      <c r="LGG54" s="691"/>
      <c r="LGH54" s="691"/>
      <c r="LGI54" s="691"/>
      <c r="LGJ54" s="691"/>
      <c r="LGK54" s="691"/>
      <c r="LGL54" s="691"/>
      <c r="LGM54" s="691"/>
      <c r="LGN54" s="691"/>
      <c r="LGO54" s="691"/>
      <c r="LGP54" s="691"/>
      <c r="LGQ54" s="691"/>
      <c r="LGR54" s="691"/>
      <c r="LGS54" s="691"/>
      <c r="LGT54" s="691"/>
      <c r="LGU54" s="691"/>
      <c r="LGV54" s="691"/>
      <c r="LGW54" s="691"/>
      <c r="LGX54" s="691"/>
      <c r="LGY54" s="691"/>
      <c r="LGZ54" s="691"/>
      <c r="LHA54" s="691"/>
      <c r="LHB54" s="691"/>
      <c r="LHC54" s="691"/>
      <c r="LHD54" s="691"/>
      <c r="LHE54" s="691"/>
      <c r="LHF54" s="691"/>
      <c r="LHG54" s="691"/>
      <c r="LHH54" s="691"/>
      <c r="LHI54" s="691"/>
      <c r="LHJ54" s="691"/>
      <c r="LHK54" s="691"/>
      <c r="LHL54" s="691"/>
      <c r="LHM54" s="691"/>
      <c r="LHN54" s="691"/>
      <c r="LHO54" s="691"/>
      <c r="LHP54" s="691"/>
      <c r="LHQ54" s="691"/>
      <c r="LHR54" s="691"/>
      <c r="LHS54" s="691"/>
      <c r="LHT54" s="691"/>
      <c r="LHU54" s="691"/>
      <c r="LHV54" s="691"/>
      <c r="LHW54" s="691"/>
      <c r="LHX54" s="691"/>
      <c r="LHY54" s="691"/>
      <c r="LHZ54" s="691"/>
      <c r="LIA54" s="691"/>
      <c r="LIB54" s="691"/>
      <c r="LIC54" s="691"/>
      <c r="LID54" s="691"/>
      <c r="LIE54" s="691"/>
      <c r="LIF54" s="691"/>
      <c r="LIG54" s="691"/>
      <c r="LIH54" s="691"/>
      <c r="LII54" s="691"/>
      <c r="LIJ54" s="691"/>
      <c r="LIK54" s="691"/>
      <c r="LIL54" s="691"/>
      <c r="LIM54" s="691"/>
      <c r="LIN54" s="691"/>
      <c r="LIO54" s="691"/>
      <c r="LIP54" s="691"/>
      <c r="LIQ54" s="691"/>
      <c r="LIR54" s="691"/>
      <c r="LIS54" s="691"/>
      <c r="LIT54" s="691"/>
      <c r="LIU54" s="691"/>
      <c r="LIV54" s="691"/>
      <c r="LIW54" s="691"/>
      <c r="LIX54" s="691"/>
      <c r="LIY54" s="691"/>
      <c r="LIZ54" s="691"/>
      <c r="LJA54" s="691"/>
      <c r="LJB54" s="691"/>
      <c r="LJC54" s="691"/>
      <c r="LJD54" s="691"/>
      <c r="LJE54" s="691"/>
      <c r="LJF54" s="691"/>
      <c r="LJG54" s="691"/>
      <c r="LJH54" s="691"/>
      <c r="LJI54" s="691"/>
      <c r="LJJ54" s="691"/>
      <c r="LJK54" s="691"/>
      <c r="LJL54" s="691"/>
      <c r="LJM54" s="691"/>
      <c r="LJN54" s="691"/>
      <c r="LJO54" s="691"/>
      <c r="LJP54" s="691"/>
      <c r="LJQ54" s="691"/>
      <c r="LJR54" s="691"/>
      <c r="LJS54" s="691"/>
      <c r="LJT54" s="691"/>
      <c r="LJU54" s="691"/>
      <c r="LJV54" s="691"/>
      <c r="LJW54" s="691"/>
      <c r="LJX54" s="691"/>
      <c r="LJY54" s="691"/>
      <c r="LJZ54" s="691"/>
      <c r="LKA54" s="691"/>
      <c r="LKB54" s="691"/>
      <c r="LKC54" s="691"/>
      <c r="LKD54" s="691"/>
      <c r="LKE54" s="691"/>
      <c r="LKF54" s="691"/>
      <c r="LKG54" s="691"/>
      <c r="LKH54" s="691"/>
      <c r="LKI54" s="691"/>
      <c r="LKJ54" s="691"/>
      <c r="LKK54" s="691"/>
      <c r="LKL54" s="691"/>
      <c r="LKM54" s="691"/>
      <c r="LKN54" s="691"/>
      <c r="LKO54" s="691"/>
      <c r="LKP54" s="691"/>
      <c r="LKQ54" s="691"/>
      <c r="LKR54" s="691"/>
      <c r="LKS54" s="691"/>
      <c r="LKT54" s="691"/>
      <c r="LKU54" s="691"/>
      <c r="LKV54" s="691"/>
      <c r="LKW54" s="691"/>
      <c r="LKX54" s="691"/>
      <c r="LKY54" s="691"/>
      <c r="LKZ54" s="691"/>
      <c r="LLA54" s="691"/>
      <c r="LLB54" s="691"/>
      <c r="LLC54" s="691"/>
      <c r="LLD54" s="691"/>
      <c r="LLE54" s="691"/>
      <c r="LLF54" s="691"/>
      <c r="LLG54" s="691"/>
      <c r="LLH54" s="691"/>
      <c r="LLI54" s="691"/>
      <c r="LLJ54" s="691"/>
      <c r="LLK54" s="691"/>
      <c r="LLL54" s="691"/>
      <c r="LLM54" s="691"/>
      <c r="LLN54" s="691"/>
      <c r="LLO54" s="691"/>
      <c r="LLP54" s="691"/>
      <c r="LLQ54" s="691"/>
      <c r="LLR54" s="691"/>
      <c r="LLS54" s="691"/>
      <c r="LLT54" s="691"/>
      <c r="LLU54" s="691"/>
      <c r="LLV54" s="691"/>
      <c r="LLW54" s="691"/>
      <c r="LLX54" s="691"/>
      <c r="LLY54" s="691"/>
      <c r="LLZ54" s="691"/>
      <c r="LMA54" s="691"/>
      <c r="LMB54" s="691"/>
      <c r="LMC54" s="691"/>
      <c r="LMD54" s="691"/>
      <c r="LME54" s="691"/>
      <c r="LMF54" s="691"/>
      <c r="LMG54" s="691"/>
      <c r="LMH54" s="691"/>
      <c r="LMI54" s="691"/>
      <c r="LMJ54" s="691"/>
      <c r="LMK54" s="691"/>
      <c r="LML54" s="691"/>
      <c r="LMM54" s="691"/>
      <c r="LMN54" s="691"/>
      <c r="LMO54" s="691"/>
      <c r="LMP54" s="691"/>
      <c r="LMQ54" s="691"/>
      <c r="LMR54" s="691"/>
      <c r="LMS54" s="691"/>
      <c r="LMT54" s="691"/>
      <c r="LMU54" s="691"/>
      <c r="LMV54" s="691"/>
      <c r="LMW54" s="691"/>
      <c r="LMX54" s="691"/>
      <c r="LMY54" s="691"/>
      <c r="LMZ54" s="691"/>
      <c r="LNA54" s="691"/>
      <c r="LNB54" s="691"/>
      <c r="LNC54" s="691"/>
      <c r="LND54" s="691"/>
      <c r="LNE54" s="691"/>
      <c r="LNF54" s="691"/>
      <c r="LNG54" s="691"/>
      <c r="LNH54" s="691"/>
      <c r="LNI54" s="691"/>
      <c r="LNJ54" s="691"/>
      <c r="LNK54" s="691"/>
      <c r="LNL54" s="691"/>
      <c r="LNM54" s="691"/>
      <c r="LNN54" s="691"/>
      <c r="LNO54" s="691"/>
      <c r="LNP54" s="691"/>
      <c r="LNQ54" s="691"/>
      <c r="LNR54" s="691"/>
      <c r="LNS54" s="691"/>
      <c r="LNT54" s="691"/>
      <c r="LNU54" s="691"/>
      <c r="LNV54" s="691"/>
      <c r="LNW54" s="691"/>
      <c r="LNX54" s="691"/>
      <c r="LNY54" s="691"/>
      <c r="LNZ54" s="691"/>
      <c r="LOA54" s="691"/>
      <c r="LOB54" s="691"/>
      <c r="LOC54" s="691"/>
      <c r="LOD54" s="691"/>
      <c r="LOE54" s="691"/>
      <c r="LOF54" s="691"/>
      <c r="LOG54" s="691"/>
      <c r="LOH54" s="691"/>
      <c r="LOI54" s="691"/>
      <c r="LOJ54" s="691"/>
      <c r="LOK54" s="691"/>
      <c r="LOL54" s="691"/>
      <c r="LOM54" s="691"/>
      <c r="LON54" s="691"/>
      <c r="LOO54" s="691"/>
      <c r="LOP54" s="691"/>
      <c r="LOQ54" s="691"/>
      <c r="LOR54" s="691"/>
      <c r="LOS54" s="691"/>
      <c r="LOT54" s="691"/>
      <c r="LOU54" s="691"/>
      <c r="LOV54" s="691"/>
      <c r="LOW54" s="691"/>
      <c r="LOX54" s="691"/>
      <c r="LOY54" s="691"/>
      <c r="LOZ54" s="691"/>
      <c r="LPA54" s="691"/>
      <c r="LPB54" s="691"/>
      <c r="LPC54" s="691"/>
      <c r="LPD54" s="691"/>
      <c r="LPE54" s="691"/>
      <c r="LPF54" s="691"/>
      <c r="LPG54" s="691"/>
      <c r="LPH54" s="691"/>
      <c r="LPI54" s="691"/>
      <c r="LPJ54" s="691"/>
      <c r="LPK54" s="691"/>
      <c r="LPL54" s="691"/>
      <c r="LPM54" s="691"/>
      <c r="LPN54" s="691"/>
      <c r="LPO54" s="691"/>
      <c r="LPP54" s="691"/>
      <c r="LPQ54" s="691"/>
      <c r="LPR54" s="691"/>
      <c r="LPS54" s="691"/>
      <c r="LPT54" s="691"/>
      <c r="LPU54" s="691"/>
      <c r="LPV54" s="691"/>
      <c r="LPW54" s="691"/>
      <c r="LPX54" s="691"/>
      <c r="LPY54" s="691"/>
      <c r="LPZ54" s="691"/>
      <c r="LQA54" s="691"/>
      <c r="LQB54" s="691"/>
      <c r="LQC54" s="691"/>
      <c r="LQD54" s="691"/>
      <c r="LQE54" s="691"/>
      <c r="LQF54" s="691"/>
      <c r="LQG54" s="691"/>
      <c r="LQH54" s="691"/>
      <c r="LQI54" s="691"/>
      <c r="LQJ54" s="691"/>
      <c r="LQK54" s="691"/>
      <c r="LQL54" s="691"/>
      <c r="LQM54" s="691"/>
      <c r="LQN54" s="691"/>
      <c r="LQO54" s="691"/>
      <c r="LQP54" s="691"/>
      <c r="LQQ54" s="691"/>
      <c r="LQR54" s="691"/>
      <c r="LQS54" s="691"/>
      <c r="LQT54" s="691"/>
      <c r="LQU54" s="691"/>
      <c r="LQV54" s="691"/>
      <c r="LQW54" s="691"/>
      <c r="LQX54" s="691"/>
      <c r="LQY54" s="691"/>
      <c r="LQZ54" s="691"/>
      <c r="LRA54" s="691"/>
      <c r="LRB54" s="691"/>
      <c r="LRC54" s="691"/>
      <c r="LRD54" s="691"/>
      <c r="LRE54" s="691"/>
      <c r="LRF54" s="691"/>
      <c r="LRG54" s="691"/>
      <c r="LRH54" s="691"/>
      <c r="LRI54" s="691"/>
      <c r="LRJ54" s="691"/>
      <c r="LRK54" s="691"/>
      <c r="LRL54" s="691"/>
      <c r="LRM54" s="691"/>
      <c r="LRN54" s="691"/>
      <c r="LRO54" s="691"/>
      <c r="LRP54" s="691"/>
      <c r="LRQ54" s="691"/>
      <c r="LRR54" s="691"/>
      <c r="LRS54" s="691"/>
      <c r="LRT54" s="691"/>
      <c r="LRU54" s="691"/>
      <c r="LRV54" s="691"/>
      <c r="LRW54" s="691"/>
      <c r="LRX54" s="691"/>
      <c r="LRY54" s="691"/>
      <c r="LRZ54" s="691"/>
      <c r="LSA54" s="691"/>
      <c r="LSB54" s="691"/>
      <c r="LSC54" s="691"/>
      <c r="LSD54" s="691"/>
      <c r="LSE54" s="691"/>
      <c r="LSF54" s="691"/>
      <c r="LSG54" s="691"/>
      <c r="LSH54" s="691"/>
      <c r="LSI54" s="691"/>
      <c r="LSJ54" s="691"/>
      <c r="LSK54" s="691"/>
      <c r="LSL54" s="691"/>
      <c r="LSM54" s="691"/>
      <c r="LSN54" s="691"/>
      <c r="LSO54" s="691"/>
      <c r="LSP54" s="691"/>
      <c r="LSQ54" s="691"/>
      <c r="LSR54" s="691"/>
      <c r="LSS54" s="691"/>
      <c r="LST54" s="691"/>
      <c r="LSU54" s="691"/>
      <c r="LSV54" s="691"/>
      <c r="LSW54" s="691"/>
      <c r="LSX54" s="691"/>
      <c r="LSY54" s="691"/>
      <c r="LSZ54" s="691"/>
      <c r="LTA54" s="691"/>
      <c r="LTB54" s="691"/>
      <c r="LTC54" s="691"/>
      <c r="LTD54" s="691"/>
      <c r="LTE54" s="691"/>
      <c r="LTF54" s="691"/>
      <c r="LTG54" s="691"/>
      <c r="LTH54" s="691"/>
      <c r="LTI54" s="691"/>
      <c r="LTJ54" s="691"/>
      <c r="LTK54" s="691"/>
      <c r="LTL54" s="691"/>
      <c r="LTM54" s="691"/>
      <c r="LTN54" s="691"/>
      <c r="LTO54" s="691"/>
      <c r="LTP54" s="691"/>
      <c r="LTQ54" s="691"/>
      <c r="LTR54" s="691"/>
      <c r="LTS54" s="691"/>
      <c r="LTT54" s="691"/>
      <c r="LTU54" s="691"/>
      <c r="LTV54" s="691"/>
      <c r="LTW54" s="691"/>
      <c r="LTX54" s="691"/>
      <c r="LTY54" s="691"/>
      <c r="LTZ54" s="691"/>
      <c r="LUA54" s="691"/>
      <c r="LUB54" s="691"/>
      <c r="LUC54" s="691"/>
      <c r="LUD54" s="691"/>
      <c r="LUE54" s="691"/>
      <c r="LUF54" s="691"/>
      <c r="LUG54" s="691"/>
      <c r="LUH54" s="691"/>
      <c r="LUI54" s="691"/>
      <c r="LUJ54" s="691"/>
      <c r="LUK54" s="691"/>
      <c r="LUL54" s="691"/>
      <c r="LUM54" s="691"/>
      <c r="LUN54" s="691"/>
      <c r="LUO54" s="691"/>
      <c r="LUP54" s="691"/>
      <c r="LUQ54" s="691"/>
      <c r="LUR54" s="691"/>
      <c r="LUS54" s="691"/>
      <c r="LUT54" s="691"/>
      <c r="LUU54" s="691"/>
      <c r="LUV54" s="691"/>
      <c r="LUW54" s="691"/>
      <c r="LUX54" s="691"/>
      <c r="LUY54" s="691"/>
      <c r="LUZ54" s="691"/>
      <c r="LVA54" s="691"/>
      <c r="LVB54" s="691"/>
      <c r="LVC54" s="691"/>
      <c r="LVD54" s="691"/>
      <c r="LVE54" s="691"/>
      <c r="LVF54" s="691"/>
      <c r="LVG54" s="691"/>
      <c r="LVH54" s="691"/>
      <c r="LVI54" s="691"/>
      <c r="LVJ54" s="691"/>
      <c r="LVK54" s="691"/>
      <c r="LVL54" s="691"/>
      <c r="LVM54" s="691"/>
      <c r="LVN54" s="691"/>
      <c r="LVO54" s="691"/>
      <c r="LVP54" s="691"/>
      <c r="LVQ54" s="691"/>
      <c r="LVR54" s="691"/>
      <c r="LVS54" s="691"/>
      <c r="LVT54" s="691"/>
      <c r="LVU54" s="691"/>
      <c r="LVV54" s="691"/>
      <c r="LVW54" s="691"/>
      <c r="LVX54" s="691"/>
      <c r="LVY54" s="691"/>
      <c r="LVZ54" s="691"/>
      <c r="LWA54" s="691"/>
      <c r="LWB54" s="691"/>
      <c r="LWC54" s="691"/>
      <c r="LWD54" s="691"/>
      <c r="LWE54" s="691"/>
      <c r="LWF54" s="691"/>
      <c r="LWG54" s="691"/>
      <c r="LWH54" s="691"/>
      <c r="LWI54" s="691"/>
      <c r="LWJ54" s="691"/>
      <c r="LWK54" s="691"/>
      <c r="LWL54" s="691"/>
      <c r="LWM54" s="691"/>
      <c r="LWN54" s="691"/>
      <c r="LWO54" s="691"/>
      <c r="LWP54" s="691"/>
      <c r="LWQ54" s="691"/>
      <c r="LWR54" s="691"/>
      <c r="LWS54" s="691"/>
      <c r="LWT54" s="691"/>
      <c r="LWU54" s="691"/>
      <c r="LWV54" s="691"/>
      <c r="LWW54" s="691"/>
      <c r="LWX54" s="691"/>
      <c r="LWY54" s="691"/>
      <c r="LWZ54" s="691"/>
      <c r="LXA54" s="691"/>
      <c r="LXB54" s="691"/>
      <c r="LXC54" s="691"/>
      <c r="LXD54" s="691"/>
      <c r="LXE54" s="691"/>
      <c r="LXF54" s="691"/>
      <c r="LXG54" s="691"/>
      <c r="LXH54" s="691"/>
      <c r="LXI54" s="691"/>
      <c r="LXJ54" s="691"/>
      <c r="LXK54" s="691"/>
      <c r="LXL54" s="691"/>
      <c r="LXM54" s="691"/>
      <c r="LXN54" s="691"/>
      <c r="LXO54" s="691"/>
      <c r="LXP54" s="691"/>
      <c r="LXQ54" s="691"/>
      <c r="LXR54" s="691"/>
      <c r="LXS54" s="691"/>
      <c r="LXT54" s="691"/>
      <c r="LXU54" s="691"/>
      <c r="LXV54" s="691"/>
      <c r="LXW54" s="691"/>
      <c r="LXX54" s="691"/>
      <c r="LXY54" s="691"/>
      <c r="LXZ54" s="691"/>
      <c r="LYA54" s="691"/>
      <c r="LYB54" s="691"/>
      <c r="LYC54" s="691"/>
      <c r="LYD54" s="691"/>
      <c r="LYE54" s="691"/>
      <c r="LYF54" s="691"/>
      <c r="LYG54" s="691"/>
      <c r="LYH54" s="691"/>
      <c r="LYI54" s="691"/>
      <c r="LYJ54" s="691"/>
      <c r="LYK54" s="691"/>
      <c r="LYL54" s="691"/>
      <c r="LYM54" s="691"/>
      <c r="LYN54" s="691"/>
      <c r="LYO54" s="691"/>
      <c r="LYP54" s="691"/>
      <c r="LYQ54" s="691"/>
      <c r="LYR54" s="691"/>
      <c r="LYS54" s="691"/>
      <c r="LYT54" s="691"/>
      <c r="LYU54" s="691"/>
      <c r="LYV54" s="691"/>
      <c r="LYW54" s="691"/>
      <c r="LYX54" s="691"/>
      <c r="LYY54" s="691"/>
      <c r="LYZ54" s="691"/>
      <c r="LZA54" s="691"/>
      <c r="LZB54" s="691"/>
      <c r="LZC54" s="691"/>
      <c r="LZD54" s="691"/>
      <c r="LZE54" s="691"/>
      <c r="LZF54" s="691"/>
      <c r="LZG54" s="691"/>
      <c r="LZH54" s="691"/>
      <c r="LZI54" s="691"/>
      <c r="LZJ54" s="691"/>
      <c r="LZK54" s="691"/>
      <c r="LZL54" s="691"/>
      <c r="LZM54" s="691"/>
      <c r="LZN54" s="691"/>
      <c r="LZO54" s="691"/>
      <c r="LZP54" s="691"/>
      <c r="LZQ54" s="691"/>
      <c r="LZR54" s="691"/>
      <c r="LZS54" s="691"/>
      <c r="LZT54" s="691"/>
      <c r="LZU54" s="691"/>
      <c r="LZV54" s="691"/>
      <c r="LZW54" s="691"/>
      <c r="LZX54" s="691"/>
      <c r="LZY54" s="691"/>
      <c r="LZZ54" s="691"/>
      <c r="MAA54" s="691"/>
      <c r="MAB54" s="691"/>
      <c r="MAC54" s="691"/>
      <c r="MAD54" s="691"/>
      <c r="MAE54" s="691"/>
      <c r="MAF54" s="691"/>
      <c r="MAG54" s="691"/>
      <c r="MAH54" s="691"/>
      <c r="MAI54" s="691"/>
      <c r="MAJ54" s="691"/>
      <c r="MAK54" s="691"/>
      <c r="MAL54" s="691"/>
      <c r="MAM54" s="691"/>
      <c r="MAN54" s="691"/>
      <c r="MAO54" s="691"/>
      <c r="MAP54" s="691"/>
      <c r="MAQ54" s="691"/>
      <c r="MAR54" s="691"/>
      <c r="MAS54" s="691"/>
      <c r="MAT54" s="691"/>
      <c r="MAU54" s="691"/>
      <c r="MAV54" s="691"/>
      <c r="MAW54" s="691"/>
      <c r="MAX54" s="691"/>
      <c r="MAY54" s="691"/>
      <c r="MAZ54" s="691"/>
      <c r="MBA54" s="691"/>
      <c r="MBB54" s="691"/>
      <c r="MBC54" s="691"/>
      <c r="MBD54" s="691"/>
      <c r="MBE54" s="691"/>
      <c r="MBF54" s="691"/>
      <c r="MBG54" s="691"/>
      <c r="MBH54" s="691"/>
      <c r="MBI54" s="691"/>
      <c r="MBJ54" s="691"/>
      <c r="MBK54" s="691"/>
      <c r="MBL54" s="691"/>
      <c r="MBM54" s="691"/>
      <c r="MBN54" s="691"/>
      <c r="MBO54" s="691"/>
      <c r="MBP54" s="691"/>
      <c r="MBQ54" s="691"/>
      <c r="MBR54" s="691"/>
      <c r="MBS54" s="691"/>
      <c r="MBT54" s="691"/>
      <c r="MBU54" s="691"/>
      <c r="MBV54" s="691"/>
      <c r="MBW54" s="691"/>
      <c r="MBX54" s="691"/>
      <c r="MBY54" s="691"/>
      <c r="MBZ54" s="691"/>
      <c r="MCA54" s="691"/>
      <c r="MCB54" s="691"/>
      <c r="MCC54" s="691"/>
      <c r="MCD54" s="691"/>
      <c r="MCE54" s="691"/>
      <c r="MCF54" s="691"/>
      <c r="MCG54" s="691"/>
      <c r="MCH54" s="691"/>
      <c r="MCI54" s="691"/>
      <c r="MCJ54" s="691"/>
      <c r="MCK54" s="691"/>
      <c r="MCL54" s="691"/>
      <c r="MCM54" s="691"/>
      <c r="MCN54" s="691"/>
      <c r="MCO54" s="691"/>
      <c r="MCP54" s="691"/>
      <c r="MCQ54" s="691"/>
      <c r="MCR54" s="691"/>
      <c r="MCS54" s="691"/>
      <c r="MCT54" s="691"/>
      <c r="MCU54" s="691"/>
      <c r="MCV54" s="691"/>
      <c r="MCW54" s="691"/>
      <c r="MCX54" s="691"/>
      <c r="MCY54" s="691"/>
      <c r="MCZ54" s="691"/>
      <c r="MDA54" s="691"/>
      <c r="MDB54" s="691"/>
      <c r="MDC54" s="691"/>
      <c r="MDD54" s="691"/>
      <c r="MDE54" s="691"/>
      <c r="MDF54" s="691"/>
      <c r="MDG54" s="691"/>
      <c r="MDH54" s="691"/>
      <c r="MDI54" s="691"/>
      <c r="MDJ54" s="691"/>
      <c r="MDK54" s="691"/>
      <c r="MDL54" s="691"/>
      <c r="MDM54" s="691"/>
      <c r="MDN54" s="691"/>
      <c r="MDO54" s="691"/>
      <c r="MDP54" s="691"/>
      <c r="MDQ54" s="691"/>
      <c r="MDR54" s="691"/>
      <c r="MDS54" s="691"/>
      <c r="MDT54" s="691"/>
      <c r="MDU54" s="691"/>
      <c r="MDV54" s="691"/>
      <c r="MDW54" s="691"/>
      <c r="MDX54" s="691"/>
      <c r="MDY54" s="691"/>
      <c r="MDZ54" s="691"/>
      <c r="MEA54" s="691"/>
      <c r="MEB54" s="691"/>
      <c r="MEC54" s="691"/>
      <c r="MED54" s="691"/>
      <c r="MEE54" s="691"/>
      <c r="MEF54" s="691"/>
      <c r="MEG54" s="691"/>
      <c r="MEH54" s="691"/>
      <c r="MEI54" s="691"/>
      <c r="MEJ54" s="691"/>
      <c r="MEK54" s="691"/>
      <c r="MEL54" s="691"/>
      <c r="MEM54" s="691"/>
      <c r="MEN54" s="691"/>
      <c r="MEO54" s="691"/>
      <c r="MEP54" s="691"/>
      <c r="MEQ54" s="691"/>
      <c r="MER54" s="691"/>
      <c r="MES54" s="691"/>
      <c r="MET54" s="691"/>
      <c r="MEU54" s="691"/>
      <c r="MEV54" s="691"/>
      <c r="MEW54" s="691"/>
      <c r="MEX54" s="691"/>
      <c r="MEY54" s="691"/>
      <c r="MEZ54" s="691"/>
      <c r="MFA54" s="691"/>
      <c r="MFB54" s="691"/>
      <c r="MFC54" s="691"/>
      <c r="MFD54" s="691"/>
      <c r="MFE54" s="691"/>
      <c r="MFF54" s="691"/>
      <c r="MFG54" s="691"/>
      <c r="MFH54" s="691"/>
      <c r="MFI54" s="691"/>
      <c r="MFJ54" s="691"/>
      <c r="MFK54" s="691"/>
      <c r="MFL54" s="691"/>
      <c r="MFM54" s="691"/>
      <c r="MFN54" s="691"/>
      <c r="MFO54" s="691"/>
      <c r="MFP54" s="691"/>
      <c r="MFQ54" s="691"/>
      <c r="MFR54" s="691"/>
      <c r="MFS54" s="691"/>
      <c r="MFT54" s="691"/>
      <c r="MFU54" s="691"/>
      <c r="MFV54" s="691"/>
      <c r="MFW54" s="691"/>
      <c r="MFX54" s="691"/>
      <c r="MFY54" s="691"/>
      <c r="MFZ54" s="691"/>
      <c r="MGA54" s="691"/>
      <c r="MGB54" s="691"/>
      <c r="MGC54" s="691"/>
      <c r="MGD54" s="691"/>
      <c r="MGE54" s="691"/>
      <c r="MGF54" s="691"/>
      <c r="MGG54" s="691"/>
      <c r="MGH54" s="691"/>
      <c r="MGI54" s="691"/>
      <c r="MGJ54" s="691"/>
      <c r="MGK54" s="691"/>
      <c r="MGL54" s="691"/>
      <c r="MGM54" s="691"/>
      <c r="MGN54" s="691"/>
      <c r="MGO54" s="691"/>
      <c r="MGP54" s="691"/>
      <c r="MGQ54" s="691"/>
      <c r="MGR54" s="691"/>
      <c r="MGS54" s="691"/>
      <c r="MGT54" s="691"/>
      <c r="MGU54" s="691"/>
      <c r="MGV54" s="691"/>
      <c r="MGW54" s="691"/>
      <c r="MGX54" s="691"/>
      <c r="MGY54" s="691"/>
      <c r="MGZ54" s="691"/>
      <c r="MHA54" s="691"/>
      <c r="MHB54" s="691"/>
      <c r="MHC54" s="691"/>
      <c r="MHD54" s="691"/>
      <c r="MHE54" s="691"/>
      <c r="MHF54" s="691"/>
      <c r="MHG54" s="691"/>
      <c r="MHH54" s="691"/>
      <c r="MHI54" s="691"/>
      <c r="MHJ54" s="691"/>
      <c r="MHK54" s="691"/>
      <c r="MHL54" s="691"/>
      <c r="MHM54" s="691"/>
      <c r="MHN54" s="691"/>
      <c r="MHO54" s="691"/>
      <c r="MHP54" s="691"/>
      <c r="MHQ54" s="691"/>
      <c r="MHR54" s="691"/>
      <c r="MHS54" s="691"/>
      <c r="MHT54" s="691"/>
      <c r="MHU54" s="691"/>
      <c r="MHV54" s="691"/>
      <c r="MHW54" s="691"/>
      <c r="MHX54" s="691"/>
      <c r="MHY54" s="691"/>
      <c r="MHZ54" s="691"/>
      <c r="MIA54" s="691"/>
      <c r="MIB54" s="691"/>
      <c r="MIC54" s="691"/>
      <c r="MID54" s="691"/>
      <c r="MIE54" s="691"/>
      <c r="MIF54" s="691"/>
      <c r="MIG54" s="691"/>
      <c r="MIH54" s="691"/>
      <c r="MII54" s="691"/>
      <c r="MIJ54" s="691"/>
      <c r="MIK54" s="691"/>
      <c r="MIL54" s="691"/>
      <c r="MIM54" s="691"/>
      <c r="MIN54" s="691"/>
      <c r="MIO54" s="691"/>
      <c r="MIP54" s="691"/>
      <c r="MIQ54" s="691"/>
      <c r="MIR54" s="691"/>
      <c r="MIS54" s="691"/>
      <c r="MIT54" s="691"/>
      <c r="MIU54" s="691"/>
      <c r="MIV54" s="691"/>
      <c r="MIW54" s="691"/>
      <c r="MIX54" s="691"/>
      <c r="MIY54" s="691"/>
      <c r="MIZ54" s="691"/>
      <c r="MJA54" s="691"/>
      <c r="MJB54" s="691"/>
      <c r="MJC54" s="691"/>
      <c r="MJD54" s="691"/>
      <c r="MJE54" s="691"/>
      <c r="MJF54" s="691"/>
      <c r="MJG54" s="691"/>
      <c r="MJH54" s="691"/>
      <c r="MJI54" s="691"/>
      <c r="MJJ54" s="691"/>
      <c r="MJK54" s="691"/>
      <c r="MJL54" s="691"/>
      <c r="MJM54" s="691"/>
      <c r="MJN54" s="691"/>
      <c r="MJO54" s="691"/>
      <c r="MJP54" s="691"/>
      <c r="MJQ54" s="691"/>
      <c r="MJR54" s="691"/>
      <c r="MJS54" s="691"/>
      <c r="MJT54" s="691"/>
      <c r="MJU54" s="691"/>
      <c r="MJV54" s="691"/>
      <c r="MJW54" s="691"/>
      <c r="MJX54" s="691"/>
      <c r="MJY54" s="691"/>
      <c r="MJZ54" s="691"/>
      <c r="MKA54" s="691"/>
      <c r="MKB54" s="691"/>
      <c r="MKC54" s="691"/>
      <c r="MKD54" s="691"/>
      <c r="MKE54" s="691"/>
      <c r="MKF54" s="691"/>
      <c r="MKG54" s="691"/>
      <c r="MKH54" s="691"/>
      <c r="MKI54" s="691"/>
      <c r="MKJ54" s="691"/>
      <c r="MKK54" s="691"/>
      <c r="MKL54" s="691"/>
      <c r="MKM54" s="691"/>
      <c r="MKN54" s="691"/>
      <c r="MKO54" s="691"/>
      <c r="MKP54" s="691"/>
      <c r="MKQ54" s="691"/>
      <c r="MKR54" s="691"/>
      <c r="MKS54" s="691"/>
      <c r="MKT54" s="691"/>
      <c r="MKU54" s="691"/>
      <c r="MKV54" s="691"/>
      <c r="MKW54" s="691"/>
      <c r="MKX54" s="691"/>
      <c r="MKY54" s="691"/>
      <c r="MKZ54" s="691"/>
      <c r="MLA54" s="691"/>
      <c r="MLB54" s="691"/>
      <c r="MLC54" s="691"/>
      <c r="MLD54" s="691"/>
      <c r="MLE54" s="691"/>
      <c r="MLF54" s="691"/>
      <c r="MLG54" s="691"/>
      <c r="MLH54" s="691"/>
      <c r="MLI54" s="691"/>
      <c r="MLJ54" s="691"/>
      <c r="MLK54" s="691"/>
      <c r="MLL54" s="691"/>
      <c r="MLM54" s="691"/>
      <c r="MLN54" s="691"/>
      <c r="MLO54" s="691"/>
      <c r="MLP54" s="691"/>
      <c r="MLQ54" s="691"/>
      <c r="MLR54" s="691"/>
      <c r="MLS54" s="691"/>
      <c r="MLT54" s="691"/>
      <c r="MLU54" s="691"/>
      <c r="MLV54" s="691"/>
      <c r="MLW54" s="691"/>
      <c r="MLX54" s="691"/>
      <c r="MLY54" s="691"/>
      <c r="MLZ54" s="691"/>
      <c r="MMA54" s="691"/>
      <c r="MMB54" s="691"/>
      <c r="MMC54" s="691"/>
      <c r="MMD54" s="691"/>
      <c r="MME54" s="691"/>
      <c r="MMF54" s="691"/>
      <c r="MMG54" s="691"/>
      <c r="MMH54" s="691"/>
      <c r="MMI54" s="691"/>
      <c r="MMJ54" s="691"/>
      <c r="MMK54" s="691"/>
      <c r="MML54" s="691"/>
      <c r="MMM54" s="691"/>
      <c r="MMN54" s="691"/>
      <c r="MMO54" s="691"/>
      <c r="MMP54" s="691"/>
      <c r="MMQ54" s="691"/>
      <c r="MMR54" s="691"/>
      <c r="MMS54" s="691"/>
      <c r="MMT54" s="691"/>
      <c r="MMU54" s="691"/>
      <c r="MMV54" s="691"/>
      <c r="MMW54" s="691"/>
      <c r="MMX54" s="691"/>
      <c r="MMY54" s="691"/>
      <c r="MMZ54" s="691"/>
      <c r="MNA54" s="691"/>
      <c r="MNB54" s="691"/>
      <c r="MNC54" s="691"/>
      <c r="MND54" s="691"/>
      <c r="MNE54" s="691"/>
      <c r="MNF54" s="691"/>
      <c r="MNG54" s="691"/>
      <c r="MNH54" s="691"/>
      <c r="MNI54" s="691"/>
      <c r="MNJ54" s="691"/>
      <c r="MNK54" s="691"/>
      <c r="MNL54" s="691"/>
      <c r="MNM54" s="691"/>
      <c r="MNN54" s="691"/>
      <c r="MNO54" s="691"/>
      <c r="MNP54" s="691"/>
      <c r="MNQ54" s="691"/>
      <c r="MNR54" s="691"/>
      <c r="MNS54" s="691"/>
      <c r="MNT54" s="691"/>
      <c r="MNU54" s="691"/>
      <c r="MNV54" s="691"/>
      <c r="MNW54" s="691"/>
      <c r="MNX54" s="691"/>
      <c r="MNY54" s="691"/>
      <c r="MNZ54" s="691"/>
      <c r="MOA54" s="691"/>
      <c r="MOB54" s="691"/>
      <c r="MOC54" s="691"/>
      <c r="MOD54" s="691"/>
      <c r="MOE54" s="691"/>
      <c r="MOF54" s="691"/>
      <c r="MOG54" s="691"/>
      <c r="MOH54" s="691"/>
      <c r="MOI54" s="691"/>
      <c r="MOJ54" s="691"/>
      <c r="MOK54" s="691"/>
      <c r="MOL54" s="691"/>
      <c r="MOM54" s="691"/>
      <c r="MON54" s="691"/>
      <c r="MOO54" s="691"/>
      <c r="MOP54" s="691"/>
      <c r="MOQ54" s="691"/>
      <c r="MOR54" s="691"/>
      <c r="MOS54" s="691"/>
      <c r="MOT54" s="691"/>
      <c r="MOU54" s="691"/>
      <c r="MOV54" s="691"/>
      <c r="MOW54" s="691"/>
      <c r="MOX54" s="691"/>
      <c r="MOY54" s="691"/>
      <c r="MOZ54" s="691"/>
      <c r="MPA54" s="691"/>
      <c r="MPB54" s="691"/>
      <c r="MPC54" s="691"/>
      <c r="MPD54" s="691"/>
      <c r="MPE54" s="691"/>
      <c r="MPF54" s="691"/>
      <c r="MPG54" s="691"/>
      <c r="MPH54" s="691"/>
      <c r="MPI54" s="691"/>
      <c r="MPJ54" s="691"/>
      <c r="MPK54" s="691"/>
      <c r="MPL54" s="691"/>
      <c r="MPM54" s="691"/>
      <c r="MPN54" s="691"/>
      <c r="MPO54" s="691"/>
      <c r="MPP54" s="691"/>
      <c r="MPQ54" s="691"/>
      <c r="MPR54" s="691"/>
      <c r="MPS54" s="691"/>
      <c r="MPT54" s="691"/>
      <c r="MPU54" s="691"/>
      <c r="MPV54" s="691"/>
      <c r="MPW54" s="691"/>
      <c r="MPX54" s="691"/>
      <c r="MPY54" s="691"/>
      <c r="MPZ54" s="691"/>
      <c r="MQA54" s="691"/>
      <c r="MQB54" s="691"/>
      <c r="MQC54" s="691"/>
      <c r="MQD54" s="691"/>
      <c r="MQE54" s="691"/>
      <c r="MQF54" s="691"/>
      <c r="MQG54" s="691"/>
      <c r="MQH54" s="691"/>
      <c r="MQI54" s="691"/>
      <c r="MQJ54" s="691"/>
      <c r="MQK54" s="691"/>
      <c r="MQL54" s="691"/>
      <c r="MQM54" s="691"/>
      <c r="MQN54" s="691"/>
      <c r="MQO54" s="691"/>
      <c r="MQP54" s="691"/>
      <c r="MQQ54" s="691"/>
      <c r="MQR54" s="691"/>
      <c r="MQS54" s="691"/>
      <c r="MQT54" s="691"/>
      <c r="MQU54" s="691"/>
      <c r="MQV54" s="691"/>
      <c r="MQW54" s="691"/>
      <c r="MQX54" s="691"/>
      <c r="MQY54" s="691"/>
      <c r="MQZ54" s="691"/>
      <c r="MRA54" s="691"/>
      <c r="MRB54" s="691"/>
      <c r="MRC54" s="691"/>
      <c r="MRD54" s="691"/>
      <c r="MRE54" s="691"/>
      <c r="MRF54" s="691"/>
      <c r="MRG54" s="691"/>
      <c r="MRH54" s="691"/>
      <c r="MRI54" s="691"/>
      <c r="MRJ54" s="691"/>
      <c r="MRK54" s="691"/>
      <c r="MRL54" s="691"/>
      <c r="MRM54" s="691"/>
      <c r="MRN54" s="691"/>
      <c r="MRO54" s="691"/>
      <c r="MRP54" s="691"/>
      <c r="MRQ54" s="691"/>
      <c r="MRR54" s="691"/>
      <c r="MRS54" s="691"/>
      <c r="MRT54" s="691"/>
      <c r="MRU54" s="691"/>
      <c r="MRV54" s="691"/>
      <c r="MRW54" s="691"/>
      <c r="MRX54" s="691"/>
      <c r="MRY54" s="691"/>
      <c r="MRZ54" s="691"/>
      <c r="MSA54" s="691"/>
      <c r="MSB54" s="691"/>
      <c r="MSC54" s="691"/>
      <c r="MSD54" s="691"/>
      <c r="MSE54" s="691"/>
      <c r="MSF54" s="691"/>
      <c r="MSG54" s="691"/>
      <c r="MSH54" s="691"/>
      <c r="MSI54" s="691"/>
      <c r="MSJ54" s="691"/>
      <c r="MSK54" s="691"/>
      <c r="MSL54" s="691"/>
      <c r="MSM54" s="691"/>
      <c r="MSN54" s="691"/>
      <c r="MSO54" s="691"/>
      <c r="MSP54" s="691"/>
      <c r="MSQ54" s="691"/>
      <c r="MSR54" s="691"/>
      <c r="MSS54" s="691"/>
      <c r="MST54" s="691"/>
      <c r="MSU54" s="691"/>
      <c r="MSV54" s="691"/>
      <c r="MSW54" s="691"/>
      <c r="MSX54" s="691"/>
      <c r="MSY54" s="691"/>
      <c r="MSZ54" s="691"/>
      <c r="MTA54" s="691"/>
      <c r="MTB54" s="691"/>
      <c r="MTC54" s="691"/>
      <c r="MTD54" s="691"/>
      <c r="MTE54" s="691"/>
      <c r="MTF54" s="691"/>
      <c r="MTG54" s="691"/>
      <c r="MTH54" s="691"/>
      <c r="MTI54" s="691"/>
      <c r="MTJ54" s="691"/>
      <c r="MTK54" s="691"/>
      <c r="MTL54" s="691"/>
      <c r="MTM54" s="691"/>
      <c r="MTN54" s="691"/>
      <c r="MTO54" s="691"/>
      <c r="MTP54" s="691"/>
      <c r="MTQ54" s="691"/>
      <c r="MTR54" s="691"/>
      <c r="MTS54" s="691"/>
      <c r="MTT54" s="691"/>
      <c r="MTU54" s="691"/>
      <c r="MTV54" s="691"/>
      <c r="MTW54" s="691"/>
      <c r="MTX54" s="691"/>
      <c r="MTY54" s="691"/>
      <c r="MTZ54" s="691"/>
      <c r="MUA54" s="691"/>
      <c r="MUB54" s="691"/>
      <c r="MUC54" s="691"/>
      <c r="MUD54" s="691"/>
      <c r="MUE54" s="691"/>
      <c r="MUF54" s="691"/>
      <c r="MUG54" s="691"/>
      <c r="MUH54" s="691"/>
      <c r="MUI54" s="691"/>
      <c r="MUJ54" s="691"/>
      <c r="MUK54" s="691"/>
      <c r="MUL54" s="691"/>
      <c r="MUM54" s="691"/>
      <c r="MUN54" s="691"/>
      <c r="MUO54" s="691"/>
      <c r="MUP54" s="691"/>
      <c r="MUQ54" s="691"/>
      <c r="MUR54" s="691"/>
      <c r="MUS54" s="691"/>
      <c r="MUT54" s="691"/>
      <c r="MUU54" s="691"/>
      <c r="MUV54" s="691"/>
      <c r="MUW54" s="691"/>
      <c r="MUX54" s="691"/>
      <c r="MUY54" s="691"/>
      <c r="MUZ54" s="691"/>
      <c r="MVA54" s="691"/>
      <c r="MVB54" s="691"/>
      <c r="MVC54" s="691"/>
      <c r="MVD54" s="691"/>
      <c r="MVE54" s="691"/>
      <c r="MVF54" s="691"/>
      <c r="MVG54" s="691"/>
      <c r="MVH54" s="691"/>
      <c r="MVI54" s="691"/>
      <c r="MVJ54" s="691"/>
      <c r="MVK54" s="691"/>
      <c r="MVL54" s="691"/>
      <c r="MVM54" s="691"/>
      <c r="MVN54" s="691"/>
      <c r="MVO54" s="691"/>
      <c r="MVP54" s="691"/>
      <c r="MVQ54" s="691"/>
      <c r="MVR54" s="691"/>
      <c r="MVS54" s="691"/>
      <c r="MVT54" s="691"/>
      <c r="MVU54" s="691"/>
      <c r="MVV54" s="691"/>
      <c r="MVW54" s="691"/>
      <c r="MVX54" s="691"/>
      <c r="MVY54" s="691"/>
      <c r="MVZ54" s="691"/>
      <c r="MWA54" s="691"/>
      <c r="MWB54" s="691"/>
      <c r="MWC54" s="691"/>
      <c r="MWD54" s="691"/>
      <c r="MWE54" s="691"/>
      <c r="MWF54" s="691"/>
      <c r="MWG54" s="691"/>
      <c r="MWH54" s="691"/>
      <c r="MWI54" s="691"/>
      <c r="MWJ54" s="691"/>
      <c r="MWK54" s="691"/>
      <c r="MWL54" s="691"/>
      <c r="MWM54" s="691"/>
      <c r="MWN54" s="691"/>
      <c r="MWO54" s="691"/>
      <c r="MWP54" s="691"/>
      <c r="MWQ54" s="691"/>
      <c r="MWR54" s="691"/>
      <c r="MWS54" s="691"/>
      <c r="MWT54" s="691"/>
      <c r="MWU54" s="691"/>
      <c r="MWV54" s="691"/>
      <c r="MWW54" s="691"/>
      <c r="MWX54" s="691"/>
      <c r="MWY54" s="691"/>
      <c r="MWZ54" s="691"/>
      <c r="MXA54" s="691"/>
      <c r="MXB54" s="691"/>
      <c r="MXC54" s="691"/>
      <c r="MXD54" s="691"/>
      <c r="MXE54" s="691"/>
      <c r="MXF54" s="691"/>
      <c r="MXG54" s="691"/>
      <c r="MXH54" s="691"/>
      <c r="MXI54" s="691"/>
      <c r="MXJ54" s="691"/>
      <c r="MXK54" s="691"/>
      <c r="MXL54" s="691"/>
      <c r="MXM54" s="691"/>
      <c r="MXN54" s="691"/>
      <c r="MXO54" s="691"/>
      <c r="MXP54" s="691"/>
      <c r="MXQ54" s="691"/>
      <c r="MXR54" s="691"/>
      <c r="MXS54" s="691"/>
      <c r="MXT54" s="691"/>
      <c r="MXU54" s="691"/>
      <c r="MXV54" s="691"/>
      <c r="MXW54" s="691"/>
      <c r="MXX54" s="691"/>
      <c r="MXY54" s="691"/>
      <c r="MXZ54" s="691"/>
      <c r="MYA54" s="691"/>
      <c r="MYB54" s="691"/>
      <c r="MYC54" s="691"/>
      <c r="MYD54" s="691"/>
      <c r="MYE54" s="691"/>
      <c r="MYF54" s="691"/>
      <c r="MYG54" s="691"/>
      <c r="MYH54" s="691"/>
      <c r="MYI54" s="691"/>
      <c r="MYJ54" s="691"/>
      <c r="MYK54" s="691"/>
      <c r="MYL54" s="691"/>
      <c r="MYM54" s="691"/>
      <c r="MYN54" s="691"/>
      <c r="MYO54" s="691"/>
      <c r="MYP54" s="691"/>
      <c r="MYQ54" s="691"/>
      <c r="MYR54" s="691"/>
      <c r="MYS54" s="691"/>
      <c r="MYT54" s="691"/>
      <c r="MYU54" s="691"/>
      <c r="MYV54" s="691"/>
      <c r="MYW54" s="691"/>
      <c r="MYX54" s="691"/>
      <c r="MYY54" s="691"/>
      <c r="MYZ54" s="691"/>
      <c r="MZA54" s="691"/>
      <c r="MZB54" s="691"/>
      <c r="MZC54" s="691"/>
      <c r="MZD54" s="691"/>
      <c r="MZE54" s="691"/>
      <c r="MZF54" s="691"/>
      <c r="MZG54" s="691"/>
      <c r="MZH54" s="691"/>
      <c r="MZI54" s="691"/>
      <c r="MZJ54" s="691"/>
      <c r="MZK54" s="691"/>
      <c r="MZL54" s="691"/>
      <c r="MZM54" s="691"/>
      <c r="MZN54" s="691"/>
      <c r="MZO54" s="691"/>
      <c r="MZP54" s="691"/>
      <c r="MZQ54" s="691"/>
      <c r="MZR54" s="691"/>
      <c r="MZS54" s="691"/>
      <c r="MZT54" s="691"/>
      <c r="MZU54" s="691"/>
      <c r="MZV54" s="691"/>
      <c r="MZW54" s="691"/>
      <c r="MZX54" s="691"/>
      <c r="MZY54" s="691"/>
      <c r="MZZ54" s="691"/>
      <c r="NAA54" s="691"/>
      <c r="NAB54" s="691"/>
      <c r="NAC54" s="691"/>
      <c r="NAD54" s="691"/>
      <c r="NAE54" s="691"/>
      <c r="NAF54" s="691"/>
      <c r="NAG54" s="691"/>
      <c r="NAH54" s="691"/>
      <c r="NAI54" s="691"/>
      <c r="NAJ54" s="691"/>
      <c r="NAK54" s="691"/>
      <c r="NAL54" s="691"/>
      <c r="NAM54" s="691"/>
      <c r="NAN54" s="691"/>
      <c r="NAO54" s="691"/>
      <c r="NAP54" s="691"/>
      <c r="NAQ54" s="691"/>
      <c r="NAR54" s="691"/>
      <c r="NAS54" s="691"/>
      <c r="NAT54" s="691"/>
      <c r="NAU54" s="691"/>
      <c r="NAV54" s="691"/>
      <c r="NAW54" s="691"/>
      <c r="NAX54" s="691"/>
      <c r="NAY54" s="691"/>
      <c r="NAZ54" s="691"/>
      <c r="NBA54" s="691"/>
      <c r="NBB54" s="691"/>
      <c r="NBC54" s="691"/>
      <c r="NBD54" s="691"/>
      <c r="NBE54" s="691"/>
      <c r="NBF54" s="691"/>
      <c r="NBG54" s="691"/>
      <c r="NBH54" s="691"/>
      <c r="NBI54" s="691"/>
      <c r="NBJ54" s="691"/>
      <c r="NBK54" s="691"/>
      <c r="NBL54" s="691"/>
      <c r="NBM54" s="691"/>
      <c r="NBN54" s="691"/>
      <c r="NBO54" s="691"/>
      <c r="NBP54" s="691"/>
      <c r="NBQ54" s="691"/>
      <c r="NBR54" s="691"/>
      <c r="NBS54" s="691"/>
      <c r="NBT54" s="691"/>
      <c r="NBU54" s="691"/>
      <c r="NBV54" s="691"/>
      <c r="NBW54" s="691"/>
      <c r="NBX54" s="691"/>
      <c r="NBY54" s="691"/>
      <c r="NBZ54" s="691"/>
      <c r="NCA54" s="691"/>
      <c r="NCB54" s="691"/>
      <c r="NCC54" s="691"/>
      <c r="NCD54" s="691"/>
      <c r="NCE54" s="691"/>
      <c r="NCF54" s="691"/>
      <c r="NCG54" s="691"/>
      <c r="NCH54" s="691"/>
      <c r="NCI54" s="691"/>
      <c r="NCJ54" s="691"/>
      <c r="NCK54" s="691"/>
      <c r="NCL54" s="691"/>
      <c r="NCM54" s="691"/>
      <c r="NCN54" s="691"/>
      <c r="NCO54" s="691"/>
      <c r="NCP54" s="691"/>
      <c r="NCQ54" s="691"/>
      <c r="NCR54" s="691"/>
      <c r="NCS54" s="691"/>
      <c r="NCT54" s="691"/>
      <c r="NCU54" s="691"/>
      <c r="NCV54" s="691"/>
      <c r="NCW54" s="691"/>
      <c r="NCX54" s="691"/>
      <c r="NCY54" s="691"/>
      <c r="NCZ54" s="691"/>
      <c r="NDA54" s="691"/>
      <c r="NDB54" s="691"/>
      <c r="NDC54" s="691"/>
      <c r="NDD54" s="691"/>
      <c r="NDE54" s="691"/>
      <c r="NDF54" s="691"/>
      <c r="NDG54" s="691"/>
      <c r="NDH54" s="691"/>
      <c r="NDI54" s="691"/>
      <c r="NDJ54" s="691"/>
      <c r="NDK54" s="691"/>
      <c r="NDL54" s="691"/>
      <c r="NDM54" s="691"/>
      <c r="NDN54" s="691"/>
      <c r="NDO54" s="691"/>
      <c r="NDP54" s="691"/>
      <c r="NDQ54" s="691"/>
      <c r="NDR54" s="691"/>
      <c r="NDS54" s="691"/>
      <c r="NDT54" s="691"/>
      <c r="NDU54" s="691"/>
      <c r="NDV54" s="691"/>
      <c r="NDW54" s="691"/>
      <c r="NDX54" s="691"/>
      <c r="NDY54" s="691"/>
      <c r="NDZ54" s="691"/>
      <c r="NEA54" s="691"/>
      <c r="NEB54" s="691"/>
      <c r="NEC54" s="691"/>
      <c r="NED54" s="691"/>
      <c r="NEE54" s="691"/>
      <c r="NEF54" s="691"/>
      <c r="NEG54" s="691"/>
      <c r="NEH54" s="691"/>
      <c r="NEI54" s="691"/>
      <c r="NEJ54" s="691"/>
      <c r="NEK54" s="691"/>
      <c r="NEL54" s="691"/>
      <c r="NEM54" s="691"/>
      <c r="NEN54" s="691"/>
      <c r="NEO54" s="691"/>
      <c r="NEP54" s="691"/>
      <c r="NEQ54" s="691"/>
      <c r="NER54" s="691"/>
      <c r="NES54" s="691"/>
      <c r="NET54" s="691"/>
      <c r="NEU54" s="691"/>
      <c r="NEV54" s="691"/>
      <c r="NEW54" s="691"/>
      <c r="NEX54" s="691"/>
      <c r="NEY54" s="691"/>
      <c r="NEZ54" s="691"/>
      <c r="NFA54" s="691"/>
      <c r="NFB54" s="691"/>
      <c r="NFC54" s="691"/>
      <c r="NFD54" s="691"/>
      <c r="NFE54" s="691"/>
      <c r="NFF54" s="691"/>
      <c r="NFG54" s="691"/>
      <c r="NFH54" s="691"/>
      <c r="NFI54" s="691"/>
      <c r="NFJ54" s="691"/>
      <c r="NFK54" s="691"/>
      <c r="NFL54" s="691"/>
      <c r="NFM54" s="691"/>
      <c r="NFN54" s="691"/>
      <c r="NFO54" s="691"/>
      <c r="NFP54" s="691"/>
      <c r="NFQ54" s="691"/>
      <c r="NFR54" s="691"/>
      <c r="NFS54" s="691"/>
      <c r="NFT54" s="691"/>
      <c r="NFU54" s="691"/>
      <c r="NFV54" s="691"/>
      <c r="NFW54" s="691"/>
      <c r="NFX54" s="691"/>
      <c r="NFY54" s="691"/>
      <c r="NFZ54" s="691"/>
      <c r="NGA54" s="691"/>
      <c r="NGB54" s="691"/>
      <c r="NGC54" s="691"/>
      <c r="NGD54" s="691"/>
      <c r="NGE54" s="691"/>
      <c r="NGF54" s="691"/>
      <c r="NGG54" s="691"/>
      <c r="NGH54" s="691"/>
      <c r="NGI54" s="691"/>
      <c r="NGJ54" s="691"/>
      <c r="NGK54" s="691"/>
      <c r="NGL54" s="691"/>
      <c r="NGM54" s="691"/>
      <c r="NGN54" s="691"/>
      <c r="NGO54" s="691"/>
      <c r="NGP54" s="691"/>
      <c r="NGQ54" s="691"/>
      <c r="NGR54" s="691"/>
      <c r="NGS54" s="691"/>
      <c r="NGT54" s="691"/>
      <c r="NGU54" s="691"/>
      <c r="NGV54" s="691"/>
      <c r="NGW54" s="691"/>
      <c r="NGX54" s="691"/>
      <c r="NGY54" s="691"/>
      <c r="NGZ54" s="691"/>
      <c r="NHA54" s="691"/>
      <c r="NHB54" s="691"/>
      <c r="NHC54" s="691"/>
      <c r="NHD54" s="691"/>
      <c r="NHE54" s="691"/>
      <c r="NHF54" s="691"/>
      <c r="NHG54" s="691"/>
      <c r="NHH54" s="691"/>
      <c r="NHI54" s="691"/>
      <c r="NHJ54" s="691"/>
      <c r="NHK54" s="691"/>
      <c r="NHL54" s="691"/>
      <c r="NHM54" s="691"/>
      <c r="NHN54" s="691"/>
      <c r="NHO54" s="691"/>
      <c r="NHP54" s="691"/>
      <c r="NHQ54" s="691"/>
      <c r="NHR54" s="691"/>
      <c r="NHS54" s="691"/>
      <c r="NHT54" s="691"/>
      <c r="NHU54" s="691"/>
      <c r="NHV54" s="691"/>
      <c r="NHW54" s="691"/>
      <c r="NHX54" s="691"/>
      <c r="NHY54" s="691"/>
      <c r="NHZ54" s="691"/>
      <c r="NIA54" s="691"/>
      <c r="NIB54" s="691"/>
      <c r="NIC54" s="691"/>
      <c r="NID54" s="691"/>
      <c r="NIE54" s="691"/>
      <c r="NIF54" s="691"/>
      <c r="NIG54" s="691"/>
      <c r="NIH54" s="691"/>
      <c r="NII54" s="691"/>
      <c r="NIJ54" s="691"/>
      <c r="NIK54" s="691"/>
      <c r="NIL54" s="691"/>
      <c r="NIM54" s="691"/>
      <c r="NIN54" s="691"/>
      <c r="NIO54" s="691"/>
      <c r="NIP54" s="691"/>
      <c r="NIQ54" s="691"/>
      <c r="NIR54" s="691"/>
      <c r="NIS54" s="691"/>
      <c r="NIT54" s="691"/>
      <c r="NIU54" s="691"/>
      <c r="NIV54" s="691"/>
      <c r="NIW54" s="691"/>
      <c r="NIX54" s="691"/>
      <c r="NIY54" s="691"/>
      <c r="NIZ54" s="691"/>
      <c r="NJA54" s="691"/>
      <c r="NJB54" s="691"/>
      <c r="NJC54" s="691"/>
      <c r="NJD54" s="691"/>
      <c r="NJE54" s="691"/>
      <c r="NJF54" s="691"/>
      <c r="NJG54" s="691"/>
      <c r="NJH54" s="691"/>
      <c r="NJI54" s="691"/>
      <c r="NJJ54" s="691"/>
      <c r="NJK54" s="691"/>
      <c r="NJL54" s="691"/>
      <c r="NJM54" s="691"/>
      <c r="NJN54" s="691"/>
      <c r="NJO54" s="691"/>
      <c r="NJP54" s="691"/>
      <c r="NJQ54" s="691"/>
      <c r="NJR54" s="691"/>
      <c r="NJS54" s="691"/>
      <c r="NJT54" s="691"/>
      <c r="NJU54" s="691"/>
      <c r="NJV54" s="691"/>
      <c r="NJW54" s="691"/>
      <c r="NJX54" s="691"/>
      <c r="NJY54" s="691"/>
      <c r="NJZ54" s="691"/>
      <c r="NKA54" s="691"/>
      <c r="NKB54" s="691"/>
      <c r="NKC54" s="691"/>
      <c r="NKD54" s="691"/>
      <c r="NKE54" s="691"/>
      <c r="NKF54" s="691"/>
      <c r="NKG54" s="691"/>
      <c r="NKH54" s="691"/>
      <c r="NKI54" s="691"/>
      <c r="NKJ54" s="691"/>
      <c r="NKK54" s="691"/>
      <c r="NKL54" s="691"/>
      <c r="NKM54" s="691"/>
      <c r="NKN54" s="691"/>
      <c r="NKO54" s="691"/>
      <c r="NKP54" s="691"/>
      <c r="NKQ54" s="691"/>
      <c r="NKR54" s="691"/>
      <c r="NKS54" s="691"/>
      <c r="NKT54" s="691"/>
      <c r="NKU54" s="691"/>
      <c r="NKV54" s="691"/>
      <c r="NKW54" s="691"/>
      <c r="NKX54" s="691"/>
      <c r="NKY54" s="691"/>
      <c r="NKZ54" s="691"/>
      <c r="NLA54" s="691"/>
      <c r="NLB54" s="691"/>
      <c r="NLC54" s="691"/>
      <c r="NLD54" s="691"/>
      <c r="NLE54" s="691"/>
      <c r="NLF54" s="691"/>
      <c r="NLG54" s="691"/>
      <c r="NLH54" s="691"/>
      <c r="NLI54" s="691"/>
      <c r="NLJ54" s="691"/>
      <c r="NLK54" s="691"/>
      <c r="NLL54" s="691"/>
      <c r="NLM54" s="691"/>
      <c r="NLN54" s="691"/>
      <c r="NLO54" s="691"/>
      <c r="NLP54" s="691"/>
      <c r="NLQ54" s="691"/>
      <c r="NLR54" s="691"/>
      <c r="NLS54" s="691"/>
      <c r="NLT54" s="691"/>
      <c r="NLU54" s="691"/>
      <c r="NLV54" s="691"/>
      <c r="NLW54" s="691"/>
      <c r="NLX54" s="691"/>
      <c r="NLY54" s="691"/>
      <c r="NLZ54" s="691"/>
      <c r="NMA54" s="691"/>
      <c r="NMB54" s="691"/>
      <c r="NMC54" s="691"/>
      <c r="NMD54" s="691"/>
      <c r="NME54" s="691"/>
      <c r="NMF54" s="691"/>
      <c r="NMG54" s="691"/>
      <c r="NMH54" s="691"/>
      <c r="NMI54" s="691"/>
      <c r="NMJ54" s="691"/>
      <c r="NMK54" s="691"/>
      <c r="NML54" s="691"/>
      <c r="NMM54" s="691"/>
      <c r="NMN54" s="691"/>
      <c r="NMO54" s="691"/>
      <c r="NMP54" s="691"/>
      <c r="NMQ54" s="691"/>
      <c r="NMR54" s="691"/>
      <c r="NMS54" s="691"/>
      <c r="NMT54" s="691"/>
      <c r="NMU54" s="691"/>
      <c r="NMV54" s="691"/>
      <c r="NMW54" s="691"/>
      <c r="NMX54" s="691"/>
      <c r="NMY54" s="691"/>
      <c r="NMZ54" s="691"/>
      <c r="NNA54" s="691"/>
      <c r="NNB54" s="691"/>
      <c r="NNC54" s="691"/>
      <c r="NND54" s="691"/>
      <c r="NNE54" s="691"/>
      <c r="NNF54" s="691"/>
      <c r="NNG54" s="691"/>
      <c r="NNH54" s="691"/>
      <c r="NNI54" s="691"/>
      <c r="NNJ54" s="691"/>
      <c r="NNK54" s="691"/>
      <c r="NNL54" s="691"/>
      <c r="NNM54" s="691"/>
      <c r="NNN54" s="691"/>
      <c r="NNO54" s="691"/>
      <c r="NNP54" s="691"/>
      <c r="NNQ54" s="691"/>
      <c r="NNR54" s="691"/>
      <c r="NNS54" s="691"/>
      <c r="NNT54" s="691"/>
      <c r="NNU54" s="691"/>
      <c r="NNV54" s="691"/>
      <c r="NNW54" s="691"/>
      <c r="NNX54" s="691"/>
      <c r="NNY54" s="691"/>
      <c r="NNZ54" s="691"/>
      <c r="NOA54" s="691"/>
      <c r="NOB54" s="691"/>
      <c r="NOC54" s="691"/>
      <c r="NOD54" s="691"/>
      <c r="NOE54" s="691"/>
      <c r="NOF54" s="691"/>
      <c r="NOG54" s="691"/>
      <c r="NOH54" s="691"/>
      <c r="NOI54" s="691"/>
      <c r="NOJ54" s="691"/>
      <c r="NOK54" s="691"/>
      <c r="NOL54" s="691"/>
      <c r="NOM54" s="691"/>
      <c r="NON54" s="691"/>
      <c r="NOO54" s="691"/>
      <c r="NOP54" s="691"/>
      <c r="NOQ54" s="691"/>
      <c r="NOR54" s="691"/>
      <c r="NOS54" s="691"/>
      <c r="NOT54" s="691"/>
      <c r="NOU54" s="691"/>
      <c r="NOV54" s="691"/>
      <c r="NOW54" s="691"/>
      <c r="NOX54" s="691"/>
      <c r="NOY54" s="691"/>
      <c r="NOZ54" s="691"/>
      <c r="NPA54" s="691"/>
      <c r="NPB54" s="691"/>
      <c r="NPC54" s="691"/>
      <c r="NPD54" s="691"/>
      <c r="NPE54" s="691"/>
      <c r="NPF54" s="691"/>
      <c r="NPG54" s="691"/>
      <c r="NPH54" s="691"/>
      <c r="NPI54" s="691"/>
      <c r="NPJ54" s="691"/>
      <c r="NPK54" s="691"/>
      <c r="NPL54" s="691"/>
      <c r="NPM54" s="691"/>
      <c r="NPN54" s="691"/>
      <c r="NPO54" s="691"/>
      <c r="NPP54" s="691"/>
      <c r="NPQ54" s="691"/>
      <c r="NPR54" s="691"/>
      <c r="NPS54" s="691"/>
      <c r="NPT54" s="691"/>
      <c r="NPU54" s="691"/>
      <c r="NPV54" s="691"/>
      <c r="NPW54" s="691"/>
      <c r="NPX54" s="691"/>
      <c r="NPY54" s="691"/>
      <c r="NPZ54" s="691"/>
      <c r="NQA54" s="691"/>
      <c r="NQB54" s="691"/>
      <c r="NQC54" s="691"/>
      <c r="NQD54" s="691"/>
      <c r="NQE54" s="691"/>
      <c r="NQF54" s="691"/>
      <c r="NQG54" s="691"/>
      <c r="NQH54" s="691"/>
      <c r="NQI54" s="691"/>
      <c r="NQJ54" s="691"/>
      <c r="NQK54" s="691"/>
      <c r="NQL54" s="691"/>
      <c r="NQM54" s="691"/>
      <c r="NQN54" s="691"/>
      <c r="NQO54" s="691"/>
      <c r="NQP54" s="691"/>
      <c r="NQQ54" s="691"/>
      <c r="NQR54" s="691"/>
      <c r="NQS54" s="691"/>
      <c r="NQT54" s="691"/>
      <c r="NQU54" s="691"/>
      <c r="NQV54" s="691"/>
      <c r="NQW54" s="691"/>
      <c r="NQX54" s="691"/>
      <c r="NQY54" s="691"/>
      <c r="NQZ54" s="691"/>
      <c r="NRA54" s="691"/>
      <c r="NRB54" s="691"/>
      <c r="NRC54" s="691"/>
      <c r="NRD54" s="691"/>
      <c r="NRE54" s="691"/>
      <c r="NRF54" s="691"/>
      <c r="NRG54" s="691"/>
      <c r="NRH54" s="691"/>
      <c r="NRI54" s="691"/>
      <c r="NRJ54" s="691"/>
      <c r="NRK54" s="691"/>
      <c r="NRL54" s="691"/>
      <c r="NRM54" s="691"/>
      <c r="NRN54" s="691"/>
      <c r="NRO54" s="691"/>
      <c r="NRP54" s="691"/>
      <c r="NRQ54" s="691"/>
      <c r="NRR54" s="691"/>
      <c r="NRS54" s="691"/>
      <c r="NRT54" s="691"/>
      <c r="NRU54" s="691"/>
      <c r="NRV54" s="691"/>
      <c r="NRW54" s="691"/>
      <c r="NRX54" s="691"/>
      <c r="NRY54" s="691"/>
      <c r="NRZ54" s="691"/>
      <c r="NSA54" s="691"/>
      <c r="NSB54" s="691"/>
      <c r="NSC54" s="691"/>
      <c r="NSD54" s="691"/>
      <c r="NSE54" s="691"/>
      <c r="NSF54" s="691"/>
      <c r="NSG54" s="691"/>
      <c r="NSH54" s="691"/>
      <c r="NSI54" s="691"/>
      <c r="NSJ54" s="691"/>
      <c r="NSK54" s="691"/>
      <c r="NSL54" s="691"/>
      <c r="NSM54" s="691"/>
      <c r="NSN54" s="691"/>
      <c r="NSO54" s="691"/>
      <c r="NSP54" s="691"/>
      <c r="NSQ54" s="691"/>
      <c r="NSR54" s="691"/>
      <c r="NSS54" s="691"/>
      <c r="NST54" s="691"/>
      <c r="NSU54" s="691"/>
      <c r="NSV54" s="691"/>
      <c r="NSW54" s="691"/>
      <c r="NSX54" s="691"/>
      <c r="NSY54" s="691"/>
      <c r="NSZ54" s="691"/>
      <c r="NTA54" s="691"/>
      <c r="NTB54" s="691"/>
      <c r="NTC54" s="691"/>
      <c r="NTD54" s="691"/>
      <c r="NTE54" s="691"/>
      <c r="NTF54" s="691"/>
      <c r="NTG54" s="691"/>
      <c r="NTH54" s="691"/>
      <c r="NTI54" s="691"/>
      <c r="NTJ54" s="691"/>
      <c r="NTK54" s="691"/>
      <c r="NTL54" s="691"/>
      <c r="NTM54" s="691"/>
      <c r="NTN54" s="691"/>
      <c r="NTO54" s="691"/>
      <c r="NTP54" s="691"/>
      <c r="NTQ54" s="691"/>
      <c r="NTR54" s="691"/>
      <c r="NTS54" s="691"/>
      <c r="NTT54" s="691"/>
      <c r="NTU54" s="691"/>
      <c r="NTV54" s="691"/>
      <c r="NTW54" s="691"/>
      <c r="NTX54" s="691"/>
      <c r="NTY54" s="691"/>
      <c r="NTZ54" s="691"/>
      <c r="NUA54" s="691"/>
      <c r="NUB54" s="691"/>
      <c r="NUC54" s="691"/>
      <c r="NUD54" s="691"/>
      <c r="NUE54" s="691"/>
      <c r="NUF54" s="691"/>
      <c r="NUG54" s="691"/>
      <c r="NUH54" s="691"/>
      <c r="NUI54" s="691"/>
      <c r="NUJ54" s="691"/>
      <c r="NUK54" s="691"/>
      <c r="NUL54" s="691"/>
      <c r="NUM54" s="691"/>
      <c r="NUN54" s="691"/>
      <c r="NUO54" s="691"/>
      <c r="NUP54" s="691"/>
      <c r="NUQ54" s="691"/>
      <c r="NUR54" s="691"/>
      <c r="NUS54" s="691"/>
      <c r="NUT54" s="691"/>
      <c r="NUU54" s="691"/>
      <c r="NUV54" s="691"/>
      <c r="NUW54" s="691"/>
      <c r="NUX54" s="691"/>
      <c r="NUY54" s="691"/>
      <c r="NUZ54" s="691"/>
      <c r="NVA54" s="691"/>
      <c r="NVB54" s="691"/>
      <c r="NVC54" s="691"/>
      <c r="NVD54" s="691"/>
      <c r="NVE54" s="691"/>
      <c r="NVF54" s="691"/>
      <c r="NVG54" s="691"/>
      <c r="NVH54" s="691"/>
      <c r="NVI54" s="691"/>
      <c r="NVJ54" s="691"/>
      <c r="NVK54" s="691"/>
      <c r="NVL54" s="691"/>
      <c r="NVM54" s="691"/>
      <c r="NVN54" s="691"/>
      <c r="NVO54" s="691"/>
      <c r="NVP54" s="691"/>
      <c r="NVQ54" s="691"/>
      <c r="NVR54" s="691"/>
      <c r="NVS54" s="691"/>
      <c r="NVT54" s="691"/>
      <c r="NVU54" s="691"/>
      <c r="NVV54" s="691"/>
      <c r="NVW54" s="691"/>
      <c r="NVX54" s="691"/>
      <c r="NVY54" s="691"/>
      <c r="NVZ54" s="691"/>
      <c r="NWA54" s="691"/>
      <c r="NWB54" s="691"/>
      <c r="NWC54" s="691"/>
      <c r="NWD54" s="691"/>
      <c r="NWE54" s="691"/>
      <c r="NWF54" s="691"/>
      <c r="NWG54" s="691"/>
      <c r="NWH54" s="691"/>
      <c r="NWI54" s="691"/>
      <c r="NWJ54" s="691"/>
      <c r="NWK54" s="691"/>
      <c r="NWL54" s="691"/>
      <c r="NWM54" s="691"/>
      <c r="NWN54" s="691"/>
      <c r="NWO54" s="691"/>
      <c r="NWP54" s="691"/>
      <c r="NWQ54" s="691"/>
      <c r="NWR54" s="691"/>
      <c r="NWS54" s="691"/>
      <c r="NWT54" s="691"/>
      <c r="NWU54" s="691"/>
      <c r="NWV54" s="691"/>
      <c r="NWW54" s="691"/>
      <c r="NWX54" s="691"/>
      <c r="NWY54" s="691"/>
      <c r="NWZ54" s="691"/>
      <c r="NXA54" s="691"/>
      <c r="NXB54" s="691"/>
      <c r="NXC54" s="691"/>
      <c r="NXD54" s="691"/>
      <c r="NXE54" s="691"/>
      <c r="NXF54" s="691"/>
      <c r="NXG54" s="691"/>
      <c r="NXH54" s="691"/>
      <c r="NXI54" s="691"/>
      <c r="NXJ54" s="691"/>
      <c r="NXK54" s="691"/>
      <c r="NXL54" s="691"/>
      <c r="NXM54" s="691"/>
      <c r="NXN54" s="691"/>
      <c r="NXO54" s="691"/>
      <c r="NXP54" s="691"/>
      <c r="NXQ54" s="691"/>
      <c r="NXR54" s="691"/>
      <c r="NXS54" s="691"/>
      <c r="NXT54" s="691"/>
      <c r="NXU54" s="691"/>
      <c r="NXV54" s="691"/>
      <c r="NXW54" s="691"/>
      <c r="NXX54" s="691"/>
      <c r="NXY54" s="691"/>
      <c r="NXZ54" s="691"/>
      <c r="NYA54" s="691"/>
      <c r="NYB54" s="691"/>
      <c r="NYC54" s="691"/>
      <c r="NYD54" s="691"/>
      <c r="NYE54" s="691"/>
      <c r="NYF54" s="691"/>
      <c r="NYG54" s="691"/>
      <c r="NYH54" s="691"/>
      <c r="NYI54" s="691"/>
      <c r="NYJ54" s="691"/>
      <c r="NYK54" s="691"/>
      <c r="NYL54" s="691"/>
      <c r="NYM54" s="691"/>
      <c r="NYN54" s="691"/>
      <c r="NYO54" s="691"/>
      <c r="NYP54" s="691"/>
      <c r="NYQ54" s="691"/>
      <c r="NYR54" s="691"/>
      <c r="NYS54" s="691"/>
      <c r="NYT54" s="691"/>
      <c r="NYU54" s="691"/>
      <c r="NYV54" s="691"/>
      <c r="NYW54" s="691"/>
      <c r="NYX54" s="691"/>
      <c r="NYY54" s="691"/>
      <c r="NYZ54" s="691"/>
      <c r="NZA54" s="691"/>
      <c r="NZB54" s="691"/>
      <c r="NZC54" s="691"/>
      <c r="NZD54" s="691"/>
      <c r="NZE54" s="691"/>
      <c r="NZF54" s="691"/>
      <c r="NZG54" s="691"/>
      <c r="NZH54" s="691"/>
      <c r="NZI54" s="691"/>
      <c r="NZJ54" s="691"/>
      <c r="NZK54" s="691"/>
      <c r="NZL54" s="691"/>
      <c r="NZM54" s="691"/>
      <c r="NZN54" s="691"/>
      <c r="NZO54" s="691"/>
      <c r="NZP54" s="691"/>
      <c r="NZQ54" s="691"/>
      <c r="NZR54" s="691"/>
      <c r="NZS54" s="691"/>
      <c r="NZT54" s="691"/>
      <c r="NZU54" s="691"/>
      <c r="NZV54" s="691"/>
      <c r="NZW54" s="691"/>
      <c r="NZX54" s="691"/>
      <c r="NZY54" s="691"/>
      <c r="NZZ54" s="691"/>
      <c r="OAA54" s="691"/>
      <c r="OAB54" s="691"/>
      <c r="OAC54" s="691"/>
      <c r="OAD54" s="691"/>
      <c r="OAE54" s="691"/>
      <c r="OAF54" s="691"/>
      <c r="OAG54" s="691"/>
      <c r="OAH54" s="691"/>
      <c r="OAI54" s="691"/>
      <c r="OAJ54" s="691"/>
      <c r="OAK54" s="691"/>
      <c r="OAL54" s="691"/>
      <c r="OAM54" s="691"/>
      <c r="OAN54" s="691"/>
      <c r="OAO54" s="691"/>
      <c r="OAP54" s="691"/>
      <c r="OAQ54" s="691"/>
      <c r="OAR54" s="691"/>
      <c r="OAS54" s="691"/>
      <c r="OAT54" s="691"/>
      <c r="OAU54" s="691"/>
      <c r="OAV54" s="691"/>
      <c r="OAW54" s="691"/>
      <c r="OAX54" s="691"/>
      <c r="OAY54" s="691"/>
      <c r="OAZ54" s="691"/>
      <c r="OBA54" s="691"/>
      <c r="OBB54" s="691"/>
      <c r="OBC54" s="691"/>
      <c r="OBD54" s="691"/>
      <c r="OBE54" s="691"/>
      <c r="OBF54" s="691"/>
      <c r="OBG54" s="691"/>
      <c r="OBH54" s="691"/>
      <c r="OBI54" s="691"/>
      <c r="OBJ54" s="691"/>
      <c r="OBK54" s="691"/>
      <c r="OBL54" s="691"/>
      <c r="OBM54" s="691"/>
      <c r="OBN54" s="691"/>
      <c r="OBO54" s="691"/>
      <c r="OBP54" s="691"/>
      <c r="OBQ54" s="691"/>
      <c r="OBR54" s="691"/>
      <c r="OBS54" s="691"/>
      <c r="OBT54" s="691"/>
      <c r="OBU54" s="691"/>
      <c r="OBV54" s="691"/>
      <c r="OBW54" s="691"/>
      <c r="OBX54" s="691"/>
      <c r="OBY54" s="691"/>
      <c r="OBZ54" s="691"/>
      <c r="OCA54" s="691"/>
      <c r="OCB54" s="691"/>
      <c r="OCC54" s="691"/>
      <c r="OCD54" s="691"/>
      <c r="OCE54" s="691"/>
      <c r="OCF54" s="691"/>
      <c r="OCG54" s="691"/>
      <c r="OCH54" s="691"/>
      <c r="OCI54" s="691"/>
      <c r="OCJ54" s="691"/>
      <c r="OCK54" s="691"/>
      <c r="OCL54" s="691"/>
      <c r="OCM54" s="691"/>
      <c r="OCN54" s="691"/>
      <c r="OCO54" s="691"/>
      <c r="OCP54" s="691"/>
      <c r="OCQ54" s="691"/>
      <c r="OCR54" s="691"/>
      <c r="OCS54" s="691"/>
      <c r="OCT54" s="691"/>
      <c r="OCU54" s="691"/>
      <c r="OCV54" s="691"/>
      <c r="OCW54" s="691"/>
      <c r="OCX54" s="691"/>
      <c r="OCY54" s="691"/>
      <c r="OCZ54" s="691"/>
      <c r="ODA54" s="691"/>
      <c r="ODB54" s="691"/>
      <c r="ODC54" s="691"/>
      <c r="ODD54" s="691"/>
      <c r="ODE54" s="691"/>
      <c r="ODF54" s="691"/>
      <c r="ODG54" s="691"/>
      <c r="ODH54" s="691"/>
      <c r="ODI54" s="691"/>
      <c r="ODJ54" s="691"/>
      <c r="ODK54" s="691"/>
      <c r="ODL54" s="691"/>
      <c r="ODM54" s="691"/>
      <c r="ODN54" s="691"/>
      <c r="ODO54" s="691"/>
      <c r="ODP54" s="691"/>
      <c r="ODQ54" s="691"/>
      <c r="ODR54" s="691"/>
      <c r="ODS54" s="691"/>
      <c r="ODT54" s="691"/>
      <c r="ODU54" s="691"/>
      <c r="ODV54" s="691"/>
      <c r="ODW54" s="691"/>
      <c r="ODX54" s="691"/>
      <c r="ODY54" s="691"/>
      <c r="ODZ54" s="691"/>
      <c r="OEA54" s="691"/>
      <c r="OEB54" s="691"/>
      <c r="OEC54" s="691"/>
      <c r="OED54" s="691"/>
      <c r="OEE54" s="691"/>
      <c r="OEF54" s="691"/>
      <c r="OEG54" s="691"/>
      <c r="OEH54" s="691"/>
      <c r="OEI54" s="691"/>
      <c r="OEJ54" s="691"/>
      <c r="OEK54" s="691"/>
      <c r="OEL54" s="691"/>
      <c r="OEM54" s="691"/>
      <c r="OEN54" s="691"/>
      <c r="OEO54" s="691"/>
      <c r="OEP54" s="691"/>
      <c r="OEQ54" s="691"/>
      <c r="OER54" s="691"/>
      <c r="OES54" s="691"/>
      <c r="OET54" s="691"/>
      <c r="OEU54" s="691"/>
      <c r="OEV54" s="691"/>
      <c r="OEW54" s="691"/>
      <c r="OEX54" s="691"/>
      <c r="OEY54" s="691"/>
      <c r="OEZ54" s="691"/>
      <c r="OFA54" s="691"/>
      <c r="OFB54" s="691"/>
      <c r="OFC54" s="691"/>
      <c r="OFD54" s="691"/>
      <c r="OFE54" s="691"/>
      <c r="OFF54" s="691"/>
      <c r="OFG54" s="691"/>
      <c r="OFH54" s="691"/>
      <c r="OFI54" s="691"/>
      <c r="OFJ54" s="691"/>
      <c r="OFK54" s="691"/>
      <c r="OFL54" s="691"/>
      <c r="OFM54" s="691"/>
      <c r="OFN54" s="691"/>
      <c r="OFO54" s="691"/>
      <c r="OFP54" s="691"/>
      <c r="OFQ54" s="691"/>
      <c r="OFR54" s="691"/>
      <c r="OFS54" s="691"/>
      <c r="OFT54" s="691"/>
      <c r="OFU54" s="691"/>
      <c r="OFV54" s="691"/>
      <c r="OFW54" s="691"/>
      <c r="OFX54" s="691"/>
      <c r="OFY54" s="691"/>
      <c r="OFZ54" s="691"/>
      <c r="OGA54" s="691"/>
      <c r="OGB54" s="691"/>
      <c r="OGC54" s="691"/>
      <c r="OGD54" s="691"/>
      <c r="OGE54" s="691"/>
      <c r="OGF54" s="691"/>
      <c r="OGG54" s="691"/>
      <c r="OGH54" s="691"/>
      <c r="OGI54" s="691"/>
      <c r="OGJ54" s="691"/>
      <c r="OGK54" s="691"/>
      <c r="OGL54" s="691"/>
      <c r="OGM54" s="691"/>
      <c r="OGN54" s="691"/>
      <c r="OGO54" s="691"/>
      <c r="OGP54" s="691"/>
      <c r="OGQ54" s="691"/>
      <c r="OGR54" s="691"/>
      <c r="OGS54" s="691"/>
      <c r="OGT54" s="691"/>
      <c r="OGU54" s="691"/>
      <c r="OGV54" s="691"/>
      <c r="OGW54" s="691"/>
      <c r="OGX54" s="691"/>
      <c r="OGY54" s="691"/>
      <c r="OGZ54" s="691"/>
      <c r="OHA54" s="691"/>
      <c r="OHB54" s="691"/>
      <c r="OHC54" s="691"/>
      <c r="OHD54" s="691"/>
      <c r="OHE54" s="691"/>
      <c r="OHF54" s="691"/>
      <c r="OHG54" s="691"/>
      <c r="OHH54" s="691"/>
      <c r="OHI54" s="691"/>
      <c r="OHJ54" s="691"/>
      <c r="OHK54" s="691"/>
      <c r="OHL54" s="691"/>
      <c r="OHM54" s="691"/>
      <c r="OHN54" s="691"/>
      <c r="OHO54" s="691"/>
      <c r="OHP54" s="691"/>
      <c r="OHQ54" s="691"/>
      <c r="OHR54" s="691"/>
      <c r="OHS54" s="691"/>
      <c r="OHT54" s="691"/>
      <c r="OHU54" s="691"/>
      <c r="OHV54" s="691"/>
      <c r="OHW54" s="691"/>
      <c r="OHX54" s="691"/>
      <c r="OHY54" s="691"/>
      <c r="OHZ54" s="691"/>
      <c r="OIA54" s="691"/>
      <c r="OIB54" s="691"/>
      <c r="OIC54" s="691"/>
      <c r="OID54" s="691"/>
      <c r="OIE54" s="691"/>
      <c r="OIF54" s="691"/>
      <c r="OIG54" s="691"/>
      <c r="OIH54" s="691"/>
      <c r="OII54" s="691"/>
      <c r="OIJ54" s="691"/>
      <c r="OIK54" s="691"/>
      <c r="OIL54" s="691"/>
      <c r="OIM54" s="691"/>
      <c r="OIN54" s="691"/>
      <c r="OIO54" s="691"/>
      <c r="OIP54" s="691"/>
      <c r="OIQ54" s="691"/>
      <c r="OIR54" s="691"/>
      <c r="OIS54" s="691"/>
      <c r="OIT54" s="691"/>
      <c r="OIU54" s="691"/>
      <c r="OIV54" s="691"/>
      <c r="OIW54" s="691"/>
      <c r="OIX54" s="691"/>
      <c r="OIY54" s="691"/>
      <c r="OIZ54" s="691"/>
      <c r="OJA54" s="691"/>
      <c r="OJB54" s="691"/>
      <c r="OJC54" s="691"/>
      <c r="OJD54" s="691"/>
      <c r="OJE54" s="691"/>
      <c r="OJF54" s="691"/>
      <c r="OJG54" s="691"/>
      <c r="OJH54" s="691"/>
      <c r="OJI54" s="691"/>
      <c r="OJJ54" s="691"/>
      <c r="OJK54" s="691"/>
      <c r="OJL54" s="691"/>
      <c r="OJM54" s="691"/>
      <c r="OJN54" s="691"/>
      <c r="OJO54" s="691"/>
      <c r="OJP54" s="691"/>
      <c r="OJQ54" s="691"/>
      <c r="OJR54" s="691"/>
      <c r="OJS54" s="691"/>
      <c r="OJT54" s="691"/>
      <c r="OJU54" s="691"/>
      <c r="OJV54" s="691"/>
      <c r="OJW54" s="691"/>
      <c r="OJX54" s="691"/>
      <c r="OJY54" s="691"/>
      <c r="OJZ54" s="691"/>
      <c r="OKA54" s="691"/>
      <c r="OKB54" s="691"/>
      <c r="OKC54" s="691"/>
      <c r="OKD54" s="691"/>
      <c r="OKE54" s="691"/>
      <c r="OKF54" s="691"/>
      <c r="OKG54" s="691"/>
      <c r="OKH54" s="691"/>
      <c r="OKI54" s="691"/>
      <c r="OKJ54" s="691"/>
      <c r="OKK54" s="691"/>
      <c r="OKL54" s="691"/>
      <c r="OKM54" s="691"/>
      <c r="OKN54" s="691"/>
      <c r="OKO54" s="691"/>
      <c r="OKP54" s="691"/>
      <c r="OKQ54" s="691"/>
      <c r="OKR54" s="691"/>
      <c r="OKS54" s="691"/>
      <c r="OKT54" s="691"/>
      <c r="OKU54" s="691"/>
      <c r="OKV54" s="691"/>
      <c r="OKW54" s="691"/>
      <c r="OKX54" s="691"/>
      <c r="OKY54" s="691"/>
      <c r="OKZ54" s="691"/>
      <c r="OLA54" s="691"/>
      <c r="OLB54" s="691"/>
      <c r="OLC54" s="691"/>
      <c r="OLD54" s="691"/>
      <c r="OLE54" s="691"/>
      <c r="OLF54" s="691"/>
      <c r="OLG54" s="691"/>
      <c r="OLH54" s="691"/>
      <c r="OLI54" s="691"/>
      <c r="OLJ54" s="691"/>
      <c r="OLK54" s="691"/>
      <c r="OLL54" s="691"/>
      <c r="OLM54" s="691"/>
      <c r="OLN54" s="691"/>
      <c r="OLO54" s="691"/>
      <c r="OLP54" s="691"/>
      <c r="OLQ54" s="691"/>
      <c r="OLR54" s="691"/>
      <c r="OLS54" s="691"/>
      <c r="OLT54" s="691"/>
      <c r="OLU54" s="691"/>
      <c r="OLV54" s="691"/>
      <c r="OLW54" s="691"/>
      <c r="OLX54" s="691"/>
      <c r="OLY54" s="691"/>
      <c r="OLZ54" s="691"/>
      <c r="OMA54" s="691"/>
      <c r="OMB54" s="691"/>
      <c r="OMC54" s="691"/>
      <c r="OMD54" s="691"/>
      <c r="OME54" s="691"/>
      <c r="OMF54" s="691"/>
      <c r="OMG54" s="691"/>
      <c r="OMH54" s="691"/>
      <c r="OMI54" s="691"/>
      <c r="OMJ54" s="691"/>
      <c r="OMK54" s="691"/>
      <c r="OML54" s="691"/>
      <c r="OMM54" s="691"/>
      <c r="OMN54" s="691"/>
      <c r="OMO54" s="691"/>
      <c r="OMP54" s="691"/>
      <c r="OMQ54" s="691"/>
      <c r="OMR54" s="691"/>
      <c r="OMS54" s="691"/>
      <c r="OMT54" s="691"/>
      <c r="OMU54" s="691"/>
      <c r="OMV54" s="691"/>
      <c r="OMW54" s="691"/>
      <c r="OMX54" s="691"/>
      <c r="OMY54" s="691"/>
      <c r="OMZ54" s="691"/>
      <c r="ONA54" s="691"/>
      <c r="ONB54" s="691"/>
      <c r="ONC54" s="691"/>
      <c r="OND54" s="691"/>
      <c r="ONE54" s="691"/>
      <c r="ONF54" s="691"/>
      <c r="ONG54" s="691"/>
      <c r="ONH54" s="691"/>
      <c r="ONI54" s="691"/>
      <c r="ONJ54" s="691"/>
      <c r="ONK54" s="691"/>
      <c r="ONL54" s="691"/>
      <c r="ONM54" s="691"/>
      <c r="ONN54" s="691"/>
      <c r="ONO54" s="691"/>
      <c r="ONP54" s="691"/>
      <c r="ONQ54" s="691"/>
      <c r="ONR54" s="691"/>
      <c r="ONS54" s="691"/>
      <c r="ONT54" s="691"/>
      <c r="ONU54" s="691"/>
      <c r="ONV54" s="691"/>
      <c r="ONW54" s="691"/>
      <c r="ONX54" s="691"/>
      <c r="ONY54" s="691"/>
      <c r="ONZ54" s="691"/>
      <c r="OOA54" s="691"/>
      <c r="OOB54" s="691"/>
      <c r="OOC54" s="691"/>
      <c r="OOD54" s="691"/>
      <c r="OOE54" s="691"/>
      <c r="OOF54" s="691"/>
      <c r="OOG54" s="691"/>
      <c r="OOH54" s="691"/>
      <c r="OOI54" s="691"/>
      <c r="OOJ54" s="691"/>
      <c r="OOK54" s="691"/>
      <c r="OOL54" s="691"/>
      <c r="OOM54" s="691"/>
      <c r="OON54" s="691"/>
      <c r="OOO54" s="691"/>
      <c r="OOP54" s="691"/>
      <c r="OOQ54" s="691"/>
      <c r="OOR54" s="691"/>
      <c r="OOS54" s="691"/>
      <c r="OOT54" s="691"/>
      <c r="OOU54" s="691"/>
      <c r="OOV54" s="691"/>
      <c r="OOW54" s="691"/>
      <c r="OOX54" s="691"/>
      <c r="OOY54" s="691"/>
      <c r="OOZ54" s="691"/>
      <c r="OPA54" s="691"/>
      <c r="OPB54" s="691"/>
      <c r="OPC54" s="691"/>
      <c r="OPD54" s="691"/>
      <c r="OPE54" s="691"/>
      <c r="OPF54" s="691"/>
      <c r="OPG54" s="691"/>
      <c r="OPH54" s="691"/>
      <c r="OPI54" s="691"/>
      <c r="OPJ54" s="691"/>
      <c r="OPK54" s="691"/>
      <c r="OPL54" s="691"/>
      <c r="OPM54" s="691"/>
      <c r="OPN54" s="691"/>
      <c r="OPO54" s="691"/>
      <c r="OPP54" s="691"/>
      <c r="OPQ54" s="691"/>
      <c r="OPR54" s="691"/>
      <c r="OPS54" s="691"/>
      <c r="OPT54" s="691"/>
      <c r="OPU54" s="691"/>
      <c r="OPV54" s="691"/>
      <c r="OPW54" s="691"/>
      <c r="OPX54" s="691"/>
      <c r="OPY54" s="691"/>
      <c r="OPZ54" s="691"/>
      <c r="OQA54" s="691"/>
      <c r="OQB54" s="691"/>
      <c r="OQC54" s="691"/>
      <c r="OQD54" s="691"/>
      <c r="OQE54" s="691"/>
      <c r="OQF54" s="691"/>
      <c r="OQG54" s="691"/>
      <c r="OQH54" s="691"/>
      <c r="OQI54" s="691"/>
      <c r="OQJ54" s="691"/>
      <c r="OQK54" s="691"/>
      <c r="OQL54" s="691"/>
      <c r="OQM54" s="691"/>
      <c r="OQN54" s="691"/>
      <c r="OQO54" s="691"/>
      <c r="OQP54" s="691"/>
      <c r="OQQ54" s="691"/>
      <c r="OQR54" s="691"/>
      <c r="OQS54" s="691"/>
      <c r="OQT54" s="691"/>
      <c r="OQU54" s="691"/>
      <c r="OQV54" s="691"/>
      <c r="OQW54" s="691"/>
      <c r="OQX54" s="691"/>
      <c r="OQY54" s="691"/>
      <c r="OQZ54" s="691"/>
      <c r="ORA54" s="691"/>
      <c r="ORB54" s="691"/>
      <c r="ORC54" s="691"/>
      <c r="ORD54" s="691"/>
      <c r="ORE54" s="691"/>
      <c r="ORF54" s="691"/>
      <c r="ORG54" s="691"/>
      <c r="ORH54" s="691"/>
      <c r="ORI54" s="691"/>
      <c r="ORJ54" s="691"/>
      <c r="ORK54" s="691"/>
      <c r="ORL54" s="691"/>
      <c r="ORM54" s="691"/>
      <c r="ORN54" s="691"/>
      <c r="ORO54" s="691"/>
      <c r="ORP54" s="691"/>
      <c r="ORQ54" s="691"/>
      <c r="ORR54" s="691"/>
      <c r="ORS54" s="691"/>
      <c r="ORT54" s="691"/>
      <c r="ORU54" s="691"/>
      <c r="ORV54" s="691"/>
      <c r="ORW54" s="691"/>
      <c r="ORX54" s="691"/>
      <c r="ORY54" s="691"/>
      <c r="ORZ54" s="691"/>
      <c r="OSA54" s="691"/>
      <c r="OSB54" s="691"/>
      <c r="OSC54" s="691"/>
      <c r="OSD54" s="691"/>
      <c r="OSE54" s="691"/>
      <c r="OSF54" s="691"/>
      <c r="OSG54" s="691"/>
      <c r="OSH54" s="691"/>
      <c r="OSI54" s="691"/>
      <c r="OSJ54" s="691"/>
      <c r="OSK54" s="691"/>
      <c r="OSL54" s="691"/>
      <c r="OSM54" s="691"/>
      <c r="OSN54" s="691"/>
      <c r="OSO54" s="691"/>
      <c r="OSP54" s="691"/>
      <c r="OSQ54" s="691"/>
      <c r="OSR54" s="691"/>
      <c r="OSS54" s="691"/>
      <c r="OST54" s="691"/>
      <c r="OSU54" s="691"/>
      <c r="OSV54" s="691"/>
      <c r="OSW54" s="691"/>
      <c r="OSX54" s="691"/>
      <c r="OSY54" s="691"/>
      <c r="OSZ54" s="691"/>
      <c r="OTA54" s="691"/>
      <c r="OTB54" s="691"/>
      <c r="OTC54" s="691"/>
      <c r="OTD54" s="691"/>
      <c r="OTE54" s="691"/>
      <c r="OTF54" s="691"/>
      <c r="OTG54" s="691"/>
      <c r="OTH54" s="691"/>
      <c r="OTI54" s="691"/>
      <c r="OTJ54" s="691"/>
      <c r="OTK54" s="691"/>
      <c r="OTL54" s="691"/>
      <c r="OTM54" s="691"/>
      <c r="OTN54" s="691"/>
      <c r="OTO54" s="691"/>
      <c r="OTP54" s="691"/>
      <c r="OTQ54" s="691"/>
      <c r="OTR54" s="691"/>
      <c r="OTS54" s="691"/>
      <c r="OTT54" s="691"/>
      <c r="OTU54" s="691"/>
      <c r="OTV54" s="691"/>
      <c r="OTW54" s="691"/>
      <c r="OTX54" s="691"/>
      <c r="OTY54" s="691"/>
      <c r="OTZ54" s="691"/>
      <c r="OUA54" s="691"/>
      <c r="OUB54" s="691"/>
      <c r="OUC54" s="691"/>
      <c r="OUD54" s="691"/>
      <c r="OUE54" s="691"/>
      <c r="OUF54" s="691"/>
      <c r="OUG54" s="691"/>
      <c r="OUH54" s="691"/>
      <c r="OUI54" s="691"/>
      <c r="OUJ54" s="691"/>
      <c r="OUK54" s="691"/>
      <c r="OUL54" s="691"/>
      <c r="OUM54" s="691"/>
      <c r="OUN54" s="691"/>
      <c r="OUO54" s="691"/>
      <c r="OUP54" s="691"/>
      <c r="OUQ54" s="691"/>
      <c r="OUR54" s="691"/>
      <c r="OUS54" s="691"/>
      <c r="OUT54" s="691"/>
      <c r="OUU54" s="691"/>
      <c r="OUV54" s="691"/>
      <c r="OUW54" s="691"/>
      <c r="OUX54" s="691"/>
      <c r="OUY54" s="691"/>
      <c r="OUZ54" s="691"/>
      <c r="OVA54" s="691"/>
      <c r="OVB54" s="691"/>
      <c r="OVC54" s="691"/>
      <c r="OVD54" s="691"/>
      <c r="OVE54" s="691"/>
      <c r="OVF54" s="691"/>
      <c r="OVG54" s="691"/>
      <c r="OVH54" s="691"/>
      <c r="OVI54" s="691"/>
      <c r="OVJ54" s="691"/>
      <c r="OVK54" s="691"/>
      <c r="OVL54" s="691"/>
      <c r="OVM54" s="691"/>
      <c r="OVN54" s="691"/>
      <c r="OVO54" s="691"/>
      <c r="OVP54" s="691"/>
      <c r="OVQ54" s="691"/>
      <c r="OVR54" s="691"/>
      <c r="OVS54" s="691"/>
      <c r="OVT54" s="691"/>
      <c r="OVU54" s="691"/>
      <c r="OVV54" s="691"/>
      <c r="OVW54" s="691"/>
      <c r="OVX54" s="691"/>
      <c r="OVY54" s="691"/>
      <c r="OVZ54" s="691"/>
      <c r="OWA54" s="691"/>
      <c r="OWB54" s="691"/>
      <c r="OWC54" s="691"/>
      <c r="OWD54" s="691"/>
      <c r="OWE54" s="691"/>
      <c r="OWF54" s="691"/>
      <c r="OWG54" s="691"/>
      <c r="OWH54" s="691"/>
      <c r="OWI54" s="691"/>
      <c r="OWJ54" s="691"/>
      <c r="OWK54" s="691"/>
      <c r="OWL54" s="691"/>
      <c r="OWM54" s="691"/>
      <c r="OWN54" s="691"/>
      <c r="OWO54" s="691"/>
      <c r="OWP54" s="691"/>
      <c r="OWQ54" s="691"/>
      <c r="OWR54" s="691"/>
      <c r="OWS54" s="691"/>
      <c r="OWT54" s="691"/>
      <c r="OWU54" s="691"/>
      <c r="OWV54" s="691"/>
      <c r="OWW54" s="691"/>
      <c r="OWX54" s="691"/>
      <c r="OWY54" s="691"/>
      <c r="OWZ54" s="691"/>
      <c r="OXA54" s="691"/>
      <c r="OXB54" s="691"/>
      <c r="OXC54" s="691"/>
      <c r="OXD54" s="691"/>
      <c r="OXE54" s="691"/>
      <c r="OXF54" s="691"/>
      <c r="OXG54" s="691"/>
      <c r="OXH54" s="691"/>
      <c r="OXI54" s="691"/>
      <c r="OXJ54" s="691"/>
      <c r="OXK54" s="691"/>
      <c r="OXL54" s="691"/>
      <c r="OXM54" s="691"/>
      <c r="OXN54" s="691"/>
      <c r="OXO54" s="691"/>
      <c r="OXP54" s="691"/>
      <c r="OXQ54" s="691"/>
      <c r="OXR54" s="691"/>
      <c r="OXS54" s="691"/>
      <c r="OXT54" s="691"/>
      <c r="OXU54" s="691"/>
      <c r="OXV54" s="691"/>
      <c r="OXW54" s="691"/>
      <c r="OXX54" s="691"/>
      <c r="OXY54" s="691"/>
      <c r="OXZ54" s="691"/>
      <c r="OYA54" s="691"/>
      <c r="OYB54" s="691"/>
      <c r="OYC54" s="691"/>
      <c r="OYD54" s="691"/>
      <c r="OYE54" s="691"/>
      <c r="OYF54" s="691"/>
      <c r="OYG54" s="691"/>
      <c r="OYH54" s="691"/>
      <c r="OYI54" s="691"/>
      <c r="OYJ54" s="691"/>
      <c r="OYK54" s="691"/>
      <c r="OYL54" s="691"/>
      <c r="OYM54" s="691"/>
      <c r="OYN54" s="691"/>
      <c r="OYO54" s="691"/>
      <c r="OYP54" s="691"/>
      <c r="OYQ54" s="691"/>
      <c r="OYR54" s="691"/>
      <c r="OYS54" s="691"/>
      <c r="OYT54" s="691"/>
      <c r="OYU54" s="691"/>
      <c r="OYV54" s="691"/>
      <c r="OYW54" s="691"/>
      <c r="OYX54" s="691"/>
      <c r="OYY54" s="691"/>
      <c r="OYZ54" s="691"/>
      <c r="OZA54" s="691"/>
      <c r="OZB54" s="691"/>
      <c r="OZC54" s="691"/>
      <c r="OZD54" s="691"/>
      <c r="OZE54" s="691"/>
      <c r="OZF54" s="691"/>
      <c r="OZG54" s="691"/>
      <c r="OZH54" s="691"/>
      <c r="OZI54" s="691"/>
      <c r="OZJ54" s="691"/>
      <c r="OZK54" s="691"/>
      <c r="OZL54" s="691"/>
      <c r="OZM54" s="691"/>
      <c r="OZN54" s="691"/>
      <c r="OZO54" s="691"/>
      <c r="OZP54" s="691"/>
      <c r="OZQ54" s="691"/>
      <c r="OZR54" s="691"/>
      <c r="OZS54" s="691"/>
      <c r="OZT54" s="691"/>
      <c r="OZU54" s="691"/>
      <c r="OZV54" s="691"/>
      <c r="OZW54" s="691"/>
      <c r="OZX54" s="691"/>
      <c r="OZY54" s="691"/>
      <c r="OZZ54" s="691"/>
      <c r="PAA54" s="691"/>
      <c r="PAB54" s="691"/>
      <c r="PAC54" s="691"/>
      <c r="PAD54" s="691"/>
      <c r="PAE54" s="691"/>
      <c r="PAF54" s="691"/>
      <c r="PAG54" s="691"/>
      <c r="PAH54" s="691"/>
      <c r="PAI54" s="691"/>
      <c r="PAJ54" s="691"/>
      <c r="PAK54" s="691"/>
      <c r="PAL54" s="691"/>
      <c r="PAM54" s="691"/>
      <c r="PAN54" s="691"/>
      <c r="PAO54" s="691"/>
      <c r="PAP54" s="691"/>
      <c r="PAQ54" s="691"/>
      <c r="PAR54" s="691"/>
      <c r="PAS54" s="691"/>
      <c r="PAT54" s="691"/>
      <c r="PAU54" s="691"/>
      <c r="PAV54" s="691"/>
      <c r="PAW54" s="691"/>
      <c r="PAX54" s="691"/>
      <c r="PAY54" s="691"/>
      <c r="PAZ54" s="691"/>
      <c r="PBA54" s="691"/>
      <c r="PBB54" s="691"/>
      <c r="PBC54" s="691"/>
      <c r="PBD54" s="691"/>
      <c r="PBE54" s="691"/>
      <c r="PBF54" s="691"/>
      <c r="PBG54" s="691"/>
      <c r="PBH54" s="691"/>
      <c r="PBI54" s="691"/>
      <c r="PBJ54" s="691"/>
      <c r="PBK54" s="691"/>
      <c r="PBL54" s="691"/>
      <c r="PBM54" s="691"/>
      <c r="PBN54" s="691"/>
      <c r="PBO54" s="691"/>
      <c r="PBP54" s="691"/>
      <c r="PBQ54" s="691"/>
      <c r="PBR54" s="691"/>
      <c r="PBS54" s="691"/>
      <c r="PBT54" s="691"/>
      <c r="PBU54" s="691"/>
      <c r="PBV54" s="691"/>
      <c r="PBW54" s="691"/>
      <c r="PBX54" s="691"/>
      <c r="PBY54" s="691"/>
      <c r="PBZ54" s="691"/>
      <c r="PCA54" s="691"/>
      <c r="PCB54" s="691"/>
      <c r="PCC54" s="691"/>
      <c r="PCD54" s="691"/>
      <c r="PCE54" s="691"/>
      <c r="PCF54" s="691"/>
      <c r="PCG54" s="691"/>
      <c r="PCH54" s="691"/>
      <c r="PCI54" s="691"/>
      <c r="PCJ54" s="691"/>
      <c r="PCK54" s="691"/>
      <c r="PCL54" s="691"/>
      <c r="PCM54" s="691"/>
      <c r="PCN54" s="691"/>
      <c r="PCO54" s="691"/>
      <c r="PCP54" s="691"/>
      <c r="PCQ54" s="691"/>
      <c r="PCR54" s="691"/>
      <c r="PCS54" s="691"/>
      <c r="PCT54" s="691"/>
      <c r="PCU54" s="691"/>
      <c r="PCV54" s="691"/>
      <c r="PCW54" s="691"/>
      <c r="PCX54" s="691"/>
      <c r="PCY54" s="691"/>
      <c r="PCZ54" s="691"/>
      <c r="PDA54" s="691"/>
      <c r="PDB54" s="691"/>
      <c r="PDC54" s="691"/>
      <c r="PDD54" s="691"/>
      <c r="PDE54" s="691"/>
      <c r="PDF54" s="691"/>
      <c r="PDG54" s="691"/>
      <c r="PDH54" s="691"/>
      <c r="PDI54" s="691"/>
      <c r="PDJ54" s="691"/>
      <c r="PDK54" s="691"/>
      <c r="PDL54" s="691"/>
      <c r="PDM54" s="691"/>
      <c r="PDN54" s="691"/>
      <c r="PDO54" s="691"/>
      <c r="PDP54" s="691"/>
      <c r="PDQ54" s="691"/>
      <c r="PDR54" s="691"/>
      <c r="PDS54" s="691"/>
      <c r="PDT54" s="691"/>
      <c r="PDU54" s="691"/>
      <c r="PDV54" s="691"/>
      <c r="PDW54" s="691"/>
      <c r="PDX54" s="691"/>
      <c r="PDY54" s="691"/>
      <c r="PDZ54" s="691"/>
      <c r="PEA54" s="691"/>
      <c r="PEB54" s="691"/>
      <c r="PEC54" s="691"/>
      <c r="PED54" s="691"/>
      <c r="PEE54" s="691"/>
      <c r="PEF54" s="691"/>
      <c r="PEG54" s="691"/>
      <c r="PEH54" s="691"/>
      <c r="PEI54" s="691"/>
      <c r="PEJ54" s="691"/>
      <c r="PEK54" s="691"/>
      <c r="PEL54" s="691"/>
      <c r="PEM54" s="691"/>
      <c r="PEN54" s="691"/>
      <c r="PEO54" s="691"/>
      <c r="PEP54" s="691"/>
      <c r="PEQ54" s="691"/>
      <c r="PER54" s="691"/>
      <c r="PES54" s="691"/>
      <c r="PET54" s="691"/>
      <c r="PEU54" s="691"/>
      <c r="PEV54" s="691"/>
      <c r="PEW54" s="691"/>
      <c r="PEX54" s="691"/>
      <c r="PEY54" s="691"/>
      <c r="PEZ54" s="691"/>
      <c r="PFA54" s="691"/>
      <c r="PFB54" s="691"/>
      <c r="PFC54" s="691"/>
      <c r="PFD54" s="691"/>
      <c r="PFE54" s="691"/>
      <c r="PFF54" s="691"/>
      <c r="PFG54" s="691"/>
      <c r="PFH54" s="691"/>
      <c r="PFI54" s="691"/>
      <c r="PFJ54" s="691"/>
      <c r="PFK54" s="691"/>
      <c r="PFL54" s="691"/>
      <c r="PFM54" s="691"/>
      <c r="PFN54" s="691"/>
      <c r="PFO54" s="691"/>
      <c r="PFP54" s="691"/>
      <c r="PFQ54" s="691"/>
      <c r="PFR54" s="691"/>
      <c r="PFS54" s="691"/>
      <c r="PFT54" s="691"/>
      <c r="PFU54" s="691"/>
      <c r="PFV54" s="691"/>
      <c r="PFW54" s="691"/>
      <c r="PFX54" s="691"/>
      <c r="PFY54" s="691"/>
      <c r="PFZ54" s="691"/>
      <c r="PGA54" s="691"/>
      <c r="PGB54" s="691"/>
      <c r="PGC54" s="691"/>
      <c r="PGD54" s="691"/>
      <c r="PGE54" s="691"/>
      <c r="PGF54" s="691"/>
      <c r="PGG54" s="691"/>
      <c r="PGH54" s="691"/>
      <c r="PGI54" s="691"/>
      <c r="PGJ54" s="691"/>
      <c r="PGK54" s="691"/>
      <c r="PGL54" s="691"/>
      <c r="PGM54" s="691"/>
      <c r="PGN54" s="691"/>
      <c r="PGO54" s="691"/>
      <c r="PGP54" s="691"/>
      <c r="PGQ54" s="691"/>
      <c r="PGR54" s="691"/>
      <c r="PGS54" s="691"/>
      <c r="PGT54" s="691"/>
      <c r="PGU54" s="691"/>
      <c r="PGV54" s="691"/>
      <c r="PGW54" s="691"/>
      <c r="PGX54" s="691"/>
      <c r="PGY54" s="691"/>
      <c r="PGZ54" s="691"/>
      <c r="PHA54" s="691"/>
      <c r="PHB54" s="691"/>
      <c r="PHC54" s="691"/>
      <c r="PHD54" s="691"/>
      <c r="PHE54" s="691"/>
      <c r="PHF54" s="691"/>
      <c r="PHG54" s="691"/>
      <c r="PHH54" s="691"/>
      <c r="PHI54" s="691"/>
      <c r="PHJ54" s="691"/>
      <c r="PHK54" s="691"/>
      <c r="PHL54" s="691"/>
      <c r="PHM54" s="691"/>
      <c r="PHN54" s="691"/>
      <c r="PHO54" s="691"/>
      <c r="PHP54" s="691"/>
      <c r="PHQ54" s="691"/>
      <c r="PHR54" s="691"/>
      <c r="PHS54" s="691"/>
      <c r="PHT54" s="691"/>
      <c r="PHU54" s="691"/>
      <c r="PHV54" s="691"/>
      <c r="PHW54" s="691"/>
      <c r="PHX54" s="691"/>
      <c r="PHY54" s="691"/>
      <c r="PHZ54" s="691"/>
      <c r="PIA54" s="691"/>
      <c r="PIB54" s="691"/>
      <c r="PIC54" s="691"/>
      <c r="PID54" s="691"/>
      <c r="PIE54" s="691"/>
      <c r="PIF54" s="691"/>
      <c r="PIG54" s="691"/>
      <c r="PIH54" s="691"/>
      <c r="PII54" s="691"/>
      <c r="PIJ54" s="691"/>
      <c r="PIK54" s="691"/>
      <c r="PIL54" s="691"/>
      <c r="PIM54" s="691"/>
      <c r="PIN54" s="691"/>
      <c r="PIO54" s="691"/>
      <c r="PIP54" s="691"/>
      <c r="PIQ54" s="691"/>
      <c r="PIR54" s="691"/>
      <c r="PIS54" s="691"/>
      <c r="PIT54" s="691"/>
      <c r="PIU54" s="691"/>
      <c r="PIV54" s="691"/>
      <c r="PIW54" s="691"/>
      <c r="PIX54" s="691"/>
      <c r="PIY54" s="691"/>
      <c r="PIZ54" s="691"/>
      <c r="PJA54" s="691"/>
      <c r="PJB54" s="691"/>
      <c r="PJC54" s="691"/>
      <c r="PJD54" s="691"/>
      <c r="PJE54" s="691"/>
      <c r="PJF54" s="691"/>
      <c r="PJG54" s="691"/>
      <c r="PJH54" s="691"/>
      <c r="PJI54" s="691"/>
      <c r="PJJ54" s="691"/>
      <c r="PJK54" s="691"/>
      <c r="PJL54" s="691"/>
      <c r="PJM54" s="691"/>
      <c r="PJN54" s="691"/>
      <c r="PJO54" s="691"/>
      <c r="PJP54" s="691"/>
      <c r="PJQ54" s="691"/>
      <c r="PJR54" s="691"/>
      <c r="PJS54" s="691"/>
      <c r="PJT54" s="691"/>
      <c r="PJU54" s="691"/>
      <c r="PJV54" s="691"/>
      <c r="PJW54" s="691"/>
      <c r="PJX54" s="691"/>
      <c r="PJY54" s="691"/>
      <c r="PJZ54" s="691"/>
      <c r="PKA54" s="691"/>
      <c r="PKB54" s="691"/>
      <c r="PKC54" s="691"/>
      <c r="PKD54" s="691"/>
      <c r="PKE54" s="691"/>
      <c r="PKF54" s="691"/>
      <c r="PKG54" s="691"/>
      <c r="PKH54" s="691"/>
      <c r="PKI54" s="691"/>
      <c r="PKJ54" s="691"/>
      <c r="PKK54" s="691"/>
      <c r="PKL54" s="691"/>
      <c r="PKM54" s="691"/>
      <c r="PKN54" s="691"/>
      <c r="PKO54" s="691"/>
      <c r="PKP54" s="691"/>
      <c r="PKQ54" s="691"/>
      <c r="PKR54" s="691"/>
      <c r="PKS54" s="691"/>
      <c r="PKT54" s="691"/>
      <c r="PKU54" s="691"/>
      <c r="PKV54" s="691"/>
      <c r="PKW54" s="691"/>
      <c r="PKX54" s="691"/>
      <c r="PKY54" s="691"/>
      <c r="PKZ54" s="691"/>
      <c r="PLA54" s="691"/>
      <c r="PLB54" s="691"/>
      <c r="PLC54" s="691"/>
      <c r="PLD54" s="691"/>
      <c r="PLE54" s="691"/>
      <c r="PLF54" s="691"/>
      <c r="PLG54" s="691"/>
      <c r="PLH54" s="691"/>
      <c r="PLI54" s="691"/>
      <c r="PLJ54" s="691"/>
      <c r="PLK54" s="691"/>
      <c r="PLL54" s="691"/>
      <c r="PLM54" s="691"/>
      <c r="PLN54" s="691"/>
      <c r="PLO54" s="691"/>
      <c r="PLP54" s="691"/>
      <c r="PLQ54" s="691"/>
      <c r="PLR54" s="691"/>
      <c r="PLS54" s="691"/>
      <c r="PLT54" s="691"/>
      <c r="PLU54" s="691"/>
      <c r="PLV54" s="691"/>
      <c r="PLW54" s="691"/>
      <c r="PLX54" s="691"/>
      <c r="PLY54" s="691"/>
      <c r="PLZ54" s="691"/>
      <c r="PMA54" s="691"/>
      <c r="PMB54" s="691"/>
      <c r="PMC54" s="691"/>
      <c r="PMD54" s="691"/>
      <c r="PME54" s="691"/>
      <c r="PMF54" s="691"/>
      <c r="PMG54" s="691"/>
      <c r="PMH54" s="691"/>
      <c r="PMI54" s="691"/>
      <c r="PMJ54" s="691"/>
      <c r="PMK54" s="691"/>
      <c r="PML54" s="691"/>
      <c r="PMM54" s="691"/>
      <c r="PMN54" s="691"/>
      <c r="PMO54" s="691"/>
      <c r="PMP54" s="691"/>
      <c r="PMQ54" s="691"/>
      <c r="PMR54" s="691"/>
      <c r="PMS54" s="691"/>
      <c r="PMT54" s="691"/>
      <c r="PMU54" s="691"/>
      <c r="PMV54" s="691"/>
      <c r="PMW54" s="691"/>
      <c r="PMX54" s="691"/>
      <c r="PMY54" s="691"/>
      <c r="PMZ54" s="691"/>
      <c r="PNA54" s="691"/>
      <c r="PNB54" s="691"/>
      <c r="PNC54" s="691"/>
      <c r="PND54" s="691"/>
      <c r="PNE54" s="691"/>
      <c r="PNF54" s="691"/>
      <c r="PNG54" s="691"/>
      <c r="PNH54" s="691"/>
      <c r="PNI54" s="691"/>
      <c r="PNJ54" s="691"/>
      <c r="PNK54" s="691"/>
      <c r="PNL54" s="691"/>
      <c r="PNM54" s="691"/>
      <c r="PNN54" s="691"/>
      <c r="PNO54" s="691"/>
      <c r="PNP54" s="691"/>
      <c r="PNQ54" s="691"/>
      <c r="PNR54" s="691"/>
      <c r="PNS54" s="691"/>
      <c r="PNT54" s="691"/>
      <c r="PNU54" s="691"/>
      <c r="PNV54" s="691"/>
      <c r="PNW54" s="691"/>
      <c r="PNX54" s="691"/>
      <c r="PNY54" s="691"/>
      <c r="PNZ54" s="691"/>
      <c r="POA54" s="691"/>
      <c r="POB54" s="691"/>
      <c r="POC54" s="691"/>
      <c r="POD54" s="691"/>
      <c r="POE54" s="691"/>
      <c r="POF54" s="691"/>
      <c r="POG54" s="691"/>
      <c r="POH54" s="691"/>
      <c r="POI54" s="691"/>
      <c r="POJ54" s="691"/>
      <c r="POK54" s="691"/>
      <c r="POL54" s="691"/>
      <c r="POM54" s="691"/>
      <c r="PON54" s="691"/>
      <c r="POO54" s="691"/>
      <c r="POP54" s="691"/>
      <c r="POQ54" s="691"/>
      <c r="POR54" s="691"/>
      <c r="POS54" s="691"/>
      <c r="POT54" s="691"/>
      <c r="POU54" s="691"/>
      <c r="POV54" s="691"/>
      <c r="POW54" s="691"/>
      <c r="POX54" s="691"/>
      <c r="POY54" s="691"/>
      <c r="POZ54" s="691"/>
      <c r="PPA54" s="691"/>
      <c r="PPB54" s="691"/>
      <c r="PPC54" s="691"/>
      <c r="PPD54" s="691"/>
      <c r="PPE54" s="691"/>
      <c r="PPF54" s="691"/>
      <c r="PPG54" s="691"/>
      <c r="PPH54" s="691"/>
      <c r="PPI54" s="691"/>
      <c r="PPJ54" s="691"/>
      <c r="PPK54" s="691"/>
      <c r="PPL54" s="691"/>
      <c r="PPM54" s="691"/>
      <c r="PPN54" s="691"/>
      <c r="PPO54" s="691"/>
      <c r="PPP54" s="691"/>
      <c r="PPQ54" s="691"/>
      <c r="PPR54" s="691"/>
      <c r="PPS54" s="691"/>
      <c r="PPT54" s="691"/>
      <c r="PPU54" s="691"/>
      <c r="PPV54" s="691"/>
      <c r="PPW54" s="691"/>
      <c r="PPX54" s="691"/>
      <c r="PPY54" s="691"/>
      <c r="PPZ54" s="691"/>
      <c r="PQA54" s="691"/>
      <c r="PQB54" s="691"/>
      <c r="PQC54" s="691"/>
      <c r="PQD54" s="691"/>
      <c r="PQE54" s="691"/>
      <c r="PQF54" s="691"/>
      <c r="PQG54" s="691"/>
      <c r="PQH54" s="691"/>
      <c r="PQI54" s="691"/>
      <c r="PQJ54" s="691"/>
      <c r="PQK54" s="691"/>
      <c r="PQL54" s="691"/>
      <c r="PQM54" s="691"/>
      <c r="PQN54" s="691"/>
      <c r="PQO54" s="691"/>
      <c r="PQP54" s="691"/>
      <c r="PQQ54" s="691"/>
      <c r="PQR54" s="691"/>
      <c r="PQS54" s="691"/>
      <c r="PQT54" s="691"/>
      <c r="PQU54" s="691"/>
      <c r="PQV54" s="691"/>
      <c r="PQW54" s="691"/>
      <c r="PQX54" s="691"/>
      <c r="PQY54" s="691"/>
      <c r="PQZ54" s="691"/>
      <c r="PRA54" s="691"/>
      <c r="PRB54" s="691"/>
      <c r="PRC54" s="691"/>
      <c r="PRD54" s="691"/>
      <c r="PRE54" s="691"/>
      <c r="PRF54" s="691"/>
      <c r="PRG54" s="691"/>
      <c r="PRH54" s="691"/>
      <c r="PRI54" s="691"/>
      <c r="PRJ54" s="691"/>
      <c r="PRK54" s="691"/>
      <c r="PRL54" s="691"/>
      <c r="PRM54" s="691"/>
      <c r="PRN54" s="691"/>
      <c r="PRO54" s="691"/>
      <c r="PRP54" s="691"/>
      <c r="PRQ54" s="691"/>
      <c r="PRR54" s="691"/>
      <c r="PRS54" s="691"/>
      <c r="PRT54" s="691"/>
      <c r="PRU54" s="691"/>
      <c r="PRV54" s="691"/>
      <c r="PRW54" s="691"/>
      <c r="PRX54" s="691"/>
      <c r="PRY54" s="691"/>
      <c r="PRZ54" s="691"/>
      <c r="PSA54" s="691"/>
      <c r="PSB54" s="691"/>
      <c r="PSC54" s="691"/>
      <c r="PSD54" s="691"/>
      <c r="PSE54" s="691"/>
      <c r="PSF54" s="691"/>
      <c r="PSG54" s="691"/>
      <c r="PSH54" s="691"/>
      <c r="PSI54" s="691"/>
      <c r="PSJ54" s="691"/>
      <c r="PSK54" s="691"/>
      <c r="PSL54" s="691"/>
      <c r="PSM54" s="691"/>
      <c r="PSN54" s="691"/>
      <c r="PSO54" s="691"/>
      <c r="PSP54" s="691"/>
      <c r="PSQ54" s="691"/>
      <c r="PSR54" s="691"/>
      <c r="PSS54" s="691"/>
      <c r="PST54" s="691"/>
      <c r="PSU54" s="691"/>
      <c r="PSV54" s="691"/>
      <c r="PSW54" s="691"/>
      <c r="PSX54" s="691"/>
      <c r="PSY54" s="691"/>
      <c r="PSZ54" s="691"/>
      <c r="PTA54" s="691"/>
      <c r="PTB54" s="691"/>
      <c r="PTC54" s="691"/>
      <c r="PTD54" s="691"/>
      <c r="PTE54" s="691"/>
      <c r="PTF54" s="691"/>
      <c r="PTG54" s="691"/>
      <c r="PTH54" s="691"/>
      <c r="PTI54" s="691"/>
      <c r="PTJ54" s="691"/>
      <c r="PTK54" s="691"/>
      <c r="PTL54" s="691"/>
      <c r="PTM54" s="691"/>
      <c r="PTN54" s="691"/>
      <c r="PTO54" s="691"/>
      <c r="PTP54" s="691"/>
      <c r="PTQ54" s="691"/>
      <c r="PTR54" s="691"/>
      <c r="PTS54" s="691"/>
      <c r="PTT54" s="691"/>
      <c r="PTU54" s="691"/>
      <c r="PTV54" s="691"/>
      <c r="PTW54" s="691"/>
      <c r="PTX54" s="691"/>
      <c r="PTY54" s="691"/>
      <c r="PTZ54" s="691"/>
      <c r="PUA54" s="691"/>
      <c r="PUB54" s="691"/>
      <c r="PUC54" s="691"/>
      <c r="PUD54" s="691"/>
      <c r="PUE54" s="691"/>
      <c r="PUF54" s="691"/>
      <c r="PUG54" s="691"/>
      <c r="PUH54" s="691"/>
      <c r="PUI54" s="691"/>
      <c r="PUJ54" s="691"/>
      <c r="PUK54" s="691"/>
      <c r="PUL54" s="691"/>
      <c r="PUM54" s="691"/>
      <c r="PUN54" s="691"/>
      <c r="PUO54" s="691"/>
      <c r="PUP54" s="691"/>
      <c r="PUQ54" s="691"/>
      <c r="PUR54" s="691"/>
      <c r="PUS54" s="691"/>
      <c r="PUT54" s="691"/>
      <c r="PUU54" s="691"/>
      <c r="PUV54" s="691"/>
      <c r="PUW54" s="691"/>
      <c r="PUX54" s="691"/>
      <c r="PUY54" s="691"/>
      <c r="PUZ54" s="691"/>
      <c r="PVA54" s="691"/>
      <c r="PVB54" s="691"/>
      <c r="PVC54" s="691"/>
      <c r="PVD54" s="691"/>
      <c r="PVE54" s="691"/>
      <c r="PVF54" s="691"/>
      <c r="PVG54" s="691"/>
      <c r="PVH54" s="691"/>
      <c r="PVI54" s="691"/>
      <c r="PVJ54" s="691"/>
      <c r="PVK54" s="691"/>
      <c r="PVL54" s="691"/>
      <c r="PVM54" s="691"/>
      <c r="PVN54" s="691"/>
      <c r="PVO54" s="691"/>
      <c r="PVP54" s="691"/>
      <c r="PVQ54" s="691"/>
      <c r="PVR54" s="691"/>
      <c r="PVS54" s="691"/>
      <c r="PVT54" s="691"/>
      <c r="PVU54" s="691"/>
      <c r="PVV54" s="691"/>
      <c r="PVW54" s="691"/>
      <c r="PVX54" s="691"/>
      <c r="PVY54" s="691"/>
      <c r="PVZ54" s="691"/>
      <c r="PWA54" s="691"/>
      <c r="PWB54" s="691"/>
      <c r="PWC54" s="691"/>
      <c r="PWD54" s="691"/>
      <c r="PWE54" s="691"/>
      <c r="PWF54" s="691"/>
      <c r="PWG54" s="691"/>
      <c r="PWH54" s="691"/>
      <c r="PWI54" s="691"/>
      <c r="PWJ54" s="691"/>
      <c r="PWK54" s="691"/>
      <c r="PWL54" s="691"/>
      <c r="PWM54" s="691"/>
      <c r="PWN54" s="691"/>
      <c r="PWO54" s="691"/>
      <c r="PWP54" s="691"/>
      <c r="PWQ54" s="691"/>
      <c r="PWR54" s="691"/>
      <c r="PWS54" s="691"/>
      <c r="PWT54" s="691"/>
      <c r="PWU54" s="691"/>
      <c r="PWV54" s="691"/>
      <c r="PWW54" s="691"/>
      <c r="PWX54" s="691"/>
      <c r="PWY54" s="691"/>
      <c r="PWZ54" s="691"/>
      <c r="PXA54" s="691"/>
      <c r="PXB54" s="691"/>
      <c r="PXC54" s="691"/>
      <c r="PXD54" s="691"/>
      <c r="PXE54" s="691"/>
      <c r="PXF54" s="691"/>
      <c r="PXG54" s="691"/>
      <c r="PXH54" s="691"/>
      <c r="PXI54" s="691"/>
      <c r="PXJ54" s="691"/>
      <c r="PXK54" s="691"/>
      <c r="PXL54" s="691"/>
      <c r="PXM54" s="691"/>
      <c r="PXN54" s="691"/>
      <c r="PXO54" s="691"/>
      <c r="PXP54" s="691"/>
      <c r="PXQ54" s="691"/>
      <c r="PXR54" s="691"/>
      <c r="PXS54" s="691"/>
      <c r="PXT54" s="691"/>
      <c r="PXU54" s="691"/>
      <c r="PXV54" s="691"/>
      <c r="PXW54" s="691"/>
      <c r="PXX54" s="691"/>
      <c r="PXY54" s="691"/>
      <c r="PXZ54" s="691"/>
      <c r="PYA54" s="691"/>
      <c r="PYB54" s="691"/>
      <c r="PYC54" s="691"/>
      <c r="PYD54" s="691"/>
      <c r="PYE54" s="691"/>
      <c r="PYF54" s="691"/>
      <c r="PYG54" s="691"/>
      <c r="PYH54" s="691"/>
      <c r="PYI54" s="691"/>
      <c r="PYJ54" s="691"/>
      <c r="PYK54" s="691"/>
      <c r="PYL54" s="691"/>
      <c r="PYM54" s="691"/>
      <c r="PYN54" s="691"/>
      <c r="PYO54" s="691"/>
      <c r="PYP54" s="691"/>
      <c r="PYQ54" s="691"/>
      <c r="PYR54" s="691"/>
      <c r="PYS54" s="691"/>
      <c r="PYT54" s="691"/>
      <c r="PYU54" s="691"/>
      <c r="PYV54" s="691"/>
      <c r="PYW54" s="691"/>
      <c r="PYX54" s="691"/>
      <c r="PYY54" s="691"/>
      <c r="PYZ54" s="691"/>
      <c r="PZA54" s="691"/>
      <c r="PZB54" s="691"/>
      <c r="PZC54" s="691"/>
      <c r="PZD54" s="691"/>
      <c r="PZE54" s="691"/>
      <c r="PZF54" s="691"/>
      <c r="PZG54" s="691"/>
      <c r="PZH54" s="691"/>
      <c r="PZI54" s="691"/>
      <c r="PZJ54" s="691"/>
      <c r="PZK54" s="691"/>
      <c r="PZL54" s="691"/>
      <c r="PZM54" s="691"/>
      <c r="PZN54" s="691"/>
      <c r="PZO54" s="691"/>
      <c r="PZP54" s="691"/>
      <c r="PZQ54" s="691"/>
      <c r="PZR54" s="691"/>
      <c r="PZS54" s="691"/>
      <c r="PZT54" s="691"/>
      <c r="PZU54" s="691"/>
      <c r="PZV54" s="691"/>
      <c r="PZW54" s="691"/>
      <c r="PZX54" s="691"/>
      <c r="PZY54" s="691"/>
      <c r="PZZ54" s="691"/>
      <c r="QAA54" s="691"/>
      <c r="QAB54" s="691"/>
      <c r="QAC54" s="691"/>
      <c r="QAD54" s="691"/>
      <c r="QAE54" s="691"/>
      <c r="QAF54" s="691"/>
      <c r="QAG54" s="691"/>
      <c r="QAH54" s="691"/>
      <c r="QAI54" s="691"/>
      <c r="QAJ54" s="691"/>
      <c r="QAK54" s="691"/>
      <c r="QAL54" s="691"/>
      <c r="QAM54" s="691"/>
      <c r="QAN54" s="691"/>
      <c r="QAO54" s="691"/>
      <c r="QAP54" s="691"/>
      <c r="QAQ54" s="691"/>
      <c r="QAR54" s="691"/>
      <c r="QAS54" s="691"/>
      <c r="QAT54" s="691"/>
      <c r="QAU54" s="691"/>
      <c r="QAV54" s="691"/>
      <c r="QAW54" s="691"/>
      <c r="QAX54" s="691"/>
      <c r="QAY54" s="691"/>
      <c r="QAZ54" s="691"/>
      <c r="QBA54" s="691"/>
      <c r="QBB54" s="691"/>
      <c r="QBC54" s="691"/>
      <c r="QBD54" s="691"/>
      <c r="QBE54" s="691"/>
      <c r="QBF54" s="691"/>
      <c r="QBG54" s="691"/>
      <c r="QBH54" s="691"/>
      <c r="QBI54" s="691"/>
      <c r="QBJ54" s="691"/>
      <c r="QBK54" s="691"/>
      <c r="QBL54" s="691"/>
      <c r="QBM54" s="691"/>
      <c r="QBN54" s="691"/>
      <c r="QBO54" s="691"/>
      <c r="QBP54" s="691"/>
      <c r="QBQ54" s="691"/>
      <c r="QBR54" s="691"/>
      <c r="QBS54" s="691"/>
      <c r="QBT54" s="691"/>
      <c r="QBU54" s="691"/>
      <c r="QBV54" s="691"/>
      <c r="QBW54" s="691"/>
      <c r="QBX54" s="691"/>
      <c r="QBY54" s="691"/>
      <c r="QBZ54" s="691"/>
      <c r="QCA54" s="691"/>
      <c r="QCB54" s="691"/>
      <c r="QCC54" s="691"/>
      <c r="QCD54" s="691"/>
      <c r="QCE54" s="691"/>
      <c r="QCF54" s="691"/>
      <c r="QCG54" s="691"/>
      <c r="QCH54" s="691"/>
      <c r="QCI54" s="691"/>
      <c r="QCJ54" s="691"/>
      <c r="QCK54" s="691"/>
      <c r="QCL54" s="691"/>
      <c r="QCM54" s="691"/>
      <c r="QCN54" s="691"/>
      <c r="QCO54" s="691"/>
      <c r="QCP54" s="691"/>
      <c r="QCQ54" s="691"/>
      <c r="QCR54" s="691"/>
      <c r="QCS54" s="691"/>
      <c r="QCT54" s="691"/>
      <c r="QCU54" s="691"/>
      <c r="QCV54" s="691"/>
      <c r="QCW54" s="691"/>
      <c r="QCX54" s="691"/>
      <c r="QCY54" s="691"/>
      <c r="QCZ54" s="691"/>
      <c r="QDA54" s="691"/>
      <c r="QDB54" s="691"/>
      <c r="QDC54" s="691"/>
      <c r="QDD54" s="691"/>
      <c r="QDE54" s="691"/>
      <c r="QDF54" s="691"/>
      <c r="QDG54" s="691"/>
      <c r="QDH54" s="691"/>
      <c r="QDI54" s="691"/>
      <c r="QDJ54" s="691"/>
      <c r="QDK54" s="691"/>
      <c r="QDL54" s="691"/>
      <c r="QDM54" s="691"/>
      <c r="QDN54" s="691"/>
      <c r="QDO54" s="691"/>
      <c r="QDP54" s="691"/>
      <c r="QDQ54" s="691"/>
      <c r="QDR54" s="691"/>
      <c r="QDS54" s="691"/>
      <c r="QDT54" s="691"/>
      <c r="QDU54" s="691"/>
      <c r="QDV54" s="691"/>
      <c r="QDW54" s="691"/>
      <c r="QDX54" s="691"/>
      <c r="QDY54" s="691"/>
      <c r="QDZ54" s="691"/>
      <c r="QEA54" s="691"/>
      <c r="QEB54" s="691"/>
      <c r="QEC54" s="691"/>
      <c r="QED54" s="691"/>
      <c r="QEE54" s="691"/>
      <c r="QEF54" s="691"/>
      <c r="QEG54" s="691"/>
      <c r="QEH54" s="691"/>
      <c r="QEI54" s="691"/>
      <c r="QEJ54" s="691"/>
      <c r="QEK54" s="691"/>
      <c r="QEL54" s="691"/>
      <c r="QEM54" s="691"/>
      <c r="QEN54" s="691"/>
      <c r="QEO54" s="691"/>
      <c r="QEP54" s="691"/>
      <c r="QEQ54" s="691"/>
      <c r="QER54" s="691"/>
      <c r="QES54" s="691"/>
      <c r="QET54" s="691"/>
      <c r="QEU54" s="691"/>
      <c r="QEV54" s="691"/>
      <c r="QEW54" s="691"/>
      <c r="QEX54" s="691"/>
      <c r="QEY54" s="691"/>
      <c r="QEZ54" s="691"/>
      <c r="QFA54" s="691"/>
      <c r="QFB54" s="691"/>
      <c r="QFC54" s="691"/>
      <c r="QFD54" s="691"/>
      <c r="QFE54" s="691"/>
      <c r="QFF54" s="691"/>
      <c r="QFG54" s="691"/>
      <c r="QFH54" s="691"/>
      <c r="QFI54" s="691"/>
      <c r="QFJ54" s="691"/>
      <c r="QFK54" s="691"/>
      <c r="QFL54" s="691"/>
      <c r="QFM54" s="691"/>
      <c r="QFN54" s="691"/>
      <c r="QFO54" s="691"/>
      <c r="QFP54" s="691"/>
      <c r="QFQ54" s="691"/>
      <c r="QFR54" s="691"/>
      <c r="QFS54" s="691"/>
      <c r="QFT54" s="691"/>
      <c r="QFU54" s="691"/>
      <c r="QFV54" s="691"/>
      <c r="QFW54" s="691"/>
      <c r="QFX54" s="691"/>
      <c r="QFY54" s="691"/>
      <c r="QFZ54" s="691"/>
      <c r="QGA54" s="691"/>
      <c r="QGB54" s="691"/>
      <c r="QGC54" s="691"/>
      <c r="QGD54" s="691"/>
      <c r="QGE54" s="691"/>
      <c r="QGF54" s="691"/>
      <c r="QGG54" s="691"/>
      <c r="QGH54" s="691"/>
      <c r="QGI54" s="691"/>
      <c r="QGJ54" s="691"/>
      <c r="QGK54" s="691"/>
      <c r="QGL54" s="691"/>
      <c r="QGM54" s="691"/>
      <c r="QGN54" s="691"/>
      <c r="QGO54" s="691"/>
      <c r="QGP54" s="691"/>
      <c r="QGQ54" s="691"/>
      <c r="QGR54" s="691"/>
      <c r="QGS54" s="691"/>
      <c r="QGT54" s="691"/>
      <c r="QGU54" s="691"/>
      <c r="QGV54" s="691"/>
      <c r="QGW54" s="691"/>
      <c r="QGX54" s="691"/>
      <c r="QGY54" s="691"/>
      <c r="QGZ54" s="691"/>
      <c r="QHA54" s="691"/>
      <c r="QHB54" s="691"/>
      <c r="QHC54" s="691"/>
      <c r="QHD54" s="691"/>
      <c r="QHE54" s="691"/>
      <c r="QHF54" s="691"/>
      <c r="QHG54" s="691"/>
      <c r="QHH54" s="691"/>
      <c r="QHI54" s="691"/>
      <c r="QHJ54" s="691"/>
      <c r="QHK54" s="691"/>
      <c r="QHL54" s="691"/>
      <c r="QHM54" s="691"/>
      <c r="QHN54" s="691"/>
      <c r="QHO54" s="691"/>
      <c r="QHP54" s="691"/>
      <c r="QHQ54" s="691"/>
      <c r="QHR54" s="691"/>
      <c r="QHS54" s="691"/>
      <c r="QHT54" s="691"/>
      <c r="QHU54" s="691"/>
      <c r="QHV54" s="691"/>
      <c r="QHW54" s="691"/>
      <c r="QHX54" s="691"/>
      <c r="QHY54" s="691"/>
      <c r="QHZ54" s="691"/>
      <c r="QIA54" s="691"/>
      <c r="QIB54" s="691"/>
      <c r="QIC54" s="691"/>
      <c r="QID54" s="691"/>
      <c r="QIE54" s="691"/>
      <c r="QIF54" s="691"/>
      <c r="QIG54" s="691"/>
      <c r="QIH54" s="691"/>
      <c r="QII54" s="691"/>
      <c r="QIJ54" s="691"/>
      <c r="QIK54" s="691"/>
      <c r="QIL54" s="691"/>
      <c r="QIM54" s="691"/>
      <c r="QIN54" s="691"/>
      <c r="QIO54" s="691"/>
      <c r="QIP54" s="691"/>
      <c r="QIQ54" s="691"/>
      <c r="QIR54" s="691"/>
      <c r="QIS54" s="691"/>
      <c r="QIT54" s="691"/>
      <c r="QIU54" s="691"/>
      <c r="QIV54" s="691"/>
      <c r="QIW54" s="691"/>
      <c r="QIX54" s="691"/>
      <c r="QIY54" s="691"/>
      <c r="QIZ54" s="691"/>
      <c r="QJA54" s="691"/>
      <c r="QJB54" s="691"/>
      <c r="QJC54" s="691"/>
      <c r="QJD54" s="691"/>
      <c r="QJE54" s="691"/>
      <c r="QJF54" s="691"/>
      <c r="QJG54" s="691"/>
      <c r="QJH54" s="691"/>
      <c r="QJI54" s="691"/>
      <c r="QJJ54" s="691"/>
      <c r="QJK54" s="691"/>
      <c r="QJL54" s="691"/>
      <c r="QJM54" s="691"/>
      <c r="QJN54" s="691"/>
      <c r="QJO54" s="691"/>
      <c r="QJP54" s="691"/>
      <c r="QJQ54" s="691"/>
      <c r="QJR54" s="691"/>
      <c r="QJS54" s="691"/>
      <c r="QJT54" s="691"/>
      <c r="QJU54" s="691"/>
      <c r="QJV54" s="691"/>
      <c r="QJW54" s="691"/>
      <c r="QJX54" s="691"/>
      <c r="QJY54" s="691"/>
      <c r="QJZ54" s="691"/>
      <c r="QKA54" s="691"/>
      <c r="QKB54" s="691"/>
      <c r="QKC54" s="691"/>
      <c r="QKD54" s="691"/>
      <c r="QKE54" s="691"/>
      <c r="QKF54" s="691"/>
      <c r="QKG54" s="691"/>
      <c r="QKH54" s="691"/>
      <c r="QKI54" s="691"/>
      <c r="QKJ54" s="691"/>
      <c r="QKK54" s="691"/>
      <c r="QKL54" s="691"/>
      <c r="QKM54" s="691"/>
      <c r="QKN54" s="691"/>
      <c r="QKO54" s="691"/>
      <c r="QKP54" s="691"/>
      <c r="QKQ54" s="691"/>
      <c r="QKR54" s="691"/>
      <c r="QKS54" s="691"/>
      <c r="QKT54" s="691"/>
      <c r="QKU54" s="691"/>
      <c r="QKV54" s="691"/>
      <c r="QKW54" s="691"/>
      <c r="QKX54" s="691"/>
      <c r="QKY54" s="691"/>
      <c r="QKZ54" s="691"/>
      <c r="QLA54" s="691"/>
      <c r="QLB54" s="691"/>
      <c r="QLC54" s="691"/>
      <c r="QLD54" s="691"/>
      <c r="QLE54" s="691"/>
      <c r="QLF54" s="691"/>
      <c r="QLG54" s="691"/>
      <c r="QLH54" s="691"/>
      <c r="QLI54" s="691"/>
      <c r="QLJ54" s="691"/>
      <c r="QLK54" s="691"/>
      <c r="QLL54" s="691"/>
      <c r="QLM54" s="691"/>
      <c r="QLN54" s="691"/>
      <c r="QLO54" s="691"/>
      <c r="QLP54" s="691"/>
      <c r="QLQ54" s="691"/>
      <c r="QLR54" s="691"/>
      <c r="QLS54" s="691"/>
      <c r="QLT54" s="691"/>
      <c r="QLU54" s="691"/>
      <c r="QLV54" s="691"/>
      <c r="QLW54" s="691"/>
      <c r="QLX54" s="691"/>
      <c r="QLY54" s="691"/>
      <c r="QLZ54" s="691"/>
      <c r="QMA54" s="691"/>
      <c r="QMB54" s="691"/>
      <c r="QMC54" s="691"/>
      <c r="QMD54" s="691"/>
      <c r="QME54" s="691"/>
      <c r="QMF54" s="691"/>
      <c r="QMG54" s="691"/>
      <c r="QMH54" s="691"/>
      <c r="QMI54" s="691"/>
      <c r="QMJ54" s="691"/>
      <c r="QMK54" s="691"/>
      <c r="QML54" s="691"/>
      <c r="QMM54" s="691"/>
      <c r="QMN54" s="691"/>
      <c r="QMO54" s="691"/>
      <c r="QMP54" s="691"/>
      <c r="QMQ54" s="691"/>
      <c r="QMR54" s="691"/>
      <c r="QMS54" s="691"/>
      <c r="QMT54" s="691"/>
      <c r="QMU54" s="691"/>
      <c r="QMV54" s="691"/>
      <c r="QMW54" s="691"/>
      <c r="QMX54" s="691"/>
      <c r="QMY54" s="691"/>
      <c r="QMZ54" s="691"/>
      <c r="QNA54" s="691"/>
      <c r="QNB54" s="691"/>
      <c r="QNC54" s="691"/>
      <c r="QND54" s="691"/>
      <c r="QNE54" s="691"/>
      <c r="QNF54" s="691"/>
      <c r="QNG54" s="691"/>
      <c r="QNH54" s="691"/>
      <c r="QNI54" s="691"/>
      <c r="QNJ54" s="691"/>
      <c r="QNK54" s="691"/>
      <c r="QNL54" s="691"/>
      <c r="QNM54" s="691"/>
      <c r="QNN54" s="691"/>
      <c r="QNO54" s="691"/>
      <c r="QNP54" s="691"/>
      <c r="QNQ54" s="691"/>
      <c r="QNR54" s="691"/>
      <c r="QNS54" s="691"/>
      <c r="QNT54" s="691"/>
      <c r="QNU54" s="691"/>
      <c r="QNV54" s="691"/>
      <c r="QNW54" s="691"/>
      <c r="QNX54" s="691"/>
      <c r="QNY54" s="691"/>
      <c r="QNZ54" s="691"/>
      <c r="QOA54" s="691"/>
      <c r="QOB54" s="691"/>
      <c r="QOC54" s="691"/>
      <c r="QOD54" s="691"/>
      <c r="QOE54" s="691"/>
      <c r="QOF54" s="691"/>
      <c r="QOG54" s="691"/>
      <c r="QOH54" s="691"/>
      <c r="QOI54" s="691"/>
      <c r="QOJ54" s="691"/>
      <c r="QOK54" s="691"/>
      <c r="QOL54" s="691"/>
      <c r="QOM54" s="691"/>
      <c r="QON54" s="691"/>
      <c r="QOO54" s="691"/>
      <c r="QOP54" s="691"/>
      <c r="QOQ54" s="691"/>
      <c r="QOR54" s="691"/>
      <c r="QOS54" s="691"/>
      <c r="QOT54" s="691"/>
      <c r="QOU54" s="691"/>
      <c r="QOV54" s="691"/>
      <c r="QOW54" s="691"/>
      <c r="QOX54" s="691"/>
      <c r="QOY54" s="691"/>
      <c r="QOZ54" s="691"/>
      <c r="QPA54" s="691"/>
      <c r="QPB54" s="691"/>
      <c r="QPC54" s="691"/>
      <c r="QPD54" s="691"/>
      <c r="QPE54" s="691"/>
      <c r="QPF54" s="691"/>
      <c r="QPG54" s="691"/>
      <c r="QPH54" s="691"/>
      <c r="QPI54" s="691"/>
      <c r="QPJ54" s="691"/>
      <c r="QPK54" s="691"/>
      <c r="QPL54" s="691"/>
      <c r="QPM54" s="691"/>
      <c r="QPN54" s="691"/>
      <c r="QPO54" s="691"/>
      <c r="QPP54" s="691"/>
      <c r="QPQ54" s="691"/>
      <c r="QPR54" s="691"/>
      <c r="QPS54" s="691"/>
      <c r="QPT54" s="691"/>
      <c r="QPU54" s="691"/>
      <c r="QPV54" s="691"/>
      <c r="QPW54" s="691"/>
      <c r="QPX54" s="691"/>
      <c r="QPY54" s="691"/>
      <c r="QPZ54" s="691"/>
      <c r="QQA54" s="691"/>
      <c r="QQB54" s="691"/>
      <c r="QQC54" s="691"/>
      <c r="QQD54" s="691"/>
      <c r="QQE54" s="691"/>
      <c r="QQF54" s="691"/>
      <c r="QQG54" s="691"/>
      <c r="QQH54" s="691"/>
      <c r="QQI54" s="691"/>
      <c r="QQJ54" s="691"/>
      <c r="QQK54" s="691"/>
      <c r="QQL54" s="691"/>
      <c r="QQM54" s="691"/>
      <c r="QQN54" s="691"/>
      <c r="QQO54" s="691"/>
      <c r="QQP54" s="691"/>
      <c r="QQQ54" s="691"/>
      <c r="QQR54" s="691"/>
      <c r="QQS54" s="691"/>
      <c r="QQT54" s="691"/>
      <c r="QQU54" s="691"/>
      <c r="QQV54" s="691"/>
      <c r="QQW54" s="691"/>
      <c r="QQX54" s="691"/>
      <c r="QQY54" s="691"/>
      <c r="QQZ54" s="691"/>
      <c r="QRA54" s="691"/>
      <c r="QRB54" s="691"/>
      <c r="QRC54" s="691"/>
      <c r="QRD54" s="691"/>
      <c r="QRE54" s="691"/>
      <c r="QRF54" s="691"/>
      <c r="QRG54" s="691"/>
      <c r="QRH54" s="691"/>
      <c r="QRI54" s="691"/>
      <c r="QRJ54" s="691"/>
      <c r="QRK54" s="691"/>
      <c r="QRL54" s="691"/>
      <c r="QRM54" s="691"/>
      <c r="QRN54" s="691"/>
      <c r="QRO54" s="691"/>
      <c r="QRP54" s="691"/>
      <c r="QRQ54" s="691"/>
      <c r="QRR54" s="691"/>
      <c r="QRS54" s="691"/>
      <c r="QRT54" s="691"/>
      <c r="QRU54" s="691"/>
      <c r="QRV54" s="691"/>
      <c r="QRW54" s="691"/>
      <c r="QRX54" s="691"/>
      <c r="QRY54" s="691"/>
      <c r="QRZ54" s="691"/>
      <c r="QSA54" s="691"/>
      <c r="QSB54" s="691"/>
      <c r="QSC54" s="691"/>
      <c r="QSD54" s="691"/>
      <c r="QSE54" s="691"/>
      <c r="QSF54" s="691"/>
      <c r="QSG54" s="691"/>
      <c r="QSH54" s="691"/>
      <c r="QSI54" s="691"/>
      <c r="QSJ54" s="691"/>
      <c r="QSK54" s="691"/>
      <c r="QSL54" s="691"/>
      <c r="QSM54" s="691"/>
      <c r="QSN54" s="691"/>
      <c r="QSO54" s="691"/>
      <c r="QSP54" s="691"/>
      <c r="QSQ54" s="691"/>
      <c r="QSR54" s="691"/>
      <c r="QSS54" s="691"/>
      <c r="QST54" s="691"/>
      <c r="QSU54" s="691"/>
      <c r="QSV54" s="691"/>
      <c r="QSW54" s="691"/>
      <c r="QSX54" s="691"/>
      <c r="QSY54" s="691"/>
      <c r="QSZ54" s="691"/>
      <c r="QTA54" s="691"/>
      <c r="QTB54" s="691"/>
      <c r="QTC54" s="691"/>
      <c r="QTD54" s="691"/>
      <c r="QTE54" s="691"/>
      <c r="QTF54" s="691"/>
      <c r="QTG54" s="691"/>
      <c r="QTH54" s="691"/>
      <c r="QTI54" s="691"/>
      <c r="QTJ54" s="691"/>
      <c r="QTK54" s="691"/>
      <c r="QTL54" s="691"/>
      <c r="QTM54" s="691"/>
      <c r="QTN54" s="691"/>
      <c r="QTO54" s="691"/>
      <c r="QTP54" s="691"/>
      <c r="QTQ54" s="691"/>
      <c r="QTR54" s="691"/>
      <c r="QTS54" s="691"/>
      <c r="QTT54" s="691"/>
      <c r="QTU54" s="691"/>
      <c r="QTV54" s="691"/>
      <c r="QTW54" s="691"/>
      <c r="QTX54" s="691"/>
      <c r="QTY54" s="691"/>
      <c r="QTZ54" s="691"/>
      <c r="QUA54" s="691"/>
      <c r="QUB54" s="691"/>
      <c r="QUC54" s="691"/>
      <c r="QUD54" s="691"/>
      <c r="QUE54" s="691"/>
      <c r="QUF54" s="691"/>
      <c r="QUG54" s="691"/>
      <c r="QUH54" s="691"/>
      <c r="QUI54" s="691"/>
      <c r="QUJ54" s="691"/>
      <c r="QUK54" s="691"/>
      <c r="QUL54" s="691"/>
      <c r="QUM54" s="691"/>
      <c r="QUN54" s="691"/>
      <c r="QUO54" s="691"/>
      <c r="QUP54" s="691"/>
      <c r="QUQ54" s="691"/>
      <c r="QUR54" s="691"/>
      <c r="QUS54" s="691"/>
      <c r="QUT54" s="691"/>
      <c r="QUU54" s="691"/>
      <c r="QUV54" s="691"/>
      <c r="QUW54" s="691"/>
      <c r="QUX54" s="691"/>
      <c r="QUY54" s="691"/>
      <c r="QUZ54" s="691"/>
      <c r="QVA54" s="691"/>
      <c r="QVB54" s="691"/>
      <c r="QVC54" s="691"/>
      <c r="QVD54" s="691"/>
      <c r="QVE54" s="691"/>
      <c r="QVF54" s="691"/>
      <c r="QVG54" s="691"/>
      <c r="QVH54" s="691"/>
      <c r="QVI54" s="691"/>
      <c r="QVJ54" s="691"/>
      <c r="QVK54" s="691"/>
      <c r="QVL54" s="691"/>
      <c r="QVM54" s="691"/>
      <c r="QVN54" s="691"/>
      <c r="QVO54" s="691"/>
      <c r="QVP54" s="691"/>
      <c r="QVQ54" s="691"/>
      <c r="QVR54" s="691"/>
      <c r="QVS54" s="691"/>
      <c r="QVT54" s="691"/>
      <c r="QVU54" s="691"/>
      <c r="QVV54" s="691"/>
      <c r="QVW54" s="691"/>
      <c r="QVX54" s="691"/>
      <c r="QVY54" s="691"/>
      <c r="QVZ54" s="691"/>
      <c r="QWA54" s="691"/>
      <c r="QWB54" s="691"/>
      <c r="QWC54" s="691"/>
      <c r="QWD54" s="691"/>
      <c r="QWE54" s="691"/>
      <c r="QWF54" s="691"/>
      <c r="QWG54" s="691"/>
      <c r="QWH54" s="691"/>
      <c r="QWI54" s="691"/>
      <c r="QWJ54" s="691"/>
      <c r="QWK54" s="691"/>
      <c r="QWL54" s="691"/>
      <c r="QWM54" s="691"/>
      <c r="QWN54" s="691"/>
      <c r="QWO54" s="691"/>
      <c r="QWP54" s="691"/>
      <c r="QWQ54" s="691"/>
      <c r="QWR54" s="691"/>
      <c r="QWS54" s="691"/>
      <c r="QWT54" s="691"/>
      <c r="QWU54" s="691"/>
      <c r="QWV54" s="691"/>
      <c r="QWW54" s="691"/>
      <c r="QWX54" s="691"/>
      <c r="QWY54" s="691"/>
      <c r="QWZ54" s="691"/>
      <c r="QXA54" s="691"/>
      <c r="QXB54" s="691"/>
      <c r="QXC54" s="691"/>
      <c r="QXD54" s="691"/>
      <c r="QXE54" s="691"/>
      <c r="QXF54" s="691"/>
      <c r="QXG54" s="691"/>
      <c r="QXH54" s="691"/>
      <c r="QXI54" s="691"/>
      <c r="QXJ54" s="691"/>
      <c r="QXK54" s="691"/>
      <c r="QXL54" s="691"/>
      <c r="QXM54" s="691"/>
      <c r="QXN54" s="691"/>
      <c r="QXO54" s="691"/>
      <c r="QXP54" s="691"/>
      <c r="QXQ54" s="691"/>
      <c r="QXR54" s="691"/>
      <c r="QXS54" s="691"/>
      <c r="QXT54" s="691"/>
      <c r="QXU54" s="691"/>
      <c r="QXV54" s="691"/>
      <c r="QXW54" s="691"/>
      <c r="QXX54" s="691"/>
      <c r="QXY54" s="691"/>
      <c r="QXZ54" s="691"/>
      <c r="QYA54" s="691"/>
      <c r="QYB54" s="691"/>
      <c r="QYC54" s="691"/>
      <c r="QYD54" s="691"/>
      <c r="QYE54" s="691"/>
      <c r="QYF54" s="691"/>
      <c r="QYG54" s="691"/>
      <c r="QYH54" s="691"/>
      <c r="QYI54" s="691"/>
      <c r="QYJ54" s="691"/>
      <c r="QYK54" s="691"/>
      <c r="QYL54" s="691"/>
      <c r="QYM54" s="691"/>
      <c r="QYN54" s="691"/>
      <c r="QYO54" s="691"/>
      <c r="QYP54" s="691"/>
      <c r="QYQ54" s="691"/>
      <c r="QYR54" s="691"/>
      <c r="QYS54" s="691"/>
      <c r="QYT54" s="691"/>
      <c r="QYU54" s="691"/>
      <c r="QYV54" s="691"/>
      <c r="QYW54" s="691"/>
      <c r="QYX54" s="691"/>
      <c r="QYY54" s="691"/>
      <c r="QYZ54" s="691"/>
      <c r="QZA54" s="691"/>
      <c r="QZB54" s="691"/>
      <c r="QZC54" s="691"/>
      <c r="QZD54" s="691"/>
      <c r="QZE54" s="691"/>
      <c r="QZF54" s="691"/>
      <c r="QZG54" s="691"/>
      <c r="QZH54" s="691"/>
      <c r="QZI54" s="691"/>
      <c r="QZJ54" s="691"/>
      <c r="QZK54" s="691"/>
      <c r="QZL54" s="691"/>
      <c r="QZM54" s="691"/>
      <c r="QZN54" s="691"/>
      <c r="QZO54" s="691"/>
      <c r="QZP54" s="691"/>
      <c r="QZQ54" s="691"/>
      <c r="QZR54" s="691"/>
      <c r="QZS54" s="691"/>
      <c r="QZT54" s="691"/>
      <c r="QZU54" s="691"/>
      <c r="QZV54" s="691"/>
      <c r="QZW54" s="691"/>
      <c r="QZX54" s="691"/>
      <c r="QZY54" s="691"/>
      <c r="QZZ54" s="691"/>
      <c r="RAA54" s="691"/>
      <c r="RAB54" s="691"/>
      <c r="RAC54" s="691"/>
      <c r="RAD54" s="691"/>
      <c r="RAE54" s="691"/>
      <c r="RAF54" s="691"/>
      <c r="RAG54" s="691"/>
      <c r="RAH54" s="691"/>
      <c r="RAI54" s="691"/>
      <c r="RAJ54" s="691"/>
      <c r="RAK54" s="691"/>
      <c r="RAL54" s="691"/>
      <c r="RAM54" s="691"/>
      <c r="RAN54" s="691"/>
      <c r="RAO54" s="691"/>
      <c r="RAP54" s="691"/>
      <c r="RAQ54" s="691"/>
      <c r="RAR54" s="691"/>
      <c r="RAS54" s="691"/>
      <c r="RAT54" s="691"/>
      <c r="RAU54" s="691"/>
      <c r="RAV54" s="691"/>
      <c r="RAW54" s="691"/>
      <c r="RAX54" s="691"/>
      <c r="RAY54" s="691"/>
      <c r="RAZ54" s="691"/>
      <c r="RBA54" s="691"/>
      <c r="RBB54" s="691"/>
      <c r="RBC54" s="691"/>
      <c r="RBD54" s="691"/>
      <c r="RBE54" s="691"/>
      <c r="RBF54" s="691"/>
      <c r="RBG54" s="691"/>
      <c r="RBH54" s="691"/>
      <c r="RBI54" s="691"/>
      <c r="RBJ54" s="691"/>
      <c r="RBK54" s="691"/>
      <c r="RBL54" s="691"/>
      <c r="RBM54" s="691"/>
      <c r="RBN54" s="691"/>
      <c r="RBO54" s="691"/>
      <c r="RBP54" s="691"/>
      <c r="RBQ54" s="691"/>
      <c r="RBR54" s="691"/>
      <c r="RBS54" s="691"/>
      <c r="RBT54" s="691"/>
      <c r="RBU54" s="691"/>
      <c r="RBV54" s="691"/>
      <c r="RBW54" s="691"/>
      <c r="RBX54" s="691"/>
      <c r="RBY54" s="691"/>
      <c r="RBZ54" s="691"/>
      <c r="RCA54" s="691"/>
      <c r="RCB54" s="691"/>
      <c r="RCC54" s="691"/>
      <c r="RCD54" s="691"/>
      <c r="RCE54" s="691"/>
      <c r="RCF54" s="691"/>
      <c r="RCG54" s="691"/>
      <c r="RCH54" s="691"/>
      <c r="RCI54" s="691"/>
      <c r="RCJ54" s="691"/>
      <c r="RCK54" s="691"/>
      <c r="RCL54" s="691"/>
      <c r="RCM54" s="691"/>
      <c r="RCN54" s="691"/>
      <c r="RCO54" s="691"/>
      <c r="RCP54" s="691"/>
      <c r="RCQ54" s="691"/>
      <c r="RCR54" s="691"/>
      <c r="RCS54" s="691"/>
      <c r="RCT54" s="691"/>
      <c r="RCU54" s="691"/>
      <c r="RCV54" s="691"/>
      <c r="RCW54" s="691"/>
      <c r="RCX54" s="691"/>
      <c r="RCY54" s="691"/>
      <c r="RCZ54" s="691"/>
      <c r="RDA54" s="691"/>
      <c r="RDB54" s="691"/>
      <c r="RDC54" s="691"/>
      <c r="RDD54" s="691"/>
      <c r="RDE54" s="691"/>
      <c r="RDF54" s="691"/>
      <c r="RDG54" s="691"/>
      <c r="RDH54" s="691"/>
      <c r="RDI54" s="691"/>
      <c r="RDJ54" s="691"/>
      <c r="RDK54" s="691"/>
      <c r="RDL54" s="691"/>
      <c r="RDM54" s="691"/>
      <c r="RDN54" s="691"/>
      <c r="RDO54" s="691"/>
      <c r="RDP54" s="691"/>
      <c r="RDQ54" s="691"/>
      <c r="RDR54" s="691"/>
      <c r="RDS54" s="691"/>
      <c r="RDT54" s="691"/>
      <c r="RDU54" s="691"/>
      <c r="RDV54" s="691"/>
      <c r="RDW54" s="691"/>
      <c r="RDX54" s="691"/>
      <c r="RDY54" s="691"/>
      <c r="RDZ54" s="691"/>
      <c r="REA54" s="691"/>
      <c r="REB54" s="691"/>
      <c r="REC54" s="691"/>
      <c r="RED54" s="691"/>
      <c r="REE54" s="691"/>
      <c r="REF54" s="691"/>
      <c r="REG54" s="691"/>
      <c r="REH54" s="691"/>
      <c r="REI54" s="691"/>
      <c r="REJ54" s="691"/>
      <c r="REK54" s="691"/>
      <c r="REL54" s="691"/>
      <c r="REM54" s="691"/>
      <c r="REN54" s="691"/>
      <c r="REO54" s="691"/>
      <c r="REP54" s="691"/>
      <c r="REQ54" s="691"/>
      <c r="RER54" s="691"/>
      <c r="RES54" s="691"/>
      <c r="RET54" s="691"/>
      <c r="REU54" s="691"/>
      <c r="REV54" s="691"/>
      <c r="REW54" s="691"/>
      <c r="REX54" s="691"/>
      <c r="REY54" s="691"/>
      <c r="REZ54" s="691"/>
      <c r="RFA54" s="691"/>
      <c r="RFB54" s="691"/>
      <c r="RFC54" s="691"/>
      <c r="RFD54" s="691"/>
      <c r="RFE54" s="691"/>
      <c r="RFF54" s="691"/>
      <c r="RFG54" s="691"/>
      <c r="RFH54" s="691"/>
      <c r="RFI54" s="691"/>
      <c r="RFJ54" s="691"/>
      <c r="RFK54" s="691"/>
      <c r="RFL54" s="691"/>
      <c r="RFM54" s="691"/>
      <c r="RFN54" s="691"/>
      <c r="RFO54" s="691"/>
      <c r="RFP54" s="691"/>
      <c r="RFQ54" s="691"/>
      <c r="RFR54" s="691"/>
      <c r="RFS54" s="691"/>
      <c r="RFT54" s="691"/>
      <c r="RFU54" s="691"/>
      <c r="RFV54" s="691"/>
      <c r="RFW54" s="691"/>
      <c r="RFX54" s="691"/>
      <c r="RFY54" s="691"/>
      <c r="RFZ54" s="691"/>
      <c r="RGA54" s="691"/>
      <c r="RGB54" s="691"/>
      <c r="RGC54" s="691"/>
      <c r="RGD54" s="691"/>
      <c r="RGE54" s="691"/>
      <c r="RGF54" s="691"/>
      <c r="RGG54" s="691"/>
      <c r="RGH54" s="691"/>
      <c r="RGI54" s="691"/>
      <c r="RGJ54" s="691"/>
      <c r="RGK54" s="691"/>
      <c r="RGL54" s="691"/>
      <c r="RGM54" s="691"/>
      <c r="RGN54" s="691"/>
      <c r="RGO54" s="691"/>
      <c r="RGP54" s="691"/>
      <c r="RGQ54" s="691"/>
      <c r="RGR54" s="691"/>
      <c r="RGS54" s="691"/>
      <c r="RGT54" s="691"/>
      <c r="RGU54" s="691"/>
      <c r="RGV54" s="691"/>
      <c r="RGW54" s="691"/>
      <c r="RGX54" s="691"/>
      <c r="RGY54" s="691"/>
      <c r="RGZ54" s="691"/>
      <c r="RHA54" s="691"/>
      <c r="RHB54" s="691"/>
      <c r="RHC54" s="691"/>
      <c r="RHD54" s="691"/>
      <c r="RHE54" s="691"/>
      <c r="RHF54" s="691"/>
      <c r="RHG54" s="691"/>
      <c r="RHH54" s="691"/>
      <c r="RHI54" s="691"/>
      <c r="RHJ54" s="691"/>
      <c r="RHK54" s="691"/>
      <c r="RHL54" s="691"/>
      <c r="RHM54" s="691"/>
      <c r="RHN54" s="691"/>
      <c r="RHO54" s="691"/>
      <c r="RHP54" s="691"/>
      <c r="RHQ54" s="691"/>
      <c r="RHR54" s="691"/>
      <c r="RHS54" s="691"/>
      <c r="RHT54" s="691"/>
      <c r="RHU54" s="691"/>
      <c r="RHV54" s="691"/>
      <c r="RHW54" s="691"/>
      <c r="RHX54" s="691"/>
      <c r="RHY54" s="691"/>
      <c r="RHZ54" s="691"/>
      <c r="RIA54" s="691"/>
      <c r="RIB54" s="691"/>
      <c r="RIC54" s="691"/>
      <c r="RID54" s="691"/>
      <c r="RIE54" s="691"/>
      <c r="RIF54" s="691"/>
      <c r="RIG54" s="691"/>
      <c r="RIH54" s="691"/>
      <c r="RII54" s="691"/>
      <c r="RIJ54" s="691"/>
      <c r="RIK54" s="691"/>
      <c r="RIL54" s="691"/>
      <c r="RIM54" s="691"/>
      <c r="RIN54" s="691"/>
      <c r="RIO54" s="691"/>
      <c r="RIP54" s="691"/>
      <c r="RIQ54" s="691"/>
      <c r="RIR54" s="691"/>
      <c r="RIS54" s="691"/>
      <c r="RIT54" s="691"/>
      <c r="RIU54" s="691"/>
      <c r="RIV54" s="691"/>
      <c r="RIW54" s="691"/>
      <c r="RIX54" s="691"/>
      <c r="RIY54" s="691"/>
      <c r="RIZ54" s="691"/>
      <c r="RJA54" s="691"/>
      <c r="RJB54" s="691"/>
      <c r="RJC54" s="691"/>
      <c r="RJD54" s="691"/>
      <c r="RJE54" s="691"/>
      <c r="RJF54" s="691"/>
      <c r="RJG54" s="691"/>
      <c r="RJH54" s="691"/>
      <c r="RJI54" s="691"/>
      <c r="RJJ54" s="691"/>
      <c r="RJK54" s="691"/>
      <c r="RJL54" s="691"/>
      <c r="RJM54" s="691"/>
      <c r="RJN54" s="691"/>
      <c r="RJO54" s="691"/>
      <c r="RJP54" s="691"/>
      <c r="RJQ54" s="691"/>
      <c r="RJR54" s="691"/>
      <c r="RJS54" s="691"/>
      <c r="RJT54" s="691"/>
      <c r="RJU54" s="691"/>
      <c r="RJV54" s="691"/>
      <c r="RJW54" s="691"/>
      <c r="RJX54" s="691"/>
      <c r="RJY54" s="691"/>
      <c r="RJZ54" s="691"/>
      <c r="RKA54" s="691"/>
      <c r="RKB54" s="691"/>
      <c r="RKC54" s="691"/>
      <c r="RKD54" s="691"/>
      <c r="RKE54" s="691"/>
      <c r="RKF54" s="691"/>
      <c r="RKG54" s="691"/>
      <c r="RKH54" s="691"/>
      <c r="RKI54" s="691"/>
      <c r="RKJ54" s="691"/>
      <c r="RKK54" s="691"/>
      <c r="RKL54" s="691"/>
      <c r="RKM54" s="691"/>
      <c r="RKN54" s="691"/>
      <c r="RKO54" s="691"/>
      <c r="RKP54" s="691"/>
      <c r="RKQ54" s="691"/>
      <c r="RKR54" s="691"/>
      <c r="RKS54" s="691"/>
      <c r="RKT54" s="691"/>
      <c r="RKU54" s="691"/>
      <c r="RKV54" s="691"/>
      <c r="RKW54" s="691"/>
      <c r="RKX54" s="691"/>
      <c r="RKY54" s="691"/>
      <c r="RKZ54" s="691"/>
      <c r="RLA54" s="691"/>
      <c r="RLB54" s="691"/>
      <c r="RLC54" s="691"/>
      <c r="RLD54" s="691"/>
      <c r="RLE54" s="691"/>
      <c r="RLF54" s="691"/>
      <c r="RLG54" s="691"/>
      <c r="RLH54" s="691"/>
      <c r="RLI54" s="691"/>
      <c r="RLJ54" s="691"/>
      <c r="RLK54" s="691"/>
      <c r="RLL54" s="691"/>
      <c r="RLM54" s="691"/>
      <c r="RLN54" s="691"/>
      <c r="RLO54" s="691"/>
      <c r="RLP54" s="691"/>
      <c r="RLQ54" s="691"/>
      <c r="RLR54" s="691"/>
      <c r="RLS54" s="691"/>
      <c r="RLT54" s="691"/>
      <c r="RLU54" s="691"/>
      <c r="RLV54" s="691"/>
      <c r="RLW54" s="691"/>
      <c r="RLX54" s="691"/>
      <c r="RLY54" s="691"/>
      <c r="RLZ54" s="691"/>
      <c r="RMA54" s="691"/>
      <c r="RMB54" s="691"/>
      <c r="RMC54" s="691"/>
      <c r="RMD54" s="691"/>
      <c r="RME54" s="691"/>
      <c r="RMF54" s="691"/>
      <c r="RMG54" s="691"/>
      <c r="RMH54" s="691"/>
      <c r="RMI54" s="691"/>
      <c r="RMJ54" s="691"/>
      <c r="RMK54" s="691"/>
      <c r="RML54" s="691"/>
      <c r="RMM54" s="691"/>
      <c r="RMN54" s="691"/>
      <c r="RMO54" s="691"/>
      <c r="RMP54" s="691"/>
      <c r="RMQ54" s="691"/>
      <c r="RMR54" s="691"/>
      <c r="RMS54" s="691"/>
      <c r="RMT54" s="691"/>
      <c r="RMU54" s="691"/>
      <c r="RMV54" s="691"/>
      <c r="RMW54" s="691"/>
      <c r="RMX54" s="691"/>
      <c r="RMY54" s="691"/>
      <c r="RMZ54" s="691"/>
      <c r="RNA54" s="691"/>
      <c r="RNB54" s="691"/>
      <c r="RNC54" s="691"/>
      <c r="RND54" s="691"/>
      <c r="RNE54" s="691"/>
      <c r="RNF54" s="691"/>
      <c r="RNG54" s="691"/>
      <c r="RNH54" s="691"/>
      <c r="RNI54" s="691"/>
      <c r="RNJ54" s="691"/>
      <c r="RNK54" s="691"/>
      <c r="RNL54" s="691"/>
      <c r="RNM54" s="691"/>
      <c r="RNN54" s="691"/>
      <c r="RNO54" s="691"/>
      <c r="RNP54" s="691"/>
      <c r="RNQ54" s="691"/>
      <c r="RNR54" s="691"/>
      <c r="RNS54" s="691"/>
      <c r="RNT54" s="691"/>
      <c r="RNU54" s="691"/>
      <c r="RNV54" s="691"/>
      <c r="RNW54" s="691"/>
      <c r="RNX54" s="691"/>
      <c r="RNY54" s="691"/>
      <c r="RNZ54" s="691"/>
      <c r="ROA54" s="691"/>
      <c r="ROB54" s="691"/>
      <c r="ROC54" s="691"/>
      <c r="ROD54" s="691"/>
      <c r="ROE54" s="691"/>
      <c r="ROF54" s="691"/>
      <c r="ROG54" s="691"/>
      <c r="ROH54" s="691"/>
      <c r="ROI54" s="691"/>
      <c r="ROJ54" s="691"/>
      <c r="ROK54" s="691"/>
      <c r="ROL54" s="691"/>
      <c r="ROM54" s="691"/>
      <c r="RON54" s="691"/>
      <c r="ROO54" s="691"/>
      <c r="ROP54" s="691"/>
      <c r="ROQ54" s="691"/>
      <c r="ROR54" s="691"/>
      <c r="ROS54" s="691"/>
      <c r="ROT54" s="691"/>
      <c r="ROU54" s="691"/>
      <c r="ROV54" s="691"/>
      <c r="ROW54" s="691"/>
      <c r="ROX54" s="691"/>
      <c r="ROY54" s="691"/>
      <c r="ROZ54" s="691"/>
      <c r="RPA54" s="691"/>
      <c r="RPB54" s="691"/>
      <c r="RPC54" s="691"/>
      <c r="RPD54" s="691"/>
      <c r="RPE54" s="691"/>
      <c r="RPF54" s="691"/>
      <c r="RPG54" s="691"/>
      <c r="RPH54" s="691"/>
      <c r="RPI54" s="691"/>
      <c r="RPJ54" s="691"/>
      <c r="RPK54" s="691"/>
      <c r="RPL54" s="691"/>
      <c r="RPM54" s="691"/>
      <c r="RPN54" s="691"/>
      <c r="RPO54" s="691"/>
      <c r="RPP54" s="691"/>
      <c r="RPQ54" s="691"/>
      <c r="RPR54" s="691"/>
      <c r="RPS54" s="691"/>
      <c r="RPT54" s="691"/>
      <c r="RPU54" s="691"/>
      <c r="RPV54" s="691"/>
      <c r="RPW54" s="691"/>
      <c r="RPX54" s="691"/>
      <c r="RPY54" s="691"/>
      <c r="RPZ54" s="691"/>
      <c r="RQA54" s="691"/>
      <c r="RQB54" s="691"/>
      <c r="RQC54" s="691"/>
      <c r="RQD54" s="691"/>
      <c r="RQE54" s="691"/>
      <c r="RQF54" s="691"/>
      <c r="RQG54" s="691"/>
      <c r="RQH54" s="691"/>
      <c r="RQI54" s="691"/>
      <c r="RQJ54" s="691"/>
      <c r="RQK54" s="691"/>
      <c r="RQL54" s="691"/>
      <c r="RQM54" s="691"/>
      <c r="RQN54" s="691"/>
      <c r="RQO54" s="691"/>
      <c r="RQP54" s="691"/>
      <c r="RQQ54" s="691"/>
      <c r="RQR54" s="691"/>
      <c r="RQS54" s="691"/>
      <c r="RQT54" s="691"/>
      <c r="RQU54" s="691"/>
      <c r="RQV54" s="691"/>
      <c r="RQW54" s="691"/>
      <c r="RQX54" s="691"/>
      <c r="RQY54" s="691"/>
      <c r="RQZ54" s="691"/>
      <c r="RRA54" s="691"/>
      <c r="RRB54" s="691"/>
      <c r="RRC54" s="691"/>
      <c r="RRD54" s="691"/>
      <c r="RRE54" s="691"/>
      <c r="RRF54" s="691"/>
      <c r="RRG54" s="691"/>
      <c r="RRH54" s="691"/>
      <c r="RRI54" s="691"/>
      <c r="RRJ54" s="691"/>
      <c r="RRK54" s="691"/>
      <c r="RRL54" s="691"/>
      <c r="RRM54" s="691"/>
      <c r="RRN54" s="691"/>
      <c r="RRO54" s="691"/>
      <c r="RRP54" s="691"/>
      <c r="RRQ54" s="691"/>
      <c r="RRR54" s="691"/>
      <c r="RRS54" s="691"/>
      <c r="RRT54" s="691"/>
      <c r="RRU54" s="691"/>
      <c r="RRV54" s="691"/>
      <c r="RRW54" s="691"/>
      <c r="RRX54" s="691"/>
      <c r="RRY54" s="691"/>
      <c r="RRZ54" s="691"/>
      <c r="RSA54" s="691"/>
      <c r="RSB54" s="691"/>
      <c r="RSC54" s="691"/>
      <c r="RSD54" s="691"/>
      <c r="RSE54" s="691"/>
      <c r="RSF54" s="691"/>
      <c r="RSG54" s="691"/>
      <c r="RSH54" s="691"/>
      <c r="RSI54" s="691"/>
      <c r="RSJ54" s="691"/>
      <c r="RSK54" s="691"/>
      <c r="RSL54" s="691"/>
      <c r="RSM54" s="691"/>
      <c r="RSN54" s="691"/>
      <c r="RSO54" s="691"/>
      <c r="RSP54" s="691"/>
      <c r="RSQ54" s="691"/>
      <c r="RSR54" s="691"/>
      <c r="RSS54" s="691"/>
      <c r="RST54" s="691"/>
      <c r="RSU54" s="691"/>
      <c r="RSV54" s="691"/>
      <c r="RSW54" s="691"/>
      <c r="RSX54" s="691"/>
      <c r="RSY54" s="691"/>
      <c r="RSZ54" s="691"/>
      <c r="RTA54" s="691"/>
      <c r="RTB54" s="691"/>
      <c r="RTC54" s="691"/>
      <c r="RTD54" s="691"/>
      <c r="RTE54" s="691"/>
      <c r="RTF54" s="691"/>
      <c r="RTG54" s="691"/>
      <c r="RTH54" s="691"/>
      <c r="RTI54" s="691"/>
      <c r="RTJ54" s="691"/>
      <c r="RTK54" s="691"/>
      <c r="RTL54" s="691"/>
      <c r="RTM54" s="691"/>
      <c r="RTN54" s="691"/>
      <c r="RTO54" s="691"/>
      <c r="RTP54" s="691"/>
      <c r="RTQ54" s="691"/>
      <c r="RTR54" s="691"/>
      <c r="RTS54" s="691"/>
      <c r="RTT54" s="691"/>
      <c r="RTU54" s="691"/>
      <c r="RTV54" s="691"/>
      <c r="RTW54" s="691"/>
      <c r="RTX54" s="691"/>
      <c r="RTY54" s="691"/>
      <c r="RTZ54" s="691"/>
      <c r="RUA54" s="691"/>
      <c r="RUB54" s="691"/>
      <c r="RUC54" s="691"/>
      <c r="RUD54" s="691"/>
      <c r="RUE54" s="691"/>
      <c r="RUF54" s="691"/>
      <c r="RUG54" s="691"/>
      <c r="RUH54" s="691"/>
      <c r="RUI54" s="691"/>
      <c r="RUJ54" s="691"/>
      <c r="RUK54" s="691"/>
      <c r="RUL54" s="691"/>
      <c r="RUM54" s="691"/>
      <c r="RUN54" s="691"/>
      <c r="RUO54" s="691"/>
      <c r="RUP54" s="691"/>
      <c r="RUQ54" s="691"/>
      <c r="RUR54" s="691"/>
      <c r="RUS54" s="691"/>
      <c r="RUT54" s="691"/>
      <c r="RUU54" s="691"/>
      <c r="RUV54" s="691"/>
      <c r="RUW54" s="691"/>
      <c r="RUX54" s="691"/>
      <c r="RUY54" s="691"/>
      <c r="RUZ54" s="691"/>
      <c r="RVA54" s="691"/>
      <c r="RVB54" s="691"/>
      <c r="RVC54" s="691"/>
      <c r="RVD54" s="691"/>
      <c r="RVE54" s="691"/>
      <c r="RVF54" s="691"/>
      <c r="RVG54" s="691"/>
      <c r="RVH54" s="691"/>
      <c r="RVI54" s="691"/>
      <c r="RVJ54" s="691"/>
      <c r="RVK54" s="691"/>
      <c r="RVL54" s="691"/>
      <c r="RVM54" s="691"/>
      <c r="RVN54" s="691"/>
      <c r="RVO54" s="691"/>
      <c r="RVP54" s="691"/>
      <c r="RVQ54" s="691"/>
      <c r="RVR54" s="691"/>
      <c r="RVS54" s="691"/>
      <c r="RVT54" s="691"/>
      <c r="RVU54" s="691"/>
      <c r="RVV54" s="691"/>
      <c r="RVW54" s="691"/>
      <c r="RVX54" s="691"/>
      <c r="RVY54" s="691"/>
      <c r="RVZ54" s="691"/>
      <c r="RWA54" s="691"/>
      <c r="RWB54" s="691"/>
      <c r="RWC54" s="691"/>
      <c r="RWD54" s="691"/>
      <c r="RWE54" s="691"/>
      <c r="RWF54" s="691"/>
      <c r="RWG54" s="691"/>
      <c r="RWH54" s="691"/>
      <c r="RWI54" s="691"/>
      <c r="RWJ54" s="691"/>
      <c r="RWK54" s="691"/>
      <c r="RWL54" s="691"/>
      <c r="RWM54" s="691"/>
      <c r="RWN54" s="691"/>
      <c r="RWO54" s="691"/>
      <c r="RWP54" s="691"/>
      <c r="RWQ54" s="691"/>
      <c r="RWR54" s="691"/>
      <c r="RWS54" s="691"/>
      <c r="RWT54" s="691"/>
      <c r="RWU54" s="691"/>
      <c r="RWV54" s="691"/>
      <c r="RWW54" s="691"/>
      <c r="RWX54" s="691"/>
      <c r="RWY54" s="691"/>
      <c r="RWZ54" s="691"/>
      <c r="RXA54" s="691"/>
      <c r="RXB54" s="691"/>
      <c r="RXC54" s="691"/>
      <c r="RXD54" s="691"/>
      <c r="RXE54" s="691"/>
      <c r="RXF54" s="691"/>
      <c r="RXG54" s="691"/>
      <c r="RXH54" s="691"/>
      <c r="RXI54" s="691"/>
      <c r="RXJ54" s="691"/>
      <c r="RXK54" s="691"/>
      <c r="RXL54" s="691"/>
      <c r="RXM54" s="691"/>
      <c r="RXN54" s="691"/>
      <c r="RXO54" s="691"/>
      <c r="RXP54" s="691"/>
      <c r="RXQ54" s="691"/>
      <c r="RXR54" s="691"/>
      <c r="RXS54" s="691"/>
      <c r="RXT54" s="691"/>
      <c r="RXU54" s="691"/>
      <c r="RXV54" s="691"/>
      <c r="RXW54" s="691"/>
      <c r="RXX54" s="691"/>
      <c r="RXY54" s="691"/>
      <c r="RXZ54" s="691"/>
      <c r="RYA54" s="691"/>
      <c r="RYB54" s="691"/>
      <c r="RYC54" s="691"/>
      <c r="RYD54" s="691"/>
      <c r="RYE54" s="691"/>
      <c r="RYF54" s="691"/>
      <c r="RYG54" s="691"/>
      <c r="RYH54" s="691"/>
      <c r="RYI54" s="691"/>
      <c r="RYJ54" s="691"/>
      <c r="RYK54" s="691"/>
      <c r="RYL54" s="691"/>
      <c r="RYM54" s="691"/>
      <c r="RYN54" s="691"/>
      <c r="RYO54" s="691"/>
      <c r="RYP54" s="691"/>
      <c r="RYQ54" s="691"/>
      <c r="RYR54" s="691"/>
      <c r="RYS54" s="691"/>
      <c r="RYT54" s="691"/>
      <c r="RYU54" s="691"/>
      <c r="RYV54" s="691"/>
      <c r="RYW54" s="691"/>
      <c r="RYX54" s="691"/>
      <c r="RYY54" s="691"/>
      <c r="RYZ54" s="691"/>
      <c r="RZA54" s="691"/>
      <c r="RZB54" s="691"/>
      <c r="RZC54" s="691"/>
      <c r="RZD54" s="691"/>
      <c r="RZE54" s="691"/>
      <c r="RZF54" s="691"/>
      <c r="RZG54" s="691"/>
      <c r="RZH54" s="691"/>
      <c r="RZI54" s="691"/>
      <c r="RZJ54" s="691"/>
      <c r="RZK54" s="691"/>
      <c r="RZL54" s="691"/>
      <c r="RZM54" s="691"/>
      <c r="RZN54" s="691"/>
      <c r="RZO54" s="691"/>
      <c r="RZP54" s="691"/>
      <c r="RZQ54" s="691"/>
      <c r="RZR54" s="691"/>
      <c r="RZS54" s="691"/>
      <c r="RZT54" s="691"/>
      <c r="RZU54" s="691"/>
      <c r="RZV54" s="691"/>
      <c r="RZW54" s="691"/>
      <c r="RZX54" s="691"/>
      <c r="RZY54" s="691"/>
      <c r="RZZ54" s="691"/>
      <c r="SAA54" s="691"/>
      <c r="SAB54" s="691"/>
      <c r="SAC54" s="691"/>
      <c r="SAD54" s="691"/>
      <c r="SAE54" s="691"/>
      <c r="SAF54" s="691"/>
      <c r="SAG54" s="691"/>
      <c r="SAH54" s="691"/>
      <c r="SAI54" s="691"/>
      <c r="SAJ54" s="691"/>
      <c r="SAK54" s="691"/>
      <c r="SAL54" s="691"/>
      <c r="SAM54" s="691"/>
      <c r="SAN54" s="691"/>
      <c r="SAO54" s="691"/>
      <c r="SAP54" s="691"/>
      <c r="SAQ54" s="691"/>
      <c r="SAR54" s="691"/>
      <c r="SAS54" s="691"/>
      <c r="SAT54" s="691"/>
      <c r="SAU54" s="691"/>
      <c r="SAV54" s="691"/>
      <c r="SAW54" s="691"/>
      <c r="SAX54" s="691"/>
      <c r="SAY54" s="691"/>
      <c r="SAZ54" s="691"/>
      <c r="SBA54" s="691"/>
      <c r="SBB54" s="691"/>
      <c r="SBC54" s="691"/>
      <c r="SBD54" s="691"/>
      <c r="SBE54" s="691"/>
      <c r="SBF54" s="691"/>
      <c r="SBG54" s="691"/>
      <c r="SBH54" s="691"/>
      <c r="SBI54" s="691"/>
      <c r="SBJ54" s="691"/>
      <c r="SBK54" s="691"/>
      <c r="SBL54" s="691"/>
      <c r="SBM54" s="691"/>
      <c r="SBN54" s="691"/>
      <c r="SBO54" s="691"/>
      <c r="SBP54" s="691"/>
      <c r="SBQ54" s="691"/>
      <c r="SBR54" s="691"/>
      <c r="SBS54" s="691"/>
      <c r="SBT54" s="691"/>
      <c r="SBU54" s="691"/>
      <c r="SBV54" s="691"/>
      <c r="SBW54" s="691"/>
      <c r="SBX54" s="691"/>
      <c r="SBY54" s="691"/>
      <c r="SBZ54" s="691"/>
      <c r="SCA54" s="691"/>
      <c r="SCB54" s="691"/>
      <c r="SCC54" s="691"/>
      <c r="SCD54" s="691"/>
      <c r="SCE54" s="691"/>
      <c r="SCF54" s="691"/>
      <c r="SCG54" s="691"/>
      <c r="SCH54" s="691"/>
      <c r="SCI54" s="691"/>
      <c r="SCJ54" s="691"/>
      <c r="SCK54" s="691"/>
      <c r="SCL54" s="691"/>
      <c r="SCM54" s="691"/>
      <c r="SCN54" s="691"/>
      <c r="SCO54" s="691"/>
      <c r="SCP54" s="691"/>
      <c r="SCQ54" s="691"/>
      <c r="SCR54" s="691"/>
      <c r="SCS54" s="691"/>
      <c r="SCT54" s="691"/>
      <c r="SCU54" s="691"/>
      <c r="SCV54" s="691"/>
      <c r="SCW54" s="691"/>
      <c r="SCX54" s="691"/>
      <c r="SCY54" s="691"/>
      <c r="SCZ54" s="691"/>
      <c r="SDA54" s="691"/>
      <c r="SDB54" s="691"/>
      <c r="SDC54" s="691"/>
      <c r="SDD54" s="691"/>
      <c r="SDE54" s="691"/>
      <c r="SDF54" s="691"/>
      <c r="SDG54" s="691"/>
      <c r="SDH54" s="691"/>
      <c r="SDI54" s="691"/>
      <c r="SDJ54" s="691"/>
      <c r="SDK54" s="691"/>
      <c r="SDL54" s="691"/>
      <c r="SDM54" s="691"/>
      <c r="SDN54" s="691"/>
      <c r="SDO54" s="691"/>
      <c r="SDP54" s="691"/>
      <c r="SDQ54" s="691"/>
      <c r="SDR54" s="691"/>
      <c r="SDS54" s="691"/>
      <c r="SDT54" s="691"/>
      <c r="SDU54" s="691"/>
      <c r="SDV54" s="691"/>
      <c r="SDW54" s="691"/>
      <c r="SDX54" s="691"/>
      <c r="SDY54" s="691"/>
      <c r="SDZ54" s="691"/>
      <c r="SEA54" s="691"/>
      <c r="SEB54" s="691"/>
      <c r="SEC54" s="691"/>
      <c r="SED54" s="691"/>
      <c r="SEE54" s="691"/>
      <c r="SEF54" s="691"/>
      <c r="SEG54" s="691"/>
      <c r="SEH54" s="691"/>
      <c r="SEI54" s="691"/>
      <c r="SEJ54" s="691"/>
      <c r="SEK54" s="691"/>
      <c r="SEL54" s="691"/>
      <c r="SEM54" s="691"/>
      <c r="SEN54" s="691"/>
      <c r="SEO54" s="691"/>
      <c r="SEP54" s="691"/>
      <c r="SEQ54" s="691"/>
      <c r="SER54" s="691"/>
      <c r="SES54" s="691"/>
      <c r="SET54" s="691"/>
      <c r="SEU54" s="691"/>
      <c r="SEV54" s="691"/>
      <c r="SEW54" s="691"/>
      <c r="SEX54" s="691"/>
      <c r="SEY54" s="691"/>
      <c r="SEZ54" s="691"/>
      <c r="SFA54" s="691"/>
      <c r="SFB54" s="691"/>
      <c r="SFC54" s="691"/>
      <c r="SFD54" s="691"/>
      <c r="SFE54" s="691"/>
      <c r="SFF54" s="691"/>
      <c r="SFG54" s="691"/>
      <c r="SFH54" s="691"/>
      <c r="SFI54" s="691"/>
      <c r="SFJ54" s="691"/>
      <c r="SFK54" s="691"/>
      <c r="SFL54" s="691"/>
      <c r="SFM54" s="691"/>
      <c r="SFN54" s="691"/>
      <c r="SFO54" s="691"/>
      <c r="SFP54" s="691"/>
      <c r="SFQ54" s="691"/>
      <c r="SFR54" s="691"/>
      <c r="SFS54" s="691"/>
      <c r="SFT54" s="691"/>
      <c r="SFU54" s="691"/>
      <c r="SFV54" s="691"/>
      <c r="SFW54" s="691"/>
      <c r="SFX54" s="691"/>
      <c r="SFY54" s="691"/>
      <c r="SFZ54" s="691"/>
      <c r="SGA54" s="691"/>
      <c r="SGB54" s="691"/>
      <c r="SGC54" s="691"/>
      <c r="SGD54" s="691"/>
      <c r="SGE54" s="691"/>
      <c r="SGF54" s="691"/>
      <c r="SGG54" s="691"/>
      <c r="SGH54" s="691"/>
      <c r="SGI54" s="691"/>
      <c r="SGJ54" s="691"/>
      <c r="SGK54" s="691"/>
      <c r="SGL54" s="691"/>
      <c r="SGM54" s="691"/>
      <c r="SGN54" s="691"/>
      <c r="SGO54" s="691"/>
      <c r="SGP54" s="691"/>
      <c r="SGQ54" s="691"/>
      <c r="SGR54" s="691"/>
      <c r="SGS54" s="691"/>
      <c r="SGT54" s="691"/>
      <c r="SGU54" s="691"/>
      <c r="SGV54" s="691"/>
      <c r="SGW54" s="691"/>
      <c r="SGX54" s="691"/>
      <c r="SGY54" s="691"/>
      <c r="SGZ54" s="691"/>
      <c r="SHA54" s="691"/>
      <c r="SHB54" s="691"/>
      <c r="SHC54" s="691"/>
      <c r="SHD54" s="691"/>
      <c r="SHE54" s="691"/>
      <c r="SHF54" s="691"/>
      <c r="SHG54" s="691"/>
      <c r="SHH54" s="691"/>
      <c r="SHI54" s="691"/>
      <c r="SHJ54" s="691"/>
      <c r="SHK54" s="691"/>
      <c r="SHL54" s="691"/>
      <c r="SHM54" s="691"/>
      <c r="SHN54" s="691"/>
      <c r="SHO54" s="691"/>
      <c r="SHP54" s="691"/>
      <c r="SHQ54" s="691"/>
      <c r="SHR54" s="691"/>
      <c r="SHS54" s="691"/>
      <c r="SHT54" s="691"/>
      <c r="SHU54" s="691"/>
      <c r="SHV54" s="691"/>
      <c r="SHW54" s="691"/>
      <c r="SHX54" s="691"/>
      <c r="SHY54" s="691"/>
      <c r="SHZ54" s="691"/>
      <c r="SIA54" s="691"/>
      <c r="SIB54" s="691"/>
      <c r="SIC54" s="691"/>
      <c r="SID54" s="691"/>
      <c r="SIE54" s="691"/>
      <c r="SIF54" s="691"/>
      <c r="SIG54" s="691"/>
      <c r="SIH54" s="691"/>
      <c r="SII54" s="691"/>
      <c r="SIJ54" s="691"/>
      <c r="SIK54" s="691"/>
      <c r="SIL54" s="691"/>
      <c r="SIM54" s="691"/>
      <c r="SIN54" s="691"/>
      <c r="SIO54" s="691"/>
      <c r="SIP54" s="691"/>
      <c r="SIQ54" s="691"/>
      <c r="SIR54" s="691"/>
      <c r="SIS54" s="691"/>
      <c r="SIT54" s="691"/>
      <c r="SIU54" s="691"/>
      <c r="SIV54" s="691"/>
      <c r="SIW54" s="691"/>
      <c r="SIX54" s="691"/>
      <c r="SIY54" s="691"/>
      <c r="SIZ54" s="691"/>
      <c r="SJA54" s="691"/>
      <c r="SJB54" s="691"/>
      <c r="SJC54" s="691"/>
      <c r="SJD54" s="691"/>
      <c r="SJE54" s="691"/>
      <c r="SJF54" s="691"/>
      <c r="SJG54" s="691"/>
      <c r="SJH54" s="691"/>
      <c r="SJI54" s="691"/>
      <c r="SJJ54" s="691"/>
      <c r="SJK54" s="691"/>
      <c r="SJL54" s="691"/>
      <c r="SJM54" s="691"/>
      <c r="SJN54" s="691"/>
      <c r="SJO54" s="691"/>
      <c r="SJP54" s="691"/>
      <c r="SJQ54" s="691"/>
      <c r="SJR54" s="691"/>
      <c r="SJS54" s="691"/>
      <c r="SJT54" s="691"/>
      <c r="SJU54" s="691"/>
      <c r="SJV54" s="691"/>
      <c r="SJW54" s="691"/>
      <c r="SJX54" s="691"/>
      <c r="SJY54" s="691"/>
      <c r="SJZ54" s="691"/>
      <c r="SKA54" s="691"/>
      <c r="SKB54" s="691"/>
      <c r="SKC54" s="691"/>
      <c r="SKD54" s="691"/>
      <c r="SKE54" s="691"/>
      <c r="SKF54" s="691"/>
      <c r="SKG54" s="691"/>
      <c r="SKH54" s="691"/>
      <c r="SKI54" s="691"/>
      <c r="SKJ54" s="691"/>
      <c r="SKK54" s="691"/>
      <c r="SKL54" s="691"/>
      <c r="SKM54" s="691"/>
      <c r="SKN54" s="691"/>
      <c r="SKO54" s="691"/>
      <c r="SKP54" s="691"/>
      <c r="SKQ54" s="691"/>
      <c r="SKR54" s="691"/>
      <c r="SKS54" s="691"/>
      <c r="SKT54" s="691"/>
      <c r="SKU54" s="691"/>
      <c r="SKV54" s="691"/>
      <c r="SKW54" s="691"/>
      <c r="SKX54" s="691"/>
      <c r="SKY54" s="691"/>
      <c r="SKZ54" s="691"/>
      <c r="SLA54" s="691"/>
      <c r="SLB54" s="691"/>
      <c r="SLC54" s="691"/>
      <c r="SLD54" s="691"/>
      <c r="SLE54" s="691"/>
      <c r="SLF54" s="691"/>
      <c r="SLG54" s="691"/>
      <c r="SLH54" s="691"/>
      <c r="SLI54" s="691"/>
      <c r="SLJ54" s="691"/>
      <c r="SLK54" s="691"/>
      <c r="SLL54" s="691"/>
      <c r="SLM54" s="691"/>
      <c r="SLN54" s="691"/>
      <c r="SLO54" s="691"/>
      <c r="SLP54" s="691"/>
      <c r="SLQ54" s="691"/>
      <c r="SLR54" s="691"/>
      <c r="SLS54" s="691"/>
      <c r="SLT54" s="691"/>
      <c r="SLU54" s="691"/>
      <c r="SLV54" s="691"/>
      <c r="SLW54" s="691"/>
      <c r="SLX54" s="691"/>
      <c r="SLY54" s="691"/>
      <c r="SLZ54" s="691"/>
      <c r="SMA54" s="691"/>
      <c r="SMB54" s="691"/>
      <c r="SMC54" s="691"/>
      <c r="SMD54" s="691"/>
      <c r="SME54" s="691"/>
      <c r="SMF54" s="691"/>
      <c r="SMG54" s="691"/>
      <c r="SMH54" s="691"/>
      <c r="SMI54" s="691"/>
      <c r="SMJ54" s="691"/>
      <c r="SMK54" s="691"/>
      <c r="SML54" s="691"/>
      <c r="SMM54" s="691"/>
      <c r="SMN54" s="691"/>
      <c r="SMO54" s="691"/>
      <c r="SMP54" s="691"/>
      <c r="SMQ54" s="691"/>
      <c r="SMR54" s="691"/>
      <c r="SMS54" s="691"/>
      <c r="SMT54" s="691"/>
      <c r="SMU54" s="691"/>
      <c r="SMV54" s="691"/>
      <c r="SMW54" s="691"/>
      <c r="SMX54" s="691"/>
      <c r="SMY54" s="691"/>
      <c r="SMZ54" s="691"/>
      <c r="SNA54" s="691"/>
      <c r="SNB54" s="691"/>
      <c r="SNC54" s="691"/>
      <c r="SND54" s="691"/>
      <c r="SNE54" s="691"/>
      <c r="SNF54" s="691"/>
      <c r="SNG54" s="691"/>
      <c r="SNH54" s="691"/>
      <c r="SNI54" s="691"/>
      <c r="SNJ54" s="691"/>
      <c r="SNK54" s="691"/>
      <c r="SNL54" s="691"/>
      <c r="SNM54" s="691"/>
      <c r="SNN54" s="691"/>
      <c r="SNO54" s="691"/>
      <c r="SNP54" s="691"/>
      <c r="SNQ54" s="691"/>
      <c r="SNR54" s="691"/>
      <c r="SNS54" s="691"/>
      <c r="SNT54" s="691"/>
      <c r="SNU54" s="691"/>
      <c r="SNV54" s="691"/>
      <c r="SNW54" s="691"/>
      <c r="SNX54" s="691"/>
      <c r="SNY54" s="691"/>
      <c r="SNZ54" s="691"/>
      <c r="SOA54" s="691"/>
      <c r="SOB54" s="691"/>
      <c r="SOC54" s="691"/>
      <c r="SOD54" s="691"/>
      <c r="SOE54" s="691"/>
      <c r="SOF54" s="691"/>
      <c r="SOG54" s="691"/>
      <c r="SOH54" s="691"/>
      <c r="SOI54" s="691"/>
      <c r="SOJ54" s="691"/>
      <c r="SOK54" s="691"/>
      <c r="SOL54" s="691"/>
      <c r="SOM54" s="691"/>
      <c r="SON54" s="691"/>
      <c r="SOO54" s="691"/>
      <c r="SOP54" s="691"/>
      <c r="SOQ54" s="691"/>
      <c r="SOR54" s="691"/>
      <c r="SOS54" s="691"/>
      <c r="SOT54" s="691"/>
      <c r="SOU54" s="691"/>
      <c r="SOV54" s="691"/>
      <c r="SOW54" s="691"/>
      <c r="SOX54" s="691"/>
      <c r="SOY54" s="691"/>
      <c r="SOZ54" s="691"/>
      <c r="SPA54" s="691"/>
      <c r="SPB54" s="691"/>
      <c r="SPC54" s="691"/>
      <c r="SPD54" s="691"/>
      <c r="SPE54" s="691"/>
      <c r="SPF54" s="691"/>
      <c r="SPG54" s="691"/>
      <c r="SPH54" s="691"/>
      <c r="SPI54" s="691"/>
      <c r="SPJ54" s="691"/>
      <c r="SPK54" s="691"/>
      <c r="SPL54" s="691"/>
      <c r="SPM54" s="691"/>
      <c r="SPN54" s="691"/>
      <c r="SPO54" s="691"/>
      <c r="SPP54" s="691"/>
      <c r="SPQ54" s="691"/>
      <c r="SPR54" s="691"/>
      <c r="SPS54" s="691"/>
      <c r="SPT54" s="691"/>
      <c r="SPU54" s="691"/>
      <c r="SPV54" s="691"/>
      <c r="SPW54" s="691"/>
      <c r="SPX54" s="691"/>
      <c r="SPY54" s="691"/>
      <c r="SPZ54" s="691"/>
      <c r="SQA54" s="691"/>
      <c r="SQB54" s="691"/>
      <c r="SQC54" s="691"/>
      <c r="SQD54" s="691"/>
      <c r="SQE54" s="691"/>
      <c r="SQF54" s="691"/>
      <c r="SQG54" s="691"/>
      <c r="SQH54" s="691"/>
      <c r="SQI54" s="691"/>
      <c r="SQJ54" s="691"/>
      <c r="SQK54" s="691"/>
      <c r="SQL54" s="691"/>
      <c r="SQM54" s="691"/>
      <c r="SQN54" s="691"/>
      <c r="SQO54" s="691"/>
      <c r="SQP54" s="691"/>
      <c r="SQQ54" s="691"/>
      <c r="SQR54" s="691"/>
      <c r="SQS54" s="691"/>
      <c r="SQT54" s="691"/>
      <c r="SQU54" s="691"/>
      <c r="SQV54" s="691"/>
      <c r="SQW54" s="691"/>
      <c r="SQX54" s="691"/>
      <c r="SQY54" s="691"/>
      <c r="SQZ54" s="691"/>
      <c r="SRA54" s="691"/>
      <c r="SRB54" s="691"/>
      <c r="SRC54" s="691"/>
      <c r="SRD54" s="691"/>
      <c r="SRE54" s="691"/>
      <c r="SRF54" s="691"/>
      <c r="SRG54" s="691"/>
      <c r="SRH54" s="691"/>
      <c r="SRI54" s="691"/>
      <c r="SRJ54" s="691"/>
      <c r="SRK54" s="691"/>
      <c r="SRL54" s="691"/>
      <c r="SRM54" s="691"/>
      <c r="SRN54" s="691"/>
      <c r="SRO54" s="691"/>
      <c r="SRP54" s="691"/>
      <c r="SRQ54" s="691"/>
      <c r="SRR54" s="691"/>
      <c r="SRS54" s="691"/>
      <c r="SRT54" s="691"/>
      <c r="SRU54" s="691"/>
      <c r="SRV54" s="691"/>
      <c r="SRW54" s="691"/>
      <c r="SRX54" s="691"/>
      <c r="SRY54" s="691"/>
      <c r="SRZ54" s="691"/>
      <c r="SSA54" s="691"/>
      <c r="SSB54" s="691"/>
      <c r="SSC54" s="691"/>
      <c r="SSD54" s="691"/>
      <c r="SSE54" s="691"/>
      <c r="SSF54" s="691"/>
      <c r="SSG54" s="691"/>
      <c r="SSH54" s="691"/>
      <c r="SSI54" s="691"/>
      <c r="SSJ54" s="691"/>
      <c r="SSK54" s="691"/>
      <c r="SSL54" s="691"/>
      <c r="SSM54" s="691"/>
      <c r="SSN54" s="691"/>
      <c r="SSO54" s="691"/>
      <c r="SSP54" s="691"/>
      <c r="SSQ54" s="691"/>
      <c r="SSR54" s="691"/>
      <c r="SSS54" s="691"/>
      <c r="SST54" s="691"/>
      <c r="SSU54" s="691"/>
      <c r="SSV54" s="691"/>
      <c r="SSW54" s="691"/>
      <c r="SSX54" s="691"/>
      <c r="SSY54" s="691"/>
      <c r="SSZ54" s="691"/>
      <c r="STA54" s="691"/>
      <c r="STB54" s="691"/>
      <c r="STC54" s="691"/>
      <c r="STD54" s="691"/>
      <c r="STE54" s="691"/>
      <c r="STF54" s="691"/>
      <c r="STG54" s="691"/>
      <c r="STH54" s="691"/>
      <c r="STI54" s="691"/>
      <c r="STJ54" s="691"/>
      <c r="STK54" s="691"/>
      <c r="STL54" s="691"/>
      <c r="STM54" s="691"/>
      <c r="STN54" s="691"/>
      <c r="STO54" s="691"/>
      <c r="STP54" s="691"/>
      <c r="STQ54" s="691"/>
      <c r="STR54" s="691"/>
      <c r="STS54" s="691"/>
      <c r="STT54" s="691"/>
      <c r="STU54" s="691"/>
      <c r="STV54" s="691"/>
      <c r="STW54" s="691"/>
      <c r="STX54" s="691"/>
      <c r="STY54" s="691"/>
      <c r="STZ54" s="691"/>
      <c r="SUA54" s="691"/>
      <c r="SUB54" s="691"/>
      <c r="SUC54" s="691"/>
      <c r="SUD54" s="691"/>
      <c r="SUE54" s="691"/>
      <c r="SUF54" s="691"/>
      <c r="SUG54" s="691"/>
      <c r="SUH54" s="691"/>
      <c r="SUI54" s="691"/>
      <c r="SUJ54" s="691"/>
      <c r="SUK54" s="691"/>
      <c r="SUL54" s="691"/>
      <c r="SUM54" s="691"/>
      <c r="SUN54" s="691"/>
      <c r="SUO54" s="691"/>
      <c r="SUP54" s="691"/>
      <c r="SUQ54" s="691"/>
      <c r="SUR54" s="691"/>
      <c r="SUS54" s="691"/>
      <c r="SUT54" s="691"/>
      <c r="SUU54" s="691"/>
      <c r="SUV54" s="691"/>
      <c r="SUW54" s="691"/>
      <c r="SUX54" s="691"/>
      <c r="SUY54" s="691"/>
      <c r="SUZ54" s="691"/>
      <c r="SVA54" s="691"/>
      <c r="SVB54" s="691"/>
      <c r="SVC54" s="691"/>
      <c r="SVD54" s="691"/>
      <c r="SVE54" s="691"/>
      <c r="SVF54" s="691"/>
      <c r="SVG54" s="691"/>
      <c r="SVH54" s="691"/>
      <c r="SVI54" s="691"/>
      <c r="SVJ54" s="691"/>
      <c r="SVK54" s="691"/>
      <c r="SVL54" s="691"/>
      <c r="SVM54" s="691"/>
      <c r="SVN54" s="691"/>
      <c r="SVO54" s="691"/>
      <c r="SVP54" s="691"/>
      <c r="SVQ54" s="691"/>
      <c r="SVR54" s="691"/>
      <c r="SVS54" s="691"/>
      <c r="SVT54" s="691"/>
      <c r="SVU54" s="691"/>
      <c r="SVV54" s="691"/>
      <c r="SVW54" s="691"/>
      <c r="SVX54" s="691"/>
      <c r="SVY54" s="691"/>
      <c r="SVZ54" s="691"/>
      <c r="SWA54" s="691"/>
      <c r="SWB54" s="691"/>
      <c r="SWC54" s="691"/>
      <c r="SWD54" s="691"/>
      <c r="SWE54" s="691"/>
      <c r="SWF54" s="691"/>
      <c r="SWG54" s="691"/>
      <c r="SWH54" s="691"/>
      <c r="SWI54" s="691"/>
      <c r="SWJ54" s="691"/>
      <c r="SWK54" s="691"/>
      <c r="SWL54" s="691"/>
      <c r="SWM54" s="691"/>
      <c r="SWN54" s="691"/>
      <c r="SWO54" s="691"/>
      <c r="SWP54" s="691"/>
      <c r="SWQ54" s="691"/>
      <c r="SWR54" s="691"/>
      <c r="SWS54" s="691"/>
      <c r="SWT54" s="691"/>
      <c r="SWU54" s="691"/>
      <c r="SWV54" s="691"/>
      <c r="SWW54" s="691"/>
      <c r="SWX54" s="691"/>
      <c r="SWY54" s="691"/>
      <c r="SWZ54" s="691"/>
      <c r="SXA54" s="691"/>
      <c r="SXB54" s="691"/>
      <c r="SXC54" s="691"/>
      <c r="SXD54" s="691"/>
      <c r="SXE54" s="691"/>
      <c r="SXF54" s="691"/>
      <c r="SXG54" s="691"/>
      <c r="SXH54" s="691"/>
      <c r="SXI54" s="691"/>
      <c r="SXJ54" s="691"/>
      <c r="SXK54" s="691"/>
      <c r="SXL54" s="691"/>
      <c r="SXM54" s="691"/>
      <c r="SXN54" s="691"/>
      <c r="SXO54" s="691"/>
      <c r="SXP54" s="691"/>
      <c r="SXQ54" s="691"/>
      <c r="SXR54" s="691"/>
      <c r="SXS54" s="691"/>
      <c r="SXT54" s="691"/>
      <c r="SXU54" s="691"/>
      <c r="SXV54" s="691"/>
      <c r="SXW54" s="691"/>
      <c r="SXX54" s="691"/>
      <c r="SXY54" s="691"/>
      <c r="SXZ54" s="691"/>
      <c r="SYA54" s="691"/>
      <c r="SYB54" s="691"/>
      <c r="SYC54" s="691"/>
      <c r="SYD54" s="691"/>
      <c r="SYE54" s="691"/>
      <c r="SYF54" s="691"/>
      <c r="SYG54" s="691"/>
      <c r="SYH54" s="691"/>
      <c r="SYI54" s="691"/>
      <c r="SYJ54" s="691"/>
      <c r="SYK54" s="691"/>
      <c r="SYL54" s="691"/>
      <c r="SYM54" s="691"/>
      <c r="SYN54" s="691"/>
      <c r="SYO54" s="691"/>
      <c r="SYP54" s="691"/>
      <c r="SYQ54" s="691"/>
      <c r="SYR54" s="691"/>
      <c r="SYS54" s="691"/>
      <c r="SYT54" s="691"/>
      <c r="SYU54" s="691"/>
      <c r="SYV54" s="691"/>
      <c r="SYW54" s="691"/>
      <c r="SYX54" s="691"/>
      <c r="SYY54" s="691"/>
      <c r="SYZ54" s="691"/>
      <c r="SZA54" s="691"/>
      <c r="SZB54" s="691"/>
      <c r="SZC54" s="691"/>
      <c r="SZD54" s="691"/>
      <c r="SZE54" s="691"/>
      <c r="SZF54" s="691"/>
      <c r="SZG54" s="691"/>
      <c r="SZH54" s="691"/>
      <c r="SZI54" s="691"/>
      <c r="SZJ54" s="691"/>
      <c r="SZK54" s="691"/>
      <c r="SZL54" s="691"/>
      <c r="SZM54" s="691"/>
      <c r="SZN54" s="691"/>
      <c r="SZO54" s="691"/>
      <c r="SZP54" s="691"/>
      <c r="SZQ54" s="691"/>
      <c r="SZR54" s="691"/>
      <c r="SZS54" s="691"/>
      <c r="SZT54" s="691"/>
      <c r="SZU54" s="691"/>
      <c r="SZV54" s="691"/>
      <c r="SZW54" s="691"/>
      <c r="SZX54" s="691"/>
      <c r="SZY54" s="691"/>
      <c r="SZZ54" s="691"/>
      <c r="TAA54" s="691"/>
      <c r="TAB54" s="691"/>
      <c r="TAC54" s="691"/>
      <c r="TAD54" s="691"/>
      <c r="TAE54" s="691"/>
      <c r="TAF54" s="691"/>
      <c r="TAG54" s="691"/>
      <c r="TAH54" s="691"/>
      <c r="TAI54" s="691"/>
      <c r="TAJ54" s="691"/>
      <c r="TAK54" s="691"/>
      <c r="TAL54" s="691"/>
      <c r="TAM54" s="691"/>
      <c r="TAN54" s="691"/>
      <c r="TAO54" s="691"/>
      <c r="TAP54" s="691"/>
      <c r="TAQ54" s="691"/>
      <c r="TAR54" s="691"/>
      <c r="TAS54" s="691"/>
      <c r="TAT54" s="691"/>
      <c r="TAU54" s="691"/>
      <c r="TAV54" s="691"/>
      <c r="TAW54" s="691"/>
      <c r="TAX54" s="691"/>
      <c r="TAY54" s="691"/>
      <c r="TAZ54" s="691"/>
      <c r="TBA54" s="691"/>
      <c r="TBB54" s="691"/>
      <c r="TBC54" s="691"/>
      <c r="TBD54" s="691"/>
      <c r="TBE54" s="691"/>
      <c r="TBF54" s="691"/>
      <c r="TBG54" s="691"/>
      <c r="TBH54" s="691"/>
      <c r="TBI54" s="691"/>
      <c r="TBJ54" s="691"/>
      <c r="TBK54" s="691"/>
      <c r="TBL54" s="691"/>
      <c r="TBM54" s="691"/>
      <c r="TBN54" s="691"/>
      <c r="TBO54" s="691"/>
      <c r="TBP54" s="691"/>
      <c r="TBQ54" s="691"/>
      <c r="TBR54" s="691"/>
      <c r="TBS54" s="691"/>
      <c r="TBT54" s="691"/>
      <c r="TBU54" s="691"/>
      <c r="TBV54" s="691"/>
      <c r="TBW54" s="691"/>
      <c r="TBX54" s="691"/>
      <c r="TBY54" s="691"/>
      <c r="TBZ54" s="691"/>
      <c r="TCA54" s="691"/>
      <c r="TCB54" s="691"/>
      <c r="TCC54" s="691"/>
      <c r="TCD54" s="691"/>
      <c r="TCE54" s="691"/>
      <c r="TCF54" s="691"/>
      <c r="TCG54" s="691"/>
      <c r="TCH54" s="691"/>
      <c r="TCI54" s="691"/>
      <c r="TCJ54" s="691"/>
      <c r="TCK54" s="691"/>
      <c r="TCL54" s="691"/>
      <c r="TCM54" s="691"/>
      <c r="TCN54" s="691"/>
      <c r="TCO54" s="691"/>
      <c r="TCP54" s="691"/>
      <c r="TCQ54" s="691"/>
      <c r="TCR54" s="691"/>
      <c r="TCS54" s="691"/>
      <c r="TCT54" s="691"/>
      <c r="TCU54" s="691"/>
      <c r="TCV54" s="691"/>
      <c r="TCW54" s="691"/>
      <c r="TCX54" s="691"/>
      <c r="TCY54" s="691"/>
      <c r="TCZ54" s="691"/>
      <c r="TDA54" s="691"/>
      <c r="TDB54" s="691"/>
      <c r="TDC54" s="691"/>
      <c r="TDD54" s="691"/>
      <c r="TDE54" s="691"/>
      <c r="TDF54" s="691"/>
      <c r="TDG54" s="691"/>
      <c r="TDH54" s="691"/>
      <c r="TDI54" s="691"/>
      <c r="TDJ54" s="691"/>
      <c r="TDK54" s="691"/>
      <c r="TDL54" s="691"/>
      <c r="TDM54" s="691"/>
      <c r="TDN54" s="691"/>
      <c r="TDO54" s="691"/>
      <c r="TDP54" s="691"/>
      <c r="TDQ54" s="691"/>
      <c r="TDR54" s="691"/>
      <c r="TDS54" s="691"/>
      <c r="TDT54" s="691"/>
      <c r="TDU54" s="691"/>
      <c r="TDV54" s="691"/>
      <c r="TDW54" s="691"/>
      <c r="TDX54" s="691"/>
      <c r="TDY54" s="691"/>
      <c r="TDZ54" s="691"/>
      <c r="TEA54" s="691"/>
      <c r="TEB54" s="691"/>
      <c r="TEC54" s="691"/>
      <c r="TED54" s="691"/>
      <c r="TEE54" s="691"/>
      <c r="TEF54" s="691"/>
      <c r="TEG54" s="691"/>
      <c r="TEH54" s="691"/>
      <c r="TEI54" s="691"/>
      <c r="TEJ54" s="691"/>
      <c r="TEK54" s="691"/>
      <c r="TEL54" s="691"/>
      <c r="TEM54" s="691"/>
      <c r="TEN54" s="691"/>
      <c r="TEO54" s="691"/>
      <c r="TEP54" s="691"/>
      <c r="TEQ54" s="691"/>
      <c r="TER54" s="691"/>
      <c r="TES54" s="691"/>
      <c r="TET54" s="691"/>
      <c r="TEU54" s="691"/>
      <c r="TEV54" s="691"/>
      <c r="TEW54" s="691"/>
      <c r="TEX54" s="691"/>
      <c r="TEY54" s="691"/>
      <c r="TEZ54" s="691"/>
      <c r="TFA54" s="691"/>
      <c r="TFB54" s="691"/>
      <c r="TFC54" s="691"/>
      <c r="TFD54" s="691"/>
      <c r="TFE54" s="691"/>
      <c r="TFF54" s="691"/>
      <c r="TFG54" s="691"/>
      <c r="TFH54" s="691"/>
      <c r="TFI54" s="691"/>
      <c r="TFJ54" s="691"/>
      <c r="TFK54" s="691"/>
      <c r="TFL54" s="691"/>
      <c r="TFM54" s="691"/>
      <c r="TFN54" s="691"/>
      <c r="TFO54" s="691"/>
      <c r="TFP54" s="691"/>
      <c r="TFQ54" s="691"/>
      <c r="TFR54" s="691"/>
      <c r="TFS54" s="691"/>
      <c r="TFT54" s="691"/>
      <c r="TFU54" s="691"/>
      <c r="TFV54" s="691"/>
      <c r="TFW54" s="691"/>
      <c r="TFX54" s="691"/>
      <c r="TFY54" s="691"/>
      <c r="TFZ54" s="691"/>
      <c r="TGA54" s="691"/>
      <c r="TGB54" s="691"/>
      <c r="TGC54" s="691"/>
      <c r="TGD54" s="691"/>
      <c r="TGE54" s="691"/>
      <c r="TGF54" s="691"/>
      <c r="TGG54" s="691"/>
      <c r="TGH54" s="691"/>
      <c r="TGI54" s="691"/>
      <c r="TGJ54" s="691"/>
      <c r="TGK54" s="691"/>
      <c r="TGL54" s="691"/>
      <c r="TGM54" s="691"/>
      <c r="TGN54" s="691"/>
      <c r="TGO54" s="691"/>
      <c r="TGP54" s="691"/>
      <c r="TGQ54" s="691"/>
      <c r="TGR54" s="691"/>
      <c r="TGS54" s="691"/>
      <c r="TGT54" s="691"/>
      <c r="TGU54" s="691"/>
      <c r="TGV54" s="691"/>
      <c r="TGW54" s="691"/>
      <c r="TGX54" s="691"/>
      <c r="TGY54" s="691"/>
      <c r="TGZ54" s="691"/>
      <c r="THA54" s="691"/>
      <c r="THB54" s="691"/>
      <c r="THC54" s="691"/>
      <c r="THD54" s="691"/>
      <c r="THE54" s="691"/>
      <c r="THF54" s="691"/>
      <c r="THG54" s="691"/>
      <c r="THH54" s="691"/>
      <c r="THI54" s="691"/>
      <c r="THJ54" s="691"/>
      <c r="THK54" s="691"/>
      <c r="THL54" s="691"/>
      <c r="THM54" s="691"/>
      <c r="THN54" s="691"/>
      <c r="THO54" s="691"/>
      <c r="THP54" s="691"/>
      <c r="THQ54" s="691"/>
      <c r="THR54" s="691"/>
      <c r="THS54" s="691"/>
      <c r="THT54" s="691"/>
      <c r="THU54" s="691"/>
      <c r="THV54" s="691"/>
      <c r="THW54" s="691"/>
      <c r="THX54" s="691"/>
      <c r="THY54" s="691"/>
      <c r="THZ54" s="691"/>
      <c r="TIA54" s="691"/>
      <c r="TIB54" s="691"/>
      <c r="TIC54" s="691"/>
      <c r="TID54" s="691"/>
      <c r="TIE54" s="691"/>
      <c r="TIF54" s="691"/>
      <c r="TIG54" s="691"/>
      <c r="TIH54" s="691"/>
      <c r="TII54" s="691"/>
      <c r="TIJ54" s="691"/>
      <c r="TIK54" s="691"/>
      <c r="TIL54" s="691"/>
      <c r="TIM54" s="691"/>
      <c r="TIN54" s="691"/>
      <c r="TIO54" s="691"/>
      <c r="TIP54" s="691"/>
      <c r="TIQ54" s="691"/>
      <c r="TIR54" s="691"/>
      <c r="TIS54" s="691"/>
      <c r="TIT54" s="691"/>
      <c r="TIU54" s="691"/>
      <c r="TIV54" s="691"/>
      <c r="TIW54" s="691"/>
      <c r="TIX54" s="691"/>
      <c r="TIY54" s="691"/>
      <c r="TIZ54" s="691"/>
      <c r="TJA54" s="691"/>
      <c r="TJB54" s="691"/>
      <c r="TJC54" s="691"/>
      <c r="TJD54" s="691"/>
      <c r="TJE54" s="691"/>
      <c r="TJF54" s="691"/>
      <c r="TJG54" s="691"/>
      <c r="TJH54" s="691"/>
      <c r="TJI54" s="691"/>
      <c r="TJJ54" s="691"/>
      <c r="TJK54" s="691"/>
      <c r="TJL54" s="691"/>
      <c r="TJM54" s="691"/>
      <c r="TJN54" s="691"/>
      <c r="TJO54" s="691"/>
      <c r="TJP54" s="691"/>
      <c r="TJQ54" s="691"/>
      <c r="TJR54" s="691"/>
      <c r="TJS54" s="691"/>
      <c r="TJT54" s="691"/>
      <c r="TJU54" s="691"/>
      <c r="TJV54" s="691"/>
      <c r="TJW54" s="691"/>
      <c r="TJX54" s="691"/>
      <c r="TJY54" s="691"/>
      <c r="TJZ54" s="691"/>
      <c r="TKA54" s="691"/>
      <c r="TKB54" s="691"/>
      <c r="TKC54" s="691"/>
      <c r="TKD54" s="691"/>
      <c r="TKE54" s="691"/>
      <c r="TKF54" s="691"/>
      <c r="TKG54" s="691"/>
      <c r="TKH54" s="691"/>
      <c r="TKI54" s="691"/>
      <c r="TKJ54" s="691"/>
      <c r="TKK54" s="691"/>
      <c r="TKL54" s="691"/>
      <c r="TKM54" s="691"/>
      <c r="TKN54" s="691"/>
      <c r="TKO54" s="691"/>
      <c r="TKP54" s="691"/>
      <c r="TKQ54" s="691"/>
      <c r="TKR54" s="691"/>
      <c r="TKS54" s="691"/>
      <c r="TKT54" s="691"/>
      <c r="TKU54" s="691"/>
      <c r="TKV54" s="691"/>
      <c r="TKW54" s="691"/>
      <c r="TKX54" s="691"/>
      <c r="TKY54" s="691"/>
      <c r="TKZ54" s="691"/>
      <c r="TLA54" s="691"/>
      <c r="TLB54" s="691"/>
      <c r="TLC54" s="691"/>
      <c r="TLD54" s="691"/>
      <c r="TLE54" s="691"/>
      <c r="TLF54" s="691"/>
      <c r="TLG54" s="691"/>
      <c r="TLH54" s="691"/>
      <c r="TLI54" s="691"/>
      <c r="TLJ54" s="691"/>
      <c r="TLK54" s="691"/>
      <c r="TLL54" s="691"/>
      <c r="TLM54" s="691"/>
      <c r="TLN54" s="691"/>
      <c r="TLO54" s="691"/>
      <c r="TLP54" s="691"/>
      <c r="TLQ54" s="691"/>
      <c r="TLR54" s="691"/>
      <c r="TLS54" s="691"/>
      <c r="TLT54" s="691"/>
      <c r="TLU54" s="691"/>
      <c r="TLV54" s="691"/>
      <c r="TLW54" s="691"/>
      <c r="TLX54" s="691"/>
      <c r="TLY54" s="691"/>
      <c r="TLZ54" s="691"/>
      <c r="TMA54" s="691"/>
      <c r="TMB54" s="691"/>
      <c r="TMC54" s="691"/>
      <c r="TMD54" s="691"/>
      <c r="TME54" s="691"/>
      <c r="TMF54" s="691"/>
      <c r="TMG54" s="691"/>
      <c r="TMH54" s="691"/>
      <c r="TMI54" s="691"/>
      <c r="TMJ54" s="691"/>
      <c r="TMK54" s="691"/>
      <c r="TML54" s="691"/>
      <c r="TMM54" s="691"/>
      <c r="TMN54" s="691"/>
      <c r="TMO54" s="691"/>
      <c r="TMP54" s="691"/>
      <c r="TMQ54" s="691"/>
      <c r="TMR54" s="691"/>
      <c r="TMS54" s="691"/>
      <c r="TMT54" s="691"/>
      <c r="TMU54" s="691"/>
      <c r="TMV54" s="691"/>
      <c r="TMW54" s="691"/>
      <c r="TMX54" s="691"/>
      <c r="TMY54" s="691"/>
      <c r="TMZ54" s="691"/>
      <c r="TNA54" s="691"/>
      <c r="TNB54" s="691"/>
      <c r="TNC54" s="691"/>
      <c r="TND54" s="691"/>
      <c r="TNE54" s="691"/>
      <c r="TNF54" s="691"/>
      <c r="TNG54" s="691"/>
      <c r="TNH54" s="691"/>
      <c r="TNI54" s="691"/>
      <c r="TNJ54" s="691"/>
      <c r="TNK54" s="691"/>
      <c r="TNL54" s="691"/>
      <c r="TNM54" s="691"/>
      <c r="TNN54" s="691"/>
      <c r="TNO54" s="691"/>
      <c r="TNP54" s="691"/>
      <c r="TNQ54" s="691"/>
      <c r="TNR54" s="691"/>
      <c r="TNS54" s="691"/>
      <c r="TNT54" s="691"/>
      <c r="TNU54" s="691"/>
      <c r="TNV54" s="691"/>
      <c r="TNW54" s="691"/>
      <c r="TNX54" s="691"/>
      <c r="TNY54" s="691"/>
      <c r="TNZ54" s="691"/>
      <c r="TOA54" s="691"/>
      <c r="TOB54" s="691"/>
      <c r="TOC54" s="691"/>
      <c r="TOD54" s="691"/>
      <c r="TOE54" s="691"/>
      <c r="TOF54" s="691"/>
      <c r="TOG54" s="691"/>
      <c r="TOH54" s="691"/>
      <c r="TOI54" s="691"/>
      <c r="TOJ54" s="691"/>
      <c r="TOK54" s="691"/>
      <c r="TOL54" s="691"/>
      <c r="TOM54" s="691"/>
      <c r="TON54" s="691"/>
      <c r="TOO54" s="691"/>
      <c r="TOP54" s="691"/>
      <c r="TOQ54" s="691"/>
      <c r="TOR54" s="691"/>
      <c r="TOS54" s="691"/>
      <c r="TOT54" s="691"/>
      <c r="TOU54" s="691"/>
      <c r="TOV54" s="691"/>
      <c r="TOW54" s="691"/>
      <c r="TOX54" s="691"/>
      <c r="TOY54" s="691"/>
      <c r="TOZ54" s="691"/>
      <c r="TPA54" s="691"/>
      <c r="TPB54" s="691"/>
      <c r="TPC54" s="691"/>
      <c r="TPD54" s="691"/>
      <c r="TPE54" s="691"/>
      <c r="TPF54" s="691"/>
      <c r="TPG54" s="691"/>
      <c r="TPH54" s="691"/>
      <c r="TPI54" s="691"/>
      <c r="TPJ54" s="691"/>
      <c r="TPK54" s="691"/>
      <c r="TPL54" s="691"/>
      <c r="TPM54" s="691"/>
      <c r="TPN54" s="691"/>
      <c r="TPO54" s="691"/>
      <c r="TPP54" s="691"/>
      <c r="TPQ54" s="691"/>
      <c r="TPR54" s="691"/>
      <c r="TPS54" s="691"/>
      <c r="TPT54" s="691"/>
      <c r="TPU54" s="691"/>
      <c r="TPV54" s="691"/>
      <c r="TPW54" s="691"/>
      <c r="TPX54" s="691"/>
      <c r="TPY54" s="691"/>
      <c r="TPZ54" s="691"/>
      <c r="TQA54" s="691"/>
      <c r="TQB54" s="691"/>
      <c r="TQC54" s="691"/>
      <c r="TQD54" s="691"/>
      <c r="TQE54" s="691"/>
      <c r="TQF54" s="691"/>
      <c r="TQG54" s="691"/>
      <c r="TQH54" s="691"/>
      <c r="TQI54" s="691"/>
      <c r="TQJ54" s="691"/>
      <c r="TQK54" s="691"/>
      <c r="TQL54" s="691"/>
      <c r="TQM54" s="691"/>
      <c r="TQN54" s="691"/>
      <c r="TQO54" s="691"/>
      <c r="TQP54" s="691"/>
      <c r="TQQ54" s="691"/>
      <c r="TQR54" s="691"/>
      <c r="TQS54" s="691"/>
      <c r="TQT54" s="691"/>
      <c r="TQU54" s="691"/>
      <c r="TQV54" s="691"/>
      <c r="TQW54" s="691"/>
      <c r="TQX54" s="691"/>
      <c r="TQY54" s="691"/>
      <c r="TQZ54" s="691"/>
      <c r="TRA54" s="691"/>
      <c r="TRB54" s="691"/>
      <c r="TRC54" s="691"/>
      <c r="TRD54" s="691"/>
      <c r="TRE54" s="691"/>
      <c r="TRF54" s="691"/>
      <c r="TRG54" s="691"/>
      <c r="TRH54" s="691"/>
      <c r="TRI54" s="691"/>
      <c r="TRJ54" s="691"/>
      <c r="TRK54" s="691"/>
      <c r="TRL54" s="691"/>
      <c r="TRM54" s="691"/>
      <c r="TRN54" s="691"/>
      <c r="TRO54" s="691"/>
      <c r="TRP54" s="691"/>
      <c r="TRQ54" s="691"/>
      <c r="TRR54" s="691"/>
      <c r="TRS54" s="691"/>
      <c r="TRT54" s="691"/>
      <c r="TRU54" s="691"/>
      <c r="TRV54" s="691"/>
      <c r="TRW54" s="691"/>
      <c r="TRX54" s="691"/>
      <c r="TRY54" s="691"/>
      <c r="TRZ54" s="691"/>
      <c r="TSA54" s="691"/>
      <c r="TSB54" s="691"/>
      <c r="TSC54" s="691"/>
      <c r="TSD54" s="691"/>
      <c r="TSE54" s="691"/>
      <c r="TSF54" s="691"/>
      <c r="TSG54" s="691"/>
      <c r="TSH54" s="691"/>
      <c r="TSI54" s="691"/>
      <c r="TSJ54" s="691"/>
      <c r="TSK54" s="691"/>
      <c r="TSL54" s="691"/>
      <c r="TSM54" s="691"/>
      <c r="TSN54" s="691"/>
      <c r="TSO54" s="691"/>
      <c r="TSP54" s="691"/>
      <c r="TSQ54" s="691"/>
      <c r="TSR54" s="691"/>
      <c r="TSS54" s="691"/>
      <c r="TST54" s="691"/>
      <c r="TSU54" s="691"/>
      <c r="TSV54" s="691"/>
      <c r="TSW54" s="691"/>
      <c r="TSX54" s="691"/>
      <c r="TSY54" s="691"/>
      <c r="TSZ54" s="691"/>
      <c r="TTA54" s="691"/>
      <c r="TTB54" s="691"/>
      <c r="TTC54" s="691"/>
      <c r="TTD54" s="691"/>
      <c r="TTE54" s="691"/>
      <c r="TTF54" s="691"/>
      <c r="TTG54" s="691"/>
      <c r="TTH54" s="691"/>
      <c r="TTI54" s="691"/>
      <c r="TTJ54" s="691"/>
      <c r="TTK54" s="691"/>
      <c r="TTL54" s="691"/>
      <c r="TTM54" s="691"/>
      <c r="TTN54" s="691"/>
      <c r="TTO54" s="691"/>
      <c r="TTP54" s="691"/>
      <c r="TTQ54" s="691"/>
      <c r="TTR54" s="691"/>
      <c r="TTS54" s="691"/>
      <c r="TTT54" s="691"/>
      <c r="TTU54" s="691"/>
      <c r="TTV54" s="691"/>
      <c r="TTW54" s="691"/>
      <c r="TTX54" s="691"/>
      <c r="TTY54" s="691"/>
      <c r="TTZ54" s="691"/>
      <c r="TUA54" s="691"/>
      <c r="TUB54" s="691"/>
      <c r="TUC54" s="691"/>
      <c r="TUD54" s="691"/>
      <c r="TUE54" s="691"/>
      <c r="TUF54" s="691"/>
      <c r="TUG54" s="691"/>
      <c r="TUH54" s="691"/>
      <c r="TUI54" s="691"/>
      <c r="TUJ54" s="691"/>
      <c r="TUK54" s="691"/>
      <c r="TUL54" s="691"/>
      <c r="TUM54" s="691"/>
      <c r="TUN54" s="691"/>
      <c r="TUO54" s="691"/>
      <c r="TUP54" s="691"/>
      <c r="TUQ54" s="691"/>
      <c r="TUR54" s="691"/>
      <c r="TUS54" s="691"/>
      <c r="TUT54" s="691"/>
      <c r="TUU54" s="691"/>
      <c r="TUV54" s="691"/>
      <c r="TUW54" s="691"/>
      <c r="TUX54" s="691"/>
      <c r="TUY54" s="691"/>
      <c r="TUZ54" s="691"/>
      <c r="TVA54" s="691"/>
      <c r="TVB54" s="691"/>
      <c r="TVC54" s="691"/>
      <c r="TVD54" s="691"/>
      <c r="TVE54" s="691"/>
      <c r="TVF54" s="691"/>
      <c r="TVG54" s="691"/>
      <c r="TVH54" s="691"/>
      <c r="TVI54" s="691"/>
      <c r="TVJ54" s="691"/>
      <c r="TVK54" s="691"/>
      <c r="TVL54" s="691"/>
      <c r="TVM54" s="691"/>
      <c r="TVN54" s="691"/>
      <c r="TVO54" s="691"/>
      <c r="TVP54" s="691"/>
      <c r="TVQ54" s="691"/>
      <c r="TVR54" s="691"/>
      <c r="TVS54" s="691"/>
      <c r="TVT54" s="691"/>
      <c r="TVU54" s="691"/>
      <c r="TVV54" s="691"/>
      <c r="TVW54" s="691"/>
      <c r="TVX54" s="691"/>
      <c r="TVY54" s="691"/>
      <c r="TVZ54" s="691"/>
      <c r="TWA54" s="691"/>
      <c r="TWB54" s="691"/>
      <c r="TWC54" s="691"/>
      <c r="TWD54" s="691"/>
      <c r="TWE54" s="691"/>
      <c r="TWF54" s="691"/>
      <c r="TWG54" s="691"/>
      <c r="TWH54" s="691"/>
      <c r="TWI54" s="691"/>
      <c r="TWJ54" s="691"/>
      <c r="TWK54" s="691"/>
      <c r="TWL54" s="691"/>
      <c r="TWM54" s="691"/>
      <c r="TWN54" s="691"/>
      <c r="TWO54" s="691"/>
      <c r="TWP54" s="691"/>
      <c r="TWQ54" s="691"/>
      <c r="TWR54" s="691"/>
      <c r="TWS54" s="691"/>
      <c r="TWT54" s="691"/>
      <c r="TWU54" s="691"/>
      <c r="TWV54" s="691"/>
      <c r="TWW54" s="691"/>
      <c r="TWX54" s="691"/>
      <c r="TWY54" s="691"/>
      <c r="TWZ54" s="691"/>
      <c r="TXA54" s="691"/>
      <c r="TXB54" s="691"/>
      <c r="TXC54" s="691"/>
      <c r="TXD54" s="691"/>
      <c r="TXE54" s="691"/>
      <c r="TXF54" s="691"/>
      <c r="TXG54" s="691"/>
      <c r="TXH54" s="691"/>
      <c r="TXI54" s="691"/>
      <c r="TXJ54" s="691"/>
      <c r="TXK54" s="691"/>
      <c r="TXL54" s="691"/>
      <c r="TXM54" s="691"/>
      <c r="TXN54" s="691"/>
      <c r="TXO54" s="691"/>
      <c r="TXP54" s="691"/>
      <c r="TXQ54" s="691"/>
      <c r="TXR54" s="691"/>
      <c r="TXS54" s="691"/>
      <c r="TXT54" s="691"/>
      <c r="TXU54" s="691"/>
      <c r="TXV54" s="691"/>
      <c r="TXW54" s="691"/>
      <c r="TXX54" s="691"/>
      <c r="TXY54" s="691"/>
      <c r="TXZ54" s="691"/>
      <c r="TYA54" s="691"/>
      <c r="TYB54" s="691"/>
      <c r="TYC54" s="691"/>
      <c r="TYD54" s="691"/>
      <c r="TYE54" s="691"/>
      <c r="TYF54" s="691"/>
      <c r="TYG54" s="691"/>
      <c r="TYH54" s="691"/>
      <c r="TYI54" s="691"/>
      <c r="TYJ54" s="691"/>
      <c r="TYK54" s="691"/>
      <c r="TYL54" s="691"/>
      <c r="TYM54" s="691"/>
      <c r="TYN54" s="691"/>
      <c r="TYO54" s="691"/>
      <c r="TYP54" s="691"/>
      <c r="TYQ54" s="691"/>
      <c r="TYR54" s="691"/>
      <c r="TYS54" s="691"/>
      <c r="TYT54" s="691"/>
      <c r="TYU54" s="691"/>
      <c r="TYV54" s="691"/>
      <c r="TYW54" s="691"/>
      <c r="TYX54" s="691"/>
      <c r="TYY54" s="691"/>
      <c r="TYZ54" s="691"/>
      <c r="TZA54" s="691"/>
      <c r="TZB54" s="691"/>
      <c r="TZC54" s="691"/>
      <c r="TZD54" s="691"/>
      <c r="TZE54" s="691"/>
      <c r="TZF54" s="691"/>
      <c r="TZG54" s="691"/>
      <c r="TZH54" s="691"/>
      <c r="TZI54" s="691"/>
      <c r="TZJ54" s="691"/>
      <c r="TZK54" s="691"/>
      <c r="TZL54" s="691"/>
      <c r="TZM54" s="691"/>
      <c r="TZN54" s="691"/>
      <c r="TZO54" s="691"/>
      <c r="TZP54" s="691"/>
      <c r="TZQ54" s="691"/>
      <c r="TZR54" s="691"/>
      <c r="TZS54" s="691"/>
      <c r="TZT54" s="691"/>
      <c r="TZU54" s="691"/>
      <c r="TZV54" s="691"/>
      <c r="TZW54" s="691"/>
      <c r="TZX54" s="691"/>
      <c r="TZY54" s="691"/>
      <c r="TZZ54" s="691"/>
      <c r="UAA54" s="691"/>
      <c r="UAB54" s="691"/>
      <c r="UAC54" s="691"/>
      <c r="UAD54" s="691"/>
      <c r="UAE54" s="691"/>
      <c r="UAF54" s="691"/>
      <c r="UAG54" s="691"/>
      <c r="UAH54" s="691"/>
      <c r="UAI54" s="691"/>
      <c r="UAJ54" s="691"/>
      <c r="UAK54" s="691"/>
      <c r="UAL54" s="691"/>
      <c r="UAM54" s="691"/>
      <c r="UAN54" s="691"/>
      <c r="UAO54" s="691"/>
      <c r="UAP54" s="691"/>
      <c r="UAQ54" s="691"/>
      <c r="UAR54" s="691"/>
      <c r="UAS54" s="691"/>
      <c r="UAT54" s="691"/>
      <c r="UAU54" s="691"/>
      <c r="UAV54" s="691"/>
      <c r="UAW54" s="691"/>
      <c r="UAX54" s="691"/>
      <c r="UAY54" s="691"/>
      <c r="UAZ54" s="691"/>
      <c r="UBA54" s="691"/>
      <c r="UBB54" s="691"/>
      <c r="UBC54" s="691"/>
      <c r="UBD54" s="691"/>
      <c r="UBE54" s="691"/>
      <c r="UBF54" s="691"/>
      <c r="UBG54" s="691"/>
      <c r="UBH54" s="691"/>
      <c r="UBI54" s="691"/>
      <c r="UBJ54" s="691"/>
      <c r="UBK54" s="691"/>
      <c r="UBL54" s="691"/>
      <c r="UBM54" s="691"/>
      <c r="UBN54" s="691"/>
      <c r="UBO54" s="691"/>
      <c r="UBP54" s="691"/>
      <c r="UBQ54" s="691"/>
      <c r="UBR54" s="691"/>
      <c r="UBS54" s="691"/>
      <c r="UBT54" s="691"/>
      <c r="UBU54" s="691"/>
      <c r="UBV54" s="691"/>
      <c r="UBW54" s="691"/>
      <c r="UBX54" s="691"/>
      <c r="UBY54" s="691"/>
      <c r="UBZ54" s="691"/>
      <c r="UCA54" s="691"/>
      <c r="UCB54" s="691"/>
      <c r="UCC54" s="691"/>
      <c r="UCD54" s="691"/>
      <c r="UCE54" s="691"/>
      <c r="UCF54" s="691"/>
      <c r="UCG54" s="691"/>
      <c r="UCH54" s="691"/>
      <c r="UCI54" s="691"/>
      <c r="UCJ54" s="691"/>
      <c r="UCK54" s="691"/>
      <c r="UCL54" s="691"/>
      <c r="UCM54" s="691"/>
      <c r="UCN54" s="691"/>
      <c r="UCO54" s="691"/>
      <c r="UCP54" s="691"/>
      <c r="UCQ54" s="691"/>
      <c r="UCR54" s="691"/>
      <c r="UCS54" s="691"/>
      <c r="UCT54" s="691"/>
      <c r="UCU54" s="691"/>
      <c r="UCV54" s="691"/>
      <c r="UCW54" s="691"/>
      <c r="UCX54" s="691"/>
      <c r="UCY54" s="691"/>
      <c r="UCZ54" s="691"/>
      <c r="UDA54" s="691"/>
      <c r="UDB54" s="691"/>
      <c r="UDC54" s="691"/>
      <c r="UDD54" s="691"/>
      <c r="UDE54" s="691"/>
      <c r="UDF54" s="691"/>
      <c r="UDG54" s="691"/>
      <c r="UDH54" s="691"/>
      <c r="UDI54" s="691"/>
      <c r="UDJ54" s="691"/>
      <c r="UDK54" s="691"/>
      <c r="UDL54" s="691"/>
      <c r="UDM54" s="691"/>
      <c r="UDN54" s="691"/>
      <c r="UDO54" s="691"/>
      <c r="UDP54" s="691"/>
      <c r="UDQ54" s="691"/>
      <c r="UDR54" s="691"/>
      <c r="UDS54" s="691"/>
      <c r="UDT54" s="691"/>
      <c r="UDU54" s="691"/>
      <c r="UDV54" s="691"/>
      <c r="UDW54" s="691"/>
      <c r="UDX54" s="691"/>
      <c r="UDY54" s="691"/>
      <c r="UDZ54" s="691"/>
      <c r="UEA54" s="691"/>
      <c r="UEB54" s="691"/>
      <c r="UEC54" s="691"/>
      <c r="UED54" s="691"/>
      <c r="UEE54" s="691"/>
      <c r="UEF54" s="691"/>
      <c r="UEG54" s="691"/>
      <c r="UEH54" s="691"/>
      <c r="UEI54" s="691"/>
      <c r="UEJ54" s="691"/>
      <c r="UEK54" s="691"/>
      <c r="UEL54" s="691"/>
      <c r="UEM54" s="691"/>
      <c r="UEN54" s="691"/>
      <c r="UEO54" s="691"/>
      <c r="UEP54" s="691"/>
      <c r="UEQ54" s="691"/>
      <c r="UER54" s="691"/>
      <c r="UES54" s="691"/>
      <c r="UET54" s="691"/>
      <c r="UEU54" s="691"/>
      <c r="UEV54" s="691"/>
      <c r="UEW54" s="691"/>
      <c r="UEX54" s="691"/>
      <c r="UEY54" s="691"/>
      <c r="UEZ54" s="691"/>
      <c r="UFA54" s="691"/>
      <c r="UFB54" s="691"/>
      <c r="UFC54" s="691"/>
      <c r="UFD54" s="691"/>
      <c r="UFE54" s="691"/>
      <c r="UFF54" s="691"/>
      <c r="UFG54" s="691"/>
      <c r="UFH54" s="691"/>
      <c r="UFI54" s="691"/>
      <c r="UFJ54" s="691"/>
      <c r="UFK54" s="691"/>
      <c r="UFL54" s="691"/>
      <c r="UFM54" s="691"/>
      <c r="UFN54" s="691"/>
      <c r="UFO54" s="691"/>
      <c r="UFP54" s="691"/>
      <c r="UFQ54" s="691"/>
      <c r="UFR54" s="691"/>
      <c r="UFS54" s="691"/>
      <c r="UFT54" s="691"/>
      <c r="UFU54" s="691"/>
      <c r="UFV54" s="691"/>
      <c r="UFW54" s="691"/>
      <c r="UFX54" s="691"/>
      <c r="UFY54" s="691"/>
      <c r="UFZ54" s="691"/>
      <c r="UGA54" s="691"/>
      <c r="UGB54" s="691"/>
      <c r="UGC54" s="691"/>
      <c r="UGD54" s="691"/>
      <c r="UGE54" s="691"/>
      <c r="UGF54" s="691"/>
      <c r="UGG54" s="691"/>
      <c r="UGH54" s="691"/>
      <c r="UGI54" s="691"/>
      <c r="UGJ54" s="691"/>
      <c r="UGK54" s="691"/>
      <c r="UGL54" s="691"/>
      <c r="UGM54" s="691"/>
      <c r="UGN54" s="691"/>
      <c r="UGO54" s="691"/>
      <c r="UGP54" s="691"/>
      <c r="UGQ54" s="691"/>
      <c r="UGR54" s="691"/>
      <c r="UGS54" s="691"/>
      <c r="UGT54" s="691"/>
      <c r="UGU54" s="691"/>
      <c r="UGV54" s="691"/>
      <c r="UGW54" s="691"/>
      <c r="UGX54" s="691"/>
      <c r="UGY54" s="691"/>
      <c r="UGZ54" s="691"/>
      <c r="UHA54" s="691"/>
      <c r="UHB54" s="691"/>
      <c r="UHC54" s="691"/>
      <c r="UHD54" s="691"/>
      <c r="UHE54" s="691"/>
      <c r="UHF54" s="691"/>
      <c r="UHG54" s="691"/>
      <c r="UHH54" s="691"/>
      <c r="UHI54" s="691"/>
      <c r="UHJ54" s="691"/>
      <c r="UHK54" s="691"/>
      <c r="UHL54" s="691"/>
      <c r="UHM54" s="691"/>
      <c r="UHN54" s="691"/>
      <c r="UHO54" s="691"/>
      <c r="UHP54" s="691"/>
      <c r="UHQ54" s="691"/>
      <c r="UHR54" s="691"/>
      <c r="UHS54" s="691"/>
      <c r="UHT54" s="691"/>
      <c r="UHU54" s="691"/>
      <c r="UHV54" s="691"/>
      <c r="UHW54" s="691"/>
      <c r="UHX54" s="691"/>
      <c r="UHY54" s="691"/>
      <c r="UHZ54" s="691"/>
      <c r="UIA54" s="691"/>
      <c r="UIB54" s="691"/>
      <c r="UIC54" s="691"/>
      <c r="UID54" s="691"/>
      <c r="UIE54" s="691"/>
      <c r="UIF54" s="691"/>
      <c r="UIG54" s="691"/>
      <c r="UIH54" s="691"/>
      <c r="UII54" s="691"/>
      <c r="UIJ54" s="691"/>
      <c r="UIK54" s="691"/>
      <c r="UIL54" s="691"/>
      <c r="UIM54" s="691"/>
      <c r="UIN54" s="691"/>
      <c r="UIO54" s="691"/>
      <c r="UIP54" s="691"/>
      <c r="UIQ54" s="691"/>
      <c r="UIR54" s="691"/>
      <c r="UIS54" s="691"/>
      <c r="UIT54" s="691"/>
      <c r="UIU54" s="691"/>
      <c r="UIV54" s="691"/>
      <c r="UIW54" s="691"/>
      <c r="UIX54" s="691"/>
      <c r="UIY54" s="691"/>
      <c r="UIZ54" s="691"/>
      <c r="UJA54" s="691"/>
      <c r="UJB54" s="691"/>
      <c r="UJC54" s="691"/>
      <c r="UJD54" s="691"/>
      <c r="UJE54" s="691"/>
      <c r="UJF54" s="691"/>
      <c r="UJG54" s="691"/>
      <c r="UJH54" s="691"/>
      <c r="UJI54" s="691"/>
      <c r="UJJ54" s="691"/>
      <c r="UJK54" s="691"/>
      <c r="UJL54" s="691"/>
      <c r="UJM54" s="691"/>
      <c r="UJN54" s="691"/>
      <c r="UJO54" s="691"/>
      <c r="UJP54" s="691"/>
      <c r="UJQ54" s="691"/>
      <c r="UJR54" s="691"/>
      <c r="UJS54" s="691"/>
      <c r="UJT54" s="691"/>
      <c r="UJU54" s="691"/>
      <c r="UJV54" s="691"/>
      <c r="UJW54" s="691"/>
      <c r="UJX54" s="691"/>
      <c r="UJY54" s="691"/>
      <c r="UJZ54" s="691"/>
      <c r="UKA54" s="691"/>
      <c r="UKB54" s="691"/>
      <c r="UKC54" s="691"/>
      <c r="UKD54" s="691"/>
      <c r="UKE54" s="691"/>
      <c r="UKF54" s="691"/>
      <c r="UKG54" s="691"/>
      <c r="UKH54" s="691"/>
      <c r="UKI54" s="691"/>
      <c r="UKJ54" s="691"/>
      <c r="UKK54" s="691"/>
      <c r="UKL54" s="691"/>
      <c r="UKM54" s="691"/>
      <c r="UKN54" s="691"/>
      <c r="UKO54" s="691"/>
      <c r="UKP54" s="691"/>
      <c r="UKQ54" s="691"/>
      <c r="UKR54" s="691"/>
      <c r="UKS54" s="691"/>
      <c r="UKT54" s="691"/>
      <c r="UKU54" s="691"/>
      <c r="UKV54" s="691"/>
      <c r="UKW54" s="691"/>
      <c r="UKX54" s="691"/>
      <c r="UKY54" s="691"/>
      <c r="UKZ54" s="691"/>
      <c r="ULA54" s="691"/>
      <c r="ULB54" s="691"/>
      <c r="ULC54" s="691"/>
      <c r="ULD54" s="691"/>
      <c r="ULE54" s="691"/>
      <c r="ULF54" s="691"/>
      <c r="ULG54" s="691"/>
      <c r="ULH54" s="691"/>
      <c r="ULI54" s="691"/>
      <c r="ULJ54" s="691"/>
      <c r="ULK54" s="691"/>
      <c r="ULL54" s="691"/>
      <c r="ULM54" s="691"/>
      <c r="ULN54" s="691"/>
      <c r="ULO54" s="691"/>
      <c r="ULP54" s="691"/>
      <c r="ULQ54" s="691"/>
      <c r="ULR54" s="691"/>
      <c r="ULS54" s="691"/>
      <c r="ULT54" s="691"/>
      <c r="ULU54" s="691"/>
      <c r="ULV54" s="691"/>
      <c r="ULW54" s="691"/>
      <c r="ULX54" s="691"/>
      <c r="ULY54" s="691"/>
      <c r="ULZ54" s="691"/>
      <c r="UMA54" s="691"/>
      <c r="UMB54" s="691"/>
      <c r="UMC54" s="691"/>
      <c r="UMD54" s="691"/>
      <c r="UME54" s="691"/>
      <c r="UMF54" s="691"/>
      <c r="UMG54" s="691"/>
      <c r="UMH54" s="691"/>
      <c r="UMI54" s="691"/>
      <c r="UMJ54" s="691"/>
      <c r="UMK54" s="691"/>
      <c r="UML54" s="691"/>
      <c r="UMM54" s="691"/>
      <c r="UMN54" s="691"/>
      <c r="UMO54" s="691"/>
      <c r="UMP54" s="691"/>
      <c r="UMQ54" s="691"/>
      <c r="UMR54" s="691"/>
      <c r="UMS54" s="691"/>
      <c r="UMT54" s="691"/>
      <c r="UMU54" s="691"/>
      <c r="UMV54" s="691"/>
      <c r="UMW54" s="691"/>
      <c r="UMX54" s="691"/>
      <c r="UMY54" s="691"/>
      <c r="UMZ54" s="691"/>
      <c r="UNA54" s="691"/>
      <c r="UNB54" s="691"/>
      <c r="UNC54" s="691"/>
      <c r="UND54" s="691"/>
      <c r="UNE54" s="691"/>
      <c r="UNF54" s="691"/>
      <c r="UNG54" s="691"/>
      <c r="UNH54" s="691"/>
      <c r="UNI54" s="691"/>
      <c r="UNJ54" s="691"/>
      <c r="UNK54" s="691"/>
      <c r="UNL54" s="691"/>
      <c r="UNM54" s="691"/>
      <c r="UNN54" s="691"/>
      <c r="UNO54" s="691"/>
      <c r="UNP54" s="691"/>
      <c r="UNQ54" s="691"/>
      <c r="UNR54" s="691"/>
      <c r="UNS54" s="691"/>
      <c r="UNT54" s="691"/>
      <c r="UNU54" s="691"/>
      <c r="UNV54" s="691"/>
      <c r="UNW54" s="691"/>
      <c r="UNX54" s="691"/>
      <c r="UNY54" s="691"/>
      <c r="UNZ54" s="691"/>
      <c r="UOA54" s="691"/>
      <c r="UOB54" s="691"/>
      <c r="UOC54" s="691"/>
      <c r="UOD54" s="691"/>
      <c r="UOE54" s="691"/>
      <c r="UOF54" s="691"/>
      <c r="UOG54" s="691"/>
      <c r="UOH54" s="691"/>
      <c r="UOI54" s="691"/>
      <c r="UOJ54" s="691"/>
      <c r="UOK54" s="691"/>
      <c r="UOL54" s="691"/>
      <c r="UOM54" s="691"/>
      <c r="UON54" s="691"/>
      <c r="UOO54" s="691"/>
      <c r="UOP54" s="691"/>
      <c r="UOQ54" s="691"/>
      <c r="UOR54" s="691"/>
      <c r="UOS54" s="691"/>
      <c r="UOT54" s="691"/>
      <c r="UOU54" s="691"/>
      <c r="UOV54" s="691"/>
      <c r="UOW54" s="691"/>
      <c r="UOX54" s="691"/>
      <c r="UOY54" s="691"/>
      <c r="UOZ54" s="691"/>
      <c r="UPA54" s="691"/>
      <c r="UPB54" s="691"/>
      <c r="UPC54" s="691"/>
      <c r="UPD54" s="691"/>
      <c r="UPE54" s="691"/>
      <c r="UPF54" s="691"/>
      <c r="UPG54" s="691"/>
      <c r="UPH54" s="691"/>
      <c r="UPI54" s="691"/>
      <c r="UPJ54" s="691"/>
      <c r="UPK54" s="691"/>
      <c r="UPL54" s="691"/>
      <c r="UPM54" s="691"/>
      <c r="UPN54" s="691"/>
      <c r="UPO54" s="691"/>
      <c r="UPP54" s="691"/>
      <c r="UPQ54" s="691"/>
      <c r="UPR54" s="691"/>
      <c r="UPS54" s="691"/>
      <c r="UPT54" s="691"/>
      <c r="UPU54" s="691"/>
      <c r="UPV54" s="691"/>
      <c r="UPW54" s="691"/>
      <c r="UPX54" s="691"/>
      <c r="UPY54" s="691"/>
      <c r="UPZ54" s="691"/>
      <c r="UQA54" s="691"/>
      <c r="UQB54" s="691"/>
      <c r="UQC54" s="691"/>
      <c r="UQD54" s="691"/>
      <c r="UQE54" s="691"/>
      <c r="UQF54" s="691"/>
      <c r="UQG54" s="691"/>
      <c r="UQH54" s="691"/>
      <c r="UQI54" s="691"/>
      <c r="UQJ54" s="691"/>
      <c r="UQK54" s="691"/>
      <c r="UQL54" s="691"/>
      <c r="UQM54" s="691"/>
      <c r="UQN54" s="691"/>
      <c r="UQO54" s="691"/>
      <c r="UQP54" s="691"/>
      <c r="UQQ54" s="691"/>
      <c r="UQR54" s="691"/>
      <c r="UQS54" s="691"/>
      <c r="UQT54" s="691"/>
      <c r="UQU54" s="691"/>
      <c r="UQV54" s="691"/>
      <c r="UQW54" s="691"/>
      <c r="UQX54" s="691"/>
      <c r="UQY54" s="691"/>
      <c r="UQZ54" s="691"/>
      <c r="URA54" s="691"/>
      <c r="URB54" s="691"/>
      <c r="URC54" s="691"/>
      <c r="URD54" s="691"/>
      <c r="URE54" s="691"/>
      <c r="URF54" s="691"/>
      <c r="URG54" s="691"/>
      <c r="URH54" s="691"/>
      <c r="URI54" s="691"/>
      <c r="URJ54" s="691"/>
      <c r="URK54" s="691"/>
      <c r="URL54" s="691"/>
      <c r="URM54" s="691"/>
      <c r="URN54" s="691"/>
      <c r="URO54" s="691"/>
      <c r="URP54" s="691"/>
      <c r="URQ54" s="691"/>
      <c r="URR54" s="691"/>
      <c r="URS54" s="691"/>
      <c r="URT54" s="691"/>
      <c r="URU54" s="691"/>
      <c r="URV54" s="691"/>
      <c r="URW54" s="691"/>
      <c r="URX54" s="691"/>
      <c r="URY54" s="691"/>
      <c r="URZ54" s="691"/>
      <c r="USA54" s="691"/>
      <c r="USB54" s="691"/>
      <c r="USC54" s="691"/>
      <c r="USD54" s="691"/>
      <c r="USE54" s="691"/>
      <c r="USF54" s="691"/>
      <c r="USG54" s="691"/>
      <c r="USH54" s="691"/>
      <c r="USI54" s="691"/>
      <c r="USJ54" s="691"/>
      <c r="USK54" s="691"/>
      <c r="USL54" s="691"/>
      <c r="USM54" s="691"/>
      <c r="USN54" s="691"/>
      <c r="USO54" s="691"/>
      <c r="USP54" s="691"/>
      <c r="USQ54" s="691"/>
      <c r="USR54" s="691"/>
      <c r="USS54" s="691"/>
      <c r="UST54" s="691"/>
      <c r="USU54" s="691"/>
      <c r="USV54" s="691"/>
      <c r="USW54" s="691"/>
      <c r="USX54" s="691"/>
      <c r="USY54" s="691"/>
      <c r="USZ54" s="691"/>
      <c r="UTA54" s="691"/>
      <c r="UTB54" s="691"/>
      <c r="UTC54" s="691"/>
      <c r="UTD54" s="691"/>
      <c r="UTE54" s="691"/>
      <c r="UTF54" s="691"/>
      <c r="UTG54" s="691"/>
      <c r="UTH54" s="691"/>
      <c r="UTI54" s="691"/>
      <c r="UTJ54" s="691"/>
      <c r="UTK54" s="691"/>
      <c r="UTL54" s="691"/>
      <c r="UTM54" s="691"/>
      <c r="UTN54" s="691"/>
      <c r="UTO54" s="691"/>
      <c r="UTP54" s="691"/>
      <c r="UTQ54" s="691"/>
      <c r="UTR54" s="691"/>
      <c r="UTS54" s="691"/>
      <c r="UTT54" s="691"/>
      <c r="UTU54" s="691"/>
      <c r="UTV54" s="691"/>
      <c r="UTW54" s="691"/>
      <c r="UTX54" s="691"/>
      <c r="UTY54" s="691"/>
      <c r="UTZ54" s="691"/>
      <c r="UUA54" s="691"/>
      <c r="UUB54" s="691"/>
      <c r="UUC54" s="691"/>
      <c r="UUD54" s="691"/>
      <c r="UUE54" s="691"/>
      <c r="UUF54" s="691"/>
      <c r="UUG54" s="691"/>
      <c r="UUH54" s="691"/>
      <c r="UUI54" s="691"/>
      <c r="UUJ54" s="691"/>
      <c r="UUK54" s="691"/>
      <c r="UUL54" s="691"/>
      <c r="UUM54" s="691"/>
      <c r="UUN54" s="691"/>
      <c r="UUO54" s="691"/>
      <c r="UUP54" s="691"/>
      <c r="UUQ54" s="691"/>
      <c r="UUR54" s="691"/>
      <c r="UUS54" s="691"/>
      <c r="UUT54" s="691"/>
      <c r="UUU54" s="691"/>
      <c r="UUV54" s="691"/>
      <c r="UUW54" s="691"/>
      <c r="UUX54" s="691"/>
      <c r="UUY54" s="691"/>
      <c r="UUZ54" s="691"/>
      <c r="UVA54" s="691"/>
      <c r="UVB54" s="691"/>
      <c r="UVC54" s="691"/>
      <c r="UVD54" s="691"/>
      <c r="UVE54" s="691"/>
      <c r="UVF54" s="691"/>
      <c r="UVG54" s="691"/>
      <c r="UVH54" s="691"/>
      <c r="UVI54" s="691"/>
      <c r="UVJ54" s="691"/>
      <c r="UVK54" s="691"/>
      <c r="UVL54" s="691"/>
      <c r="UVM54" s="691"/>
      <c r="UVN54" s="691"/>
      <c r="UVO54" s="691"/>
      <c r="UVP54" s="691"/>
      <c r="UVQ54" s="691"/>
      <c r="UVR54" s="691"/>
      <c r="UVS54" s="691"/>
      <c r="UVT54" s="691"/>
      <c r="UVU54" s="691"/>
      <c r="UVV54" s="691"/>
      <c r="UVW54" s="691"/>
      <c r="UVX54" s="691"/>
      <c r="UVY54" s="691"/>
      <c r="UVZ54" s="691"/>
      <c r="UWA54" s="691"/>
      <c r="UWB54" s="691"/>
      <c r="UWC54" s="691"/>
      <c r="UWD54" s="691"/>
      <c r="UWE54" s="691"/>
      <c r="UWF54" s="691"/>
      <c r="UWG54" s="691"/>
      <c r="UWH54" s="691"/>
      <c r="UWI54" s="691"/>
      <c r="UWJ54" s="691"/>
      <c r="UWK54" s="691"/>
      <c r="UWL54" s="691"/>
      <c r="UWM54" s="691"/>
      <c r="UWN54" s="691"/>
      <c r="UWO54" s="691"/>
      <c r="UWP54" s="691"/>
      <c r="UWQ54" s="691"/>
      <c r="UWR54" s="691"/>
      <c r="UWS54" s="691"/>
      <c r="UWT54" s="691"/>
      <c r="UWU54" s="691"/>
      <c r="UWV54" s="691"/>
      <c r="UWW54" s="691"/>
      <c r="UWX54" s="691"/>
      <c r="UWY54" s="691"/>
      <c r="UWZ54" s="691"/>
      <c r="UXA54" s="691"/>
      <c r="UXB54" s="691"/>
      <c r="UXC54" s="691"/>
      <c r="UXD54" s="691"/>
      <c r="UXE54" s="691"/>
      <c r="UXF54" s="691"/>
      <c r="UXG54" s="691"/>
      <c r="UXH54" s="691"/>
      <c r="UXI54" s="691"/>
      <c r="UXJ54" s="691"/>
      <c r="UXK54" s="691"/>
      <c r="UXL54" s="691"/>
      <c r="UXM54" s="691"/>
      <c r="UXN54" s="691"/>
      <c r="UXO54" s="691"/>
      <c r="UXP54" s="691"/>
      <c r="UXQ54" s="691"/>
      <c r="UXR54" s="691"/>
      <c r="UXS54" s="691"/>
      <c r="UXT54" s="691"/>
      <c r="UXU54" s="691"/>
      <c r="UXV54" s="691"/>
      <c r="UXW54" s="691"/>
      <c r="UXX54" s="691"/>
      <c r="UXY54" s="691"/>
      <c r="UXZ54" s="691"/>
      <c r="UYA54" s="691"/>
      <c r="UYB54" s="691"/>
      <c r="UYC54" s="691"/>
      <c r="UYD54" s="691"/>
      <c r="UYE54" s="691"/>
      <c r="UYF54" s="691"/>
      <c r="UYG54" s="691"/>
      <c r="UYH54" s="691"/>
      <c r="UYI54" s="691"/>
      <c r="UYJ54" s="691"/>
      <c r="UYK54" s="691"/>
      <c r="UYL54" s="691"/>
      <c r="UYM54" s="691"/>
      <c r="UYN54" s="691"/>
      <c r="UYO54" s="691"/>
      <c r="UYP54" s="691"/>
      <c r="UYQ54" s="691"/>
      <c r="UYR54" s="691"/>
      <c r="UYS54" s="691"/>
      <c r="UYT54" s="691"/>
      <c r="UYU54" s="691"/>
      <c r="UYV54" s="691"/>
      <c r="UYW54" s="691"/>
      <c r="UYX54" s="691"/>
      <c r="UYY54" s="691"/>
      <c r="UYZ54" s="691"/>
      <c r="UZA54" s="691"/>
      <c r="UZB54" s="691"/>
      <c r="UZC54" s="691"/>
      <c r="UZD54" s="691"/>
      <c r="UZE54" s="691"/>
      <c r="UZF54" s="691"/>
      <c r="UZG54" s="691"/>
      <c r="UZH54" s="691"/>
      <c r="UZI54" s="691"/>
      <c r="UZJ54" s="691"/>
      <c r="UZK54" s="691"/>
      <c r="UZL54" s="691"/>
      <c r="UZM54" s="691"/>
      <c r="UZN54" s="691"/>
      <c r="UZO54" s="691"/>
      <c r="UZP54" s="691"/>
      <c r="UZQ54" s="691"/>
      <c r="UZR54" s="691"/>
      <c r="UZS54" s="691"/>
      <c r="UZT54" s="691"/>
      <c r="UZU54" s="691"/>
      <c r="UZV54" s="691"/>
      <c r="UZW54" s="691"/>
      <c r="UZX54" s="691"/>
      <c r="UZY54" s="691"/>
      <c r="UZZ54" s="691"/>
      <c r="VAA54" s="691"/>
      <c r="VAB54" s="691"/>
      <c r="VAC54" s="691"/>
      <c r="VAD54" s="691"/>
      <c r="VAE54" s="691"/>
      <c r="VAF54" s="691"/>
      <c r="VAG54" s="691"/>
      <c r="VAH54" s="691"/>
      <c r="VAI54" s="691"/>
      <c r="VAJ54" s="691"/>
      <c r="VAK54" s="691"/>
      <c r="VAL54" s="691"/>
      <c r="VAM54" s="691"/>
      <c r="VAN54" s="691"/>
      <c r="VAO54" s="691"/>
      <c r="VAP54" s="691"/>
      <c r="VAQ54" s="691"/>
      <c r="VAR54" s="691"/>
      <c r="VAS54" s="691"/>
      <c r="VAT54" s="691"/>
      <c r="VAU54" s="691"/>
      <c r="VAV54" s="691"/>
      <c r="VAW54" s="691"/>
      <c r="VAX54" s="691"/>
      <c r="VAY54" s="691"/>
      <c r="VAZ54" s="691"/>
      <c r="VBA54" s="691"/>
      <c r="VBB54" s="691"/>
      <c r="VBC54" s="691"/>
      <c r="VBD54" s="691"/>
      <c r="VBE54" s="691"/>
      <c r="VBF54" s="691"/>
      <c r="VBG54" s="691"/>
      <c r="VBH54" s="691"/>
      <c r="VBI54" s="691"/>
      <c r="VBJ54" s="691"/>
      <c r="VBK54" s="691"/>
      <c r="VBL54" s="691"/>
      <c r="VBM54" s="691"/>
      <c r="VBN54" s="691"/>
      <c r="VBO54" s="691"/>
      <c r="VBP54" s="691"/>
      <c r="VBQ54" s="691"/>
      <c r="VBR54" s="691"/>
      <c r="VBS54" s="691"/>
      <c r="VBT54" s="691"/>
      <c r="VBU54" s="691"/>
      <c r="VBV54" s="691"/>
      <c r="VBW54" s="691"/>
      <c r="VBX54" s="691"/>
      <c r="VBY54" s="691"/>
      <c r="VBZ54" s="691"/>
      <c r="VCA54" s="691"/>
      <c r="VCB54" s="691"/>
      <c r="VCC54" s="691"/>
      <c r="VCD54" s="691"/>
      <c r="VCE54" s="691"/>
      <c r="VCF54" s="691"/>
      <c r="VCG54" s="691"/>
      <c r="VCH54" s="691"/>
      <c r="VCI54" s="691"/>
      <c r="VCJ54" s="691"/>
      <c r="VCK54" s="691"/>
      <c r="VCL54" s="691"/>
      <c r="VCM54" s="691"/>
      <c r="VCN54" s="691"/>
      <c r="VCO54" s="691"/>
      <c r="VCP54" s="691"/>
      <c r="VCQ54" s="691"/>
      <c r="VCR54" s="691"/>
      <c r="VCS54" s="691"/>
      <c r="VCT54" s="691"/>
      <c r="VCU54" s="691"/>
      <c r="VCV54" s="691"/>
      <c r="VCW54" s="691"/>
      <c r="VCX54" s="691"/>
      <c r="VCY54" s="691"/>
      <c r="VCZ54" s="691"/>
      <c r="VDA54" s="691"/>
      <c r="VDB54" s="691"/>
      <c r="VDC54" s="691"/>
      <c r="VDD54" s="691"/>
      <c r="VDE54" s="691"/>
      <c r="VDF54" s="691"/>
      <c r="VDG54" s="691"/>
      <c r="VDH54" s="691"/>
      <c r="VDI54" s="691"/>
      <c r="VDJ54" s="691"/>
      <c r="VDK54" s="691"/>
      <c r="VDL54" s="691"/>
      <c r="VDM54" s="691"/>
      <c r="VDN54" s="691"/>
      <c r="VDO54" s="691"/>
      <c r="VDP54" s="691"/>
      <c r="VDQ54" s="691"/>
      <c r="VDR54" s="691"/>
      <c r="VDS54" s="691"/>
      <c r="VDT54" s="691"/>
      <c r="VDU54" s="691"/>
      <c r="VDV54" s="691"/>
      <c r="VDW54" s="691"/>
      <c r="VDX54" s="691"/>
      <c r="VDY54" s="691"/>
      <c r="VDZ54" s="691"/>
      <c r="VEA54" s="691"/>
      <c r="VEB54" s="691"/>
      <c r="VEC54" s="691"/>
      <c r="VED54" s="691"/>
      <c r="VEE54" s="691"/>
      <c r="VEF54" s="691"/>
      <c r="VEG54" s="691"/>
      <c r="VEH54" s="691"/>
      <c r="VEI54" s="691"/>
      <c r="VEJ54" s="691"/>
      <c r="VEK54" s="691"/>
      <c r="VEL54" s="691"/>
      <c r="VEM54" s="691"/>
      <c r="VEN54" s="691"/>
      <c r="VEO54" s="691"/>
      <c r="VEP54" s="691"/>
      <c r="VEQ54" s="691"/>
      <c r="VER54" s="691"/>
      <c r="VES54" s="691"/>
      <c r="VET54" s="691"/>
      <c r="VEU54" s="691"/>
      <c r="VEV54" s="691"/>
      <c r="VEW54" s="691"/>
      <c r="VEX54" s="691"/>
      <c r="VEY54" s="691"/>
      <c r="VEZ54" s="691"/>
      <c r="VFA54" s="691"/>
      <c r="VFB54" s="691"/>
      <c r="VFC54" s="691"/>
      <c r="VFD54" s="691"/>
      <c r="VFE54" s="691"/>
      <c r="VFF54" s="691"/>
      <c r="VFG54" s="691"/>
      <c r="VFH54" s="691"/>
      <c r="VFI54" s="691"/>
      <c r="VFJ54" s="691"/>
      <c r="VFK54" s="691"/>
      <c r="VFL54" s="691"/>
      <c r="VFM54" s="691"/>
      <c r="VFN54" s="691"/>
      <c r="VFO54" s="691"/>
      <c r="VFP54" s="691"/>
      <c r="VFQ54" s="691"/>
      <c r="VFR54" s="691"/>
      <c r="VFS54" s="691"/>
      <c r="VFT54" s="691"/>
      <c r="VFU54" s="691"/>
      <c r="VFV54" s="691"/>
      <c r="VFW54" s="691"/>
      <c r="VFX54" s="691"/>
      <c r="VFY54" s="691"/>
      <c r="VFZ54" s="691"/>
      <c r="VGA54" s="691"/>
      <c r="VGB54" s="691"/>
      <c r="VGC54" s="691"/>
      <c r="VGD54" s="691"/>
      <c r="VGE54" s="691"/>
      <c r="VGF54" s="691"/>
      <c r="VGG54" s="691"/>
      <c r="VGH54" s="691"/>
      <c r="VGI54" s="691"/>
      <c r="VGJ54" s="691"/>
      <c r="VGK54" s="691"/>
      <c r="VGL54" s="691"/>
      <c r="VGM54" s="691"/>
      <c r="VGN54" s="691"/>
      <c r="VGO54" s="691"/>
      <c r="VGP54" s="691"/>
      <c r="VGQ54" s="691"/>
      <c r="VGR54" s="691"/>
      <c r="VGS54" s="691"/>
      <c r="VGT54" s="691"/>
      <c r="VGU54" s="691"/>
      <c r="VGV54" s="691"/>
      <c r="VGW54" s="691"/>
      <c r="VGX54" s="691"/>
      <c r="VGY54" s="691"/>
      <c r="VGZ54" s="691"/>
      <c r="VHA54" s="691"/>
      <c r="VHB54" s="691"/>
      <c r="VHC54" s="691"/>
      <c r="VHD54" s="691"/>
      <c r="VHE54" s="691"/>
      <c r="VHF54" s="691"/>
      <c r="VHG54" s="691"/>
      <c r="VHH54" s="691"/>
      <c r="VHI54" s="691"/>
      <c r="VHJ54" s="691"/>
      <c r="VHK54" s="691"/>
      <c r="VHL54" s="691"/>
      <c r="VHM54" s="691"/>
      <c r="VHN54" s="691"/>
      <c r="VHO54" s="691"/>
      <c r="VHP54" s="691"/>
      <c r="VHQ54" s="691"/>
      <c r="VHR54" s="691"/>
      <c r="VHS54" s="691"/>
      <c r="VHT54" s="691"/>
      <c r="VHU54" s="691"/>
      <c r="VHV54" s="691"/>
      <c r="VHW54" s="691"/>
      <c r="VHX54" s="691"/>
      <c r="VHY54" s="691"/>
      <c r="VHZ54" s="691"/>
      <c r="VIA54" s="691"/>
      <c r="VIB54" s="691"/>
      <c r="VIC54" s="691"/>
      <c r="VID54" s="691"/>
      <c r="VIE54" s="691"/>
      <c r="VIF54" s="691"/>
      <c r="VIG54" s="691"/>
      <c r="VIH54" s="691"/>
      <c r="VII54" s="691"/>
      <c r="VIJ54" s="691"/>
      <c r="VIK54" s="691"/>
      <c r="VIL54" s="691"/>
      <c r="VIM54" s="691"/>
      <c r="VIN54" s="691"/>
      <c r="VIO54" s="691"/>
      <c r="VIP54" s="691"/>
      <c r="VIQ54" s="691"/>
      <c r="VIR54" s="691"/>
      <c r="VIS54" s="691"/>
      <c r="VIT54" s="691"/>
      <c r="VIU54" s="691"/>
      <c r="VIV54" s="691"/>
      <c r="VIW54" s="691"/>
      <c r="VIX54" s="691"/>
      <c r="VIY54" s="691"/>
      <c r="VIZ54" s="691"/>
      <c r="VJA54" s="691"/>
      <c r="VJB54" s="691"/>
      <c r="VJC54" s="691"/>
      <c r="VJD54" s="691"/>
      <c r="VJE54" s="691"/>
      <c r="VJF54" s="691"/>
      <c r="VJG54" s="691"/>
      <c r="VJH54" s="691"/>
      <c r="VJI54" s="691"/>
      <c r="VJJ54" s="691"/>
      <c r="VJK54" s="691"/>
      <c r="VJL54" s="691"/>
      <c r="VJM54" s="691"/>
      <c r="VJN54" s="691"/>
      <c r="VJO54" s="691"/>
      <c r="VJP54" s="691"/>
      <c r="VJQ54" s="691"/>
      <c r="VJR54" s="691"/>
      <c r="VJS54" s="691"/>
      <c r="VJT54" s="691"/>
      <c r="VJU54" s="691"/>
      <c r="VJV54" s="691"/>
      <c r="VJW54" s="691"/>
      <c r="VJX54" s="691"/>
      <c r="VJY54" s="691"/>
      <c r="VJZ54" s="691"/>
      <c r="VKA54" s="691"/>
      <c r="VKB54" s="691"/>
      <c r="VKC54" s="691"/>
      <c r="VKD54" s="691"/>
      <c r="VKE54" s="691"/>
      <c r="VKF54" s="691"/>
      <c r="VKG54" s="691"/>
      <c r="VKH54" s="691"/>
      <c r="VKI54" s="691"/>
      <c r="VKJ54" s="691"/>
      <c r="VKK54" s="691"/>
      <c r="VKL54" s="691"/>
      <c r="VKM54" s="691"/>
      <c r="VKN54" s="691"/>
      <c r="VKO54" s="691"/>
      <c r="VKP54" s="691"/>
      <c r="VKQ54" s="691"/>
      <c r="VKR54" s="691"/>
      <c r="VKS54" s="691"/>
      <c r="VKT54" s="691"/>
      <c r="VKU54" s="691"/>
      <c r="VKV54" s="691"/>
      <c r="VKW54" s="691"/>
      <c r="VKX54" s="691"/>
      <c r="VKY54" s="691"/>
      <c r="VKZ54" s="691"/>
      <c r="VLA54" s="691"/>
      <c r="VLB54" s="691"/>
      <c r="VLC54" s="691"/>
      <c r="VLD54" s="691"/>
      <c r="VLE54" s="691"/>
      <c r="VLF54" s="691"/>
      <c r="VLG54" s="691"/>
      <c r="VLH54" s="691"/>
      <c r="VLI54" s="691"/>
      <c r="VLJ54" s="691"/>
      <c r="VLK54" s="691"/>
      <c r="VLL54" s="691"/>
      <c r="VLM54" s="691"/>
      <c r="VLN54" s="691"/>
      <c r="VLO54" s="691"/>
      <c r="VLP54" s="691"/>
      <c r="VLQ54" s="691"/>
      <c r="VLR54" s="691"/>
      <c r="VLS54" s="691"/>
      <c r="VLT54" s="691"/>
      <c r="VLU54" s="691"/>
      <c r="VLV54" s="691"/>
      <c r="VLW54" s="691"/>
      <c r="VLX54" s="691"/>
      <c r="VLY54" s="691"/>
      <c r="VLZ54" s="691"/>
      <c r="VMA54" s="691"/>
      <c r="VMB54" s="691"/>
      <c r="VMC54" s="691"/>
      <c r="VMD54" s="691"/>
      <c r="VME54" s="691"/>
      <c r="VMF54" s="691"/>
      <c r="VMG54" s="691"/>
      <c r="VMH54" s="691"/>
      <c r="VMI54" s="691"/>
      <c r="VMJ54" s="691"/>
      <c r="VMK54" s="691"/>
      <c r="VML54" s="691"/>
      <c r="VMM54" s="691"/>
      <c r="VMN54" s="691"/>
      <c r="VMO54" s="691"/>
      <c r="VMP54" s="691"/>
      <c r="VMQ54" s="691"/>
      <c r="VMR54" s="691"/>
      <c r="VMS54" s="691"/>
      <c r="VMT54" s="691"/>
      <c r="VMU54" s="691"/>
      <c r="VMV54" s="691"/>
      <c r="VMW54" s="691"/>
      <c r="VMX54" s="691"/>
      <c r="VMY54" s="691"/>
      <c r="VMZ54" s="691"/>
      <c r="VNA54" s="691"/>
      <c r="VNB54" s="691"/>
      <c r="VNC54" s="691"/>
      <c r="VND54" s="691"/>
      <c r="VNE54" s="691"/>
      <c r="VNF54" s="691"/>
      <c r="VNG54" s="691"/>
      <c r="VNH54" s="691"/>
      <c r="VNI54" s="691"/>
      <c r="VNJ54" s="691"/>
      <c r="VNK54" s="691"/>
      <c r="VNL54" s="691"/>
      <c r="VNM54" s="691"/>
      <c r="VNN54" s="691"/>
      <c r="VNO54" s="691"/>
      <c r="VNP54" s="691"/>
      <c r="VNQ54" s="691"/>
      <c r="VNR54" s="691"/>
      <c r="VNS54" s="691"/>
      <c r="VNT54" s="691"/>
      <c r="VNU54" s="691"/>
      <c r="VNV54" s="691"/>
      <c r="VNW54" s="691"/>
      <c r="VNX54" s="691"/>
      <c r="VNY54" s="691"/>
      <c r="VNZ54" s="691"/>
      <c r="VOA54" s="691"/>
      <c r="VOB54" s="691"/>
      <c r="VOC54" s="691"/>
      <c r="VOD54" s="691"/>
      <c r="VOE54" s="691"/>
      <c r="VOF54" s="691"/>
      <c r="VOG54" s="691"/>
      <c r="VOH54" s="691"/>
      <c r="VOI54" s="691"/>
      <c r="VOJ54" s="691"/>
      <c r="VOK54" s="691"/>
      <c r="VOL54" s="691"/>
      <c r="VOM54" s="691"/>
      <c r="VON54" s="691"/>
      <c r="VOO54" s="691"/>
      <c r="VOP54" s="691"/>
      <c r="VOQ54" s="691"/>
      <c r="VOR54" s="691"/>
      <c r="VOS54" s="691"/>
      <c r="VOT54" s="691"/>
      <c r="VOU54" s="691"/>
      <c r="VOV54" s="691"/>
      <c r="VOW54" s="691"/>
      <c r="VOX54" s="691"/>
      <c r="VOY54" s="691"/>
      <c r="VOZ54" s="691"/>
      <c r="VPA54" s="691"/>
      <c r="VPB54" s="691"/>
      <c r="VPC54" s="691"/>
      <c r="VPD54" s="691"/>
      <c r="VPE54" s="691"/>
      <c r="VPF54" s="691"/>
      <c r="VPG54" s="691"/>
      <c r="VPH54" s="691"/>
      <c r="VPI54" s="691"/>
      <c r="VPJ54" s="691"/>
      <c r="VPK54" s="691"/>
      <c r="VPL54" s="691"/>
      <c r="VPM54" s="691"/>
      <c r="VPN54" s="691"/>
      <c r="VPO54" s="691"/>
      <c r="VPP54" s="691"/>
      <c r="VPQ54" s="691"/>
      <c r="VPR54" s="691"/>
      <c r="VPS54" s="691"/>
      <c r="VPT54" s="691"/>
      <c r="VPU54" s="691"/>
      <c r="VPV54" s="691"/>
      <c r="VPW54" s="691"/>
      <c r="VPX54" s="691"/>
      <c r="VPY54" s="691"/>
      <c r="VPZ54" s="691"/>
      <c r="VQA54" s="691"/>
      <c r="VQB54" s="691"/>
      <c r="VQC54" s="691"/>
      <c r="VQD54" s="691"/>
      <c r="VQE54" s="691"/>
      <c r="VQF54" s="691"/>
      <c r="VQG54" s="691"/>
      <c r="VQH54" s="691"/>
      <c r="VQI54" s="691"/>
      <c r="VQJ54" s="691"/>
      <c r="VQK54" s="691"/>
      <c r="VQL54" s="691"/>
      <c r="VQM54" s="691"/>
      <c r="VQN54" s="691"/>
      <c r="VQO54" s="691"/>
      <c r="VQP54" s="691"/>
      <c r="VQQ54" s="691"/>
      <c r="VQR54" s="691"/>
      <c r="VQS54" s="691"/>
      <c r="VQT54" s="691"/>
      <c r="VQU54" s="691"/>
      <c r="VQV54" s="691"/>
      <c r="VQW54" s="691"/>
      <c r="VQX54" s="691"/>
      <c r="VQY54" s="691"/>
      <c r="VQZ54" s="691"/>
      <c r="VRA54" s="691"/>
      <c r="VRB54" s="691"/>
      <c r="VRC54" s="691"/>
      <c r="VRD54" s="691"/>
      <c r="VRE54" s="691"/>
      <c r="VRF54" s="691"/>
      <c r="VRG54" s="691"/>
      <c r="VRH54" s="691"/>
      <c r="VRI54" s="691"/>
      <c r="VRJ54" s="691"/>
      <c r="VRK54" s="691"/>
      <c r="VRL54" s="691"/>
      <c r="VRM54" s="691"/>
      <c r="VRN54" s="691"/>
      <c r="VRO54" s="691"/>
      <c r="VRP54" s="691"/>
      <c r="VRQ54" s="691"/>
      <c r="VRR54" s="691"/>
      <c r="VRS54" s="691"/>
      <c r="VRT54" s="691"/>
      <c r="VRU54" s="691"/>
      <c r="VRV54" s="691"/>
      <c r="VRW54" s="691"/>
      <c r="VRX54" s="691"/>
      <c r="VRY54" s="691"/>
      <c r="VRZ54" s="691"/>
      <c r="VSA54" s="691"/>
      <c r="VSB54" s="691"/>
      <c r="VSC54" s="691"/>
      <c r="VSD54" s="691"/>
      <c r="VSE54" s="691"/>
      <c r="VSF54" s="691"/>
      <c r="VSG54" s="691"/>
      <c r="VSH54" s="691"/>
      <c r="VSI54" s="691"/>
      <c r="VSJ54" s="691"/>
      <c r="VSK54" s="691"/>
      <c r="VSL54" s="691"/>
      <c r="VSM54" s="691"/>
      <c r="VSN54" s="691"/>
      <c r="VSO54" s="691"/>
      <c r="VSP54" s="691"/>
      <c r="VSQ54" s="691"/>
      <c r="VSR54" s="691"/>
      <c r="VSS54" s="691"/>
      <c r="VST54" s="691"/>
      <c r="VSU54" s="691"/>
      <c r="VSV54" s="691"/>
      <c r="VSW54" s="691"/>
      <c r="VSX54" s="691"/>
      <c r="VSY54" s="691"/>
      <c r="VSZ54" s="691"/>
      <c r="VTA54" s="691"/>
      <c r="VTB54" s="691"/>
      <c r="VTC54" s="691"/>
      <c r="VTD54" s="691"/>
      <c r="VTE54" s="691"/>
      <c r="VTF54" s="691"/>
      <c r="VTG54" s="691"/>
      <c r="VTH54" s="691"/>
      <c r="VTI54" s="691"/>
      <c r="VTJ54" s="691"/>
      <c r="VTK54" s="691"/>
      <c r="VTL54" s="691"/>
      <c r="VTM54" s="691"/>
      <c r="VTN54" s="691"/>
      <c r="VTO54" s="691"/>
      <c r="VTP54" s="691"/>
      <c r="VTQ54" s="691"/>
      <c r="VTR54" s="691"/>
      <c r="VTS54" s="691"/>
      <c r="VTT54" s="691"/>
      <c r="VTU54" s="691"/>
      <c r="VTV54" s="691"/>
      <c r="VTW54" s="691"/>
      <c r="VTX54" s="691"/>
      <c r="VTY54" s="691"/>
      <c r="VTZ54" s="691"/>
      <c r="VUA54" s="691"/>
      <c r="VUB54" s="691"/>
      <c r="VUC54" s="691"/>
      <c r="VUD54" s="691"/>
      <c r="VUE54" s="691"/>
      <c r="VUF54" s="691"/>
      <c r="VUG54" s="691"/>
      <c r="VUH54" s="691"/>
      <c r="VUI54" s="691"/>
      <c r="VUJ54" s="691"/>
      <c r="VUK54" s="691"/>
      <c r="VUL54" s="691"/>
      <c r="VUM54" s="691"/>
      <c r="VUN54" s="691"/>
      <c r="VUO54" s="691"/>
      <c r="VUP54" s="691"/>
      <c r="VUQ54" s="691"/>
      <c r="VUR54" s="691"/>
      <c r="VUS54" s="691"/>
      <c r="VUT54" s="691"/>
      <c r="VUU54" s="691"/>
      <c r="VUV54" s="691"/>
      <c r="VUW54" s="691"/>
      <c r="VUX54" s="691"/>
      <c r="VUY54" s="691"/>
      <c r="VUZ54" s="691"/>
      <c r="VVA54" s="691"/>
      <c r="VVB54" s="691"/>
      <c r="VVC54" s="691"/>
      <c r="VVD54" s="691"/>
      <c r="VVE54" s="691"/>
      <c r="VVF54" s="691"/>
      <c r="VVG54" s="691"/>
      <c r="VVH54" s="691"/>
      <c r="VVI54" s="691"/>
      <c r="VVJ54" s="691"/>
      <c r="VVK54" s="691"/>
      <c r="VVL54" s="691"/>
      <c r="VVM54" s="691"/>
      <c r="VVN54" s="691"/>
      <c r="VVO54" s="691"/>
      <c r="VVP54" s="691"/>
      <c r="VVQ54" s="691"/>
      <c r="VVR54" s="691"/>
      <c r="VVS54" s="691"/>
      <c r="VVT54" s="691"/>
      <c r="VVU54" s="691"/>
      <c r="VVV54" s="691"/>
      <c r="VVW54" s="691"/>
      <c r="VVX54" s="691"/>
      <c r="VVY54" s="691"/>
      <c r="VVZ54" s="691"/>
      <c r="VWA54" s="691"/>
      <c r="VWB54" s="691"/>
      <c r="VWC54" s="691"/>
      <c r="VWD54" s="691"/>
      <c r="VWE54" s="691"/>
      <c r="VWF54" s="691"/>
      <c r="VWG54" s="691"/>
      <c r="VWH54" s="691"/>
      <c r="VWI54" s="691"/>
      <c r="VWJ54" s="691"/>
      <c r="VWK54" s="691"/>
      <c r="VWL54" s="691"/>
      <c r="VWM54" s="691"/>
      <c r="VWN54" s="691"/>
      <c r="VWO54" s="691"/>
      <c r="VWP54" s="691"/>
      <c r="VWQ54" s="691"/>
      <c r="VWR54" s="691"/>
      <c r="VWS54" s="691"/>
      <c r="VWT54" s="691"/>
      <c r="VWU54" s="691"/>
      <c r="VWV54" s="691"/>
      <c r="VWW54" s="691"/>
      <c r="VWX54" s="691"/>
      <c r="VWY54" s="691"/>
      <c r="VWZ54" s="691"/>
      <c r="VXA54" s="691"/>
      <c r="VXB54" s="691"/>
      <c r="VXC54" s="691"/>
      <c r="VXD54" s="691"/>
      <c r="VXE54" s="691"/>
      <c r="VXF54" s="691"/>
      <c r="VXG54" s="691"/>
      <c r="VXH54" s="691"/>
      <c r="VXI54" s="691"/>
      <c r="VXJ54" s="691"/>
      <c r="VXK54" s="691"/>
      <c r="VXL54" s="691"/>
      <c r="VXM54" s="691"/>
      <c r="VXN54" s="691"/>
      <c r="VXO54" s="691"/>
      <c r="VXP54" s="691"/>
      <c r="VXQ54" s="691"/>
      <c r="VXR54" s="691"/>
      <c r="VXS54" s="691"/>
      <c r="VXT54" s="691"/>
      <c r="VXU54" s="691"/>
      <c r="VXV54" s="691"/>
      <c r="VXW54" s="691"/>
      <c r="VXX54" s="691"/>
      <c r="VXY54" s="691"/>
      <c r="VXZ54" s="691"/>
      <c r="VYA54" s="691"/>
      <c r="VYB54" s="691"/>
      <c r="VYC54" s="691"/>
      <c r="VYD54" s="691"/>
      <c r="VYE54" s="691"/>
      <c r="VYF54" s="691"/>
      <c r="VYG54" s="691"/>
      <c r="VYH54" s="691"/>
      <c r="VYI54" s="691"/>
      <c r="VYJ54" s="691"/>
      <c r="VYK54" s="691"/>
      <c r="VYL54" s="691"/>
      <c r="VYM54" s="691"/>
      <c r="VYN54" s="691"/>
      <c r="VYO54" s="691"/>
      <c r="VYP54" s="691"/>
      <c r="VYQ54" s="691"/>
      <c r="VYR54" s="691"/>
      <c r="VYS54" s="691"/>
      <c r="VYT54" s="691"/>
      <c r="VYU54" s="691"/>
      <c r="VYV54" s="691"/>
      <c r="VYW54" s="691"/>
      <c r="VYX54" s="691"/>
      <c r="VYY54" s="691"/>
      <c r="VYZ54" s="691"/>
      <c r="VZA54" s="691"/>
      <c r="VZB54" s="691"/>
      <c r="VZC54" s="691"/>
      <c r="VZD54" s="691"/>
      <c r="VZE54" s="691"/>
      <c r="VZF54" s="691"/>
      <c r="VZG54" s="691"/>
      <c r="VZH54" s="691"/>
      <c r="VZI54" s="691"/>
      <c r="VZJ54" s="691"/>
      <c r="VZK54" s="691"/>
      <c r="VZL54" s="691"/>
      <c r="VZM54" s="691"/>
      <c r="VZN54" s="691"/>
      <c r="VZO54" s="691"/>
      <c r="VZP54" s="691"/>
      <c r="VZQ54" s="691"/>
      <c r="VZR54" s="691"/>
      <c r="VZS54" s="691"/>
      <c r="VZT54" s="691"/>
      <c r="VZU54" s="691"/>
      <c r="VZV54" s="691"/>
      <c r="VZW54" s="691"/>
      <c r="VZX54" s="691"/>
      <c r="VZY54" s="691"/>
      <c r="VZZ54" s="691"/>
      <c r="WAA54" s="691"/>
      <c r="WAB54" s="691"/>
      <c r="WAC54" s="691"/>
      <c r="WAD54" s="691"/>
      <c r="WAE54" s="691"/>
      <c r="WAF54" s="691"/>
      <c r="WAG54" s="691"/>
      <c r="WAH54" s="691"/>
      <c r="WAI54" s="691"/>
      <c r="WAJ54" s="691"/>
      <c r="WAK54" s="691"/>
      <c r="WAL54" s="691"/>
      <c r="WAM54" s="691"/>
      <c r="WAN54" s="691"/>
      <c r="WAO54" s="691"/>
      <c r="WAP54" s="691"/>
      <c r="WAQ54" s="691"/>
      <c r="WAR54" s="691"/>
      <c r="WAS54" s="691"/>
      <c r="WAT54" s="691"/>
      <c r="WAU54" s="691"/>
      <c r="WAV54" s="691"/>
      <c r="WAW54" s="691"/>
      <c r="WAX54" s="691"/>
      <c r="WAY54" s="691"/>
      <c r="WAZ54" s="691"/>
      <c r="WBA54" s="691"/>
      <c r="WBB54" s="691"/>
      <c r="WBC54" s="691"/>
      <c r="WBD54" s="691"/>
      <c r="WBE54" s="691"/>
      <c r="WBF54" s="691"/>
      <c r="WBG54" s="691"/>
      <c r="WBH54" s="691"/>
      <c r="WBI54" s="691"/>
      <c r="WBJ54" s="691"/>
      <c r="WBK54" s="691"/>
      <c r="WBL54" s="691"/>
      <c r="WBM54" s="691"/>
      <c r="WBN54" s="691"/>
      <c r="WBO54" s="691"/>
      <c r="WBP54" s="691"/>
      <c r="WBQ54" s="691"/>
      <c r="WBR54" s="691"/>
      <c r="WBS54" s="691"/>
      <c r="WBT54" s="691"/>
      <c r="WBU54" s="691"/>
      <c r="WBV54" s="691"/>
      <c r="WBW54" s="691"/>
      <c r="WBX54" s="691"/>
      <c r="WBY54" s="691"/>
      <c r="WBZ54" s="691"/>
      <c r="WCA54" s="691"/>
      <c r="WCB54" s="691"/>
      <c r="WCC54" s="691"/>
      <c r="WCD54" s="691"/>
      <c r="WCE54" s="691"/>
      <c r="WCF54" s="691"/>
      <c r="WCG54" s="691"/>
      <c r="WCH54" s="691"/>
      <c r="WCI54" s="691"/>
      <c r="WCJ54" s="691"/>
      <c r="WCK54" s="691"/>
      <c r="WCL54" s="691"/>
      <c r="WCM54" s="691"/>
      <c r="WCN54" s="691"/>
      <c r="WCO54" s="691"/>
      <c r="WCP54" s="691"/>
      <c r="WCQ54" s="691"/>
      <c r="WCR54" s="691"/>
      <c r="WCS54" s="691"/>
      <c r="WCT54" s="691"/>
      <c r="WCU54" s="691"/>
      <c r="WCV54" s="691"/>
      <c r="WCW54" s="691"/>
      <c r="WCX54" s="691"/>
      <c r="WCY54" s="691"/>
      <c r="WCZ54" s="691"/>
      <c r="WDA54" s="691"/>
      <c r="WDB54" s="691"/>
      <c r="WDC54" s="691"/>
      <c r="WDD54" s="691"/>
      <c r="WDE54" s="691"/>
      <c r="WDF54" s="691"/>
      <c r="WDG54" s="691"/>
      <c r="WDH54" s="691"/>
      <c r="WDI54" s="691"/>
      <c r="WDJ54" s="691"/>
      <c r="WDK54" s="691"/>
      <c r="WDL54" s="691"/>
      <c r="WDM54" s="691"/>
      <c r="WDN54" s="691"/>
      <c r="WDO54" s="691"/>
      <c r="WDP54" s="691"/>
      <c r="WDQ54" s="691"/>
      <c r="WDR54" s="691"/>
      <c r="WDS54" s="691"/>
      <c r="WDT54" s="691"/>
      <c r="WDU54" s="691"/>
      <c r="WDV54" s="691"/>
      <c r="WDW54" s="691"/>
      <c r="WDX54" s="691"/>
      <c r="WDY54" s="691"/>
      <c r="WDZ54" s="691"/>
      <c r="WEA54" s="691"/>
      <c r="WEB54" s="691"/>
      <c r="WEC54" s="691"/>
      <c r="WED54" s="691"/>
      <c r="WEE54" s="691"/>
      <c r="WEF54" s="691"/>
      <c r="WEG54" s="691"/>
      <c r="WEH54" s="691"/>
      <c r="WEI54" s="691"/>
      <c r="WEJ54" s="691"/>
      <c r="WEK54" s="691"/>
      <c r="WEL54" s="691"/>
      <c r="WEM54" s="691"/>
      <c r="WEN54" s="691"/>
      <c r="WEO54" s="691"/>
      <c r="WEP54" s="691"/>
      <c r="WEQ54" s="691"/>
      <c r="WER54" s="691"/>
      <c r="WES54" s="691"/>
      <c r="WET54" s="691"/>
      <c r="WEU54" s="691"/>
      <c r="WEV54" s="691"/>
      <c r="WEW54" s="691"/>
      <c r="WEX54" s="691"/>
      <c r="WEY54" s="691"/>
      <c r="WEZ54" s="691"/>
      <c r="WFA54" s="691"/>
      <c r="WFB54" s="691"/>
      <c r="WFC54" s="691"/>
      <c r="WFD54" s="691"/>
      <c r="WFE54" s="691"/>
      <c r="WFF54" s="691"/>
      <c r="WFG54" s="691"/>
      <c r="WFH54" s="691"/>
      <c r="WFI54" s="691"/>
      <c r="WFJ54" s="691"/>
      <c r="WFK54" s="691"/>
      <c r="WFL54" s="691"/>
      <c r="WFM54" s="691"/>
      <c r="WFN54" s="691"/>
      <c r="WFO54" s="691"/>
      <c r="WFP54" s="691"/>
      <c r="WFQ54" s="691"/>
      <c r="WFR54" s="691"/>
      <c r="WFS54" s="691"/>
      <c r="WFT54" s="691"/>
      <c r="WFU54" s="691"/>
      <c r="WFV54" s="691"/>
      <c r="WFW54" s="691"/>
      <c r="WFX54" s="691"/>
      <c r="WFY54" s="691"/>
      <c r="WFZ54" s="691"/>
      <c r="WGA54" s="691"/>
      <c r="WGB54" s="691"/>
      <c r="WGC54" s="691"/>
      <c r="WGD54" s="691"/>
      <c r="WGE54" s="691"/>
      <c r="WGF54" s="691"/>
      <c r="WGG54" s="691"/>
      <c r="WGH54" s="691"/>
      <c r="WGI54" s="691"/>
      <c r="WGJ54" s="691"/>
      <c r="WGK54" s="691"/>
      <c r="WGL54" s="691"/>
      <c r="WGM54" s="691"/>
      <c r="WGN54" s="691"/>
      <c r="WGO54" s="691"/>
      <c r="WGP54" s="691"/>
      <c r="WGQ54" s="691"/>
      <c r="WGR54" s="691"/>
      <c r="WGS54" s="691"/>
      <c r="WGT54" s="691"/>
      <c r="WGU54" s="691"/>
      <c r="WGV54" s="691"/>
      <c r="WGW54" s="691"/>
      <c r="WGX54" s="691"/>
      <c r="WGY54" s="691"/>
      <c r="WGZ54" s="691"/>
      <c r="WHA54" s="691"/>
      <c r="WHB54" s="691"/>
      <c r="WHC54" s="691"/>
      <c r="WHD54" s="691"/>
      <c r="WHE54" s="691"/>
      <c r="WHF54" s="691"/>
      <c r="WHG54" s="691"/>
      <c r="WHH54" s="691"/>
      <c r="WHI54" s="691"/>
      <c r="WHJ54" s="691"/>
      <c r="WHK54" s="691"/>
      <c r="WHL54" s="691"/>
      <c r="WHM54" s="691"/>
      <c r="WHN54" s="691"/>
      <c r="WHO54" s="691"/>
      <c r="WHP54" s="691"/>
      <c r="WHQ54" s="691"/>
      <c r="WHR54" s="691"/>
      <c r="WHS54" s="691"/>
      <c r="WHT54" s="691"/>
      <c r="WHU54" s="691"/>
      <c r="WHV54" s="691"/>
      <c r="WHW54" s="691"/>
      <c r="WHX54" s="691"/>
      <c r="WHY54" s="691"/>
      <c r="WHZ54" s="691"/>
      <c r="WIA54" s="691"/>
      <c r="WIB54" s="691"/>
      <c r="WIC54" s="691"/>
      <c r="WID54" s="691"/>
      <c r="WIE54" s="691"/>
      <c r="WIF54" s="691"/>
      <c r="WIG54" s="691"/>
      <c r="WIH54" s="691"/>
      <c r="WII54" s="691"/>
      <c r="WIJ54" s="691"/>
      <c r="WIK54" s="691"/>
      <c r="WIL54" s="691"/>
      <c r="WIM54" s="691"/>
      <c r="WIN54" s="691"/>
      <c r="WIO54" s="691"/>
      <c r="WIP54" s="691"/>
      <c r="WIQ54" s="691"/>
      <c r="WIR54" s="691"/>
      <c r="WIS54" s="691"/>
      <c r="WIT54" s="691"/>
      <c r="WIU54" s="691"/>
      <c r="WIV54" s="691"/>
      <c r="WIW54" s="691"/>
      <c r="WIX54" s="691"/>
      <c r="WIY54" s="691"/>
      <c r="WIZ54" s="691"/>
      <c r="WJA54" s="691"/>
      <c r="WJB54" s="691"/>
      <c r="WJC54" s="691"/>
      <c r="WJD54" s="691"/>
      <c r="WJE54" s="691"/>
      <c r="WJF54" s="691"/>
      <c r="WJG54" s="691"/>
      <c r="WJH54" s="691"/>
      <c r="WJI54" s="691"/>
      <c r="WJJ54" s="691"/>
      <c r="WJK54" s="691"/>
      <c r="WJL54" s="691"/>
      <c r="WJM54" s="691"/>
      <c r="WJN54" s="691"/>
      <c r="WJO54" s="691"/>
      <c r="WJP54" s="691"/>
      <c r="WJQ54" s="691"/>
      <c r="WJR54" s="691"/>
      <c r="WJS54" s="691"/>
      <c r="WJT54" s="691"/>
      <c r="WJU54" s="691"/>
      <c r="WJV54" s="691"/>
      <c r="WJW54" s="691"/>
      <c r="WJX54" s="691"/>
      <c r="WJY54" s="691"/>
      <c r="WJZ54" s="691"/>
      <c r="WKA54" s="691"/>
      <c r="WKB54" s="691"/>
      <c r="WKC54" s="691"/>
      <c r="WKD54" s="691"/>
      <c r="WKE54" s="691"/>
      <c r="WKF54" s="691"/>
      <c r="WKG54" s="691"/>
      <c r="WKH54" s="691"/>
      <c r="WKI54" s="691"/>
      <c r="WKJ54" s="691"/>
      <c r="WKK54" s="691"/>
      <c r="WKL54" s="691"/>
      <c r="WKM54" s="691"/>
      <c r="WKN54" s="691"/>
      <c r="WKO54" s="691"/>
      <c r="WKP54" s="691"/>
      <c r="WKQ54" s="691"/>
      <c r="WKR54" s="691"/>
      <c r="WKS54" s="691"/>
      <c r="WKT54" s="691"/>
      <c r="WKU54" s="691"/>
      <c r="WKV54" s="691"/>
      <c r="WKW54" s="691"/>
      <c r="WKX54" s="691"/>
      <c r="WKY54" s="691"/>
      <c r="WKZ54" s="691"/>
      <c r="WLA54" s="691"/>
      <c r="WLB54" s="691"/>
      <c r="WLC54" s="691"/>
      <c r="WLD54" s="691"/>
      <c r="WLE54" s="691"/>
      <c r="WLF54" s="691"/>
      <c r="WLG54" s="691"/>
      <c r="WLH54" s="691"/>
      <c r="WLI54" s="691"/>
      <c r="WLJ54" s="691"/>
      <c r="WLK54" s="691"/>
      <c r="WLL54" s="691"/>
      <c r="WLM54" s="691"/>
      <c r="WLN54" s="691"/>
      <c r="WLO54" s="691"/>
      <c r="WLP54" s="691"/>
      <c r="WLQ54" s="691"/>
      <c r="WLR54" s="691"/>
      <c r="WLS54" s="691"/>
      <c r="WLT54" s="691"/>
      <c r="WLU54" s="691"/>
      <c r="WLV54" s="691"/>
      <c r="WLW54" s="691"/>
      <c r="WLX54" s="691"/>
      <c r="WLY54" s="691"/>
      <c r="WLZ54" s="691"/>
      <c r="WMA54" s="691"/>
      <c r="WMB54" s="691"/>
      <c r="WMC54" s="691"/>
      <c r="WMD54" s="691"/>
      <c r="WME54" s="691"/>
      <c r="WMF54" s="691"/>
      <c r="WMG54" s="691"/>
      <c r="WMH54" s="691"/>
      <c r="WMI54" s="691"/>
      <c r="WMJ54" s="691"/>
      <c r="WMK54" s="691"/>
      <c r="WML54" s="691"/>
      <c r="WMM54" s="691"/>
      <c r="WMN54" s="691"/>
      <c r="WMO54" s="691"/>
      <c r="WMP54" s="691"/>
      <c r="WMQ54" s="691"/>
      <c r="WMR54" s="691"/>
      <c r="WMS54" s="691"/>
      <c r="WMT54" s="691"/>
      <c r="WMU54" s="691"/>
      <c r="WMV54" s="691"/>
      <c r="WMW54" s="691"/>
      <c r="WMX54" s="691"/>
      <c r="WMY54" s="691"/>
      <c r="WMZ54" s="691"/>
      <c r="WNA54" s="691"/>
      <c r="WNB54" s="691"/>
      <c r="WNC54" s="691"/>
      <c r="WND54" s="691"/>
      <c r="WNE54" s="691"/>
      <c r="WNF54" s="691"/>
      <c r="WNG54" s="691"/>
      <c r="WNH54" s="691"/>
      <c r="WNI54" s="691"/>
      <c r="WNJ54" s="691"/>
      <c r="WNK54" s="691"/>
      <c r="WNL54" s="691"/>
      <c r="WNM54" s="691"/>
      <c r="WNN54" s="691"/>
      <c r="WNO54" s="691"/>
      <c r="WNP54" s="691"/>
      <c r="WNQ54" s="691"/>
      <c r="WNR54" s="691"/>
      <c r="WNS54" s="691"/>
      <c r="WNT54" s="691"/>
      <c r="WNU54" s="691"/>
      <c r="WNV54" s="691"/>
      <c r="WNW54" s="691"/>
      <c r="WNX54" s="691"/>
      <c r="WNY54" s="691"/>
      <c r="WNZ54" s="691"/>
      <c r="WOA54" s="691"/>
      <c r="WOB54" s="691"/>
      <c r="WOC54" s="691"/>
      <c r="WOD54" s="691"/>
      <c r="WOE54" s="691"/>
      <c r="WOF54" s="691"/>
      <c r="WOG54" s="691"/>
      <c r="WOH54" s="691"/>
      <c r="WOI54" s="691"/>
      <c r="WOJ54" s="691"/>
      <c r="WOK54" s="691"/>
      <c r="WOL54" s="691"/>
      <c r="WOM54" s="691"/>
      <c r="WON54" s="691"/>
      <c r="WOO54" s="691"/>
      <c r="WOP54" s="691"/>
      <c r="WOQ54" s="691"/>
      <c r="WOR54" s="691"/>
      <c r="WOS54" s="691"/>
      <c r="WOT54" s="691"/>
      <c r="WOU54" s="691"/>
      <c r="WOV54" s="691"/>
      <c r="WOW54" s="691"/>
      <c r="WOX54" s="691"/>
      <c r="WOY54" s="691"/>
      <c r="WOZ54" s="691"/>
      <c r="WPA54" s="691"/>
      <c r="WPB54" s="691"/>
      <c r="WPC54" s="691"/>
      <c r="WPD54" s="691"/>
      <c r="WPE54" s="691"/>
      <c r="WPF54" s="691"/>
      <c r="WPG54" s="691"/>
      <c r="WPH54" s="691"/>
      <c r="WPI54" s="691"/>
      <c r="WPJ54" s="691"/>
      <c r="WPK54" s="691"/>
      <c r="WPL54" s="691"/>
      <c r="WPM54" s="691"/>
      <c r="WPN54" s="691"/>
      <c r="WPO54" s="691"/>
      <c r="WPP54" s="691"/>
      <c r="WPQ54" s="691"/>
      <c r="WPR54" s="691"/>
      <c r="WPS54" s="691"/>
      <c r="WPT54" s="691"/>
      <c r="WPU54" s="691"/>
      <c r="WPV54" s="691"/>
      <c r="WPW54" s="691"/>
      <c r="WPX54" s="691"/>
      <c r="WPY54" s="691"/>
      <c r="WPZ54" s="691"/>
      <c r="WQA54" s="691"/>
      <c r="WQB54" s="691"/>
      <c r="WQC54" s="691"/>
      <c r="WQD54" s="691"/>
      <c r="WQE54" s="691"/>
      <c r="WQF54" s="691"/>
      <c r="WQG54" s="691"/>
      <c r="WQH54" s="691"/>
      <c r="WQI54" s="691"/>
      <c r="WQJ54" s="691"/>
      <c r="WQK54" s="691"/>
      <c r="WQL54" s="691"/>
      <c r="WQM54" s="691"/>
      <c r="WQN54" s="691"/>
      <c r="WQO54" s="691"/>
      <c r="WQP54" s="691"/>
      <c r="WQQ54" s="691"/>
      <c r="WQR54" s="691"/>
      <c r="WQS54" s="691"/>
      <c r="WQT54" s="691"/>
      <c r="WQU54" s="691"/>
      <c r="WQV54" s="691"/>
      <c r="WQW54" s="691"/>
      <c r="WQX54" s="691"/>
      <c r="WQY54" s="691"/>
      <c r="WQZ54" s="691"/>
      <c r="WRA54" s="691"/>
      <c r="WRB54" s="691"/>
      <c r="WRC54" s="691"/>
      <c r="WRD54" s="691"/>
      <c r="WRE54" s="691"/>
      <c r="WRF54" s="691"/>
      <c r="WRG54" s="691"/>
      <c r="WRH54" s="691"/>
      <c r="WRI54" s="691"/>
      <c r="WRJ54" s="691"/>
      <c r="WRK54" s="691"/>
      <c r="WRL54" s="691"/>
      <c r="WRM54" s="691"/>
      <c r="WRN54" s="691"/>
      <c r="WRO54" s="691"/>
      <c r="WRP54" s="691"/>
      <c r="WRQ54" s="691"/>
      <c r="WRR54" s="691"/>
      <c r="WRS54" s="691"/>
      <c r="WRT54" s="691"/>
      <c r="WRU54" s="691"/>
      <c r="WRV54" s="691"/>
      <c r="WRW54" s="691"/>
      <c r="WRX54" s="691"/>
      <c r="WRY54" s="691"/>
      <c r="WRZ54" s="691"/>
      <c r="WSA54" s="691"/>
      <c r="WSB54" s="691"/>
      <c r="WSC54" s="691"/>
      <c r="WSD54" s="691"/>
      <c r="WSE54" s="691"/>
      <c r="WSF54" s="691"/>
      <c r="WSG54" s="691"/>
      <c r="WSH54" s="691"/>
      <c r="WSI54" s="691"/>
      <c r="WSJ54" s="691"/>
      <c r="WSK54" s="691"/>
      <c r="WSL54" s="691"/>
      <c r="WSM54" s="691"/>
      <c r="WSN54" s="691"/>
      <c r="WSO54" s="691"/>
      <c r="WSP54" s="691"/>
      <c r="WSQ54" s="691"/>
      <c r="WSR54" s="691"/>
      <c r="WSS54" s="691"/>
      <c r="WST54" s="691"/>
      <c r="WSU54" s="691"/>
      <c r="WSV54" s="691"/>
      <c r="WSW54" s="691"/>
      <c r="WSX54" s="691"/>
      <c r="WSY54" s="691"/>
      <c r="WSZ54" s="691"/>
      <c r="WTA54" s="691"/>
      <c r="WTB54" s="691"/>
      <c r="WTC54" s="691"/>
      <c r="WTD54" s="691"/>
      <c r="WTE54" s="691"/>
      <c r="WTF54" s="691"/>
      <c r="WTG54" s="691"/>
      <c r="WTH54" s="691"/>
      <c r="WTI54" s="691"/>
      <c r="WTJ54" s="691"/>
      <c r="WTK54" s="691"/>
      <c r="WTL54" s="691"/>
      <c r="WTM54" s="691"/>
      <c r="WTN54" s="691"/>
      <c r="WTO54" s="691"/>
      <c r="WTP54" s="691"/>
      <c r="WTQ54" s="691"/>
      <c r="WTR54" s="691"/>
      <c r="WTS54" s="691"/>
      <c r="WTT54" s="691"/>
      <c r="WTU54" s="691"/>
      <c r="WTV54" s="691"/>
      <c r="WTW54" s="691"/>
      <c r="WTX54" s="691"/>
      <c r="WTY54" s="691"/>
      <c r="WTZ54" s="691"/>
      <c r="WUA54" s="691"/>
      <c r="WUB54" s="691"/>
      <c r="WUC54" s="691"/>
      <c r="WUD54" s="691"/>
      <c r="WUE54" s="691"/>
      <c r="WUF54" s="691"/>
      <c r="WUG54" s="691"/>
      <c r="WUH54" s="691"/>
      <c r="WUI54" s="691"/>
      <c r="WUJ54" s="691"/>
      <c r="WUK54" s="691"/>
      <c r="WUL54" s="691"/>
      <c r="WUM54" s="691"/>
      <c r="WUN54" s="691"/>
      <c r="WUO54" s="691"/>
      <c r="WUP54" s="691"/>
      <c r="WUQ54" s="691"/>
      <c r="WUR54" s="691"/>
      <c r="WUS54" s="691"/>
      <c r="WUT54" s="691"/>
      <c r="WUU54" s="691"/>
      <c r="WUV54" s="691"/>
      <c r="WUW54" s="691"/>
      <c r="WUX54" s="691"/>
      <c r="WUY54" s="691"/>
      <c r="WUZ54" s="691"/>
      <c r="WVA54" s="691"/>
      <c r="WVB54" s="691"/>
      <c r="WVC54" s="691"/>
      <c r="WVD54" s="691"/>
      <c r="WVE54" s="691"/>
      <c r="WVF54" s="691"/>
      <c r="WVG54" s="691"/>
      <c r="WVH54" s="691"/>
      <c r="WVI54" s="691"/>
      <c r="WVJ54" s="691"/>
      <c r="WVK54" s="691"/>
      <c r="WVL54" s="691"/>
      <c r="WVM54" s="691"/>
      <c r="WVN54" s="691"/>
      <c r="WVO54" s="691"/>
      <c r="WVP54" s="691"/>
      <c r="WVQ54" s="691"/>
      <c r="WVR54" s="691"/>
      <c r="WVS54" s="691"/>
      <c r="WVT54" s="691"/>
      <c r="WVU54" s="691"/>
      <c r="WVV54" s="691"/>
      <c r="WVW54" s="691"/>
      <c r="WVX54" s="691"/>
      <c r="WVY54" s="691"/>
      <c r="WVZ54" s="691"/>
      <c r="WWA54" s="691"/>
      <c r="WWB54" s="691"/>
      <c r="WWC54" s="691"/>
      <c r="WWD54" s="691"/>
      <c r="WWE54" s="691"/>
      <c r="WWF54" s="691"/>
      <c r="WWG54" s="691"/>
      <c r="WWH54" s="691"/>
      <c r="WWI54" s="691"/>
      <c r="WWJ54" s="691"/>
      <c r="WWK54" s="691"/>
      <c r="WWL54" s="691"/>
      <c r="WWM54" s="691"/>
      <c r="WWN54" s="691"/>
      <c r="WWO54" s="691"/>
      <c r="WWP54" s="691"/>
      <c r="WWQ54" s="691"/>
      <c r="WWR54" s="691"/>
      <c r="WWS54" s="691"/>
      <c r="WWT54" s="691"/>
      <c r="WWU54" s="691"/>
      <c r="WWV54" s="691"/>
      <c r="WWW54" s="691"/>
      <c r="WWX54" s="691"/>
      <c r="WWY54" s="691"/>
      <c r="WWZ54" s="691"/>
      <c r="WXA54" s="691"/>
      <c r="WXB54" s="691"/>
      <c r="WXC54" s="691"/>
      <c r="WXD54" s="691"/>
      <c r="WXE54" s="691"/>
      <c r="WXF54" s="691"/>
      <c r="WXG54" s="691"/>
      <c r="WXH54" s="691"/>
      <c r="WXI54" s="691"/>
      <c r="WXJ54" s="691"/>
      <c r="WXK54" s="691"/>
      <c r="WXL54" s="691"/>
      <c r="WXM54" s="691"/>
      <c r="WXN54" s="691"/>
      <c r="WXO54" s="691"/>
      <c r="WXP54" s="691"/>
      <c r="WXQ54" s="691"/>
      <c r="WXR54" s="691"/>
      <c r="WXS54" s="691"/>
      <c r="WXT54" s="691"/>
      <c r="WXU54" s="691"/>
      <c r="WXV54" s="691"/>
      <c r="WXW54" s="691"/>
      <c r="WXX54" s="691"/>
      <c r="WXY54" s="691"/>
      <c r="WXZ54" s="691"/>
      <c r="WYA54" s="691"/>
      <c r="WYB54" s="691"/>
      <c r="WYC54" s="691"/>
      <c r="WYD54" s="691"/>
      <c r="WYE54" s="691"/>
      <c r="WYF54" s="691"/>
      <c r="WYG54" s="691"/>
      <c r="WYH54" s="691"/>
      <c r="WYI54" s="691"/>
      <c r="WYJ54" s="691"/>
      <c r="WYK54" s="691"/>
      <c r="WYL54" s="691"/>
      <c r="WYM54" s="691"/>
      <c r="WYN54" s="691"/>
      <c r="WYO54" s="691"/>
      <c r="WYP54" s="691"/>
      <c r="WYQ54" s="691"/>
      <c r="WYR54" s="691"/>
      <c r="WYS54" s="691"/>
      <c r="WYT54" s="691"/>
      <c r="WYU54" s="691"/>
      <c r="WYV54" s="691"/>
      <c r="WYW54" s="691"/>
      <c r="WYX54" s="691"/>
      <c r="WYY54" s="691"/>
      <c r="WYZ54" s="691"/>
      <c r="WZA54" s="691"/>
      <c r="WZB54" s="691"/>
      <c r="WZC54" s="691"/>
      <c r="WZD54" s="691"/>
      <c r="WZE54" s="691"/>
      <c r="WZF54" s="691"/>
      <c r="WZG54" s="691"/>
      <c r="WZH54" s="691"/>
      <c r="WZI54" s="691"/>
      <c r="WZJ54" s="691"/>
      <c r="WZK54" s="691"/>
      <c r="WZL54" s="691"/>
      <c r="WZM54" s="691"/>
      <c r="WZN54" s="691"/>
      <c r="WZO54" s="691"/>
      <c r="WZP54" s="691"/>
      <c r="WZQ54" s="691"/>
      <c r="WZR54" s="691"/>
      <c r="WZS54" s="691"/>
      <c r="WZT54" s="691"/>
      <c r="WZU54" s="691"/>
      <c r="WZV54" s="691"/>
      <c r="WZW54" s="691"/>
      <c r="WZX54" s="691"/>
      <c r="WZY54" s="691"/>
      <c r="WZZ54" s="691"/>
      <c r="XAA54" s="691"/>
      <c r="XAB54" s="691"/>
      <c r="XAC54" s="691"/>
      <c r="XAD54" s="691"/>
      <c r="XAE54" s="691"/>
      <c r="XAF54" s="691"/>
      <c r="XAG54" s="691"/>
      <c r="XAH54" s="691"/>
      <c r="XAI54" s="691"/>
      <c r="XAJ54" s="691"/>
      <c r="XAK54" s="691"/>
      <c r="XAL54" s="691"/>
      <c r="XAM54" s="691"/>
      <c r="XAN54" s="691"/>
      <c r="XAO54" s="691"/>
      <c r="XAP54" s="691"/>
      <c r="XAQ54" s="691"/>
      <c r="XAR54" s="691"/>
      <c r="XAS54" s="691"/>
      <c r="XAT54" s="691"/>
      <c r="XAU54" s="691"/>
      <c r="XAV54" s="691"/>
      <c r="XAW54" s="691"/>
      <c r="XAX54" s="691"/>
      <c r="XAY54" s="691"/>
      <c r="XAZ54" s="691"/>
      <c r="XBA54" s="691"/>
      <c r="XBB54" s="691"/>
      <c r="XBC54" s="691"/>
      <c r="XBD54" s="691"/>
      <c r="XBE54" s="691"/>
      <c r="XBF54" s="691"/>
      <c r="XBG54" s="691"/>
      <c r="XBH54" s="691"/>
      <c r="XBI54" s="691"/>
      <c r="XBJ54" s="691"/>
      <c r="XBK54" s="691"/>
      <c r="XBL54" s="691"/>
      <c r="XBM54" s="691"/>
      <c r="XBN54" s="691"/>
      <c r="XBO54" s="691"/>
      <c r="XBP54" s="691"/>
      <c r="XBQ54" s="691"/>
      <c r="XBR54" s="691"/>
      <c r="XBS54" s="691"/>
      <c r="XBT54" s="691"/>
      <c r="XBU54" s="691"/>
      <c r="XBV54" s="691"/>
      <c r="XBW54" s="691"/>
      <c r="XBX54" s="691"/>
      <c r="XBY54" s="691"/>
      <c r="XBZ54" s="691"/>
      <c r="XCA54" s="691"/>
      <c r="XCB54" s="691"/>
      <c r="XCC54" s="691"/>
      <c r="XCD54" s="691"/>
      <c r="XCE54" s="691"/>
      <c r="XCF54" s="691"/>
      <c r="XCG54" s="691"/>
      <c r="XCH54" s="691"/>
      <c r="XCI54" s="691"/>
      <c r="XCJ54" s="691"/>
      <c r="XCK54" s="691"/>
      <c r="XCL54" s="691"/>
      <c r="XCM54" s="691"/>
      <c r="XCN54" s="691"/>
      <c r="XCO54" s="691"/>
      <c r="XCP54" s="691"/>
      <c r="XCQ54" s="691"/>
      <c r="XCR54" s="691"/>
      <c r="XCS54" s="691"/>
      <c r="XCT54" s="691"/>
      <c r="XCU54" s="691"/>
      <c r="XCV54" s="691"/>
      <c r="XCW54" s="691"/>
      <c r="XCX54" s="691"/>
      <c r="XCY54" s="691"/>
      <c r="XCZ54" s="691"/>
      <c r="XDA54" s="691"/>
      <c r="XDB54" s="691"/>
      <c r="XDC54" s="691"/>
      <c r="XDD54" s="691"/>
      <c r="XDE54" s="691"/>
      <c r="XDF54" s="691"/>
      <c r="XDG54" s="691"/>
      <c r="XDH54" s="691"/>
      <c r="XDI54" s="691"/>
      <c r="XDJ54" s="691"/>
      <c r="XDK54" s="691"/>
      <c r="XDL54" s="691"/>
      <c r="XDM54" s="691"/>
      <c r="XDN54" s="691"/>
      <c r="XDO54" s="691"/>
      <c r="XDP54" s="691"/>
      <c r="XDQ54" s="691"/>
      <c r="XDR54" s="691"/>
      <c r="XDS54" s="691"/>
      <c r="XDT54" s="691"/>
      <c r="XDU54" s="691"/>
      <c r="XDV54" s="691"/>
      <c r="XDW54" s="691"/>
      <c r="XDX54" s="691"/>
      <c r="XDY54" s="691"/>
      <c r="XDZ54" s="691"/>
      <c r="XEA54" s="691"/>
      <c r="XEB54" s="691"/>
      <c r="XEC54" s="691"/>
      <c r="XED54" s="691"/>
      <c r="XEE54" s="691"/>
      <c r="XEF54" s="691"/>
      <c r="XEG54" s="691"/>
      <c r="XEH54" s="691"/>
      <c r="XEI54" s="691"/>
      <c r="XEJ54" s="691"/>
      <c r="XEK54" s="691"/>
      <c r="XEL54" s="691"/>
      <c r="XEM54" s="691"/>
      <c r="XEN54" s="691"/>
      <c r="XEO54" s="691"/>
      <c r="XEP54" s="691"/>
      <c r="XEQ54" s="691"/>
      <c r="XER54" s="691"/>
      <c r="XES54" s="691"/>
      <c r="XET54" s="691"/>
      <c r="XEU54" s="691"/>
      <c r="XEV54" s="691"/>
      <c r="XEW54" s="691"/>
      <c r="XEX54" s="691"/>
      <c r="XEY54" s="691"/>
      <c r="XEZ54" s="691"/>
      <c r="XFA54" s="691"/>
      <c r="XFB54" s="691"/>
      <c r="XFC54" s="691"/>
      <c r="XFD54" s="691"/>
    </row>
    <row r="55" spans="1:16384" s="608" customFormat="1" ht="25.5">
      <c r="A55" s="145" t="s">
        <v>414</v>
      </c>
      <c r="B55" s="66"/>
      <c r="C55" s="66"/>
      <c r="D55" s="144">
        <v>403</v>
      </c>
      <c r="E55" s="66"/>
      <c r="F55" s="144">
        <v>2541</v>
      </c>
      <c r="G55" s="66"/>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691"/>
      <c r="BM55" s="691"/>
      <c r="BN55" s="691"/>
      <c r="BO55" s="691"/>
      <c r="BP55" s="691"/>
      <c r="BQ55" s="691"/>
      <c r="BR55" s="691"/>
      <c r="BS55" s="691"/>
      <c r="BT55" s="691"/>
      <c r="BU55" s="691"/>
      <c r="BV55" s="691"/>
      <c r="BW55" s="691"/>
      <c r="BX55" s="691"/>
      <c r="BY55" s="691"/>
      <c r="BZ55" s="691"/>
      <c r="CA55" s="691"/>
      <c r="CB55" s="691"/>
      <c r="CC55" s="691"/>
      <c r="CD55" s="691"/>
      <c r="CE55" s="691"/>
      <c r="CF55" s="691"/>
      <c r="CG55" s="691"/>
      <c r="CH55" s="691"/>
      <c r="CI55" s="691"/>
      <c r="CJ55" s="691"/>
      <c r="CK55" s="691"/>
      <c r="CL55" s="691"/>
      <c r="CM55" s="691"/>
      <c r="CN55" s="691"/>
      <c r="CO55" s="691"/>
      <c r="CP55" s="691"/>
      <c r="CQ55" s="691"/>
      <c r="CR55" s="691"/>
      <c r="CS55" s="691"/>
      <c r="CT55" s="691"/>
      <c r="CU55" s="691"/>
      <c r="CV55" s="691"/>
      <c r="CW55" s="691"/>
      <c r="CX55" s="691"/>
      <c r="CY55" s="691"/>
      <c r="CZ55" s="691"/>
      <c r="DA55" s="691"/>
      <c r="DB55" s="691"/>
      <c r="DC55" s="691"/>
      <c r="DD55" s="691"/>
      <c r="DE55" s="691"/>
      <c r="DF55" s="691"/>
      <c r="DG55" s="691"/>
      <c r="DH55" s="691"/>
      <c r="DI55" s="691"/>
      <c r="DJ55" s="691"/>
      <c r="DK55" s="691"/>
      <c r="DL55" s="691"/>
      <c r="DM55" s="691"/>
      <c r="DN55" s="691"/>
      <c r="DO55" s="691"/>
      <c r="DP55" s="691"/>
      <c r="DQ55" s="691"/>
      <c r="DR55" s="691"/>
      <c r="DS55" s="691"/>
      <c r="DT55" s="691"/>
      <c r="DU55" s="691"/>
      <c r="DV55" s="691"/>
      <c r="DW55" s="691"/>
      <c r="DX55" s="691"/>
      <c r="DY55" s="691"/>
      <c r="DZ55" s="691"/>
      <c r="EA55" s="691"/>
      <c r="EB55" s="691"/>
      <c r="EC55" s="691"/>
      <c r="ED55" s="691"/>
      <c r="EE55" s="691"/>
      <c r="EF55" s="691"/>
      <c r="EG55" s="691"/>
      <c r="EH55" s="691"/>
      <c r="EI55" s="691"/>
      <c r="EJ55" s="691"/>
      <c r="EK55" s="691"/>
      <c r="EL55" s="691"/>
      <c r="EM55" s="691"/>
      <c r="EN55" s="691"/>
      <c r="EO55" s="691"/>
      <c r="EP55" s="691"/>
      <c r="EQ55" s="691"/>
      <c r="ER55" s="691"/>
      <c r="ES55" s="691"/>
      <c r="ET55" s="691"/>
      <c r="EU55" s="691"/>
      <c r="EV55" s="691"/>
      <c r="EW55" s="691"/>
      <c r="EX55" s="691"/>
      <c r="EY55" s="691"/>
      <c r="EZ55" s="691"/>
      <c r="FA55" s="691"/>
      <c r="FB55" s="691"/>
      <c r="FC55" s="691"/>
      <c r="FD55" s="691"/>
      <c r="FE55" s="691"/>
      <c r="FF55" s="691"/>
      <c r="FG55" s="691"/>
      <c r="FH55" s="691"/>
      <c r="FI55" s="691"/>
      <c r="FJ55" s="691"/>
      <c r="FK55" s="691"/>
      <c r="FL55" s="691"/>
      <c r="FM55" s="691"/>
      <c r="FN55" s="691"/>
      <c r="FO55" s="691"/>
      <c r="FP55" s="691"/>
      <c r="FQ55" s="691"/>
      <c r="FR55" s="691"/>
      <c r="FS55" s="691"/>
      <c r="FT55" s="691"/>
      <c r="FU55" s="691"/>
      <c r="FV55" s="691"/>
      <c r="FW55" s="691"/>
      <c r="FX55" s="691"/>
      <c r="FY55" s="691"/>
      <c r="FZ55" s="691"/>
      <c r="GA55" s="691"/>
      <c r="GB55" s="691"/>
      <c r="GC55" s="691"/>
      <c r="GD55" s="691"/>
      <c r="GE55" s="691"/>
      <c r="GF55" s="691"/>
      <c r="GG55" s="691"/>
      <c r="GH55" s="691"/>
      <c r="GI55" s="691"/>
      <c r="GJ55" s="691"/>
      <c r="GK55" s="691"/>
      <c r="GL55" s="691"/>
      <c r="GM55" s="691"/>
      <c r="GN55" s="691"/>
      <c r="GO55" s="691"/>
      <c r="GP55" s="691"/>
      <c r="GQ55" s="691"/>
      <c r="GR55" s="691"/>
      <c r="GS55" s="691"/>
      <c r="GT55" s="691"/>
      <c r="GU55" s="691"/>
      <c r="GV55" s="691"/>
      <c r="GW55" s="691"/>
      <c r="GX55" s="691"/>
      <c r="GY55" s="691"/>
      <c r="GZ55" s="691"/>
      <c r="HA55" s="691"/>
      <c r="HB55" s="691"/>
      <c r="HC55" s="691"/>
      <c r="HD55" s="691"/>
      <c r="HE55" s="691"/>
      <c r="HF55" s="691"/>
      <c r="HG55" s="691"/>
      <c r="HH55" s="691"/>
      <c r="HI55" s="691"/>
      <c r="HJ55" s="691"/>
      <c r="HK55" s="691"/>
      <c r="HL55" s="691"/>
      <c r="HM55" s="691"/>
      <c r="HN55" s="691"/>
      <c r="HO55" s="691"/>
      <c r="HP55" s="691"/>
      <c r="HQ55" s="691"/>
      <c r="HR55" s="691"/>
      <c r="HS55" s="691"/>
      <c r="HT55" s="691"/>
      <c r="HU55" s="691"/>
      <c r="HV55" s="691"/>
      <c r="HW55" s="691"/>
      <c r="HX55" s="691"/>
      <c r="HY55" s="691"/>
      <c r="HZ55" s="691"/>
      <c r="IA55" s="691"/>
      <c r="IB55" s="691"/>
      <c r="IC55" s="691"/>
      <c r="ID55" s="691"/>
      <c r="IE55" s="691"/>
      <c r="IF55" s="691"/>
      <c r="IG55" s="691"/>
      <c r="IH55" s="691"/>
      <c r="II55" s="691"/>
      <c r="IJ55" s="691"/>
      <c r="IK55" s="691"/>
      <c r="IL55" s="691"/>
      <c r="IM55" s="691"/>
      <c r="IN55" s="691"/>
      <c r="IO55" s="691"/>
      <c r="IP55" s="691"/>
      <c r="IQ55" s="691"/>
      <c r="IR55" s="691"/>
      <c r="IS55" s="691"/>
      <c r="IT55" s="691"/>
      <c r="IU55" s="691"/>
      <c r="IV55" s="691"/>
      <c r="IW55" s="691"/>
      <c r="IX55" s="691"/>
      <c r="IY55" s="691"/>
      <c r="IZ55" s="691"/>
      <c r="JA55" s="691"/>
      <c r="JB55" s="691"/>
      <c r="JC55" s="691"/>
      <c r="JD55" s="691"/>
      <c r="JE55" s="691"/>
      <c r="JF55" s="691"/>
      <c r="JG55" s="691"/>
      <c r="JH55" s="691"/>
      <c r="JI55" s="691"/>
      <c r="JJ55" s="691"/>
      <c r="JK55" s="691"/>
      <c r="JL55" s="691"/>
      <c r="JM55" s="691"/>
      <c r="JN55" s="691"/>
      <c r="JO55" s="691"/>
      <c r="JP55" s="691"/>
      <c r="JQ55" s="691"/>
      <c r="JR55" s="691"/>
      <c r="JS55" s="691"/>
      <c r="JT55" s="691"/>
      <c r="JU55" s="691"/>
      <c r="JV55" s="691"/>
      <c r="JW55" s="691"/>
      <c r="JX55" s="691"/>
      <c r="JY55" s="691"/>
      <c r="JZ55" s="691"/>
      <c r="KA55" s="691"/>
      <c r="KB55" s="691"/>
      <c r="KC55" s="691"/>
      <c r="KD55" s="691"/>
      <c r="KE55" s="691"/>
      <c r="KF55" s="691"/>
      <c r="KG55" s="691"/>
      <c r="KH55" s="691"/>
      <c r="KI55" s="691"/>
      <c r="KJ55" s="691"/>
      <c r="KK55" s="691"/>
      <c r="KL55" s="691"/>
      <c r="KM55" s="691"/>
      <c r="KN55" s="691"/>
      <c r="KO55" s="691"/>
      <c r="KP55" s="691"/>
      <c r="KQ55" s="691"/>
      <c r="KR55" s="691"/>
      <c r="KS55" s="691"/>
      <c r="KT55" s="691"/>
      <c r="KU55" s="691"/>
      <c r="KV55" s="691"/>
      <c r="KW55" s="691"/>
      <c r="KX55" s="691"/>
      <c r="KY55" s="691"/>
      <c r="KZ55" s="691"/>
      <c r="LA55" s="691"/>
      <c r="LB55" s="691"/>
      <c r="LC55" s="691"/>
      <c r="LD55" s="691"/>
      <c r="LE55" s="691"/>
      <c r="LF55" s="691"/>
      <c r="LG55" s="691"/>
      <c r="LH55" s="691"/>
      <c r="LI55" s="691"/>
      <c r="LJ55" s="691"/>
      <c r="LK55" s="691"/>
      <c r="LL55" s="691"/>
      <c r="LM55" s="691"/>
      <c r="LN55" s="691"/>
      <c r="LO55" s="691"/>
      <c r="LP55" s="691"/>
      <c r="LQ55" s="691"/>
      <c r="LR55" s="691"/>
      <c r="LS55" s="691"/>
      <c r="LT55" s="691"/>
      <c r="LU55" s="691"/>
      <c r="LV55" s="691"/>
      <c r="LW55" s="691"/>
      <c r="LX55" s="691"/>
      <c r="LY55" s="691"/>
      <c r="LZ55" s="691"/>
      <c r="MA55" s="691"/>
      <c r="MB55" s="691"/>
      <c r="MC55" s="691"/>
      <c r="MD55" s="691"/>
      <c r="ME55" s="691"/>
      <c r="MF55" s="691"/>
      <c r="MG55" s="691"/>
      <c r="MH55" s="691"/>
      <c r="MI55" s="691"/>
      <c r="MJ55" s="691"/>
      <c r="MK55" s="691"/>
      <c r="ML55" s="691"/>
      <c r="MM55" s="691"/>
      <c r="MN55" s="691"/>
      <c r="MO55" s="691"/>
      <c r="MP55" s="691"/>
      <c r="MQ55" s="691"/>
      <c r="MR55" s="691"/>
      <c r="MS55" s="691"/>
      <c r="MT55" s="691"/>
      <c r="MU55" s="691"/>
      <c r="MV55" s="691"/>
      <c r="MW55" s="691"/>
      <c r="MX55" s="691"/>
      <c r="MY55" s="691"/>
      <c r="MZ55" s="691"/>
      <c r="NA55" s="691"/>
      <c r="NB55" s="691"/>
      <c r="NC55" s="691"/>
      <c r="ND55" s="691"/>
      <c r="NE55" s="691"/>
      <c r="NF55" s="691"/>
      <c r="NG55" s="691"/>
      <c r="NH55" s="691"/>
      <c r="NI55" s="691"/>
      <c r="NJ55" s="691"/>
      <c r="NK55" s="691"/>
      <c r="NL55" s="691"/>
      <c r="NM55" s="691"/>
      <c r="NN55" s="691"/>
      <c r="NO55" s="691"/>
      <c r="NP55" s="691"/>
      <c r="NQ55" s="691"/>
      <c r="NR55" s="691"/>
      <c r="NS55" s="691"/>
      <c r="NT55" s="691"/>
      <c r="NU55" s="691"/>
      <c r="NV55" s="691"/>
      <c r="NW55" s="691"/>
      <c r="NX55" s="691"/>
      <c r="NY55" s="691"/>
      <c r="NZ55" s="691"/>
      <c r="OA55" s="691"/>
      <c r="OB55" s="691"/>
      <c r="OC55" s="691"/>
      <c r="OD55" s="691"/>
      <c r="OE55" s="691"/>
      <c r="OF55" s="691"/>
      <c r="OG55" s="691"/>
      <c r="OH55" s="691"/>
      <c r="OI55" s="691"/>
      <c r="OJ55" s="691"/>
      <c r="OK55" s="691"/>
      <c r="OL55" s="691"/>
      <c r="OM55" s="691"/>
      <c r="ON55" s="691"/>
      <c r="OO55" s="691"/>
      <c r="OP55" s="691"/>
      <c r="OQ55" s="691"/>
      <c r="OR55" s="691"/>
      <c r="OS55" s="691"/>
      <c r="OT55" s="691"/>
      <c r="OU55" s="691"/>
      <c r="OV55" s="691"/>
      <c r="OW55" s="691"/>
      <c r="OX55" s="691"/>
      <c r="OY55" s="691"/>
      <c r="OZ55" s="691"/>
      <c r="PA55" s="691"/>
      <c r="PB55" s="691"/>
      <c r="PC55" s="691"/>
      <c r="PD55" s="691"/>
      <c r="PE55" s="691"/>
      <c r="PF55" s="691"/>
      <c r="PG55" s="691"/>
      <c r="PH55" s="691"/>
      <c r="PI55" s="691"/>
      <c r="PJ55" s="691"/>
      <c r="PK55" s="691"/>
      <c r="PL55" s="691"/>
      <c r="PM55" s="691"/>
      <c r="PN55" s="691"/>
      <c r="PO55" s="691"/>
      <c r="PP55" s="691"/>
      <c r="PQ55" s="691"/>
      <c r="PR55" s="691"/>
      <c r="PS55" s="691"/>
      <c r="PT55" s="691"/>
      <c r="PU55" s="691"/>
      <c r="PV55" s="691"/>
      <c r="PW55" s="691"/>
      <c r="PX55" s="691"/>
      <c r="PY55" s="691"/>
      <c r="PZ55" s="691"/>
      <c r="QA55" s="691"/>
      <c r="QB55" s="691"/>
      <c r="QC55" s="691"/>
      <c r="QD55" s="691"/>
      <c r="QE55" s="691"/>
      <c r="QF55" s="691"/>
      <c r="QG55" s="691"/>
      <c r="QH55" s="691"/>
      <c r="QI55" s="691"/>
      <c r="QJ55" s="691"/>
      <c r="QK55" s="691"/>
      <c r="QL55" s="691"/>
      <c r="QM55" s="691"/>
      <c r="QN55" s="691"/>
      <c r="QO55" s="691"/>
      <c r="QP55" s="691"/>
      <c r="QQ55" s="691"/>
      <c r="QR55" s="691"/>
      <c r="QS55" s="691"/>
      <c r="QT55" s="691"/>
      <c r="QU55" s="691"/>
      <c r="QV55" s="691"/>
      <c r="QW55" s="691"/>
      <c r="QX55" s="691"/>
      <c r="QY55" s="691"/>
      <c r="QZ55" s="691"/>
      <c r="RA55" s="691"/>
      <c r="RB55" s="691"/>
      <c r="RC55" s="691"/>
      <c r="RD55" s="691"/>
      <c r="RE55" s="691"/>
      <c r="RF55" s="691"/>
      <c r="RG55" s="691"/>
      <c r="RH55" s="691"/>
      <c r="RI55" s="691"/>
      <c r="RJ55" s="691"/>
      <c r="RK55" s="691"/>
      <c r="RL55" s="691"/>
      <c r="RM55" s="691"/>
      <c r="RN55" s="691"/>
      <c r="RO55" s="691"/>
      <c r="RP55" s="691"/>
      <c r="RQ55" s="691"/>
      <c r="RR55" s="691"/>
      <c r="RS55" s="691"/>
      <c r="RT55" s="691"/>
      <c r="RU55" s="691"/>
      <c r="RV55" s="691"/>
      <c r="RW55" s="691"/>
      <c r="RX55" s="691"/>
      <c r="RY55" s="691"/>
      <c r="RZ55" s="691"/>
      <c r="SA55" s="691"/>
      <c r="SB55" s="691"/>
      <c r="SC55" s="691"/>
      <c r="SD55" s="691"/>
      <c r="SE55" s="691"/>
      <c r="SF55" s="691"/>
      <c r="SG55" s="691"/>
      <c r="SH55" s="691"/>
      <c r="SI55" s="691"/>
      <c r="SJ55" s="691"/>
      <c r="SK55" s="691"/>
      <c r="SL55" s="691"/>
      <c r="SM55" s="691"/>
      <c r="SN55" s="691"/>
      <c r="SO55" s="691"/>
      <c r="SP55" s="691"/>
      <c r="SQ55" s="691"/>
      <c r="SR55" s="691"/>
      <c r="SS55" s="691"/>
      <c r="ST55" s="691"/>
      <c r="SU55" s="691"/>
      <c r="SV55" s="691"/>
      <c r="SW55" s="691"/>
      <c r="SX55" s="691"/>
      <c r="SY55" s="691"/>
      <c r="SZ55" s="691"/>
      <c r="TA55" s="691"/>
      <c r="TB55" s="691"/>
      <c r="TC55" s="691"/>
      <c r="TD55" s="691"/>
      <c r="TE55" s="691"/>
      <c r="TF55" s="691"/>
      <c r="TG55" s="691"/>
      <c r="TH55" s="691"/>
      <c r="TI55" s="691"/>
      <c r="TJ55" s="691"/>
      <c r="TK55" s="691"/>
      <c r="TL55" s="691"/>
      <c r="TM55" s="691"/>
      <c r="TN55" s="691"/>
      <c r="TO55" s="691"/>
      <c r="TP55" s="691"/>
      <c r="TQ55" s="691"/>
      <c r="TR55" s="691"/>
      <c r="TS55" s="691"/>
      <c r="TT55" s="691"/>
      <c r="TU55" s="691"/>
      <c r="TV55" s="691"/>
      <c r="TW55" s="691"/>
      <c r="TX55" s="691"/>
      <c r="TY55" s="691"/>
      <c r="TZ55" s="691"/>
      <c r="UA55" s="691"/>
      <c r="UB55" s="691"/>
      <c r="UC55" s="691"/>
      <c r="UD55" s="691"/>
      <c r="UE55" s="691"/>
      <c r="UF55" s="691"/>
      <c r="UG55" s="691"/>
      <c r="UH55" s="691"/>
      <c r="UI55" s="691"/>
      <c r="UJ55" s="691"/>
      <c r="UK55" s="691"/>
      <c r="UL55" s="691"/>
      <c r="UM55" s="691"/>
      <c r="UN55" s="691"/>
      <c r="UO55" s="691"/>
      <c r="UP55" s="691"/>
      <c r="UQ55" s="691"/>
      <c r="UR55" s="691"/>
      <c r="US55" s="691"/>
      <c r="UT55" s="691"/>
      <c r="UU55" s="691"/>
      <c r="UV55" s="691"/>
      <c r="UW55" s="691"/>
      <c r="UX55" s="691"/>
      <c r="UY55" s="691"/>
      <c r="UZ55" s="691"/>
      <c r="VA55" s="691"/>
      <c r="VB55" s="691"/>
      <c r="VC55" s="691"/>
      <c r="VD55" s="691"/>
      <c r="VE55" s="691"/>
      <c r="VF55" s="691"/>
      <c r="VG55" s="691"/>
      <c r="VH55" s="691"/>
      <c r="VI55" s="691"/>
      <c r="VJ55" s="691"/>
      <c r="VK55" s="691"/>
      <c r="VL55" s="691"/>
      <c r="VM55" s="691"/>
      <c r="VN55" s="691"/>
      <c r="VO55" s="691"/>
      <c r="VP55" s="691"/>
      <c r="VQ55" s="691"/>
      <c r="VR55" s="691"/>
      <c r="VS55" s="691"/>
      <c r="VT55" s="691"/>
      <c r="VU55" s="691"/>
      <c r="VV55" s="691"/>
      <c r="VW55" s="691"/>
      <c r="VX55" s="691"/>
      <c r="VY55" s="691"/>
      <c r="VZ55" s="691"/>
      <c r="WA55" s="691"/>
      <c r="WB55" s="691"/>
      <c r="WC55" s="691"/>
      <c r="WD55" s="691"/>
      <c r="WE55" s="691"/>
      <c r="WF55" s="691"/>
      <c r="WG55" s="691"/>
      <c r="WH55" s="691"/>
      <c r="WI55" s="691"/>
      <c r="WJ55" s="691"/>
      <c r="WK55" s="691"/>
      <c r="WL55" s="691"/>
      <c r="WM55" s="691"/>
      <c r="WN55" s="691"/>
      <c r="WO55" s="691"/>
      <c r="WP55" s="691"/>
      <c r="WQ55" s="691"/>
      <c r="WR55" s="691"/>
      <c r="WS55" s="691"/>
      <c r="WT55" s="691"/>
      <c r="WU55" s="691"/>
      <c r="WV55" s="691"/>
      <c r="WW55" s="691"/>
      <c r="WX55" s="691"/>
      <c r="WY55" s="691"/>
      <c r="WZ55" s="691"/>
      <c r="XA55" s="691"/>
      <c r="XB55" s="691"/>
      <c r="XC55" s="691"/>
      <c r="XD55" s="691"/>
      <c r="XE55" s="691"/>
      <c r="XF55" s="691"/>
      <c r="XG55" s="691"/>
      <c r="XH55" s="691"/>
      <c r="XI55" s="691"/>
      <c r="XJ55" s="691"/>
      <c r="XK55" s="691"/>
      <c r="XL55" s="691"/>
      <c r="XM55" s="691"/>
      <c r="XN55" s="691"/>
      <c r="XO55" s="691"/>
      <c r="XP55" s="691"/>
      <c r="XQ55" s="691"/>
      <c r="XR55" s="691"/>
      <c r="XS55" s="691"/>
      <c r="XT55" s="691"/>
      <c r="XU55" s="691"/>
      <c r="XV55" s="691"/>
      <c r="XW55" s="691"/>
      <c r="XX55" s="691"/>
      <c r="XY55" s="691"/>
      <c r="XZ55" s="691"/>
      <c r="YA55" s="691"/>
      <c r="YB55" s="691"/>
      <c r="YC55" s="691"/>
      <c r="YD55" s="691"/>
      <c r="YE55" s="691"/>
      <c r="YF55" s="691"/>
      <c r="YG55" s="691"/>
      <c r="YH55" s="691"/>
      <c r="YI55" s="691"/>
      <c r="YJ55" s="691"/>
      <c r="YK55" s="691"/>
      <c r="YL55" s="691"/>
      <c r="YM55" s="691"/>
      <c r="YN55" s="691"/>
      <c r="YO55" s="691"/>
      <c r="YP55" s="691"/>
      <c r="YQ55" s="691"/>
      <c r="YR55" s="691"/>
      <c r="YS55" s="691"/>
      <c r="YT55" s="691"/>
      <c r="YU55" s="691"/>
      <c r="YV55" s="691"/>
      <c r="YW55" s="691"/>
      <c r="YX55" s="691"/>
      <c r="YY55" s="691"/>
      <c r="YZ55" s="691"/>
      <c r="ZA55" s="691"/>
      <c r="ZB55" s="691"/>
      <c r="ZC55" s="691"/>
      <c r="ZD55" s="691"/>
      <c r="ZE55" s="691"/>
      <c r="ZF55" s="691"/>
      <c r="ZG55" s="691"/>
      <c r="ZH55" s="691"/>
      <c r="ZI55" s="691"/>
      <c r="ZJ55" s="691"/>
      <c r="ZK55" s="691"/>
      <c r="ZL55" s="691"/>
      <c r="ZM55" s="691"/>
      <c r="ZN55" s="691"/>
      <c r="ZO55" s="691"/>
      <c r="ZP55" s="691"/>
      <c r="ZQ55" s="691"/>
      <c r="ZR55" s="691"/>
      <c r="ZS55" s="691"/>
      <c r="ZT55" s="691"/>
      <c r="ZU55" s="691"/>
      <c r="ZV55" s="691"/>
      <c r="ZW55" s="691"/>
      <c r="ZX55" s="691"/>
      <c r="ZY55" s="691"/>
      <c r="ZZ55" s="691"/>
      <c r="AAA55" s="691"/>
      <c r="AAB55" s="691"/>
      <c r="AAC55" s="691"/>
      <c r="AAD55" s="691"/>
      <c r="AAE55" s="691"/>
      <c r="AAF55" s="691"/>
      <c r="AAG55" s="691"/>
      <c r="AAH55" s="691"/>
      <c r="AAI55" s="691"/>
      <c r="AAJ55" s="691"/>
      <c r="AAK55" s="691"/>
      <c r="AAL55" s="691"/>
      <c r="AAM55" s="691"/>
      <c r="AAN55" s="691"/>
      <c r="AAO55" s="691"/>
      <c r="AAP55" s="691"/>
      <c r="AAQ55" s="691"/>
      <c r="AAR55" s="691"/>
      <c r="AAS55" s="691"/>
      <c r="AAT55" s="691"/>
      <c r="AAU55" s="691"/>
      <c r="AAV55" s="691"/>
      <c r="AAW55" s="691"/>
      <c r="AAX55" s="691"/>
      <c r="AAY55" s="691"/>
      <c r="AAZ55" s="691"/>
      <c r="ABA55" s="691"/>
      <c r="ABB55" s="691"/>
      <c r="ABC55" s="691"/>
      <c r="ABD55" s="691"/>
      <c r="ABE55" s="691"/>
      <c r="ABF55" s="691"/>
      <c r="ABG55" s="691"/>
      <c r="ABH55" s="691"/>
      <c r="ABI55" s="691"/>
      <c r="ABJ55" s="691"/>
      <c r="ABK55" s="691"/>
      <c r="ABL55" s="691"/>
      <c r="ABM55" s="691"/>
      <c r="ABN55" s="691"/>
      <c r="ABO55" s="691"/>
      <c r="ABP55" s="691"/>
      <c r="ABQ55" s="691"/>
      <c r="ABR55" s="691"/>
      <c r="ABS55" s="691"/>
      <c r="ABT55" s="691"/>
      <c r="ABU55" s="691"/>
      <c r="ABV55" s="691"/>
      <c r="ABW55" s="691"/>
      <c r="ABX55" s="691"/>
      <c r="ABY55" s="691"/>
      <c r="ABZ55" s="691"/>
      <c r="ACA55" s="691"/>
      <c r="ACB55" s="691"/>
      <c r="ACC55" s="691"/>
      <c r="ACD55" s="691"/>
      <c r="ACE55" s="691"/>
      <c r="ACF55" s="691"/>
      <c r="ACG55" s="691"/>
      <c r="ACH55" s="691"/>
      <c r="ACI55" s="691"/>
      <c r="ACJ55" s="691"/>
      <c r="ACK55" s="691"/>
      <c r="ACL55" s="691"/>
      <c r="ACM55" s="691"/>
      <c r="ACN55" s="691"/>
      <c r="ACO55" s="691"/>
      <c r="ACP55" s="691"/>
      <c r="ACQ55" s="691"/>
      <c r="ACR55" s="691"/>
      <c r="ACS55" s="691"/>
      <c r="ACT55" s="691"/>
      <c r="ACU55" s="691"/>
      <c r="ACV55" s="691"/>
      <c r="ACW55" s="691"/>
      <c r="ACX55" s="691"/>
      <c r="ACY55" s="691"/>
      <c r="ACZ55" s="691"/>
      <c r="ADA55" s="691"/>
      <c r="ADB55" s="691"/>
      <c r="ADC55" s="691"/>
      <c r="ADD55" s="691"/>
      <c r="ADE55" s="691"/>
      <c r="ADF55" s="691"/>
      <c r="ADG55" s="691"/>
      <c r="ADH55" s="691"/>
      <c r="ADI55" s="691"/>
      <c r="ADJ55" s="691"/>
      <c r="ADK55" s="691"/>
      <c r="ADL55" s="691"/>
      <c r="ADM55" s="691"/>
      <c r="ADN55" s="691"/>
      <c r="ADO55" s="691"/>
      <c r="ADP55" s="691"/>
      <c r="ADQ55" s="691"/>
      <c r="ADR55" s="691"/>
      <c r="ADS55" s="691"/>
      <c r="ADT55" s="691"/>
      <c r="ADU55" s="691"/>
      <c r="ADV55" s="691"/>
      <c r="ADW55" s="691"/>
      <c r="ADX55" s="691"/>
      <c r="ADY55" s="691"/>
      <c r="ADZ55" s="691"/>
      <c r="AEA55" s="691"/>
      <c r="AEB55" s="691"/>
      <c r="AEC55" s="691"/>
      <c r="AED55" s="691"/>
      <c r="AEE55" s="691"/>
      <c r="AEF55" s="691"/>
      <c r="AEG55" s="691"/>
      <c r="AEH55" s="691"/>
      <c r="AEI55" s="691"/>
      <c r="AEJ55" s="691"/>
      <c r="AEK55" s="691"/>
      <c r="AEL55" s="691"/>
      <c r="AEM55" s="691"/>
      <c r="AEN55" s="691"/>
      <c r="AEO55" s="691"/>
      <c r="AEP55" s="691"/>
      <c r="AEQ55" s="691"/>
      <c r="AER55" s="691"/>
      <c r="AES55" s="691"/>
      <c r="AET55" s="691"/>
      <c r="AEU55" s="691"/>
      <c r="AEV55" s="691"/>
      <c r="AEW55" s="691"/>
      <c r="AEX55" s="691"/>
      <c r="AEY55" s="691"/>
      <c r="AEZ55" s="691"/>
      <c r="AFA55" s="691"/>
      <c r="AFB55" s="691"/>
      <c r="AFC55" s="691"/>
      <c r="AFD55" s="691"/>
      <c r="AFE55" s="691"/>
      <c r="AFF55" s="691"/>
      <c r="AFG55" s="691"/>
      <c r="AFH55" s="691"/>
      <c r="AFI55" s="691"/>
      <c r="AFJ55" s="691"/>
      <c r="AFK55" s="691"/>
      <c r="AFL55" s="691"/>
      <c r="AFM55" s="691"/>
      <c r="AFN55" s="691"/>
      <c r="AFO55" s="691"/>
      <c r="AFP55" s="691"/>
      <c r="AFQ55" s="691"/>
      <c r="AFR55" s="691"/>
      <c r="AFS55" s="691"/>
      <c r="AFT55" s="691"/>
      <c r="AFU55" s="691"/>
      <c r="AFV55" s="691"/>
      <c r="AFW55" s="691"/>
      <c r="AFX55" s="691"/>
      <c r="AFY55" s="691"/>
      <c r="AFZ55" s="691"/>
      <c r="AGA55" s="691"/>
      <c r="AGB55" s="691"/>
      <c r="AGC55" s="691"/>
      <c r="AGD55" s="691"/>
      <c r="AGE55" s="691"/>
      <c r="AGF55" s="691"/>
      <c r="AGG55" s="691"/>
      <c r="AGH55" s="691"/>
      <c r="AGI55" s="691"/>
      <c r="AGJ55" s="691"/>
      <c r="AGK55" s="691"/>
      <c r="AGL55" s="691"/>
      <c r="AGM55" s="691"/>
      <c r="AGN55" s="691"/>
      <c r="AGO55" s="691"/>
      <c r="AGP55" s="691"/>
      <c r="AGQ55" s="691"/>
      <c r="AGR55" s="691"/>
      <c r="AGS55" s="691"/>
      <c r="AGT55" s="691"/>
      <c r="AGU55" s="691"/>
      <c r="AGV55" s="691"/>
      <c r="AGW55" s="691"/>
      <c r="AGX55" s="691"/>
      <c r="AGY55" s="691"/>
      <c r="AGZ55" s="691"/>
      <c r="AHA55" s="691"/>
      <c r="AHB55" s="691"/>
      <c r="AHC55" s="691"/>
      <c r="AHD55" s="691"/>
      <c r="AHE55" s="691"/>
      <c r="AHF55" s="691"/>
      <c r="AHG55" s="691"/>
      <c r="AHH55" s="691"/>
      <c r="AHI55" s="691"/>
      <c r="AHJ55" s="691"/>
      <c r="AHK55" s="691"/>
      <c r="AHL55" s="691"/>
      <c r="AHM55" s="691"/>
      <c r="AHN55" s="691"/>
      <c r="AHO55" s="691"/>
      <c r="AHP55" s="691"/>
      <c r="AHQ55" s="691"/>
      <c r="AHR55" s="691"/>
      <c r="AHS55" s="691"/>
      <c r="AHT55" s="691"/>
      <c r="AHU55" s="691"/>
      <c r="AHV55" s="691"/>
      <c r="AHW55" s="691"/>
      <c r="AHX55" s="691"/>
      <c r="AHY55" s="691"/>
      <c r="AHZ55" s="691"/>
      <c r="AIA55" s="691"/>
      <c r="AIB55" s="691"/>
      <c r="AIC55" s="691"/>
      <c r="AID55" s="691"/>
      <c r="AIE55" s="691"/>
      <c r="AIF55" s="691"/>
      <c r="AIG55" s="691"/>
      <c r="AIH55" s="691"/>
      <c r="AII55" s="691"/>
      <c r="AIJ55" s="691"/>
      <c r="AIK55" s="691"/>
      <c r="AIL55" s="691"/>
      <c r="AIM55" s="691"/>
      <c r="AIN55" s="691"/>
      <c r="AIO55" s="691"/>
      <c r="AIP55" s="691"/>
      <c r="AIQ55" s="691"/>
      <c r="AIR55" s="691"/>
      <c r="AIS55" s="691"/>
      <c r="AIT55" s="691"/>
      <c r="AIU55" s="691"/>
      <c r="AIV55" s="691"/>
      <c r="AIW55" s="691"/>
      <c r="AIX55" s="691"/>
      <c r="AIY55" s="691"/>
      <c r="AIZ55" s="691"/>
      <c r="AJA55" s="691"/>
      <c r="AJB55" s="691"/>
      <c r="AJC55" s="691"/>
      <c r="AJD55" s="691"/>
      <c r="AJE55" s="691"/>
      <c r="AJF55" s="691"/>
      <c r="AJG55" s="691"/>
      <c r="AJH55" s="691"/>
      <c r="AJI55" s="691"/>
      <c r="AJJ55" s="691"/>
      <c r="AJK55" s="691"/>
      <c r="AJL55" s="691"/>
      <c r="AJM55" s="691"/>
      <c r="AJN55" s="691"/>
      <c r="AJO55" s="691"/>
      <c r="AJP55" s="691"/>
      <c r="AJQ55" s="691"/>
      <c r="AJR55" s="691"/>
      <c r="AJS55" s="691"/>
      <c r="AJT55" s="691"/>
      <c r="AJU55" s="691"/>
      <c r="AJV55" s="691"/>
      <c r="AJW55" s="691"/>
      <c r="AJX55" s="691"/>
      <c r="AJY55" s="691"/>
      <c r="AJZ55" s="691"/>
      <c r="AKA55" s="691"/>
      <c r="AKB55" s="691"/>
      <c r="AKC55" s="691"/>
      <c r="AKD55" s="691"/>
      <c r="AKE55" s="691"/>
      <c r="AKF55" s="691"/>
      <c r="AKG55" s="691"/>
      <c r="AKH55" s="691"/>
      <c r="AKI55" s="691"/>
      <c r="AKJ55" s="691"/>
      <c r="AKK55" s="691"/>
      <c r="AKL55" s="691"/>
      <c r="AKM55" s="691"/>
      <c r="AKN55" s="691"/>
      <c r="AKO55" s="691"/>
      <c r="AKP55" s="691"/>
      <c r="AKQ55" s="691"/>
      <c r="AKR55" s="691"/>
      <c r="AKS55" s="691"/>
      <c r="AKT55" s="691"/>
      <c r="AKU55" s="691"/>
      <c r="AKV55" s="691"/>
      <c r="AKW55" s="691"/>
      <c r="AKX55" s="691"/>
      <c r="AKY55" s="691"/>
      <c r="AKZ55" s="691"/>
      <c r="ALA55" s="691"/>
      <c r="ALB55" s="691"/>
      <c r="ALC55" s="691"/>
      <c r="ALD55" s="691"/>
      <c r="ALE55" s="691"/>
      <c r="ALF55" s="691"/>
      <c r="ALG55" s="691"/>
      <c r="ALH55" s="691"/>
      <c r="ALI55" s="691"/>
      <c r="ALJ55" s="691"/>
      <c r="ALK55" s="691"/>
      <c r="ALL55" s="691"/>
      <c r="ALM55" s="691"/>
      <c r="ALN55" s="691"/>
      <c r="ALO55" s="691"/>
      <c r="ALP55" s="691"/>
      <c r="ALQ55" s="691"/>
      <c r="ALR55" s="691"/>
      <c r="ALS55" s="691"/>
      <c r="ALT55" s="691"/>
      <c r="ALU55" s="691"/>
      <c r="ALV55" s="691"/>
      <c r="ALW55" s="691"/>
      <c r="ALX55" s="691"/>
      <c r="ALY55" s="691"/>
      <c r="ALZ55" s="691"/>
      <c r="AMA55" s="691"/>
      <c r="AMB55" s="691"/>
      <c r="AMC55" s="691"/>
      <c r="AMD55" s="691"/>
      <c r="AME55" s="691"/>
      <c r="AMF55" s="691"/>
      <c r="AMG55" s="691"/>
      <c r="AMH55" s="691"/>
      <c r="AMI55" s="691"/>
      <c r="AMJ55" s="691"/>
      <c r="AMK55" s="691"/>
      <c r="AML55" s="691"/>
      <c r="AMM55" s="691"/>
      <c r="AMN55" s="691"/>
      <c r="AMO55" s="691"/>
      <c r="AMP55" s="691"/>
      <c r="AMQ55" s="691"/>
      <c r="AMR55" s="691"/>
      <c r="AMS55" s="691"/>
      <c r="AMT55" s="691"/>
      <c r="AMU55" s="691"/>
      <c r="AMV55" s="691"/>
      <c r="AMW55" s="691"/>
      <c r="AMX55" s="691"/>
      <c r="AMY55" s="691"/>
      <c r="AMZ55" s="691"/>
      <c r="ANA55" s="691"/>
      <c r="ANB55" s="691"/>
      <c r="ANC55" s="691"/>
      <c r="AND55" s="691"/>
      <c r="ANE55" s="691"/>
      <c r="ANF55" s="691"/>
      <c r="ANG55" s="691"/>
      <c r="ANH55" s="691"/>
      <c r="ANI55" s="691"/>
      <c r="ANJ55" s="691"/>
      <c r="ANK55" s="691"/>
      <c r="ANL55" s="691"/>
      <c r="ANM55" s="691"/>
      <c r="ANN55" s="691"/>
      <c r="ANO55" s="691"/>
      <c r="ANP55" s="691"/>
      <c r="ANQ55" s="691"/>
      <c r="ANR55" s="691"/>
      <c r="ANS55" s="691"/>
      <c r="ANT55" s="691"/>
      <c r="ANU55" s="691"/>
      <c r="ANV55" s="691"/>
      <c r="ANW55" s="691"/>
      <c r="ANX55" s="691"/>
      <c r="ANY55" s="691"/>
      <c r="ANZ55" s="691"/>
      <c r="AOA55" s="691"/>
      <c r="AOB55" s="691"/>
      <c r="AOC55" s="691"/>
      <c r="AOD55" s="691"/>
      <c r="AOE55" s="691"/>
      <c r="AOF55" s="691"/>
      <c r="AOG55" s="691"/>
      <c r="AOH55" s="691"/>
      <c r="AOI55" s="691"/>
      <c r="AOJ55" s="691"/>
      <c r="AOK55" s="691"/>
      <c r="AOL55" s="691"/>
      <c r="AOM55" s="691"/>
      <c r="AON55" s="691"/>
      <c r="AOO55" s="691"/>
      <c r="AOP55" s="691"/>
      <c r="AOQ55" s="691"/>
      <c r="AOR55" s="691"/>
      <c r="AOS55" s="691"/>
      <c r="AOT55" s="691"/>
      <c r="AOU55" s="691"/>
      <c r="AOV55" s="691"/>
      <c r="AOW55" s="691"/>
      <c r="AOX55" s="691"/>
      <c r="AOY55" s="691"/>
      <c r="AOZ55" s="691"/>
      <c r="APA55" s="691"/>
      <c r="APB55" s="691"/>
      <c r="APC55" s="691"/>
      <c r="APD55" s="691"/>
      <c r="APE55" s="691"/>
      <c r="APF55" s="691"/>
      <c r="APG55" s="691"/>
      <c r="APH55" s="691"/>
      <c r="API55" s="691"/>
      <c r="APJ55" s="691"/>
      <c r="APK55" s="691"/>
      <c r="APL55" s="691"/>
      <c r="APM55" s="691"/>
      <c r="APN55" s="691"/>
      <c r="APO55" s="691"/>
      <c r="APP55" s="691"/>
      <c r="APQ55" s="691"/>
      <c r="APR55" s="691"/>
      <c r="APS55" s="691"/>
      <c r="APT55" s="691"/>
      <c r="APU55" s="691"/>
      <c r="APV55" s="691"/>
      <c r="APW55" s="691"/>
      <c r="APX55" s="691"/>
      <c r="APY55" s="691"/>
      <c r="APZ55" s="691"/>
      <c r="AQA55" s="691"/>
      <c r="AQB55" s="691"/>
      <c r="AQC55" s="691"/>
      <c r="AQD55" s="691"/>
      <c r="AQE55" s="691"/>
      <c r="AQF55" s="691"/>
      <c r="AQG55" s="691"/>
      <c r="AQH55" s="691"/>
      <c r="AQI55" s="691"/>
      <c r="AQJ55" s="691"/>
      <c r="AQK55" s="691"/>
      <c r="AQL55" s="691"/>
      <c r="AQM55" s="691"/>
      <c r="AQN55" s="691"/>
      <c r="AQO55" s="691"/>
      <c r="AQP55" s="691"/>
      <c r="AQQ55" s="691"/>
      <c r="AQR55" s="691"/>
      <c r="AQS55" s="691"/>
      <c r="AQT55" s="691"/>
      <c r="AQU55" s="691"/>
      <c r="AQV55" s="691"/>
      <c r="AQW55" s="691"/>
      <c r="AQX55" s="691"/>
      <c r="AQY55" s="691"/>
      <c r="AQZ55" s="691"/>
      <c r="ARA55" s="691"/>
      <c r="ARB55" s="691"/>
      <c r="ARC55" s="691"/>
      <c r="ARD55" s="691"/>
      <c r="ARE55" s="691"/>
      <c r="ARF55" s="691"/>
      <c r="ARG55" s="691"/>
      <c r="ARH55" s="691"/>
      <c r="ARI55" s="691"/>
      <c r="ARJ55" s="691"/>
      <c r="ARK55" s="691"/>
      <c r="ARL55" s="691"/>
      <c r="ARM55" s="691"/>
      <c r="ARN55" s="691"/>
      <c r="ARO55" s="691"/>
      <c r="ARP55" s="691"/>
      <c r="ARQ55" s="691"/>
      <c r="ARR55" s="691"/>
      <c r="ARS55" s="691"/>
      <c r="ART55" s="691"/>
      <c r="ARU55" s="691"/>
      <c r="ARV55" s="691"/>
      <c r="ARW55" s="691"/>
      <c r="ARX55" s="691"/>
      <c r="ARY55" s="691"/>
      <c r="ARZ55" s="691"/>
      <c r="ASA55" s="691"/>
      <c r="ASB55" s="691"/>
      <c r="ASC55" s="691"/>
      <c r="ASD55" s="691"/>
      <c r="ASE55" s="691"/>
      <c r="ASF55" s="691"/>
      <c r="ASG55" s="691"/>
      <c r="ASH55" s="691"/>
      <c r="ASI55" s="691"/>
      <c r="ASJ55" s="691"/>
      <c r="ASK55" s="691"/>
      <c r="ASL55" s="691"/>
      <c r="ASM55" s="691"/>
      <c r="ASN55" s="691"/>
      <c r="ASO55" s="691"/>
      <c r="ASP55" s="691"/>
      <c r="ASQ55" s="691"/>
      <c r="ASR55" s="691"/>
      <c r="ASS55" s="691"/>
      <c r="AST55" s="691"/>
      <c r="ASU55" s="691"/>
      <c r="ASV55" s="691"/>
      <c r="ASW55" s="691"/>
      <c r="ASX55" s="691"/>
      <c r="ASY55" s="691"/>
      <c r="ASZ55" s="691"/>
      <c r="ATA55" s="691"/>
      <c r="ATB55" s="691"/>
      <c r="ATC55" s="691"/>
      <c r="ATD55" s="691"/>
      <c r="ATE55" s="691"/>
      <c r="ATF55" s="691"/>
      <c r="ATG55" s="691"/>
      <c r="ATH55" s="691"/>
      <c r="ATI55" s="691"/>
      <c r="ATJ55" s="691"/>
      <c r="ATK55" s="691"/>
      <c r="ATL55" s="691"/>
      <c r="ATM55" s="691"/>
      <c r="ATN55" s="691"/>
      <c r="ATO55" s="691"/>
      <c r="ATP55" s="691"/>
      <c r="ATQ55" s="691"/>
      <c r="ATR55" s="691"/>
      <c r="ATS55" s="691"/>
      <c r="ATT55" s="691"/>
      <c r="ATU55" s="691"/>
      <c r="ATV55" s="691"/>
      <c r="ATW55" s="691"/>
      <c r="ATX55" s="691"/>
      <c r="ATY55" s="691"/>
      <c r="ATZ55" s="691"/>
      <c r="AUA55" s="691"/>
      <c r="AUB55" s="691"/>
      <c r="AUC55" s="691"/>
      <c r="AUD55" s="691"/>
      <c r="AUE55" s="691"/>
      <c r="AUF55" s="691"/>
      <c r="AUG55" s="691"/>
      <c r="AUH55" s="691"/>
      <c r="AUI55" s="691"/>
      <c r="AUJ55" s="691"/>
      <c r="AUK55" s="691"/>
      <c r="AUL55" s="691"/>
      <c r="AUM55" s="691"/>
      <c r="AUN55" s="691"/>
      <c r="AUO55" s="691"/>
      <c r="AUP55" s="691"/>
      <c r="AUQ55" s="691"/>
      <c r="AUR55" s="691"/>
      <c r="AUS55" s="691"/>
      <c r="AUT55" s="691"/>
      <c r="AUU55" s="691"/>
      <c r="AUV55" s="691"/>
      <c r="AUW55" s="691"/>
      <c r="AUX55" s="691"/>
      <c r="AUY55" s="691"/>
      <c r="AUZ55" s="691"/>
      <c r="AVA55" s="691"/>
      <c r="AVB55" s="691"/>
      <c r="AVC55" s="691"/>
      <c r="AVD55" s="691"/>
      <c r="AVE55" s="691"/>
      <c r="AVF55" s="691"/>
      <c r="AVG55" s="691"/>
      <c r="AVH55" s="691"/>
      <c r="AVI55" s="691"/>
      <c r="AVJ55" s="691"/>
      <c r="AVK55" s="691"/>
      <c r="AVL55" s="691"/>
      <c r="AVM55" s="691"/>
      <c r="AVN55" s="691"/>
      <c r="AVO55" s="691"/>
      <c r="AVP55" s="691"/>
      <c r="AVQ55" s="691"/>
      <c r="AVR55" s="691"/>
      <c r="AVS55" s="691"/>
      <c r="AVT55" s="691"/>
      <c r="AVU55" s="691"/>
      <c r="AVV55" s="691"/>
      <c r="AVW55" s="691"/>
      <c r="AVX55" s="691"/>
      <c r="AVY55" s="691"/>
      <c r="AVZ55" s="691"/>
      <c r="AWA55" s="691"/>
      <c r="AWB55" s="691"/>
      <c r="AWC55" s="691"/>
      <c r="AWD55" s="691"/>
      <c r="AWE55" s="691"/>
      <c r="AWF55" s="691"/>
      <c r="AWG55" s="691"/>
      <c r="AWH55" s="691"/>
      <c r="AWI55" s="691"/>
      <c r="AWJ55" s="691"/>
      <c r="AWK55" s="691"/>
      <c r="AWL55" s="691"/>
      <c r="AWM55" s="691"/>
      <c r="AWN55" s="691"/>
      <c r="AWO55" s="691"/>
      <c r="AWP55" s="691"/>
      <c r="AWQ55" s="691"/>
      <c r="AWR55" s="691"/>
      <c r="AWS55" s="691"/>
      <c r="AWT55" s="691"/>
      <c r="AWU55" s="691"/>
      <c r="AWV55" s="691"/>
      <c r="AWW55" s="691"/>
      <c r="AWX55" s="691"/>
      <c r="AWY55" s="691"/>
      <c r="AWZ55" s="691"/>
      <c r="AXA55" s="691"/>
      <c r="AXB55" s="691"/>
      <c r="AXC55" s="691"/>
      <c r="AXD55" s="691"/>
      <c r="AXE55" s="691"/>
      <c r="AXF55" s="691"/>
      <c r="AXG55" s="691"/>
      <c r="AXH55" s="691"/>
      <c r="AXI55" s="691"/>
      <c r="AXJ55" s="691"/>
      <c r="AXK55" s="691"/>
      <c r="AXL55" s="691"/>
      <c r="AXM55" s="691"/>
      <c r="AXN55" s="691"/>
      <c r="AXO55" s="691"/>
      <c r="AXP55" s="691"/>
      <c r="AXQ55" s="691"/>
      <c r="AXR55" s="691"/>
      <c r="AXS55" s="691"/>
      <c r="AXT55" s="691"/>
      <c r="AXU55" s="691"/>
      <c r="AXV55" s="691"/>
      <c r="AXW55" s="691"/>
      <c r="AXX55" s="691"/>
      <c r="AXY55" s="691"/>
      <c r="AXZ55" s="691"/>
      <c r="AYA55" s="691"/>
      <c r="AYB55" s="691"/>
      <c r="AYC55" s="691"/>
      <c r="AYD55" s="691"/>
      <c r="AYE55" s="691"/>
      <c r="AYF55" s="691"/>
      <c r="AYG55" s="691"/>
      <c r="AYH55" s="691"/>
      <c r="AYI55" s="691"/>
      <c r="AYJ55" s="691"/>
      <c r="AYK55" s="691"/>
      <c r="AYL55" s="691"/>
      <c r="AYM55" s="691"/>
      <c r="AYN55" s="691"/>
      <c r="AYO55" s="691"/>
      <c r="AYP55" s="691"/>
      <c r="AYQ55" s="691"/>
      <c r="AYR55" s="691"/>
      <c r="AYS55" s="691"/>
      <c r="AYT55" s="691"/>
      <c r="AYU55" s="691"/>
      <c r="AYV55" s="691"/>
      <c r="AYW55" s="691"/>
      <c r="AYX55" s="691"/>
      <c r="AYY55" s="691"/>
      <c r="AYZ55" s="691"/>
      <c r="AZA55" s="691"/>
      <c r="AZB55" s="691"/>
      <c r="AZC55" s="691"/>
      <c r="AZD55" s="691"/>
      <c r="AZE55" s="691"/>
      <c r="AZF55" s="691"/>
      <c r="AZG55" s="691"/>
      <c r="AZH55" s="691"/>
      <c r="AZI55" s="691"/>
      <c r="AZJ55" s="691"/>
      <c r="AZK55" s="691"/>
      <c r="AZL55" s="691"/>
      <c r="AZM55" s="691"/>
      <c r="AZN55" s="691"/>
      <c r="AZO55" s="691"/>
      <c r="AZP55" s="691"/>
      <c r="AZQ55" s="691"/>
      <c r="AZR55" s="691"/>
      <c r="AZS55" s="691"/>
      <c r="AZT55" s="691"/>
      <c r="AZU55" s="691"/>
      <c r="AZV55" s="691"/>
      <c r="AZW55" s="691"/>
      <c r="AZX55" s="691"/>
      <c r="AZY55" s="691"/>
      <c r="AZZ55" s="691"/>
      <c r="BAA55" s="691"/>
      <c r="BAB55" s="691"/>
      <c r="BAC55" s="691"/>
      <c r="BAD55" s="691"/>
      <c r="BAE55" s="691"/>
      <c r="BAF55" s="691"/>
      <c r="BAG55" s="691"/>
      <c r="BAH55" s="691"/>
      <c r="BAI55" s="691"/>
      <c r="BAJ55" s="691"/>
      <c r="BAK55" s="691"/>
      <c r="BAL55" s="691"/>
      <c r="BAM55" s="691"/>
      <c r="BAN55" s="691"/>
      <c r="BAO55" s="691"/>
      <c r="BAP55" s="691"/>
      <c r="BAQ55" s="691"/>
      <c r="BAR55" s="691"/>
      <c r="BAS55" s="691"/>
      <c r="BAT55" s="691"/>
      <c r="BAU55" s="691"/>
      <c r="BAV55" s="691"/>
      <c r="BAW55" s="691"/>
      <c r="BAX55" s="691"/>
      <c r="BAY55" s="691"/>
      <c r="BAZ55" s="691"/>
      <c r="BBA55" s="691"/>
      <c r="BBB55" s="691"/>
      <c r="BBC55" s="691"/>
      <c r="BBD55" s="691"/>
      <c r="BBE55" s="691"/>
      <c r="BBF55" s="691"/>
      <c r="BBG55" s="691"/>
      <c r="BBH55" s="691"/>
      <c r="BBI55" s="691"/>
      <c r="BBJ55" s="691"/>
      <c r="BBK55" s="691"/>
      <c r="BBL55" s="691"/>
      <c r="BBM55" s="691"/>
      <c r="BBN55" s="691"/>
      <c r="BBO55" s="691"/>
      <c r="BBP55" s="691"/>
      <c r="BBQ55" s="691"/>
      <c r="BBR55" s="691"/>
      <c r="BBS55" s="691"/>
      <c r="BBT55" s="691"/>
      <c r="BBU55" s="691"/>
      <c r="BBV55" s="691"/>
      <c r="BBW55" s="691"/>
      <c r="BBX55" s="691"/>
      <c r="BBY55" s="691"/>
      <c r="BBZ55" s="691"/>
      <c r="BCA55" s="691"/>
      <c r="BCB55" s="691"/>
      <c r="BCC55" s="691"/>
      <c r="BCD55" s="691"/>
      <c r="BCE55" s="691"/>
      <c r="BCF55" s="691"/>
      <c r="BCG55" s="691"/>
      <c r="BCH55" s="691"/>
      <c r="BCI55" s="691"/>
      <c r="BCJ55" s="691"/>
      <c r="BCK55" s="691"/>
      <c r="BCL55" s="691"/>
      <c r="BCM55" s="691"/>
      <c r="BCN55" s="691"/>
      <c r="BCO55" s="691"/>
      <c r="BCP55" s="691"/>
      <c r="BCQ55" s="691"/>
      <c r="BCR55" s="691"/>
      <c r="BCS55" s="691"/>
      <c r="BCT55" s="691"/>
      <c r="BCU55" s="691"/>
      <c r="BCV55" s="691"/>
      <c r="BCW55" s="691"/>
      <c r="BCX55" s="691"/>
      <c r="BCY55" s="691"/>
      <c r="BCZ55" s="691"/>
      <c r="BDA55" s="691"/>
      <c r="BDB55" s="691"/>
      <c r="BDC55" s="691"/>
      <c r="BDD55" s="691"/>
      <c r="BDE55" s="691"/>
      <c r="BDF55" s="691"/>
      <c r="BDG55" s="691"/>
      <c r="BDH55" s="691"/>
      <c r="BDI55" s="691"/>
      <c r="BDJ55" s="691"/>
      <c r="BDK55" s="691"/>
      <c r="BDL55" s="691"/>
      <c r="BDM55" s="691"/>
      <c r="BDN55" s="691"/>
      <c r="BDO55" s="691"/>
      <c r="BDP55" s="691"/>
      <c r="BDQ55" s="691"/>
      <c r="BDR55" s="691"/>
      <c r="BDS55" s="691"/>
      <c r="BDT55" s="691"/>
      <c r="BDU55" s="691"/>
      <c r="BDV55" s="691"/>
      <c r="BDW55" s="691"/>
      <c r="BDX55" s="691"/>
      <c r="BDY55" s="691"/>
      <c r="BDZ55" s="691"/>
      <c r="BEA55" s="691"/>
      <c r="BEB55" s="691"/>
      <c r="BEC55" s="691"/>
      <c r="BED55" s="691"/>
      <c r="BEE55" s="691"/>
      <c r="BEF55" s="691"/>
      <c r="BEG55" s="691"/>
      <c r="BEH55" s="691"/>
      <c r="BEI55" s="691"/>
      <c r="BEJ55" s="691"/>
      <c r="BEK55" s="691"/>
      <c r="BEL55" s="691"/>
      <c r="BEM55" s="691"/>
      <c r="BEN55" s="691"/>
      <c r="BEO55" s="691"/>
      <c r="BEP55" s="691"/>
      <c r="BEQ55" s="691"/>
      <c r="BER55" s="691"/>
      <c r="BES55" s="691"/>
      <c r="BET55" s="691"/>
      <c r="BEU55" s="691"/>
      <c r="BEV55" s="691"/>
      <c r="BEW55" s="691"/>
      <c r="BEX55" s="691"/>
      <c r="BEY55" s="691"/>
      <c r="BEZ55" s="691"/>
      <c r="BFA55" s="691"/>
      <c r="BFB55" s="691"/>
      <c r="BFC55" s="691"/>
      <c r="BFD55" s="691"/>
      <c r="BFE55" s="691"/>
      <c r="BFF55" s="691"/>
      <c r="BFG55" s="691"/>
      <c r="BFH55" s="691"/>
      <c r="BFI55" s="691"/>
      <c r="BFJ55" s="691"/>
      <c r="BFK55" s="691"/>
      <c r="BFL55" s="691"/>
      <c r="BFM55" s="691"/>
      <c r="BFN55" s="691"/>
      <c r="BFO55" s="691"/>
      <c r="BFP55" s="691"/>
      <c r="BFQ55" s="691"/>
      <c r="BFR55" s="691"/>
      <c r="BFS55" s="691"/>
      <c r="BFT55" s="691"/>
      <c r="BFU55" s="691"/>
      <c r="BFV55" s="691"/>
      <c r="BFW55" s="691"/>
      <c r="BFX55" s="691"/>
      <c r="BFY55" s="691"/>
      <c r="BFZ55" s="691"/>
      <c r="BGA55" s="691"/>
      <c r="BGB55" s="691"/>
      <c r="BGC55" s="691"/>
      <c r="BGD55" s="691"/>
      <c r="BGE55" s="691"/>
      <c r="BGF55" s="691"/>
      <c r="BGG55" s="691"/>
      <c r="BGH55" s="691"/>
      <c r="BGI55" s="691"/>
      <c r="BGJ55" s="691"/>
      <c r="BGK55" s="691"/>
      <c r="BGL55" s="691"/>
      <c r="BGM55" s="691"/>
      <c r="BGN55" s="691"/>
      <c r="BGO55" s="691"/>
      <c r="BGP55" s="691"/>
      <c r="BGQ55" s="691"/>
      <c r="BGR55" s="691"/>
      <c r="BGS55" s="691"/>
      <c r="BGT55" s="691"/>
      <c r="BGU55" s="691"/>
      <c r="BGV55" s="691"/>
      <c r="BGW55" s="691"/>
      <c r="BGX55" s="691"/>
      <c r="BGY55" s="691"/>
      <c r="BGZ55" s="691"/>
      <c r="BHA55" s="691"/>
      <c r="BHB55" s="691"/>
      <c r="BHC55" s="691"/>
      <c r="BHD55" s="691"/>
      <c r="BHE55" s="691"/>
      <c r="BHF55" s="691"/>
      <c r="BHG55" s="691"/>
      <c r="BHH55" s="691"/>
      <c r="BHI55" s="691"/>
      <c r="BHJ55" s="691"/>
      <c r="BHK55" s="691"/>
      <c r="BHL55" s="691"/>
      <c r="BHM55" s="691"/>
      <c r="BHN55" s="691"/>
      <c r="BHO55" s="691"/>
      <c r="BHP55" s="691"/>
      <c r="BHQ55" s="691"/>
      <c r="BHR55" s="691"/>
      <c r="BHS55" s="691"/>
      <c r="BHT55" s="691"/>
      <c r="BHU55" s="691"/>
      <c r="BHV55" s="691"/>
      <c r="BHW55" s="691"/>
      <c r="BHX55" s="691"/>
      <c r="BHY55" s="691"/>
      <c r="BHZ55" s="691"/>
      <c r="BIA55" s="691"/>
      <c r="BIB55" s="691"/>
      <c r="BIC55" s="691"/>
      <c r="BID55" s="691"/>
      <c r="BIE55" s="691"/>
      <c r="BIF55" s="691"/>
      <c r="BIG55" s="691"/>
      <c r="BIH55" s="691"/>
      <c r="BII55" s="691"/>
      <c r="BIJ55" s="691"/>
      <c r="BIK55" s="691"/>
      <c r="BIL55" s="691"/>
      <c r="BIM55" s="691"/>
      <c r="BIN55" s="691"/>
      <c r="BIO55" s="691"/>
      <c r="BIP55" s="691"/>
      <c r="BIQ55" s="691"/>
      <c r="BIR55" s="691"/>
      <c r="BIS55" s="691"/>
      <c r="BIT55" s="691"/>
      <c r="BIU55" s="691"/>
      <c r="BIV55" s="691"/>
      <c r="BIW55" s="691"/>
      <c r="BIX55" s="691"/>
      <c r="BIY55" s="691"/>
      <c r="BIZ55" s="691"/>
      <c r="BJA55" s="691"/>
      <c r="BJB55" s="691"/>
      <c r="BJC55" s="691"/>
      <c r="BJD55" s="691"/>
      <c r="BJE55" s="691"/>
      <c r="BJF55" s="691"/>
      <c r="BJG55" s="691"/>
      <c r="BJH55" s="691"/>
      <c r="BJI55" s="691"/>
      <c r="BJJ55" s="691"/>
      <c r="BJK55" s="691"/>
      <c r="BJL55" s="691"/>
      <c r="BJM55" s="691"/>
      <c r="BJN55" s="691"/>
      <c r="BJO55" s="691"/>
      <c r="BJP55" s="691"/>
      <c r="BJQ55" s="691"/>
      <c r="BJR55" s="691"/>
      <c r="BJS55" s="691"/>
      <c r="BJT55" s="691"/>
      <c r="BJU55" s="691"/>
      <c r="BJV55" s="691"/>
      <c r="BJW55" s="691"/>
      <c r="BJX55" s="691"/>
      <c r="BJY55" s="691"/>
      <c r="BJZ55" s="691"/>
      <c r="BKA55" s="691"/>
      <c r="BKB55" s="691"/>
      <c r="BKC55" s="691"/>
      <c r="BKD55" s="691"/>
      <c r="BKE55" s="691"/>
      <c r="BKF55" s="691"/>
      <c r="BKG55" s="691"/>
      <c r="BKH55" s="691"/>
      <c r="BKI55" s="691"/>
      <c r="BKJ55" s="691"/>
      <c r="BKK55" s="691"/>
      <c r="BKL55" s="691"/>
      <c r="BKM55" s="691"/>
      <c r="BKN55" s="691"/>
      <c r="BKO55" s="691"/>
      <c r="BKP55" s="691"/>
      <c r="BKQ55" s="691"/>
      <c r="BKR55" s="691"/>
      <c r="BKS55" s="691"/>
      <c r="BKT55" s="691"/>
      <c r="BKU55" s="691"/>
      <c r="BKV55" s="691"/>
      <c r="BKW55" s="691"/>
      <c r="BKX55" s="691"/>
      <c r="BKY55" s="691"/>
      <c r="BKZ55" s="691"/>
      <c r="BLA55" s="691"/>
      <c r="BLB55" s="691"/>
      <c r="BLC55" s="691"/>
      <c r="BLD55" s="691"/>
      <c r="BLE55" s="691"/>
      <c r="BLF55" s="691"/>
      <c r="BLG55" s="691"/>
      <c r="BLH55" s="691"/>
      <c r="BLI55" s="691"/>
      <c r="BLJ55" s="691"/>
      <c r="BLK55" s="691"/>
      <c r="BLL55" s="691"/>
      <c r="BLM55" s="691"/>
      <c r="BLN55" s="691"/>
      <c r="BLO55" s="691"/>
      <c r="BLP55" s="691"/>
      <c r="BLQ55" s="691"/>
      <c r="BLR55" s="691"/>
      <c r="BLS55" s="691"/>
      <c r="BLT55" s="691"/>
      <c r="BLU55" s="691"/>
      <c r="BLV55" s="691"/>
      <c r="BLW55" s="691"/>
      <c r="BLX55" s="691"/>
      <c r="BLY55" s="691"/>
      <c r="BLZ55" s="691"/>
      <c r="BMA55" s="691"/>
      <c r="BMB55" s="691"/>
      <c r="BMC55" s="691"/>
      <c r="BMD55" s="691"/>
      <c r="BME55" s="691"/>
      <c r="BMF55" s="691"/>
      <c r="BMG55" s="691"/>
      <c r="BMH55" s="691"/>
      <c r="BMI55" s="691"/>
      <c r="BMJ55" s="691"/>
      <c r="BMK55" s="691"/>
      <c r="BML55" s="691"/>
      <c r="BMM55" s="691"/>
      <c r="BMN55" s="691"/>
      <c r="BMO55" s="691"/>
      <c r="BMP55" s="691"/>
      <c r="BMQ55" s="691"/>
      <c r="BMR55" s="691"/>
      <c r="BMS55" s="691"/>
      <c r="BMT55" s="691"/>
      <c r="BMU55" s="691"/>
      <c r="BMV55" s="691"/>
      <c r="BMW55" s="691"/>
      <c r="BMX55" s="691"/>
      <c r="BMY55" s="691"/>
      <c r="BMZ55" s="691"/>
      <c r="BNA55" s="691"/>
      <c r="BNB55" s="691"/>
      <c r="BNC55" s="691"/>
      <c r="BND55" s="691"/>
      <c r="BNE55" s="691"/>
      <c r="BNF55" s="691"/>
      <c r="BNG55" s="691"/>
      <c r="BNH55" s="691"/>
      <c r="BNI55" s="691"/>
      <c r="BNJ55" s="691"/>
      <c r="BNK55" s="691"/>
      <c r="BNL55" s="691"/>
      <c r="BNM55" s="691"/>
      <c r="BNN55" s="691"/>
      <c r="BNO55" s="691"/>
      <c r="BNP55" s="691"/>
      <c r="BNQ55" s="691"/>
      <c r="BNR55" s="691"/>
      <c r="BNS55" s="691"/>
      <c r="BNT55" s="691"/>
      <c r="BNU55" s="691"/>
      <c r="BNV55" s="691"/>
      <c r="BNW55" s="691"/>
      <c r="BNX55" s="691"/>
      <c r="BNY55" s="691"/>
      <c r="BNZ55" s="691"/>
      <c r="BOA55" s="691"/>
      <c r="BOB55" s="691"/>
      <c r="BOC55" s="691"/>
      <c r="BOD55" s="691"/>
      <c r="BOE55" s="691"/>
      <c r="BOF55" s="691"/>
      <c r="BOG55" s="691"/>
      <c r="BOH55" s="691"/>
      <c r="BOI55" s="691"/>
      <c r="BOJ55" s="691"/>
      <c r="BOK55" s="691"/>
      <c r="BOL55" s="691"/>
      <c r="BOM55" s="691"/>
      <c r="BON55" s="691"/>
      <c r="BOO55" s="691"/>
      <c r="BOP55" s="691"/>
      <c r="BOQ55" s="691"/>
      <c r="BOR55" s="691"/>
      <c r="BOS55" s="691"/>
      <c r="BOT55" s="691"/>
      <c r="BOU55" s="691"/>
      <c r="BOV55" s="691"/>
      <c r="BOW55" s="691"/>
      <c r="BOX55" s="691"/>
      <c r="BOY55" s="691"/>
      <c r="BOZ55" s="691"/>
      <c r="BPA55" s="691"/>
      <c r="BPB55" s="691"/>
      <c r="BPC55" s="691"/>
      <c r="BPD55" s="691"/>
      <c r="BPE55" s="691"/>
      <c r="BPF55" s="691"/>
      <c r="BPG55" s="691"/>
      <c r="BPH55" s="691"/>
      <c r="BPI55" s="691"/>
      <c r="BPJ55" s="691"/>
      <c r="BPK55" s="691"/>
      <c r="BPL55" s="691"/>
      <c r="BPM55" s="691"/>
      <c r="BPN55" s="691"/>
      <c r="BPO55" s="691"/>
      <c r="BPP55" s="691"/>
      <c r="BPQ55" s="691"/>
      <c r="BPR55" s="691"/>
      <c r="BPS55" s="691"/>
      <c r="BPT55" s="691"/>
      <c r="BPU55" s="691"/>
      <c r="BPV55" s="691"/>
      <c r="BPW55" s="691"/>
      <c r="BPX55" s="691"/>
      <c r="BPY55" s="691"/>
      <c r="BPZ55" s="691"/>
      <c r="BQA55" s="691"/>
      <c r="BQB55" s="691"/>
      <c r="BQC55" s="691"/>
      <c r="BQD55" s="691"/>
      <c r="BQE55" s="691"/>
      <c r="BQF55" s="691"/>
      <c r="BQG55" s="691"/>
      <c r="BQH55" s="691"/>
      <c r="BQI55" s="691"/>
      <c r="BQJ55" s="691"/>
      <c r="BQK55" s="691"/>
      <c r="BQL55" s="691"/>
      <c r="BQM55" s="691"/>
      <c r="BQN55" s="691"/>
      <c r="BQO55" s="691"/>
      <c r="BQP55" s="691"/>
      <c r="BQQ55" s="691"/>
      <c r="BQR55" s="691"/>
      <c r="BQS55" s="691"/>
      <c r="BQT55" s="691"/>
      <c r="BQU55" s="691"/>
      <c r="BQV55" s="691"/>
      <c r="BQW55" s="691"/>
      <c r="BQX55" s="691"/>
      <c r="BQY55" s="691"/>
      <c r="BQZ55" s="691"/>
      <c r="BRA55" s="691"/>
      <c r="BRB55" s="691"/>
      <c r="BRC55" s="691"/>
      <c r="BRD55" s="691"/>
      <c r="BRE55" s="691"/>
      <c r="BRF55" s="691"/>
      <c r="BRG55" s="691"/>
      <c r="BRH55" s="691"/>
      <c r="BRI55" s="691"/>
      <c r="BRJ55" s="691"/>
      <c r="BRK55" s="691"/>
      <c r="BRL55" s="691"/>
      <c r="BRM55" s="691"/>
      <c r="BRN55" s="691"/>
      <c r="BRO55" s="691"/>
      <c r="BRP55" s="691"/>
      <c r="BRQ55" s="691"/>
      <c r="BRR55" s="691"/>
      <c r="BRS55" s="691"/>
      <c r="BRT55" s="691"/>
      <c r="BRU55" s="691"/>
      <c r="BRV55" s="691"/>
      <c r="BRW55" s="691"/>
      <c r="BRX55" s="691"/>
      <c r="BRY55" s="691"/>
      <c r="BRZ55" s="691"/>
      <c r="BSA55" s="691"/>
      <c r="BSB55" s="691"/>
      <c r="BSC55" s="691"/>
      <c r="BSD55" s="691"/>
      <c r="BSE55" s="691"/>
      <c r="BSF55" s="691"/>
      <c r="BSG55" s="691"/>
      <c r="BSH55" s="691"/>
      <c r="BSI55" s="691"/>
      <c r="BSJ55" s="691"/>
      <c r="BSK55" s="691"/>
      <c r="BSL55" s="691"/>
      <c r="BSM55" s="691"/>
      <c r="BSN55" s="691"/>
      <c r="BSO55" s="691"/>
      <c r="BSP55" s="691"/>
      <c r="BSQ55" s="691"/>
      <c r="BSR55" s="691"/>
      <c r="BSS55" s="691"/>
      <c r="BST55" s="691"/>
      <c r="BSU55" s="691"/>
      <c r="BSV55" s="691"/>
      <c r="BSW55" s="691"/>
      <c r="BSX55" s="691"/>
      <c r="BSY55" s="691"/>
      <c r="BSZ55" s="691"/>
      <c r="BTA55" s="691"/>
      <c r="BTB55" s="691"/>
      <c r="BTC55" s="691"/>
      <c r="BTD55" s="691"/>
      <c r="BTE55" s="691"/>
      <c r="BTF55" s="691"/>
      <c r="BTG55" s="691"/>
      <c r="BTH55" s="691"/>
      <c r="BTI55" s="691"/>
      <c r="BTJ55" s="691"/>
      <c r="BTK55" s="691"/>
      <c r="BTL55" s="691"/>
      <c r="BTM55" s="691"/>
      <c r="BTN55" s="691"/>
      <c r="BTO55" s="691"/>
      <c r="BTP55" s="691"/>
      <c r="BTQ55" s="691"/>
      <c r="BTR55" s="691"/>
      <c r="BTS55" s="691"/>
      <c r="BTT55" s="691"/>
      <c r="BTU55" s="691"/>
      <c r="BTV55" s="691"/>
      <c r="BTW55" s="691"/>
      <c r="BTX55" s="691"/>
      <c r="BTY55" s="691"/>
      <c r="BTZ55" s="691"/>
      <c r="BUA55" s="691"/>
      <c r="BUB55" s="691"/>
      <c r="BUC55" s="691"/>
      <c r="BUD55" s="691"/>
      <c r="BUE55" s="691"/>
      <c r="BUF55" s="691"/>
      <c r="BUG55" s="691"/>
      <c r="BUH55" s="691"/>
      <c r="BUI55" s="691"/>
      <c r="BUJ55" s="691"/>
      <c r="BUK55" s="691"/>
      <c r="BUL55" s="691"/>
      <c r="BUM55" s="691"/>
      <c r="BUN55" s="691"/>
      <c r="BUO55" s="691"/>
      <c r="BUP55" s="691"/>
      <c r="BUQ55" s="691"/>
      <c r="BUR55" s="691"/>
      <c r="BUS55" s="691"/>
      <c r="BUT55" s="691"/>
      <c r="BUU55" s="691"/>
      <c r="BUV55" s="691"/>
      <c r="BUW55" s="691"/>
      <c r="BUX55" s="691"/>
      <c r="BUY55" s="691"/>
      <c r="BUZ55" s="691"/>
      <c r="BVA55" s="691"/>
      <c r="BVB55" s="691"/>
      <c r="BVC55" s="691"/>
      <c r="BVD55" s="691"/>
      <c r="BVE55" s="691"/>
      <c r="BVF55" s="691"/>
      <c r="BVG55" s="691"/>
      <c r="BVH55" s="691"/>
      <c r="BVI55" s="691"/>
      <c r="BVJ55" s="691"/>
      <c r="BVK55" s="691"/>
      <c r="BVL55" s="691"/>
      <c r="BVM55" s="691"/>
      <c r="BVN55" s="691"/>
      <c r="BVO55" s="691"/>
      <c r="BVP55" s="691"/>
      <c r="BVQ55" s="691"/>
      <c r="BVR55" s="691"/>
      <c r="BVS55" s="691"/>
      <c r="BVT55" s="691"/>
      <c r="BVU55" s="691"/>
      <c r="BVV55" s="691"/>
      <c r="BVW55" s="691"/>
      <c r="BVX55" s="691"/>
      <c r="BVY55" s="691"/>
      <c r="BVZ55" s="691"/>
      <c r="BWA55" s="691"/>
      <c r="BWB55" s="691"/>
      <c r="BWC55" s="691"/>
      <c r="BWD55" s="691"/>
      <c r="BWE55" s="691"/>
      <c r="BWF55" s="691"/>
      <c r="BWG55" s="691"/>
      <c r="BWH55" s="691"/>
      <c r="BWI55" s="691"/>
      <c r="BWJ55" s="691"/>
      <c r="BWK55" s="691"/>
      <c r="BWL55" s="691"/>
      <c r="BWM55" s="691"/>
      <c r="BWN55" s="691"/>
      <c r="BWO55" s="691"/>
      <c r="BWP55" s="691"/>
      <c r="BWQ55" s="691"/>
      <c r="BWR55" s="691"/>
      <c r="BWS55" s="691"/>
      <c r="BWT55" s="691"/>
      <c r="BWU55" s="691"/>
      <c r="BWV55" s="691"/>
      <c r="BWW55" s="691"/>
      <c r="BWX55" s="691"/>
      <c r="BWY55" s="691"/>
      <c r="BWZ55" s="691"/>
      <c r="BXA55" s="691"/>
      <c r="BXB55" s="691"/>
      <c r="BXC55" s="691"/>
      <c r="BXD55" s="691"/>
      <c r="BXE55" s="691"/>
      <c r="BXF55" s="691"/>
      <c r="BXG55" s="691"/>
      <c r="BXH55" s="691"/>
      <c r="BXI55" s="691"/>
      <c r="BXJ55" s="691"/>
      <c r="BXK55" s="691"/>
      <c r="BXL55" s="691"/>
      <c r="BXM55" s="691"/>
      <c r="BXN55" s="691"/>
      <c r="BXO55" s="691"/>
      <c r="BXP55" s="691"/>
      <c r="BXQ55" s="691"/>
      <c r="BXR55" s="691"/>
      <c r="BXS55" s="691"/>
      <c r="BXT55" s="691"/>
      <c r="BXU55" s="691"/>
      <c r="BXV55" s="691"/>
      <c r="BXW55" s="691"/>
      <c r="BXX55" s="691"/>
      <c r="BXY55" s="691"/>
      <c r="BXZ55" s="691"/>
      <c r="BYA55" s="691"/>
      <c r="BYB55" s="691"/>
      <c r="BYC55" s="691"/>
      <c r="BYD55" s="691"/>
      <c r="BYE55" s="691"/>
      <c r="BYF55" s="691"/>
      <c r="BYG55" s="691"/>
      <c r="BYH55" s="691"/>
      <c r="BYI55" s="691"/>
      <c r="BYJ55" s="691"/>
      <c r="BYK55" s="691"/>
      <c r="BYL55" s="691"/>
      <c r="BYM55" s="691"/>
      <c r="BYN55" s="691"/>
      <c r="BYO55" s="691"/>
      <c r="BYP55" s="691"/>
      <c r="BYQ55" s="691"/>
      <c r="BYR55" s="691"/>
      <c r="BYS55" s="691"/>
      <c r="BYT55" s="691"/>
      <c r="BYU55" s="691"/>
      <c r="BYV55" s="691"/>
      <c r="BYW55" s="691"/>
      <c r="BYX55" s="691"/>
      <c r="BYY55" s="691"/>
      <c r="BYZ55" s="691"/>
      <c r="BZA55" s="691"/>
      <c r="BZB55" s="691"/>
      <c r="BZC55" s="691"/>
      <c r="BZD55" s="691"/>
      <c r="BZE55" s="691"/>
      <c r="BZF55" s="691"/>
      <c r="BZG55" s="691"/>
      <c r="BZH55" s="691"/>
      <c r="BZI55" s="691"/>
      <c r="BZJ55" s="691"/>
      <c r="BZK55" s="691"/>
      <c r="BZL55" s="691"/>
      <c r="BZM55" s="691"/>
      <c r="BZN55" s="691"/>
      <c r="BZO55" s="691"/>
      <c r="BZP55" s="691"/>
      <c r="BZQ55" s="691"/>
      <c r="BZR55" s="691"/>
      <c r="BZS55" s="691"/>
      <c r="BZT55" s="691"/>
      <c r="BZU55" s="691"/>
      <c r="BZV55" s="691"/>
      <c r="BZW55" s="691"/>
      <c r="BZX55" s="691"/>
      <c r="BZY55" s="691"/>
      <c r="BZZ55" s="691"/>
      <c r="CAA55" s="691"/>
      <c r="CAB55" s="691"/>
      <c r="CAC55" s="691"/>
      <c r="CAD55" s="691"/>
      <c r="CAE55" s="691"/>
      <c r="CAF55" s="691"/>
      <c r="CAG55" s="691"/>
      <c r="CAH55" s="691"/>
      <c r="CAI55" s="691"/>
      <c r="CAJ55" s="691"/>
      <c r="CAK55" s="691"/>
      <c r="CAL55" s="691"/>
      <c r="CAM55" s="691"/>
      <c r="CAN55" s="691"/>
      <c r="CAO55" s="691"/>
      <c r="CAP55" s="691"/>
      <c r="CAQ55" s="691"/>
      <c r="CAR55" s="691"/>
      <c r="CAS55" s="691"/>
      <c r="CAT55" s="691"/>
      <c r="CAU55" s="691"/>
      <c r="CAV55" s="691"/>
      <c r="CAW55" s="691"/>
      <c r="CAX55" s="691"/>
      <c r="CAY55" s="691"/>
      <c r="CAZ55" s="691"/>
      <c r="CBA55" s="691"/>
      <c r="CBB55" s="691"/>
      <c r="CBC55" s="691"/>
      <c r="CBD55" s="691"/>
      <c r="CBE55" s="691"/>
      <c r="CBF55" s="691"/>
      <c r="CBG55" s="691"/>
      <c r="CBH55" s="691"/>
      <c r="CBI55" s="691"/>
      <c r="CBJ55" s="691"/>
      <c r="CBK55" s="691"/>
      <c r="CBL55" s="691"/>
      <c r="CBM55" s="691"/>
      <c r="CBN55" s="691"/>
      <c r="CBO55" s="691"/>
      <c r="CBP55" s="691"/>
      <c r="CBQ55" s="691"/>
      <c r="CBR55" s="691"/>
      <c r="CBS55" s="691"/>
      <c r="CBT55" s="691"/>
      <c r="CBU55" s="691"/>
      <c r="CBV55" s="691"/>
      <c r="CBW55" s="691"/>
      <c r="CBX55" s="691"/>
      <c r="CBY55" s="691"/>
      <c r="CBZ55" s="691"/>
      <c r="CCA55" s="691"/>
      <c r="CCB55" s="691"/>
      <c r="CCC55" s="691"/>
      <c r="CCD55" s="691"/>
      <c r="CCE55" s="691"/>
      <c r="CCF55" s="691"/>
      <c r="CCG55" s="691"/>
      <c r="CCH55" s="691"/>
      <c r="CCI55" s="691"/>
      <c r="CCJ55" s="691"/>
      <c r="CCK55" s="691"/>
      <c r="CCL55" s="691"/>
      <c r="CCM55" s="691"/>
      <c r="CCN55" s="691"/>
      <c r="CCO55" s="691"/>
      <c r="CCP55" s="691"/>
      <c r="CCQ55" s="691"/>
      <c r="CCR55" s="691"/>
      <c r="CCS55" s="691"/>
      <c r="CCT55" s="691"/>
      <c r="CCU55" s="691"/>
      <c r="CCV55" s="691"/>
      <c r="CCW55" s="691"/>
      <c r="CCX55" s="691"/>
      <c r="CCY55" s="691"/>
      <c r="CCZ55" s="691"/>
      <c r="CDA55" s="691"/>
      <c r="CDB55" s="691"/>
      <c r="CDC55" s="691"/>
      <c r="CDD55" s="691"/>
      <c r="CDE55" s="691"/>
      <c r="CDF55" s="691"/>
      <c r="CDG55" s="691"/>
      <c r="CDH55" s="691"/>
      <c r="CDI55" s="691"/>
      <c r="CDJ55" s="691"/>
      <c r="CDK55" s="691"/>
      <c r="CDL55" s="691"/>
      <c r="CDM55" s="691"/>
      <c r="CDN55" s="691"/>
      <c r="CDO55" s="691"/>
      <c r="CDP55" s="691"/>
      <c r="CDQ55" s="691"/>
      <c r="CDR55" s="691"/>
      <c r="CDS55" s="691"/>
      <c r="CDT55" s="691"/>
      <c r="CDU55" s="691"/>
      <c r="CDV55" s="691"/>
      <c r="CDW55" s="691"/>
      <c r="CDX55" s="691"/>
      <c r="CDY55" s="691"/>
      <c r="CDZ55" s="691"/>
      <c r="CEA55" s="691"/>
      <c r="CEB55" s="691"/>
      <c r="CEC55" s="691"/>
      <c r="CED55" s="691"/>
      <c r="CEE55" s="691"/>
      <c r="CEF55" s="691"/>
      <c r="CEG55" s="691"/>
      <c r="CEH55" s="691"/>
      <c r="CEI55" s="691"/>
      <c r="CEJ55" s="691"/>
      <c r="CEK55" s="691"/>
      <c r="CEL55" s="691"/>
      <c r="CEM55" s="691"/>
      <c r="CEN55" s="691"/>
      <c r="CEO55" s="691"/>
      <c r="CEP55" s="691"/>
      <c r="CEQ55" s="691"/>
      <c r="CER55" s="691"/>
      <c r="CES55" s="691"/>
      <c r="CET55" s="691"/>
      <c r="CEU55" s="691"/>
      <c r="CEV55" s="691"/>
      <c r="CEW55" s="691"/>
      <c r="CEX55" s="691"/>
      <c r="CEY55" s="691"/>
      <c r="CEZ55" s="691"/>
      <c r="CFA55" s="691"/>
      <c r="CFB55" s="691"/>
      <c r="CFC55" s="691"/>
      <c r="CFD55" s="691"/>
      <c r="CFE55" s="691"/>
      <c r="CFF55" s="691"/>
      <c r="CFG55" s="691"/>
      <c r="CFH55" s="691"/>
      <c r="CFI55" s="691"/>
      <c r="CFJ55" s="691"/>
      <c r="CFK55" s="691"/>
      <c r="CFL55" s="691"/>
      <c r="CFM55" s="691"/>
      <c r="CFN55" s="691"/>
      <c r="CFO55" s="691"/>
      <c r="CFP55" s="691"/>
      <c r="CFQ55" s="691"/>
      <c r="CFR55" s="691"/>
      <c r="CFS55" s="691"/>
      <c r="CFT55" s="691"/>
      <c r="CFU55" s="691"/>
      <c r="CFV55" s="691"/>
      <c r="CFW55" s="691"/>
      <c r="CFX55" s="691"/>
      <c r="CFY55" s="691"/>
      <c r="CFZ55" s="691"/>
      <c r="CGA55" s="691"/>
      <c r="CGB55" s="691"/>
      <c r="CGC55" s="691"/>
      <c r="CGD55" s="691"/>
      <c r="CGE55" s="691"/>
      <c r="CGF55" s="691"/>
      <c r="CGG55" s="691"/>
      <c r="CGH55" s="691"/>
      <c r="CGI55" s="691"/>
      <c r="CGJ55" s="691"/>
      <c r="CGK55" s="691"/>
      <c r="CGL55" s="691"/>
      <c r="CGM55" s="691"/>
      <c r="CGN55" s="691"/>
      <c r="CGO55" s="691"/>
      <c r="CGP55" s="691"/>
      <c r="CGQ55" s="691"/>
      <c r="CGR55" s="691"/>
      <c r="CGS55" s="691"/>
      <c r="CGT55" s="691"/>
      <c r="CGU55" s="691"/>
      <c r="CGV55" s="691"/>
      <c r="CGW55" s="691"/>
      <c r="CGX55" s="691"/>
      <c r="CGY55" s="691"/>
      <c r="CGZ55" s="691"/>
      <c r="CHA55" s="691"/>
      <c r="CHB55" s="691"/>
      <c r="CHC55" s="691"/>
      <c r="CHD55" s="691"/>
      <c r="CHE55" s="691"/>
      <c r="CHF55" s="691"/>
      <c r="CHG55" s="691"/>
      <c r="CHH55" s="691"/>
      <c r="CHI55" s="691"/>
      <c r="CHJ55" s="691"/>
      <c r="CHK55" s="691"/>
      <c r="CHL55" s="691"/>
      <c r="CHM55" s="691"/>
      <c r="CHN55" s="691"/>
      <c r="CHO55" s="691"/>
      <c r="CHP55" s="691"/>
      <c r="CHQ55" s="691"/>
      <c r="CHR55" s="691"/>
      <c r="CHS55" s="691"/>
      <c r="CHT55" s="691"/>
      <c r="CHU55" s="691"/>
      <c r="CHV55" s="691"/>
      <c r="CHW55" s="691"/>
      <c r="CHX55" s="691"/>
      <c r="CHY55" s="691"/>
      <c r="CHZ55" s="691"/>
      <c r="CIA55" s="691"/>
      <c r="CIB55" s="691"/>
      <c r="CIC55" s="691"/>
      <c r="CID55" s="691"/>
      <c r="CIE55" s="691"/>
      <c r="CIF55" s="691"/>
      <c r="CIG55" s="691"/>
      <c r="CIH55" s="691"/>
      <c r="CII55" s="691"/>
      <c r="CIJ55" s="691"/>
      <c r="CIK55" s="691"/>
      <c r="CIL55" s="691"/>
      <c r="CIM55" s="691"/>
      <c r="CIN55" s="691"/>
      <c r="CIO55" s="691"/>
      <c r="CIP55" s="691"/>
      <c r="CIQ55" s="691"/>
      <c r="CIR55" s="691"/>
      <c r="CIS55" s="691"/>
      <c r="CIT55" s="691"/>
      <c r="CIU55" s="691"/>
      <c r="CIV55" s="691"/>
      <c r="CIW55" s="691"/>
      <c r="CIX55" s="691"/>
      <c r="CIY55" s="691"/>
      <c r="CIZ55" s="691"/>
      <c r="CJA55" s="691"/>
      <c r="CJB55" s="691"/>
      <c r="CJC55" s="691"/>
      <c r="CJD55" s="691"/>
      <c r="CJE55" s="691"/>
      <c r="CJF55" s="691"/>
      <c r="CJG55" s="691"/>
      <c r="CJH55" s="691"/>
      <c r="CJI55" s="691"/>
      <c r="CJJ55" s="691"/>
      <c r="CJK55" s="691"/>
      <c r="CJL55" s="691"/>
      <c r="CJM55" s="691"/>
      <c r="CJN55" s="691"/>
      <c r="CJO55" s="691"/>
      <c r="CJP55" s="691"/>
      <c r="CJQ55" s="691"/>
      <c r="CJR55" s="691"/>
      <c r="CJS55" s="691"/>
      <c r="CJT55" s="691"/>
      <c r="CJU55" s="691"/>
      <c r="CJV55" s="691"/>
      <c r="CJW55" s="691"/>
      <c r="CJX55" s="691"/>
      <c r="CJY55" s="691"/>
      <c r="CJZ55" s="691"/>
      <c r="CKA55" s="691"/>
      <c r="CKB55" s="691"/>
      <c r="CKC55" s="691"/>
      <c r="CKD55" s="691"/>
      <c r="CKE55" s="691"/>
      <c r="CKF55" s="691"/>
      <c r="CKG55" s="691"/>
      <c r="CKH55" s="691"/>
      <c r="CKI55" s="691"/>
      <c r="CKJ55" s="691"/>
      <c r="CKK55" s="691"/>
      <c r="CKL55" s="691"/>
      <c r="CKM55" s="691"/>
      <c r="CKN55" s="691"/>
      <c r="CKO55" s="691"/>
      <c r="CKP55" s="691"/>
      <c r="CKQ55" s="691"/>
      <c r="CKR55" s="691"/>
      <c r="CKS55" s="691"/>
      <c r="CKT55" s="691"/>
      <c r="CKU55" s="691"/>
      <c r="CKV55" s="691"/>
      <c r="CKW55" s="691"/>
      <c r="CKX55" s="691"/>
      <c r="CKY55" s="691"/>
      <c r="CKZ55" s="691"/>
      <c r="CLA55" s="691"/>
      <c r="CLB55" s="691"/>
      <c r="CLC55" s="691"/>
      <c r="CLD55" s="691"/>
      <c r="CLE55" s="691"/>
      <c r="CLF55" s="691"/>
      <c r="CLG55" s="691"/>
      <c r="CLH55" s="691"/>
      <c r="CLI55" s="691"/>
      <c r="CLJ55" s="691"/>
      <c r="CLK55" s="691"/>
      <c r="CLL55" s="691"/>
      <c r="CLM55" s="691"/>
      <c r="CLN55" s="691"/>
      <c r="CLO55" s="691"/>
      <c r="CLP55" s="691"/>
      <c r="CLQ55" s="691"/>
      <c r="CLR55" s="691"/>
      <c r="CLS55" s="691"/>
      <c r="CLT55" s="691"/>
      <c r="CLU55" s="691"/>
      <c r="CLV55" s="691"/>
      <c r="CLW55" s="691"/>
      <c r="CLX55" s="691"/>
      <c r="CLY55" s="691"/>
      <c r="CLZ55" s="691"/>
      <c r="CMA55" s="691"/>
      <c r="CMB55" s="691"/>
      <c r="CMC55" s="691"/>
      <c r="CMD55" s="691"/>
      <c r="CME55" s="691"/>
      <c r="CMF55" s="691"/>
      <c r="CMG55" s="691"/>
      <c r="CMH55" s="691"/>
      <c r="CMI55" s="691"/>
      <c r="CMJ55" s="691"/>
      <c r="CMK55" s="691"/>
      <c r="CML55" s="691"/>
      <c r="CMM55" s="691"/>
      <c r="CMN55" s="691"/>
      <c r="CMO55" s="691"/>
      <c r="CMP55" s="691"/>
      <c r="CMQ55" s="691"/>
      <c r="CMR55" s="691"/>
      <c r="CMS55" s="691"/>
      <c r="CMT55" s="691"/>
      <c r="CMU55" s="691"/>
      <c r="CMV55" s="691"/>
      <c r="CMW55" s="691"/>
      <c r="CMX55" s="691"/>
      <c r="CMY55" s="691"/>
      <c r="CMZ55" s="691"/>
      <c r="CNA55" s="691"/>
      <c r="CNB55" s="691"/>
      <c r="CNC55" s="691"/>
      <c r="CND55" s="691"/>
      <c r="CNE55" s="691"/>
      <c r="CNF55" s="691"/>
      <c r="CNG55" s="691"/>
      <c r="CNH55" s="691"/>
      <c r="CNI55" s="691"/>
      <c r="CNJ55" s="691"/>
      <c r="CNK55" s="691"/>
      <c r="CNL55" s="691"/>
      <c r="CNM55" s="691"/>
      <c r="CNN55" s="691"/>
      <c r="CNO55" s="691"/>
      <c r="CNP55" s="691"/>
      <c r="CNQ55" s="691"/>
      <c r="CNR55" s="691"/>
      <c r="CNS55" s="691"/>
      <c r="CNT55" s="691"/>
      <c r="CNU55" s="691"/>
      <c r="CNV55" s="691"/>
      <c r="CNW55" s="691"/>
      <c r="CNX55" s="691"/>
      <c r="CNY55" s="691"/>
      <c r="CNZ55" s="691"/>
      <c r="COA55" s="691"/>
      <c r="COB55" s="691"/>
      <c r="COC55" s="691"/>
      <c r="COD55" s="691"/>
      <c r="COE55" s="691"/>
      <c r="COF55" s="691"/>
      <c r="COG55" s="691"/>
      <c r="COH55" s="691"/>
      <c r="COI55" s="691"/>
      <c r="COJ55" s="691"/>
      <c r="COK55" s="691"/>
      <c r="COL55" s="691"/>
      <c r="COM55" s="691"/>
      <c r="CON55" s="691"/>
      <c r="COO55" s="691"/>
      <c r="COP55" s="691"/>
      <c r="COQ55" s="691"/>
      <c r="COR55" s="691"/>
      <c r="COS55" s="691"/>
      <c r="COT55" s="691"/>
      <c r="COU55" s="691"/>
      <c r="COV55" s="691"/>
      <c r="COW55" s="691"/>
      <c r="COX55" s="691"/>
      <c r="COY55" s="691"/>
      <c r="COZ55" s="691"/>
      <c r="CPA55" s="691"/>
      <c r="CPB55" s="691"/>
      <c r="CPC55" s="691"/>
      <c r="CPD55" s="691"/>
      <c r="CPE55" s="691"/>
      <c r="CPF55" s="691"/>
      <c r="CPG55" s="691"/>
      <c r="CPH55" s="691"/>
      <c r="CPI55" s="691"/>
      <c r="CPJ55" s="691"/>
      <c r="CPK55" s="691"/>
      <c r="CPL55" s="691"/>
      <c r="CPM55" s="691"/>
      <c r="CPN55" s="691"/>
      <c r="CPO55" s="691"/>
      <c r="CPP55" s="691"/>
      <c r="CPQ55" s="691"/>
      <c r="CPR55" s="691"/>
      <c r="CPS55" s="691"/>
      <c r="CPT55" s="691"/>
      <c r="CPU55" s="691"/>
      <c r="CPV55" s="691"/>
      <c r="CPW55" s="691"/>
      <c r="CPX55" s="691"/>
      <c r="CPY55" s="691"/>
      <c r="CPZ55" s="691"/>
      <c r="CQA55" s="691"/>
      <c r="CQB55" s="691"/>
      <c r="CQC55" s="691"/>
      <c r="CQD55" s="691"/>
      <c r="CQE55" s="691"/>
      <c r="CQF55" s="691"/>
      <c r="CQG55" s="691"/>
      <c r="CQH55" s="691"/>
      <c r="CQI55" s="691"/>
      <c r="CQJ55" s="691"/>
      <c r="CQK55" s="691"/>
      <c r="CQL55" s="691"/>
      <c r="CQM55" s="691"/>
      <c r="CQN55" s="691"/>
      <c r="CQO55" s="691"/>
      <c r="CQP55" s="691"/>
      <c r="CQQ55" s="691"/>
      <c r="CQR55" s="691"/>
      <c r="CQS55" s="691"/>
      <c r="CQT55" s="691"/>
      <c r="CQU55" s="691"/>
      <c r="CQV55" s="691"/>
      <c r="CQW55" s="691"/>
      <c r="CQX55" s="691"/>
      <c r="CQY55" s="691"/>
      <c r="CQZ55" s="691"/>
      <c r="CRA55" s="691"/>
      <c r="CRB55" s="691"/>
      <c r="CRC55" s="691"/>
      <c r="CRD55" s="691"/>
      <c r="CRE55" s="691"/>
      <c r="CRF55" s="691"/>
      <c r="CRG55" s="691"/>
      <c r="CRH55" s="691"/>
      <c r="CRI55" s="691"/>
      <c r="CRJ55" s="691"/>
      <c r="CRK55" s="691"/>
      <c r="CRL55" s="691"/>
      <c r="CRM55" s="691"/>
      <c r="CRN55" s="691"/>
      <c r="CRO55" s="691"/>
      <c r="CRP55" s="691"/>
      <c r="CRQ55" s="691"/>
      <c r="CRR55" s="691"/>
      <c r="CRS55" s="691"/>
      <c r="CRT55" s="691"/>
      <c r="CRU55" s="691"/>
      <c r="CRV55" s="691"/>
      <c r="CRW55" s="691"/>
      <c r="CRX55" s="691"/>
      <c r="CRY55" s="691"/>
      <c r="CRZ55" s="691"/>
      <c r="CSA55" s="691"/>
      <c r="CSB55" s="691"/>
      <c r="CSC55" s="691"/>
      <c r="CSD55" s="691"/>
      <c r="CSE55" s="691"/>
      <c r="CSF55" s="691"/>
      <c r="CSG55" s="691"/>
      <c r="CSH55" s="691"/>
      <c r="CSI55" s="691"/>
      <c r="CSJ55" s="691"/>
      <c r="CSK55" s="691"/>
      <c r="CSL55" s="691"/>
      <c r="CSM55" s="691"/>
      <c r="CSN55" s="691"/>
      <c r="CSO55" s="691"/>
      <c r="CSP55" s="691"/>
      <c r="CSQ55" s="691"/>
      <c r="CSR55" s="691"/>
      <c r="CSS55" s="691"/>
      <c r="CST55" s="691"/>
      <c r="CSU55" s="691"/>
      <c r="CSV55" s="691"/>
      <c r="CSW55" s="691"/>
      <c r="CSX55" s="691"/>
      <c r="CSY55" s="691"/>
      <c r="CSZ55" s="691"/>
      <c r="CTA55" s="691"/>
      <c r="CTB55" s="691"/>
      <c r="CTC55" s="691"/>
      <c r="CTD55" s="691"/>
      <c r="CTE55" s="691"/>
      <c r="CTF55" s="691"/>
      <c r="CTG55" s="691"/>
      <c r="CTH55" s="691"/>
      <c r="CTI55" s="691"/>
      <c r="CTJ55" s="691"/>
      <c r="CTK55" s="691"/>
      <c r="CTL55" s="691"/>
      <c r="CTM55" s="691"/>
      <c r="CTN55" s="691"/>
      <c r="CTO55" s="691"/>
      <c r="CTP55" s="691"/>
      <c r="CTQ55" s="691"/>
      <c r="CTR55" s="691"/>
      <c r="CTS55" s="691"/>
      <c r="CTT55" s="691"/>
      <c r="CTU55" s="691"/>
      <c r="CTV55" s="691"/>
      <c r="CTW55" s="691"/>
      <c r="CTX55" s="691"/>
      <c r="CTY55" s="691"/>
      <c r="CTZ55" s="691"/>
      <c r="CUA55" s="691"/>
      <c r="CUB55" s="691"/>
      <c r="CUC55" s="691"/>
      <c r="CUD55" s="691"/>
      <c r="CUE55" s="691"/>
      <c r="CUF55" s="691"/>
      <c r="CUG55" s="691"/>
      <c r="CUH55" s="691"/>
      <c r="CUI55" s="691"/>
      <c r="CUJ55" s="691"/>
      <c r="CUK55" s="691"/>
      <c r="CUL55" s="691"/>
      <c r="CUM55" s="691"/>
      <c r="CUN55" s="691"/>
      <c r="CUO55" s="691"/>
      <c r="CUP55" s="691"/>
      <c r="CUQ55" s="691"/>
      <c r="CUR55" s="691"/>
      <c r="CUS55" s="691"/>
      <c r="CUT55" s="691"/>
      <c r="CUU55" s="691"/>
      <c r="CUV55" s="691"/>
      <c r="CUW55" s="691"/>
      <c r="CUX55" s="691"/>
      <c r="CUY55" s="691"/>
      <c r="CUZ55" s="691"/>
      <c r="CVA55" s="691"/>
      <c r="CVB55" s="691"/>
      <c r="CVC55" s="691"/>
      <c r="CVD55" s="691"/>
      <c r="CVE55" s="691"/>
      <c r="CVF55" s="691"/>
      <c r="CVG55" s="691"/>
      <c r="CVH55" s="691"/>
      <c r="CVI55" s="691"/>
      <c r="CVJ55" s="691"/>
      <c r="CVK55" s="691"/>
      <c r="CVL55" s="691"/>
      <c r="CVM55" s="691"/>
      <c r="CVN55" s="691"/>
      <c r="CVO55" s="691"/>
      <c r="CVP55" s="691"/>
      <c r="CVQ55" s="691"/>
      <c r="CVR55" s="691"/>
      <c r="CVS55" s="691"/>
      <c r="CVT55" s="691"/>
      <c r="CVU55" s="691"/>
      <c r="CVV55" s="691"/>
      <c r="CVW55" s="691"/>
      <c r="CVX55" s="691"/>
      <c r="CVY55" s="691"/>
      <c r="CVZ55" s="691"/>
      <c r="CWA55" s="691"/>
      <c r="CWB55" s="691"/>
      <c r="CWC55" s="691"/>
      <c r="CWD55" s="691"/>
      <c r="CWE55" s="691"/>
      <c r="CWF55" s="691"/>
      <c r="CWG55" s="691"/>
      <c r="CWH55" s="691"/>
      <c r="CWI55" s="691"/>
      <c r="CWJ55" s="691"/>
      <c r="CWK55" s="691"/>
      <c r="CWL55" s="691"/>
      <c r="CWM55" s="691"/>
      <c r="CWN55" s="691"/>
      <c r="CWO55" s="691"/>
      <c r="CWP55" s="691"/>
      <c r="CWQ55" s="691"/>
      <c r="CWR55" s="691"/>
      <c r="CWS55" s="691"/>
      <c r="CWT55" s="691"/>
      <c r="CWU55" s="691"/>
      <c r="CWV55" s="691"/>
      <c r="CWW55" s="691"/>
      <c r="CWX55" s="691"/>
      <c r="CWY55" s="691"/>
      <c r="CWZ55" s="691"/>
      <c r="CXA55" s="691"/>
      <c r="CXB55" s="691"/>
      <c r="CXC55" s="691"/>
      <c r="CXD55" s="691"/>
      <c r="CXE55" s="691"/>
      <c r="CXF55" s="691"/>
      <c r="CXG55" s="691"/>
      <c r="CXH55" s="691"/>
      <c r="CXI55" s="691"/>
      <c r="CXJ55" s="691"/>
      <c r="CXK55" s="691"/>
      <c r="CXL55" s="691"/>
      <c r="CXM55" s="691"/>
      <c r="CXN55" s="691"/>
      <c r="CXO55" s="691"/>
      <c r="CXP55" s="691"/>
      <c r="CXQ55" s="691"/>
      <c r="CXR55" s="691"/>
      <c r="CXS55" s="691"/>
      <c r="CXT55" s="691"/>
      <c r="CXU55" s="691"/>
      <c r="CXV55" s="691"/>
      <c r="CXW55" s="691"/>
      <c r="CXX55" s="691"/>
      <c r="CXY55" s="691"/>
      <c r="CXZ55" s="691"/>
      <c r="CYA55" s="691"/>
      <c r="CYB55" s="691"/>
      <c r="CYC55" s="691"/>
      <c r="CYD55" s="691"/>
      <c r="CYE55" s="691"/>
      <c r="CYF55" s="691"/>
      <c r="CYG55" s="691"/>
      <c r="CYH55" s="691"/>
      <c r="CYI55" s="691"/>
      <c r="CYJ55" s="691"/>
      <c r="CYK55" s="691"/>
      <c r="CYL55" s="691"/>
      <c r="CYM55" s="691"/>
      <c r="CYN55" s="691"/>
      <c r="CYO55" s="691"/>
      <c r="CYP55" s="691"/>
      <c r="CYQ55" s="691"/>
      <c r="CYR55" s="691"/>
      <c r="CYS55" s="691"/>
      <c r="CYT55" s="691"/>
      <c r="CYU55" s="691"/>
      <c r="CYV55" s="691"/>
      <c r="CYW55" s="691"/>
      <c r="CYX55" s="691"/>
      <c r="CYY55" s="691"/>
      <c r="CYZ55" s="691"/>
      <c r="CZA55" s="691"/>
      <c r="CZB55" s="691"/>
      <c r="CZC55" s="691"/>
      <c r="CZD55" s="691"/>
      <c r="CZE55" s="691"/>
      <c r="CZF55" s="691"/>
      <c r="CZG55" s="691"/>
      <c r="CZH55" s="691"/>
      <c r="CZI55" s="691"/>
      <c r="CZJ55" s="691"/>
      <c r="CZK55" s="691"/>
      <c r="CZL55" s="691"/>
      <c r="CZM55" s="691"/>
      <c r="CZN55" s="691"/>
      <c r="CZO55" s="691"/>
      <c r="CZP55" s="691"/>
      <c r="CZQ55" s="691"/>
      <c r="CZR55" s="691"/>
      <c r="CZS55" s="691"/>
      <c r="CZT55" s="691"/>
      <c r="CZU55" s="691"/>
      <c r="CZV55" s="691"/>
      <c r="CZW55" s="691"/>
      <c r="CZX55" s="691"/>
      <c r="CZY55" s="691"/>
      <c r="CZZ55" s="691"/>
      <c r="DAA55" s="691"/>
      <c r="DAB55" s="691"/>
      <c r="DAC55" s="691"/>
      <c r="DAD55" s="691"/>
      <c r="DAE55" s="691"/>
      <c r="DAF55" s="691"/>
      <c r="DAG55" s="691"/>
      <c r="DAH55" s="691"/>
      <c r="DAI55" s="691"/>
      <c r="DAJ55" s="691"/>
      <c r="DAK55" s="691"/>
      <c r="DAL55" s="691"/>
      <c r="DAM55" s="691"/>
      <c r="DAN55" s="691"/>
      <c r="DAO55" s="691"/>
      <c r="DAP55" s="691"/>
      <c r="DAQ55" s="691"/>
      <c r="DAR55" s="691"/>
      <c r="DAS55" s="691"/>
      <c r="DAT55" s="691"/>
      <c r="DAU55" s="691"/>
      <c r="DAV55" s="691"/>
      <c r="DAW55" s="691"/>
      <c r="DAX55" s="691"/>
      <c r="DAY55" s="691"/>
      <c r="DAZ55" s="691"/>
      <c r="DBA55" s="691"/>
      <c r="DBB55" s="691"/>
      <c r="DBC55" s="691"/>
      <c r="DBD55" s="691"/>
      <c r="DBE55" s="691"/>
      <c r="DBF55" s="691"/>
      <c r="DBG55" s="691"/>
      <c r="DBH55" s="691"/>
      <c r="DBI55" s="691"/>
      <c r="DBJ55" s="691"/>
      <c r="DBK55" s="691"/>
      <c r="DBL55" s="691"/>
      <c r="DBM55" s="691"/>
      <c r="DBN55" s="691"/>
      <c r="DBO55" s="691"/>
      <c r="DBP55" s="691"/>
      <c r="DBQ55" s="691"/>
      <c r="DBR55" s="691"/>
      <c r="DBS55" s="691"/>
      <c r="DBT55" s="691"/>
      <c r="DBU55" s="691"/>
      <c r="DBV55" s="691"/>
      <c r="DBW55" s="691"/>
      <c r="DBX55" s="691"/>
      <c r="DBY55" s="691"/>
      <c r="DBZ55" s="691"/>
      <c r="DCA55" s="691"/>
      <c r="DCB55" s="691"/>
      <c r="DCC55" s="691"/>
      <c r="DCD55" s="691"/>
      <c r="DCE55" s="691"/>
      <c r="DCF55" s="691"/>
      <c r="DCG55" s="691"/>
      <c r="DCH55" s="691"/>
      <c r="DCI55" s="691"/>
      <c r="DCJ55" s="691"/>
      <c r="DCK55" s="691"/>
      <c r="DCL55" s="691"/>
      <c r="DCM55" s="691"/>
      <c r="DCN55" s="691"/>
      <c r="DCO55" s="691"/>
      <c r="DCP55" s="691"/>
      <c r="DCQ55" s="691"/>
      <c r="DCR55" s="691"/>
      <c r="DCS55" s="691"/>
      <c r="DCT55" s="691"/>
      <c r="DCU55" s="691"/>
      <c r="DCV55" s="691"/>
      <c r="DCW55" s="691"/>
      <c r="DCX55" s="691"/>
      <c r="DCY55" s="691"/>
      <c r="DCZ55" s="691"/>
      <c r="DDA55" s="691"/>
      <c r="DDB55" s="691"/>
      <c r="DDC55" s="691"/>
      <c r="DDD55" s="691"/>
      <c r="DDE55" s="691"/>
      <c r="DDF55" s="691"/>
      <c r="DDG55" s="691"/>
      <c r="DDH55" s="691"/>
      <c r="DDI55" s="691"/>
      <c r="DDJ55" s="691"/>
      <c r="DDK55" s="691"/>
      <c r="DDL55" s="691"/>
      <c r="DDM55" s="691"/>
      <c r="DDN55" s="691"/>
      <c r="DDO55" s="691"/>
      <c r="DDP55" s="691"/>
      <c r="DDQ55" s="691"/>
      <c r="DDR55" s="691"/>
      <c r="DDS55" s="691"/>
      <c r="DDT55" s="691"/>
      <c r="DDU55" s="691"/>
      <c r="DDV55" s="691"/>
      <c r="DDW55" s="691"/>
      <c r="DDX55" s="691"/>
      <c r="DDY55" s="691"/>
      <c r="DDZ55" s="691"/>
      <c r="DEA55" s="691"/>
      <c r="DEB55" s="691"/>
      <c r="DEC55" s="691"/>
      <c r="DED55" s="691"/>
      <c r="DEE55" s="691"/>
      <c r="DEF55" s="691"/>
      <c r="DEG55" s="691"/>
      <c r="DEH55" s="691"/>
      <c r="DEI55" s="691"/>
      <c r="DEJ55" s="691"/>
      <c r="DEK55" s="691"/>
      <c r="DEL55" s="691"/>
      <c r="DEM55" s="691"/>
      <c r="DEN55" s="691"/>
      <c r="DEO55" s="691"/>
      <c r="DEP55" s="691"/>
      <c r="DEQ55" s="691"/>
      <c r="DER55" s="691"/>
      <c r="DES55" s="691"/>
      <c r="DET55" s="691"/>
      <c r="DEU55" s="691"/>
      <c r="DEV55" s="691"/>
      <c r="DEW55" s="691"/>
      <c r="DEX55" s="691"/>
      <c r="DEY55" s="691"/>
      <c r="DEZ55" s="691"/>
      <c r="DFA55" s="691"/>
      <c r="DFB55" s="691"/>
      <c r="DFC55" s="691"/>
      <c r="DFD55" s="691"/>
      <c r="DFE55" s="691"/>
      <c r="DFF55" s="691"/>
      <c r="DFG55" s="691"/>
      <c r="DFH55" s="691"/>
      <c r="DFI55" s="691"/>
      <c r="DFJ55" s="691"/>
      <c r="DFK55" s="691"/>
      <c r="DFL55" s="691"/>
      <c r="DFM55" s="691"/>
      <c r="DFN55" s="691"/>
      <c r="DFO55" s="691"/>
      <c r="DFP55" s="691"/>
      <c r="DFQ55" s="691"/>
      <c r="DFR55" s="691"/>
      <c r="DFS55" s="691"/>
      <c r="DFT55" s="691"/>
      <c r="DFU55" s="691"/>
      <c r="DFV55" s="691"/>
      <c r="DFW55" s="691"/>
      <c r="DFX55" s="691"/>
      <c r="DFY55" s="691"/>
      <c r="DFZ55" s="691"/>
      <c r="DGA55" s="691"/>
      <c r="DGB55" s="691"/>
      <c r="DGC55" s="691"/>
      <c r="DGD55" s="691"/>
      <c r="DGE55" s="691"/>
      <c r="DGF55" s="691"/>
      <c r="DGG55" s="691"/>
      <c r="DGH55" s="691"/>
      <c r="DGI55" s="691"/>
      <c r="DGJ55" s="691"/>
      <c r="DGK55" s="691"/>
      <c r="DGL55" s="691"/>
      <c r="DGM55" s="691"/>
      <c r="DGN55" s="691"/>
      <c r="DGO55" s="691"/>
      <c r="DGP55" s="691"/>
      <c r="DGQ55" s="691"/>
      <c r="DGR55" s="691"/>
      <c r="DGS55" s="691"/>
      <c r="DGT55" s="691"/>
      <c r="DGU55" s="691"/>
      <c r="DGV55" s="691"/>
      <c r="DGW55" s="691"/>
      <c r="DGX55" s="691"/>
      <c r="DGY55" s="691"/>
      <c r="DGZ55" s="691"/>
      <c r="DHA55" s="691"/>
      <c r="DHB55" s="691"/>
      <c r="DHC55" s="691"/>
      <c r="DHD55" s="691"/>
      <c r="DHE55" s="691"/>
      <c r="DHF55" s="691"/>
      <c r="DHG55" s="691"/>
      <c r="DHH55" s="691"/>
      <c r="DHI55" s="691"/>
      <c r="DHJ55" s="691"/>
      <c r="DHK55" s="691"/>
      <c r="DHL55" s="691"/>
      <c r="DHM55" s="691"/>
      <c r="DHN55" s="691"/>
      <c r="DHO55" s="691"/>
      <c r="DHP55" s="691"/>
      <c r="DHQ55" s="691"/>
      <c r="DHR55" s="691"/>
      <c r="DHS55" s="691"/>
      <c r="DHT55" s="691"/>
      <c r="DHU55" s="691"/>
      <c r="DHV55" s="691"/>
      <c r="DHW55" s="691"/>
      <c r="DHX55" s="691"/>
      <c r="DHY55" s="691"/>
      <c r="DHZ55" s="691"/>
      <c r="DIA55" s="691"/>
      <c r="DIB55" s="691"/>
      <c r="DIC55" s="691"/>
      <c r="DID55" s="691"/>
      <c r="DIE55" s="691"/>
      <c r="DIF55" s="691"/>
      <c r="DIG55" s="691"/>
      <c r="DIH55" s="691"/>
      <c r="DII55" s="691"/>
      <c r="DIJ55" s="691"/>
      <c r="DIK55" s="691"/>
      <c r="DIL55" s="691"/>
      <c r="DIM55" s="691"/>
      <c r="DIN55" s="691"/>
      <c r="DIO55" s="691"/>
      <c r="DIP55" s="691"/>
      <c r="DIQ55" s="691"/>
      <c r="DIR55" s="691"/>
      <c r="DIS55" s="691"/>
      <c r="DIT55" s="691"/>
      <c r="DIU55" s="691"/>
      <c r="DIV55" s="691"/>
      <c r="DIW55" s="691"/>
      <c r="DIX55" s="691"/>
      <c r="DIY55" s="691"/>
      <c r="DIZ55" s="691"/>
      <c r="DJA55" s="691"/>
      <c r="DJB55" s="691"/>
      <c r="DJC55" s="691"/>
      <c r="DJD55" s="691"/>
      <c r="DJE55" s="691"/>
      <c r="DJF55" s="691"/>
      <c r="DJG55" s="691"/>
      <c r="DJH55" s="691"/>
      <c r="DJI55" s="691"/>
      <c r="DJJ55" s="691"/>
      <c r="DJK55" s="691"/>
      <c r="DJL55" s="691"/>
      <c r="DJM55" s="691"/>
      <c r="DJN55" s="691"/>
      <c r="DJO55" s="691"/>
      <c r="DJP55" s="691"/>
      <c r="DJQ55" s="691"/>
      <c r="DJR55" s="691"/>
      <c r="DJS55" s="691"/>
      <c r="DJT55" s="691"/>
      <c r="DJU55" s="691"/>
      <c r="DJV55" s="691"/>
      <c r="DJW55" s="691"/>
      <c r="DJX55" s="691"/>
      <c r="DJY55" s="691"/>
      <c r="DJZ55" s="691"/>
      <c r="DKA55" s="691"/>
      <c r="DKB55" s="691"/>
      <c r="DKC55" s="691"/>
      <c r="DKD55" s="691"/>
      <c r="DKE55" s="691"/>
      <c r="DKF55" s="691"/>
      <c r="DKG55" s="691"/>
      <c r="DKH55" s="691"/>
      <c r="DKI55" s="691"/>
      <c r="DKJ55" s="691"/>
      <c r="DKK55" s="691"/>
      <c r="DKL55" s="691"/>
      <c r="DKM55" s="691"/>
      <c r="DKN55" s="691"/>
      <c r="DKO55" s="691"/>
      <c r="DKP55" s="691"/>
      <c r="DKQ55" s="691"/>
      <c r="DKR55" s="691"/>
      <c r="DKS55" s="691"/>
      <c r="DKT55" s="691"/>
      <c r="DKU55" s="691"/>
      <c r="DKV55" s="691"/>
      <c r="DKW55" s="691"/>
      <c r="DKX55" s="691"/>
      <c r="DKY55" s="691"/>
      <c r="DKZ55" s="691"/>
      <c r="DLA55" s="691"/>
      <c r="DLB55" s="691"/>
      <c r="DLC55" s="691"/>
      <c r="DLD55" s="691"/>
      <c r="DLE55" s="691"/>
      <c r="DLF55" s="691"/>
      <c r="DLG55" s="691"/>
      <c r="DLH55" s="691"/>
      <c r="DLI55" s="691"/>
      <c r="DLJ55" s="691"/>
      <c r="DLK55" s="691"/>
      <c r="DLL55" s="691"/>
      <c r="DLM55" s="691"/>
      <c r="DLN55" s="691"/>
      <c r="DLO55" s="691"/>
      <c r="DLP55" s="691"/>
      <c r="DLQ55" s="691"/>
      <c r="DLR55" s="691"/>
      <c r="DLS55" s="691"/>
      <c r="DLT55" s="691"/>
      <c r="DLU55" s="691"/>
      <c r="DLV55" s="691"/>
      <c r="DLW55" s="691"/>
      <c r="DLX55" s="691"/>
      <c r="DLY55" s="691"/>
      <c r="DLZ55" s="691"/>
      <c r="DMA55" s="691"/>
      <c r="DMB55" s="691"/>
      <c r="DMC55" s="691"/>
      <c r="DMD55" s="691"/>
      <c r="DME55" s="691"/>
      <c r="DMF55" s="691"/>
      <c r="DMG55" s="691"/>
      <c r="DMH55" s="691"/>
      <c r="DMI55" s="691"/>
      <c r="DMJ55" s="691"/>
      <c r="DMK55" s="691"/>
      <c r="DML55" s="691"/>
      <c r="DMM55" s="691"/>
      <c r="DMN55" s="691"/>
      <c r="DMO55" s="691"/>
      <c r="DMP55" s="691"/>
      <c r="DMQ55" s="691"/>
      <c r="DMR55" s="691"/>
      <c r="DMS55" s="691"/>
      <c r="DMT55" s="691"/>
      <c r="DMU55" s="691"/>
      <c r="DMV55" s="691"/>
      <c r="DMW55" s="691"/>
      <c r="DMX55" s="691"/>
      <c r="DMY55" s="691"/>
      <c r="DMZ55" s="691"/>
      <c r="DNA55" s="691"/>
      <c r="DNB55" s="691"/>
      <c r="DNC55" s="691"/>
      <c r="DND55" s="691"/>
      <c r="DNE55" s="691"/>
      <c r="DNF55" s="691"/>
      <c r="DNG55" s="691"/>
      <c r="DNH55" s="691"/>
      <c r="DNI55" s="691"/>
      <c r="DNJ55" s="691"/>
      <c r="DNK55" s="691"/>
      <c r="DNL55" s="691"/>
      <c r="DNM55" s="691"/>
      <c r="DNN55" s="691"/>
      <c r="DNO55" s="691"/>
      <c r="DNP55" s="691"/>
      <c r="DNQ55" s="691"/>
      <c r="DNR55" s="691"/>
      <c r="DNS55" s="691"/>
      <c r="DNT55" s="691"/>
      <c r="DNU55" s="691"/>
      <c r="DNV55" s="691"/>
      <c r="DNW55" s="691"/>
      <c r="DNX55" s="691"/>
      <c r="DNY55" s="691"/>
      <c r="DNZ55" s="691"/>
      <c r="DOA55" s="691"/>
      <c r="DOB55" s="691"/>
      <c r="DOC55" s="691"/>
      <c r="DOD55" s="691"/>
      <c r="DOE55" s="691"/>
      <c r="DOF55" s="691"/>
      <c r="DOG55" s="691"/>
      <c r="DOH55" s="691"/>
      <c r="DOI55" s="691"/>
      <c r="DOJ55" s="691"/>
      <c r="DOK55" s="691"/>
      <c r="DOL55" s="691"/>
      <c r="DOM55" s="691"/>
      <c r="DON55" s="691"/>
      <c r="DOO55" s="691"/>
      <c r="DOP55" s="691"/>
      <c r="DOQ55" s="691"/>
      <c r="DOR55" s="691"/>
      <c r="DOS55" s="691"/>
      <c r="DOT55" s="691"/>
      <c r="DOU55" s="691"/>
      <c r="DOV55" s="691"/>
      <c r="DOW55" s="691"/>
      <c r="DOX55" s="691"/>
      <c r="DOY55" s="691"/>
      <c r="DOZ55" s="691"/>
      <c r="DPA55" s="691"/>
      <c r="DPB55" s="691"/>
      <c r="DPC55" s="691"/>
      <c r="DPD55" s="691"/>
      <c r="DPE55" s="691"/>
      <c r="DPF55" s="691"/>
      <c r="DPG55" s="691"/>
      <c r="DPH55" s="691"/>
      <c r="DPI55" s="691"/>
      <c r="DPJ55" s="691"/>
      <c r="DPK55" s="691"/>
      <c r="DPL55" s="691"/>
      <c r="DPM55" s="691"/>
      <c r="DPN55" s="691"/>
      <c r="DPO55" s="691"/>
      <c r="DPP55" s="691"/>
      <c r="DPQ55" s="691"/>
      <c r="DPR55" s="691"/>
      <c r="DPS55" s="691"/>
      <c r="DPT55" s="691"/>
      <c r="DPU55" s="691"/>
      <c r="DPV55" s="691"/>
      <c r="DPW55" s="691"/>
      <c r="DPX55" s="691"/>
      <c r="DPY55" s="691"/>
      <c r="DPZ55" s="691"/>
      <c r="DQA55" s="691"/>
      <c r="DQB55" s="691"/>
      <c r="DQC55" s="691"/>
      <c r="DQD55" s="691"/>
      <c r="DQE55" s="691"/>
      <c r="DQF55" s="691"/>
      <c r="DQG55" s="691"/>
      <c r="DQH55" s="691"/>
      <c r="DQI55" s="691"/>
      <c r="DQJ55" s="691"/>
      <c r="DQK55" s="691"/>
      <c r="DQL55" s="691"/>
      <c r="DQM55" s="691"/>
      <c r="DQN55" s="691"/>
      <c r="DQO55" s="691"/>
      <c r="DQP55" s="691"/>
      <c r="DQQ55" s="691"/>
      <c r="DQR55" s="691"/>
      <c r="DQS55" s="691"/>
      <c r="DQT55" s="691"/>
      <c r="DQU55" s="691"/>
      <c r="DQV55" s="691"/>
      <c r="DQW55" s="691"/>
      <c r="DQX55" s="691"/>
      <c r="DQY55" s="691"/>
      <c r="DQZ55" s="691"/>
      <c r="DRA55" s="691"/>
      <c r="DRB55" s="691"/>
      <c r="DRC55" s="691"/>
      <c r="DRD55" s="691"/>
      <c r="DRE55" s="691"/>
      <c r="DRF55" s="691"/>
      <c r="DRG55" s="691"/>
      <c r="DRH55" s="691"/>
      <c r="DRI55" s="691"/>
      <c r="DRJ55" s="691"/>
      <c r="DRK55" s="691"/>
      <c r="DRL55" s="691"/>
      <c r="DRM55" s="691"/>
      <c r="DRN55" s="691"/>
      <c r="DRO55" s="691"/>
      <c r="DRP55" s="691"/>
      <c r="DRQ55" s="691"/>
      <c r="DRR55" s="691"/>
      <c r="DRS55" s="691"/>
      <c r="DRT55" s="691"/>
      <c r="DRU55" s="691"/>
      <c r="DRV55" s="691"/>
      <c r="DRW55" s="691"/>
      <c r="DRX55" s="691"/>
      <c r="DRY55" s="691"/>
      <c r="DRZ55" s="691"/>
      <c r="DSA55" s="691"/>
      <c r="DSB55" s="691"/>
      <c r="DSC55" s="691"/>
      <c r="DSD55" s="691"/>
      <c r="DSE55" s="691"/>
      <c r="DSF55" s="691"/>
      <c r="DSG55" s="691"/>
      <c r="DSH55" s="691"/>
      <c r="DSI55" s="691"/>
      <c r="DSJ55" s="691"/>
      <c r="DSK55" s="691"/>
      <c r="DSL55" s="691"/>
      <c r="DSM55" s="691"/>
      <c r="DSN55" s="691"/>
      <c r="DSO55" s="691"/>
      <c r="DSP55" s="691"/>
      <c r="DSQ55" s="691"/>
      <c r="DSR55" s="691"/>
      <c r="DSS55" s="691"/>
      <c r="DST55" s="691"/>
      <c r="DSU55" s="691"/>
      <c r="DSV55" s="691"/>
      <c r="DSW55" s="691"/>
      <c r="DSX55" s="691"/>
      <c r="DSY55" s="691"/>
      <c r="DSZ55" s="691"/>
      <c r="DTA55" s="691"/>
      <c r="DTB55" s="691"/>
      <c r="DTC55" s="691"/>
      <c r="DTD55" s="691"/>
      <c r="DTE55" s="691"/>
      <c r="DTF55" s="691"/>
      <c r="DTG55" s="691"/>
      <c r="DTH55" s="691"/>
      <c r="DTI55" s="691"/>
      <c r="DTJ55" s="691"/>
      <c r="DTK55" s="691"/>
      <c r="DTL55" s="691"/>
      <c r="DTM55" s="691"/>
      <c r="DTN55" s="691"/>
      <c r="DTO55" s="691"/>
      <c r="DTP55" s="691"/>
      <c r="DTQ55" s="691"/>
      <c r="DTR55" s="691"/>
      <c r="DTS55" s="691"/>
      <c r="DTT55" s="691"/>
      <c r="DTU55" s="691"/>
      <c r="DTV55" s="691"/>
      <c r="DTW55" s="691"/>
      <c r="DTX55" s="691"/>
      <c r="DTY55" s="691"/>
      <c r="DTZ55" s="691"/>
      <c r="DUA55" s="691"/>
      <c r="DUB55" s="691"/>
      <c r="DUC55" s="691"/>
      <c r="DUD55" s="691"/>
      <c r="DUE55" s="691"/>
      <c r="DUF55" s="691"/>
      <c r="DUG55" s="691"/>
      <c r="DUH55" s="691"/>
      <c r="DUI55" s="691"/>
      <c r="DUJ55" s="691"/>
      <c r="DUK55" s="691"/>
      <c r="DUL55" s="691"/>
      <c r="DUM55" s="691"/>
      <c r="DUN55" s="691"/>
      <c r="DUO55" s="691"/>
      <c r="DUP55" s="691"/>
      <c r="DUQ55" s="691"/>
      <c r="DUR55" s="691"/>
      <c r="DUS55" s="691"/>
      <c r="DUT55" s="691"/>
      <c r="DUU55" s="691"/>
      <c r="DUV55" s="691"/>
      <c r="DUW55" s="691"/>
      <c r="DUX55" s="691"/>
      <c r="DUY55" s="691"/>
      <c r="DUZ55" s="691"/>
      <c r="DVA55" s="691"/>
      <c r="DVB55" s="691"/>
      <c r="DVC55" s="691"/>
      <c r="DVD55" s="691"/>
      <c r="DVE55" s="691"/>
      <c r="DVF55" s="691"/>
      <c r="DVG55" s="691"/>
      <c r="DVH55" s="691"/>
      <c r="DVI55" s="691"/>
      <c r="DVJ55" s="691"/>
      <c r="DVK55" s="691"/>
      <c r="DVL55" s="691"/>
      <c r="DVM55" s="691"/>
      <c r="DVN55" s="691"/>
      <c r="DVO55" s="691"/>
      <c r="DVP55" s="691"/>
      <c r="DVQ55" s="691"/>
      <c r="DVR55" s="691"/>
      <c r="DVS55" s="691"/>
      <c r="DVT55" s="691"/>
      <c r="DVU55" s="691"/>
      <c r="DVV55" s="691"/>
      <c r="DVW55" s="691"/>
      <c r="DVX55" s="691"/>
      <c r="DVY55" s="691"/>
      <c r="DVZ55" s="691"/>
      <c r="DWA55" s="691"/>
      <c r="DWB55" s="691"/>
      <c r="DWC55" s="691"/>
      <c r="DWD55" s="691"/>
      <c r="DWE55" s="691"/>
      <c r="DWF55" s="691"/>
      <c r="DWG55" s="691"/>
      <c r="DWH55" s="691"/>
      <c r="DWI55" s="691"/>
      <c r="DWJ55" s="691"/>
      <c r="DWK55" s="691"/>
      <c r="DWL55" s="691"/>
      <c r="DWM55" s="691"/>
      <c r="DWN55" s="691"/>
      <c r="DWO55" s="691"/>
      <c r="DWP55" s="691"/>
      <c r="DWQ55" s="691"/>
      <c r="DWR55" s="691"/>
      <c r="DWS55" s="691"/>
      <c r="DWT55" s="691"/>
      <c r="DWU55" s="691"/>
      <c r="DWV55" s="691"/>
      <c r="DWW55" s="691"/>
      <c r="DWX55" s="691"/>
      <c r="DWY55" s="691"/>
      <c r="DWZ55" s="691"/>
      <c r="DXA55" s="691"/>
      <c r="DXB55" s="691"/>
      <c r="DXC55" s="691"/>
      <c r="DXD55" s="691"/>
      <c r="DXE55" s="691"/>
      <c r="DXF55" s="691"/>
      <c r="DXG55" s="691"/>
      <c r="DXH55" s="691"/>
      <c r="DXI55" s="691"/>
      <c r="DXJ55" s="691"/>
      <c r="DXK55" s="691"/>
      <c r="DXL55" s="691"/>
      <c r="DXM55" s="691"/>
      <c r="DXN55" s="691"/>
      <c r="DXO55" s="691"/>
      <c r="DXP55" s="691"/>
      <c r="DXQ55" s="691"/>
      <c r="DXR55" s="691"/>
      <c r="DXS55" s="691"/>
      <c r="DXT55" s="691"/>
      <c r="DXU55" s="691"/>
      <c r="DXV55" s="691"/>
      <c r="DXW55" s="691"/>
      <c r="DXX55" s="691"/>
      <c r="DXY55" s="691"/>
      <c r="DXZ55" s="691"/>
      <c r="DYA55" s="691"/>
      <c r="DYB55" s="691"/>
      <c r="DYC55" s="691"/>
      <c r="DYD55" s="691"/>
      <c r="DYE55" s="691"/>
      <c r="DYF55" s="691"/>
      <c r="DYG55" s="691"/>
      <c r="DYH55" s="691"/>
      <c r="DYI55" s="691"/>
      <c r="DYJ55" s="691"/>
      <c r="DYK55" s="691"/>
      <c r="DYL55" s="691"/>
      <c r="DYM55" s="691"/>
      <c r="DYN55" s="691"/>
      <c r="DYO55" s="691"/>
      <c r="DYP55" s="691"/>
      <c r="DYQ55" s="691"/>
      <c r="DYR55" s="691"/>
      <c r="DYS55" s="691"/>
      <c r="DYT55" s="691"/>
      <c r="DYU55" s="691"/>
      <c r="DYV55" s="691"/>
      <c r="DYW55" s="691"/>
      <c r="DYX55" s="691"/>
      <c r="DYY55" s="691"/>
      <c r="DYZ55" s="691"/>
      <c r="DZA55" s="691"/>
      <c r="DZB55" s="691"/>
      <c r="DZC55" s="691"/>
      <c r="DZD55" s="691"/>
      <c r="DZE55" s="691"/>
      <c r="DZF55" s="691"/>
      <c r="DZG55" s="691"/>
      <c r="DZH55" s="691"/>
      <c r="DZI55" s="691"/>
      <c r="DZJ55" s="691"/>
      <c r="DZK55" s="691"/>
      <c r="DZL55" s="691"/>
      <c r="DZM55" s="691"/>
      <c r="DZN55" s="691"/>
      <c r="DZO55" s="691"/>
      <c r="DZP55" s="691"/>
      <c r="DZQ55" s="691"/>
      <c r="DZR55" s="691"/>
      <c r="DZS55" s="691"/>
      <c r="DZT55" s="691"/>
      <c r="DZU55" s="691"/>
      <c r="DZV55" s="691"/>
      <c r="DZW55" s="691"/>
      <c r="DZX55" s="691"/>
      <c r="DZY55" s="691"/>
      <c r="DZZ55" s="691"/>
      <c r="EAA55" s="691"/>
      <c r="EAB55" s="691"/>
      <c r="EAC55" s="691"/>
      <c r="EAD55" s="691"/>
      <c r="EAE55" s="691"/>
      <c r="EAF55" s="691"/>
      <c r="EAG55" s="691"/>
      <c r="EAH55" s="691"/>
      <c r="EAI55" s="691"/>
      <c r="EAJ55" s="691"/>
      <c r="EAK55" s="691"/>
      <c r="EAL55" s="691"/>
      <c r="EAM55" s="691"/>
      <c r="EAN55" s="691"/>
      <c r="EAO55" s="691"/>
      <c r="EAP55" s="691"/>
      <c r="EAQ55" s="691"/>
      <c r="EAR55" s="691"/>
      <c r="EAS55" s="691"/>
      <c r="EAT55" s="691"/>
      <c r="EAU55" s="691"/>
      <c r="EAV55" s="691"/>
      <c r="EAW55" s="691"/>
      <c r="EAX55" s="691"/>
      <c r="EAY55" s="691"/>
      <c r="EAZ55" s="691"/>
      <c r="EBA55" s="691"/>
      <c r="EBB55" s="691"/>
      <c r="EBC55" s="691"/>
      <c r="EBD55" s="691"/>
      <c r="EBE55" s="691"/>
      <c r="EBF55" s="691"/>
      <c r="EBG55" s="691"/>
      <c r="EBH55" s="691"/>
      <c r="EBI55" s="691"/>
      <c r="EBJ55" s="691"/>
      <c r="EBK55" s="691"/>
      <c r="EBL55" s="691"/>
      <c r="EBM55" s="691"/>
      <c r="EBN55" s="691"/>
      <c r="EBO55" s="691"/>
      <c r="EBP55" s="691"/>
      <c r="EBQ55" s="691"/>
      <c r="EBR55" s="691"/>
      <c r="EBS55" s="691"/>
      <c r="EBT55" s="691"/>
      <c r="EBU55" s="691"/>
      <c r="EBV55" s="691"/>
      <c r="EBW55" s="691"/>
      <c r="EBX55" s="691"/>
      <c r="EBY55" s="691"/>
      <c r="EBZ55" s="691"/>
      <c r="ECA55" s="691"/>
      <c r="ECB55" s="691"/>
      <c r="ECC55" s="691"/>
      <c r="ECD55" s="691"/>
      <c r="ECE55" s="691"/>
      <c r="ECF55" s="691"/>
      <c r="ECG55" s="691"/>
      <c r="ECH55" s="691"/>
      <c r="ECI55" s="691"/>
      <c r="ECJ55" s="691"/>
      <c r="ECK55" s="691"/>
      <c r="ECL55" s="691"/>
      <c r="ECM55" s="691"/>
      <c r="ECN55" s="691"/>
      <c r="ECO55" s="691"/>
      <c r="ECP55" s="691"/>
      <c r="ECQ55" s="691"/>
      <c r="ECR55" s="691"/>
      <c r="ECS55" s="691"/>
      <c r="ECT55" s="691"/>
      <c r="ECU55" s="691"/>
      <c r="ECV55" s="691"/>
      <c r="ECW55" s="691"/>
      <c r="ECX55" s="691"/>
      <c r="ECY55" s="691"/>
      <c r="ECZ55" s="691"/>
      <c r="EDA55" s="691"/>
      <c r="EDB55" s="691"/>
      <c r="EDC55" s="691"/>
      <c r="EDD55" s="691"/>
      <c r="EDE55" s="691"/>
      <c r="EDF55" s="691"/>
      <c r="EDG55" s="691"/>
      <c r="EDH55" s="691"/>
      <c r="EDI55" s="691"/>
      <c r="EDJ55" s="691"/>
      <c r="EDK55" s="691"/>
      <c r="EDL55" s="691"/>
      <c r="EDM55" s="691"/>
      <c r="EDN55" s="691"/>
      <c r="EDO55" s="691"/>
      <c r="EDP55" s="691"/>
      <c r="EDQ55" s="691"/>
      <c r="EDR55" s="691"/>
      <c r="EDS55" s="691"/>
      <c r="EDT55" s="691"/>
      <c r="EDU55" s="691"/>
      <c r="EDV55" s="691"/>
      <c r="EDW55" s="691"/>
      <c r="EDX55" s="691"/>
      <c r="EDY55" s="691"/>
      <c r="EDZ55" s="691"/>
      <c r="EEA55" s="691"/>
      <c r="EEB55" s="691"/>
      <c r="EEC55" s="691"/>
      <c r="EED55" s="691"/>
      <c r="EEE55" s="691"/>
      <c r="EEF55" s="691"/>
      <c r="EEG55" s="691"/>
      <c r="EEH55" s="691"/>
      <c r="EEI55" s="691"/>
      <c r="EEJ55" s="691"/>
      <c r="EEK55" s="691"/>
      <c r="EEL55" s="691"/>
      <c r="EEM55" s="691"/>
      <c r="EEN55" s="691"/>
      <c r="EEO55" s="691"/>
      <c r="EEP55" s="691"/>
      <c r="EEQ55" s="691"/>
      <c r="EER55" s="691"/>
      <c r="EES55" s="691"/>
      <c r="EET55" s="691"/>
      <c r="EEU55" s="691"/>
      <c r="EEV55" s="691"/>
      <c r="EEW55" s="691"/>
      <c r="EEX55" s="691"/>
      <c r="EEY55" s="691"/>
      <c r="EEZ55" s="691"/>
      <c r="EFA55" s="691"/>
      <c r="EFB55" s="691"/>
      <c r="EFC55" s="691"/>
      <c r="EFD55" s="691"/>
      <c r="EFE55" s="691"/>
      <c r="EFF55" s="691"/>
      <c r="EFG55" s="691"/>
      <c r="EFH55" s="691"/>
      <c r="EFI55" s="691"/>
      <c r="EFJ55" s="691"/>
      <c r="EFK55" s="691"/>
      <c r="EFL55" s="691"/>
      <c r="EFM55" s="691"/>
      <c r="EFN55" s="691"/>
      <c r="EFO55" s="691"/>
      <c r="EFP55" s="691"/>
      <c r="EFQ55" s="691"/>
      <c r="EFR55" s="691"/>
      <c r="EFS55" s="691"/>
      <c r="EFT55" s="691"/>
      <c r="EFU55" s="691"/>
      <c r="EFV55" s="691"/>
      <c r="EFW55" s="691"/>
      <c r="EFX55" s="691"/>
      <c r="EFY55" s="691"/>
      <c r="EFZ55" s="691"/>
      <c r="EGA55" s="691"/>
      <c r="EGB55" s="691"/>
      <c r="EGC55" s="691"/>
      <c r="EGD55" s="691"/>
      <c r="EGE55" s="691"/>
      <c r="EGF55" s="691"/>
      <c r="EGG55" s="691"/>
      <c r="EGH55" s="691"/>
      <c r="EGI55" s="691"/>
      <c r="EGJ55" s="691"/>
      <c r="EGK55" s="691"/>
      <c r="EGL55" s="691"/>
      <c r="EGM55" s="691"/>
      <c r="EGN55" s="691"/>
      <c r="EGO55" s="691"/>
      <c r="EGP55" s="691"/>
      <c r="EGQ55" s="691"/>
      <c r="EGR55" s="691"/>
      <c r="EGS55" s="691"/>
      <c r="EGT55" s="691"/>
      <c r="EGU55" s="691"/>
      <c r="EGV55" s="691"/>
      <c r="EGW55" s="691"/>
      <c r="EGX55" s="691"/>
      <c r="EGY55" s="691"/>
      <c r="EGZ55" s="691"/>
      <c r="EHA55" s="691"/>
      <c r="EHB55" s="691"/>
      <c r="EHC55" s="691"/>
      <c r="EHD55" s="691"/>
      <c r="EHE55" s="691"/>
      <c r="EHF55" s="691"/>
      <c r="EHG55" s="691"/>
      <c r="EHH55" s="691"/>
      <c r="EHI55" s="691"/>
      <c r="EHJ55" s="691"/>
      <c r="EHK55" s="691"/>
      <c r="EHL55" s="691"/>
      <c r="EHM55" s="691"/>
      <c r="EHN55" s="691"/>
      <c r="EHO55" s="691"/>
      <c r="EHP55" s="691"/>
      <c r="EHQ55" s="691"/>
      <c r="EHR55" s="691"/>
      <c r="EHS55" s="691"/>
      <c r="EHT55" s="691"/>
      <c r="EHU55" s="691"/>
      <c r="EHV55" s="691"/>
      <c r="EHW55" s="691"/>
      <c r="EHX55" s="691"/>
      <c r="EHY55" s="691"/>
      <c r="EHZ55" s="691"/>
      <c r="EIA55" s="691"/>
      <c r="EIB55" s="691"/>
      <c r="EIC55" s="691"/>
      <c r="EID55" s="691"/>
      <c r="EIE55" s="691"/>
      <c r="EIF55" s="691"/>
      <c r="EIG55" s="691"/>
      <c r="EIH55" s="691"/>
      <c r="EII55" s="691"/>
      <c r="EIJ55" s="691"/>
      <c r="EIK55" s="691"/>
      <c r="EIL55" s="691"/>
      <c r="EIM55" s="691"/>
      <c r="EIN55" s="691"/>
      <c r="EIO55" s="691"/>
      <c r="EIP55" s="691"/>
      <c r="EIQ55" s="691"/>
      <c r="EIR55" s="691"/>
      <c r="EIS55" s="691"/>
      <c r="EIT55" s="691"/>
      <c r="EIU55" s="691"/>
      <c r="EIV55" s="691"/>
      <c r="EIW55" s="691"/>
      <c r="EIX55" s="691"/>
      <c r="EIY55" s="691"/>
      <c r="EIZ55" s="691"/>
      <c r="EJA55" s="691"/>
      <c r="EJB55" s="691"/>
      <c r="EJC55" s="691"/>
      <c r="EJD55" s="691"/>
      <c r="EJE55" s="691"/>
      <c r="EJF55" s="691"/>
      <c r="EJG55" s="691"/>
      <c r="EJH55" s="691"/>
      <c r="EJI55" s="691"/>
      <c r="EJJ55" s="691"/>
      <c r="EJK55" s="691"/>
      <c r="EJL55" s="691"/>
      <c r="EJM55" s="691"/>
      <c r="EJN55" s="691"/>
      <c r="EJO55" s="691"/>
      <c r="EJP55" s="691"/>
      <c r="EJQ55" s="691"/>
      <c r="EJR55" s="691"/>
      <c r="EJS55" s="691"/>
      <c r="EJT55" s="691"/>
      <c r="EJU55" s="691"/>
      <c r="EJV55" s="691"/>
      <c r="EJW55" s="691"/>
      <c r="EJX55" s="691"/>
      <c r="EJY55" s="691"/>
      <c r="EJZ55" s="691"/>
      <c r="EKA55" s="691"/>
      <c r="EKB55" s="691"/>
      <c r="EKC55" s="691"/>
      <c r="EKD55" s="691"/>
      <c r="EKE55" s="691"/>
      <c r="EKF55" s="691"/>
      <c r="EKG55" s="691"/>
      <c r="EKH55" s="691"/>
      <c r="EKI55" s="691"/>
      <c r="EKJ55" s="691"/>
      <c r="EKK55" s="691"/>
      <c r="EKL55" s="691"/>
      <c r="EKM55" s="691"/>
      <c r="EKN55" s="691"/>
      <c r="EKO55" s="691"/>
      <c r="EKP55" s="691"/>
      <c r="EKQ55" s="691"/>
      <c r="EKR55" s="691"/>
      <c r="EKS55" s="691"/>
      <c r="EKT55" s="691"/>
      <c r="EKU55" s="691"/>
      <c r="EKV55" s="691"/>
      <c r="EKW55" s="691"/>
      <c r="EKX55" s="691"/>
      <c r="EKY55" s="691"/>
      <c r="EKZ55" s="691"/>
      <c r="ELA55" s="691"/>
      <c r="ELB55" s="691"/>
      <c r="ELC55" s="691"/>
      <c r="ELD55" s="691"/>
      <c r="ELE55" s="691"/>
      <c r="ELF55" s="691"/>
      <c r="ELG55" s="691"/>
      <c r="ELH55" s="691"/>
      <c r="ELI55" s="691"/>
      <c r="ELJ55" s="691"/>
      <c r="ELK55" s="691"/>
      <c r="ELL55" s="691"/>
      <c r="ELM55" s="691"/>
      <c r="ELN55" s="691"/>
      <c r="ELO55" s="691"/>
      <c r="ELP55" s="691"/>
      <c r="ELQ55" s="691"/>
      <c r="ELR55" s="691"/>
      <c r="ELS55" s="691"/>
      <c r="ELT55" s="691"/>
      <c r="ELU55" s="691"/>
      <c r="ELV55" s="691"/>
      <c r="ELW55" s="691"/>
      <c r="ELX55" s="691"/>
      <c r="ELY55" s="691"/>
      <c r="ELZ55" s="691"/>
      <c r="EMA55" s="691"/>
      <c r="EMB55" s="691"/>
      <c r="EMC55" s="691"/>
      <c r="EMD55" s="691"/>
      <c r="EME55" s="691"/>
      <c r="EMF55" s="691"/>
      <c r="EMG55" s="691"/>
      <c r="EMH55" s="691"/>
      <c r="EMI55" s="691"/>
      <c r="EMJ55" s="691"/>
      <c r="EMK55" s="691"/>
      <c r="EML55" s="691"/>
      <c r="EMM55" s="691"/>
      <c r="EMN55" s="691"/>
      <c r="EMO55" s="691"/>
      <c r="EMP55" s="691"/>
      <c r="EMQ55" s="691"/>
      <c r="EMR55" s="691"/>
      <c r="EMS55" s="691"/>
      <c r="EMT55" s="691"/>
      <c r="EMU55" s="691"/>
      <c r="EMV55" s="691"/>
      <c r="EMW55" s="691"/>
      <c r="EMX55" s="691"/>
      <c r="EMY55" s="691"/>
      <c r="EMZ55" s="691"/>
      <c r="ENA55" s="691"/>
      <c r="ENB55" s="691"/>
      <c r="ENC55" s="691"/>
      <c r="END55" s="691"/>
      <c r="ENE55" s="691"/>
      <c r="ENF55" s="691"/>
      <c r="ENG55" s="691"/>
      <c r="ENH55" s="691"/>
      <c r="ENI55" s="691"/>
      <c r="ENJ55" s="691"/>
      <c r="ENK55" s="691"/>
      <c r="ENL55" s="691"/>
      <c r="ENM55" s="691"/>
      <c r="ENN55" s="691"/>
      <c r="ENO55" s="691"/>
      <c r="ENP55" s="691"/>
      <c r="ENQ55" s="691"/>
      <c r="ENR55" s="691"/>
      <c r="ENS55" s="691"/>
      <c r="ENT55" s="691"/>
      <c r="ENU55" s="691"/>
      <c r="ENV55" s="691"/>
      <c r="ENW55" s="691"/>
      <c r="ENX55" s="691"/>
      <c r="ENY55" s="691"/>
      <c r="ENZ55" s="691"/>
      <c r="EOA55" s="691"/>
      <c r="EOB55" s="691"/>
      <c r="EOC55" s="691"/>
      <c r="EOD55" s="691"/>
      <c r="EOE55" s="691"/>
      <c r="EOF55" s="691"/>
      <c r="EOG55" s="691"/>
      <c r="EOH55" s="691"/>
      <c r="EOI55" s="691"/>
      <c r="EOJ55" s="691"/>
      <c r="EOK55" s="691"/>
      <c r="EOL55" s="691"/>
      <c r="EOM55" s="691"/>
      <c r="EON55" s="691"/>
      <c r="EOO55" s="691"/>
      <c r="EOP55" s="691"/>
      <c r="EOQ55" s="691"/>
      <c r="EOR55" s="691"/>
      <c r="EOS55" s="691"/>
      <c r="EOT55" s="691"/>
      <c r="EOU55" s="691"/>
      <c r="EOV55" s="691"/>
      <c r="EOW55" s="691"/>
      <c r="EOX55" s="691"/>
      <c r="EOY55" s="691"/>
      <c r="EOZ55" s="691"/>
      <c r="EPA55" s="691"/>
      <c r="EPB55" s="691"/>
      <c r="EPC55" s="691"/>
      <c r="EPD55" s="691"/>
      <c r="EPE55" s="691"/>
      <c r="EPF55" s="691"/>
      <c r="EPG55" s="691"/>
      <c r="EPH55" s="691"/>
      <c r="EPI55" s="691"/>
      <c r="EPJ55" s="691"/>
      <c r="EPK55" s="691"/>
      <c r="EPL55" s="691"/>
      <c r="EPM55" s="691"/>
      <c r="EPN55" s="691"/>
      <c r="EPO55" s="691"/>
      <c r="EPP55" s="691"/>
      <c r="EPQ55" s="691"/>
      <c r="EPR55" s="691"/>
      <c r="EPS55" s="691"/>
      <c r="EPT55" s="691"/>
      <c r="EPU55" s="691"/>
      <c r="EPV55" s="691"/>
      <c r="EPW55" s="691"/>
      <c r="EPX55" s="691"/>
      <c r="EPY55" s="691"/>
      <c r="EPZ55" s="691"/>
      <c r="EQA55" s="691"/>
      <c r="EQB55" s="691"/>
      <c r="EQC55" s="691"/>
      <c r="EQD55" s="691"/>
      <c r="EQE55" s="691"/>
      <c r="EQF55" s="691"/>
      <c r="EQG55" s="691"/>
      <c r="EQH55" s="691"/>
      <c r="EQI55" s="691"/>
      <c r="EQJ55" s="691"/>
      <c r="EQK55" s="691"/>
      <c r="EQL55" s="691"/>
      <c r="EQM55" s="691"/>
      <c r="EQN55" s="691"/>
      <c r="EQO55" s="691"/>
      <c r="EQP55" s="691"/>
      <c r="EQQ55" s="691"/>
      <c r="EQR55" s="691"/>
      <c r="EQS55" s="691"/>
      <c r="EQT55" s="691"/>
      <c r="EQU55" s="691"/>
      <c r="EQV55" s="691"/>
      <c r="EQW55" s="691"/>
      <c r="EQX55" s="691"/>
      <c r="EQY55" s="691"/>
      <c r="EQZ55" s="691"/>
      <c r="ERA55" s="691"/>
      <c r="ERB55" s="691"/>
      <c r="ERC55" s="691"/>
      <c r="ERD55" s="691"/>
      <c r="ERE55" s="691"/>
      <c r="ERF55" s="691"/>
      <c r="ERG55" s="691"/>
      <c r="ERH55" s="691"/>
      <c r="ERI55" s="691"/>
      <c r="ERJ55" s="691"/>
      <c r="ERK55" s="691"/>
      <c r="ERL55" s="691"/>
      <c r="ERM55" s="691"/>
      <c r="ERN55" s="691"/>
      <c r="ERO55" s="691"/>
      <c r="ERP55" s="691"/>
      <c r="ERQ55" s="691"/>
      <c r="ERR55" s="691"/>
      <c r="ERS55" s="691"/>
      <c r="ERT55" s="691"/>
      <c r="ERU55" s="691"/>
      <c r="ERV55" s="691"/>
      <c r="ERW55" s="691"/>
      <c r="ERX55" s="691"/>
      <c r="ERY55" s="691"/>
      <c r="ERZ55" s="691"/>
      <c r="ESA55" s="691"/>
      <c r="ESB55" s="691"/>
      <c r="ESC55" s="691"/>
      <c r="ESD55" s="691"/>
      <c r="ESE55" s="691"/>
      <c r="ESF55" s="691"/>
      <c r="ESG55" s="691"/>
      <c r="ESH55" s="691"/>
      <c r="ESI55" s="691"/>
      <c r="ESJ55" s="691"/>
      <c r="ESK55" s="691"/>
      <c r="ESL55" s="691"/>
      <c r="ESM55" s="691"/>
      <c r="ESN55" s="691"/>
      <c r="ESO55" s="691"/>
      <c r="ESP55" s="691"/>
      <c r="ESQ55" s="691"/>
      <c r="ESR55" s="691"/>
      <c r="ESS55" s="691"/>
      <c r="EST55" s="691"/>
      <c r="ESU55" s="691"/>
      <c r="ESV55" s="691"/>
      <c r="ESW55" s="691"/>
      <c r="ESX55" s="691"/>
      <c r="ESY55" s="691"/>
      <c r="ESZ55" s="691"/>
      <c r="ETA55" s="691"/>
      <c r="ETB55" s="691"/>
      <c r="ETC55" s="691"/>
      <c r="ETD55" s="691"/>
      <c r="ETE55" s="691"/>
      <c r="ETF55" s="691"/>
      <c r="ETG55" s="691"/>
      <c r="ETH55" s="691"/>
      <c r="ETI55" s="691"/>
      <c r="ETJ55" s="691"/>
      <c r="ETK55" s="691"/>
      <c r="ETL55" s="691"/>
      <c r="ETM55" s="691"/>
      <c r="ETN55" s="691"/>
      <c r="ETO55" s="691"/>
      <c r="ETP55" s="691"/>
      <c r="ETQ55" s="691"/>
      <c r="ETR55" s="691"/>
      <c r="ETS55" s="691"/>
      <c r="ETT55" s="691"/>
      <c r="ETU55" s="691"/>
      <c r="ETV55" s="691"/>
      <c r="ETW55" s="691"/>
      <c r="ETX55" s="691"/>
      <c r="ETY55" s="691"/>
      <c r="ETZ55" s="691"/>
      <c r="EUA55" s="691"/>
      <c r="EUB55" s="691"/>
      <c r="EUC55" s="691"/>
      <c r="EUD55" s="691"/>
      <c r="EUE55" s="691"/>
      <c r="EUF55" s="691"/>
      <c r="EUG55" s="691"/>
      <c r="EUH55" s="691"/>
      <c r="EUI55" s="691"/>
      <c r="EUJ55" s="691"/>
      <c r="EUK55" s="691"/>
      <c r="EUL55" s="691"/>
      <c r="EUM55" s="691"/>
      <c r="EUN55" s="691"/>
      <c r="EUO55" s="691"/>
      <c r="EUP55" s="691"/>
      <c r="EUQ55" s="691"/>
      <c r="EUR55" s="691"/>
      <c r="EUS55" s="691"/>
      <c r="EUT55" s="691"/>
      <c r="EUU55" s="691"/>
      <c r="EUV55" s="691"/>
      <c r="EUW55" s="691"/>
      <c r="EUX55" s="691"/>
      <c r="EUY55" s="691"/>
      <c r="EUZ55" s="691"/>
      <c r="EVA55" s="691"/>
      <c r="EVB55" s="691"/>
      <c r="EVC55" s="691"/>
      <c r="EVD55" s="691"/>
      <c r="EVE55" s="691"/>
      <c r="EVF55" s="691"/>
      <c r="EVG55" s="691"/>
      <c r="EVH55" s="691"/>
      <c r="EVI55" s="691"/>
      <c r="EVJ55" s="691"/>
      <c r="EVK55" s="691"/>
      <c r="EVL55" s="691"/>
      <c r="EVM55" s="691"/>
      <c r="EVN55" s="691"/>
      <c r="EVO55" s="691"/>
      <c r="EVP55" s="691"/>
      <c r="EVQ55" s="691"/>
      <c r="EVR55" s="691"/>
      <c r="EVS55" s="691"/>
      <c r="EVT55" s="691"/>
      <c r="EVU55" s="691"/>
      <c r="EVV55" s="691"/>
      <c r="EVW55" s="691"/>
      <c r="EVX55" s="691"/>
      <c r="EVY55" s="691"/>
      <c r="EVZ55" s="691"/>
      <c r="EWA55" s="691"/>
      <c r="EWB55" s="691"/>
      <c r="EWC55" s="691"/>
      <c r="EWD55" s="691"/>
      <c r="EWE55" s="691"/>
      <c r="EWF55" s="691"/>
      <c r="EWG55" s="691"/>
      <c r="EWH55" s="691"/>
      <c r="EWI55" s="691"/>
      <c r="EWJ55" s="691"/>
      <c r="EWK55" s="691"/>
      <c r="EWL55" s="691"/>
      <c r="EWM55" s="691"/>
      <c r="EWN55" s="691"/>
      <c r="EWO55" s="691"/>
      <c r="EWP55" s="691"/>
      <c r="EWQ55" s="691"/>
      <c r="EWR55" s="691"/>
      <c r="EWS55" s="691"/>
      <c r="EWT55" s="691"/>
      <c r="EWU55" s="691"/>
      <c r="EWV55" s="691"/>
      <c r="EWW55" s="691"/>
      <c r="EWX55" s="691"/>
      <c r="EWY55" s="691"/>
      <c r="EWZ55" s="691"/>
      <c r="EXA55" s="691"/>
      <c r="EXB55" s="691"/>
      <c r="EXC55" s="691"/>
      <c r="EXD55" s="691"/>
      <c r="EXE55" s="691"/>
      <c r="EXF55" s="691"/>
      <c r="EXG55" s="691"/>
      <c r="EXH55" s="691"/>
      <c r="EXI55" s="691"/>
      <c r="EXJ55" s="691"/>
      <c r="EXK55" s="691"/>
      <c r="EXL55" s="691"/>
      <c r="EXM55" s="691"/>
      <c r="EXN55" s="691"/>
      <c r="EXO55" s="691"/>
      <c r="EXP55" s="691"/>
      <c r="EXQ55" s="691"/>
      <c r="EXR55" s="691"/>
      <c r="EXS55" s="691"/>
      <c r="EXT55" s="691"/>
      <c r="EXU55" s="691"/>
      <c r="EXV55" s="691"/>
      <c r="EXW55" s="691"/>
      <c r="EXX55" s="691"/>
      <c r="EXY55" s="691"/>
      <c r="EXZ55" s="691"/>
      <c r="EYA55" s="691"/>
      <c r="EYB55" s="691"/>
      <c r="EYC55" s="691"/>
      <c r="EYD55" s="691"/>
      <c r="EYE55" s="691"/>
      <c r="EYF55" s="691"/>
      <c r="EYG55" s="691"/>
      <c r="EYH55" s="691"/>
      <c r="EYI55" s="691"/>
      <c r="EYJ55" s="691"/>
      <c r="EYK55" s="691"/>
      <c r="EYL55" s="691"/>
      <c r="EYM55" s="691"/>
      <c r="EYN55" s="691"/>
      <c r="EYO55" s="691"/>
      <c r="EYP55" s="691"/>
      <c r="EYQ55" s="691"/>
      <c r="EYR55" s="691"/>
      <c r="EYS55" s="691"/>
      <c r="EYT55" s="691"/>
      <c r="EYU55" s="691"/>
      <c r="EYV55" s="691"/>
      <c r="EYW55" s="691"/>
      <c r="EYX55" s="691"/>
      <c r="EYY55" s="691"/>
      <c r="EYZ55" s="691"/>
      <c r="EZA55" s="691"/>
      <c r="EZB55" s="691"/>
      <c r="EZC55" s="691"/>
      <c r="EZD55" s="691"/>
      <c r="EZE55" s="691"/>
      <c r="EZF55" s="691"/>
      <c r="EZG55" s="691"/>
      <c r="EZH55" s="691"/>
      <c r="EZI55" s="691"/>
      <c r="EZJ55" s="691"/>
      <c r="EZK55" s="691"/>
      <c r="EZL55" s="691"/>
      <c r="EZM55" s="691"/>
      <c r="EZN55" s="691"/>
      <c r="EZO55" s="691"/>
      <c r="EZP55" s="691"/>
      <c r="EZQ55" s="691"/>
      <c r="EZR55" s="691"/>
      <c r="EZS55" s="691"/>
      <c r="EZT55" s="691"/>
      <c r="EZU55" s="691"/>
      <c r="EZV55" s="691"/>
      <c r="EZW55" s="691"/>
      <c r="EZX55" s="691"/>
      <c r="EZY55" s="691"/>
      <c r="EZZ55" s="691"/>
      <c r="FAA55" s="691"/>
      <c r="FAB55" s="691"/>
      <c r="FAC55" s="691"/>
      <c r="FAD55" s="691"/>
      <c r="FAE55" s="691"/>
      <c r="FAF55" s="691"/>
      <c r="FAG55" s="691"/>
      <c r="FAH55" s="691"/>
      <c r="FAI55" s="691"/>
      <c r="FAJ55" s="691"/>
      <c r="FAK55" s="691"/>
      <c r="FAL55" s="691"/>
      <c r="FAM55" s="691"/>
      <c r="FAN55" s="691"/>
      <c r="FAO55" s="691"/>
      <c r="FAP55" s="691"/>
      <c r="FAQ55" s="691"/>
      <c r="FAR55" s="691"/>
      <c r="FAS55" s="691"/>
      <c r="FAT55" s="691"/>
      <c r="FAU55" s="691"/>
      <c r="FAV55" s="691"/>
      <c r="FAW55" s="691"/>
      <c r="FAX55" s="691"/>
      <c r="FAY55" s="691"/>
      <c r="FAZ55" s="691"/>
      <c r="FBA55" s="691"/>
      <c r="FBB55" s="691"/>
      <c r="FBC55" s="691"/>
      <c r="FBD55" s="691"/>
      <c r="FBE55" s="691"/>
      <c r="FBF55" s="691"/>
      <c r="FBG55" s="691"/>
      <c r="FBH55" s="691"/>
      <c r="FBI55" s="691"/>
      <c r="FBJ55" s="691"/>
      <c r="FBK55" s="691"/>
      <c r="FBL55" s="691"/>
      <c r="FBM55" s="691"/>
      <c r="FBN55" s="691"/>
      <c r="FBO55" s="691"/>
      <c r="FBP55" s="691"/>
      <c r="FBQ55" s="691"/>
      <c r="FBR55" s="691"/>
      <c r="FBS55" s="691"/>
      <c r="FBT55" s="691"/>
      <c r="FBU55" s="691"/>
      <c r="FBV55" s="691"/>
      <c r="FBW55" s="691"/>
      <c r="FBX55" s="691"/>
      <c r="FBY55" s="691"/>
      <c r="FBZ55" s="691"/>
      <c r="FCA55" s="691"/>
      <c r="FCB55" s="691"/>
      <c r="FCC55" s="691"/>
      <c r="FCD55" s="691"/>
      <c r="FCE55" s="691"/>
      <c r="FCF55" s="691"/>
      <c r="FCG55" s="691"/>
      <c r="FCH55" s="691"/>
      <c r="FCI55" s="691"/>
      <c r="FCJ55" s="691"/>
      <c r="FCK55" s="691"/>
      <c r="FCL55" s="691"/>
      <c r="FCM55" s="691"/>
      <c r="FCN55" s="691"/>
      <c r="FCO55" s="691"/>
      <c r="FCP55" s="691"/>
      <c r="FCQ55" s="691"/>
      <c r="FCR55" s="691"/>
      <c r="FCS55" s="691"/>
      <c r="FCT55" s="691"/>
      <c r="FCU55" s="691"/>
      <c r="FCV55" s="691"/>
      <c r="FCW55" s="691"/>
      <c r="FCX55" s="691"/>
      <c r="FCY55" s="691"/>
      <c r="FCZ55" s="691"/>
      <c r="FDA55" s="691"/>
      <c r="FDB55" s="691"/>
      <c r="FDC55" s="691"/>
      <c r="FDD55" s="691"/>
      <c r="FDE55" s="691"/>
      <c r="FDF55" s="691"/>
      <c r="FDG55" s="691"/>
      <c r="FDH55" s="691"/>
      <c r="FDI55" s="691"/>
      <c r="FDJ55" s="691"/>
      <c r="FDK55" s="691"/>
      <c r="FDL55" s="691"/>
      <c r="FDM55" s="691"/>
      <c r="FDN55" s="691"/>
      <c r="FDO55" s="691"/>
      <c r="FDP55" s="691"/>
      <c r="FDQ55" s="691"/>
      <c r="FDR55" s="691"/>
      <c r="FDS55" s="691"/>
      <c r="FDT55" s="691"/>
      <c r="FDU55" s="691"/>
      <c r="FDV55" s="691"/>
      <c r="FDW55" s="691"/>
      <c r="FDX55" s="691"/>
      <c r="FDY55" s="691"/>
      <c r="FDZ55" s="691"/>
      <c r="FEA55" s="691"/>
      <c r="FEB55" s="691"/>
      <c r="FEC55" s="691"/>
      <c r="FED55" s="691"/>
      <c r="FEE55" s="691"/>
      <c r="FEF55" s="691"/>
      <c r="FEG55" s="691"/>
      <c r="FEH55" s="691"/>
      <c r="FEI55" s="691"/>
      <c r="FEJ55" s="691"/>
      <c r="FEK55" s="691"/>
      <c r="FEL55" s="691"/>
      <c r="FEM55" s="691"/>
      <c r="FEN55" s="691"/>
      <c r="FEO55" s="691"/>
      <c r="FEP55" s="691"/>
      <c r="FEQ55" s="691"/>
      <c r="FER55" s="691"/>
      <c r="FES55" s="691"/>
      <c r="FET55" s="691"/>
      <c r="FEU55" s="691"/>
      <c r="FEV55" s="691"/>
      <c r="FEW55" s="691"/>
      <c r="FEX55" s="691"/>
      <c r="FEY55" s="691"/>
      <c r="FEZ55" s="691"/>
      <c r="FFA55" s="691"/>
      <c r="FFB55" s="691"/>
      <c r="FFC55" s="691"/>
      <c r="FFD55" s="691"/>
      <c r="FFE55" s="691"/>
      <c r="FFF55" s="691"/>
      <c r="FFG55" s="691"/>
      <c r="FFH55" s="691"/>
      <c r="FFI55" s="691"/>
      <c r="FFJ55" s="691"/>
      <c r="FFK55" s="691"/>
      <c r="FFL55" s="691"/>
      <c r="FFM55" s="691"/>
      <c r="FFN55" s="691"/>
      <c r="FFO55" s="691"/>
      <c r="FFP55" s="691"/>
      <c r="FFQ55" s="691"/>
      <c r="FFR55" s="691"/>
      <c r="FFS55" s="691"/>
      <c r="FFT55" s="691"/>
      <c r="FFU55" s="691"/>
      <c r="FFV55" s="691"/>
      <c r="FFW55" s="691"/>
      <c r="FFX55" s="691"/>
      <c r="FFY55" s="691"/>
      <c r="FFZ55" s="691"/>
      <c r="FGA55" s="691"/>
      <c r="FGB55" s="691"/>
      <c r="FGC55" s="691"/>
      <c r="FGD55" s="691"/>
      <c r="FGE55" s="691"/>
      <c r="FGF55" s="691"/>
      <c r="FGG55" s="691"/>
      <c r="FGH55" s="691"/>
      <c r="FGI55" s="691"/>
      <c r="FGJ55" s="691"/>
      <c r="FGK55" s="691"/>
      <c r="FGL55" s="691"/>
      <c r="FGM55" s="691"/>
      <c r="FGN55" s="691"/>
      <c r="FGO55" s="691"/>
      <c r="FGP55" s="691"/>
      <c r="FGQ55" s="691"/>
      <c r="FGR55" s="691"/>
      <c r="FGS55" s="691"/>
      <c r="FGT55" s="691"/>
      <c r="FGU55" s="691"/>
      <c r="FGV55" s="691"/>
      <c r="FGW55" s="691"/>
      <c r="FGX55" s="691"/>
      <c r="FGY55" s="691"/>
      <c r="FGZ55" s="691"/>
      <c r="FHA55" s="691"/>
      <c r="FHB55" s="691"/>
      <c r="FHC55" s="691"/>
      <c r="FHD55" s="691"/>
      <c r="FHE55" s="691"/>
      <c r="FHF55" s="691"/>
      <c r="FHG55" s="691"/>
      <c r="FHH55" s="691"/>
      <c r="FHI55" s="691"/>
      <c r="FHJ55" s="691"/>
      <c r="FHK55" s="691"/>
      <c r="FHL55" s="691"/>
      <c r="FHM55" s="691"/>
      <c r="FHN55" s="691"/>
      <c r="FHO55" s="691"/>
      <c r="FHP55" s="691"/>
      <c r="FHQ55" s="691"/>
      <c r="FHR55" s="691"/>
      <c r="FHS55" s="691"/>
      <c r="FHT55" s="691"/>
      <c r="FHU55" s="691"/>
      <c r="FHV55" s="691"/>
      <c r="FHW55" s="691"/>
      <c r="FHX55" s="691"/>
      <c r="FHY55" s="691"/>
      <c r="FHZ55" s="691"/>
      <c r="FIA55" s="691"/>
      <c r="FIB55" s="691"/>
      <c r="FIC55" s="691"/>
      <c r="FID55" s="691"/>
      <c r="FIE55" s="691"/>
      <c r="FIF55" s="691"/>
      <c r="FIG55" s="691"/>
      <c r="FIH55" s="691"/>
      <c r="FII55" s="691"/>
      <c r="FIJ55" s="691"/>
      <c r="FIK55" s="691"/>
      <c r="FIL55" s="691"/>
      <c r="FIM55" s="691"/>
      <c r="FIN55" s="691"/>
      <c r="FIO55" s="691"/>
      <c r="FIP55" s="691"/>
      <c r="FIQ55" s="691"/>
      <c r="FIR55" s="691"/>
      <c r="FIS55" s="691"/>
      <c r="FIT55" s="691"/>
      <c r="FIU55" s="691"/>
      <c r="FIV55" s="691"/>
      <c r="FIW55" s="691"/>
      <c r="FIX55" s="691"/>
      <c r="FIY55" s="691"/>
      <c r="FIZ55" s="691"/>
      <c r="FJA55" s="691"/>
      <c r="FJB55" s="691"/>
      <c r="FJC55" s="691"/>
      <c r="FJD55" s="691"/>
      <c r="FJE55" s="691"/>
      <c r="FJF55" s="691"/>
      <c r="FJG55" s="691"/>
      <c r="FJH55" s="691"/>
      <c r="FJI55" s="691"/>
      <c r="FJJ55" s="691"/>
      <c r="FJK55" s="691"/>
      <c r="FJL55" s="691"/>
      <c r="FJM55" s="691"/>
      <c r="FJN55" s="691"/>
      <c r="FJO55" s="691"/>
      <c r="FJP55" s="691"/>
      <c r="FJQ55" s="691"/>
      <c r="FJR55" s="691"/>
      <c r="FJS55" s="691"/>
      <c r="FJT55" s="691"/>
      <c r="FJU55" s="691"/>
      <c r="FJV55" s="691"/>
      <c r="FJW55" s="691"/>
      <c r="FJX55" s="691"/>
      <c r="FJY55" s="691"/>
      <c r="FJZ55" s="691"/>
      <c r="FKA55" s="691"/>
      <c r="FKB55" s="691"/>
      <c r="FKC55" s="691"/>
      <c r="FKD55" s="691"/>
      <c r="FKE55" s="691"/>
      <c r="FKF55" s="691"/>
      <c r="FKG55" s="691"/>
      <c r="FKH55" s="691"/>
      <c r="FKI55" s="691"/>
      <c r="FKJ55" s="691"/>
      <c r="FKK55" s="691"/>
      <c r="FKL55" s="691"/>
      <c r="FKM55" s="691"/>
      <c r="FKN55" s="691"/>
      <c r="FKO55" s="691"/>
      <c r="FKP55" s="691"/>
      <c r="FKQ55" s="691"/>
      <c r="FKR55" s="691"/>
      <c r="FKS55" s="691"/>
      <c r="FKT55" s="691"/>
      <c r="FKU55" s="691"/>
      <c r="FKV55" s="691"/>
      <c r="FKW55" s="691"/>
      <c r="FKX55" s="691"/>
      <c r="FKY55" s="691"/>
      <c r="FKZ55" s="691"/>
      <c r="FLA55" s="691"/>
      <c r="FLB55" s="691"/>
      <c r="FLC55" s="691"/>
      <c r="FLD55" s="691"/>
      <c r="FLE55" s="691"/>
      <c r="FLF55" s="691"/>
      <c r="FLG55" s="691"/>
      <c r="FLH55" s="691"/>
      <c r="FLI55" s="691"/>
      <c r="FLJ55" s="691"/>
      <c r="FLK55" s="691"/>
      <c r="FLL55" s="691"/>
      <c r="FLM55" s="691"/>
      <c r="FLN55" s="691"/>
      <c r="FLO55" s="691"/>
      <c r="FLP55" s="691"/>
      <c r="FLQ55" s="691"/>
      <c r="FLR55" s="691"/>
      <c r="FLS55" s="691"/>
      <c r="FLT55" s="691"/>
      <c r="FLU55" s="691"/>
      <c r="FLV55" s="691"/>
      <c r="FLW55" s="691"/>
      <c r="FLX55" s="691"/>
      <c r="FLY55" s="691"/>
      <c r="FLZ55" s="691"/>
      <c r="FMA55" s="691"/>
      <c r="FMB55" s="691"/>
      <c r="FMC55" s="691"/>
      <c r="FMD55" s="691"/>
      <c r="FME55" s="691"/>
      <c r="FMF55" s="691"/>
      <c r="FMG55" s="691"/>
      <c r="FMH55" s="691"/>
      <c r="FMI55" s="691"/>
      <c r="FMJ55" s="691"/>
      <c r="FMK55" s="691"/>
      <c r="FML55" s="691"/>
      <c r="FMM55" s="691"/>
      <c r="FMN55" s="691"/>
      <c r="FMO55" s="691"/>
      <c r="FMP55" s="691"/>
      <c r="FMQ55" s="691"/>
      <c r="FMR55" s="691"/>
      <c r="FMS55" s="691"/>
      <c r="FMT55" s="691"/>
      <c r="FMU55" s="691"/>
      <c r="FMV55" s="691"/>
      <c r="FMW55" s="691"/>
      <c r="FMX55" s="691"/>
      <c r="FMY55" s="691"/>
      <c r="FMZ55" s="691"/>
      <c r="FNA55" s="691"/>
      <c r="FNB55" s="691"/>
      <c r="FNC55" s="691"/>
      <c r="FND55" s="691"/>
      <c r="FNE55" s="691"/>
      <c r="FNF55" s="691"/>
      <c r="FNG55" s="691"/>
      <c r="FNH55" s="691"/>
      <c r="FNI55" s="691"/>
      <c r="FNJ55" s="691"/>
      <c r="FNK55" s="691"/>
      <c r="FNL55" s="691"/>
      <c r="FNM55" s="691"/>
      <c r="FNN55" s="691"/>
      <c r="FNO55" s="691"/>
      <c r="FNP55" s="691"/>
      <c r="FNQ55" s="691"/>
      <c r="FNR55" s="691"/>
      <c r="FNS55" s="691"/>
      <c r="FNT55" s="691"/>
      <c r="FNU55" s="691"/>
      <c r="FNV55" s="691"/>
      <c r="FNW55" s="691"/>
      <c r="FNX55" s="691"/>
      <c r="FNY55" s="691"/>
      <c r="FNZ55" s="691"/>
      <c r="FOA55" s="691"/>
      <c r="FOB55" s="691"/>
      <c r="FOC55" s="691"/>
      <c r="FOD55" s="691"/>
      <c r="FOE55" s="691"/>
      <c r="FOF55" s="691"/>
      <c r="FOG55" s="691"/>
      <c r="FOH55" s="691"/>
      <c r="FOI55" s="691"/>
      <c r="FOJ55" s="691"/>
      <c r="FOK55" s="691"/>
      <c r="FOL55" s="691"/>
      <c r="FOM55" s="691"/>
      <c r="FON55" s="691"/>
      <c r="FOO55" s="691"/>
      <c r="FOP55" s="691"/>
      <c r="FOQ55" s="691"/>
      <c r="FOR55" s="691"/>
      <c r="FOS55" s="691"/>
      <c r="FOT55" s="691"/>
      <c r="FOU55" s="691"/>
      <c r="FOV55" s="691"/>
      <c r="FOW55" s="691"/>
      <c r="FOX55" s="691"/>
      <c r="FOY55" s="691"/>
      <c r="FOZ55" s="691"/>
      <c r="FPA55" s="691"/>
      <c r="FPB55" s="691"/>
      <c r="FPC55" s="691"/>
      <c r="FPD55" s="691"/>
      <c r="FPE55" s="691"/>
      <c r="FPF55" s="691"/>
      <c r="FPG55" s="691"/>
      <c r="FPH55" s="691"/>
      <c r="FPI55" s="691"/>
      <c r="FPJ55" s="691"/>
      <c r="FPK55" s="691"/>
      <c r="FPL55" s="691"/>
      <c r="FPM55" s="691"/>
      <c r="FPN55" s="691"/>
      <c r="FPO55" s="691"/>
      <c r="FPP55" s="691"/>
      <c r="FPQ55" s="691"/>
      <c r="FPR55" s="691"/>
      <c r="FPS55" s="691"/>
      <c r="FPT55" s="691"/>
      <c r="FPU55" s="691"/>
      <c r="FPV55" s="691"/>
      <c r="FPW55" s="691"/>
      <c r="FPX55" s="691"/>
      <c r="FPY55" s="691"/>
      <c r="FPZ55" s="691"/>
      <c r="FQA55" s="691"/>
      <c r="FQB55" s="691"/>
      <c r="FQC55" s="691"/>
      <c r="FQD55" s="691"/>
      <c r="FQE55" s="691"/>
      <c r="FQF55" s="691"/>
      <c r="FQG55" s="691"/>
      <c r="FQH55" s="691"/>
      <c r="FQI55" s="691"/>
      <c r="FQJ55" s="691"/>
      <c r="FQK55" s="691"/>
      <c r="FQL55" s="691"/>
      <c r="FQM55" s="691"/>
      <c r="FQN55" s="691"/>
      <c r="FQO55" s="691"/>
      <c r="FQP55" s="691"/>
      <c r="FQQ55" s="691"/>
      <c r="FQR55" s="691"/>
      <c r="FQS55" s="691"/>
      <c r="FQT55" s="691"/>
      <c r="FQU55" s="691"/>
      <c r="FQV55" s="691"/>
      <c r="FQW55" s="691"/>
      <c r="FQX55" s="691"/>
      <c r="FQY55" s="691"/>
      <c r="FQZ55" s="691"/>
      <c r="FRA55" s="691"/>
      <c r="FRB55" s="691"/>
      <c r="FRC55" s="691"/>
      <c r="FRD55" s="691"/>
      <c r="FRE55" s="691"/>
      <c r="FRF55" s="691"/>
      <c r="FRG55" s="691"/>
      <c r="FRH55" s="691"/>
      <c r="FRI55" s="691"/>
      <c r="FRJ55" s="691"/>
      <c r="FRK55" s="691"/>
      <c r="FRL55" s="691"/>
      <c r="FRM55" s="691"/>
      <c r="FRN55" s="691"/>
      <c r="FRO55" s="691"/>
      <c r="FRP55" s="691"/>
      <c r="FRQ55" s="691"/>
      <c r="FRR55" s="691"/>
      <c r="FRS55" s="691"/>
      <c r="FRT55" s="691"/>
      <c r="FRU55" s="691"/>
      <c r="FRV55" s="691"/>
      <c r="FRW55" s="691"/>
      <c r="FRX55" s="691"/>
      <c r="FRY55" s="691"/>
      <c r="FRZ55" s="691"/>
      <c r="FSA55" s="691"/>
      <c r="FSB55" s="691"/>
      <c r="FSC55" s="691"/>
      <c r="FSD55" s="691"/>
      <c r="FSE55" s="691"/>
      <c r="FSF55" s="691"/>
      <c r="FSG55" s="691"/>
      <c r="FSH55" s="691"/>
      <c r="FSI55" s="691"/>
      <c r="FSJ55" s="691"/>
      <c r="FSK55" s="691"/>
      <c r="FSL55" s="691"/>
      <c r="FSM55" s="691"/>
      <c r="FSN55" s="691"/>
      <c r="FSO55" s="691"/>
      <c r="FSP55" s="691"/>
      <c r="FSQ55" s="691"/>
      <c r="FSR55" s="691"/>
      <c r="FSS55" s="691"/>
      <c r="FST55" s="691"/>
      <c r="FSU55" s="691"/>
      <c r="FSV55" s="691"/>
      <c r="FSW55" s="691"/>
      <c r="FSX55" s="691"/>
      <c r="FSY55" s="691"/>
      <c r="FSZ55" s="691"/>
      <c r="FTA55" s="691"/>
      <c r="FTB55" s="691"/>
      <c r="FTC55" s="691"/>
      <c r="FTD55" s="691"/>
      <c r="FTE55" s="691"/>
      <c r="FTF55" s="691"/>
      <c r="FTG55" s="691"/>
      <c r="FTH55" s="691"/>
      <c r="FTI55" s="691"/>
      <c r="FTJ55" s="691"/>
      <c r="FTK55" s="691"/>
      <c r="FTL55" s="691"/>
      <c r="FTM55" s="691"/>
      <c r="FTN55" s="691"/>
      <c r="FTO55" s="691"/>
      <c r="FTP55" s="691"/>
      <c r="FTQ55" s="691"/>
      <c r="FTR55" s="691"/>
      <c r="FTS55" s="691"/>
      <c r="FTT55" s="691"/>
      <c r="FTU55" s="691"/>
      <c r="FTV55" s="691"/>
      <c r="FTW55" s="691"/>
      <c r="FTX55" s="691"/>
      <c r="FTY55" s="691"/>
      <c r="FTZ55" s="691"/>
      <c r="FUA55" s="691"/>
      <c r="FUB55" s="691"/>
      <c r="FUC55" s="691"/>
      <c r="FUD55" s="691"/>
      <c r="FUE55" s="691"/>
      <c r="FUF55" s="691"/>
      <c r="FUG55" s="691"/>
      <c r="FUH55" s="691"/>
      <c r="FUI55" s="691"/>
      <c r="FUJ55" s="691"/>
      <c r="FUK55" s="691"/>
      <c r="FUL55" s="691"/>
      <c r="FUM55" s="691"/>
      <c r="FUN55" s="691"/>
      <c r="FUO55" s="691"/>
      <c r="FUP55" s="691"/>
      <c r="FUQ55" s="691"/>
      <c r="FUR55" s="691"/>
      <c r="FUS55" s="691"/>
      <c r="FUT55" s="691"/>
      <c r="FUU55" s="691"/>
      <c r="FUV55" s="691"/>
      <c r="FUW55" s="691"/>
      <c r="FUX55" s="691"/>
      <c r="FUY55" s="691"/>
      <c r="FUZ55" s="691"/>
      <c r="FVA55" s="691"/>
      <c r="FVB55" s="691"/>
      <c r="FVC55" s="691"/>
      <c r="FVD55" s="691"/>
      <c r="FVE55" s="691"/>
      <c r="FVF55" s="691"/>
      <c r="FVG55" s="691"/>
      <c r="FVH55" s="691"/>
      <c r="FVI55" s="691"/>
      <c r="FVJ55" s="691"/>
      <c r="FVK55" s="691"/>
      <c r="FVL55" s="691"/>
      <c r="FVM55" s="691"/>
      <c r="FVN55" s="691"/>
      <c r="FVO55" s="691"/>
      <c r="FVP55" s="691"/>
      <c r="FVQ55" s="691"/>
      <c r="FVR55" s="691"/>
      <c r="FVS55" s="691"/>
      <c r="FVT55" s="691"/>
      <c r="FVU55" s="691"/>
      <c r="FVV55" s="691"/>
      <c r="FVW55" s="691"/>
      <c r="FVX55" s="691"/>
      <c r="FVY55" s="691"/>
      <c r="FVZ55" s="691"/>
      <c r="FWA55" s="691"/>
      <c r="FWB55" s="691"/>
      <c r="FWC55" s="691"/>
      <c r="FWD55" s="691"/>
      <c r="FWE55" s="691"/>
      <c r="FWF55" s="691"/>
      <c r="FWG55" s="691"/>
      <c r="FWH55" s="691"/>
      <c r="FWI55" s="691"/>
      <c r="FWJ55" s="691"/>
      <c r="FWK55" s="691"/>
      <c r="FWL55" s="691"/>
      <c r="FWM55" s="691"/>
      <c r="FWN55" s="691"/>
      <c r="FWO55" s="691"/>
      <c r="FWP55" s="691"/>
      <c r="FWQ55" s="691"/>
      <c r="FWR55" s="691"/>
      <c r="FWS55" s="691"/>
      <c r="FWT55" s="691"/>
      <c r="FWU55" s="691"/>
      <c r="FWV55" s="691"/>
      <c r="FWW55" s="691"/>
      <c r="FWX55" s="691"/>
      <c r="FWY55" s="691"/>
      <c r="FWZ55" s="691"/>
      <c r="FXA55" s="691"/>
      <c r="FXB55" s="691"/>
      <c r="FXC55" s="691"/>
      <c r="FXD55" s="691"/>
      <c r="FXE55" s="691"/>
      <c r="FXF55" s="691"/>
      <c r="FXG55" s="691"/>
      <c r="FXH55" s="691"/>
      <c r="FXI55" s="691"/>
      <c r="FXJ55" s="691"/>
      <c r="FXK55" s="691"/>
      <c r="FXL55" s="691"/>
      <c r="FXM55" s="691"/>
      <c r="FXN55" s="691"/>
      <c r="FXO55" s="691"/>
      <c r="FXP55" s="691"/>
      <c r="FXQ55" s="691"/>
      <c r="FXR55" s="691"/>
      <c r="FXS55" s="691"/>
      <c r="FXT55" s="691"/>
      <c r="FXU55" s="691"/>
      <c r="FXV55" s="691"/>
      <c r="FXW55" s="691"/>
      <c r="FXX55" s="691"/>
      <c r="FXY55" s="691"/>
      <c r="FXZ55" s="691"/>
      <c r="FYA55" s="691"/>
      <c r="FYB55" s="691"/>
      <c r="FYC55" s="691"/>
      <c r="FYD55" s="691"/>
      <c r="FYE55" s="691"/>
      <c r="FYF55" s="691"/>
      <c r="FYG55" s="691"/>
      <c r="FYH55" s="691"/>
      <c r="FYI55" s="691"/>
      <c r="FYJ55" s="691"/>
      <c r="FYK55" s="691"/>
      <c r="FYL55" s="691"/>
      <c r="FYM55" s="691"/>
      <c r="FYN55" s="691"/>
      <c r="FYO55" s="691"/>
      <c r="FYP55" s="691"/>
      <c r="FYQ55" s="691"/>
      <c r="FYR55" s="691"/>
      <c r="FYS55" s="691"/>
      <c r="FYT55" s="691"/>
      <c r="FYU55" s="691"/>
      <c r="FYV55" s="691"/>
      <c r="FYW55" s="691"/>
      <c r="FYX55" s="691"/>
      <c r="FYY55" s="691"/>
      <c r="FYZ55" s="691"/>
      <c r="FZA55" s="691"/>
      <c r="FZB55" s="691"/>
      <c r="FZC55" s="691"/>
      <c r="FZD55" s="691"/>
      <c r="FZE55" s="691"/>
      <c r="FZF55" s="691"/>
      <c r="FZG55" s="691"/>
      <c r="FZH55" s="691"/>
      <c r="FZI55" s="691"/>
      <c r="FZJ55" s="691"/>
      <c r="FZK55" s="691"/>
      <c r="FZL55" s="691"/>
      <c r="FZM55" s="691"/>
      <c r="FZN55" s="691"/>
      <c r="FZO55" s="691"/>
      <c r="FZP55" s="691"/>
      <c r="FZQ55" s="691"/>
      <c r="FZR55" s="691"/>
      <c r="FZS55" s="691"/>
      <c r="FZT55" s="691"/>
      <c r="FZU55" s="691"/>
      <c r="FZV55" s="691"/>
      <c r="FZW55" s="691"/>
      <c r="FZX55" s="691"/>
      <c r="FZY55" s="691"/>
      <c r="FZZ55" s="691"/>
      <c r="GAA55" s="691"/>
      <c r="GAB55" s="691"/>
      <c r="GAC55" s="691"/>
      <c r="GAD55" s="691"/>
      <c r="GAE55" s="691"/>
      <c r="GAF55" s="691"/>
      <c r="GAG55" s="691"/>
      <c r="GAH55" s="691"/>
      <c r="GAI55" s="691"/>
      <c r="GAJ55" s="691"/>
      <c r="GAK55" s="691"/>
      <c r="GAL55" s="691"/>
      <c r="GAM55" s="691"/>
      <c r="GAN55" s="691"/>
      <c r="GAO55" s="691"/>
      <c r="GAP55" s="691"/>
      <c r="GAQ55" s="691"/>
      <c r="GAR55" s="691"/>
      <c r="GAS55" s="691"/>
      <c r="GAT55" s="691"/>
      <c r="GAU55" s="691"/>
      <c r="GAV55" s="691"/>
      <c r="GAW55" s="691"/>
      <c r="GAX55" s="691"/>
      <c r="GAY55" s="691"/>
      <c r="GAZ55" s="691"/>
      <c r="GBA55" s="691"/>
      <c r="GBB55" s="691"/>
      <c r="GBC55" s="691"/>
      <c r="GBD55" s="691"/>
      <c r="GBE55" s="691"/>
      <c r="GBF55" s="691"/>
      <c r="GBG55" s="691"/>
      <c r="GBH55" s="691"/>
      <c r="GBI55" s="691"/>
      <c r="GBJ55" s="691"/>
      <c r="GBK55" s="691"/>
      <c r="GBL55" s="691"/>
      <c r="GBM55" s="691"/>
      <c r="GBN55" s="691"/>
      <c r="GBO55" s="691"/>
      <c r="GBP55" s="691"/>
      <c r="GBQ55" s="691"/>
      <c r="GBR55" s="691"/>
      <c r="GBS55" s="691"/>
      <c r="GBT55" s="691"/>
      <c r="GBU55" s="691"/>
      <c r="GBV55" s="691"/>
      <c r="GBW55" s="691"/>
      <c r="GBX55" s="691"/>
      <c r="GBY55" s="691"/>
      <c r="GBZ55" s="691"/>
      <c r="GCA55" s="691"/>
      <c r="GCB55" s="691"/>
      <c r="GCC55" s="691"/>
      <c r="GCD55" s="691"/>
      <c r="GCE55" s="691"/>
      <c r="GCF55" s="691"/>
      <c r="GCG55" s="691"/>
      <c r="GCH55" s="691"/>
      <c r="GCI55" s="691"/>
      <c r="GCJ55" s="691"/>
      <c r="GCK55" s="691"/>
      <c r="GCL55" s="691"/>
      <c r="GCM55" s="691"/>
      <c r="GCN55" s="691"/>
      <c r="GCO55" s="691"/>
      <c r="GCP55" s="691"/>
      <c r="GCQ55" s="691"/>
      <c r="GCR55" s="691"/>
      <c r="GCS55" s="691"/>
      <c r="GCT55" s="691"/>
      <c r="GCU55" s="691"/>
      <c r="GCV55" s="691"/>
      <c r="GCW55" s="691"/>
      <c r="GCX55" s="691"/>
      <c r="GCY55" s="691"/>
      <c r="GCZ55" s="691"/>
      <c r="GDA55" s="691"/>
      <c r="GDB55" s="691"/>
      <c r="GDC55" s="691"/>
      <c r="GDD55" s="691"/>
      <c r="GDE55" s="691"/>
      <c r="GDF55" s="691"/>
      <c r="GDG55" s="691"/>
      <c r="GDH55" s="691"/>
      <c r="GDI55" s="691"/>
      <c r="GDJ55" s="691"/>
      <c r="GDK55" s="691"/>
      <c r="GDL55" s="691"/>
      <c r="GDM55" s="691"/>
      <c r="GDN55" s="691"/>
      <c r="GDO55" s="691"/>
      <c r="GDP55" s="691"/>
      <c r="GDQ55" s="691"/>
      <c r="GDR55" s="691"/>
      <c r="GDS55" s="691"/>
      <c r="GDT55" s="691"/>
      <c r="GDU55" s="691"/>
      <c r="GDV55" s="691"/>
      <c r="GDW55" s="691"/>
      <c r="GDX55" s="691"/>
      <c r="GDY55" s="691"/>
      <c r="GDZ55" s="691"/>
      <c r="GEA55" s="691"/>
      <c r="GEB55" s="691"/>
      <c r="GEC55" s="691"/>
      <c r="GED55" s="691"/>
      <c r="GEE55" s="691"/>
      <c r="GEF55" s="691"/>
      <c r="GEG55" s="691"/>
      <c r="GEH55" s="691"/>
      <c r="GEI55" s="691"/>
      <c r="GEJ55" s="691"/>
      <c r="GEK55" s="691"/>
      <c r="GEL55" s="691"/>
      <c r="GEM55" s="691"/>
      <c r="GEN55" s="691"/>
      <c r="GEO55" s="691"/>
      <c r="GEP55" s="691"/>
      <c r="GEQ55" s="691"/>
      <c r="GER55" s="691"/>
      <c r="GES55" s="691"/>
      <c r="GET55" s="691"/>
      <c r="GEU55" s="691"/>
      <c r="GEV55" s="691"/>
      <c r="GEW55" s="691"/>
      <c r="GEX55" s="691"/>
      <c r="GEY55" s="691"/>
      <c r="GEZ55" s="691"/>
      <c r="GFA55" s="691"/>
      <c r="GFB55" s="691"/>
      <c r="GFC55" s="691"/>
      <c r="GFD55" s="691"/>
      <c r="GFE55" s="691"/>
      <c r="GFF55" s="691"/>
      <c r="GFG55" s="691"/>
      <c r="GFH55" s="691"/>
      <c r="GFI55" s="691"/>
      <c r="GFJ55" s="691"/>
      <c r="GFK55" s="691"/>
      <c r="GFL55" s="691"/>
      <c r="GFM55" s="691"/>
      <c r="GFN55" s="691"/>
      <c r="GFO55" s="691"/>
      <c r="GFP55" s="691"/>
      <c r="GFQ55" s="691"/>
      <c r="GFR55" s="691"/>
      <c r="GFS55" s="691"/>
      <c r="GFT55" s="691"/>
      <c r="GFU55" s="691"/>
      <c r="GFV55" s="691"/>
      <c r="GFW55" s="691"/>
      <c r="GFX55" s="691"/>
      <c r="GFY55" s="691"/>
      <c r="GFZ55" s="691"/>
      <c r="GGA55" s="691"/>
      <c r="GGB55" s="691"/>
      <c r="GGC55" s="691"/>
      <c r="GGD55" s="691"/>
      <c r="GGE55" s="691"/>
      <c r="GGF55" s="691"/>
      <c r="GGG55" s="691"/>
      <c r="GGH55" s="691"/>
      <c r="GGI55" s="691"/>
      <c r="GGJ55" s="691"/>
      <c r="GGK55" s="691"/>
      <c r="GGL55" s="691"/>
      <c r="GGM55" s="691"/>
      <c r="GGN55" s="691"/>
      <c r="GGO55" s="691"/>
      <c r="GGP55" s="691"/>
      <c r="GGQ55" s="691"/>
      <c r="GGR55" s="691"/>
      <c r="GGS55" s="691"/>
      <c r="GGT55" s="691"/>
      <c r="GGU55" s="691"/>
      <c r="GGV55" s="691"/>
      <c r="GGW55" s="691"/>
      <c r="GGX55" s="691"/>
      <c r="GGY55" s="691"/>
      <c r="GGZ55" s="691"/>
      <c r="GHA55" s="691"/>
      <c r="GHB55" s="691"/>
      <c r="GHC55" s="691"/>
      <c r="GHD55" s="691"/>
      <c r="GHE55" s="691"/>
      <c r="GHF55" s="691"/>
      <c r="GHG55" s="691"/>
      <c r="GHH55" s="691"/>
      <c r="GHI55" s="691"/>
      <c r="GHJ55" s="691"/>
      <c r="GHK55" s="691"/>
      <c r="GHL55" s="691"/>
      <c r="GHM55" s="691"/>
      <c r="GHN55" s="691"/>
      <c r="GHO55" s="691"/>
      <c r="GHP55" s="691"/>
      <c r="GHQ55" s="691"/>
      <c r="GHR55" s="691"/>
      <c r="GHS55" s="691"/>
      <c r="GHT55" s="691"/>
      <c r="GHU55" s="691"/>
      <c r="GHV55" s="691"/>
      <c r="GHW55" s="691"/>
      <c r="GHX55" s="691"/>
      <c r="GHY55" s="691"/>
      <c r="GHZ55" s="691"/>
      <c r="GIA55" s="691"/>
      <c r="GIB55" s="691"/>
      <c r="GIC55" s="691"/>
      <c r="GID55" s="691"/>
      <c r="GIE55" s="691"/>
      <c r="GIF55" s="691"/>
      <c r="GIG55" s="691"/>
      <c r="GIH55" s="691"/>
      <c r="GII55" s="691"/>
      <c r="GIJ55" s="691"/>
      <c r="GIK55" s="691"/>
      <c r="GIL55" s="691"/>
      <c r="GIM55" s="691"/>
      <c r="GIN55" s="691"/>
      <c r="GIO55" s="691"/>
      <c r="GIP55" s="691"/>
      <c r="GIQ55" s="691"/>
      <c r="GIR55" s="691"/>
      <c r="GIS55" s="691"/>
      <c r="GIT55" s="691"/>
      <c r="GIU55" s="691"/>
      <c r="GIV55" s="691"/>
      <c r="GIW55" s="691"/>
      <c r="GIX55" s="691"/>
      <c r="GIY55" s="691"/>
      <c r="GIZ55" s="691"/>
      <c r="GJA55" s="691"/>
      <c r="GJB55" s="691"/>
      <c r="GJC55" s="691"/>
      <c r="GJD55" s="691"/>
      <c r="GJE55" s="691"/>
      <c r="GJF55" s="691"/>
      <c r="GJG55" s="691"/>
      <c r="GJH55" s="691"/>
      <c r="GJI55" s="691"/>
      <c r="GJJ55" s="691"/>
      <c r="GJK55" s="691"/>
      <c r="GJL55" s="691"/>
      <c r="GJM55" s="691"/>
      <c r="GJN55" s="691"/>
      <c r="GJO55" s="691"/>
      <c r="GJP55" s="691"/>
      <c r="GJQ55" s="691"/>
      <c r="GJR55" s="691"/>
      <c r="GJS55" s="691"/>
      <c r="GJT55" s="691"/>
      <c r="GJU55" s="691"/>
      <c r="GJV55" s="691"/>
      <c r="GJW55" s="691"/>
      <c r="GJX55" s="691"/>
      <c r="GJY55" s="691"/>
      <c r="GJZ55" s="691"/>
      <c r="GKA55" s="691"/>
      <c r="GKB55" s="691"/>
      <c r="GKC55" s="691"/>
      <c r="GKD55" s="691"/>
      <c r="GKE55" s="691"/>
      <c r="GKF55" s="691"/>
      <c r="GKG55" s="691"/>
      <c r="GKH55" s="691"/>
      <c r="GKI55" s="691"/>
      <c r="GKJ55" s="691"/>
      <c r="GKK55" s="691"/>
      <c r="GKL55" s="691"/>
      <c r="GKM55" s="691"/>
      <c r="GKN55" s="691"/>
      <c r="GKO55" s="691"/>
      <c r="GKP55" s="691"/>
      <c r="GKQ55" s="691"/>
      <c r="GKR55" s="691"/>
      <c r="GKS55" s="691"/>
      <c r="GKT55" s="691"/>
      <c r="GKU55" s="691"/>
      <c r="GKV55" s="691"/>
      <c r="GKW55" s="691"/>
      <c r="GKX55" s="691"/>
      <c r="GKY55" s="691"/>
      <c r="GKZ55" s="691"/>
      <c r="GLA55" s="691"/>
      <c r="GLB55" s="691"/>
      <c r="GLC55" s="691"/>
      <c r="GLD55" s="691"/>
      <c r="GLE55" s="691"/>
      <c r="GLF55" s="691"/>
      <c r="GLG55" s="691"/>
      <c r="GLH55" s="691"/>
      <c r="GLI55" s="691"/>
      <c r="GLJ55" s="691"/>
      <c r="GLK55" s="691"/>
      <c r="GLL55" s="691"/>
      <c r="GLM55" s="691"/>
      <c r="GLN55" s="691"/>
      <c r="GLO55" s="691"/>
      <c r="GLP55" s="691"/>
      <c r="GLQ55" s="691"/>
      <c r="GLR55" s="691"/>
      <c r="GLS55" s="691"/>
      <c r="GLT55" s="691"/>
      <c r="GLU55" s="691"/>
      <c r="GLV55" s="691"/>
      <c r="GLW55" s="691"/>
      <c r="GLX55" s="691"/>
      <c r="GLY55" s="691"/>
      <c r="GLZ55" s="691"/>
      <c r="GMA55" s="691"/>
      <c r="GMB55" s="691"/>
      <c r="GMC55" s="691"/>
      <c r="GMD55" s="691"/>
      <c r="GME55" s="691"/>
      <c r="GMF55" s="691"/>
      <c r="GMG55" s="691"/>
      <c r="GMH55" s="691"/>
      <c r="GMI55" s="691"/>
      <c r="GMJ55" s="691"/>
      <c r="GMK55" s="691"/>
      <c r="GML55" s="691"/>
      <c r="GMM55" s="691"/>
      <c r="GMN55" s="691"/>
      <c r="GMO55" s="691"/>
      <c r="GMP55" s="691"/>
      <c r="GMQ55" s="691"/>
      <c r="GMR55" s="691"/>
      <c r="GMS55" s="691"/>
      <c r="GMT55" s="691"/>
      <c r="GMU55" s="691"/>
      <c r="GMV55" s="691"/>
      <c r="GMW55" s="691"/>
      <c r="GMX55" s="691"/>
      <c r="GMY55" s="691"/>
      <c r="GMZ55" s="691"/>
      <c r="GNA55" s="691"/>
      <c r="GNB55" s="691"/>
      <c r="GNC55" s="691"/>
      <c r="GND55" s="691"/>
      <c r="GNE55" s="691"/>
      <c r="GNF55" s="691"/>
      <c r="GNG55" s="691"/>
      <c r="GNH55" s="691"/>
      <c r="GNI55" s="691"/>
      <c r="GNJ55" s="691"/>
      <c r="GNK55" s="691"/>
      <c r="GNL55" s="691"/>
      <c r="GNM55" s="691"/>
      <c r="GNN55" s="691"/>
      <c r="GNO55" s="691"/>
      <c r="GNP55" s="691"/>
      <c r="GNQ55" s="691"/>
      <c r="GNR55" s="691"/>
      <c r="GNS55" s="691"/>
      <c r="GNT55" s="691"/>
      <c r="GNU55" s="691"/>
      <c r="GNV55" s="691"/>
      <c r="GNW55" s="691"/>
      <c r="GNX55" s="691"/>
      <c r="GNY55" s="691"/>
      <c r="GNZ55" s="691"/>
      <c r="GOA55" s="691"/>
      <c r="GOB55" s="691"/>
      <c r="GOC55" s="691"/>
      <c r="GOD55" s="691"/>
      <c r="GOE55" s="691"/>
      <c r="GOF55" s="691"/>
      <c r="GOG55" s="691"/>
      <c r="GOH55" s="691"/>
      <c r="GOI55" s="691"/>
      <c r="GOJ55" s="691"/>
      <c r="GOK55" s="691"/>
      <c r="GOL55" s="691"/>
      <c r="GOM55" s="691"/>
      <c r="GON55" s="691"/>
      <c r="GOO55" s="691"/>
      <c r="GOP55" s="691"/>
      <c r="GOQ55" s="691"/>
      <c r="GOR55" s="691"/>
      <c r="GOS55" s="691"/>
      <c r="GOT55" s="691"/>
      <c r="GOU55" s="691"/>
      <c r="GOV55" s="691"/>
      <c r="GOW55" s="691"/>
      <c r="GOX55" s="691"/>
      <c r="GOY55" s="691"/>
      <c r="GOZ55" s="691"/>
      <c r="GPA55" s="691"/>
      <c r="GPB55" s="691"/>
      <c r="GPC55" s="691"/>
      <c r="GPD55" s="691"/>
      <c r="GPE55" s="691"/>
      <c r="GPF55" s="691"/>
      <c r="GPG55" s="691"/>
      <c r="GPH55" s="691"/>
      <c r="GPI55" s="691"/>
      <c r="GPJ55" s="691"/>
      <c r="GPK55" s="691"/>
      <c r="GPL55" s="691"/>
      <c r="GPM55" s="691"/>
      <c r="GPN55" s="691"/>
      <c r="GPO55" s="691"/>
      <c r="GPP55" s="691"/>
      <c r="GPQ55" s="691"/>
      <c r="GPR55" s="691"/>
      <c r="GPS55" s="691"/>
      <c r="GPT55" s="691"/>
      <c r="GPU55" s="691"/>
      <c r="GPV55" s="691"/>
      <c r="GPW55" s="691"/>
      <c r="GPX55" s="691"/>
      <c r="GPY55" s="691"/>
      <c r="GPZ55" s="691"/>
      <c r="GQA55" s="691"/>
      <c r="GQB55" s="691"/>
      <c r="GQC55" s="691"/>
      <c r="GQD55" s="691"/>
      <c r="GQE55" s="691"/>
      <c r="GQF55" s="691"/>
      <c r="GQG55" s="691"/>
      <c r="GQH55" s="691"/>
      <c r="GQI55" s="691"/>
      <c r="GQJ55" s="691"/>
      <c r="GQK55" s="691"/>
      <c r="GQL55" s="691"/>
      <c r="GQM55" s="691"/>
      <c r="GQN55" s="691"/>
      <c r="GQO55" s="691"/>
      <c r="GQP55" s="691"/>
      <c r="GQQ55" s="691"/>
      <c r="GQR55" s="691"/>
      <c r="GQS55" s="691"/>
      <c r="GQT55" s="691"/>
      <c r="GQU55" s="691"/>
      <c r="GQV55" s="691"/>
      <c r="GQW55" s="691"/>
      <c r="GQX55" s="691"/>
      <c r="GQY55" s="691"/>
      <c r="GQZ55" s="691"/>
      <c r="GRA55" s="691"/>
      <c r="GRB55" s="691"/>
      <c r="GRC55" s="691"/>
      <c r="GRD55" s="691"/>
      <c r="GRE55" s="691"/>
      <c r="GRF55" s="691"/>
      <c r="GRG55" s="691"/>
      <c r="GRH55" s="691"/>
      <c r="GRI55" s="691"/>
      <c r="GRJ55" s="691"/>
      <c r="GRK55" s="691"/>
      <c r="GRL55" s="691"/>
      <c r="GRM55" s="691"/>
      <c r="GRN55" s="691"/>
      <c r="GRO55" s="691"/>
      <c r="GRP55" s="691"/>
      <c r="GRQ55" s="691"/>
      <c r="GRR55" s="691"/>
      <c r="GRS55" s="691"/>
      <c r="GRT55" s="691"/>
      <c r="GRU55" s="691"/>
      <c r="GRV55" s="691"/>
      <c r="GRW55" s="691"/>
      <c r="GRX55" s="691"/>
      <c r="GRY55" s="691"/>
      <c r="GRZ55" s="691"/>
      <c r="GSA55" s="691"/>
      <c r="GSB55" s="691"/>
      <c r="GSC55" s="691"/>
      <c r="GSD55" s="691"/>
      <c r="GSE55" s="691"/>
      <c r="GSF55" s="691"/>
      <c r="GSG55" s="691"/>
      <c r="GSH55" s="691"/>
      <c r="GSI55" s="691"/>
      <c r="GSJ55" s="691"/>
      <c r="GSK55" s="691"/>
      <c r="GSL55" s="691"/>
      <c r="GSM55" s="691"/>
      <c r="GSN55" s="691"/>
      <c r="GSO55" s="691"/>
      <c r="GSP55" s="691"/>
      <c r="GSQ55" s="691"/>
      <c r="GSR55" s="691"/>
      <c r="GSS55" s="691"/>
      <c r="GST55" s="691"/>
      <c r="GSU55" s="691"/>
      <c r="GSV55" s="691"/>
      <c r="GSW55" s="691"/>
      <c r="GSX55" s="691"/>
      <c r="GSY55" s="691"/>
      <c r="GSZ55" s="691"/>
      <c r="GTA55" s="691"/>
      <c r="GTB55" s="691"/>
      <c r="GTC55" s="691"/>
      <c r="GTD55" s="691"/>
      <c r="GTE55" s="691"/>
      <c r="GTF55" s="691"/>
      <c r="GTG55" s="691"/>
      <c r="GTH55" s="691"/>
      <c r="GTI55" s="691"/>
      <c r="GTJ55" s="691"/>
      <c r="GTK55" s="691"/>
      <c r="GTL55" s="691"/>
      <c r="GTM55" s="691"/>
      <c r="GTN55" s="691"/>
      <c r="GTO55" s="691"/>
      <c r="GTP55" s="691"/>
      <c r="GTQ55" s="691"/>
      <c r="GTR55" s="691"/>
      <c r="GTS55" s="691"/>
      <c r="GTT55" s="691"/>
      <c r="GTU55" s="691"/>
      <c r="GTV55" s="691"/>
      <c r="GTW55" s="691"/>
      <c r="GTX55" s="691"/>
      <c r="GTY55" s="691"/>
      <c r="GTZ55" s="691"/>
      <c r="GUA55" s="691"/>
      <c r="GUB55" s="691"/>
      <c r="GUC55" s="691"/>
      <c r="GUD55" s="691"/>
      <c r="GUE55" s="691"/>
      <c r="GUF55" s="691"/>
      <c r="GUG55" s="691"/>
      <c r="GUH55" s="691"/>
      <c r="GUI55" s="691"/>
      <c r="GUJ55" s="691"/>
      <c r="GUK55" s="691"/>
      <c r="GUL55" s="691"/>
      <c r="GUM55" s="691"/>
      <c r="GUN55" s="691"/>
      <c r="GUO55" s="691"/>
      <c r="GUP55" s="691"/>
      <c r="GUQ55" s="691"/>
      <c r="GUR55" s="691"/>
      <c r="GUS55" s="691"/>
      <c r="GUT55" s="691"/>
      <c r="GUU55" s="691"/>
      <c r="GUV55" s="691"/>
      <c r="GUW55" s="691"/>
      <c r="GUX55" s="691"/>
      <c r="GUY55" s="691"/>
      <c r="GUZ55" s="691"/>
      <c r="GVA55" s="691"/>
      <c r="GVB55" s="691"/>
      <c r="GVC55" s="691"/>
      <c r="GVD55" s="691"/>
      <c r="GVE55" s="691"/>
      <c r="GVF55" s="691"/>
      <c r="GVG55" s="691"/>
      <c r="GVH55" s="691"/>
      <c r="GVI55" s="691"/>
      <c r="GVJ55" s="691"/>
      <c r="GVK55" s="691"/>
      <c r="GVL55" s="691"/>
      <c r="GVM55" s="691"/>
      <c r="GVN55" s="691"/>
      <c r="GVO55" s="691"/>
      <c r="GVP55" s="691"/>
      <c r="GVQ55" s="691"/>
      <c r="GVR55" s="691"/>
      <c r="GVS55" s="691"/>
      <c r="GVT55" s="691"/>
      <c r="GVU55" s="691"/>
      <c r="GVV55" s="691"/>
      <c r="GVW55" s="691"/>
      <c r="GVX55" s="691"/>
      <c r="GVY55" s="691"/>
      <c r="GVZ55" s="691"/>
      <c r="GWA55" s="691"/>
      <c r="GWB55" s="691"/>
      <c r="GWC55" s="691"/>
      <c r="GWD55" s="691"/>
      <c r="GWE55" s="691"/>
      <c r="GWF55" s="691"/>
      <c r="GWG55" s="691"/>
      <c r="GWH55" s="691"/>
      <c r="GWI55" s="691"/>
      <c r="GWJ55" s="691"/>
      <c r="GWK55" s="691"/>
      <c r="GWL55" s="691"/>
      <c r="GWM55" s="691"/>
      <c r="GWN55" s="691"/>
      <c r="GWO55" s="691"/>
      <c r="GWP55" s="691"/>
      <c r="GWQ55" s="691"/>
      <c r="GWR55" s="691"/>
      <c r="GWS55" s="691"/>
      <c r="GWT55" s="691"/>
      <c r="GWU55" s="691"/>
      <c r="GWV55" s="691"/>
      <c r="GWW55" s="691"/>
      <c r="GWX55" s="691"/>
      <c r="GWY55" s="691"/>
      <c r="GWZ55" s="691"/>
      <c r="GXA55" s="691"/>
      <c r="GXB55" s="691"/>
      <c r="GXC55" s="691"/>
      <c r="GXD55" s="691"/>
      <c r="GXE55" s="691"/>
      <c r="GXF55" s="691"/>
      <c r="GXG55" s="691"/>
      <c r="GXH55" s="691"/>
      <c r="GXI55" s="691"/>
      <c r="GXJ55" s="691"/>
      <c r="GXK55" s="691"/>
      <c r="GXL55" s="691"/>
      <c r="GXM55" s="691"/>
      <c r="GXN55" s="691"/>
      <c r="GXO55" s="691"/>
      <c r="GXP55" s="691"/>
      <c r="GXQ55" s="691"/>
      <c r="GXR55" s="691"/>
      <c r="GXS55" s="691"/>
      <c r="GXT55" s="691"/>
      <c r="GXU55" s="691"/>
      <c r="GXV55" s="691"/>
      <c r="GXW55" s="691"/>
      <c r="GXX55" s="691"/>
      <c r="GXY55" s="691"/>
      <c r="GXZ55" s="691"/>
      <c r="GYA55" s="691"/>
      <c r="GYB55" s="691"/>
      <c r="GYC55" s="691"/>
      <c r="GYD55" s="691"/>
      <c r="GYE55" s="691"/>
      <c r="GYF55" s="691"/>
      <c r="GYG55" s="691"/>
      <c r="GYH55" s="691"/>
      <c r="GYI55" s="691"/>
      <c r="GYJ55" s="691"/>
      <c r="GYK55" s="691"/>
      <c r="GYL55" s="691"/>
      <c r="GYM55" s="691"/>
      <c r="GYN55" s="691"/>
      <c r="GYO55" s="691"/>
      <c r="GYP55" s="691"/>
      <c r="GYQ55" s="691"/>
      <c r="GYR55" s="691"/>
      <c r="GYS55" s="691"/>
      <c r="GYT55" s="691"/>
      <c r="GYU55" s="691"/>
      <c r="GYV55" s="691"/>
      <c r="GYW55" s="691"/>
      <c r="GYX55" s="691"/>
      <c r="GYY55" s="691"/>
      <c r="GYZ55" s="691"/>
      <c r="GZA55" s="691"/>
      <c r="GZB55" s="691"/>
      <c r="GZC55" s="691"/>
      <c r="GZD55" s="691"/>
      <c r="GZE55" s="691"/>
      <c r="GZF55" s="691"/>
      <c r="GZG55" s="691"/>
      <c r="GZH55" s="691"/>
      <c r="GZI55" s="691"/>
      <c r="GZJ55" s="691"/>
      <c r="GZK55" s="691"/>
      <c r="GZL55" s="691"/>
      <c r="GZM55" s="691"/>
      <c r="GZN55" s="691"/>
      <c r="GZO55" s="691"/>
      <c r="GZP55" s="691"/>
      <c r="GZQ55" s="691"/>
      <c r="GZR55" s="691"/>
      <c r="GZS55" s="691"/>
      <c r="GZT55" s="691"/>
      <c r="GZU55" s="691"/>
      <c r="GZV55" s="691"/>
      <c r="GZW55" s="691"/>
      <c r="GZX55" s="691"/>
      <c r="GZY55" s="691"/>
      <c r="GZZ55" s="691"/>
      <c r="HAA55" s="691"/>
      <c r="HAB55" s="691"/>
      <c r="HAC55" s="691"/>
      <c r="HAD55" s="691"/>
      <c r="HAE55" s="691"/>
      <c r="HAF55" s="691"/>
      <c r="HAG55" s="691"/>
      <c r="HAH55" s="691"/>
      <c r="HAI55" s="691"/>
      <c r="HAJ55" s="691"/>
      <c r="HAK55" s="691"/>
      <c r="HAL55" s="691"/>
      <c r="HAM55" s="691"/>
      <c r="HAN55" s="691"/>
      <c r="HAO55" s="691"/>
      <c r="HAP55" s="691"/>
      <c r="HAQ55" s="691"/>
      <c r="HAR55" s="691"/>
      <c r="HAS55" s="691"/>
      <c r="HAT55" s="691"/>
      <c r="HAU55" s="691"/>
      <c r="HAV55" s="691"/>
      <c r="HAW55" s="691"/>
      <c r="HAX55" s="691"/>
      <c r="HAY55" s="691"/>
      <c r="HAZ55" s="691"/>
      <c r="HBA55" s="691"/>
      <c r="HBB55" s="691"/>
      <c r="HBC55" s="691"/>
      <c r="HBD55" s="691"/>
      <c r="HBE55" s="691"/>
      <c r="HBF55" s="691"/>
      <c r="HBG55" s="691"/>
      <c r="HBH55" s="691"/>
      <c r="HBI55" s="691"/>
      <c r="HBJ55" s="691"/>
      <c r="HBK55" s="691"/>
      <c r="HBL55" s="691"/>
      <c r="HBM55" s="691"/>
      <c r="HBN55" s="691"/>
      <c r="HBO55" s="691"/>
      <c r="HBP55" s="691"/>
      <c r="HBQ55" s="691"/>
      <c r="HBR55" s="691"/>
      <c r="HBS55" s="691"/>
      <c r="HBT55" s="691"/>
      <c r="HBU55" s="691"/>
      <c r="HBV55" s="691"/>
      <c r="HBW55" s="691"/>
      <c r="HBX55" s="691"/>
      <c r="HBY55" s="691"/>
      <c r="HBZ55" s="691"/>
      <c r="HCA55" s="691"/>
      <c r="HCB55" s="691"/>
      <c r="HCC55" s="691"/>
      <c r="HCD55" s="691"/>
      <c r="HCE55" s="691"/>
      <c r="HCF55" s="691"/>
      <c r="HCG55" s="691"/>
      <c r="HCH55" s="691"/>
      <c r="HCI55" s="691"/>
      <c r="HCJ55" s="691"/>
      <c r="HCK55" s="691"/>
      <c r="HCL55" s="691"/>
      <c r="HCM55" s="691"/>
      <c r="HCN55" s="691"/>
      <c r="HCO55" s="691"/>
      <c r="HCP55" s="691"/>
      <c r="HCQ55" s="691"/>
      <c r="HCR55" s="691"/>
      <c r="HCS55" s="691"/>
      <c r="HCT55" s="691"/>
      <c r="HCU55" s="691"/>
      <c r="HCV55" s="691"/>
      <c r="HCW55" s="691"/>
      <c r="HCX55" s="691"/>
      <c r="HCY55" s="691"/>
      <c r="HCZ55" s="691"/>
      <c r="HDA55" s="691"/>
      <c r="HDB55" s="691"/>
      <c r="HDC55" s="691"/>
      <c r="HDD55" s="691"/>
      <c r="HDE55" s="691"/>
      <c r="HDF55" s="691"/>
      <c r="HDG55" s="691"/>
      <c r="HDH55" s="691"/>
      <c r="HDI55" s="691"/>
      <c r="HDJ55" s="691"/>
      <c r="HDK55" s="691"/>
      <c r="HDL55" s="691"/>
      <c r="HDM55" s="691"/>
      <c r="HDN55" s="691"/>
      <c r="HDO55" s="691"/>
      <c r="HDP55" s="691"/>
      <c r="HDQ55" s="691"/>
      <c r="HDR55" s="691"/>
      <c r="HDS55" s="691"/>
      <c r="HDT55" s="691"/>
      <c r="HDU55" s="691"/>
      <c r="HDV55" s="691"/>
      <c r="HDW55" s="691"/>
      <c r="HDX55" s="691"/>
      <c r="HDY55" s="691"/>
      <c r="HDZ55" s="691"/>
      <c r="HEA55" s="691"/>
      <c r="HEB55" s="691"/>
      <c r="HEC55" s="691"/>
      <c r="HED55" s="691"/>
      <c r="HEE55" s="691"/>
      <c r="HEF55" s="691"/>
      <c r="HEG55" s="691"/>
      <c r="HEH55" s="691"/>
      <c r="HEI55" s="691"/>
      <c r="HEJ55" s="691"/>
      <c r="HEK55" s="691"/>
      <c r="HEL55" s="691"/>
      <c r="HEM55" s="691"/>
      <c r="HEN55" s="691"/>
      <c r="HEO55" s="691"/>
      <c r="HEP55" s="691"/>
      <c r="HEQ55" s="691"/>
      <c r="HER55" s="691"/>
      <c r="HES55" s="691"/>
      <c r="HET55" s="691"/>
      <c r="HEU55" s="691"/>
      <c r="HEV55" s="691"/>
      <c r="HEW55" s="691"/>
      <c r="HEX55" s="691"/>
      <c r="HEY55" s="691"/>
      <c r="HEZ55" s="691"/>
      <c r="HFA55" s="691"/>
      <c r="HFB55" s="691"/>
      <c r="HFC55" s="691"/>
      <c r="HFD55" s="691"/>
      <c r="HFE55" s="691"/>
      <c r="HFF55" s="691"/>
      <c r="HFG55" s="691"/>
      <c r="HFH55" s="691"/>
      <c r="HFI55" s="691"/>
      <c r="HFJ55" s="691"/>
      <c r="HFK55" s="691"/>
      <c r="HFL55" s="691"/>
      <c r="HFM55" s="691"/>
      <c r="HFN55" s="691"/>
      <c r="HFO55" s="691"/>
      <c r="HFP55" s="691"/>
      <c r="HFQ55" s="691"/>
      <c r="HFR55" s="691"/>
      <c r="HFS55" s="691"/>
      <c r="HFT55" s="691"/>
      <c r="HFU55" s="691"/>
      <c r="HFV55" s="691"/>
      <c r="HFW55" s="691"/>
      <c r="HFX55" s="691"/>
      <c r="HFY55" s="691"/>
      <c r="HFZ55" s="691"/>
      <c r="HGA55" s="691"/>
      <c r="HGB55" s="691"/>
      <c r="HGC55" s="691"/>
      <c r="HGD55" s="691"/>
      <c r="HGE55" s="691"/>
      <c r="HGF55" s="691"/>
      <c r="HGG55" s="691"/>
      <c r="HGH55" s="691"/>
      <c r="HGI55" s="691"/>
      <c r="HGJ55" s="691"/>
      <c r="HGK55" s="691"/>
      <c r="HGL55" s="691"/>
      <c r="HGM55" s="691"/>
      <c r="HGN55" s="691"/>
      <c r="HGO55" s="691"/>
      <c r="HGP55" s="691"/>
      <c r="HGQ55" s="691"/>
      <c r="HGR55" s="691"/>
      <c r="HGS55" s="691"/>
      <c r="HGT55" s="691"/>
      <c r="HGU55" s="691"/>
      <c r="HGV55" s="691"/>
      <c r="HGW55" s="691"/>
      <c r="HGX55" s="691"/>
      <c r="HGY55" s="691"/>
      <c r="HGZ55" s="691"/>
      <c r="HHA55" s="691"/>
      <c r="HHB55" s="691"/>
      <c r="HHC55" s="691"/>
      <c r="HHD55" s="691"/>
      <c r="HHE55" s="691"/>
      <c r="HHF55" s="691"/>
      <c r="HHG55" s="691"/>
      <c r="HHH55" s="691"/>
      <c r="HHI55" s="691"/>
      <c r="HHJ55" s="691"/>
      <c r="HHK55" s="691"/>
      <c r="HHL55" s="691"/>
      <c r="HHM55" s="691"/>
      <c r="HHN55" s="691"/>
      <c r="HHO55" s="691"/>
      <c r="HHP55" s="691"/>
      <c r="HHQ55" s="691"/>
      <c r="HHR55" s="691"/>
      <c r="HHS55" s="691"/>
      <c r="HHT55" s="691"/>
      <c r="HHU55" s="691"/>
      <c r="HHV55" s="691"/>
      <c r="HHW55" s="691"/>
      <c r="HHX55" s="691"/>
      <c r="HHY55" s="691"/>
      <c r="HHZ55" s="691"/>
      <c r="HIA55" s="691"/>
      <c r="HIB55" s="691"/>
      <c r="HIC55" s="691"/>
      <c r="HID55" s="691"/>
      <c r="HIE55" s="691"/>
      <c r="HIF55" s="691"/>
      <c r="HIG55" s="691"/>
      <c r="HIH55" s="691"/>
      <c r="HII55" s="691"/>
      <c r="HIJ55" s="691"/>
      <c r="HIK55" s="691"/>
      <c r="HIL55" s="691"/>
      <c r="HIM55" s="691"/>
      <c r="HIN55" s="691"/>
      <c r="HIO55" s="691"/>
      <c r="HIP55" s="691"/>
      <c r="HIQ55" s="691"/>
      <c r="HIR55" s="691"/>
      <c r="HIS55" s="691"/>
      <c r="HIT55" s="691"/>
      <c r="HIU55" s="691"/>
      <c r="HIV55" s="691"/>
      <c r="HIW55" s="691"/>
      <c r="HIX55" s="691"/>
      <c r="HIY55" s="691"/>
      <c r="HIZ55" s="691"/>
      <c r="HJA55" s="691"/>
      <c r="HJB55" s="691"/>
      <c r="HJC55" s="691"/>
      <c r="HJD55" s="691"/>
      <c r="HJE55" s="691"/>
      <c r="HJF55" s="691"/>
      <c r="HJG55" s="691"/>
      <c r="HJH55" s="691"/>
      <c r="HJI55" s="691"/>
      <c r="HJJ55" s="691"/>
      <c r="HJK55" s="691"/>
      <c r="HJL55" s="691"/>
      <c r="HJM55" s="691"/>
      <c r="HJN55" s="691"/>
      <c r="HJO55" s="691"/>
      <c r="HJP55" s="691"/>
      <c r="HJQ55" s="691"/>
      <c r="HJR55" s="691"/>
      <c r="HJS55" s="691"/>
      <c r="HJT55" s="691"/>
      <c r="HJU55" s="691"/>
      <c r="HJV55" s="691"/>
      <c r="HJW55" s="691"/>
      <c r="HJX55" s="691"/>
      <c r="HJY55" s="691"/>
      <c r="HJZ55" s="691"/>
      <c r="HKA55" s="691"/>
      <c r="HKB55" s="691"/>
      <c r="HKC55" s="691"/>
      <c r="HKD55" s="691"/>
      <c r="HKE55" s="691"/>
      <c r="HKF55" s="691"/>
      <c r="HKG55" s="691"/>
      <c r="HKH55" s="691"/>
      <c r="HKI55" s="691"/>
      <c r="HKJ55" s="691"/>
      <c r="HKK55" s="691"/>
      <c r="HKL55" s="691"/>
      <c r="HKM55" s="691"/>
      <c r="HKN55" s="691"/>
      <c r="HKO55" s="691"/>
      <c r="HKP55" s="691"/>
      <c r="HKQ55" s="691"/>
      <c r="HKR55" s="691"/>
      <c r="HKS55" s="691"/>
      <c r="HKT55" s="691"/>
      <c r="HKU55" s="691"/>
      <c r="HKV55" s="691"/>
      <c r="HKW55" s="691"/>
      <c r="HKX55" s="691"/>
      <c r="HKY55" s="691"/>
      <c r="HKZ55" s="691"/>
      <c r="HLA55" s="691"/>
      <c r="HLB55" s="691"/>
      <c r="HLC55" s="691"/>
      <c r="HLD55" s="691"/>
      <c r="HLE55" s="691"/>
      <c r="HLF55" s="691"/>
      <c r="HLG55" s="691"/>
      <c r="HLH55" s="691"/>
      <c r="HLI55" s="691"/>
      <c r="HLJ55" s="691"/>
      <c r="HLK55" s="691"/>
      <c r="HLL55" s="691"/>
      <c r="HLM55" s="691"/>
      <c r="HLN55" s="691"/>
      <c r="HLO55" s="691"/>
      <c r="HLP55" s="691"/>
      <c r="HLQ55" s="691"/>
      <c r="HLR55" s="691"/>
      <c r="HLS55" s="691"/>
      <c r="HLT55" s="691"/>
      <c r="HLU55" s="691"/>
      <c r="HLV55" s="691"/>
      <c r="HLW55" s="691"/>
      <c r="HLX55" s="691"/>
      <c r="HLY55" s="691"/>
      <c r="HLZ55" s="691"/>
      <c r="HMA55" s="691"/>
      <c r="HMB55" s="691"/>
      <c r="HMC55" s="691"/>
      <c r="HMD55" s="691"/>
      <c r="HME55" s="691"/>
      <c r="HMF55" s="691"/>
      <c r="HMG55" s="691"/>
      <c r="HMH55" s="691"/>
      <c r="HMI55" s="691"/>
      <c r="HMJ55" s="691"/>
      <c r="HMK55" s="691"/>
      <c r="HML55" s="691"/>
      <c r="HMM55" s="691"/>
      <c r="HMN55" s="691"/>
      <c r="HMO55" s="691"/>
      <c r="HMP55" s="691"/>
      <c r="HMQ55" s="691"/>
      <c r="HMR55" s="691"/>
      <c r="HMS55" s="691"/>
      <c r="HMT55" s="691"/>
      <c r="HMU55" s="691"/>
      <c r="HMV55" s="691"/>
      <c r="HMW55" s="691"/>
      <c r="HMX55" s="691"/>
      <c r="HMY55" s="691"/>
      <c r="HMZ55" s="691"/>
      <c r="HNA55" s="691"/>
      <c r="HNB55" s="691"/>
      <c r="HNC55" s="691"/>
      <c r="HND55" s="691"/>
      <c r="HNE55" s="691"/>
      <c r="HNF55" s="691"/>
      <c r="HNG55" s="691"/>
      <c r="HNH55" s="691"/>
      <c r="HNI55" s="691"/>
      <c r="HNJ55" s="691"/>
      <c r="HNK55" s="691"/>
      <c r="HNL55" s="691"/>
      <c r="HNM55" s="691"/>
      <c r="HNN55" s="691"/>
      <c r="HNO55" s="691"/>
      <c r="HNP55" s="691"/>
      <c r="HNQ55" s="691"/>
      <c r="HNR55" s="691"/>
      <c r="HNS55" s="691"/>
      <c r="HNT55" s="691"/>
      <c r="HNU55" s="691"/>
      <c r="HNV55" s="691"/>
      <c r="HNW55" s="691"/>
      <c r="HNX55" s="691"/>
      <c r="HNY55" s="691"/>
      <c r="HNZ55" s="691"/>
      <c r="HOA55" s="691"/>
      <c r="HOB55" s="691"/>
      <c r="HOC55" s="691"/>
      <c r="HOD55" s="691"/>
      <c r="HOE55" s="691"/>
      <c r="HOF55" s="691"/>
      <c r="HOG55" s="691"/>
      <c r="HOH55" s="691"/>
      <c r="HOI55" s="691"/>
      <c r="HOJ55" s="691"/>
      <c r="HOK55" s="691"/>
      <c r="HOL55" s="691"/>
      <c r="HOM55" s="691"/>
      <c r="HON55" s="691"/>
      <c r="HOO55" s="691"/>
      <c r="HOP55" s="691"/>
      <c r="HOQ55" s="691"/>
      <c r="HOR55" s="691"/>
      <c r="HOS55" s="691"/>
      <c r="HOT55" s="691"/>
      <c r="HOU55" s="691"/>
      <c r="HOV55" s="691"/>
      <c r="HOW55" s="691"/>
      <c r="HOX55" s="691"/>
      <c r="HOY55" s="691"/>
      <c r="HOZ55" s="691"/>
      <c r="HPA55" s="691"/>
      <c r="HPB55" s="691"/>
      <c r="HPC55" s="691"/>
      <c r="HPD55" s="691"/>
      <c r="HPE55" s="691"/>
      <c r="HPF55" s="691"/>
      <c r="HPG55" s="691"/>
      <c r="HPH55" s="691"/>
      <c r="HPI55" s="691"/>
      <c r="HPJ55" s="691"/>
      <c r="HPK55" s="691"/>
      <c r="HPL55" s="691"/>
      <c r="HPM55" s="691"/>
      <c r="HPN55" s="691"/>
      <c r="HPO55" s="691"/>
      <c r="HPP55" s="691"/>
      <c r="HPQ55" s="691"/>
      <c r="HPR55" s="691"/>
      <c r="HPS55" s="691"/>
      <c r="HPT55" s="691"/>
      <c r="HPU55" s="691"/>
      <c r="HPV55" s="691"/>
      <c r="HPW55" s="691"/>
      <c r="HPX55" s="691"/>
      <c r="HPY55" s="691"/>
      <c r="HPZ55" s="691"/>
      <c r="HQA55" s="691"/>
      <c r="HQB55" s="691"/>
      <c r="HQC55" s="691"/>
      <c r="HQD55" s="691"/>
      <c r="HQE55" s="691"/>
      <c r="HQF55" s="691"/>
      <c r="HQG55" s="691"/>
      <c r="HQH55" s="691"/>
      <c r="HQI55" s="691"/>
      <c r="HQJ55" s="691"/>
      <c r="HQK55" s="691"/>
      <c r="HQL55" s="691"/>
      <c r="HQM55" s="691"/>
      <c r="HQN55" s="691"/>
      <c r="HQO55" s="691"/>
      <c r="HQP55" s="691"/>
      <c r="HQQ55" s="691"/>
      <c r="HQR55" s="691"/>
      <c r="HQS55" s="691"/>
      <c r="HQT55" s="691"/>
      <c r="HQU55" s="691"/>
      <c r="HQV55" s="691"/>
      <c r="HQW55" s="691"/>
      <c r="HQX55" s="691"/>
      <c r="HQY55" s="691"/>
      <c r="HQZ55" s="691"/>
      <c r="HRA55" s="691"/>
      <c r="HRB55" s="691"/>
      <c r="HRC55" s="691"/>
      <c r="HRD55" s="691"/>
      <c r="HRE55" s="691"/>
      <c r="HRF55" s="691"/>
      <c r="HRG55" s="691"/>
      <c r="HRH55" s="691"/>
      <c r="HRI55" s="691"/>
      <c r="HRJ55" s="691"/>
      <c r="HRK55" s="691"/>
      <c r="HRL55" s="691"/>
      <c r="HRM55" s="691"/>
      <c r="HRN55" s="691"/>
      <c r="HRO55" s="691"/>
      <c r="HRP55" s="691"/>
      <c r="HRQ55" s="691"/>
      <c r="HRR55" s="691"/>
      <c r="HRS55" s="691"/>
      <c r="HRT55" s="691"/>
      <c r="HRU55" s="691"/>
      <c r="HRV55" s="691"/>
      <c r="HRW55" s="691"/>
      <c r="HRX55" s="691"/>
      <c r="HRY55" s="691"/>
      <c r="HRZ55" s="691"/>
      <c r="HSA55" s="691"/>
      <c r="HSB55" s="691"/>
      <c r="HSC55" s="691"/>
      <c r="HSD55" s="691"/>
      <c r="HSE55" s="691"/>
      <c r="HSF55" s="691"/>
      <c r="HSG55" s="691"/>
      <c r="HSH55" s="691"/>
      <c r="HSI55" s="691"/>
      <c r="HSJ55" s="691"/>
      <c r="HSK55" s="691"/>
      <c r="HSL55" s="691"/>
      <c r="HSM55" s="691"/>
      <c r="HSN55" s="691"/>
      <c r="HSO55" s="691"/>
      <c r="HSP55" s="691"/>
      <c r="HSQ55" s="691"/>
      <c r="HSR55" s="691"/>
      <c r="HSS55" s="691"/>
      <c r="HST55" s="691"/>
      <c r="HSU55" s="691"/>
      <c r="HSV55" s="691"/>
      <c r="HSW55" s="691"/>
      <c r="HSX55" s="691"/>
      <c r="HSY55" s="691"/>
      <c r="HSZ55" s="691"/>
      <c r="HTA55" s="691"/>
      <c r="HTB55" s="691"/>
      <c r="HTC55" s="691"/>
      <c r="HTD55" s="691"/>
      <c r="HTE55" s="691"/>
      <c r="HTF55" s="691"/>
      <c r="HTG55" s="691"/>
      <c r="HTH55" s="691"/>
      <c r="HTI55" s="691"/>
      <c r="HTJ55" s="691"/>
      <c r="HTK55" s="691"/>
      <c r="HTL55" s="691"/>
      <c r="HTM55" s="691"/>
      <c r="HTN55" s="691"/>
      <c r="HTO55" s="691"/>
      <c r="HTP55" s="691"/>
      <c r="HTQ55" s="691"/>
      <c r="HTR55" s="691"/>
      <c r="HTS55" s="691"/>
      <c r="HTT55" s="691"/>
      <c r="HTU55" s="691"/>
      <c r="HTV55" s="691"/>
      <c r="HTW55" s="691"/>
      <c r="HTX55" s="691"/>
      <c r="HTY55" s="691"/>
      <c r="HTZ55" s="691"/>
      <c r="HUA55" s="691"/>
      <c r="HUB55" s="691"/>
      <c r="HUC55" s="691"/>
      <c r="HUD55" s="691"/>
      <c r="HUE55" s="691"/>
      <c r="HUF55" s="691"/>
      <c r="HUG55" s="691"/>
      <c r="HUH55" s="691"/>
      <c r="HUI55" s="691"/>
      <c r="HUJ55" s="691"/>
      <c r="HUK55" s="691"/>
      <c r="HUL55" s="691"/>
      <c r="HUM55" s="691"/>
      <c r="HUN55" s="691"/>
      <c r="HUO55" s="691"/>
      <c r="HUP55" s="691"/>
      <c r="HUQ55" s="691"/>
      <c r="HUR55" s="691"/>
      <c r="HUS55" s="691"/>
      <c r="HUT55" s="691"/>
      <c r="HUU55" s="691"/>
      <c r="HUV55" s="691"/>
      <c r="HUW55" s="691"/>
      <c r="HUX55" s="691"/>
      <c r="HUY55" s="691"/>
      <c r="HUZ55" s="691"/>
      <c r="HVA55" s="691"/>
      <c r="HVB55" s="691"/>
      <c r="HVC55" s="691"/>
      <c r="HVD55" s="691"/>
      <c r="HVE55" s="691"/>
      <c r="HVF55" s="691"/>
      <c r="HVG55" s="691"/>
      <c r="HVH55" s="691"/>
      <c r="HVI55" s="691"/>
      <c r="HVJ55" s="691"/>
      <c r="HVK55" s="691"/>
      <c r="HVL55" s="691"/>
      <c r="HVM55" s="691"/>
      <c r="HVN55" s="691"/>
      <c r="HVO55" s="691"/>
      <c r="HVP55" s="691"/>
      <c r="HVQ55" s="691"/>
      <c r="HVR55" s="691"/>
      <c r="HVS55" s="691"/>
      <c r="HVT55" s="691"/>
      <c r="HVU55" s="691"/>
      <c r="HVV55" s="691"/>
      <c r="HVW55" s="691"/>
      <c r="HVX55" s="691"/>
      <c r="HVY55" s="691"/>
      <c r="HVZ55" s="691"/>
      <c r="HWA55" s="691"/>
      <c r="HWB55" s="691"/>
      <c r="HWC55" s="691"/>
      <c r="HWD55" s="691"/>
      <c r="HWE55" s="691"/>
      <c r="HWF55" s="691"/>
      <c r="HWG55" s="691"/>
      <c r="HWH55" s="691"/>
      <c r="HWI55" s="691"/>
      <c r="HWJ55" s="691"/>
      <c r="HWK55" s="691"/>
      <c r="HWL55" s="691"/>
      <c r="HWM55" s="691"/>
      <c r="HWN55" s="691"/>
      <c r="HWO55" s="691"/>
      <c r="HWP55" s="691"/>
      <c r="HWQ55" s="691"/>
      <c r="HWR55" s="691"/>
      <c r="HWS55" s="691"/>
      <c r="HWT55" s="691"/>
      <c r="HWU55" s="691"/>
      <c r="HWV55" s="691"/>
      <c r="HWW55" s="691"/>
      <c r="HWX55" s="691"/>
      <c r="HWY55" s="691"/>
      <c r="HWZ55" s="691"/>
      <c r="HXA55" s="691"/>
      <c r="HXB55" s="691"/>
      <c r="HXC55" s="691"/>
      <c r="HXD55" s="691"/>
      <c r="HXE55" s="691"/>
      <c r="HXF55" s="691"/>
      <c r="HXG55" s="691"/>
      <c r="HXH55" s="691"/>
      <c r="HXI55" s="691"/>
      <c r="HXJ55" s="691"/>
      <c r="HXK55" s="691"/>
      <c r="HXL55" s="691"/>
      <c r="HXM55" s="691"/>
      <c r="HXN55" s="691"/>
      <c r="HXO55" s="691"/>
      <c r="HXP55" s="691"/>
      <c r="HXQ55" s="691"/>
      <c r="HXR55" s="691"/>
      <c r="HXS55" s="691"/>
      <c r="HXT55" s="691"/>
      <c r="HXU55" s="691"/>
      <c r="HXV55" s="691"/>
      <c r="HXW55" s="691"/>
      <c r="HXX55" s="691"/>
      <c r="HXY55" s="691"/>
      <c r="HXZ55" s="691"/>
      <c r="HYA55" s="691"/>
      <c r="HYB55" s="691"/>
      <c r="HYC55" s="691"/>
      <c r="HYD55" s="691"/>
      <c r="HYE55" s="691"/>
      <c r="HYF55" s="691"/>
      <c r="HYG55" s="691"/>
      <c r="HYH55" s="691"/>
      <c r="HYI55" s="691"/>
      <c r="HYJ55" s="691"/>
      <c r="HYK55" s="691"/>
      <c r="HYL55" s="691"/>
      <c r="HYM55" s="691"/>
      <c r="HYN55" s="691"/>
      <c r="HYO55" s="691"/>
      <c r="HYP55" s="691"/>
      <c r="HYQ55" s="691"/>
      <c r="HYR55" s="691"/>
      <c r="HYS55" s="691"/>
      <c r="HYT55" s="691"/>
      <c r="HYU55" s="691"/>
      <c r="HYV55" s="691"/>
      <c r="HYW55" s="691"/>
      <c r="HYX55" s="691"/>
      <c r="HYY55" s="691"/>
      <c r="HYZ55" s="691"/>
      <c r="HZA55" s="691"/>
      <c r="HZB55" s="691"/>
      <c r="HZC55" s="691"/>
      <c r="HZD55" s="691"/>
      <c r="HZE55" s="691"/>
      <c r="HZF55" s="691"/>
      <c r="HZG55" s="691"/>
      <c r="HZH55" s="691"/>
      <c r="HZI55" s="691"/>
      <c r="HZJ55" s="691"/>
      <c r="HZK55" s="691"/>
      <c r="HZL55" s="691"/>
      <c r="HZM55" s="691"/>
      <c r="HZN55" s="691"/>
      <c r="HZO55" s="691"/>
      <c r="HZP55" s="691"/>
      <c r="HZQ55" s="691"/>
      <c r="HZR55" s="691"/>
      <c r="HZS55" s="691"/>
      <c r="HZT55" s="691"/>
      <c r="HZU55" s="691"/>
      <c r="HZV55" s="691"/>
      <c r="HZW55" s="691"/>
      <c r="HZX55" s="691"/>
      <c r="HZY55" s="691"/>
      <c r="HZZ55" s="691"/>
      <c r="IAA55" s="691"/>
      <c r="IAB55" s="691"/>
      <c r="IAC55" s="691"/>
      <c r="IAD55" s="691"/>
      <c r="IAE55" s="691"/>
      <c r="IAF55" s="691"/>
      <c r="IAG55" s="691"/>
      <c r="IAH55" s="691"/>
      <c r="IAI55" s="691"/>
      <c r="IAJ55" s="691"/>
      <c r="IAK55" s="691"/>
      <c r="IAL55" s="691"/>
      <c r="IAM55" s="691"/>
      <c r="IAN55" s="691"/>
      <c r="IAO55" s="691"/>
      <c r="IAP55" s="691"/>
      <c r="IAQ55" s="691"/>
      <c r="IAR55" s="691"/>
      <c r="IAS55" s="691"/>
      <c r="IAT55" s="691"/>
      <c r="IAU55" s="691"/>
      <c r="IAV55" s="691"/>
      <c r="IAW55" s="691"/>
      <c r="IAX55" s="691"/>
      <c r="IAY55" s="691"/>
      <c r="IAZ55" s="691"/>
      <c r="IBA55" s="691"/>
      <c r="IBB55" s="691"/>
      <c r="IBC55" s="691"/>
      <c r="IBD55" s="691"/>
      <c r="IBE55" s="691"/>
      <c r="IBF55" s="691"/>
      <c r="IBG55" s="691"/>
      <c r="IBH55" s="691"/>
      <c r="IBI55" s="691"/>
      <c r="IBJ55" s="691"/>
      <c r="IBK55" s="691"/>
      <c r="IBL55" s="691"/>
      <c r="IBM55" s="691"/>
      <c r="IBN55" s="691"/>
      <c r="IBO55" s="691"/>
      <c r="IBP55" s="691"/>
      <c r="IBQ55" s="691"/>
      <c r="IBR55" s="691"/>
      <c r="IBS55" s="691"/>
      <c r="IBT55" s="691"/>
      <c r="IBU55" s="691"/>
      <c r="IBV55" s="691"/>
      <c r="IBW55" s="691"/>
      <c r="IBX55" s="691"/>
      <c r="IBY55" s="691"/>
      <c r="IBZ55" s="691"/>
      <c r="ICA55" s="691"/>
      <c r="ICB55" s="691"/>
      <c r="ICC55" s="691"/>
      <c r="ICD55" s="691"/>
      <c r="ICE55" s="691"/>
      <c r="ICF55" s="691"/>
      <c r="ICG55" s="691"/>
      <c r="ICH55" s="691"/>
      <c r="ICI55" s="691"/>
      <c r="ICJ55" s="691"/>
      <c r="ICK55" s="691"/>
      <c r="ICL55" s="691"/>
      <c r="ICM55" s="691"/>
      <c r="ICN55" s="691"/>
      <c r="ICO55" s="691"/>
      <c r="ICP55" s="691"/>
      <c r="ICQ55" s="691"/>
      <c r="ICR55" s="691"/>
      <c r="ICS55" s="691"/>
      <c r="ICT55" s="691"/>
      <c r="ICU55" s="691"/>
      <c r="ICV55" s="691"/>
      <c r="ICW55" s="691"/>
      <c r="ICX55" s="691"/>
      <c r="ICY55" s="691"/>
      <c r="ICZ55" s="691"/>
      <c r="IDA55" s="691"/>
      <c r="IDB55" s="691"/>
      <c r="IDC55" s="691"/>
      <c r="IDD55" s="691"/>
      <c r="IDE55" s="691"/>
      <c r="IDF55" s="691"/>
      <c r="IDG55" s="691"/>
      <c r="IDH55" s="691"/>
      <c r="IDI55" s="691"/>
      <c r="IDJ55" s="691"/>
      <c r="IDK55" s="691"/>
      <c r="IDL55" s="691"/>
      <c r="IDM55" s="691"/>
      <c r="IDN55" s="691"/>
      <c r="IDO55" s="691"/>
      <c r="IDP55" s="691"/>
      <c r="IDQ55" s="691"/>
      <c r="IDR55" s="691"/>
      <c r="IDS55" s="691"/>
      <c r="IDT55" s="691"/>
      <c r="IDU55" s="691"/>
      <c r="IDV55" s="691"/>
      <c r="IDW55" s="691"/>
      <c r="IDX55" s="691"/>
      <c r="IDY55" s="691"/>
      <c r="IDZ55" s="691"/>
      <c r="IEA55" s="691"/>
      <c r="IEB55" s="691"/>
      <c r="IEC55" s="691"/>
      <c r="IED55" s="691"/>
      <c r="IEE55" s="691"/>
      <c r="IEF55" s="691"/>
      <c r="IEG55" s="691"/>
      <c r="IEH55" s="691"/>
      <c r="IEI55" s="691"/>
      <c r="IEJ55" s="691"/>
      <c r="IEK55" s="691"/>
      <c r="IEL55" s="691"/>
      <c r="IEM55" s="691"/>
      <c r="IEN55" s="691"/>
      <c r="IEO55" s="691"/>
      <c r="IEP55" s="691"/>
      <c r="IEQ55" s="691"/>
      <c r="IER55" s="691"/>
      <c r="IES55" s="691"/>
      <c r="IET55" s="691"/>
      <c r="IEU55" s="691"/>
      <c r="IEV55" s="691"/>
      <c r="IEW55" s="691"/>
      <c r="IEX55" s="691"/>
      <c r="IEY55" s="691"/>
      <c r="IEZ55" s="691"/>
      <c r="IFA55" s="691"/>
      <c r="IFB55" s="691"/>
      <c r="IFC55" s="691"/>
      <c r="IFD55" s="691"/>
      <c r="IFE55" s="691"/>
      <c r="IFF55" s="691"/>
      <c r="IFG55" s="691"/>
      <c r="IFH55" s="691"/>
      <c r="IFI55" s="691"/>
      <c r="IFJ55" s="691"/>
      <c r="IFK55" s="691"/>
      <c r="IFL55" s="691"/>
      <c r="IFM55" s="691"/>
      <c r="IFN55" s="691"/>
      <c r="IFO55" s="691"/>
      <c r="IFP55" s="691"/>
      <c r="IFQ55" s="691"/>
      <c r="IFR55" s="691"/>
      <c r="IFS55" s="691"/>
      <c r="IFT55" s="691"/>
      <c r="IFU55" s="691"/>
      <c r="IFV55" s="691"/>
      <c r="IFW55" s="691"/>
      <c r="IFX55" s="691"/>
      <c r="IFY55" s="691"/>
      <c r="IFZ55" s="691"/>
      <c r="IGA55" s="691"/>
      <c r="IGB55" s="691"/>
      <c r="IGC55" s="691"/>
      <c r="IGD55" s="691"/>
      <c r="IGE55" s="691"/>
      <c r="IGF55" s="691"/>
      <c r="IGG55" s="691"/>
      <c r="IGH55" s="691"/>
      <c r="IGI55" s="691"/>
      <c r="IGJ55" s="691"/>
      <c r="IGK55" s="691"/>
      <c r="IGL55" s="691"/>
      <c r="IGM55" s="691"/>
      <c r="IGN55" s="691"/>
      <c r="IGO55" s="691"/>
      <c r="IGP55" s="691"/>
      <c r="IGQ55" s="691"/>
      <c r="IGR55" s="691"/>
      <c r="IGS55" s="691"/>
      <c r="IGT55" s="691"/>
      <c r="IGU55" s="691"/>
      <c r="IGV55" s="691"/>
      <c r="IGW55" s="691"/>
      <c r="IGX55" s="691"/>
      <c r="IGY55" s="691"/>
      <c r="IGZ55" s="691"/>
      <c r="IHA55" s="691"/>
      <c r="IHB55" s="691"/>
      <c r="IHC55" s="691"/>
      <c r="IHD55" s="691"/>
      <c r="IHE55" s="691"/>
      <c r="IHF55" s="691"/>
      <c r="IHG55" s="691"/>
      <c r="IHH55" s="691"/>
      <c r="IHI55" s="691"/>
      <c r="IHJ55" s="691"/>
      <c r="IHK55" s="691"/>
      <c r="IHL55" s="691"/>
      <c r="IHM55" s="691"/>
      <c r="IHN55" s="691"/>
      <c r="IHO55" s="691"/>
      <c r="IHP55" s="691"/>
      <c r="IHQ55" s="691"/>
      <c r="IHR55" s="691"/>
      <c r="IHS55" s="691"/>
      <c r="IHT55" s="691"/>
      <c r="IHU55" s="691"/>
      <c r="IHV55" s="691"/>
      <c r="IHW55" s="691"/>
      <c r="IHX55" s="691"/>
      <c r="IHY55" s="691"/>
      <c r="IHZ55" s="691"/>
      <c r="IIA55" s="691"/>
      <c r="IIB55" s="691"/>
      <c r="IIC55" s="691"/>
      <c r="IID55" s="691"/>
      <c r="IIE55" s="691"/>
      <c r="IIF55" s="691"/>
      <c r="IIG55" s="691"/>
      <c r="IIH55" s="691"/>
      <c r="III55" s="691"/>
      <c r="IIJ55" s="691"/>
      <c r="IIK55" s="691"/>
      <c r="IIL55" s="691"/>
      <c r="IIM55" s="691"/>
      <c r="IIN55" s="691"/>
      <c r="IIO55" s="691"/>
      <c r="IIP55" s="691"/>
      <c r="IIQ55" s="691"/>
      <c r="IIR55" s="691"/>
      <c r="IIS55" s="691"/>
      <c r="IIT55" s="691"/>
      <c r="IIU55" s="691"/>
      <c r="IIV55" s="691"/>
      <c r="IIW55" s="691"/>
      <c r="IIX55" s="691"/>
      <c r="IIY55" s="691"/>
      <c r="IIZ55" s="691"/>
      <c r="IJA55" s="691"/>
      <c r="IJB55" s="691"/>
      <c r="IJC55" s="691"/>
      <c r="IJD55" s="691"/>
      <c r="IJE55" s="691"/>
      <c r="IJF55" s="691"/>
      <c r="IJG55" s="691"/>
      <c r="IJH55" s="691"/>
      <c r="IJI55" s="691"/>
      <c r="IJJ55" s="691"/>
      <c r="IJK55" s="691"/>
      <c r="IJL55" s="691"/>
      <c r="IJM55" s="691"/>
      <c r="IJN55" s="691"/>
      <c r="IJO55" s="691"/>
      <c r="IJP55" s="691"/>
      <c r="IJQ55" s="691"/>
      <c r="IJR55" s="691"/>
      <c r="IJS55" s="691"/>
      <c r="IJT55" s="691"/>
      <c r="IJU55" s="691"/>
      <c r="IJV55" s="691"/>
      <c r="IJW55" s="691"/>
      <c r="IJX55" s="691"/>
      <c r="IJY55" s="691"/>
      <c r="IJZ55" s="691"/>
      <c r="IKA55" s="691"/>
      <c r="IKB55" s="691"/>
      <c r="IKC55" s="691"/>
      <c r="IKD55" s="691"/>
      <c r="IKE55" s="691"/>
      <c r="IKF55" s="691"/>
      <c r="IKG55" s="691"/>
      <c r="IKH55" s="691"/>
      <c r="IKI55" s="691"/>
      <c r="IKJ55" s="691"/>
      <c r="IKK55" s="691"/>
      <c r="IKL55" s="691"/>
      <c r="IKM55" s="691"/>
      <c r="IKN55" s="691"/>
      <c r="IKO55" s="691"/>
      <c r="IKP55" s="691"/>
      <c r="IKQ55" s="691"/>
      <c r="IKR55" s="691"/>
      <c r="IKS55" s="691"/>
      <c r="IKT55" s="691"/>
      <c r="IKU55" s="691"/>
      <c r="IKV55" s="691"/>
      <c r="IKW55" s="691"/>
      <c r="IKX55" s="691"/>
      <c r="IKY55" s="691"/>
      <c r="IKZ55" s="691"/>
      <c r="ILA55" s="691"/>
      <c r="ILB55" s="691"/>
      <c r="ILC55" s="691"/>
      <c r="ILD55" s="691"/>
      <c r="ILE55" s="691"/>
      <c r="ILF55" s="691"/>
      <c r="ILG55" s="691"/>
      <c r="ILH55" s="691"/>
      <c r="ILI55" s="691"/>
      <c r="ILJ55" s="691"/>
      <c r="ILK55" s="691"/>
      <c r="ILL55" s="691"/>
      <c r="ILM55" s="691"/>
      <c r="ILN55" s="691"/>
      <c r="ILO55" s="691"/>
      <c r="ILP55" s="691"/>
      <c r="ILQ55" s="691"/>
      <c r="ILR55" s="691"/>
      <c r="ILS55" s="691"/>
      <c r="ILT55" s="691"/>
      <c r="ILU55" s="691"/>
      <c r="ILV55" s="691"/>
      <c r="ILW55" s="691"/>
      <c r="ILX55" s="691"/>
      <c r="ILY55" s="691"/>
      <c r="ILZ55" s="691"/>
      <c r="IMA55" s="691"/>
      <c r="IMB55" s="691"/>
      <c r="IMC55" s="691"/>
      <c r="IMD55" s="691"/>
      <c r="IME55" s="691"/>
      <c r="IMF55" s="691"/>
      <c r="IMG55" s="691"/>
      <c r="IMH55" s="691"/>
      <c r="IMI55" s="691"/>
      <c r="IMJ55" s="691"/>
      <c r="IMK55" s="691"/>
      <c r="IML55" s="691"/>
      <c r="IMM55" s="691"/>
      <c r="IMN55" s="691"/>
      <c r="IMO55" s="691"/>
      <c r="IMP55" s="691"/>
      <c r="IMQ55" s="691"/>
      <c r="IMR55" s="691"/>
      <c r="IMS55" s="691"/>
      <c r="IMT55" s="691"/>
      <c r="IMU55" s="691"/>
      <c r="IMV55" s="691"/>
      <c r="IMW55" s="691"/>
      <c r="IMX55" s="691"/>
      <c r="IMY55" s="691"/>
      <c r="IMZ55" s="691"/>
      <c r="INA55" s="691"/>
      <c r="INB55" s="691"/>
      <c r="INC55" s="691"/>
      <c r="IND55" s="691"/>
      <c r="INE55" s="691"/>
      <c r="INF55" s="691"/>
      <c r="ING55" s="691"/>
      <c r="INH55" s="691"/>
      <c r="INI55" s="691"/>
      <c r="INJ55" s="691"/>
      <c r="INK55" s="691"/>
      <c r="INL55" s="691"/>
      <c r="INM55" s="691"/>
      <c r="INN55" s="691"/>
      <c r="INO55" s="691"/>
      <c r="INP55" s="691"/>
      <c r="INQ55" s="691"/>
      <c r="INR55" s="691"/>
      <c r="INS55" s="691"/>
      <c r="INT55" s="691"/>
      <c r="INU55" s="691"/>
      <c r="INV55" s="691"/>
      <c r="INW55" s="691"/>
      <c r="INX55" s="691"/>
      <c r="INY55" s="691"/>
      <c r="INZ55" s="691"/>
      <c r="IOA55" s="691"/>
      <c r="IOB55" s="691"/>
      <c r="IOC55" s="691"/>
      <c r="IOD55" s="691"/>
      <c r="IOE55" s="691"/>
      <c r="IOF55" s="691"/>
      <c r="IOG55" s="691"/>
      <c r="IOH55" s="691"/>
      <c r="IOI55" s="691"/>
      <c r="IOJ55" s="691"/>
      <c r="IOK55" s="691"/>
      <c r="IOL55" s="691"/>
      <c r="IOM55" s="691"/>
      <c r="ION55" s="691"/>
      <c r="IOO55" s="691"/>
      <c r="IOP55" s="691"/>
      <c r="IOQ55" s="691"/>
      <c r="IOR55" s="691"/>
      <c r="IOS55" s="691"/>
      <c r="IOT55" s="691"/>
      <c r="IOU55" s="691"/>
      <c r="IOV55" s="691"/>
      <c r="IOW55" s="691"/>
      <c r="IOX55" s="691"/>
      <c r="IOY55" s="691"/>
      <c r="IOZ55" s="691"/>
      <c r="IPA55" s="691"/>
      <c r="IPB55" s="691"/>
      <c r="IPC55" s="691"/>
      <c r="IPD55" s="691"/>
      <c r="IPE55" s="691"/>
      <c r="IPF55" s="691"/>
      <c r="IPG55" s="691"/>
      <c r="IPH55" s="691"/>
      <c r="IPI55" s="691"/>
      <c r="IPJ55" s="691"/>
      <c r="IPK55" s="691"/>
      <c r="IPL55" s="691"/>
      <c r="IPM55" s="691"/>
      <c r="IPN55" s="691"/>
      <c r="IPO55" s="691"/>
      <c r="IPP55" s="691"/>
      <c r="IPQ55" s="691"/>
      <c r="IPR55" s="691"/>
      <c r="IPS55" s="691"/>
      <c r="IPT55" s="691"/>
      <c r="IPU55" s="691"/>
      <c r="IPV55" s="691"/>
      <c r="IPW55" s="691"/>
      <c r="IPX55" s="691"/>
      <c r="IPY55" s="691"/>
      <c r="IPZ55" s="691"/>
      <c r="IQA55" s="691"/>
      <c r="IQB55" s="691"/>
      <c r="IQC55" s="691"/>
      <c r="IQD55" s="691"/>
      <c r="IQE55" s="691"/>
      <c r="IQF55" s="691"/>
      <c r="IQG55" s="691"/>
      <c r="IQH55" s="691"/>
      <c r="IQI55" s="691"/>
      <c r="IQJ55" s="691"/>
      <c r="IQK55" s="691"/>
      <c r="IQL55" s="691"/>
      <c r="IQM55" s="691"/>
      <c r="IQN55" s="691"/>
      <c r="IQO55" s="691"/>
      <c r="IQP55" s="691"/>
      <c r="IQQ55" s="691"/>
      <c r="IQR55" s="691"/>
      <c r="IQS55" s="691"/>
      <c r="IQT55" s="691"/>
      <c r="IQU55" s="691"/>
      <c r="IQV55" s="691"/>
      <c r="IQW55" s="691"/>
      <c r="IQX55" s="691"/>
      <c r="IQY55" s="691"/>
      <c r="IQZ55" s="691"/>
      <c r="IRA55" s="691"/>
      <c r="IRB55" s="691"/>
      <c r="IRC55" s="691"/>
      <c r="IRD55" s="691"/>
      <c r="IRE55" s="691"/>
      <c r="IRF55" s="691"/>
      <c r="IRG55" s="691"/>
      <c r="IRH55" s="691"/>
      <c r="IRI55" s="691"/>
      <c r="IRJ55" s="691"/>
      <c r="IRK55" s="691"/>
      <c r="IRL55" s="691"/>
      <c r="IRM55" s="691"/>
      <c r="IRN55" s="691"/>
      <c r="IRO55" s="691"/>
      <c r="IRP55" s="691"/>
      <c r="IRQ55" s="691"/>
      <c r="IRR55" s="691"/>
      <c r="IRS55" s="691"/>
      <c r="IRT55" s="691"/>
      <c r="IRU55" s="691"/>
      <c r="IRV55" s="691"/>
      <c r="IRW55" s="691"/>
      <c r="IRX55" s="691"/>
      <c r="IRY55" s="691"/>
      <c r="IRZ55" s="691"/>
      <c r="ISA55" s="691"/>
      <c r="ISB55" s="691"/>
      <c r="ISC55" s="691"/>
      <c r="ISD55" s="691"/>
      <c r="ISE55" s="691"/>
      <c r="ISF55" s="691"/>
      <c r="ISG55" s="691"/>
      <c r="ISH55" s="691"/>
      <c r="ISI55" s="691"/>
      <c r="ISJ55" s="691"/>
      <c r="ISK55" s="691"/>
      <c r="ISL55" s="691"/>
      <c r="ISM55" s="691"/>
      <c r="ISN55" s="691"/>
      <c r="ISO55" s="691"/>
      <c r="ISP55" s="691"/>
      <c r="ISQ55" s="691"/>
      <c r="ISR55" s="691"/>
      <c r="ISS55" s="691"/>
      <c r="IST55" s="691"/>
      <c r="ISU55" s="691"/>
      <c r="ISV55" s="691"/>
      <c r="ISW55" s="691"/>
      <c r="ISX55" s="691"/>
      <c r="ISY55" s="691"/>
      <c r="ISZ55" s="691"/>
      <c r="ITA55" s="691"/>
      <c r="ITB55" s="691"/>
      <c r="ITC55" s="691"/>
      <c r="ITD55" s="691"/>
      <c r="ITE55" s="691"/>
      <c r="ITF55" s="691"/>
      <c r="ITG55" s="691"/>
      <c r="ITH55" s="691"/>
      <c r="ITI55" s="691"/>
      <c r="ITJ55" s="691"/>
      <c r="ITK55" s="691"/>
      <c r="ITL55" s="691"/>
      <c r="ITM55" s="691"/>
      <c r="ITN55" s="691"/>
      <c r="ITO55" s="691"/>
      <c r="ITP55" s="691"/>
      <c r="ITQ55" s="691"/>
      <c r="ITR55" s="691"/>
      <c r="ITS55" s="691"/>
      <c r="ITT55" s="691"/>
      <c r="ITU55" s="691"/>
      <c r="ITV55" s="691"/>
      <c r="ITW55" s="691"/>
      <c r="ITX55" s="691"/>
      <c r="ITY55" s="691"/>
      <c r="ITZ55" s="691"/>
      <c r="IUA55" s="691"/>
      <c r="IUB55" s="691"/>
      <c r="IUC55" s="691"/>
      <c r="IUD55" s="691"/>
      <c r="IUE55" s="691"/>
      <c r="IUF55" s="691"/>
      <c r="IUG55" s="691"/>
      <c r="IUH55" s="691"/>
      <c r="IUI55" s="691"/>
      <c r="IUJ55" s="691"/>
      <c r="IUK55" s="691"/>
      <c r="IUL55" s="691"/>
      <c r="IUM55" s="691"/>
      <c r="IUN55" s="691"/>
      <c r="IUO55" s="691"/>
      <c r="IUP55" s="691"/>
      <c r="IUQ55" s="691"/>
      <c r="IUR55" s="691"/>
      <c r="IUS55" s="691"/>
      <c r="IUT55" s="691"/>
      <c r="IUU55" s="691"/>
      <c r="IUV55" s="691"/>
      <c r="IUW55" s="691"/>
      <c r="IUX55" s="691"/>
      <c r="IUY55" s="691"/>
      <c r="IUZ55" s="691"/>
      <c r="IVA55" s="691"/>
      <c r="IVB55" s="691"/>
      <c r="IVC55" s="691"/>
      <c r="IVD55" s="691"/>
      <c r="IVE55" s="691"/>
      <c r="IVF55" s="691"/>
      <c r="IVG55" s="691"/>
      <c r="IVH55" s="691"/>
      <c r="IVI55" s="691"/>
      <c r="IVJ55" s="691"/>
      <c r="IVK55" s="691"/>
      <c r="IVL55" s="691"/>
      <c r="IVM55" s="691"/>
      <c r="IVN55" s="691"/>
      <c r="IVO55" s="691"/>
      <c r="IVP55" s="691"/>
      <c r="IVQ55" s="691"/>
      <c r="IVR55" s="691"/>
      <c r="IVS55" s="691"/>
      <c r="IVT55" s="691"/>
      <c r="IVU55" s="691"/>
      <c r="IVV55" s="691"/>
      <c r="IVW55" s="691"/>
      <c r="IVX55" s="691"/>
      <c r="IVY55" s="691"/>
      <c r="IVZ55" s="691"/>
      <c r="IWA55" s="691"/>
      <c r="IWB55" s="691"/>
      <c r="IWC55" s="691"/>
      <c r="IWD55" s="691"/>
      <c r="IWE55" s="691"/>
      <c r="IWF55" s="691"/>
      <c r="IWG55" s="691"/>
      <c r="IWH55" s="691"/>
      <c r="IWI55" s="691"/>
      <c r="IWJ55" s="691"/>
      <c r="IWK55" s="691"/>
      <c r="IWL55" s="691"/>
      <c r="IWM55" s="691"/>
      <c r="IWN55" s="691"/>
      <c r="IWO55" s="691"/>
      <c r="IWP55" s="691"/>
      <c r="IWQ55" s="691"/>
      <c r="IWR55" s="691"/>
      <c r="IWS55" s="691"/>
      <c r="IWT55" s="691"/>
      <c r="IWU55" s="691"/>
      <c r="IWV55" s="691"/>
      <c r="IWW55" s="691"/>
      <c r="IWX55" s="691"/>
      <c r="IWY55" s="691"/>
      <c r="IWZ55" s="691"/>
      <c r="IXA55" s="691"/>
      <c r="IXB55" s="691"/>
      <c r="IXC55" s="691"/>
      <c r="IXD55" s="691"/>
      <c r="IXE55" s="691"/>
      <c r="IXF55" s="691"/>
      <c r="IXG55" s="691"/>
      <c r="IXH55" s="691"/>
      <c r="IXI55" s="691"/>
      <c r="IXJ55" s="691"/>
      <c r="IXK55" s="691"/>
      <c r="IXL55" s="691"/>
      <c r="IXM55" s="691"/>
      <c r="IXN55" s="691"/>
      <c r="IXO55" s="691"/>
      <c r="IXP55" s="691"/>
      <c r="IXQ55" s="691"/>
      <c r="IXR55" s="691"/>
      <c r="IXS55" s="691"/>
      <c r="IXT55" s="691"/>
      <c r="IXU55" s="691"/>
      <c r="IXV55" s="691"/>
      <c r="IXW55" s="691"/>
      <c r="IXX55" s="691"/>
      <c r="IXY55" s="691"/>
      <c r="IXZ55" s="691"/>
      <c r="IYA55" s="691"/>
      <c r="IYB55" s="691"/>
      <c r="IYC55" s="691"/>
      <c r="IYD55" s="691"/>
      <c r="IYE55" s="691"/>
      <c r="IYF55" s="691"/>
      <c r="IYG55" s="691"/>
      <c r="IYH55" s="691"/>
      <c r="IYI55" s="691"/>
      <c r="IYJ55" s="691"/>
      <c r="IYK55" s="691"/>
      <c r="IYL55" s="691"/>
      <c r="IYM55" s="691"/>
      <c r="IYN55" s="691"/>
      <c r="IYO55" s="691"/>
      <c r="IYP55" s="691"/>
      <c r="IYQ55" s="691"/>
      <c r="IYR55" s="691"/>
      <c r="IYS55" s="691"/>
      <c r="IYT55" s="691"/>
      <c r="IYU55" s="691"/>
      <c r="IYV55" s="691"/>
      <c r="IYW55" s="691"/>
      <c r="IYX55" s="691"/>
      <c r="IYY55" s="691"/>
      <c r="IYZ55" s="691"/>
      <c r="IZA55" s="691"/>
      <c r="IZB55" s="691"/>
      <c r="IZC55" s="691"/>
      <c r="IZD55" s="691"/>
      <c r="IZE55" s="691"/>
      <c r="IZF55" s="691"/>
      <c r="IZG55" s="691"/>
      <c r="IZH55" s="691"/>
      <c r="IZI55" s="691"/>
      <c r="IZJ55" s="691"/>
      <c r="IZK55" s="691"/>
      <c r="IZL55" s="691"/>
      <c r="IZM55" s="691"/>
      <c r="IZN55" s="691"/>
      <c r="IZO55" s="691"/>
      <c r="IZP55" s="691"/>
      <c r="IZQ55" s="691"/>
      <c r="IZR55" s="691"/>
      <c r="IZS55" s="691"/>
      <c r="IZT55" s="691"/>
      <c r="IZU55" s="691"/>
      <c r="IZV55" s="691"/>
      <c r="IZW55" s="691"/>
      <c r="IZX55" s="691"/>
      <c r="IZY55" s="691"/>
      <c r="IZZ55" s="691"/>
      <c r="JAA55" s="691"/>
      <c r="JAB55" s="691"/>
      <c r="JAC55" s="691"/>
      <c r="JAD55" s="691"/>
      <c r="JAE55" s="691"/>
      <c r="JAF55" s="691"/>
      <c r="JAG55" s="691"/>
      <c r="JAH55" s="691"/>
      <c r="JAI55" s="691"/>
      <c r="JAJ55" s="691"/>
      <c r="JAK55" s="691"/>
      <c r="JAL55" s="691"/>
      <c r="JAM55" s="691"/>
      <c r="JAN55" s="691"/>
      <c r="JAO55" s="691"/>
      <c r="JAP55" s="691"/>
      <c r="JAQ55" s="691"/>
      <c r="JAR55" s="691"/>
      <c r="JAS55" s="691"/>
      <c r="JAT55" s="691"/>
      <c r="JAU55" s="691"/>
      <c r="JAV55" s="691"/>
      <c r="JAW55" s="691"/>
      <c r="JAX55" s="691"/>
      <c r="JAY55" s="691"/>
      <c r="JAZ55" s="691"/>
      <c r="JBA55" s="691"/>
      <c r="JBB55" s="691"/>
      <c r="JBC55" s="691"/>
      <c r="JBD55" s="691"/>
      <c r="JBE55" s="691"/>
      <c r="JBF55" s="691"/>
      <c r="JBG55" s="691"/>
      <c r="JBH55" s="691"/>
      <c r="JBI55" s="691"/>
      <c r="JBJ55" s="691"/>
      <c r="JBK55" s="691"/>
      <c r="JBL55" s="691"/>
      <c r="JBM55" s="691"/>
      <c r="JBN55" s="691"/>
      <c r="JBO55" s="691"/>
      <c r="JBP55" s="691"/>
      <c r="JBQ55" s="691"/>
      <c r="JBR55" s="691"/>
      <c r="JBS55" s="691"/>
      <c r="JBT55" s="691"/>
      <c r="JBU55" s="691"/>
      <c r="JBV55" s="691"/>
      <c r="JBW55" s="691"/>
      <c r="JBX55" s="691"/>
      <c r="JBY55" s="691"/>
      <c r="JBZ55" s="691"/>
      <c r="JCA55" s="691"/>
      <c r="JCB55" s="691"/>
      <c r="JCC55" s="691"/>
      <c r="JCD55" s="691"/>
      <c r="JCE55" s="691"/>
      <c r="JCF55" s="691"/>
      <c r="JCG55" s="691"/>
      <c r="JCH55" s="691"/>
      <c r="JCI55" s="691"/>
      <c r="JCJ55" s="691"/>
      <c r="JCK55" s="691"/>
      <c r="JCL55" s="691"/>
      <c r="JCM55" s="691"/>
      <c r="JCN55" s="691"/>
      <c r="JCO55" s="691"/>
      <c r="JCP55" s="691"/>
      <c r="JCQ55" s="691"/>
      <c r="JCR55" s="691"/>
      <c r="JCS55" s="691"/>
      <c r="JCT55" s="691"/>
      <c r="JCU55" s="691"/>
      <c r="JCV55" s="691"/>
      <c r="JCW55" s="691"/>
      <c r="JCX55" s="691"/>
      <c r="JCY55" s="691"/>
      <c r="JCZ55" s="691"/>
      <c r="JDA55" s="691"/>
      <c r="JDB55" s="691"/>
      <c r="JDC55" s="691"/>
      <c r="JDD55" s="691"/>
      <c r="JDE55" s="691"/>
      <c r="JDF55" s="691"/>
      <c r="JDG55" s="691"/>
      <c r="JDH55" s="691"/>
      <c r="JDI55" s="691"/>
      <c r="JDJ55" s="691"/>
      <c r="JDK55" s="691"/>
      <c r="JDL55" s="691"/>
      <c r="JDM55" s="691"/>
      <c r="JDN55" s="691"/>
      <c r="JDO55" s="691"/>
      <c r="JDP55" s="691"/>
      <c r="JDQ55" s="691"/>
      <c r="JDR55" s="691"/>
      <c r="JDS55" s="691"/>
      <c r="JDT55" s="691"/>
      <c r="JDU55" s="691"/>
      <c r="JDV55" s="691"/>
      <c r="JDW55" s="691"/>
      <c r="JDX55" s="691"/>
      <c r="JDY55" s="691"/>
      <c r="JDZ55" s="691"/>
      <c r="JEA55" s="691"/>
      <c r="JEB55" s="691"/>
      <c r="JEC55" s="691"/>
      <c r="JED55" s="691"/>
      <c r="JEE55" s="691"/>
      <c r="JEF55" s="691"/>
      <c r="JEG55" s="691"/>
      <c r="JEH55" s="691"/>
      <c r="JEI55" s="691"/>
      <c r="JEJ55" s="691"/>
      <c r="JEK55" s="691"/>
      <c r="JEL55" s="691"/>
      <c r="JEM55" s="691"/>
      <c r="JEN55" s="691"/>
      <c r="JEO55" s="691"/>
      <c r="JEP55" s="691"/>
      <c r="JEQ55" s="691"/>
      <c r="JER55" s="691"/>
      <c r="JES55" s="691"/>
      <c r="JET55" s="691"/>
      <c r="JEU55" s="691"/>
      <c r="JEV55" s="691"/>
      <c r="JEW55" s="691"/>
      <c r="JEX55" s="691"/>
      <c r="JEY55" s="691"/>
      <c r="JEZ55" s="691"/>
      <c r="JFA55" s="691"/>
      <c r="JFB55" s="691"/>
      <c r="JFC55" s="691"/>
      <c r="JFD55" s="691"/>
      <c r="JFE55" s="691"/>
      <c r="JFF55" s="691"/>
      <c r="JFG55" s="691"/>
      <c r="JFH55" s="691"/>
      <c r="JFI55" s="691"/>
      <c r="JFJ55" s="691"/>
      <c r="JFK55" s="691"/>
      <c r="JFL55" s="691"/>
      <c r="JFM55" s="691"/>
      <c r="JFN55" s="691"/>
      <c r="JFO55" s="691"/>
      <c r="JFP55" s="691"/>
      <c r="JFQ55" s="691"/>
      <c r="JFR55" s="691"/>
      <c r="JFS55" s="691"/>
      <c r="JFT55" s="691"/>
      <c r="JFU55" s="691"/>
      <c r="JFV55" s="691"/>
      <c r="JFW55" s="691"/>
      <c r="JFX55" s="691"/>
      <c r="JFY55" s="691"/>
      <c r="JFZ55" s="691"/>
      <c r="JGA55" s="691"/>
      <c r="JGB55" s="691"/>
      <c r="JGC55" s="691"/>
      <c r="JGD55" s="691"/>
      <c r="JGE55" s="691"/>
      <c r="JGF55" s="691"/>
      <c r="JGG55" s="691"/>
      <c r="JGH55" s="691"/>
      <c r="JGI55" s="691"/>
      <c r="JGJ55" s="691"/>
      <c r="JGK55" s="691"/>
      <c r="JGL55" s="691"/>
      <c r="JGM55" s="691"/>
      <c r="JGN55" s="691"/>
      <c r="JGO55" s="691"/>
      <c r="JGP55" s="691"/>
      <c r="JGQ55" s="691"/>
      <c r="JGR55" s="691"/>
      <c r="JGS55" s="691"/>
      <c r="JGT55" s="691"/>
      <c r="JGU55" s="691"/>
      <c r="JGV55" s="691"/>
      <c r="JGW55" s="691"/>
      <c r="JGX55" s="691"/>
      <c r="JGY55" s="691"/>
      <c r="JGZ55" s="691"/>
      <c r="JHA55" s="691"/>
      <c r="JHB55" s="691"/>
      <c r="JHC55" s="691"/>
      <c r="JHD55" s="691"/>
      <c r="JHE55" s="691"/>
      <c r="JHF55" s="691"/>
      <c r="JHG55" s="691"/>
      <c r="JHH55" s="691"/>
      <c r="JHI55" s="691"/>
      <c r="JHJ55" s="691"/>
      <c r="JHK55" s="691"/>
      <c r="JHL55" s="691"/>
      <c r="JHM55" s="691"/>
      <c r="JHN55" s="691"/>
      <c r="JHO55" s="691"/>
      <c r="JHP55" s="691"/>
      <c r="JHQ55" s="691"/>
      <c r="JHR55" s="691"/>
      <c r="JHS55" s="691"/>
      <c r="JHT55" s="691"/>
      <c r="JHU55" s="691"/>
      <c r="JHV55" s="691"/>
      <c r="JHW55" s="691"/>
      <c r="JHX55" s="691"/>
      <c r="JHY55" s="691"/>
      <c r="JHZ55" s="691"/>
      <c r="JIA55" s="691"/>
      <c r="JIB55" s="691"/>
      <c r="JIC55" s="691"/>
      <c r="JID55" s="691"/>
      <c r="JIE55" s="691"/>
      <c r="JIF55" s="691"/>
      <c r="JIG55" s="691"/>
      <c r="JIH55" s="691"/>
      <c r="JII55" s="691"/>
      <c r="JIJ55" s="691"/>
      <c r="JIK55" s="691"/>
      <c r="JIL55" s="691"/>
      <c r="JIM55" s="691"/>
      <c r="JIN55" s="691"/>
      <c r="JIO55" s="691"/>
      <c r="JIP55" s="691"/>
      <c r="JIQ55" s="691"/>
      <c r="JIR55" s="691"/>
      <c r="JIS55" s="691"/>
      <c r="JIT55" s="691"/>
      <c r="JIU55" s="691"/>
      <c r="JIV55" s="691"/>
      <c r="JIW55" s="691"/>
      <c r="JIX55" s="691"/>
      <c r="JIY55" s="691"/>
      <c r="JIZ55" s="691"/>
      <c r="JJA55" s="691"/>
      <c r="JJB55" s="691"/>
      <c r="JJC55" s="691"/>
      <c r="JJD55" s="691"/>
      <c r="JJE55" s="691"/>
      <c r="JJF55" s="691"/>
      <c r="JJG55" s="691"/>
      <c r="JJH55" s="691"/>
      <c r="JJI55" s="691"/>
      <c r="JJJ55" s="691"/>
      <c r="JJK55" s="691"/>
      <c r="JJL55" s="691"/>
      <c r="JJM55" s="691"/>
      <c r="JJN55" s="691"/>
      <c r="JJO55" s="691"/>
      <c r="JJP55" s="691"/>
      <c r="JJQ55" s="691"/>
      <c r="JJR55" s="691"/>
      <c r="JJS55" s="691"/>
      <c r="JJT55" s="691"/>
      <c r="JJU55" s="691"/>
      <c r="JJV55" s="691"/>
      <c r="JJW55" s="691"/>
      <c r="JJX55" s="691"/>
      <c r="JJY55" s="691"/>
      <c r="JJZ55" s="691"/>
      <c r="JKA55" s="691"/>
      <c r="JKB55" s="691"/>
      <c r="JKC55" s="691"/>
      <c r="JKD55" s="691"/>
      <c r="JKE55" s="691"/>
      <c r="JKF55" s="691"/>
      <c r="JKG55" s="691"/>
      <c r="JKH55" s="691"/>
      <c r="JKI55" s="691"/>
      <c r="JKJ55" s="691"/>
      <c r="JKK55" s="691"/>
      <c r="JKL55" s="691"/>
      <c r="JKM55" s="691"/>
      <c r="JKN55" s="691"/>
      <c r="JKO55" s="691"/>
      <c r="JKP55" s="691"/>
      <c r="JKQ55" s="691"/>
      <c r="JKR55" s="691"/>
      <c r="JKS55" s="691"/>
      <c r="JKT55" s="691"/>
      <c r="JKU55" s="691"/>
      <c r="JKV55" s="691"/>
      <c r="JKW55" s="691"/>
      <c r="JKX55" s="691"/>
      <c r="JKY55" s="691"/>
      <c r="JKZ55" s="691"/>
      <c r="JLA55" s="691"/>
      <c r="JLB55" s="691"/>
      <c r="JLC55" s="691"/>
      <c r="JLD55" s="691"/>
      <c r="JLE55" s="691"/>
      <c r="JLF55" s="691"/>
      <c r="JLG55" s="691"/>
      <c r="JLH55" s="691"/>
      <c r="JLI55" s="691"/>
      <c r="JLJ55" s="691"/>
      <c r="JLK55" s="691"/>
      <c r="JLL55" s="691"/>
      <c r="JLM55" s="691"/>
      <c r="JLN55" s="691"/>
      <c r="JLO55" s="691"/>
      <c r="JLP55" s="691"/>
      <c r="JLQ55" s="691"/>
      <c r="JLR55" s="691"/>
      <c r="JLS55" s="691"/>
      <c r="JLT55" s="691"/>
      <c r="JLU55" s="691"/>
      <c r="JLV55" s="691"/>
      <c r="JLW55" s="691"/>
      <c r="JLX55" s="691"/>
      <c r="JLY55" s="691"/>
      <c r="JLZ55" s="691"/>
      <c r="JMA55" s="691"/>
      <c r="JMB55" s="691"/>
      <c r="JMC55" s="691"/>
      <c r="JMD55" s="691"/>
      <c r="JME55" s="691"/>
      <c r="JMF55" s="691"/>
      <c r="JMG55" s="691"/>
      <c r="JMH55" s="691"/>
      <c r="JMI55" s="691"/>
      <c r="JMJ55" s="691"/>
      <c r="JMK55" s="691"/>
      <c r="JML55" s="691"/>
      <c r="JMM55" s="691"/>
      <c r="JMN55" s="691"/>
      <c r="JMO55" s="691"/>
      <c r="JMP55" s="691"/>
      <c r="JMQ55" s="691"/>
      <c r="JMR55" s="691"/>
      <c r="JMS55" s="691"/>
      <c r="JMT55" s="691"/>
      <c r="JMU55" s="691"/>
      <c r="JMV55" s="691"/>
      <c r="JMW55" s="691"/>
      <c r="JMX55" s="691"/>
      <c r="JMY55" s="691"/>
      <c r="JMZ55" s="691"/>
      <c r="JNA55" s="691"/>
      <c r="JNB55" s="691"/>
      <c r="JNC55" s="691"/>
      <c r="JND55" s="691"/>
      <c r="JNE55" s="691"/>
      <c r="JNF55" s="691"/>
      <c r="JNG55" s="691"/>
      <c r="JNH55" s="691"/>
      <c r="JNI55" s="691"/>
      <c r="JNJ55" s="691"/>
      <c r="JNK55" s="691"/>
      <c r="JNL55" s="691"/>
      <c r="JNM55" s="691"/>
      <c r="JNN55" s="691"/>
      <c r="JNO55" s="691"/>
      <c r="JNP55" s="691"/>
      <c r="JNQ55" s="691"/>
      <c r="JNR55" s="691"/>
      <c r="JNS55" s="691"/>
      <c r="JNT55" s="691"/>
      <c r="JNU55" s="691"/>
      <c r="JNV55" s="691"/>
      <c r="JNW55" s="691"/>
      <c r="JNX55" s="691"/>
      <c r="JNY55" s="691"/>
      <c r="JNZ55" s="691"/>
      <c r="JOA55" s="691"/>
      <c r="JOB55" s="691"/>
      <c r="JOC55" s="691"/>
      <c r="JOD55" s="691"/>
      <c r="JOE55" s="691"/>
      <c r="JOF55" s="691"/>
      <c r="JOG55" s="691"/>
      <c r="JOH55" s="691"/>
      <c r="JOI55" s="691"/>
      <c r="JOJ55" s="691"/>
      <c r="JOK55" s="691"/>
      <c r="JOL55" s="691"/>
      <c r="JOM55" s="691"/>
      <c r="JON55" s="691"/>
      <c r="JOO55" s="691"/>
      <c r="JOP55" s="691"/>
      <c r="JOQ55" s="691"/>
      <c r="JOR55" s="691"/>
      <c r="JOS55" s="691"/>
      <c r="JOT55" s="691"/>
      <c r="JOU55" s="691"/>
      <c r="JOV55" s="691"/>
      <c r="JOW55" s="691"/>
      <c r="JOX55" s="691"/>
      <c r="JOY55" s="691"/>
      <c r="JOZ55" s="691"/>
      <c r="JPA55" s="691"/>
      <c r="JPB55" s="691"/>
      <c r="JPC55" s="691"/>
      <c r="JPD55" s="691"/>
      <c r="JPE55" s="691"/>
      <c r="JPF55" s="691"/>
      <c r="JPG55" s="691"/>
      <c r="JPH55" s="691"/>
      <c r="JPI55" s="691"/>
      <c r="JPJ55" s="691"/>
      <c r="JPK55" s="691"/>
      <c r="JPL55" s="691"/>
      <c r="JPM55" s="691"/>
      <c r="JPN55" s="691"/>
      <c r="JPO55" s="691"/>
      <c r="JPP55" s="691"/>
      <c r="JPQ55" s="691"/>
      <c r="JPR55" s="691"/>
      <c r="JPS55" s="691"/>
      <c r="JPT55" s="691"/>
      <c r="JPU55" s="691"/>
      <c r="JPV55" s="691"/>
      <c r="JPW55" s="691"/>
      <c r="JPX55" s="691"/>
      <c r="JPY55" s="691"/>
      <c r="JPZ55" s="691"/>
      <c r="JQA55" s="691"/>
      <c r="JQB55" s="691"/>
      <c r="JQC55" s="691"/>
      <c r="JQD55" s="691"/>
      <c r="JQE55" s="691"/>
      <c r="JQF55" s="691"/>
      <c r="JQG55" s="691"/>
      <c r="JQH55" s="691"/>
      <c r="JQI55" s="691"/>
      <c r="JQJ55" s="691"/>
      <c r="JQK55" s="691"/>
      <c r="JQL55" s="691"/>
      <c r="JQM55" s="691"/>
      <c r="JQN55" s="691"/>
      <c r="JQO55" s="691"/>
      <c r="JQP55" s="691"/>
      <c r="JQQ55" s="691"/>
      <c r="JQR55" s="691"/>
      <c r="JQS55" s="691"/>
      <c r="JQT55" s="691"/>
      <c r="JQU55" s="691"/>
      <c r="JQV55" s="691"/>
      <c r="JQW55" s="691"/>
      <c r="JQX55" s="691"/>
      <c r="JQY55" s="691"/>
      <c r="JQZ55" s="691"/>
      <c r="JRA55" s="691"/>
      <c r="JRB55" s="691"/>
      <c r="JRC55" s="691"/>
      <c r="JRD55" s="691"/>
      <c r="JRE55" s="691"/>
      <c r="JRF55" s="691"/>
      <c r="JRG55" s="691"/>
      <c r="JRH55" s="691"/>
      <c r="JRI55" s="691"/>
      <c r="JRJ55" s="691"/>
      <c r="JRK55" s="691"/>
      <c r="JRL55" s="691"/>
      <c r="JRM55" s="691"/>
      <c r="JRN55" s="691"/>
      <c r="JRO55" s="691"/>
      <c r="JRP55" s="691"/>
      <c r="JRQ55" s="691"/>
      <c r="JRR55" s="691"/>
      <c r="JRS55" s="691"/>
      <c r="JRT55" s="691"/>
      <c r="JRU55" s="691"/>
      <c r="JRV55" s="691"/>
      <c r="JRW55" s="691"/>
      <c r="JRX55" s="691"/>
      <c r="JRY55" s="691"/>
      <c r="JRZ55" s="691"/>
      <c r="JSA55" s="691"/>
      <c r="JSB55" s="691"/>
      <c r="JSC55" s="691"/>
      <c r="JSD55" s="691"/>
      <c r="JSE55" s="691"/>
      <c r="JSF55" s="691"/>
      <c r="JSG55" s="691"/>
      <c r="JSH55" s="691"/>
      <c r="JSI55" s="691"/>
      <c r="JSJ55" s="691"/>
      <c r="JSK55" s="691"/>
      <c r="JSL55" s="691"/>
      <c r="JSM55" s="691"/>
      <c r="JSN55" s="691"/>
      <c r="JSO55" s="691"/>
      <c r="JSP55" s="691"/>
      <c r="JSQ55" s="691"/>
      <c r="JSR55" s="691"/>
      <c r="JSS55" s="691"/>
      <c r="JST55" s="691"/>
      <c r="JSU55" s="691"/>
      <c r="JSV55" s="691"/>
      <c r="JSW55" s="691"/>
      <c r="JSX55" s="691"/>
      <c r="JSY55" s="691"/>
      <c r="JSZ55" s="691"/>
      <c r="JTA55" s="691"/>
      <c r="JTB55" s="691"/>
      <c r="JTC55" s="691"/>
      <c r="JTD55" s="691"/>
      <c r="JTE55" s="691"/>
      <c r="JTF55" s="691"/>
      <c r="JTG55" s="691"/>
      <c r="JTH55" s="691"/>
      <c r="JTI55" s="691"/>
      <c r="JTJ55" s="691"/>
      <c r="JTK55" s="691"/>
      <c r="JTL55" s="691"/>
      <c r="JTM55" s="691"/>
      <c r="JTN55" s="691"/>
      <c r="JTO55" s="691"/>
      <c r="JTP55" s="691"/>
      <c r="JTQ55" s="691"/>
      <c r="JTR55" s="691"/>
      <c r="JTS55" s="691"/>
      <c r="JTT55" s="691"/>
      <c r="JTU55" s="691"/>
      <c r="JTV55" s="691"/>
      <c r="JTW55" s="691"/>
      <c r="JTX55" s="691"/>
      <c r="JTY55" s="691"/>
      <c r="JTZ55" s="691"/>
      <c r="JUA55" s="691"/>
      <c r="JUB55" s="691"/>
      <c r="JUC55" s="691"/>
      <c r="JUD55" s="691"/>
      <c r="JUE55" s="691"/>
      <c r="JUF55" s="691"/>
      <c r="JUG55" s="691"/>
      <c r="JUH55" s="691"/>
      <c r="JUI55" s="691"/>
      <c r="JUJ55" s="691"/>
      <c r="JUK55" s="691"/>
      <c r="JUL55" s="691"/>
      <c r="JUM55" s="691"/>
      <c r="JUN55" s="691"/>
      <c r="JUO55" s="691"/>
      <c r="JUP55" s="691"/>
      <c r="JUQ55" s="691"/>
      <c r="JUR55" s="691"/>
      <c r="JUS55" s="691"/>
      <c r="JUT55" s="691"/>
      <c r="JUU55" s="691"/>
      <c r="JUV55" s="691"/>
      <c r="JUW55" s="691"/>
      <c r="JUX55" s="691"/>
      <c r="JUY55" s="691"/>
      <c r="JUZ55" s="691"/>
      <c r="JVA55" s="691"/>
      <c r="JVB55" s="691"/>
      <c r="JVC55" s="691"/>
      <c r="JVD55" s="691"/>
      <c r="JVE55" s="691"/>
      <c r="JVF55" s="691"/>
      <c r="JVG55" s="691"/>
      <c r="JVH55" s="691"/>
      <c r="JVI55" s="691"/>
      <c r="JVJ55" s="691"/>
      <c r="JVK55" s="691"/>
      <c r="JVL55" s="691"/>
      <c r="JVM55" s="691"/>
      <c r="JVN55" s="691"/>
      <c r="JVO55" s="691"/>
      <c r="JVP55" s="691"/>
      <c r="JVQ55" s="691"/>
      <c r="JVR55" s="691"/>
      <c r="JVS55" s="691"/>
      <c r="JVT55" s="691"/>
      <c r="JVU55" s="691"/>
      <c r="JVV55" s="691"/>
      <c r="JVW55" s="691"/>
      <c r="JVX55" s="691"/>
      <c r="JVY55" s="691"/>
      <c r="JVZ55" s="691"/>
      <c r="JWA55" s="691"/>
      <c r="JWB55" s="691"/>
      <c r="JWC55" s="691"/>
      <c r="JWD55" s="691"/>
      <c r="JWE55" s="691"/>
      <c r="JWF55" s="691"/>
      <c r="JWG55" s="691"/>
      <c r="JWH55" s="691"/>
      <c r="JWI55" s="691"/>
      <c r="JWJ55" s="691"/>
      <c r="JWK55" s="691"/>
      <c r="JWL55" s="691"/>
      <c r="JWM55" s="691"/>
      <c r="JWN55" s="691"/>
      <c r="JWO55" s="691"/>
      <c r="JWP55" s="691"/>
      <c r="JWQ55" s="691"/>
      <c r="JWR55" s="691"/>
      <c r="JWS55" s="691"/>
      <c r="JWT55" s="691"/>
      <c r="JWU55" s="691"/>
      <c r="JWV55" s="691"/>
      <c r="JWW55" s="691"/>
      <c r="JWX55" s="691"/>
      <c r="JWY55" s="691"/>
      <c r="JWZ55" s="691"/>
      <c r="JXA55" s="691"/>
      <c r="JXB55" s="691"/>
      <c r="JXC55" s="691"/>
      <c r="JXD55" s="691"/>
      <c r="JXE55" s="691"/>
      <c r="JXF55" s="691"/>
      <c r="JXG55" s="691"/>
      <c r="JXH55" s="691"/>
      <c r="JXI55" s="691"/>
      <c r="JXJ55" s="691"/>
      <c r="JXK55" s="691"/>
      <c r="JXL55" s="691"/>
      <c r="JXM55" s="691"/>
      <c r="JXN55" s="691"/>
      <c r="JXO55" s="691"/>
      <c r="JXP55" s="691"/>
      <c r="JXQ55" s="691"/>
      <c r="JXR55" s="691"/>
      <c r="JXS55" s="691"/>
      <c r="JXT55" s="691"/>
      <c r="JXU55" s="691"/>
      <c r="JXV55" s="691"/>
      <c r="JXW55" s="691"/>
      <c r="JXX55" s="691"/>
      <c r="JXY55" s="691"/>
      <c r="JXZ55" s="691"/>
      <c r="JYA55" s="691"/>
      <c r="JYB55" s="691"/>
      <c r="JYC55" s="691"/>
      <c r="JYD55" s="691"/>
      <c r="JYE55" s="691"/>
      <c r="JYF55" s="691"/>
      <c r="JYG55" s="691"/>
      <c r="JYH55" s="691"/>
      <c r="JYI55" s="691"/>
      <c r="JYJ55" s="691"/>
      <c r="JYK55" s="691"/>
      <c r="JYL55" s="691"/>
      <c r="JYM55" s="691"/>
      <c r="JYN55" s="691"/>
      <c r="JYO55" s="691"/>
      <c r="JYP55" s="691"/>
      <c r="JYQ55" s="691"/>
      <c r="JYR55" s="691"/>
      <c r="JYS55" s="691"/>
      <c r="JYT55" s="691"/>
      <c r="JYU55" s="691"/>
      <c r="JYV55" s="691"/>
      <c r="JYW55" s="691"/>
      <c r="JYX55" s="691"/>
      <c r="JYY55" s="691"/>
      <c r="JYZ55" s="691"/>
      <c r="JZA55" s="691"/>
      <c r="JZB55" s="691"/>
      <c r="JZC55" s="691"/>
      <c r="JZD55" s="691"/>
      <c r="JZE55" s="691"/>
      <c r="JZF55" s="691"/>
      <c r="JZG55" s="691"/>
      <c r="JZH55" s="691"/>
      <c r="JZI55" s="691"/>
      <c r="JZJ55" s="691"/>
      <c r="JZK55" s="691"/>
      <c r="JZL55" s="691"/>
      <c r="JZM55" s="691"/>
      <c r="JZN55" s="691"/>
      <c r="JZO55" s="691"/>
      <c r="JZP55" s="691"/>
      <c r="JZQ55" s="691"/>
      <c r="JZR55" s="691"/>
      <c r="JZS55" s="691"/>
      <c r="JZT55" s="691"/>
      <c r="JZU55" s="691"/>
      <c r="JZV55" s="691"/>
      <c r="JZW55" s="691"/>
      <c r="JZX55" s="691"/>
      <c r="JZY55" s="691"/>
      <c r="JZZ55" s="691"/>
      <c r="KAA55" s="691"/>
      <c r="KAB55" s="691"/>
      <c r="KAC55" s="691"/>
      <c r="KAD55" s="691"/>
      <c r="KAE55" s="691"/>
      <c r="KAF55" s="691"/>
      <c r="KAG55" s="691"/>
      <c r="KAH55" s="691"/>
      <c r="KAI55" s="691"/>
      <c r="KAJ55" s="691"/>
      <c r="KAK55" s="691"/>
      <c r="KAL55" s="691"/>
      <c r="KAM55" s="691"/>
      <c r="KAN55" s="691"/>
      <c r="KAO55" s="691"/>
      <c r="KAP55" s="691"/>
      <c r="KAQ55" s="691"/>
      <c r="KAR55" s="691"/>
      <c r="KAS55" s="691"/>
      <c r="KAT55" s="691"/>
      <c r="KAU55" s="691"/>
      <c r="KAV55" s="691"/>
      <c r="KAW55" s="691"/>
      <c r="KAX55" s="691"/>
      <c r="KAY55" s="691"/>
      <c r="KAZ55" s="691"/>
      <c r="KBA55" s="691"/>
      <c r="KBB55" s="691"/>
      <c r="KBC55" s="691"/>
      <c r="KBD55" s="691"/>
      <c r="KBE55" s="691"/>
      <c r="KBF55" s="691"/>
      <c r="KBG55" s="691"/>
      <c r="KBH55" s="691"/>
      <c r="KBI55" s="691"/>
      <c r="KBJ55" s="691"/>
      <c r="KBK55" s="691"/>
      <c r="KBL55" s="691"/>
      <c r="KBM55" s="691"/>
      <c r="KBN55" s="691"/>
      <c r="KBO55" s="691"/>
      <c r="KBP55" s="691"/>
      <c r="KBQ55" s="691"/>
      <c r="KBR55" s="691"/>
      <c r="KBS55" s="691"/>
      <c r="KBT55" s="691"/>
      <c r="KBU55" s="691"/>
      <c r="KBV55" s="691"/>
      <c r="KBW55" s="691"/>
      <c r="KBX55" s="691"/>
      <c r="KBY55" s="691"/>
      <c r="KBZ55" s="691"/>
      <c r="KCA55" s="691"/>
      <c r="KCB55" s="691"/>
      <c r="KCC55" s="691"/>
      <c r="KCD55" s="691"/>
      <c r="KCE55" s="691"/>
      <c r="KCF55" s="691"/>
      <c r="KCG55" s="691"/>
      <c r="KCH55" s="691"/>
      <c r="KCI55" s="691"/>
      <c r="KCJ55" s="691"/>
      <c r="KCK55" s="691"/>
      <c r="KCL55" s="691"/>
      <c r="KCM55" s="691"/>
      <c r="KCN55" s="691"/>
      <c r="KCO55" s="691"/>
      <c r="KCP55" s="691"/>
      <c r="KCQ55" s="691"/>
      <c r="KCR55" s="691"/>
      <c r="KCS55" s="691"/>
      <c r="KCT55" s="691"/>
      <c r="KCU55" s="691"/>
      <c r="KCV55" s="691"/>
      <c r="KCW55" s="691"/>
      <c r="KCX55" s="691"/>
      <c r="KCY55" s="691"/>
      <c r="KCZ55" s="691"/>
      <c r="KDA55" s="691"/>
      <c r="KDB55" s="691"/>
      <c r="KDC55" s="691"/>
      <c r="KDD55" s="691"/>
      <c r="KDE55" s="691"/>
      <c r="KDF55" s="691"/>
      <c r="KDG55" s="691"/>
      <c r="KDH55" s="691"/>
      <c r="KDI55" s="691"/>
      <c r="KDJ55" s="691"/>
      <c r="KDK55" s="691"/>
      <c r="KDL55" s="691"/>
      <c r="KDM55" s="691"/>
      <c r="KDN55" s="691"/>
      <c r="KDO55" s="691"/>
      <c r="KDP55" s="691"/>
      <c r="KDQ55" s="691"/>
      <c r="KDR55" s="691"/>
      <c r="KDS55" s="691"/>
      <c r="KDT55" s="691"/>
      <c r="KDU55" s="691"/>
      <c r="KDV55" s="691"/>
      <c r="KDW55" s="691"/>
      <c r="KDX55" s="691"/>
      <c r="KDY55" s="691"/>
      <c r="KDZ55" s="691"/>
      <c r="KEA55" s="691"/>
      <c r="KEB55" s="691"/>
      <c r="KEC55" s="691"/>
      <c r="KED55" s="691"/>
      <c r="KEE55" s="691"/>
      <c r="KEF55" s="691"/>
      <c r="KEG55" s="691"/>
      <c r="KEH55" s="691"/>
      <c r="KEI55" s="691"/>
      <c r="KEJ55" s="691"/>
      <c r="KEK55" s="691"/>
      <c r="KEL55" s="691"/>
      <c r="KEM55" s="691"/>
      <c r="KEN55" s="691"/>
      <c r="KEO55" s="691"/>
      <c r="KEP55" s="691"/>
      <c r="KEQ55" s="691"/>
      <c r="KER55" s="691"/>
      <c r="KES55" s="691"/>
      <c r="KET55" s="691"/>
      <c r="KEU55" s="691"/>
      <c r="KEV55" s="691"/>
      <c r="KEW55" s="691"/>
      <c r="KEX55" s="691"/>
      <c r="KEY55" s="691"/>
      <c r="KEZ55" s="691"/>
      <c r="KFA55" s="691"/>
      <c r="KFB55" s="691"/>
      <c r="KFC55" s="691"/>
      <c r="KFD55" s="691"/>
      <c r="KFE55" s="691"/>
      <c r="KFF55" s="691"/>
      <c r="KFG55" s="691"/>
      <c r="KFH55" s="691"/>
      <c r="KFI55" s="691"/>
      <c r="KFJ55" s="691"/>
      <c r="KFK55" s="691"/>
      <c r="KFL55" s="691"/>
      <c r="KFM55" s="691"/>
      <c r="KFN55" s="691"/>
      <c r="KFO55" s="691"/>
      <c r="KFP55" s="691"/>
      <c r="KFQ55" s="691"/>
      <c r="KFR55" s="691"/>
      <c r="KFS55" s="691"/>
      <c r="KFT55" s="691"/>
      <c r="KFU55" s="691"/>
      <c r="KFV55" s="691"/>
      <c r="KFW55" s="691"/>
      <c r="KFX55" s="691"/>
      <c r="KFY55" s="691"/>
      <c r="KFZ55" s="691"/>
      <c r="KGA55" s="691"/>
      <c r="KGB55" s="691"/>
      <c r="KGC55" s="691"/>
      <c r="KGD55" s="691"/>
      <c r="KGE55" s="691"/>
      <c r="KGF55" s="691"/>
      <c r="KGG55" s="691"/>
      <c r="KGH55" s="691"/>
      <c r="KGI55" s="691"/>
      <c r="KGJ55" s="691"/>
      <c r="KGK55" s="691"/>
      <c r="KGL55" s="691"/>
      <c r="KGM55" s="691"/>
      <c r="KGN55" s="691"/>
      <c r="KGO55" s="691"/>
      <c r="KGP55" s="691"/>
      <c r="KGQ55" s="691"/>
      <c r="KGR55" s="691"/>
      <c r="KGS55" s="691"/>
      <c r="KGT55" s="691"/>
      <c r="KGU55" s="691"/>
      <c r="KGV55" s="691"/>
      <c r="KGW55" s="691"/>
      <c r="KGX55" s="691"/>
      <c r="KGY55" s="691"/>
      <c r="KGZ55" s="691"/>
      <c r="KHA55" s="691"/>
      <c r="KHB55" s="691"/>
      <c r="KHC55" s="691"/>
      <c r="KHD55" s="691"/>
      <c r="KHE55" s="691"/>
      <c r="KHF55" s="691"/>
      <c r="KHG55" s="691"/>
      <c r="KHH55" s="691"/>
      <c r="KHI55" s="691"/>
      <c r="KHJ55" s="691"/>
      <c r="KHK55" s="691"/>
      <c r="KHL55" s="691"/>
      <c r="KHM55" s="691"/>
      <c r="KHN55" s="691"/>
      <c r="KHO55" s="691"/>
      <c r="KHP55" s="691"/>
      <c r="KHQ55" s="691"/>
      <c r="KHR55" s="691"/>
      <c r="KHS55" s="691"/>
      <c r="KHT55" s="691"/>
      <c r="KHU55" s="691"/>
      <c r="KHV55" s="691"/>
      <c r="KHW55" s="691"/>
      <c r="KHX55" s="691"/>
      <c r="KHY55" s="691"/>
      <c r="KHZ55" s="691"/>
      <c r="KIA55" s="691"/>
      <c r="KIB55" s="691"/>
      <c r="KIC55" s="691"/>
      <c r="KID55" s="691"/>
      <c r="KIE55" s="691"/>
      <c r="KIF55" s="691"/>
      <c r="KIG55" s="691"/>
      <c r="KIH55" s="691"/>
      <c r="KII55" s="691"/>
      <c r="KIJ55" s="691"/>
      <c r="KIK55" s="691"/>
      <c r="KIL55" s="691"/>
      <c r="KIM55" s="691"/>
      <c r="KIN55" s="691"/>
      <c r="KIO55" s="691"/>
      <c r="KIP55" s="691"/>
      <c r="KIQ55" s="691"/>
      <c r="KIR55" s="691"/>
      <c r="KIS55" s="691"/>
      <c r="KIT55" s="691"/>
      <c r="KIU55" s="691"/>
      <c r="KIV55" s="691"/>
      <c r="KIW55" s="691"/>
      <c r="KIX55" s="691"/>
      <c r="KIY55" s="691"/>
      <c r="KIZ55" s="691"/>
      <c r="KJA55" s="691"/>
      <c r="KJB55" s="691"/>
      <c r="KJC55" s="691"/>
      <c r="KJD55" s="691"/>
      <c r="KJE55" s="691"/>
      <c r="KJF55" s="691"/>
      <c r="KJG55" s="691"/>
      <c r="KJH55" s="691"/>
      <c r="KJI55" s="691"/>
      <c r="KJJ55" s="691"/>
      <c r="KJK55" s="691"/>
      <c r="KJL55" s="691"/>
      <c r="KJM55" s="691"/>
      <c r="KJN55" s="691"/>
      <c r="KJO55" s="691"/>
      <c r="KJP55" s="691"/>
      <c r="KJQ55" s="691"/>
      <c r="KJR55" s="691"/>
      <c r="KJS55" s="691"/>
      <c r="KJT55" s="691"/>
      <c r="KJU55" s="691"/>
      <c r="KJV55" s="691"/>
      <c r="KJW55" s="691"/>
      <c r="KJX55" s="691"/>
      <c r="KJY55" s="691"/>
      <c r="KJZ55" s="691"/>
      <c r="KKA55" s="691"/>
      <c r="KKB55" s="691"/>
      <c r="KKC55" s="691"/>
      <c r="KKD55" s="691"/>
      <c r="KKE55" s="691"/>
      <c r="KKF55" s="691"/>
      <c r="KKG55" s="691"/>
      <c r="KKH55" s="691"/>
      <c r="KKI55" s="691"/>
      <c r="KKJ55" s="691"/>
      <c r="KKK55" s="691"/>
      <c r="KKL55" s="691"/>
      <c r="KKM55" s="691"/>
      <c r="KKN55" s="691"/>
      <c r="KKO55" s="691"/>
      <c r="KKP55" s="691"/>
      <c r="KKQ55" s="691"/>
      <c r="KKR55" s="691"/>
      <c r="KKS55" s="691"/>
      <c r="KKT55" s="691"/>
      <c r="KKU55" s="691"/>
      <c r="KKV55" s="691"/>
      <c r="KKW55" s="691"/>
      <c r="KKX55" s="691"/>
      <c r="KKY55" s="691"/>
      <c r="KKZ55" s="691"/>
      <c r="KLA55" s="691"/>
      <c r="KLB55" s="691"/>
      <c r="KLC55" s="691"/>
      <c r="KLD55" s="691"/>
      <c r="KLE55" s="691"/>
      <c r="KLF55" s="691"/>
      <c r="KLG55" s="691"/>
      <c r="KLH55" s="691"/>
      <c r="KLI55" s="691"/>
      <c r="KLJ55" s="691"/>
      <c r="KLK55" s="691"/>
      <c r="KLL55" s="691"/>
      <c r="KLM55" s="691"/>
      <c r="KLN55" s="691"/>
      <c r="KLO55" s="691"/>
      <c r="KLP55" s="691"/>
      <c r="KLQ55" s="691"/>
      <c r="KLR55" s="691"/>
      <c r="KLS55" s="691"/>
      <c r="KLT55" s="691"/>
      <c r="KLU55" s="691"/>
      <c r="KLV55" s="691"/>
      <c r="KLW55" s="691"/>
      <c r="KLX55" s="691"/>
      <c r="KLY55" s="691"/>
      <c r="KLZ55" s="691"/>
      <c r="KMA55" s="691"/>
      <c r="KMB55" s="691"/>
      <c r="KMC55" s="691"/>
      <c r="KMD55" s="691"/>
      <c r="KME55" s="691"/>
      <c r="KMF55" s="691"/>
      <c r="KMG55" s="691"/>
      <c r="KMH55" s="691"/>
      <c r="KMI55" s="691"/>
      <c r="KMJ55" s="691"/>
      <c r="KMK55" s="691"/>
      <c r="KML55" s="691"/>
      <c r="KMM55" s="691"/>
      <c r="KMN55" s="691"/>
      <c r="KMO55" s="691"/>
      <c r="KMP55" s="691"/>
      <c r="KMQ55" s="691"/>
      <c r="KMR55" s="691"/>
      <c r="KMS55" s="691"/>
      <c r="KMT55" s="691"/>
      <c r="KMU55" s="691"/>
      <c r="KMV55" s="691"/>
      <c r="KMW55" s="691"/>
      <c r="KMX55" s="691"/>
      <c r="KMY55" s="691"/>
      <c r="KMZ55" s="691"/>
      <c r="KNA55" s="691"/>
      <c r="KNB55" s="691"/>
      <c r="KNC55" s="691"/>
      <c r="KND55" s="691"/>
      <c r="KNE55" s="691"/>
      <c r="KNF55" s="691"/>
      <c r="KNG55" s="691"/>
      <c r="KNH55" s="691"/>
      <c r="KNI55" s="691"/>
      <c r="KNJ55" s="691"/>
      <c r="KNK55" s="691"/>
      <c r="KNL55" s="691"/>
      <c r="KNM55" s="691"/>
      <c r="KNN55" s="691"/>
      <c r="KNO55" s="691"/>
      <c r="KNP55" s="691"/>
      <c r="KNQ55" s="691"/>
      <c r="KNR55" s="691"/>
      <c r="KNS55" s="691"/>
      <c r="KNT55" s="691"/>
      <c r="KNU55" s="691"/>
      <c r="KNV55" s="691"/>
      <c r="KNW55" s="691"/>
      <c r="KNX55" s="691"/>
      <c r="KNY55" s="691"/>
      <c r="KNZ55" s="691"/>
      <c r="KOA55" s="691"/>
      <c r="KOB55" s="691"/>
      <c r="KOC55" s="691"/>
      <c r="KOD55" s="691"/>
      <c r="KOE55" s="691"/>
      <c r="KOF55" s="691"/>
      <c r="KOG55" s="691"/>
      <c r="KOH55" s="691"/>
      <c r="KOI55" s="691"/>
      <c r="KOJ55" s="691"/>
      <c r="KOK55" s="691"/>
      <c r="KOL55" s="691"/>
      <c r="KOM55" s="691"/>
      <c r="KON55" s="691"/>
      <c r="KOO55" s="691"/>
      <c r="KOP55" s="691"/>
      <c r="KOQ55" s="691"/>
      <c r="KOR55" s="691"/>
      <c r="KOS55" s="691"/>
      <c r="KOT55" s="691"/>
      <c r="KOU55" s="691"/>
      <c r="KOV55" s="691"/>
      <c r="KOW55" s="691"/>
      <c r="KOX55" s="691"/>
      <c r="KOY55" s="691"/>
      <c r="KOZ55" s="691"/>
      <c r="KPA55" s="691"/>
      <c r="KPB55" s="691"/>
      <c r="KPC55" s="691"/>
      <c r="KPD55" s="691"/>
      <c r="KPE55" s="691"/>
      <c r="KPF55" s="691"/>
      <c r="KPG55" s="691"/>
      <c r="KPH55" s="691"/>
      <c r="KPI55" s="691"/>
      <c r="KPJ55" s="691"/>
      <c r="KPK55" s="691"/>
      <c r="KPL55" s="691"/>
      <c r="KPM55" s="691"/>
      <c r="KPN55" s="691"/>
      <c r="KPO55" s="691"/>
      <c r="KPP55" s="691"/>
      <c r="KPQ55" s="691"/>
      <c r="KPR55" s="691"/>
      <c r="KPS55" s="691"/>
      <c r="KPT55" s="691"/>
      <c r="KPU55" s="691"/>
      <c r="KPV55" s="691"/>
      <c r="KPW55" s="691"/>
      <c r="KPX55" s="691"/>
      <c r="KPY55" s="691"/>
      <c r="KPZ55" s="691"/>
      <c r="KQA55" s="691"/>
      <c r="KQB55" s="691"/>
      <c r="KQC55" s="691"/>
      <c r="KQD55" s="691"/>
      <c r="KQE55" s="691"/>
      <c r="KQF55" s="691"/>
      <c r="KQG55" s="691"/>
      <c r="KQH55" s="691"/>
      <c r="KQI55" s="691"/>
      <c r="KQJ55" s="691"/>
      <c r="KQK55" s="691"/>
      <c r="KQL55" s="691"/>
      <c r="KQM55" s="691"/>
      <c r="KQN55" s="691"/>
      <c r="KQO55" s="691"/>
      <c r="KQP55" s="691"/>
      <c r="KQQ55" s="691"/>
      <c r="KQR55" s="691"/>
      <c r="KQS55" s="691"/>
      <c r="KQT55" s="691"/>
      <c r="KQU55" s="691"/>
      <c r="KQV55" s="691"/>
      <c r="KQW55" s="691"/>
      <c r="KQX55" s="691"/>
      <c r="KQY55" s="691"/>
      <c r="KQZ55" s="691"/>
      <c r="KRA55" s="691"/>
      <c r="KRB55" s="691"/>
      <c r="KRC55" s="691"/>
      <c r="KRD55" s="691"/>
      <c r="KRE55" s="691"/>
      <c r="KRF55" s="691"/>
      <c r="KRG55" s="691"/>
      <c r="KRH55" s="691"/>
      <c r="KRI55" s="691"/>
      <c r="KRJ55" s="691"/>
      <c r="KRK55" s="691"/>
      <c r="KRL55" s="691"/>
      <c r="KRM55" s="691"/>
      <c r="KRN55" s="691"/>
      <c r="KRO55" s="691"/>
      <c r="KRP55" s="691"/>
      <c r="KRQ55" s="691"/>
      <c r="KRR55" s="691"/>
      <c r="KRS55" s="691"/>
      <c r="KRT55" s="691"/>
      <c r="KRU55" s="691"/>
      <c r="KRV55" s="691"/>
      <c r="KRW55" s="691"/>
      <c r="KRX55" s="691"/>
      <c r="KRY55" s="691"/>
      <c r="KRZ55" s="691"/>
      <c r="KSA55" s="691"/>
      <c r="KSB55" s="691"/>
      <c r="KSC55" s="691"/>
      <c r="KSD55" s="691"/>
      <c r="KSE55" s="691"/>
      <c r="KSF55" s="691"/>
      <c r="KSG55" s="691"/>
      <c r="KSH55" s="691"/>
      <c r="KSI55" s="691"/>
      <c r="KSJ55" s="691"/>
      <c r="KSK55" s="691"/>
      <c r="KSL55" s="691"/>
      <c r="KSM55" s="691"/>
      <c r="KSN55" s="691"/>
      <c r="KSO55" s="691"/>
      <c r="KSP55" s="691"/>
      <c r="KSQ55" s="691"/>
      <c r="KSR55" s="691"/>
      <c r="KSS55" s="691"/>
      <c r="KST55" s="691"/>
      <c r="KSU55" s="691"/>
      <c r="KSV55" s="691"/>
      <c r="KSW55" s="691"/>
      <c r="KSX55" s="691"/>
      <c r="KSY55" s="691"/>
      <c r="KSZ55" s="691"/>
      <c r="KTA55" s="691"/>
      <c r="KTB55" s="691"/>
      <c r="KTC55" s="691"/>
      <c r="KTD55" s="691"/>
      <c r="KTE55" s="691"/>
      <c r="KTF55" s="691"/>
      <c r="KTG55" s="691"/>
      <c r="KTH55" s="691"/>
      <c r="KTI55" s="691"/>
      <c r="KTJ55" s="691"/>
      <c r="KTK55" s="691"/>
      <c r="KTL55" s="691"/>
      <c r="KTM55" s="691"/>
      <c r="KTN55" s="691"/>
      <c r="KTO55" s="691"/>
      <c r="KTP55" s="691"/>
      <c r="KTQ55" s="691"/>
      <c r="KTR55" s="691"/>
      <c r="KTS55" s="691"/>
      <c r="KTT55" s="691"/>
      <c r="KTU55" s="691"/>
      <c r="KTV55" s="691"/>
      <c r="KTW55" s="691"/>
      <c r="KTX55" s="691"/>
      <c r="KTY55" s="691"/>
      <c r="KTZ55" s="691"/>
      <c r="KUA55" s="691"/>
      <c r="KUB55" s="691"/>
      <c r="KUC55" s="691"/>
      <c r="KUD55" s="691"/>
      <c r="KUE55" s="691"/>
      <c r="KUF55" s="691"/>
      <c r="KUG55" s="691"/>
      <c r="KUH55" s="691"/>
      <c r="KUI55" s="691"/>
      <c r="KUJ55" s="691"/>
      <c r="KUK55" s="691"/>
      <c r="KUL55" s="691"/>
      <c r="KUM55" s="691"/>
      <c r="KUN55" s="691"/>
      <c r="KUO55" s="691"/>
      <c r="KUP55" s="691"/>
      <c r="KUQ55" s="691"/>
      <c r="KUR55" s="691"/>
      <c r="KUS55" s="691"/>
      <c r="KUT55" s="691"/>
      <c r="KUU55" s="691"/>
      <c r="KUV55" s="691"/>
      <c r="KUW55" s="691"/>
      <c r="KUX55" s="691"/>
      <c r="KUY55" s="691"/>
      <c r="KUZ55" s="691"/>
      <c r="KVA55" s="691"/>
      <c r="KVB55" s="691"/>
      <c r="KVC55" s="691"/>
      <c r="KVD55" s="691"/>
      <c r="KVE55" s="691"/>
      <c r="KVF55" s="691"/>
      <c r="KVG55" s="691"/>
      <c r="KVH55" s="691"/>
      <c r="KVI55" s="691"/>
      <c r="KVJ55" s="691"/>
      <c r="KVK55" s="691"/>
      <c r="KVL55" s="691"/>
      <c r="KVM55" s="691"/>
      <c r="KVN55" s="691"/>
      <c r="KVO55" s="691"/>
      <c r="KVP55" s="691"/>
      <c r="KVQ55" s="691"/>
      <c r="KVR55" s="691"/>
      <c r="KVS55" s="691"/>
      <c r="KVT55" s="691"/>
      <c r="KVU55" s="691"/>
      <c r="KVV55" s="691"/>
      <c r="KVW55" s="691"/>
      <c r="KVX55" s="691"/>
      <c r="KVY55" s="691"/>
      <c r="KVZ55" s="691"/>
      <c r="KWA55" s="691"/>
      <c r="KWB55" s="691"/>
      <c r="KWC55" s="691"/>
      <c r="KWD55" s="691"/>
      <c r="KWE55" s="691"/>
      <c r="KWF55" s="691"/>
      <c r="KWG55" s="691"/>
      <c r="KWH55" s="691"/>
      <c r="KWI55" s="691"/>
      <c r="KWJ55" s="691"/>
      <c r="KWK55" s="691"/>
      <c r="KWL55" s="691"/>
      <c r="KWM55" s="691"/>
      <c r="KWN55" s="691"/>
      <c r="KWO55" s="691"/>
      <c r="KWP55" s="691"/>
      <c r="KWQ55" s="691"/>
      <c r="KWR55" s="691"/>
      <c r="KWS55" s="691"/>
      <c r="KWT55" s="691"/>
      <c r="KWU55" s="691"/>
      <c r="KWV55" s="691"/>
      <c r="KWW55" s="691"/>
      <c r="KWX55" s="691"/>
      <c r="KWY55" s="691"/>
      <c r="KWZ55" s="691"/>
      <c r="KXA55" s="691"/>
      <c r="KXB55" s="691"/>
      <c r="KXC55" s="691"/>
      <c r="KXD55" s="691"/>
      <c r="KXE55" s="691"/>
      <c r="KXF55" s="691"/>
      <c r="KXG55" s="691"/>
      <c r="KXH55" s="691"/>
      <c r="KXI55" s="691"/>
      <c r="KXJ55" s="691"/>
      <c r="KXK55" s="691"/>
      <c r="KXL55" s="691"/>
      <c r="KXM55" s="691"/>
      <c r="KXN55" s="691"/>
      <c r="KXO55" s="691"/>
      <c r="KXP55" s="691"/>
      <c r="KXQ55" s="691"/>
      <c r="KXR55" s="691"/>
      <c r="KXS55" s="691"/>
      <c r="KXT55" s="691"/>
      <c r="KXU55" s="691"/>
      <c r="KXV55" s="691"/>
      <c r="KXW55" s="691"/>
      <c r="KXX55" s="691"/>
      <c r="KXY55" s="691"/>
      <c r="KXZ55" s="691"/>
      <c r="KYA55" s="691"/>
      <c r="KYB55" s="691"/>
      <c r="KYC55" s="691"/>
      <c r="KYD55" s="691"/>
      <c r="KYE55" s="691"/>
      <c r="KYF55" s="691"/>
      <c r="KYG55" s="691"/>
      <c r="KYH55" s="691"/>
      <c r="KYI55" s="691"/>
      <c r="KYJ55" s="691"/>
      <c r="KYK55" s="691"/>
      <c r="KYL55" s="691"/>
      <c r="KYM55" s="691"/>
      <c r="KYN55" s="691"/>
      <c r="KYO55" s="691"/>
      <c r="KYP55" s="691"/>
      <c r="KYQ55" s="691"/>
      <c r="KYR55" s="691"/>
      <c r="KYS55" s="691"/>
      <c r="KYT55" s="691"/>
      <c r="KYU55" s="691"/>
      <c r="KYV55" s="691"/>
      <c r="KYW55" s="691"/>
      <c r="KYX55" s="691"/>
      <c r="KYY55" s="691"/>
      <c r="KYZ55" s="691"/>
      <c r="KZA55" s="691"/>
      <c r="KZB55" s="691"/>
      <c r="KZC55" s="691"/>
      <c r="KZD55" s="691"/>
      <c r="KZE55" s="691"/>
      <c r="KZF55" s="691"/>
      <c r="KZG55" s="691"/>
      <c r="KZH55" s="691"/>
      <c r="KZI55" s="691"/>
      <c r="KZJ55" s="691"/>
      <c r="KZK55" s="691"/>
      <c r="KZL55" s="691"/>
      <c r="KZM55" s="691"/>
      <c r="KZN55" s="691"/>
      <c r="KZO55" s="691"/>
      <c r="KZP55" s="691"/>
      <c r="KZQ55" s="691"/>
      <c r="KZR55" s="691"/>
      <c r="KZS55" s="691"/>
      <c r="KZT55" s="691"/>
      <c r="KZU55" s="691"/>
      <c r="KZV55" s="691"/>
      <c r="KZW55" s="691"/>
      <c r="KZX55" s="691"/>
      <c r="KZY55" s="691"/>
      <c r="KZZ55" s="691"/>
      <c r="LAA55" s="691"/>
      <c r="LAB55" s="691"/>
      <c r="LAC55" s="691"/>
      <c r="LAD55" s="691"/>
      <c r="LAE55" s="691"/>
      <c r="LAF55" s="691"/>
      <c r="LAG55" s="691"/>
      <c r="LAH55" s="691"/>
      <c r="LAI55" s="691"/>
      <c r="LAJ55" s="691"/>
      <c r="LAK55" s="691"/>
      <c r="LAL55" s="691"/>
      <c r="LAM55" s="691"/>
      <c r="LAN55" s="691"/>
      <c r="LAO55" s="691"/>
      <c r="LAP55" s="691"/>
      <c r="LAQ55" s="691"/>
      <c r="LAR55" s="691"/>
      <c r="LAS55" s="691"/>
      <c r="LAT55" s="691"/>
      <c r="LAU55" s="691"/>
      <c r="LAV55" s="691"/>
      <c r="LAW55" s="691"/>
      <c r="LAX55" s="691"/>
      <c r="LAY55" s="691"/>
      <c r="LAZ55" s="691"/>
      <c r="LBA55" s="691"/>
      <c r="LBB55" s="691"/>
      <c r="LBC55" s="691"/>
      <c r="LBD55" s="691"/>
      <c r="LBE55" s="691"/>
      <c r="LBF55" s="691"/>
      <c r="LBG55" s="691"/>
      <c r="LBH55" s="691"/>
      <c r="LBI55" s="691"/>
      <c r="LBJ55" s="691"/>
      <c r="LBK55" s="691"/>
      <c r="LBL55" s="691"/>
      <c r="LBM55" s="691"/>
      <c r="LBN55" s="691"/>
      <c r="LBO55" s="691"/>
      <c r="LBP55" s="691"/>
      <c r="LBQ55" s="691"/>
      <c r="LBR55" s="691"/>
      <c r="LBS55" s="691"/>
      <c r="LBT55" s="691"/>
      <c r="LBU55" s="691"/>
      <c r="LBV55" s="691"/>
      <c r="LBW55" s="691"/>
      <c r="LBX55" s="691"/>
      <c r="LBY55" s="691"/>
      <c r="LBZ55" s="691"/>
      <c r="LCA55" s="691"/>
      <c r="LCB55" s="691"/>
      <c r="LCC55" s="691"/>
      <c r="LCD55" s="691"/>
      <c r="LCE55" s="691"/>
      <c r="LCF55" s="691"/>
      <c r="LCG55" s="691"/>
      <c r="LCH55" s="691"/>
      <c r="LCI55" s="691"/>
      <c r="LCJ55" s="691"/>
      <c r="LCK55" s="691"/>
      <c r="LCL55" s="691"/>
      <c r="LCM55" s="691"/>
      <c r="LCN55" s="691"/>
      <c r="LCO55" s="691"/>
      <c r="LCP55" s="691"/>
      <c r="LCQ55" s="691"/>
      <c r="LCR55" s="691"/>
      <c r="LCS55" s="691"/>
      <c r="LCT55" s="691"/>
      <c r="LCU55" s="691"/>
      <c r="LCV55" s="691"/>
      <c r="LCW55" s="691"/>
      <c r="LCX55" s="691"/>
      <c r="LCY55" s="691"/>
      <c r="LCZ55" s="691"/>
      <c r="LDA55" s="691"/>
      <c r="LDB55" s="691"/>
      <c r="LDC55" s="691"/>
      <c r="LDD55" s="691"/>
      <c r="LDE55" s="691"/>
      <c r="LDF55" s="691"/>
      <c r="LDG55" s="691"/>
      <c r="LDH55" s="691"/>
      <c r="LDI55" s="691"/>
      <c r="LDJ55" s="691"/>
      <c r="LDK55" s="691"/>
      <c r="LDL55" s="691"/>
      <c r="LDM55" s="691"/>
      <c r="LDN55" s="691"/>
      <c r="LDO55" s="691"/>
      <c r="LDP55" s="691"/>
      <c r="LDQ55" s="691"/>
      <c r="LDR55" s="691"/>
      <c r="LDS55" s="691"/>
      <c r="LDT55" s="691"/>
      <c r="LDU55" s="691"/>
      <c r="LDV55" s="691"/>
      <c r="LDW55" s="691"/>
      <c r="LDX55" s="691"/>
      <c r="LDY55" s="691"/>
      <c r="LDZ55" s="691"/>
      <c r="LEA55" s="691"/>
      <c r="LEB55" s="691"/>
      <c r="LEC55" s="691"/>
      <c r="LED55" s="691"/>
      <c r="LEE55" s="691"/>
      <c r="LEF55" s="691"/>
      <c r="LEG55" s="691"/>
      <c r="LEH55" s="691"/>
      <c r="LEI55" s="691"/>
      <c r="LEJ55" s="691"/>
      <c r="LEK55" s="691"/>
      <c r="LEL55" s="691"/>
      <c r="LEM55" s="691"/>
      <c r="LEN55" s="691"/>
      <c r="LEO55" s="691"/>
      <c r="LEP55" s="691"/>
      <c r="LEQ55" s="691"/>
      <c r="LER55" s="691"/>
      <c r="LES55" s="691"/>
      <c r="LET55" s="691"/>
      <c r="LEU55" s="691"/>
      <c r="LEV55" s="691"/>
      <c r="LEW55" s="691"/>
      <c r="LEX55" s="691"/>
      <c r="LEY55" s="691"/>
      <c r="LEZ55" s="691"/>
      <c r="LFA55" s="691"/>
      <c r="LFB55" s="691"/>
      <c r="LFC55" s="691"/>
      <c r="LFD55" s="691"/>
      <c r="LFE55" s="691"/>
      <c r="LFF55" s="691"/>
      <c r="LFG55" s="691"/>
      <c r="LFH55" s="691"/>
      <c r="LFI55" s="691"/>
      <c r="LFJ55" s="691"/>
      <c r="LFK55" s="691"/>
      <c r="LFL55" s="691"/>
      <c r="LFM55" s="691"/>
      <c r="LFN55" s="691"/>
      <c r="LFO55" s="691"/>
      <c r="LFP55" s="691"/>
      <c r="LFQ55" s="691"/>
      <c r="LFR55" s="691"/>
      <c r="LFS55" s="691"/>
      <c r="LFT55" s="691"/>
      <c r="LFU55" s="691"/>
      <c r="LFV55" s="691"/>
      <c r="LFW55" s="691"/>
      <c r="LFX55" s="691"/>
      <c r="LFY55" s="691"/>
      <c r="LFZ55" s="691"/>
      <c r="LGA55" s="691"/>
      <c r="LGB55" s="691"/>
      <c r="LGC55" s="691"/>
      <c r="LGD55" s="691"/>
      <c r="LGE55" s="691"/>
      <c r="LGF55" s="691"/>
      <c r="LGG55" s="691"/>
      <c r="LGH55" s="691"/>
      <c r="LGI55" s="691"/>
      <c r="LGJ55" s="691"/>
      <c r="LGK55" s="691"/>
      <c r="LGL55" s="691"/>
      <c r="LGM55" s="691"/>
      <c r="LGN55" s="691"/>
      <c r="LGO55" s="691"/>
      <c r="LGP55" s="691"/>
      <c r="LGQ55" s="691"/>
      <c r="LGR55" s="691"/>
      <c r="LGS55" s="691"/>
      <c r="LGT55" s="691"/>
      <c r="LGU55" s="691"/>
      <c r="LGV55" s="691"/>
      <c r="LGW55" s="691"/>
      <c r="LGX55" s="691"/>
      <c r="LGY55" s="691"/>
      <c r="LGZ55" s="691"/>
      <c r="LHA55" s="691"/>
      <c r="LHB55" s="691"/>
      <c r="LHC55" s="691"/>
      <c r="LHD55" s="691"/>
      <c r="LHE55" s="691"/>
      <c r="LHF55" s="691"/>
      <c r="LHG55" s="691"/>
      <c r="LHH55" s="691"/>
      <c r="LHI55" s="691"/>
      <c r="LHJ55" s="691"/>
      <c r="LHK55" s="691"/>
      <c r="LHL55" s="691"/>
      <c r="LHM55" s="691"/>
      <c r="LHN55" s="691"/>
      <c r="LHO55" s="691"/>
      <c r="LHP55" s="691"/>
      <c r="LHQ55" s="691"/>
      <c r="LHR55" s="691"/>
      <c r="LHS55" s="691"/>
      <c r="LHT55" s="691"/>
      <c r="LHU55" s="691"/>
      <c r="LHV55" s="691"/>
      <c r="LHW55" s="691"/>
      <c r="LHX55" s="691"/>
      <c r="LHY55" s="691"/>
      <c r="LHZ55" s="691"/>
      <c r="LIA55" s="691"/>
      <c r="LIB55" s="691"/>
      <c r="LIC55" s="691"/>
      <c r="LID55" s="691"/>
      <c r="LIE55" s="691"/>
      <c r="LIF55" s="691"/>
      <c r="LIG55" s="691"/>
      <c r="LIH55" s="691"/>
      <c r="LII55" s="691"/>
      <c r="LIJ55" s="691"/>
      <c r="LIK55" s="691"/>
      <c r="LIL55" s="691"/>
      <c r="LIM55" s="691"/>
      <c r="LIN55" s="691"/>
      <c r="LIO55" s="691"/>
      <c r="LIP55" s="691"/>
      <c r="LIQ55" s="691"/>
      <c r="LIR55" s="691"/>
      <c r="LIS55" s="691"/>
      <c r="LIT55" s="691"/>
      <c r="LIU55" s="691"/>
      <c r="LIV55" s="691"/>
      <c r="LIW55" s="691"/>
      <c r="LIX55" s="691"/>
      <c r="LIY55" s="691"/>
      <c r="LIZ55" s="691"/>
      <c r="LJA55" s="691"/>
      <c r="LJB55" s="691"/>
      <c r="LJC55" s="691"/>
      <c r="LJD55" s="691"/>
      <c r="LJE55" s="691"/>
      <c r="LJF55" s="691"/>
      <c r="LJG55" s="691"/>
      <c r="LJH55" s="691"/>
      <c r="LJI55" s="691"/>
      <c r="LJJ55" s="691"/>
      <c r="LJK55" s="691"/>
      <c r="LJL55" s="691"/>
      <c r="LJM55" s="691"/>
      <c r="LJN55" s="691"/>
      <c r="LJO55" s="691"/>
      <c r="LJP55" s="691"/>
      <c r="LJQ55" s="691"/>
      <c r="LJR55" s="691"/>
      <c r="LJS55" s="691"/>
      <c r="LJT55" s="691"/>
      <c r="LJU55" s="691"/>
      <c r="LJV55" s="691"/>
      <c r="LJW55" s="691"/>
      <c r="LJX55" s="691"/>
      <c r="LJY55" s="691"/>
      <c r="LJZ55" s="691"/>
      <c r="LKA55" s="691"/>
      <c r="LKB55" s="691"/>
      <c r="LKC55" s="691"/>
      <c r="LKD55" s="691"/>
      <c r="LKE55" s="691"/>
      <c r="LKF55" s="691"/>
      <c r="LKG55" s="691"/>
      <c r="LKH55" s="691"/>
      <c r="LKI55" s="691"/>
      <c r="LKJ55" s="691"/>
      <c r="LKK55" s="691"/>
      <c r="LKL55" s="691"/>
      <c r="LKM55" s="691"/>
      <c r="LKN55" s="691"/>
      <c r="LKO55" s="691"/>
      <c r="LKP55" s="691"/>
      <c r="LKQ55" s="691"/>
      <c r="LKR55" s="691"/>
      <c r="LKS55" s="691"/>
      <c r="LKT55" s="691"/>
      <c r="LKU55" s="691"/>
      <c r="LKV55" s="691"/>
      <c r="LKW55" s="691"/>
      <c r="LKX55" s="691"/>
      <c r="LKY55" s="691"/>
      <c r="LKZ55" s="691"/>
      <c r="LLA55" s="691"/>
      <c r="LLB55" s="691"/>
      <c r="LLC55" s="691"/>
      <c r="LLD55" s="691"/>
      <c r="LLE55" s="691"/>
      <c r="LLF55" s="691"/>
      <c r="LLG55" s="691"/>
      <c r="LLH55" s="691"/>
      <c r="LLI55" s="691"/>
      <c r="LLJ55" s="691"/>
      <c r="LLK55" s="691"/>
      <c r="LLL55" s="691"/>
      <c r="LLM55" s="691"/>
      <c r="LLN55" s="691"/>
      <c r="LLO55" s="691"/>
      <c r="LLP55" s="691"/>
      <c r="LLQ55" s="691"/>
      <c r="LLR55" s="691"/>
      <c r="LLS55" s="691"/>
      <c r="LLT55" s="691"/>
      <c r="LLU55" s="691"/>
      <c r="LLV55" s="691"/>
      <c r="LLW55" s="691"/>
      <c r="LLX55" s="691"/>
      <c r="LLY55" s="691"/>
      <c r="LLZ55" s="691"/>
      <c r="LMA55" s="691"/>
      <c r="LMB55" s="691"/>
      <c r="LMC55" s="691"/>
      <c r="LMD55" s="691"/>
      <c r="LME55" s="691"/>
      <c r="LMF55" s="691"/>
      <c r="LMG55" s="691"/>
      <c r="LMH55" s="691"/>
      <c r="LMI55" s="691"/>
      <c r="LMJ55" s="691"/>
      <c r="LMK55" s="691"/>
      <c r="LML55" s="691"/>
      <c r="LMM55" s="691"/>
      <c r="LMN55" s="691"/>
      <c r="LMO55" s="691"/>
      <c r="LMP55" s="691"/>
      <c r="LMQ55" s="691"/>
      <c r="LMR55" s="691"/>
      <c r="LMS55" s="691"/>
      <c r="LMT55" s="691"/>
      <c r="LMU55" s="691"/>
      <c r="LMV55" s="691"/>
      <c r="LMW55" s="691"/>
      <c r="LMX55" s="691"/>
      <c r="LMY55" s="691"/>
      <c r="LMZ55" s="691"/>
      <c r="LNA55" s="691"/>
      <c r="LNB55" s="691"/>
      <c r="LNC55" s="691"/>
      <c r="LND55" s="691"/>
      <c r="LNE55" s="691"/>
      <c r="LNF55" s="691"/>
      <c r="LNG55" s="691"/>
      <c r="LNH55" s="691"/>
      <c r="LNI55" s="691"/>
      <c r="LNJ55" s="691"/>
      <c r="LNK55" s="691"/>
      <c r="LNL55" s="691"/>
      <c r="LNM55" s="691"/>
      <c r="LNN55" s="691"/>
      <c r="LNO55" s="691"/>
      <c r="LNP55" s="691"/>
      <c r="LNQ55" s="691"/>
      <c r="LNR55" s="691"/>
      <c r="LNS55" s="691"/>
      <c r="LNT55" s="691"/>
      <c r="LNU55" s="691"/>
      <c r="LNV55" s="691"/>
      <c r="LNW55" s="691"/>
      <c r="LNX55" s="691"/>
      <c r="LNY55" s="691"/>
      <c r="LNZ55" s="691"/>
      <c r="LOA55" s="691"/>
      <c r="LOB55" s="691"/>
      <c r="LOC55" s="691"/>
      <c r="LOD55" s="691"/>
      <c r="LOE55" s="691"/>
      <c r="LOF55" s="691"/>
      <c r="LOG55" s="691"/>
      <c r="LOH55" s="691"/>
      <c r="LOI55" s="691"/>
      <c r="LOJ55" s="691"/>
      <c r="LOK55" s="691"/>
      <c r="LOL55" s="691"/>
      <c r="LOM55" s="691"/>
      <c r="LON55" s="691"/>
      <c r="LOO55" s="691"/>
      <c r="LOP55" s="691"/>
      <c r="LOQ55" s="691"/>
      <c r="LOR55" s="691"/>
      <c r="LOS55" s="691"/>
      <c r="LOT55" s="691"/>
      <c r="LOU55" s="691"/>
      <c r="LOV55" s="691"/>
      <c r="LOW55" s="691"/>
      <c r="LOX55" s="691"/>
      <c r="LOY55" s="691"/>
      <c r="LOZ55" s="691"/>
      <c r="LPA55" s="691"/>
      <c r="LPB55" s="691"/>
      <c r="LPC55" s="691"/>
      <c r="LPD55" s="691"/>
      <c r="LPE55" s="691"/>
      <c r="LPF55" s="691"/>
      <c r="LPG55" s="691"/>
      <c r="LPH55" s="691"/>
      <c r="LPI55" s="691"/>
      <c r="LPJ55" s="691"/>
      <c r="LPK55" s="691"/>
      <c r="LPL55" s="691"/>
      <c r="LPM55" s="691"/>
      <c r="LPN55" s="691"/>
      <c r="LPO55" s="691"/>
      <c r="LPP55" s="691"/>
      <c r="LPQ55" s="691"/>
      <c r="LPR55" s="691"/>
      <c r="LPS55" s="691"/>
      <c r="LPT55" s="691"/>
      <c r="LPU55" s="691"/>
      <c r="LPV55" s="691"/>
      <c r="LPW55" s="691"/>
      <c r="LPX55" s="691"/>
      <c r="LPY55" s="691"/>
      <c r="LPZ55" s="691"/>
      <c r="LQA55" s="691"/>
      <c r="LQB55" s="691"/>
      <c r="LQC55" s="691"/>
      <c r="LQD55" s="691"/>
      <c r="LQE55" s="691"/>
      <c r="LQF55" s="691"/>
      <c r="LQG55" s="691"/>
      <c r="LQH55" s="691"/>
      <c r="LQI55" s="691"/>
      <c r="LQJ55" s="691"/>
      <c r="LQK55" s="691"/>
      <c r="LQL55" s="691"/>
      <c r="LQM55" s="691"/>
      <c r="LQN55" s="691"/>
      <c r="LQO55" s="691"/>
      <c r="LQP55" s="691"/>
      <c r="LQQ55" s="691"/>
      <c r="LQR55" s="691"/>
      <c r="LQS55" s="691"/>
      <c r="LQT55" s="691"/>
      <c r="LQU55" s="691"/>
      <c r="LQV55" s="691"/>
      <c r="LQW55" s="691"/>
      <c r="LQX55" s="691"/>
      <c r="LQY55" s="691"/>
      <c r="LQZ55" s="691"/>
      <c r="LRA55" s="691"/>
      <c r="LRB55" s="691"/>
      <c r="LRC55" s="691"/>
      <c r="LRD55" s="691"/>
      <c r="LRE55" s="691"/>
      <c r="LRF55" s="691"/>
      <c r="LRG55" s="691"/>
      <c r="LRH55" s="691"/>
      <c r="LRI55" s="691"/>
      <c r="LRJ55" s="691"/>
      <c r="LRK55" s="691"/>
      <c r="LRL55" s="691"/>
      <c r="LRM55" s="691"/>
      <c r="LRN55" s="691"/>
      <c r="LRO55" s="691"/>
      <c r="LRP55" s="691"/>
      <c r="LRQ55" s="691"/>
      <c r="LRR55" s="691"/>
      <c r="LRS55" s="691"/>
      <c r="LRT55" s="691"/>
      <c r="LRU55" s="691"/>
      <c r="LRV55" s="691"/>
      <c r="LRW55" s="691"/>
      <c r="LRX55" s="691"/>
      <c r="LRY55" s="691"/>
      <c r="LRZ55" s="691"/>
      <c r="LSA55" s="691"/>
      <c r="LSB55" s="691"/>
      <c r="LSC55" s="691"/>
      <c r="LSD55" s="691"/>
      <c r="LSE55" s="691"/>
      <c r="LSF55" s="691"/>
      <c r="LSG55" s="691"/>
      <c r="LSH55" s="691"/>
      <c r="LSI55" s="691"/>
      <c r="LSJ55" s="691"/>
      <c r="LSK55" s="691"/>
      <c r="LSL55" s="691"/>
      <c r="LSM55" s="691"/>
      <c r="LSN55" s="691"/>
      <c r="LSO55" s="691"/>
      <c r="LSP55" s="691"/>
      <c r="LSQ55" s="691"/>
      <c r="LSR55" s="691"/>
      <c r="LSS55" s="691"/>
      <c r="LST55" s="691"/>
      <c r="LSU55" s="691"/>
      <c r="LSV55" s="691"/>
      <c r="LSW55" s="691"/>
      <c r="LSX55" s="691"/>
      <c r="LSY55" s="691"/>
      <c r="LSZ55" s="691"/>
      <c r="LTA55" s="691"/>
      <c r="LTB55" s="691"/>
      <c r="LTC55" s="691"/>
      <c r="LTD55" s="691"/>
      <c r="LTE55" s="691"/>
      <c r="LTF55" s="691"/>
      <c r="LTG55" s="691"/>
      <c r="LTH55" s="691"/>
      <c r="LTI55" s="691"/>
      <c r="LTJ55" s="691"/>
      <c r="LTK55" s="691"/>
      <c r="LTL55" s="691"/>
      <c r="LTM55" s="691"/>
      <c r="LTN55" s="691"/>
      <c r="LTO55" s="691"/>
      <c r="LTP55" s="691"/>
      <c r="LTQ55" s="691"/>
      <c r="LTR55" s="691"/>
      <c r="LTS55" s="691"/>
      <c r="LTT55" s="691"/>
      <c r="LTU55" s="691"/>
      <c r="LTV55" s="691"/>
      <c r="LTW55" s="691"/>
      <c r="LTX55" s="691"/>
      <c r="LTY55" s="691"/>
      <c r="LTZ55" s="691"/>
      <c r="LUA55" s="691"/>
      <c r="LUB55" s="691"/>
      <c r="LUC55" s="691"/>
      <c r="LUD55" s="691"/>
      <c r="LUE55" s="691"/>
      <c r="LUF55" s="691"/>
      <c r="LUG55" s="691"/>
      <c r="LUH55" s="691"/>
      <c r="LUI55" s="691"/>
      <c r="LUJ55" s="691"/>
      <c r="LUK55" s="691"/>
      <c r="LUL55" s="691"/>
      <c r="LUM55" s="691"/>
      <c r="LUN55" s="691"/>
      <c r="LUO55" s="691"/>
      <c r="LUP55" s="691"/>
      <c r="LUQ55" s="691"/>
      <c r="LUR55" s="691"/>
      <c r="LUS55" s="691"/>
      <c r="LUT55" s="691"/>
      <c r="LUU55" s="691"/>
      <c r="LUV55" s="691"/>
      <c r="LUW55" s="691"/>
      <c r="LUX55" s="691"/>
      <c r="LUY55" s="691"/>
      <c r="LUZ55" s="691"/>
      <c r="LVA55" s="691"/>
      <c r="LVB55" s="691"/>
      <c r="LVC55" s="691"/>
      <c r="LVD55" s="691"/>
      <c r="LVE55" s="691"/>
      <c r="LVF55" s="691"/>
      <c r="LVG55" s="691"/>
      <c r="LVH55" s="691"/>
      <c r="LVI55" s="691"/>
      <c r="LVJ55" s="691"/>
      <c r="LVK55" s="691"/>
      <c r="LVL55" s="691"/>
      <c r="LVM55" s="691"/>
      <c r="LVN55" s="691"/>
      <c r="LVO55" s="691"/>
      <c r="LVP55" s="691"/>
      <c r="LVQ55" s="691"/>
      <c r="LVR55" s="691"/>
      <c r="LVS55" s="691"/>
      <c r="LVT55" s="691"/>
      <c r="LVU55" s="691"/>
      <c r="LVV55" s="691"/>
      <c r="LVW55" s="691"/>
      <c r="LVX55" s="691"/>
      <c r="LVY55" s="691"/>
      <c r="LVZ55" s="691"/>
      <c r="LWA55" s="691"/>
      <c r="LWB55" s="691"/>
      <c r="LWC55" s="691"/>
      <c r="LWD55" s="691"/>
      <c r="LWE55" s="691"/>
      <c r="LWF55" s="691"/>
      <c r="LWG55" s="691"/>
      <c r="LWH55" s="691"/>
      <c r="LWI55" s="691"/>
      <c r="LWJ55" s="691"/>
      <c r="LWK55" s="691"/>
      <c r="LWL55" s="691"/>
      <c r="LWM55" s="691"/>
      <c r="LWN55" s="691"/>
      <c r="LWO55" s="691"/>
      <c r="LWP55" s="691"/>
      <c r="LWQ55" s="691"/>
      <c r="LWR55" s="691"/>
      <c r="LWS55" s="691"/>
      <c r="LWT55" s="691"/>
      <c r="LWU55" s="691"/>
      <c r="LWV55" s="691"/>
      <c r="LWW55" s="691"/>
      <c r="LWX55" s="691"/>
      <c r="LWY55" s="691"/>
      <c r="LWZ55" s="691"/>
      <c r="LXA55" s="691"/>
      <c r="LXB55" s="691"/>
      <c r="LXC55" s="691"/>
      <c r="LXD55" s="691"/>
      <c r="LXE55" s="691"/>
      <c r="LXF55" s="691"/>
      <c r="LXG55" s="691"/>
      <c r="LXH55" s="691"/>
      <c r="LXI55" s="691"/>
      <c r="LXJ55" s="691"/>
      <c r="LXK55" s="691"/>
      <c r="LXL55" s="691"/>
      <c r="LXM55" s="691"/>
      <c r="LXN55" s="691"/>
      <c r="LXO55" s="691"/>
      <c r="LXP55" s="691"/>
      <c r="LXQ55" s="691"/>
      <c r="LXR55" s="691"/>
      <c r="LXS55" s="691"/>
      <c r="LXT55" s="691"/>
      <c r="LXU55" s="691"/>
      <c r="LXV55" s="691"/>
      <c r="LXW55" s="691"/>
      <c r="LXX55" s="691"/>
      <c r="LXY55" s="691"/>
      <c r="LXZ55" s="691"/>
      <c r="LYA55" s="691"/>
      <c r="LYB55" s="691"/>
      <c r="LYC55" s="691"/>
      <c r="LYD55" s="691"/>
      <c r="LYE55" s="691"/>
      <c r="LYF55" s="691"/>
      <c r="LYG55" s="691"/>
      <c r="LYH55" s="691"/>
      <c r="LYI55" s="691"/>
      <c r="LYJ55" s="691"/>
      <c r="LYK55" s="691"/>
      <c r="LYL55" s="691"/>
      <c r="LYM55" s="691"/>
      <c r="LYN55" s="691"/>
      <c r="LYO55" s="691"/>
      <c r="LYP55" s="691"/>
      <c r="LYQ55" s="691"/>
      <c r="LYR55" s="691"/>
      <c r="LYS55" s="691"/>
      <c r="LYT55" s="691"/>
      <c r="LYU55" s="691"/>
      <c r="LYV55" s="691"/>
      <c r="LYW55" s="691"/>
      <c r="LYX55" s="691"/>
      <c r="LYY55" s="691"/>
      <c r="LYZ55" s="691"/>
      <c r="LZA55" s="691"/>
      <c r="LZB55" s="691"/>
      <c r="LZC55" s="691"/>
      <c r="LZD55" s="691"/>
      <c r="LZE55" s="691"/>
      <c r="LZF55" s="691"/>
      <c r="LZG55" s="691"/>
      <c r="LZH55" s="691"/>
      <c r="LZI55" s="691"/>
      <c r="LZJ55" s="691"/>
      <c r="LZK55" s="691"/>
      <c r="LZL55" s="691"/>
      <c r="LZM55" s="691"/>
      <c r="LZN55" s="691"/>
      <c r="LZO55" s="691"/>
      <c r="LZP55" s="691"/>
      <c r="LZQ55" s="691"/>
      <c r="LZR55" s="691"/>
      <c r="LZS55" s="691"/>
      <c r="LZT55" s="691"/>
      <c r="LZU55" s="691"/>
      <c r="LZV55" s="691"/>
      <c r="LZW55" s="691"/>
      <c r="LZX55" s="691"/>
      <c r="LZY55" s="691"/>
      <c r="LZZ55" s="691"/>
      <c r="MAA55" s="691"/>
      <c r="MAB55" s="691"/>
      <c r="MAC55" s="691"/>
      <c r="MAD55" s="691"/>
      <c r="MAE55" s="691"/>
      <c r="MAF55" s="691"/>
      <c r="MAG55" s="691"/>
      <c r="MAH55" s="691"/>
      <c r="MAI55" s="691"/>
      <c r="MAJ55" s="691"/>
      <c r="MAK55" s="691"/>
      <c r="MAL55" s="691"/>
      <c r="MAM55" s="691"/>
      <c r="MAN55" s="691"/>
      <c r="MAO55" s="691"/>
      <c r="MAP55" s="691"/>
      <c r="MAQ55" s="691"/>
      <c r="MAR55" s="691"/>
      <c r="MAS55" s="691"/>
      <c r="MAT55" s="691"/>
      <c r="MAU55" s="691"/>
      <c r="MAV55" s="691"/>
      <c r="MAW55" s="691"/>
      <c r="MAX55" s="691"/>
      <c r="MAY55" s="691"/>
      <c r="MAZ55" s="691"/>
      <c r="MBA55" s="691"/>
      <c r="MBB55" s="691"/>
      <c r="MBC55" s="691"/>
      <c r="MBD55" s="691"/>
      <c r="MBE55" s="691"/>
      <c r="MBF55" s="691"/>
      <c r="MBG55" s="691"/>
      <c r="MBH55" s="691"/>
      <c r="MBI55" s="691"/>
      <c r="MBJ55" s="691"/>
      <c r="MBK55" s="691"/>
      <c r="MBL55" s="691"/>
      <c r="MBM55" s="691"/>
      <c r="MBN55" s="691"/>
      <c r="MBO55" s="691"/>
      <c r="MBP55" s="691"/>
      <c r="MBQ55" s="691"/>
      <c r="MBR55" s="691"/>
      <c r="MBS55" s="691"/>
      <c r="MBT55" s="691"/>
      <c r="MBU55" s="691"/>
      <c r="MBV55" s="691"/>
      <c r="MBW55" s="691"/>
      <c r="MBX55" s="691"/>
      <c r="MBY55" s="691"/>
      <c r="MBZ55" s="691"/>
      <c r="MCA55" s="691"/>
      <c r="MCB55" s="691"/>
      <c r="MCC55" s="691"/>
      <c r="MCD55" s="691"/>
      <c r="MCE55" s="691"/>
      <c r="MCF55" s="691"/>
      <c r="MCG55" s="691"/>
      <c r="MCH55" s="691"/>
      <c r="MCI55" s="691"/>
      <c r="MCJ55" s="691"/>
      <c r="MCK55" s="691"/>
      <c r="MCL55" s="691"/>
      <c r="MCM55" s="691"/>
      <c r="MCN55" s="691"/>
      <c r="MCO55" s="691"/>
      <c r="MCP55" s="691"/>
      <c r="MCQ55" s="691"/>
      <c r="MCR55" s="691"/>
      <c r="MCS55" s="691"/>
      <c r="MCT55" s="691"/>
      <c r="MCU55" s="691"/>
      <c r="MCV55" s="691"/>
      <c r="MCW55" s="691"/>
      <c r="MCX55" s="691"/>
      <c r="MCY55" s="691"/>
      <c r="MCZ55" s="691"/>
      <c r="MDA55" s="691"/>
      <c r="MDB55" s="691"/>
      <c r="MDC55" s="691"/>
      <c r="MDD55" s="691"/>
      <c r="MDE55" s="691"/>
      <c r="MDF55" s="691"/>
      <c r="MDG55" s="691"/>
      <c r="MDH55" s="691"/>
      <c r="MDI55" s="691"/>
      <c r="MDJ55" s="691"/>
      <c r="MDK55" s="691"/>
      <c r="MDL55" s="691"/>
      <c r="MDM55" s="691"/>
      <c r="MDN55" s="691"/>
      <c r="MDO55" s="691"/>
      <c r="MDP55" s="691"/>
      <c r="MDQ55" s="691"/>
      <c r="MDR55" s="691"/>
      <c r="MDS55" s="691"/>
      <c r="MDT55" s="691"/>
      <c r="MDU55" s="691"/>
      <c r="MDV55" s="691"/>
      <c r="MDW55" s="691"/>
      <c r="MDX55" s="691"/>
      <c r="MDY55" s="691"/>
      <c r="MDZ55" s="691"/>
      <c r="MEA55" s="691"/>
      <c r="MEB55" s="691"/>
      <c r="MEC55" s="691"/>
      <c r="MED55" s="691"/>
      <c r="MEE55" s="691"/>
      <c r="MEF55" s="691"/>
      <c r="MEG55" s="691"/>
      <c r="MEH55" s="691"/>
      <c r="MEI55" s="691"/>
      <c r="MEJ55" s="691"/>
      <c r="MEK55" s="691"/>
      <c r="MEL55" s="691"/>
      <c r="MEM55" s="691"/>
      <c r="MEN55" s="691"/>
      <c r="MEO55" s="691"/>
      <c r="MEP55" s="691"/>
      <c r="MEQ55" s="691"/>
      <c r="MER55" s="691"/>
      <c r="MES55" s="691"/>
      <c r="MET55" s="691"/>
      <c r="MEU55" s="691"/>
      <c r="MEV55" s="691"/>
      <c r="MEW55" s="691"/>
      <c r="MEX55" s="691"/>
      <c r="MEY55" s="691"/>
      <c r="MEZ55" s="691"/>
      <c r="MFA55" s="691"/>
      <c r="MFB55" s="691"/>
      <c r="MFC55" s="691"/>
      <c r="MFD55" s="691"/>
      <c r="MFE55" s="691"/>
      <c r="MFF55" s="691"/>
      <c r="MFG55" s="691"/>
      <c r="MFH55" s="691"/>
      <c r="MFI55" s="691"/>
      <c r="MFJ55" s="691"/>
      <c r="MFK55" s="691"/>
      <c r="MFL55" s="691"/>
      <c r="MFM55" s="691"/>
      <c r="MFN55" s="691"/>
      <c r="MFO55" s="691"/>
      <c r="MFP55" s="691"/>
      <c r="MFQ55" s="691"/>
      <c r="MFR55" s="691"/>
      <c r="MFS55" s="691"/>
      <c r="MFT55" s="691"/>
      <c r="MFU55" s="691"/>
      <c r="MFV55" s="691"/>
      <c r="MFW55" s="691"/>
      <c r="MFX55" s="691"/>
      <c r="MFY55" s="691"/>
      <c r="MFZ55" s="691"/>
      <c r="MGA55" s="691"/>
      <c r="MGB55" s="691"/>
      <c r="MGC55" s="691"/>
      <c r="MGD55" s="691"/>
      <c r="MGE55" s="691"/>
      <c r="MGF55" s="691"/>
      <c r="MGG55" s="691"/>
      <c r="MGH55" s="691"/>
      <c r="MGI55" s="691"/>
      <c r="MGJ55" s="691"/>
      <c r="MGK55" s="691"/>
      <c r="MGL55" s="691"/>
      <c r="MGM55" s="691"/>
      <c r="MGN55" s="691"/>
      <c r="MGO55" s="691"/>
      <c r="MGP55" s="691"/>
      <c r="MGQ55" s="691"/>
      <c r="MGR55" s="691"/>
      <c r="MGS55" s="691"/>
      <c r="MGT55" s="691"/>
      <c r="MGU55" s="691"/>
      <c r="MGV55" s="691"/>
      <c r="MGW55" s="691"/>
      <c r="MGX55" s="691"/>
      <c r="MGY55" s="691"/>
      <c r="MGZ55" s="691"/>
      <c r="MHA55" s="691"/>
      <c r="MHB55" s="691"/>
      <c r="MHC55" s="691"/>
      <c r="MHD55" s="691"/>
      <c r="MHE55" s="691"/>
      <c r="MHF55" s="691"/>
      <c r="MHG55" s="691"/>
      <c r="MHH55" s="691"/>
      <c r="MHI55" s="691"/>
      <c r="MHJ55" s="691"/>
      <c r="MHK55" s="691"/>
      <c r="MHL55" s="691"/>
      <c r="MHM55" s="691"/>
      <c r="MHN55" s="691"/>
      <c r="MHO55" s="691"/>
      <c r="MHP55" s="691"/>
      <c r="MHQ55" s="691"/>
      <c r="MHR55" s="691"/>
      <c r="MHS55" s="691"/>
      <c r="MHT55" s="691"/>
      <c r="MHU55" s="691"/>
      <c r="MHV55" s="691"/>
      <c r="MHW55" s="691"/>
      <c r="MHX55" s="691"/>
      <c r="MHY55" s="691"/>
      <c r="MHZ55" s="691"/>
      <c r="MIA55" s="691"/>
      <c r="MIB55" s="691"/>
      <c r="MIC55" s="691"/>
      <c r="MID55" s="691"/>
      <c r="MIE55" s="691"/>
      <c r="MIF55" s="691"/>
      <c r="MIG55" s="691"/>
      <c r="MIH55" s="691"/>
      <c r="MII55" s="691"/>
      <c r="MIJ55" s="691"/>
      <c r="MIK55" s="691"/>
      <c r="MIL55" s="691"/>
      <c r="MIM55" s="691"/>
      <c r="MIN55" s="691"/>
      <c r="MIO55" s="691"/>
      <c r="MIP55" s="691"/>
      <c r="MIQ55" s="691"/>
      <c r="MIR55" s="691"/>
      <c r="MIS55" s="691"/>
      <c r="MIT55" s="691"/>
      <c r="MIU55" s="691"/>
      <c r="MIV55" s="691"/>
      <c r="MIW55" s="691"/>
      <c r="MIX55" s="691"/>
      <c r="MIY55" s="691"/>
      <c r="MIZ55" s="691"/>
      <c r="MJA55" s="691"/>
      <c r="MJB55" s="691"/>
      <c r="MJC55" s="691"/>
      <c r="MJD55" s="691"/>
      <c r="MJE55" s="691"/>
      <c r="MJF55" s="691"/>
      <c r="MJG55" s="691"/>
      <c r="MJH55" s="691"/>
      <c r="MJI55" s="691"/>
      <c r="MJJ55" s="691"/>
      <c r="MJK55" s="691"/>
      <c r="MJL55" s="691"/>
      <c r="MJM55" s="691"/>
      <c r="MJN55" s="691"/>
      <c r="MJO55" s="691"/>
      <c r="MJP55" s="691"/>
      <c r="MJQ55" s="691"/>
      <c r="MJR55" s="691"/>
      <c r="MJS55" s="691"/>
      <c r="MJT55" s="691"/>
      <c r="MJU55" s="691"/>
      <c r="MJV55" s="691"/>
      <c r="MJW55" s="691"/>
      <c r="MJX55" s="691"/>
      <c r="MJY55" s="691"/>
      <c r="MJZ55" s="691"/>
      <c r="MKA55" s="691"/>
      <c r="MKB55" s="691"/>
      <c r="MKC55" s="691"/>
      <c r="MKD55" s="691"/>
      <c r="MKE55" s="691"/>
      <c r="MKF55" s="691"/>
      <c r="MKG55" s="691"/>
      <c r="MKH55" s="691"/>
      <c r="MKI55" s="691"/>
      <c r="MKJ55" s="691"/>
      <c r="MKK55" s="691"/>
      <c r="MKL55" s="691"/>
      <c r="MKM55" s="691"/>
      <c r="MKN55" s="691"/>
      <c r="MKO55" s="691"/>
      <c r="MKP55" s="691"/>
      <c r="MKQ55" s="691"/>
      <c r="MKR55" s="691"/>
      <c r="MKS55" s="691"/>
      <c r="MKT55" s="691"/>
      <c r="MKU55" s="691"/>
      <c r="MKV55" s="691"/>
      <c r="MKW55" s="691"/>
      <c r="MKX55" s="691"/>
      <c r="MKY55" s="691"/>
      <c r="MKZ55" s="691"/>
      <c r="MLA55" s="691"/>
      <c r="MLB55" s="691"/>
      <c r="MLC55" s="691"/>
      <c r="MLD55" s="691"/>
      <c r="MLE55" s="691"/>
      <c r="MLF55" s="691"/>
      <c r="MLG55" s="691"/>
      <c r="MLH55" s="691"/>
      <c r="MLI55" s="691"/>
      <c r="MLJ55" s="691"/>
      <c r="MLK55" s="691"/>
      <c r="MLL55" s="691"/>
      <c r="MLM55" s="691"/>
      <c r="MLN55" s="691"/>
      <c r="MLO55" s="691"/>
      <c r="MLP55" s="691"/>
      <c r="MLQ55" s="691"/>
      <c r="MLR55" s="691"/>
      <c r="MLS55" s="691"/>
      <c r="MLT55" s="691"/>
      <c r="MLU55" s="691"/>
      <c r="MLV55" s="691"/>
      <c r="MLW55" s="691"/>
      <c r="MLX55" s="691"/>
      <c r="MLY55" s="691"/>
      <c r="MLZ55" s="691"/>
      <c r="MMA55" s="691"/>
      <c r="MMB55" s="691"/>
      <c r="MMC55" s="691"/>
      <c r="MMD55" s="691"/>
      <c r="MME55" s="691"/>
      <c r="MMF55" s="691"/>
      <c r="MMG55" s="691"/>
      <c r="MMH55" s="691"/>
      <c r="MMI55" s="691"/>
      <c r="MMJ55" s="691"/>
      <c r="MMK55" s="691"/>
      <c r="MML55" s="691"/>
      <c r="MMM55" s="691"/>
      <c r="MMN55" s="691"/>
      <c r="MMO55" s="691"/>
      <c r="MMP55" s="691"/>
      <c r="MMQ55" s="691"/>
      <c r="MMR55" s="691"/>
      <c r="MMS55" s="691"/>
      <c r="MMT55" s="691"/>
      <c r="MMU55" s="691"/>
      <c r="MMV55" s="691"/>
      <c r="MMW55" s="691"/>
      <c r="MMX55" s="691"/>
      <c r="MMY55" s="691"/>
      <c r="MMZ55" s="691"/>
      <c r="MNA55" s="691"/>
      <c r="MNB55" s="691"/>
      <c r="MNC55" s="691"/>
      <c r="MND55" s="691"/>
      <c r="MNE55" s="691"/>
      <c r="MNF55" s="691"/>
      <c r="MNG55" s="691"/>
      <c r="MNH55" s="691"/>
      <c r="MNI55" s="691"/>
      <c r="MNJ55" s="691"/>
      <c r="MNK55" s="691"/>
      <c r="MNL55" s="691"/>
      <c r="MNM55" s="691"/>
      <c r="MNN55" s="691"/>
      <c r="MNO55" s="691"/>
      <c r="MNP55" s="691"/>
      <c r="MNQ55" s="691"/>
      <c r="MNR55" s="691"/>
      <c r="MNS55" s="691"/>
      <c r="MNT55" s="691"/>
      <c r="MNU55" s="691"/>
      <c r="MNV55" s="691"/>
      <c r="MNW55" s="691"/>
      <c r="MNX55" s="691"/>
      <c r="MNY55" s="691"/>
      <c r="MNZ55" s="691"/>
      <c r="MOA55" s="691"/>
      <c r="MOB55" s="691"/>
      <c r="MOC55" s="691"/>
      <c r="MOD55" s="691"/>
      <c r="MOE55" s="691"/>
      <c r="MOF55" s="691"/>
      <c r="MOG55" s="691"/>
      <c r="MOH55" s="691"/>
      <c r="MOI55" s="691"/>
      <c r="MOJ55" s="691"/>
      <c r="MOK55" s="691"/>
      <c r="MOL55" s="691"/>
      <c r="MOM55" s="691"/>
      <c r="MON55" s="691"/>
      <c r="MOO55" s="691"/>
      <c r="MOP55" s="691"/>
      <c r="MOQ55" s="691"/>
      <c r="MOR55" s="691"/>
      <c r="MOS55" s="691"/>
      <c r="MOT55" s="691"/>
      <c r="MOU55" s="691"/>
      <c r="MOV55" s="691"/>
      <c r="MOW55" s="691"/>
      <c r="MOX55" s="691"/>
      <c r="MOY55" s="691"/>
      <c r="MOZ55" s="691"/>
      <c r="MPA55" s="691"/>
      <c r="MPB55" s="691"/>
      <c r="MPC55" s="691"/>
      <c r="MPD55" s="691"/>
      <c r="MPE55" s="691"/>
      <c r="MPF55" s="691"/>
      <c r="MPG55" s="691"/>
      <c r="MPH55" s="691"/>
      <c r="MPI55" s="691"/>
      <c r="MPJ55" s="691"/>
      <c r="MPK55" s="691"/>
      <c r="MPL55" s="691"/>
      <c r="MPM55" s="691"/>
      <c r="MPN55" s="691"/>
      <c r="MPO55" s="691"/>
      <c r="MPP55" s="691"/>
      <c r="MPQ55" s="691"/>
      <c r="MPR55" s="691"/>
      <c r="MPS55" s="691"/>
      <c r="MPT55" s="691"/>
      <c r="MPU55" s="691"/>
      <c r="MPV55" s="691"/>
      <c r="MPW55" s="691"/>
      <c r="MPX55" s="691"/>
      <c r="MPY55" s="691"/>
      <c r="MPZ55" s="691"/>
      <c r="MQA55" s="691"/>
      <c r="MQB55" s="691"/>
      <c r="MQC55" s="691"/>
      <c r="MQD55" s="691"/>
      <c r="MQE55" s="691"/>
      <c r="MQF55" s="691"/>
      <c r="MQG55" s="691"/>
      <c r="MQH55" s="691"/>
      <c r="MQI55" s="691"/>
      <c r="MQJ55" s="691"/>
      <c r="MQK55" s="691"/>
      <c r="MQL55" s="691"/>
      <c r="MQM55" s="691"/>
      <c r="MQN55" s="691"/>
      <c r="MQO55" s="691"/>
      <c r="MQP55" s="691"/>
      <c r="MQQ55" s="691"/>
      <c r="MQR55" s="691"/>
      <c r="MQS55" s="691"/>
      <c r="MQT55" s="691"/>
      <c r="MQU55" s="691"/>
      <c r="MQV55" s="691"/>
      <c r="MQW55" s="691"/>
      <c r="MQX55" s="691"/>
      <c r="MQY55" s="691"/>
      <c r="MQZ55" s="691"/>
      <c r="MRA55" s="691"/>
      <c r="MRB55" s="691"/>
      <c r="MRC55" s="691"/>
      <c r="MRD55" s="691"/>
      <c r="MRE55" s="691"/>
      <c r="MRF55" s="691"/>
      <c r="MRG55" s="691"/>
      <c r="MRH55" s="691"/>
      <c r="MRI55" s="691"/>
      <c r="MRJ55" s="691"/>
      <c r="MRK55" s="691"/>
      <c r="MRL55" s="691"/>
      <c r="MRM55" s="691"/>
      <c r="MRN55" s="691"/>
      <c r="MRO55" s="691"/>
      <c r="MRP55" s="691"/>
      <c r="MRQ55" s="691"/>
      <c r="MRR55" s="691"/>
      <c r="MRS55" s="691"/>
      <c r="MRT55" s="691"/>
      <c r="MRU55" s="691"/>
      <c r="MRV55" s="691"/>
      <c r="MRW55" s="691"/>
      <c r="MRX55" s="691"/>
      <c r="MRY55" s="691"/>
      <c r="MRZ55" s="691"/>
      <c r="MSA55" s="691"/>
      <c r="MSB55" s="691"/>
      <c r="MSC55" s="691"/>
      <c r="MSD55" s="691"/>
      <c r="MSE55" s="691"/>
      <c r="MSF55" s="691"/>
      <c r="MSG55" s="691"/>
      <c r="MSH55" s="691"/>
      <c r="MSI55" s="691"/>
      <c r="MSJ55" s="691"/>
      <c r="MSK55" s="691"/>
      <c r="MSL55" s="691"/>
      <c r="MSM55" s="691"/>
      <c r="MSN55" s="691"/>
      <c r="MSO55" s="691"/>
      <c r="MSP55" s="691"/>
      <c r="MSQ55" s="691"/>
      <c r="MSR55" s="691"/>
      <c r="MSS55" s="691"/>
      <c r="MST55" s="691"/>
      <c r="MSU55" s="691"/>
      <c r="MSV55" s="691"/>
      <c r="MSW55" s="691"/>
      <c r="MSX55" s="691"/>
      <c r="MSY55" s="691"/>
      <c r="MSZ55" s="691"/>
      <c r="MTA55" s="691"/>
      <c r="MTB55" s="691"/>
      <c r="MTC55" s="691"/>
      <c r="MTD55" s="691"/>
      <c r="MTE55" s="691"/>
      <c r="MTF55" s="691"/>
      <c r="MTG55" s="691"/>
      <c r="MTH55" s="691"/>
      <c r="MTI55" s="691"/>
      <c r="MTJ55" s="691"/>
      <c r="MTK55" s="691"/>
      <c r="MTL55" s="691"/>
      <c r="MTM55" s="691"/>
      <c r="MTN55" s="691"/>
      <c r="MTO55" s="691"/>
      <c r="MTP55" s="691"/>
      <c r="MTQ55" s="691"/>
      <c r="MTR55" s="691"/>
      <c r="MTS55" s="691"/>
      <c r="MTT55" s="691"/>
      <c r="MTU55" s="691"/>
      <c r="MTV55" s="691"/>
      <c r="MTW55" s="691"/>
      <c r="MTX55" s="691"/>
      <c r="MTY55" s="691"/>
      <c r="MTZ55" s="691"/>
      <c r="MUA55" s="691"/>
      <c r="MUB55" s="691"/>
      <c r="MUC55" s="691"/>
      <c r="MUD55" s="691"/>
      <c r="MUE55" s="691"/>
      <c r="MUF55" s="691"/>
      <c r="MUG55" s="691"/>
      <c r="MUH55" s="691"/>
      <c r="MUI55" s="691"/>
      <c r="MUJ55" s="691"/>
      <c r="MUK55" s="691"/>
      <c r="MUL55" s="691"/>
      <c r="MUM55" s="691"/>
      <c r="MUN55" s="691"/>
      <c r="MUO55" s="691"/>
      <c r="MUP55" s="691"/>
      <c r="MUQ55" s="691"/>
      <c r="MUR55" s="691"/>
      <c r="MUS55" s="691"/>
      <c r="MUT55" s="691"/>
      <c r="MUU55" s="691"/>
      <c r="MUV55" s="691"/>
      <c r="MUW55" s="691"/>
      <c r="MUX55" s="691"/>
      <c r="MUY55" s="691"/>
      <c r="MUZ55" s="691"/>
      <c r="MVA55" s="691"/>
      <c r="MVB55" s="691"/>
      <c r="MVC55" s="691"/>
      <c r="MVD55" s="691"/>
      <c r="MVE55" s="691"/>
      <c r="MVF55" s="691"/>
      <c r="MVG55" s="691"/>
      <c r="MVH55" s="691"/>
      <c r="MVI55" s="691"/>
      <c r="MVJ55" s="691"/>
      <c r="MVK55" s="691"/>
      <c r="MVL55" s="691"/>
      <c r="MVM55" s="691"/>
      <c r="MVN55" s="691"/>
      <c r="MVO55" s="691"/>
      <c r="MVP55" s="691"/>
      <c r="MVQ55" s="691"/>
      <c r="MVR55" s="691"/>
      <c r="MVS55" s="691"/>
      <c r="MVT55" s="691"/>
      <c r="MVU55" s="691"/>
      <c r="MVV55" s="691"/>
      <c r="MVW55" s="691"/>
      <c r="MVX55" s="691"/>
      <c r="MVY55" s="691"/>
      <c r="MVZ55" s="691"/>
      <c r="MWA55" s="691"/>
      <c r="MWB55" s="691"/>
      <c r="MWC55" s="691"/>
      <c r="MWD55" s="691"/>
      <c r="MWE55" s="691"/>
      <c r="MWF55" s="691"/>
      <c r="MWG55" s="691"/>
      <c r="MWH55" s="691"/>
      <c r="MWI55" s="691"/>
      <c r="MWJ55" s="691"/>
      <c r="MWK55" s="691"/>
      <c r="MWL55" s="691"/>
      <c r="MWM55" s="691"/>
      <c r="MWN55" s="691"/>
      <c r="MWO55" s="691"/>
      <c r="MWP55" s="691"/>
      <c r="MWQ55" s="691"/>
      <c r="MWR55" s="691"/>
      <c r="MWS55" s="691"/>
      <c r="MWT55" s="691"/>
      <c r="MWU55" s="691"/>
      <c r="MWV55" s="691"/>
      <c r="MWW55" s="691"/>
      <c r="MWX55" s="691"/>
      <c r="MWY55" s="691"/>
      <c r="MWZ55" s="691"/>
      <c r="MXA55" s="691"/>
      <c r="MXB55" s="691"/>
      <c r="MXC55" s="691"/>
      <c r="MXD55" s="691"/>
      <c r="MXE55" s="691"/>
      <c r="MXF55" s="691"/>
      <c r="MXG55" s="691"/>
      <c r="MXH55" s="691"/>
      <c r="MXI55" s="691"/>
      <c r="MXJ55" s="691"/>
      <c r="MXK55" s="691"/>
      <c r="MXL55" s="691"/>
      <c r="MXM55" s="691"/>
      <c r="MXN55" s="691"/>
      <c r="MXO55" s="691"/>
      <c r="MXP55" s="691"/>
      <c r="MXQ55" s="691"/>
      <c r="MXR55" s="691"/>
      <c r="MXS55" s="691"/>
      <c r="MXT55" s="691"/>
      <c r="MXU55" s="691"/>
      <c r="MXV55" s="691"/>
      <c r="MXW55" s="691"/>
      <c r="MXX55" s="691"/>
      <c r="MXY55" s="691"/>
      <c r="MXZ55" s="691"/>
      <c r="MYA55" s="691"/>
      <c r="MYB55" s="691"/>
      <c r="MYC55" s="691"/>
      <c r="MYD55" s="691"/>
      <c r="MYE55" s="691"/>
      <c r="MYF55" s="691"/>
      <c r="MYG55" s="691"/>
      <c r="MYH55" s="691"/>
      <c r="MYI55" s="691"/>
      <c r="MYJ55" s="691"/>
      <c r="MYK55" s="691"/>
      <c r="MYL55" s="691"/>
      <c r="MYM55" s="691"/>
      <c r="MYN55" s="691"/>
      <c r="MYO55" s="691"/>
      <c r="MYP55" s="691"/>
      <c r="MYQ55" s="691"/>
      <c r="MYR55" s="691"/>
      <c r="MYS55" s="691"/>
      <c r="MYT55" s="691"/>
      <c r="MYU55" s="691"/>
      <c r="MYV55" s="691"/>
      <c r="MYW55" s="691"/>
      <c r="MYX55" s="691"/>
      <c r="MYY55" s="691"/>
      <c r="MYZ55" s="691"/>
      <c r="MZA55" s="691"/>
      <c r="MZB55" s="691"/>
      <c r="MZC55" s="691"/>
      <c r="MZD55" s="691"/>
      <c r="MZE55" s="691"/>
      <c r="MZF55" s="691"/>
      <c r="MZG55" s="691"/>
      <c r="MZH55" s="691"/>
      <c r="MZI55" s="691"/>
      <c r="MZJ55" s="691"/>
      <c r="MZK55" s="691"/>
      <c r="MZL55" s="691"/>
      <c r="MZM55" s="691"/>
      <c r="MZN55" s="691"/>
      <c r="MZO55" s="691"/>
      <c r="MZP55" s="691"/>
      <c r="MZQ55" s="691"/>
      <c r="MZR55" s="691"/>
      <c r="MZS55" s="691"/>
      <c r="MZT55" s="691"/>
      <c r="MZU55" s="691"/>
      <c r="MZV55" s="691"/>
      <c r="MZW55" s="691"/>
      <c r="MZX55" s="691"/>
      <c r="MZY55" s="691"/>
      <c r="MZZ55" s="691"/>
      <c r="NAA55" s="691"/>
      <c r="NAB55" s="691"/>
      <c r="NAC55" s="691"/>
      <c r="NAD55" s="691"/>
      <c r="NAE55" s="691"/>
      <c r="NAF55" s="691"/>
      <c r="NAG55" s="691"/>
      <c r="NAH55" s="691"/>
      <c r="NAI55" s="691"/>
      <c r="NAJ55" s="691"/>
      <c r="NAK55" s="691"/>
      <c r="NAL55" s="691"/>
      <c r="NAM55" s="691"/>
      <c r="NAN55" s="691"/>
      <c r="NAO55" s="691"/>
      <c r="NAP55" s="691"/>
      <c r="NAQ55" s="691"/>
      <c r="NAR55" s="691"/>
      <c r="NAS55" s="691"/>
      <c r="NAT55" s="691"/>
      <c r="NAU55" s="691"/>
      <c r="NAV55" s="691"/>
      <c r="NAW55" s="691"/>
      <c r="NAX55" s="691"/>
      <c r="NAY55" s="691"/>
      <c r="NAZ55" s="691"/>
      <c r="NBA55" s="691"/>
      <c r="NBB55" s="691"/>
      <c r="NBC55" s="691"/>
      <c r="NBD55" s="691"/>
      <c r="NBE55" s="691"/>
      <c r="NBF55" s="691"/>
      <c r="NBG55" s="691"/>
      <c r="NBH55" s="691"/>
      <c r="NBI55" s="691"/>
      <c r="NBJ55" s="691"/>
      <c r="NBK55" s="691"/>
      <c r="NBL55" s="691"/>
      <c r="NBM55" s="691"/>
      <c r="NBN55" s="691"/>
      <c r="NBO55" s="691"/>
      <c r="NBP55" s="691"/>
      <c r="NBQ55" s="691"/>
      <c r="NBR55" s="691"/>
      <c r="NBS55" s="691"/>
      <c r="NBT55" s="691"/>
      <c r="NBU55" s="691"/>
      <c r="NBV55" s="691"/>
      <c r="NBW55" s="691"/>
      <c r="NBX55" s="691"/>
      <c r="NBY55" s="691"/>
      <c r="NBZ55" s="691"/>
      <c r="NCA55" s="691"/>
      <c r="NCB55" s="691"/>
      <c r="NCC55" s="691"/>
      <c r="NCD55" s="691"/>
      <c r="NCE55" s="691"/>
      <c r="NCF55" s="691"/>
      <c r="NCG55" s="691"/>
      <c r="NCH55" s="691"/>
      <c r="NCI55" s="691"/>
      <c r="NCJ55" s="691"/>
      <c r="NCK55" s="691"/>
      <c r="NCL55" s="691"/>
      <c r="NCM55" s="691"/>
      <c r="NCN55" s="691"/>
      <c r="NCO55" s="691"/>
      <c r="NCP55" s="691"/>
      <c r="NCQ55" s="691"/>
      <c r="NCR55" s="691"/>
      <c r="NCS55" s="691"/>
      <c r="NCT55" s="691"/>
      <c r="NCU55" s="691"/>
      <c r="NCV55" s="691"/>
      <c r="NCW55" s="691"/>
      <c r="NCX55" s="691"/>
      <c r="NCY55" s="691"/>
      <c r="NCZ55" s="691"/>
      <c r="NDA55" s="691"/>
      <c r="NDB55" s="691"/>
      <c r="NDC55" s="691"/>
      <c r="NDD55" s="691"/>
      <c r="NDE55" s="691"/>
      <c r="NDF55" s="691"/>
      <c r="NDG55" s="691"/>
      <c r="NDH55" s="691"/>
      <c r="NDI55" s="691"/>
      <c r="NDJ55" s="691"/>
      <c r="NDK55" s="691"/>
      <c r="NDL55" s="691"/>
      <c r="NDM55" s="691"/>
      <c r="NDN55" s="691"/>
      <c r="NDO55" s="691"/>
      <c r="NDP55" s="691"/>
      <c r="NDQ55" s="691"/>
      <c r="NDR55" s="691"/>
      <c r="NDS55" s="691"/>
      <c r="NDT55" s="691"/>
      <c r="NDU55" s="691"/>
      <c r="NDV55" s="691"/>
      <c r="NDW55" s="691"/>
      <c r="NDX55" s="691"/>
      <c r="NDY55" s="691"/>
      <c r="NDZ55" s="691"/>
      <c r="NEA55" s="691"/>
      <c r="NEB55" s="691"/>
      <c r="NEC55" s="691"/>
      <c r="NED55" s="691"/>
      <c r="NEE55" s="691"/>
      <c r="NEF55" s="691"/>
      <c r="NEG55" s="691"/>
      <c r="NEH55" s="691"/>
      <c r="NEI55" s="691"/>
      <c r="NEJ55" s="691"/>
      <c r="NEK55" s="691"/>
      <c r="NEL55" s="691"/>
      <c r="NEM55" s="691"/>
      <c r="NEN55" s="691"/>
      <c r="NEO55" s="691"/>
      <c r="NEP55" s="691"/>
      <c r="NEQ55" s="691"/>
      <c r="NER55" s="691"/>
      <c r="NES55" s="691"/>
      <c r="NET55" s="691"/>
      <c r="NEU55" s="691"/>
      <c r="NEV55" s="691"/>
      <c r="NEW55" s="691"/>
      <c r="NEX55" s="691"/>
      <c r="NEY55" s="691"/>
      <c r="NEZ55" s="691"/>
      <c r="NFA55" s="691"/>
      <c r="NFB55" s="691"/>
      <c r="NFC55" s="691"/>
      <c r="NFD55" s="691"/>
      <c r="NFE55" s="691"/>
      <c r="NFF55" s="691"/>
      <c r="NFG55" s="691"/>
      <c r="NFH55" s="691"/>
      <c r="NFI55" s="691"/>
      <c r="NFJ55" s="691"/>
      <c r="NFK55" s="691"/>
      <c r="NFL55" s="691"/>
      <c r="NFM55" s="691"/>
      <c r="NFN55" s="691"/>
      <c r="NFO55" s="691"/>
      <c r="NFP55" s="691"/>
      <c r="NFQ55" s="691"/>
      <c r="NFR55" s="691"/>
      <c r="NFS55" s="691"/>
      <c r="NFT55" s="691"/>
      <c r="NFU55" s="691"/>
      <c r="NFV55" s="691"/>
      <c r="NFW55" s="691"/>
      <c r="NFX55" s="691"/>
      <c r="NFY55" s="691"/>
      <c r="NFZ55" s="691"/>
      <c r="NGA55" s="691"/>
      <c r="NGB55" s="691"/>
      <c r="NGC55" s="691"/>
      <c r="NGD55" s="691"/>
      <c r="NGE55" s="691"/>
      <c r="NGF55" s="691"/>
      <c r="NGG55" s="691"/>
      <c r="NGH55" s="691"/>
      <c r="NGI55" s="691"/>
      <c r="NGJ55" s="691"/>
      <c r="NGK55" s="691"/>
      <c r="NGL55" s="691"/>
      <c r="NGM55" s="691"/>
      <c r="NGN55" s="691"/>
      <c r="NGO55" s="691"/>
      <c r="NGP55" s="691"/>
      <c r="NGQ55" s="691"/>
      <c r="NGR55" s="691"/>
      <c r="NGS55" s="691"/>
      <c r="NGT55" s="691"/>
      <c r="NGU55" s="691"/>
      <c r="NGV55" s="691"/>
      <c r="NGW55" s="691"/>
      <c r="NGX55" s="691"/>
      <c r="NGY55" s="691"/>
      <c r="NGZ55" s="691"/>
      <c r="NHA55" s="691"/>
      <c r="NHB55" s="691"/>
      <c r="NHC55" s="691"/>
      <c r="NHD55" s="691"/>
      <c r="NHE55" s="691"/>
      <c r="NHF55" s="691"/>
      <c r="NHG55" s="691"/>
      <c r="NHH55" s="691"/>
      <c r="NHI55" s="691"/>
      <c r="NHJ55" s="691"/>
      <c r="NHK55" s="691"/>
      <c r="NHL55" s="691"/>
      <c r="NHM55" s="691"/>
      <c r="NHN55" s="691"/>
      <c r="NHO55" s="691"/>
      <c r="NHP55" s="691"/>
      <c r="NHQ55" s="691"/>
      <c r="NHR55" s="691"/>
      <c r="NHS55" s="691"/>
      <c r="NHT55" s="691"/>
      <c r="NHU55" s="691"/>
      <c r="NHV55" s="691"/>
      <c r="NHW55" s="691"/>
      <c r="NHX55" s="691"/>
      <c r="NHY55" s="691"/>
      <c r="NHZ55" s="691"/>
      <c r="NIA55" s="691"/>
      <c r="NIB55" s="691"/>
      <c r="NIC55" s="691"/>
      <c r="NID55" s="691"/>
      <c r="NIE55" s="691"/>
      <c r="NIF55" s="691"/>
      <c r="NIG55" s="691"/>
      <c r="NIH55" s="691"/>
      <c r="NII55" s="691"/>
      <c r="NIJ55" s="691"/>
      <c r="NIK55" s="691"/>
      <c r="NIL55" s="691"/>
      <c r="NIM55" s="691"/>
      <c r="NIN55" s="691"/>
      <c r="NIO55" s="691"/>
      <c r="NIP55" s="691"/>
      <c r="NIQ55" s="691"/>
      <c r="NIR55" s="691"/>
      <c r="NIS55" s="691"/>
      <c r="NIT55" s="691"/>
      <c r="NIU55" s="691"/>
      <c r="NIV55" s="691"/>
      <c r="NIW55" s="691"/>
      <c r="NIX55" s="691"/>
      <c r="NIY55" s="691"/>
      <c r="NIZ55" s="691"/>
      <c r="NJA55" s="691"/>
      <c r="NJB55" s="691"/>
      <c r="NJC55" s="691"/>
      <c r="NJD55" s="691"/>
      <c r="NJE55" s="691"/>
      <c r="NJF55" s="691"/>
      <c r="NJG55" s="691"/>
      <c r="NJH55" s="691"/>
      <c r="NJI55" s="691"/>
      <c r="NJJ55" s="691"/>
      <c r="NJK55" s="691"/>
      <c r="NJL55" s="691"/>
      <c r="NJM55" s="691"/>
      <c r="NJN55" s="691"/>
      <c r="NJO55" s="691"/>
      <c r="NJP55" s="691"/>
      <c r="NJQ55" s="691"/>
      <c r="NJR55" s="691"/>
      <c r="NJS55" s="691"/>
      <c r="NJT55" s="691"/>
      <c r="NJU55" s="691"/>
      <c r="NJV55" s="691"/>
      <c r="NJW55" s="691"/>
      <c r="NJX55" s="691"/>
      <c r="NJY55" s="691"/>
      <c r="NJZ55" s="691"/>
      <c r="NKA55" s="691"/>
      <c r="NKB55" s="691"/>
      <c r="NKC55" s="691"/>
      <c r="NKD55" s="691"/>
      <c r="NKE55" s="691"/>
      <c r="NKF55" s="691"/>
      <c r="NKG55" s="691"/>
      <c r="NKH55" s="691"/>
      <c r="NKI55" s="691"/>
      <c r="NKJ55" s="691"/>
      <c r="NKK55" s="691"/>
      <c r="NKL55" s="691"/>
      <c r="NKM55" s="691"/>
      <c r="NKN55" s="691"/>
      <c r="NKO55" s="691"/>
      <c r="NKP55" s="691"/>
      <c r="NKQ55" s="691"/>
      <c r="NKR55" s="691"/>
      <c r="NKS55" s="691"/>
      <c r="NKT55" s="691"/>
      <c r="NKU55" s="691"/>
      <c r="NKV55" s="691"/>
      <c r="NKW55" s="691"/>
      <c r="NKX55" s="691"/>
      <c r="NKY55" s="691"/>
      <c r="NKZ55" s="691"/>
      <c r="NLA55" s="691"/>
      <c r="NLB55" s="691"/>
      <c r="NLC55" s="691"/>
      <c r="NLD55" s="691"/>
      <c r="NLE55" s="691"/>
      <c r="NLF55" s="691"/>
      <c r="NLG55" s="691"/>
      <c r="NLH55" s="691"/>
      <c r="NLI55" s="691"/>
      <c r="NLJ55" s="691"/>
      <c r="NLK55" s="691"/>
      <c r="NLL55" s="691"/>
      <c r="NLM55" s="691"/>
      <c r="NLN55" s="691"/>
      <c r="NLO55" s="691"/>
      <c r="NLP55" s="691"/>
      <c r="NLQ55" s="691"/>
      <c r="NLR55" s="691"/>
      <c r="NLS55" s="691"/>
      <c r="NLT55" s="691"/>
      <c r="NLU55" s="691"/>
      <c r="NLV55" s="691"/>
      <c r="NLW55" s="691"/>
      <c r="NLX55" s="691"/>
      <c r="NLY55" s="691"/>
      <c r="NLZ55" s="691"/>
      <c r="NMA55" s="691"/>
      <c r="NMB55" s="691"/>
      <c r="NMC55" s="691"/>
      <c r="NMD55" s="691"/>
      <c r="NME55" s="691"/>
      <c r="NMF55" s="691"/>
      <c r="NMG55" s="691"/>
      <c r="NMH55" s="691"/>
      <c r="NMI55" s="691"/>
      <c r="NMJ55" s="691"/>
      <c r="NMK55" s="691"/>
      <c r="NML55" s="691"/>
      <c r="NMM55" s="691"/>
      <c r="NMN55" s="691"/>
      <c r="NMO55" s="691"/>
      <c r="NMP55" s="691"/>
      <c r="NMQ55" s="691"/>
      <c r="NMR55" s="691"/>
      <c r="NMS55" s="691"/>
      <c r="NMT55" s="691"/>
      <c r="NMU55" s="691"/>
      <c r="NMV55" s="691"/>
      <c r="NMW55" s="691"/>
      <c r="NMX55" s="691"/>
      <c r="NMY55" s="691"/>
      <c r="NMZ55" s="691"/>
      <c r="NNA55" s="691"/>
      <c r="NNB55" s="691"/>
      <c r="NNC55" s="691"/>
      <c r="NND55" s="691"/>
      <c r="NNE55" s="691"/>
      <c r="NNF55" s="691"/>
      <c r="NNG55" s="691"/>
      <c r="NNH55" s="691"/>
      <c r="NNI55" s="691"/>
      <c r="NNJ55" s="691"/>
      <c r="NNK55" s="691"/>
      <c r="NNL55" s="691"/>
      <c r="NNM55" s="691"/>
      <c r="NNN55" s="691"/>
      <c r="NNO55" s="691"/>
      <c r="NNP55" s="691"/>
      <c r="NNQ55" s="691"/>
      <c r="NNR55" s="691"/>
      <c r="NNS55" s="691"/>
      <c r="NNT55" s="691"/>
      <c r="NNU55" s="691"/>
      <c r="NNV55" s="691"/>
      <c r="NNW55" s="691"/>
      <c r="NNX55" s="691"/>
      <c r="NNY55" s="691"/>
      <c r="NNZ55" s="691"/>
      <c r="NOA55" s="691"/>
      <c r="NOB55" s="691"/>
      <c r="NOC55" s="691"/>
      <c r="NOD55" s="691"/>
      <c r="NOE55" s="691"/>
      <c r="NOF55" s="691"/>
      <c r="NOG55" s="691"/>
      <c r="NOH55" s="691"/>
      <c r="NOI55" s="691"/>
      <c r="NOJ55" s="691"/>
      <c r="NOK55" s="691"/>
      <c r="NOL55" s="691"/>
      <c r="NOM55" s="691"/>
      <c r="NON55" s="691"/>
      <c r="NOO55" s="691"/>
      <c r="NOP55" s="691"/>
      <c r="NOQ55" s="691"/>
      <c r="NOR55" s="691"/>
      <c r="NOS55" s="691"/>
      <c r="NOT55" s="691"/>
      <c r="NOU55" s="691"/>
      <c r="NOV55" s="691"/>
      <c r="NOW55" s="691"/>
      <c r="NOX55" s="691"/>
      <c r="NOY55" s="691"/>
      <c r="NOZ55" s="691"/>
      <c r="NPA55" s="691"/>
      <c r="NPB55" s="691"/>
      <c r="NPC55" s="691"/>
      <c r="NPD55" s="691"/>
      <c r="NPE55" s="691"/>
      <c r="NPF55" s="691"/>
      <c r="NPG55" s="691"/>
      <c r="NPH55" s="691"/>
      <c r="NPI55" s="691"/>
      <c r="NPJ55" s="691"/>
      <c r="NPK55" s="691"/>
      <c r="NPL55" s="691"/>
      <c r="NPM55" s="691"/>
      <c r="NPN55" s="691"/>
      <c r="NPO55" s="691"/>
      <c r="NPP55" s="691"/>
      <c r="NPQ55" s="691"/>
      <c r="NPR55" s="691"/>
      <c r="NPS55" s="691"/>
      <c r="NPT55" s="691"/>
      <c r="NPU55" s="691"/>
      <c r="NPV55" s="691"/>
      <c r="NPW55" s="691"/>
      <c r="NPX55" s="691"/>
      <c r="NPY55" s="691"/>
      <c r="NPZ55" s="691"/>
      <c r="NQA55" s="691"/>
      <c r="NQB55" s="691"/>
      <c r="NQC55" s="691"/>
      <c r="NQD55" s="691"/>
      <c r="NQE55" s="691"/>
      <c r="NQF55" s="691"/>
      <c r="NQG55" s="691"/>
      <c r="NQH55" s="691"/>
      <c r="NQI55" s="691"/>
      <c r="NQJ55" s="691"/>
      <c r="NQK55" s="691"/>
      <c r="NQL55" s="691"/>
      <c r="NQM55" s="691"/>
      <c r="NQN55" s="691"/>
      <c r="NQO55" s="691"/>
      <c r="NQP55" s="691"/>
      <c r="NQQ55" s="691"/>
      <c r="NQR55" s="691"/>
      <c r="NQS55" s="691"/>
      <c r="NQT55" s="691"/>
      <c r="NQU55" s="691"/>
      <c r="NQV55" s="691"/>
      <c r="NQW55" s="691"/>
      <c r="NQX55" s="691"/>
      <c r="NQY55" s="691"/>
      <c r="NQZ55" s="691"/>
      <c r="NRA55" s="691"/>
      <c r="NRB55" s="691"/>
      <c r="NRC55" s="691"/>
      <c r="NRD55" s="691"/>
      <c r="NRE55" s="691"/>
      <c r="NRF55" s="691"/>
      <c r="NRG55" s="691"/>
      <c r="NRH55" s="691"/>
      <c r="NRI55" s="691"/>
      <c r="NRJ55" s="691"/>
      <c r="NRK55" s="691"/>
      <c r="NRL55" s="691"/>
      <c r="NRM55" s="691"/>
      <c r="NRN55" s="691"/>
      <c r="NRO55" s="691"/>
      <c r="NRP55" s="691"/>
      <c r="NRQ55" s="691"/>
      <c r="NRR55" s="691"/>
      <c r="NRS55" s="691"/>
      <c r="NRT55" s="691"/>
      <c r="NRU55" s="691"/>
      <c r="NRV55" s="691"/>
      <c r="NRW55" s="691"/>
      <c r="NRX55" s="691"/>
      <c r="NRY55" s="691"/>
      <c r="NRZ55" s="691"/>
      <c r="NSA55" s="691"/>
      <c r="NSB55" s="691"/>
      <c r="NSC55" s="691"/>
      <c r="NSD55" s="691"/>
      <c r="NSE55" s="691"/>
      <c r="NSF55" s="691"/>
      <c r="NSG55" s="691"/>
      <c r="NSH55" s="691"/>
      <c r="NSI55" s="691"/>
      <c r="NSJ55" s="691"/>
      <c r="NSK55" s="691"/>
      <c r="NSL55" s="691"/>
      <c r="NSM55" s="691"/>
      <c r="NSN55" s="691"/>
      <c r="NSO55" s="691"/>
      <c r="NSP55" s="691"/>
      <c r="NSQ55" s="691"/>
      <c r="NSR55" s="691"/>
      <c r="NSS55" s="691"/>
      <c r="NST55" s="691"/>
      <c r="NSU55" s="691"/>
      <c r="NSV55" s="691"/>
      <c r="NSW55" s="691"/>
      <c r="NSX55" s="691"/>
      <c r="NSY55" s="691"/>
      <c r="NSZ55" s="691"/>
      <c r="NTA55" s="691"/>
      <c r="NTB55" s="691"/>
      <c r="NTC55" s="691"/>
      <c r="NTD55" s="691"/>
      <c r="NTE55" s="691"/>
      <c r="NTF55" s="691"/>
      <c r="NTG55" s="691"/>
      <c r="NTH55" s="691"/>
      <c r="NTI55" s="691"/>
      <c r="NTJ55" s="691"/>
      <c r="NTK55" s="691"/>
      <c r="NTL55" s="691"/>
      <c r="NTM55" s="691"/>
      <c r="NTN55" s="691"/>
      <c r="NTO55" s="691"/>
      <c r="NTP55" s="691"/>
      <c r="NTQ55" s="691"/>
      <c r="NTR55" s="691"/>
      <c r="NTS55" s="691"/>
      <c r="NTT55" s="691"/>
      <c r="NTU55" s="691"/>
      <c r="NTV55" s="691"/>
      <c r="NTW55" s="691"/>
      <c r="NTX55" s="691"/>
      <c r="NTY55" s="691"/>
      <c r="NTZ55" s="691"/>
      <c r="NUA55" s="691"/>
      <c r="NUB55" s="691"/>
      <c r="NUC55" s="691"/>
      <c r="NUD55" s="691"/>
      <c r="NUE55" s="691"/>
      <c r="NUF55" s="691"/>
      <c r="NUG55" s="691"/>
      <c r="NUH55" s="691"/>
      <c r="NUI55" s="691"/>
      <c r="NUJ55" s="691"/>
      <c r="NUK55" s="691"/>
      <c r="NUL55" s="691"/>
      <c r="NUM55" s="691"/>
      <c r="NUN55" s="691"/>
      <c r="NUO55" s="691"/>
      <c r="NUP55" s="691"/>
      <c r="NUQ55" s="691"/>
      <c r="NUR55" s="691"/>
      <c r="NUS55" s="691"/>
      <c r="NUT55" s="691"/>
      <c r="NUU55" s="691"/>
      <c r="NUV55" s="691"/>
      <c r="NUW55" s="691"/>
      <c r="NUX55" s="691"/>
      <c r="NUY55" s="691"/>
      <c r="NUZ55" s="691"/>
      <c r="NVA55" s="691"/>
      <c r="NVB55" s="691"/>
      <c r="NVC55" s="691"/>
      <c r="NVD55" s="691"/>
      <c r="NVE55" s="691"/>
      <c r="NVF55" s="691"/>
      <c r="NVG55" s="691"/>
      <c r="NVH55" s="691"/>
      <c r="NVI55" s="691"/>
      <c r="NVJ55" s="691"/>
      <c r="NVK55" s="691"/>
      <c r="NVL55" s="691"/>
      <c r="NVM55" s="691"/>
      <c r="NVN55" s="691"/>
      <c r="NVO55" s="691"/>
      <c r="NVP55" s="691"/>
      <c r="NVQ55" s="691"/>
      <c r="NVR55" s="691"/>
      <c r="NVS55" s="691"/>
      <c r="NVT55" s="691"/>
      <c r="NVU55" s="691"/>
      <c r="NVV55" s="691"/>
      <c r="NVW55" s="691"/>
      <c r="NVX55" s="691"/>
      <c r="NVY55" s="691"/>
      <c r="NVZ55" s="691"/>
      <c r="NWA55" s="691"/>
      <c r="NWB55" s="691"/>
      <c r="NWC55" s="691"/>
      <c r="NWD55" s="691"/>
      <c r="NWE55" s="691"/>
      <c r="NWF55" s="691"/>
      <c r="NWG55" s="691"/>
      <c r="NWH55" s="691"/>
      <c r="NWI55" s="691"/>
      <c r="NWJ55" s="691"/>
      <c r="NWK55" s="691"/>
      <c r="NWL55" s="691"/>
      <c r="NWM55" s="691"/>
      <c r="NWN55" s="691"/>
      <c r="NWO55" s="691"/>
      <c r="NWP55" s="691"/>
      <c r="NWQ55" s="691"/>
      <c r="NWR55" s="691"/>
      <c r="NWS55" s="691"/>
      <c r="NWT55" s="691"/>
      <c r="NWU55" s="691"/>
      <c r="NWV55" s="691"/>
      <c r="NWW55" s="691"/>
      <c r="NWX55" s="691"/>
      <c r="NWY55" s="691"/>
      <c r="NWZ55" s="691"/>
      <c r="NXA55" s="691"/>
      <c r="NXB55" s="691"/>
      <c r="NXC55" s="691"/>
      <c r="NXD55" s="691"/>
      <c r="NXE55" s="691"/>
      <c r="NXF55" s="691"/>
      <c r="NXG55" s="691"/>
      <c r="NXH55" s="691"/>
      <c r="NXI55" s="691"/>
      <c r="NXJ55" s="691"/>
      <c r="NXK55" s="691"/>
      <c r="NXL55" s="691"/>
      <c r="NXM55" s="691"/>
      <c r="NXN55" s="691"/>
      <c r="NXO55" s="691"/>
      <c r="NXP55" s="691"/>
      <c r="NXQ55" s="691"/>
      <c r="NXR55" s="691"/>
      <c r="NXS55" s="691"/>
      <c r="NXT55" s="691"/>
      <c r="NXU55" s="691"/>
      <c r="NXV55" s="691"/>
      <c r="NXW55" s="691"/>
      <c r="NXX55" s="691"/>
      <c r="NXY55" s="691"/>
      <c r="NXZ55" s="691"/>
      <c r="NYA55" s="691"/>
      <c r="NYB55" s="691"/>
      <c r="NYC55" s="691"/>
      <c r="NYD55" s="691"/>
      <c r="NYE55" s="691"/>
      <c r="NYF55" s="691"/>
      <c r="NYG55" s="691"/>
      <c r="NYH55" s="691"/>
      <c r="NYI55" s="691"/>
      <c r="NYJ55" s="691"/>
      <c r="NYK55" s="691"/>
      <c r="NYL55" s="691"/>
      <c r="NYM55" s="691"/>
      <c r="NYN55" s="691"/>
      <c r="NYO55" s="691"/>
      <c r="NYP55" s="691"/>
      <c r="NYQ55" s="691"/>
      <c r="NYR55" s="691"/>
      <c r="NYS55" s="691"/>
      <c r="NYT55" s="691"/>
      <c r="NYU55" s="691"/>
      <c r="NYV55" s="691"/>
      <c r="NYW55" s="691"/>
      <c r="NYX55" s="691"/>
      <c r="NYY55" s="691"/>
      <c r="NYZ55" s="691"/>
      <c r="NZA55" s="691"/>
      <c r="NZB55" s="691"/>
      <c r="NZC55" s="691"/>
      <c r="NZD55" s="691"/>
      <c r="NZE55" s="691"/>
      <c r="NZF55" s="691"/>
      <c r="NZG55" s="691"/>
      <c r="NZH55" s="691"/>
      <c r="NZI55" s="691"/>
      <c r="NZJ55" s="691"/>
      <c r="NZK55" s="691"/>
      <c r="NZL55" s="691"/>
      <c r="NZM55" s="691"/>
      <c r="NZN55" s="691"/>
      <c r="NZO55" s="691"/>
      <c r="NZP55" s="691"/>
      <c r="NZQ55" s="691"/>
      <c r="NZR55" s="691"/>
      <c r="NZS55" s="691"/>
      <c r="NZT55" s="691"/>
      <c r="NZU55" s="691"/>
      <c r="NZV55" s="691"/>
      <c r="NZW55" s="691"/>
      <c r="NZX55" s="691"/>
      <c r="NZY55" s="691"/>
      <c r="NZZ55" s="691"/>
      <c r="OAA55" s="691"/>
      <c r="OAB55" s="691"/>
      <c r="OAC55" s="691"/>
      <c r="OAD55" s="691"/>
      <c r="OAE55" s="691"/>
      <c r="OAF55" s="691"/>
      <c r="OAG55" s="691"/>
      <c r="OAH55" s="691"/>
      <c r="OAI55" s="691"/>
      <c r="OAJ55" s="691"/>
      <c r="OAK55" s="691"/>
      <c r="OAL55" s="691"/>
      <c r="OAM55" s="691"/>
      <c r="OAN55" s="691"/>
      <c r="OAO55" s="691"/>
      <c r="OAP55" s="691"/>
      <c r="OAQ55" s="691"/>
      <c r="OAR55" s="691"/>
      <c r="OAS55" s="691"/>
      <c r="OAT55" s="691"/>
      <c r="OAU55" s="691"/>
      <c r="OAV55" s="691"/>
      <c r="OAW55" s="691"/>
      <c r="OAX55" s="691"/>
      <c r="OAY55" s="691"/>
      <c r="OAZ55" s="691"/>
      <c r="OBA55" s="691"/>
      <c r="OBB55" s="691"/>
      <c r="OBC55" s="691"/>
      <c r="OBD55" s="691"/>
      <c r="OBE55" s="691"/>
      <c r="OBF55" s="691"/>
      <c r="OBG55" s="691"/>
      <c r="OBH55" s="691"/>
      <c r="OBI55" s="691"/>
      <c r="OBJ55" s="691"/>
      <c r="OBK55" s="691"/>
      <c r="OBL55" s="691"/>
      <c r="OBM55" s="691"/>
      <c r="OBN55" s="691"/>
      <c r="OBO55" s="691"/>
      <c r="OBP55" s="691"/>
      <c r="OBQ55" s="691"/>
      <c r="OBR55" s="691"/>
      <c r="OBS55" s="691"/>
      <c r="OBT55" s="691"/>
      <c r="OBU55" s="691"/>
      <c r="OBV55" s="691"/>
      <c r="OBW55" s="691"/>
      <c r="OBX55" s="691"/>
      <c r="OBY55" s="691"/>
      <c r="OBZ55" s="691"/>
      <c r="OCA55" s="691"/>
      <c r="OCB55" s="691"/>
      <c r="OCC55" s="691"/>
      <c r="OCD55" s="691"/>
      <c r="OCE55" s="691"/>
      <c r="OCF55" s="691"/>
      <c r="OCG55" s="691"/>
      <c r="OCH55" s="691"/>
      <c r="OCI55" s="691"/>
      <c r="OCJ55" s="691"/>
      <c r="OCK55" s="691"/>
      <c r="OCL55" s="691"/>
      <c r="OCM55" s="691"/>
      <c r="OCN55" s="691"/>
      <c r="OCO55" s="691"/>
      <c r="OCP55" s="691"/>
      <c r="OCQ55" s="691"/>
      <c r="OCR55" s="691"/>
      <c r="OCS55" s="691"/>
      <c r="OCT55" s="691"/>
      <c r="OCU55" s="691"/>
      <c r="OCV55" s="691"/>
      <c r="OCW55" s="691"/>
      <c r="OCX55" s="691"/>
      <c r="OCY55" s="691"/>
      <c r="OCZ55" s="691"/>
      <c r="ODA55" s="691"/>
      <c r="ODB55" s="691"/>
      <c r="ODC55" s="691"/>
      <c r="ODD55" s="691"/>
      <c r="ODE55" s="691"/>
      <c r="ODF55" s="691"/>
      <c r="ODG55" s="691"/>
      <c r="ODH55" s="691"/>
      <c r="ODI55" s="691"/>
      <c r="ODJ55" s="691"/>
      <c r="ODK55" s="691"/>
      <c r="ODL55" s="691"/>
      <c r="ODM55" s="691"/>
      <c r="ODN55" s="691"/>
      <c r="ODO55" s="691"/>
      <c r="ODP55" s="691"/>
      <c r="ODQ55" s="691"/>
      <c r="ODR55" s="691"/>
      <c r="ODS55" s="691"/>
      <c r="ODT55" s="691"/>
      <c r="ODU55" s="691"/>
      <c r="ODV55" s="691"/>
      <c r="ODW55" s="691"/>
      <c r="ODX55" s="691"/>
      <c r="ODY55" s="691"/>
      <c r="ODZ55" s="691"/>
      <c r="OEA55" s="691"/>
      <c r="OEB55" s="691"/>
      <c r="OEC55" s="691"/>
      <c r="OED55" s="691"/>
      <c r="OEE55" s="691"/>
      <c r="OEF55" s="691"/>
      <c r="OEG55" s="691"/>
      <c r="OEH55" s="691"/>
      <c r="OEI55" s="691"/>
      <c r="OEJ55" s="691"/>
      <c r="OEK55" s="691"/>
      <c r="OEL55" s="691"/>
      <c r="OEM55" s="691"/>
      <c r="OEN55" s="691"/>
      <c r="OEO55" s="691"/>
      <c r="OEP55" s="691"/>
      <c r="OEQ55" s="691"/>
      <c r="OER55" s="691"/>
      <c r="OES55" s="691"/>
      <c r="OET55" s="691"/>
      <c r="OEU55" s="691"/>
      <c r="OEV55" s="691"/>
      <c r="OEW55" s="691"/>
      <c r="OEX55" s="691"/>
      <c r="OEY55" s="691"/>
      <c r="OEZ55" s="691"/>
      <c r="OFA55" s="691"/>
      <c r="OFB55" s="691"/>
      <c r="OFC55" s="691"/>
      <c r="OFD55" s="691"/>
      <c r="OFE55" s="691"/>
      <c r="OFF55" s="691"/>
      <c r="OFG55" s="691"/>
      <c r="OFH55" s="691"/>
      <c r="OFI55" s="691"/>
      <c r="OFJ55" s="691"/>
      <c r="OFK55" s="691"/>
      <c r="OFL55" s="691"/>
      <c r="OFM55" s="691"/>
      <c r="OFN55" s="691"/>
      <c r="OFO55" s="691"/>
      <c r="OFP55" s="691"/>
      <c r="OFQ55" s="691"/>
      <c r="OFR55" s="691"/>
      <c r="OFS55" s="691"/>
      <c r="OFT55" s="691"/>
      <c r="OFU55" s="691"/>
      <c r="OFV55" s="691"/>
      <c r="OFW55" s="691"/>
      <c r="OFX55" s="691"/>
      <c r="OFY55" s="691"/>
      <c r="OFZ55" s="691"/>
      <c r="OGA55" s="691"/>
      <c r="OGB55" s="691"/>
      <c r="OGC55" s="691"/>
      <c r="OGD55" s="691"/>
      <c r="OGE55" s="691"/>
      <c r="OGF55" s="691"/>
      <c r="OGG55" s="691"/>
      <c r="OGH55" s="691"/>
      <c r="OGI55" s="691"/>
      <c r="OGJ55" s="691"/>
      <c r="OGK55" s="691"/>
      <c r="OGL55" s="691"/>
      <c r="OGM55" s="691"/>
      <c r="OGN55" s="691"/>
      <c r="OGO55" s="691"/>
      <c r="OGP55" s="691"/>
      <c r="OGQ55" s="691"/>
      <c r="OGR55" s="691"/>
      <c r="OGS55" s="691"/>
      <c r="OGT55" s="691"/>
      <c r="OGU55" s="691"/>
      <c r="OGV55" s="691"/>
      <c r="OGW55" s="691"/>
      <c r="OGX55" s="691"/>
      <c r="OGY55" s="691"/>
      <c r="OGZ55" s="691"/>
      <c r="OHA55" s="691"/>
      <c r="OHB55" s="691"/>
      <c r="OHC55" s="691"/>
      <c r="OHD55" s="691"/>
      <c r="OHE55" s="691"/>
      <c r="OHF55" s="691"/>
      <c r="OHG55" s="691"/>
      <c r="OHH55" s="691"/>
      <c r="OHI55" s="691"/>
      <c r="OHJ55" s="691"/>
      <c r="OHK55" s="691"/>
      <c r="OHL55" s="691"/>
      <c r="OHM55" s="691"/>
      <c r="OHN55" s="691"/>
      <c r="OHO55" s="691"/>
      <c r="OHP55" s="691"/>
      <c r="OHQ55" s="691"/>
      <c r="OHR55" s="691"/>
      <c r="OHS55" s="691"/>
      <c r="OHT55" s="691"/>
      <c r="OHU55" s="691"/>
      <c r="OHV55" s="691"/>
      <c r="OHW55" s="691"/>
      <c r="OHX55" s="691"/>
      <c r="OHY55" s="691"/>
      <c r="OHZ55" s="691"/>
      <c r="OIA55" s="691"/>
      <c r="OIB55" s="691"/>
      <c r="OIC55" s="691"/>
      <c r="OID55" s="691"/>
      <c r="OIE55" s="691"/>
      <c r="OIF55" s="691"/>
      <c r="OIG55" s="691"/>
      <c r="OIH55" s="691"/>
      <c r="OII55" s="691"/>
      <c r="OIJ55" s="691"/>
      <c r="OIK55" s="691"/>
      <c r="OIL55" s="691"/>
      <c r="OIM55" s="691"/>
      <c r="OIN55" s="691"/>
      <c r="OIO55" s="691"/>
      <c r="OIP55" s="691"/>
      <c r="OIQ55" s="691"/>
      <c r="OIR55" s="691"/>
      <c r="OIS55" s="691"/>
      <c r="OIT55" s="691"/>
      <c r="OIU55" s="691"/>
      <c r="OIV55" s="691"/>
      <c r="OIW55" s="691"/>
      <c r="OIX55" s="691"/>
      <c r="OIY55" s="691"/>
      <c r="OIZ55" s="691"/>
      <c r="OJA55" s="691"/>
      <c r="OJB55" s="691"/>
      <c r="OJC55" s="691"/>
      <c r="OJD55" s="691"/>
      <c r="OJE55" s="691"/>
      <c r="OJF55" s="691"/>
      <c r="OJG55" s="691"/>
      <c r="OJH55" s="691"/>
      <c r="OJI55" s="691"/>
      <c r="OJJ55" s="691"/>
      <c r="OJK55" s="691"/>
      <c r="OJL55" s="691"/>
      <c r="OJM55" s="691"/>
      <c r="OJN55" s="691"/>
      <c r="OJO55" s="691"/>
      <c r="OJP55" s="691"/>
      <c r="OJQ55" s="691"/>
      <c r="OJR55" s="691"/>
      <c r="OJS55" s="691"/>
      <c r="OJT55" s="691"/>
      <c r="OJU55" s="691"/>
      <c r="OJV55" s="691"/>
      <c r="OJW55" s="691"/>
      <c r="OJX55" s="691"/>
      <c r="OJY55" s="691"/>
      <c r="OJZ55" s="691"/>
      <c r="OKA55" s="691"/>
      <c r="OKB55" s="691"/>
      <c r="OKC55" s="691"/>
      <c r="OKD55" s="691"/>
      <c r="OKE55" s="691"/>
      <c r="OKF55" s="691"/>
      <c r="OKG55" s="691"/>
      <c r="OKH55" s="691"/>
      <c r="OKI55" s="691"/>
      <c r="OKJ55" s="691"/>
      <c r="OKK55" s="691"/>
      <c r="OKL55" s="691"/>
      <c r="OKM55" s="691"/>
      <c r="OKN55" s="691"/>
      <c r="OKO55" s="691"/>
      <c r="OKP55" s="691"/>
      <c r="OKQ55" s="691"/>
      <c r="OKR55" s="691"/>
      <c r="OKS55" s="691"/>
      <c r="OKT55" s="691"/>
      <c r="OKU55" s="691"/>
      <c r="OKV55" s="691"/>
      <c r="OKW55" s="691"/>
      <c r="OKX55" s="691"/>
      <c r="OKY55" s="691"/>
      <c r="OKZ55" s="691"/>
      <c r="OLA55" s="691"/>
      <c r="OLB55" s="691"/>
      <c r="OLC55" s="691"/>
      <c r="OLD55" s="691"/>
      <c r="OLE55" s="691"/>
      <c r="OLF55" s="691"/>
      <c r="OLG55" s="691"/>
      <c r="OLH55" s="691"/>
      <c r="OLI55" s="691"/>
      <c r="OLJ55" s="691"/>
      <c r="OLK55" s="691"/>
      <c r="OLL55" s="691"/>
      <c r="OLM55" s="691"/>
      <c r="OLN55" s="691"/>
      <c r="OLO55" s="691"/>
      <c r="OLP55" s="691"/>
      <c r="OLQ55" s="691"/>
      <c r="OLR55" s="691"/>
      <c r="OLS55" s="691"/>
      <c r="OLT55" s="691"/>
      <c r="OLU55" s="691"/>
      <c r="OLV55" s="691"/>
      <c r="OLW55" s="691"/>
      <c r="OLX55" s="691"/>
      <c r="OLY55" s="691"/>
      <c r="OLZ55" s="691"/>
      <c r="OMA55" s="691"/>
      <c r="OMB55" s="691"/>
      <c r="OMC55" s="691"/>
      <c r="OMD55" s="691"/>
      <c r="OME55" s="691"/>
      <c r="OMF55" s="691"/>
      <c r="OMG55" s="691"/>
      <c r="OMH55" s="691"/>
      <c r="OMI55" s="691"/>
      <c r="OMJ55" s="691"/>
      <c r="OMK55" s="691"/>
      <c r="OML55" s="691"/>
      <c r="OMM55" s="691"/>
      <c r="OMN55" s="691"/>
      <c r="OMO55" s="691"/>
      <c r="OMP55" s="691"/>
      <c r="OMQ55" s="691"/>
      <c r="OMR55" s="691"/>
      <c r="OMS55" s="691"/>
      <c r="OMT55" s="691"/>
      <c r="OMU55" s="691"/>
      <c r="OMV55" s="691"/>
      <c r="OMW55" s="691"/>
      <c r="OMX55" s="691"/>
      <c r="OMY55" s="691"/>
      <c r="OMZ55" s="691"/>
      <c r="ONA55" s="691"/>
      <c r="ONB55" s="691"/>
      <c r="ONC55" s="691"/>
      <c r="OND55" s="691"/>
      <c r="ONE55" s="691"/>
      <c r="ONF55" s="691"/>
      <c r="ONG55" s="691"/>
      <c r="ONH55" s="691"/>
      <c r="ONI55" s="691"/>
      <c r="ONJ55" s="691"/>
      <c r="ONK55" s="691"/>
      <c r="ONL55" s="691"/>
      <c r="ONM55" s="691"/>
      <c r="ONN55" s="691"/>
      <c r="ONO55" s="691"/>
      <c r="ONP55" s="691"/>
      <c r="ONQ55" s="691"/>
      <c r="ONR55" s="691"/>
      <c r="ONS55" s="691"/>
      <c r="ONT55" s="691"/>
      <c r="ONU55" s="691"/>
      <c r="ONV55" s="691"/>
      <c r="ONW55" s="691"/>
      <c r="ONX55" s="691"/>
      <c r="ONY55" s="691"/>
      <c r="ONZ55" s="691"/>
      <c r="OOA55" s="691"/>
      <c r="OOB55" s="691"/>
      <c r="OOC55" s="691"/>
      <c r="OOD55" s="691"/>
      <c r="OOE55" s="691"/>
      <c r="OOF55" s="691"/>
      <c r="OOG55" s="691"/>
      <c r="OOH55" s="691"/>
      <c r="OOI55" s="691"/>
      <c r="OOJ55" s="691"/>
      <c r="OOK55" s="691"/>
      <c r="OOL55" s="691"/>
      <c r="OOM55" s="691"/>
      <c r="OON55" s="691"/>
      <c r="OOO55" s="691"/>
      <c r="OOP55" s="691"/>
      <c r="OOQ55" s="691"/>
      <c r="OOR55" s="691"/>
      <c r="OOS55" s="691"/>
      <c r="OOT55" s="691"/>
      <c r="OOU55" s="691"/>
      <c r="OOV55" s="691"/>
      <c r="OOW55" s="691"/>
      <c r="OOX55" s="691"/>
      <c r="OOY55" s="691"/>
      <c r="OOZ55" s="691"/>
      <c r="OPA55" s="691"/>
      <c r="OPB55" s="691"/>
      <c r="OPC55" s="691"/>
      <c r="OPD55" s="691"/>
      <c r="OPE55" s="691"/>
      <c r="OPF55" s="691"/>
      <c r="OPG55" s="691"/>
      <c r="OPH55" s="691"/>
      <c r="OPI55" s="691"/>
      <c r="OPJ55" s="691"/>
      <c r="OPK55" s="691"/>
      <c r="OPL55" s="691"/>
      <c r="OPM55" s="691"/>
      <c r="OPN55" s="691"/>
      <c r="OPO55" s="691"/>
      <c r="OPP55" s="691"/>
      <c r="OPQ55" s="691"/>
      <c r="OPR55" s="691"/>
      <c r="OPS55" s="691"/>
      <c r="OPT55" s="691"/>
      <c r="OPU55" s="691"/>
      <c r="OPV55" s="691"/>
      <c r="OPW55" s="691"/>
      <c r="OPX55" s="691"/>
      <c r="OPY55" s="691"/>
      <c r="OPZ55" s="691"/>
      <c r="OQA55" s="691"/>
      <c r="OQB55" s="691"/>
      <c r="OQC55" s="691"/>
      <c r="OQD55" s="691"/>
      <c r="OQE55" s="691"/>
      <c r="OQF55" s="691"/>
      <c r="OQG55" s="691"/>
      <c r="OQH55" s="691"/>
      <c r="OQI55" s="691"/>
      <c r="OQJ55" s="691"/>
      <c r="OQK55" s="691"/>
      <c r="OQL55" s="691"/>
      <c r="OQM55" s="691"/>
      <c r="OQN55" s="691"/>
      <c r="OQO55" s="691"/>
      <c r="OQP55" s="691"/>
      <c r="OQQ55" s="691"/>
      <c r="OQR55" s="691"/>
      <c r="OQS55" s="691"/>
      <c r="OQT55" s="691"/>
      <c r="OQU55" s="691"/>
      <c r="OQV55" s="691"/>
      <c r="OQW55" s="691"/>
      <c r="OQX55" s="691"/>
      <c r="OQY55" s="691"/>
      <c r="OQZ55" s="691"/>
      <c r="ORA55" s="691"/>
      <c r="ORB55" s="691"/>
      <c r="ORC55" s="691"/>
      <c r="ORD55" s="691"/>
      <c r="ORE55" s="691"/>
      <c r="ORF55" s="691"/>
      <c r="ORG55" s="691"/>
      <c r="ORH55" s="691"/>
      <c r="ORI55" s="691"/>
      <c r="ORJ55" s="691"/>
      <c r="ORK55" s="691"/>
      <c r="ORL55" s="691"/>
      <c r="ORM55" s="691"/>
      <c r="ORN55" s="691"/>
      <c r="ORO55" s="691"/>
      <c r="ORP55" s="691"/>
      <c r="ORQ55" s="691"/>
      <c r="ORR55" s="691"/>
      <c r="ORS55" s="691"/>
      <c r="ORT55" s="691"/>
      <c r="ORU55" s="691"/>
      <c r="ORV55" s="691"/>
      <c r="ORW55" s="691"/>
      <c r="ORX55" s="691"/>
      <c r="ORY55" s="691"/>
      <c r="ORZ55" s="691"/>
      <c r="OSA55" s="691"/>
      <c r="OSB55" s="691"/>
      <c r="OSC55" s="691"/>
      <c r="OSD55" s="691"/>
      <c r="OSE55" s="691"/>
      <c r="OSF55" s="691"/>
      <c r="OSG55" s="691"/>
      <c r="OSH55" s="691"/>
      <c r="OSI55" s="691"/>
      <c r="OSJ55" s="691"/>
      <c r="OSK55" s="691"/>
      <c r="OSL55" s="691"/>
      <c r="OSM55" s="691"/>
      <c r="OSN55" s="691"/>
      <c r="OSO55" s="691"/>
      <c r="OSP55" s="691"/>
      <c r="OSQ55" s="691"/>
      <c r="OSR55" s="691"/>
      <c r="OSS55" s="691"/>
      <c r="OST55" s="691"/>
      <c r="OSU55" s="691"/>
      <c r="OSV55" s="691"/>
      <c r="OSW55" s="691"/>
      <c r="OSX55" s="691"/>
      <c r="OSY55" s="691"/>
      <c r="OSZ55" s="691"/>
      <c r="OTA55" s="691"/>
      <c r="OTB55" s="691"/>
      <c r="OTC55" s="691"/>
      <c r="OTD55" s="691"/>
      <c r="OTE55" s="691"/>
      <c r="OTF55" s="691"/>
      <c r="OTG55" s="691"/>
      <c r="OTH55" s="691"/>
      <c r="OTI55" s="691"/>
      <c r="OTJ55" s="691"/>
      <c r="OTK55" s="691"/>
      <c r="OTL55" s="691"/>
      <c r="OTM55" s="691"/>
      <c r="OTN55" s="691"/>
      <c r="OTO55" s="691"/>
      <c r="OTP55" s="691"/>
      <c r="OTQ55" s="691"/>
      <c r="OTR55" s="691"/>
      <c r="OTS55" s="691"/>
      <c r="OTT55" s="691"/>
      <c r="OTU55" s="691"/>
      <c r="OTV55" s="691"/>
      <c r="OTW55" s="691"/>
      <c r="OTX55" s="691"/>
      <c r="OTY55" s="691"/>
      <c r="OTZ55" s="691"/>
      <c r="OUA55" s="691"/>
      <c r="OUB55" s="691"/>
      <c r="OUC55" s="691"/>
      <c r="OUD55" s="691"/>
      <c r="OUE55" s="691"/>
      <c r="OUF55" s="691"/>
      <c r="OUG55" s="691"/>
      <c r="OUH55" s="691"/>
      <c r="OUI55" s="691"/>
      <c r="OUJ55" s="691"/>
      <c r="OUK55" s="691"/>
      <c r="OUL55" s="691"/>
      <c r="OUM55" s="691"/>
      <c r="OUN55" s="691"/>
      <c r="OUO55" s="691"/>
      <c r="OUP55" s="691"/>
      <c r="OUQ55" s="691"/>
      <c r="OUR55" s="691"/>
      <c r="OUS55" s="691"/>
      <c r="OUT55" s="691"/>
      <c r="OUU55" s="691"/>
      <c r="OUV55" s="691"/>
      <c r="OUW55" s="691"/>
      <c r="OUX55" s="691"/>
      <c r="OUY55" s="691"/>
      <c r="OUZ55" s="691"/>
      <c r="OVA55" s="691"/>
      <c r="OVB55" s="691"/>
      <c r="OVC55" s="691"/>
      <c r="OVD55" s="691"/>
      <c r="OVE55" s="691"/>
      <c r="OVF55" s="691"/>
      <c r="OVG55" s="691"/>
      <c r="OVH55" s="691"/>
      <c r="OVI55" s="691"/>
      <c r="OVJ55" s="691"/>
      <c r="OVK55" s="691"/>
      <c r="OVL55" s="691"/>
      <c r="OVM55" s="691"/>
      <c r="OVN55" s="691"/>
      <c r="OVO55" s="691"/>
      <c r="OVP55" s="691"/>
      <c r="OVQ55" s="691"/>
      <c r="OVR55" s="691"/>
      <c r="OVS55" s="691"/>
      <c r="OVT55" s="691"/>
      <c r="OVU55" s="691"/>
      <c r="OVV55" s="691"/>
      <c r="OVW55" s="691"/>
      <c r="OVX55" s="691"/>
      <c r="OVY55" s="691"/>
      <c r="OVZ55" s="691"/>
      <c r="OWA55" s="691"/>
      <c r="OWB55" s="691"/>
      <c r="OWC55" s="691"/>
      <c r="OWD55" s="691"/>
      <c r="OWE55" s="691"/>
      <c r="OWF55" s="691"/>
      <c r="OWG55" s="691"/>
      <c r="OWH55" s="691"/>
      <c r="OWI55" s="691"/>
      <c r="OWJ55" s="691"/>
      <c r="OWK55" s="691"/>
      <c r="OWL55" s="691"/>
      <c r="OWM55" s="691"/>
      <c r="OWN55" s="691"/>
      <c r="OWO55" s="691"/>
      <c r="OWP55" s="691"/>
      <c r="OWQ55" s="691"/>
      <c r="OWR55" s="691"/>
      <c r="OWS55" s="691"/>
      <c r="OWT55" s="691"/>
      <c r="OWU55" s="691"/>
      <c r="OWV55" s="691"/>
      <c r="OWW55" s="691"/>
      <c r="OWX55" s="691"/>
      <c r="OWY55" s="691"/>
      <c r="OWZ55" s="691"/>
      <c r="OXA55" s="691"/>
      <c r="OXB55" s="691"/>
      <c r="OXC55" s="691"/>
      <c r="OXD55" s="691"/>
      <c r="OXE55" s="691"/>
      <c r="OXF55" s="691"/>
      <c r="OXG55" s="691"/>
      <c r="OXH55" s="691"/>
      <c r="OXI55" s="691"/>
      <c r="OXJ55" s="691"/>
      <c r="OXK55" s="691"/>
      <c r="OXL55" s="691"/>
      <c r="OXM55" s="691"/>
      <c r="OXN55" s="691"/>
      <c r="OXO55" s="691"/>
      <c r="OXP55" s="691"/>
      <c r="OXQ55" s="691"/>
      <c r="OXR55" s="691"/>
      <c r="OXS55" s="691"/>
      <c r="OXT55" s="691"/>
      <c r="OXU55" s="691"/>
      <c r="OXV55" s="691"/>
      <c r="OXW55" s="691"/>
      <c r="OXX55" s="691"/>
      <c r="OXY55" s="691"/>
      <c r="OXZ55" s="691"/>
      <c r="OYA55" s="691"/>
      <c r="OYB55" s="691"/>
      <c r="OYC55" s="691"/>
      <c r="OYD55" s="691"/>
      <c r="OYE55" s="691"/>
      <c r="OYF55" s="691"/>
      <c r="OYG55" s="691"/>
      <c r="OYH55" s="691"/>
      <c r="OYI55" s="691"/>
      <c r="OYJ55" s="691"/>
      <c r="OYK55" s="691"/>
      <c r="OYL55" s="691"/>
      <c r="OYM55" s="691"/>
      <c r="OYN55" s="691"/>
      <c r="OYO55" s="691"/>
      <c r="OYP55" s="691"/>
      <c r="OYQ55" s="691"/>
      <c r="OYR55" s="691"/>
      <c r="OYS55" s="691"/>
      <c r="OYT55" s="691"/>
      <c r="OYU55" s="691"/>
      <c r="OYV55" s="691"/>
      <c r="OYW55" s="691"/>
      <c r="OYX55" s="691"/>
      <c r="OYY55" s="691"/>
      <c r="OYZ55" s="691"/>
      <c r="OZA55" s="691"/>
      <c r="OZB55" s="691"/>
      <c r="OZC55" s="691"/>
      <c r="OZD55" s="691"/>
      <c r="OZE55" s="691"/>
      <c r="OZF55" s="691"/>
      <c r="OZG55" s="691"/>
      <c r="OZH55" s="691"/>
      <c r="OZI55" s="691"/>
      <c r="OZJ55" s="691"/>
      <c r="OZK55" s="691"/>
      <c r="OZL55" s="691"/>
      <c r="OZM55" s="691"/>
      <c r="OZN55" s="691"/>
      <c r="OZO55" s="691"/>
      <c r="OZP55" s="691"/>
      <c r="OZQ55" s="691"/>
      <c r="OZR55" s="691"/>
      <c r="OZS55" s="691"/>
      <c r="OZT55" s="691"/>
      <c r="OZU55" s="691"/>
      <c r="OZV55" s="691"/>
      <c r="OZW55" s="691"/>
      <c r="OZX55" s="691"/>
      <c r="OZY55" s="691"/>
      <c r="OZZ55" s="691"/>
      <c r="PAA55" s="691"/>
      <c r="PAB55" s="691"/>
      <c r="PAC55" s="691"/>
      <c r="PAD55" s="691"/>
      <c r="PAE55" s="691"/>
      <c r="PAF55" s="691"/>
      <c r="PAG55" s="691"/>
      <c r="PAH55" s="691"/>
      <c r="PAI55" s="691"/>
      <c r="PAJ55" s="691"/>
      <c r="PAK55" s="691"/>
      <c r="PAL55" s="691"/>
      <c r="PAM55" s="691"/>
      <c r="PAN55" s="691"/>
      <c r="PAO55" s="691"/>
      <c r="PAP55" s="691"/>
      <c r="PAQ55" s="691"/>
      <c r="PAR55" s="691"/>
      <c r="PAS55" s="691"/>
      <c r="PAT55" s="691"/>
      <c r="PAU55" s="691"/>
      <c r="PAV55" s="691"/>
      <c r="PAW55" s="691"/>
      <c r="PAX55" s="691"/>
      <c r="PAY55" s="691"/>
      <c r="PAZ55" s="691"/>
      <c r="PBA55" s="691"/>
      <c r="PBB55" s="691"/>
      <c r="PBC55" s="691"/>
      <c r="PBD55" s="691"/>
      <c r="PBE55" s="691"/>
      <c r="PBF55" s="691"/>
      <c r="PBG55" s="691"/>
      <c r="PBH55" s="691"/>
      <c r="PBI55" s="691"/>
      <c r="PBJ55" s="691"/>
      <c r="PBK55" s="691"/>
      <c r="PBL55" s="691"/>
      <c r="PBM55" s="691"/>
      <c r="PBN55" s="691"/>
      <c r="PBO55" s="691"/>
      <c r="PBP55" s="691"/>
      <c r="PBQ55" s="691"/>
      <c r="PBR55" s="691"/>
      <c r="PBS55" s="691"/>
      <c r="PBT55" s="691"/>
      <c r="PBU55" s="691"/>
      <c r="PBV55" s="691"/>
      <c r="PBW55" s="691"/>
      <c r="PBX55" s="691"/>
      <c r="PBY55" s="691"/>
      <c r="PBZ55" s="691"/>
      <c r="PCA55" s="691"/>
      <c r="PCB55" s="691"/>
      <c r="PCC55" s="691"/>
      <c r="PCD55" s="691"/>
      <c r="PCE55" s="691"/>
      <c r="PCF55" s="691"/>
      <c r="PCG55" s="691"/>
      <c r="PCH55" s="691"/>
      <c r="PCI55" s="691"/>
      <c r="PCJ55" s="691"/>
      <c r="PCK55" s="691"/>
      <c r="PCL55" s="691"/>
      <c r="PCM55" s="691"/>
      <c r="PCN55" s="691"/>
      <c r="PCO55" s="691"/>
      <c r="PCP55" s="691"/>
      <c r="PCQ55" s="691"/>
      <c r="PCR55" s="691"/>
      <c r="PCS55" s="691"/>
      <c r="PCT55" s="691"/>
      <c r="PCU55" s="691"/>
      <c r="PCV55" s="691"/>
      <c r="PCW55" s="691"/>
      <c r="PCX55" s="691"/>
      <c r="PCY55" s="691"/>
      <c r="PCZ55" s="691"/>
      <c r="PDA55" s="691"/>
      <c r="PDB55" s="691"/>
      <c r="PDC55" s="691"/>
      <c r="PDD55" s="691"/>
      <c r="PDE55" s="691"/>
      <c r="PDF55" s="691"/>
      <c r="PDG55" s="691"/>
      <c r="PDH55" s="691"/>
      <c r="PDI55" s="691"/>
      <c r="PDJ55" s="691"/>
      <c r="PDK55" s="691"/>
      <c r="PDL55" s="691"/>
      <c r="PDM55" s="691"/>
      <c r="PDN55" s="691"/>
      <c r="PDO55" s="691"/>
      <c r="PDP55" s="691"/>
      <c r="PDQ55" s="691"/>
      <c r="PDR55" s="691"/>
      <c r="PDS55" s="691"/>
      <c r="PDT55" s="691"/>
      <c r="PDU55" s="691"/>
      <c r="PDV55" s="691"/>
      <c r="PDW55" s="691"/>
      <c r="PDX55" s="691"/>
      <c r="PDY55" s="691"/>
      <c r="PDZ55" s="691"/>
      <c r="PEA55" s="691"/>
      <c r="PEB55" s="691"/>
      <c r="PEC55" s="691"/>
      <c r="PED55" s="691"/>
      <c r="PEE55" s="691"/>
      <c r="PEF55" s="691"/>
      <c r="PEG55" s="691"/>
      <c r="PEH55" s="691"/>
      <c r="PEI55" s="691"/>
      <c r="PEJ55" s="691"/>
      <c r="PEK55" s="691"/>
      <c r="PEL55" s="691"/>
      <c r="PEM55" s="691"/>
      <c r="PEN55" s="691"/>
      <c r="PEO55" s="691"/>
      <c r="PEP55" s="691"/>
      <c r="PEQ55" s="691"/>
      <c r="PER55" s="691"/>
      <c r="PES55" s="691"/>
      <c r="PET55" s="691"/>
      <c r="PEU55" s="691"/>
      <c r="PEV55" s="691"/>
      <c r="PEW55" s="691"/>
      <c r="PEX55" s="691"/>
      <c r="PEY55" s="691"/>
      <c r="PEZ55" s="691"/>
      <c r="PFA55" s="691"/>
      <c r="PFB55" s="691"/>
      <c r="PFC55" s="691"/>
      <c r="PFD55" s="691"/>
      <c r="PFE55" s="691"/>
      <c r="PFF55" s="691"/>
      <c r="PFG55" s="691"/>
      <c r="PFH55" s="691"/>
      <c r="PFI55" s="691"/>
      <c r="PFJ55" s="691"/>
      <c r="PFK55" s="691"/>
      <c r="PFL55" s="691"/>
      <c r="PFM55" s="691"/>
      <c r="PFN55" s="691"/>
      <c r="PFO55" s="691"/>
      <c r="PFP55" s="691"/>
      <c r="PFQ55" s="691"/>
      <c r="PFR55" s="691"/>
      <c r="PFS55" s="691"/>
      <c r="PFT55" s="691"/>
      <c r="PFU55" s="691"/>
      <c r="PFV55" s="691"/>
      <c r="PFW55" s="691"/>
      <c r="PFX55" s="691"/>
      <c r="PFY55" s="691"/>
      <c r="PFZ55" s="691"/>
      <c r="PGA55" s="691"/>
      <c r="PGB55" s="691"/>
      <c r="PGC55" s="691"/>
      <c r="PGD55" s="691"/>
      <c r="PGE55" s="691"/>
      <c r="PGF55" s="691"/>
      <c r="PGG55" s="691"/>
      <c r="PGH55" s="691"/>
      <c r="PGI55" s="691"/>
      <c r="PGJ55" s="691"/>
      <c r="PGK55" s="691"/>
      <c r="PGL55" s="691"/>
      <c r="PGM55" s="691"/>
      <c r="PGN55" s="691"/>
      <c r="PGO55" s="691"/>
      <c r="PGP55" s="691"/>
      <c r="PGQ55" s="691"/>
      <c r="PGR55" s="691"/>
      <c r="PGS55" s="691"/>
      <c r="PGT55" s="691"/>
      <c r="PGU55" s="691"/>
      <c r="PGV55" s="691"/>
      <c r="PGW55" s="691"/>
      <c r="PGX55" s="691"/>
      <c r="PGY55" s="691"/>
      <c r="PGZ55" s="691"/>
      <c r="PHA55" s="691"/>
      <c r="PHB55" s="691"/>
      <c r="PHC55" s="691"/>
      <c r="PHD55" s="691"/>
      <c r="PHE55" s="691"/>
      <c r="PHF55" s="691"/>
      <c r="PHG55" s="691"/>
      <c r="PHH55" s="691"/>
      <c r="PHI55" s="691"/>
      <c r="PHJ55" s="691"/>
      <c r="PHK55" s="691"/>
      <c r="PHL55" s="691"/>
      <c r="PHM55" s="691"/>
      <c r="PHN55" s="691"/>
      <c r="PHO55" s="691"/>
      <c r="PHP55" s="691"/>
      <c r="PHQ55" s="691"/>
      <c r="PHR55" s="691"/>
      <c r="PHS55" s="691"/>
      <c r="PHT55" s="691"/>
      <c r="PHU55" s="691"/>
      <c r="PHV55" s="691"/>
      <c r="PHW55" s="691"/>
      <c r="PHX55" s="691"/>
      <c r="PHY55" s="691"/>
      <c r="PHZ55" s="691"/>
      <c r="PIA55" s="691"/>
      <c r="PIB55" s="691"/>
      <c r="PIC55" s="691"/>
      <c r="PID55" s="691"/>
      <c r="PIE55" s="691"/>
      <c r="PIF55" s="691"/>
      <c r="PIG55" s="691"/>
      <c r="PIH55" s="691"/>
      <c r="PII55" s="691"/>
      <c r="PIJ55" s="691"/>
      <c r="PIK55" s="691"/>
      <c r="PIL55" s="691"/>
      <c r="PIM55" s="691"/>
      <c r="PIN55" s="691"/>
      <c r="PIO55" s="691"/>
      <c r="PIP55" s="691"/>
      <c r="PIQ55" s="691"/>
      <c r="PIR55" s="691"/>
      <c r="PIS55" s="691"/>
      <c r="PIT55" s="691"/>
      <c r="PIU55" s="691"/>
      <c r="PIV55" s="691"/>
      <c r="PIW55" s="691"/>
      <c r="PIX55" s="691"/>
      <c r="PIY55" s="691"/>
      <c r="PIZ55" s="691"/>
      <c r="PJA55" s="691"/>
      <c r="PJB55" s="691"/>
      <c r="PJC55" s="691"/>
      <c r="PJD55" s="691"/>
      <c r="PJE55" s="691"/>
      <c r="PJF55" s="691"/>
      <c r="PJG55" s="691"/>
      <c r="PJH55" s="691"/>
      <c r="PJI55" s="691"/>
      <c r="PJJ55" s="691"/>
      <c r="PJK55" s="691"/>
      <c r="PJL55" s="691"/>
      <c r="PJM55" s="691"/>
      <c r="PJN55" s="691"/>
      <c r="PJO55" s="691"/>
      <c r="PJP55" s="691"/>
      <c r="PJQ55" s="691"/>
      <c r="PJR55" s="691"/>
      <c r="PJS55" s="691"/>
      <c r="PJT55" s="691"/>
      <c r="PJU55" s="691"/>
      <c r="PJV55" s="691"/>
      <c r="PJW55" s="691"/>
      <c r="PJX55" s="691"/>
      <c r="PJY55" s="691"/>
      <c r="PJZ55" s="691"/>
      <c r="PKA55" s="691"/>
      <c r="PKB55" s="691"/>
      <c r="PKC55" s="691"/>
      <c r="PKD55" s="691"/>
      <c r="PKE55" s="691"/>
      <c r="PKF55" s="691"/>
      <c r="PKG55" s="691"/>
      <c r="PKH55" s="691"/>
      <c r="PKI55" s="691"/>
      <c r="PKJ55" s="691"/>
      <c r="PKK55" s="691"/>
      <c r="PKL55" s="691"/>
      <c r="PKM55" s="691"/>
      <c r="PKN55" s="691"/>
      <c r="PKO55" s="691"/>
      <c r="PKP55" s="691"/>
      <c r="PKQ55" s="691"/>
      <c r="PKR55" s="691"/>
      <c r="PKS55" s="691"/>
      <c r="PKT55" s="691"/>
      <c r="PKU55" s="691"/>
      <c r="PKV55" s="691"/>
      <c r="PKW55" s="691"/>
      <c r="PKX55" s="691"/>
      <c r="PKY55" s="691"/>
      <c r="PKZ55" s="691"/>
      <c r="PLA55" s="691"/>
      <c r="PLB55" s="691"/>
      <c r="PLC55" s="691"/>
      <c r="PLD55" s="691"/>
      <c r="PLE55" s="691"/>
      <c r="PLF55" s="691"/>
      <c r="PLG55" s="691"/>
      <c r="PLH55" s="691"/>
      <c r="PLI55" s="691"/>
      <c r="PLJ55" s="691"/>
      <c r="PLK55" s="691"/>
      <c r="PLL55" s="691"/>
      <c r="PLM55" s="691"/>
      <c r="PLN55" s="691"/>
      <c r="PLO55" s="691"/>
      <c r="PLP55" s="691"/>
      <c r="PLQ55" s="691"/>
      <c r="PLR55" s="691"/>
      <c r="PLS55" s="691"/>
      <c r="PLT55" s="691"/>
      <c r="PLU55" s="691"/>
      <c r="PLV55" s="691"/>
      <c r="PLW55" s="691"/>
      <c r="PLX55" s="691"/>
      <c r="PLY55" s="691"/>
      <c r="PLZ55" s="691"/>
      <c r="PMA55" s="691"/>
      <c r="PMB55" s="691"/>
      <c r="PMC55" s="691"/>
      <c r="PMD55" s="691"/>
      <c r="PME55" s="691"/>
      <c r="PMF55" s="691"/>
      <c r="PMG55" s="691"/>
      <c r="PMH55" s="691"/>
      <c r="PMI55" s="691"/>
      <c r="PMJ55" s="691"/>
      <c r="PMK55" s="691"/>
      <c r="PML55" s="691"/>
      <c r="PMM55" s="691"/>
      <c r="PMN55" s="691"/>
      <c r="PMO55" s="691"/>
      <c r="PMP55" s="691"/>
      <c r="PMQ55" s="691"/>
      <c r="PMR55" s="691"/>
      <c r="PMS55" s="691"/>
      <c r="PMT55" s="691"/>
      <c r="PMU55" s="691"/>
      <c r="PMV55" s="691"/>
      <c r="PMW55" s="691"/>
      <c r="PMX55" s="691"/>
      <c r="PMY55" s="691"/>
      <c r="PMZ55" s="691"/>
      <c r="PNA55" s="691"/>
      <c r="PNB55" s="691"/>
      <c r="PNC55" s="691"/>
      <c r="PND55" s="691"/>
      <c r="PNE55" s="691"/>
      <c r="PNF55" s="691"/>
      <c r="PNG55" s="691"/>
      <c r="PNH55" s="691"/>
      <c r="PNI55" s="691"/>
      <c r="PNJ55" s="691"/>
      <c r="PNK55" s="691"/>
      <c r="PNL55" s="691"/>
      <c r="PNM55" s="691"/>
      <c r="PNN55" s="691"/>
      <c r="PNO55" s="691"/>
      <c r="PNP55" s="691"/>
      <c r="PNQ55" s="691"/>
      <c r="PNR55" s="691"/>
      <c r="PNS55" s="691"/>
      <c r="PNT55" s="691"/>
      <c r="PNU55" s="691"/>
      <c r="PNV55" s="691"/>
      <c r="PNW55" s="691"/>
      <c r="PNX55" s="691"/>
      <c r="PNY55" s="691"/>
      <c r="PNZ55" s="691"/>
      <c r="POA55" s="691"/>
      <c r="POB55" s="691"/>
      <c r="POC55" s="691"/>
      <c r="POD55" s="691"/>
      <c r="POE55" s="691"/>
      <c r="POF55" s="691"/>
      <c r="POG55" s="691"/>
      <c r="POH55" s="691"/>
      <c r="POI55" s="691"/>
      <c r="POJ55" s="691"/>
      <c r="POK55" s="691"/>
      <c r="POL55" s="691"/>
      <c r="POM55" s="691"/>
      <c r="PON55" s="691"/>
      <c r="POO55" s="691"/>
      <c r="POP55" s="691"/>
      <c r="POQ55" s="691"/>
      <c r="POR55" s="691"/>
      <c r="POS55" s="691"/>
      <c r="POT55" s="691"/>
      <c r="POU55" s="691"/>
      <c r="POV55" s="691"/>
      <c r="POW55" s="691"/>
      <c r="POX55" s="691"/>
      <c r="POY55" s="691"/>
      <c r="POZ55" s="691"/>
      <c r="PPA55" s="691"/>
      <c r="PPB55" s="691"/>
      <c r="PPC55" s="691"/>
      <c r="PPD55" s="691"/>
      <c r="PPE55" s="691"/>
      <c r="PPF55" s="691"/>
      <c r="PPG55" s="691"/>
      <c r="PPH55" s="691"/>
      <c r="PPI55" s="691"/>
      <c r="PPJ55" s="691"/>
      <c r="PPK55" s="691"/>
      <c r="PPL55" s="691"/>
      <c r="PPM55" s="691"/>
      <c r="PPN55" s="691"/>
      <c r="PPO55" s="691"/>
      <c r="PPP55" s="691"/>
      <c r="PPQ55" s="691"/>
      <c r="PPR55" s="691"/>
      <c r="PPS55" s="691"/>
      <c r="PPT55" s="691"/>
      <c r="PPU55" s="691"/>
      <c r="PPV55" s="691"/>
      <c r="PPW55" s="691"/>
      <c r="PPX55" s="691"/>
      <c r="PPY55" s="691"/>
      <c r="PPZ55" s="691"/>
      <c r="PQA55" s="691"/>
      <c r="PQB55" s="691"/>
      <c r="PQC55" s="691"/>
      <c r="PQD55" s="691"/>
      <c r="PQE55" s="691"/>
      <c r="PQF55" s="691"/>
      <c r="PQG55" s="691"/>
      <c r="PQH55" s="691"/>
      <c r="PQI55" s="691"/>
      <c r="PQJ55" s="691"/>
      <c r="PQK55" s="691"/>
      <c r="PQL55" s="691"/>
      <c r="PQM55" s="691"/>
      <c r="PQN55" s="691"/>
      <c r="PQO55" s="691"/>
      <c r="PQP55" s="691"/>
      <c r="PQQ55" s="691"/>
      <c r="PQR55" s="691"/>
      <c r="PQS55" s="691"/>
      <c r="PQT55" s="691"/>
      <c r="PQU55" s="691"/>
      <c r="PQV55" s="691"/>
      <c r="PQW55" s="691"/>
      <c r="PQX55" s="691"/>
      <c r="PQY55" s="691"/>
      <c r="PQZ55" s="691"/>
      <c r="PRA55" s="691"/>
      <c r="PRB55" s="691"/>
      <c r="PRC55" s="691"/>
      <c r="PRD55" s="691"/>
      <c r="PRE55" s="691"/>
      <c r="PRF55" s="691"/>
      <c r="PRG55" s="691"/>
      <c r="PRH55" s="691"/>
      <c r="PRI55" s="691"/>
      <c r="PRJ55" s="691"/>
      <c r="PRK55" s="691"/>
      <c r="PRL55" s="691"/>
      <c r="PRM55" s="691"/>
      <c r="PRN55" s="691"/>
      <c r="PRO55" s="691"/>
      <c r="PRP55" s="691"/>
      <c r="PRQ55" s="691"/>
      <c r="PRR55" s="691"/>
      <c r="PRS55" s="691"/>
      <c r="PRT55" s="691"/>
      <c r="PRU55" s="691"/>
      <c r="PRV55" s="691"/>
      <c r="PRW55" s="691"/>
      <c r="PRX55" s="691"/>
      <c r="PRY55" s="691"/>
      <c r="PRZ55" s="691"/>
      <c r="PSA55" s="691"/>
      <c r="PSB55" s="691"/>
      <c r="PSC55" s="691"/>
      <c r="PSD55" s="691"/>
      <c r="PSE55" s="691"/>
      <c r="PSF55" s="691"/>
      <c r="PSG55" s="691"/>
      <c r="PSH55" s="691"/>
      <c r="PSI55" s="691"/>
      <c r="PSJ55" s="691"/>
      <c r="PSK55" s="691"/>
      <c r="PSL55" s="691"/>
      <c r="PSM55" s="691"/>
      <c r="PSN55" s="691"/>
      <c r="PSO55" s="691"/>
      <c r="PSP55" s="691"/>
      <c r="PSQ55" s="691"/>
      <c r="PSR55" s="691"/>
      <c r="PSS55" s="691"/>
      <c r="PST55" s="691"/>
      <c r="PSU55" s="691"/>
      <c r="PSV55" s="691"/>
      <c r="PSW55" s="691"/>
      <c r="PSX55" s="691"/>
      <c r="PSY55" s="691"/>
      <c r="PSZ55" s="691"/>
      <c r="PTA55" s="691"/>
      <c r="PTB55" s="691"/>
      <c r="PTC55" s="691"/>
      <c r="PTD55" s="691"/>
      <c r="PTE55" s="691"/>
      <c r="PTF55" s="691"/>
      <c r="PTG55" s="691"/>
      <c r="PTH55" s="691"/>
      <c r="PTI55" s="691"/>
      <c r="PTJ55" s="691"/>
      <c r="PTK55" s="691"/>
      <c r="PTL55" s="691"/>
      <c r="PTM55" s="691"/>
      <c r="PTN55" s="691"/>
      <c r="PTO55" s="691"/>
      <c r="PTP55" s="691"/>
      <c r="PTQ55" s="691"/>
      <c r="PTR55" s="691"/>
      <c r="PTS55" s="691"/>
      <c r="PTT55" s="691"/>
      <c r="PTU55" s="691"/>
      <c r="PTV55" s="691"/>
      <c r="PTW55" s="691"/>
      <c r="PTX55" s="691"/>
      <c r="PTY55" s="691"/>
      <c r="PTZ55" s="691"/>
      <c r="PUA55" s="691"/>
      <c r="PUB55" s="691"/>
      <c r="PUC55" s="691"/>
      <c r="PUD55" s="691"/>
      <c r="PUE55" s="691"/>
      <c r="PUF55" s="691"/>
      <c r="PUG55" s="691"/>
      <c r="PUH55" s="691"/>
      <c r="PUI55" s="691"/>
      <c r="PUJ55" s="691"/>
      <c r="PUK55" s="691"/>
      <c r="PUL55" s="691"/>
      <c r="PUM55" s="691"/>
      <c r="PUN55" s="691"/>
      <c r="PUO55" s="691"/>
      <c r="PUP55" s="691"/>
      <c r="PUQ55" s="691"/>
      <c r="PUR55" s="691"/>
      <c r="PUS55" s="691"/>
      <c r="PUT55" s="691"/>
      <c r="PUU55" s="691"/>
      <c r="PUV55" s="691"/>
      <c r="PUW55" s="691"/>
      <c r="PUX55" s="691"/>
      <c r="PUY55" s="691"/>
      <c r="PUZ55" s="691"/>
      <c r="PVA55" s="691"/>
      <c r="PVB55" s="691"/>
      <c r="PVC55" s="691"/>
      <c r="PVD55" s="691"/>
      <c r="PVE55" s="691"/>
      <c r="PVF55" s="691"/>
      <c r="PVG55" s="691"/>
      <c r="PVH55" s="691"/>
      <c r="PVI55" s="691"/>
      <c r="PVJ55" s="691"/>
      <c r="PVK55" s="691"/>
      <c r="PVL55" s="691"/>
      <c r="PVM55" s="691"/>
      <c r="PVN55" s="691"/>
      <c r="PVO55" s="691"/>
      <c r="PVP55" s="691"/>
      <c r="PVQ55" s="691"/>
      <c r="PVR55" s="691"/>
      <c r="PVS55" s="691"/>
      <c r="PVT55" s="691"/>
      <c r="PVU55" s="691"/>
      <c r="PVV55" s="691"/>
      <c r="PVW55" s="691"/>
      <c r="PVX55" s="691"/>
      <c r="PVY55" s="691"/>
      <c r="PVZ55" s="691"/>
      <c r="PWA55" s="691"/>
      <c r="PWB55" s="691"/>
      <c r="PWC55" s="691"/>
      <c r="PWD55" s="691"/>
      <c r="PWE55" s="691"/>
      <c r="PWF55" s="691"/>
      <c r="PWG55" s="691"/>
      <c r="PWH55" s="691"/>
      <c r="PWI55" s="691"/>
      <c r="PWJ55" s="691"/>
      <c r="PWK55" s="691"/>
      <c r="PWL55" s="691"/>
      <c r="PWM55" s="691"/>
      <c r="PWN55" s="691"/>
      <c r="PWO55" s="691"/>
      <c r="PWP55" s="691"/>
      <c r="PWQ55" s="691"/>
      <c r="PWR55" s="691"/>
      <c r="PWS55" s="691"/>
      <c r="PWT55" s="691"/>
      <c r="PWU55" s="691"/>
      <c r="PWV55" s="691"/>
      <c r="PWW55" s="691"/>
      <c r="PWX55" s="691"/>
      <c r="PWY55" s="691"/>
      <c r="PWZ55" s="691"/>
      <c r="PXA55" s="691"/>
      <c r="PXB55" s="691"/>
      <c r="PXC55" s="691"/>
      <c r="PXD55" s="691"/>
      <c r="PXE55" s="691"/>
      <c r="PXF55" s="691"/>
      <c r="PXG55" s="691"/>
      <c r="PXH55" s="691"/>
      <c r="PXI55" s="691"/>
      <c r="PXJ55" s="691"/>
      <c r="PXK55" s="691"/>
      <c r="PXL55" s="691"/>
      <c r="PXM55" s="691"/>
      <c r="PXN55" s="691"/>
      <c r="PXO55" s="691"/>
      <c r="PXP55" s="691"/>
      <c r="PXQ55" s="691"/>
      <c r="PXR55" s="691"/>
      <c r="PXS55" s="691"/>
      <c r="PXT55" s="691"/>
      <c r="PXU55" s="691"/>
      <c r="PXV55" s="691"/>
      <c r="PXW55" s="691"/>
      <c r="PXX55" s="691"/>
      <c r="PXY55" s="691"/>
      <c r="PXZ55" s="691"/>
      <c r="PYA55" s="691"/>
      <c r="PYB55" s="691"/>
      <c r="PYC55" s="691"/>
      <c r="PYD55" s="691"/>
      <c r="PYE55" s="691"/>
      <c r="PYF55" s="691"/>
      <c r="PYG55" s="691"/>
      <c r="PYH55" s="691"/>
      <c r="PYI55" s="691"/>
      <c r="PYJ55" s="691"/>
      <c r="PYK55" s="691"/>
      <c r="PYL55" s="691"/>
      <c r="PYM55" s="691"/>
      <c r="PYN55" s="691"/>
      <c r="PYO55" s="691"/>
      <c r="PYP55" s="691"/>
      <c r="PYQ55" s="691"/>
      <c r="PYR55" s="691"/>
      <c r="PYS55" s="691"/>
      <c r="PYT55" s="691"/>
      <c r="PYU55" s="691"/>
      <c r="PYV55" s="691"/>
      <c r="PYW55" s="691"/>
      <c r="PYX55" s="691"/>
      <c r="PYY55" s="691"/>
      <c r="PYZ55" s="691"/>
      <c r="PZA55" s="691"/>
      <c r="PZB55" s="691"/>
      <c r="PZC55" s="691"/>
      <c r="PZD55" s="691"/>
      <c r="PZE55" s="691"/>
      <c r="PZF55" s="691"/>
      <c r="PZG55" s="691"/>
      <c r="PZH55" s="691"/>
      <c r="PZI55" s="691"/>
      <c r="PZJ55" s="691"/>
      <c r="PZK55" s="691"/>
      <c r="PZL55" s="691"/>
      <c r="PZM55" s="691"/>
      <c r="PZN55" s="691"/>
      <c r="PZO55" s="691"/>
      <c r="PZP55" s="691"/>
      <c r="PZQ55" s="691"/>
      <c r="PZR55" s="691"/>
      <c r="PZS55" s="691"/>
      <c r="PZT55" s="691"/>
      <c r="PZU55" s="691"/>
      <c r="PZV55" s="691"/>
      <c r="PZW55" s="691"/>
      <c r="PZX55" s="691"/>
      <c r="PZY55" s="691"/>
      <c r="PZZ55" s="691"/>
      <c r="QAA55" s="691"/>
      <c r="QAB55" s="691"/>
      <c r="QAC55" s="691"/>
      <c r="QAD55" s="691"/>
      <c r="QAE55" s="691"/>
      <c r="QAF55" s="691"/>
      <c r="QAG55" s="691"/>
      <c r="QAH55" s="691"/>
      <c r="QAI55" s="691"/>
      <c r="QAJ55" s="691"/>
      <c r="QAK55" s="691"/>
      <c r="QAL55" s="691"/>
      <c r="QAM55" s="691"/>
      <c r="QAN55" s="691"/>
      <c r="QAO55" s="691"/>
      <c r="QAP55" s="691"/>
      <c r="QAQ55" s="691"/>
      <c r="QAR55" s="691"/>
      <c r="QAS55" s="691"/>
      <c r="QAT55" s="691"/>
      <c r="QAU55" s="691"/>
      <c r="QAV55" s="691"/>
      <c r="QAW55" s="691"/>
      <c r="QAX55" s="691"/>
      <c r="QAY55" s="691"/>
      <c r="QAZ55" s="691"/>
      <c r="QBA55" s="691"/>
      <c r="QBB55" s="691"/>
      <c r="QBC55" s="691"/>
      <c r="QBD55" s="691"/>
      <c r="QBE55" s="691"/>
      <c r="QBF55" s="691"/>
      <c r="QBG55" s="691"/>
      <c r="QBH55" s="691"/>
      <c r="QBI55" s="691"/>
      <c r="QBJ55" s="691"/>
      <c r="QBK55" s="691"/>
      <c r="QBL55" s="691"/>
      <c r="QBM55" s="691"/>
      <c r="QBN55" s="691"/>
      <c r="QBO55" s="691"/>
      <c r="QBP55" s="691"/>
      <c r="QBQ55" s="691"/>
      <c r="QBR55" s="691"/>
      <c r="QBS55" s="691"/>
      <c r="QBT55" s="691"/>
      <c r="QBU55" s="691"/>
      <c r="QBV55" s="691"/>
      <c r="QBW55" s="691"/>
      <c r="QBX55" s="691"/>
      <c r="QBY55" s="691"/>
      <c r="QBZ55" s="691"/>
      <c r="QCA55" s="691"/>
      <c r="QCB55" s="691"/>
      <c r="QCC55" s="691"/>
      <c r="QCD55" s="691"/>
      <c r="QCE55" s="691"/>
      <c r="QCF55" s="691"/>
      <c r="QCG55" s="691"/>
      <c r="QCH55" s="691"/>
      <c r="QCI55" s="691"/>
      <c r="QCJ55" s="691"/>
      <c r="QCK55" s="691"/>
      <c r="QCL55" s="691"/>
      <c r="QCM55" s="691"/>
      <c r="QCN55" s="691"/>
      <c r="QCO55" s="691"/>
      <c r="QCP55" s="691"/>
      <c r="QCQ55" s="691"/>
      <c r="QCR55" s="691"/>
      <c r="QCS55" s="691"/>
      <c r="QCT55" s="691"/>
      <c r="QCU55" s="691"/>
      <c r="QCV55" s="691"/>
      <c r="QCW55" s="691"/>
      <c r="QCX55" s="691"/>
      <c r="QCY55" s="691"/>
      <c r="QCZ55" s="691"/>
      <c r="QDA55" s="691"/>
      <c r="QDB55" s="691"/>
      <c r="QDC55" s="691"/>
      <c r="QDD55" s="691"/>
      <c r="QDE55" s="691"/>
      <c r="QDF55" s="691"/>
      <c r="QDG55" s="691"/>
      <c r="QDH55" s="691"/>
      <c r="QDI55" s="691"/>
      <c r="QDJ55" s="691"/>
      <c r="QDK55" s="691"/>
      <c r="QDL55" s="691"/>
      <c r="QDM55" s="691"/>
      <c r="QDN55" s="691"/>
      <c r="QDO55" s="691"/>
      <c r="QDP55" s="691"/>
      <c r="QDQ55" s="691"/>
      <c r="QDR55" s="691"/>
      <c r="QDS55" s="691"/>
      <c r="QDT55" s="691"/>
      <c r="QDU55" s="691"/>
      <c r="QDV55" s="691"/>
      <c r="QDW55" s="691"/>
      <c r="QDX55" s="691"/>
      <c r="QDY55" s="691"/>
      <c r="QDZ55" s="691"/>
      <c r="QEA55" s="691"/>
      <c r="QEB55" s="691"/>
      <c r="QEC55" s="691"/>
      <c r="QED55" s="691"/>
      <c r="QEE55" s="691"/>
      <c r="QEF55" s="691"/>
      <c r="QEG55" s="691"/>
      <c r="QEH55" s="691"/>
      <c r="QEI55" s="691"/>
      <c r="QEJ55" s="691"/>
      <c r="QEK55" s="691"/>
      <c r="QEL55" s="691"/>
      <c r="QEM55" s="691"/>
      <c r="QEN55" s="691"/>
      <c r="QEO55" s="691"/>
      <c r="QEP55" s="691"/>
      <c r="QEQ55" s="691"/>
      <c r="QER55" s="691"/>
      <c r="QES55" s="691"/>
      <c r="QET55" s="691"/>
      <c r="QEU55" s="691"/>
      <c r="QEV55" s="691"/>
      <c r="QEW55" s="691"/>
      <c r="QEX55" s="691"/>
      <c r="QEY55" s="691"/>
      <c r="QEZ55" s="691"/>
      <c r="QFA55" s="691"/>
      <c r="QFB55" s="691"/>
      <c r="QFC55" s="691"/>
      <c r="QFD55" s="691"/>
      <c r="QFE55" s="691"/>
      <c r="QFF55" s="691"/>
      <c r="QFG55" s="691"/>
      <c r="QFH55" s="691"/>
      <c r="QFI55" s="691"/>
      <c r="QFJ55" s="691"/>
      <c r="QFK55" s="691"/>
      <c r="QFL55" s="691"/>
      <c r="QFM55" s="691"/>
      <c r="QFN55" s="691"/>
      <c r="QFO55" s="691"/>
      <c r="QFP55" s="691"/>
      <c r="QFQ55" s="691"/>
      <c r="QFR55" s="691"/>
      <c r="QFS55" s="691"/>
      <c r="QFT55" s="691"/>
      <c r="QFU55" s="691"/>
      <c r="QFV55" s="691"/>
      <c r="QFW55" s="691"/>
      <c r="QFX55" s="691"/>
      <c r="QFY55" s="691"/>
      <c r="QFZ55" s="691"/>
      <c r="QGA55" s="691"/>
      <c r="QGB55" s="691"/>
      <c r="QGC55" s="691"/>
      <c r="QGD55" s="691"/>
      <c r="QGE55" s="691"/>
      <c r="QGF55" s="691"/>
      <c r="QGG55" s="691"/>
      <c r="QGH55" s="691"/>
      <c r="QGI55" s="691"/>
      <c r="QGJ55" s="691"/>
      <c r="QGK55" s="691"/>
      <c r="QGL55" s="691"/>
      <c r="QGM55" s="691"/>
      <c r="QGN55" s="691"/>
      <c r="QGO55" s="691"/>
      <c r="QGP55" s="691"/>
      <c r="QGQ55" s="691"/>
      <c r="QGR55" s="691"/>
      <c r="QGS55" s="691"/>
      <c r="QGT55" s="691"/>
      <c r="QGU55" s="691"/>
      <c r="QGV55" s="691"/>
      <c r="QGW55" s="691"/>
      <c r="QGX55" s="691"/>
      <c r="QGY55" s="691"/>
      <c r="QGZ55" s="691"/>
      <c r="QHA55" s="691"/>
      <c r="QHB55" s="691"/>
      <c r="QHC55" s="691"/>
      <c r="QHD55" s="691"/>
      <c r="QHE55" s="691"/>
      <c r="QHF55" s="691"/>
      <c r="QHG55" s="691"/>
      <c r="QHH55" s="691"/>
      <c r="QHI55" s="691"/>
      <c r="QHJ55" s="691"/>
      <c r="QHK55" s="691"/>
      <c r="QHL55" s="691"/>
      <c r="QHM55" s="691"/>
      <c r="QHN55" s="691"/>
      <c r="QHO55" s="691"/>
      <c r="QHP55" s="691"/>
      <c r="QHQ55" s="691"/>
      <c r="QHR55" s="691"/>
      <c r="QHS55" s="691"/>
      <c r="QHT55" s="691"/>
      <c r="QHU55" s="691"/>
      <c r="QHV55" s="691"/>
      <c r="QHW55" s="691"/>
      <c r="QHX55" s="691"/>
      <c r="QHY55" s="691"/>
      <c r="QHZ55" s="691"/>
      <c r="QIA55" s="691"/>
      <c r="QIB55" s="691"/>
      <c r="QIC55" s="691"/>
      <c r="QID55" s="691"/>
      <c r="QIE55" s="691"/>
      <c r="QIF55" s="691"/>
      <c r="QIG55" s="691"/>
      <c r="QIH55" s="691"/>
      <c r="QII55" s="691"/>
      <c r="QIJ55" s="691"/>
      <c r="QIK55" s="691"/>
      <c r="QIL55" s="691"/>
      <c r="QIM55" s="691"/>
      <c r="QIN55" s="691"/>
      <c r="QIO55" s="691"/>
      <c r="QIP55" s="691"/>
      <c r="QIQ55" s="691"/>
      <c r="QIR55" s="691"/>
      <c r="QIS55" s="691"/>
      <c r="QIT55" s="691"/>
      <c r="QIU55" s="691"/>
      <c r="QIV55" s="691"/>
      <c r="QIW55" s="691"/>
      <c r="QIX55" s="691"/>
      <c r="QIY55" s="691"/>
      <c r="QIZ55" s="691"/>
      <c r="QJA55" s="691"/>
      <c r="QJB55" s="691"/>
      <c r="QJC55" s="691"/>
      <c r="QJD55" s="691"/>
      <c r="QJE55" s="691"/>
      <c r="QJF55" s="691"/>
      <c r="QJG55" s="691"/>
      <c r="QJH55" s="691"/>
      <c r="QJI55" s="691"/>
      <c r="QJJ55" s="691"/>
      <c r="QJK55" s="691"/>
      <c r="QJL55" s="691"/>
      <c r="QJM55" s="691"/>
      <c r="QJN55" s="691"/>
      <c r="QJO55" s="691"/>
      <c r="QJP55" s="691"/>
      <c r="QJQ55" s="691"/>
      <c r="QJR55" s="691"/>
      <c r="QJS55" s="691"/>
      <c r="QJT55" s="691"/>
      <c r="QJU55" s="691"/>
      <c r="QJV55" s="691"/>
      <c r="QJW55" s="691"/>
      <c r="QJX55" s="691"/>
      <c r="QJY55" s="691"/>
      <c r="QJZ55" s="691"/>
      <c r="QKA55" s="691"/>
      <c r="QKB55" s="691"/>
      <c r="QKC55" s="691"/>
      <c r="QKD55" s="691"/>
      <c r="QKE55" s="691"/>
      <c r="QKF55" s="691"/>
      <c r="QKG55" s="691"/>
      <c r="QKH55" s="691"/>
      <c r="QKI55" s="691"/>
      <c r="QKJ55" s="691"/>
      <c r="QKK55" s="691"/>
      <c r="QKL55" s="691"/>
      <c r="QKM55" s="691"/>
      <c r="QKN55" s="691"/>
      <c r="QKO55" s="691"/>
      <c r="QKP55" s="691"/>
      <c r="QKQ55" s="691"/>
      <c r="QKR55" s="691"/>
      <c r="QKS55" s="691"/>
      <c r="QKT55" s="691"/>
      <c r="QKU55" s="691"/>
      <c r="QKV55" s="691"/>
      <c r="QKW55" s="691"/>
      <c r="QKX55" s="691"/>
      <c r="QKY55" s="691"/>
      <c r="QKZ55" s="691"/>
      <c r="QLA55" s="691"/>
      <c r="QLB55" s="691"/>
      <c r="QLC55" s="691"/>
      <c r="QLD55" s="691"/>
      <c r="QLE55" s="691"/>
      <c r="QLF55" s="691"/>
      <c r="QLG55" s="691"/>
      <c r="QLH55" s="691"/>
      <c r="QLI55" s="691"/>
      <c r="QLJ55" s="691"/>
      <c r="QLK55" s="691"/>
      <c r="QLL55" s="691"/>
      <c r="QLM55" s="691"/>
      <c r="QLN55" s="691"/>
      <c r="QLO55" s="691"/>
      <c r="QLP55" s="691"/>
      <c r="QLQ55" s="691"/>
      <c r="QLR55" s="691"/>
      <c r="QLS55" s="691"/>
      <c r="QLT55" s="691"/>
      <c r="QLU55" s="691"/>
      <c r="QLV55" s="691"/>
      <c r="QLW55" s="691"/>
      <c r="QLX55" s="691"/>
      <c r="QLY55" s="691"/>
      <c r="QLZ55" s="691"/>
      <c r="QMA55" s="691"/>
      <c r="QMB55" s="691"/>
      <c r="QMC55" s="691"/>
      <c r="QMD55" s="691"/>
      <c r="QME55" s="691"/>
      <c r="QMF55" s="691"/>
      <c r="QMG55" s="691"/>
      <c r="QMH55" s="691"/>
      <c r="QMI55" s="691"/>
      <c r="QMJ55" s="691"/>
      <c r="QMK55" s="691"/>
      <c r="QML55" s="691"/>
      <c r="QMM55" s="691"/>
      <c r="QMN55" s="691"/>
      <c r="QMO55" s="691"/>
      <c r="QMP55" s="691"/>
      <c r="QMQ55" s="691"/>
      <c r="QMR55" s="691"/>
      <c r="QMS55" s="691"/>
      <c r="QMT55" s="691"/>
      <c r="QMU55" s="691"/>
      <c r="QMV55" s="691"/>
      <c r="QMW55" s="691"/>
      <c r="QMX55" s="691"/>
      <c r="QMY55" s="691"/>
      <c r="QMZ55" s="691"/>
      <c r="QNA55" s="691"/>
      <c r="QNB55" s="691"/>
      <c r="QNC55" s="691"/>
      <c r="QND55" s="691"/>
      <c r="QNE55" s="691"/>
      <c r="QNF55" s="691"/>
      <c r="QNG55" s="691"/>
      <c r="QNH55" s="691"/>
      <c r="QNI55" s="691"/>
      <c r="QNJ55" s="691"/>
      <c r="QNK55" s="691"/>
      <c r="QNL55" s="691"/>
      <c r="QNM55" s="691"/>
      <c r="QNN55" s="691"/>
      <c r="QNO55" s="691"/>
      <c r="QNP55" s="691"/>
      <c r="QNQ55" s="691"/>
      <c r="QNR55" s="691"/>
      <c r="QNS55" s="691"/>
      <c r="QNT55" s="691"/>
      <c r="QNU55" s="691"/>
      <c r="QNV55" s="691"/>
      <c r="QNW55" s="691"/>
      <c r="QNX55" s="691"/>
      <c r="QNY55" s="691"/>
      <c r="QNZ55" s="691"/>
      <c r="QOA55" s="691"/>
      <c r="QOB55" s="691"/>
      <c r="QOC55" s="691"/>
      <c r="QOD55" s="691"/>
      <c r="QOE55" s="691"/>
      <c r="QOF55" s="691"/>
      <c r="QOG55" s="691"/>
      <c r="QOH55" s="691"/>
      <c r="QOI55" s="691"/>
      <c r="QOJ55" s="691"/>
      <c r="QOK55" s="691"/>
      <c r="QOL55" s="691"/>
      <c r="QOM55" s="691"/>
      <c r="QON55" s="691"/>
      <c r="QOO55" s="691"/>
      <c r="QOP55" s="691"/>
      <c r="QOQ55" s="691"/>
      <c r="QOR55" s="691"/>
      <c r="QOS55" s="691"/>
      <c r="QOT55" s="691"/>
      <c r="QOU55" s="691"/>
      <c r="QOV55" s="691"/>
      <c r="QOW55" s="691"/>
      <c r="QOX55" s="691"/>
      <c r="QOY55" s="691"/>
      <c r="QOZ55" s="691"/>
      <c r="QPA55" s="691"/>
      <c r="QPB55" s="691"/>
      <c r="QPC55" s="691"/>
      <c r="QPD55" s="691"/>
      <c r="QPE55" s="691"/>
      <c r="QPF55" s="691"/>
      <c r="QPG55" s="691"/>
      <c r="QPH55" s="691"/>
      <c r="QPI55" s="691"/>
      <c r="QPJ55" s="691"/>
      <c r="QPK55" s="691"/>
      <c r="QPL55" s="691"/>
      <c r="QPM55" s="691"/>
      <c r="QPN55" s="691"/>
      <c r="QPO55" s="691"/>
      <c r="QPP55" s="691"/>
      <c r="QPQ55" s="691"/>
      <c r="QPR55" s="691"/>
      <c r="QPS55" s="691"/>
      <c r="QPT55" s="691"/>
      <c r="QPU55" s="691"/>
      <c r="QPV55" s="691"/>
      <c r="QPW55" s="691"/>
      <c r="QPX55" s="691"/>
      <c r="QPY55" s="691"/>
      <c r="QPZ55" s="691"/>
      <c r="QQA55" s="691"/>
      <c r="QQB55" s="691"/>
      <c r="QQC55" s="691"/>
      <c r="QQD55" s="691"/>
      <c r="QQE55" s="691"/>
      <c r="QQF55" s="691"/>
      <c r="QQG55" s="691"/>
      <c r="QQH55" s="691"/>
      <c r="QQI55" s="691"/>
      <c r="QQJ55" s="691"/>
      <c r="QQK55" s="691"/>
      <c r="QQL55" s="691"/>
      <c r="QQM55" s="691"/>
      <c r="QQN55" s="691"/>
      <c r="QQO55" s="691"/>
      <c r="QQP55" s="691"/>
      <c r="QQQ55" s="691"/>
      <c r="QQR55" s="691"/>
      <c r="QQS55" s="691"/>
      <c r="QQT55" s="691"/>
      <c r="QQU55" s="691"/>
      <c r="QQV55" s="691"/>
      <c r="QQW55" s="691"/>
      <c r="QQX55" s="691"/>
      <c r="QQY55" s="691"/>
      <c r="QQZ55" s="691"/>
      <c r="QRA55" s="691"/>
      <c r="QRB55" s="691"/>
      <c r="QRC55" s="691"/>
      <c r="QRD55" s="691"/>
      <c r="QRE55" s="691"/>
      <c r="QRF55" s="691"/>
      <c r="QRG55" s="691"/>
      <c r="QRH55" s="691"/>
      <c r="QRI55" s="691"/>
      <c r="QRJ55" s="691"/>
      <c r="QRK55" s="691"/>
      <c r="QRL55" s="691"/>
      <c r="QRM55" s="691"/>
      <c r="QRN55" s="691"/>
      <c r="QRO55" s="691"/>
      <c r="QRP55" s="691"/>
      <c r="QRQ55" s="691"/>
      <c r="QRR55" s="691"/>
      <c r="QRS55" s="691"/>
      <c r="QRT55" s="691"/>
      <c r="QRU55" s="691"/>
      <c r="QRV55" s="691"/>
      <c r="QRW55" s="691"/>
      <c r="QRX55" s="691"/>
      <c r="QRY55" s="691"/>
      <c r="QRZ55" s="691"/>
      <c r="QSA55" s="691"/>
      <c r="QSB55" s="691"/>
      <c r="QSC55" s="691"/>
      <c r="QSD55" s="691"/>
      <c r="QSE55" s="691"/>
      <c r="QSF55" s="691"/>
      <c r="QSG55" s="691"/>
      <c r="QSH55" s="691"/>
      <c r="QSI55" s="691"/>
      <c r="QSJ55" s="691"/>
      <c r="QSK55" s="691"/>
      <c r="QSL55" s="691"/>
      <c r="QSM55" s="691"/>
      <c r="QSN55" s="691"/>
      <c r="QSO55" s="691"/>
      <c r="QSP55" s="691"/>
      <c r="QSQ55" s="691"/>
      <c r="QSR55" s="691"/>
      <c r="QSS55" s="691"/>
      <c r="QST55" s="691"/>
      <c r="QSU55" s="691"/>
      <c r="QSV55" s="691"/>
      <c r="QSW55" s="691"/>
      <c r="QSX55" s="691"/>
      <c r="QSY55" s="691"/>
      <c r="QSZ55" s="691"/>
      <c r="QTA55" s="691"/>
      <c r="QTB55" s="691"/>
      <c r="QTC55" s="691"/>
      <c r="QTD55" s="691"/>
      <c r="QTE55" s="691"/>
      <c r="QTF55" s="691"/>
      <c r="QTG55" s="691"/>
      <c r="QTH55" s="691"/>
      <c r="QTI55" s="691"/>
      <c r="QTJ55" s="691"/>
      <c r="QTK55" s="691"/>
      <c r="QTL55" s="691"/>
      <c r="QTM55" s="691"/>
      <c r="QTN55" s="691"/>
      <c r="QTO55" s="691"/>
      <c r="QTP55" s="691"/>
      <c r="QTQ55" s="691"/>
      <c r="QTR55" s="691"/>
      <c r="QTS55" s="691"/>
      <c r="QTT55" s="691"/>
      <c r="QTU55" s="691"/>
      <c r="QTV55" s="691"/>
      <c r="QTW55" s="691"/>
      <c r="QTX55" s="691"/>
      <c r="QTY55" s="691"/>
      <c r="QTZ55" s="691"/>
      <c r="QUA55" s="691"/>
      <c r="QUB55" s="691"/>
      <c r="QUC55" s="691"/>
      <c r="QUD55" s="691"/>
      <c r="QUE55" s="691"/>
      <c r="QUF55" s="691"/>
      <c r="QUG55" s="691"/>
      <c r="QUH55" s="691"/>
      <c r="QUI55" s="691"/>
      <c r="QUJ55" s="691"/>
      <c r="QUK55" s="691"/>
      <c r="QUL55" s="691"/>
      <c r="QUM55" s="691"/>
      <c r="QUN55" s="691"/>
      <c r="QUO55" s="691"/>
      <c r="QUP55" s="691"/>
      <c r="QUQ55" s="691"/>
      <c r="QUR55" s="691"/>
      <c r="QUS55" s="691"/>
      <c r="QUT55" s="691"/>
      <c r="QUU55" s="691"/>
      <c r="QUV55" s="691"/>
      <c r="QUW55" s="691"/>
      <c r="QUX55" s="691"/>
      <c r="QUY55" s="691"/>
      <c r="QUZ55" s="691"/>
      <c r="QVA55" s="691"/>
      <c r="QVB55" s="691"/>
      <c r="QVC55" s="691"/>
      <c r="QVD55" s="691"/>
      <c r="QVE55" s="691"/>
      <c r="QVF55" s="691"/>
      <c r="QVG55" s="691"/>
      <c r="QVH55" s="691"/>
      <c r="QVI55" s="691"/>
      <c r="QVJ55" s="691"/>
      <c r="QVK55" s="691"/>
      <c r="QVL55" s="691"/>
      <c r="QVM55" s="691"/>
      <c r="QVN55" s="691"/>
      <c r="QVO55" s="691"/>
      <c r="QVP55" s="691"/>
      <c r="QVQ55" s="691"/>
      <c r="QVR55" s="691"/>
      <c r="QVS55" s="691"/>
      <c r="QVT55" s="691"/>
      <c r="QVU55" s="691"/>
      <c r="QVV55" s="691"/>
      <c r="QVW55" s="691"/>
      <c r="QVX55" s="691"/>
      <c r="QVY55" s="691"/>
      <c r="QVZ55" s="691"/>
      <c r="QWA55" s="691"/>
      <c r="QWB55" s="691"/>
      <c r="QWC55" s="691"/>
      <c r="QWD55" s="691"/>
      <c r="QWE55" s="691"/>
      <c r="QWF55" s="691"/>
      <c r="QWG55" s="691"/>
      <c r="QWH55" s="691"/>
      <c r="QWI55" s="691"/>
      <c r="QWJ55" s="691"/>
      <c r="QWK55" s="691"/>
      <c r="QWL55" s="691"/>
      <c r="QWM55" s="691"/>
      <c r="QWN55" s="691"/>
      <c r="QWO55" s="691"/>
      <c r="QWP55" s="691"/>
      <c r="QWQ55" s="691"/>
      <c r="QWR55" s="691"/>
      <c r="QWS55" s="691"/>
      <c r="QWT55" s="691"/>
      <c r="QWU55" s="691"/>
      <c r="QWV55" s="691"/>
      <c r="QWW55" s="691"/>
      <c r="QWX55" s="691"/>
      <c r="QWY55" s="691"/>
      <c r="QWZ55" s="691"/>
      <c r="QXA55" s="691"/>
      <c r="QXB55" s="691"/>
      <c r="QXC55" s="691"/>
      <c r="QXD55" s="691"/>
      <c r="QXE55" s="691"/>
      <c r="QXF55" s="691"/>
      <c r="QXG55" s="691"/>
      <c r="QXH55" s="691"/>
      <c r="QXI55" s="691"/>
      <c r="QXJ55" s="691"/>
      <c r="QXK55" s="691"/>
      <c r="QXL55" s="691"/>
      <c r="QXM55" s="691"/>
      <c r="QXN55" s="691"/>
      <c r="QXO55" s="691"/>
      <c r="QXP55" s="691"/>
      <c r="QXQ55" s="691"/>
      <c r="QXR55" s="691"/>
      <c r="QXS55" s="691"/>
      <c r="QXT55" s="691"/>
      <c r="QXU55" s="691"/>
      <c r="QXV55" s="691"/>
      <c r="QXW55" s="691"/>
      <c r="QXX55" s="691"/>
      <c r="QXY55" s="691"/>
      <c r="QXZ55" s="691"/>
      <c r="QYA55" s="691"/>
      <c r="QYB55" s="691"/>
      <c r="QYC55" s="691"/>
      <c r="QYD55" s="691"/>
      <c r="QYE55" s="691"/>
      <c r="QYF55" s="691"/>
      <c r="QYG55" s="691"/>
      <c r="QYH55" s="691"/>
      <c r="QYI55" s="691"/>
      <c r="QYJ55" s="691"/>
      <c r="QYK55" s="691"/>
      <c r="QYL55" s="691"/>
      <c r="QYM55" s="691"/>
      <c r="QYN55" s="691"/>
      <c r="QYO55" s="691"/>
      <c r="QYP55" s="691"/>
      <c r="QYQ55" s="691"/>
      <c r="QYR55" s="691"/>
      <c r="QYS55" s="691"/>
      <c r="QYT55" s="691"/>
      <c r="QYU55" s="691"/>
      <c r="QYV55" s="691"/>
      <c r="QYW55" s="691"/>
      <c r="QYX55" s="691"/>
      <c r="QYY55" s="691"/>
      <c r="QYZ55" s="691"/>
      <c r="QZA55" s="691"/>
      <c r="QZB55" s="691"/>
      <c r="QZC55" s="691"/>
      <c r="QZD55" s="691"/>
      <c r="QZE55" s="691"/>
      <c r="QZF55" s="691"/>
      <c r="QZG55" s="691"/>
      <c r="QZH55" s="691"/>
      <c r="QZI55" s="691"/>
      <c r="QZJ55" s="691"/>
      <c r="QZK55" s="691"/>
      <c r="QZL55" s="691"/>
      <c r="QZM55" s="691"/>
      <c r="QZN55" s="691"/>
      <c r="QZO55" s="691"/>
      <c r="QZP55" s="691"/>
      <c r="QZQ55" s="691"/>
      <c r="QZR55" s="691"/>
      <c r="QZS55" s="691"/>
      <c r="QZT55" s="691"/>
      <c r="QZU55" s="691"/>
      <c r="QZV55" s="691"/>
      <c r="QZW55" s="691"/>
      <c r="QZX55" s="691"/>
      <c r="QZY55" s="691"/>
      <c r="QZZ55" s="691"/>
      <c r="RAA55" s="691"/>
      <c r="RAB55" s="691"/>
      <c r="RAC55" s="691"/>
      <c r="RAD55" s="691"/>
      <c r="RAE55" s="691"/>
      <c r="RAF55" s="691"/>
      <c r="RAG55" s="691"/>
      <c r="RAH55" s="691"/>
      <c r="RAI55" s="691"/>
      <c r="RAJ55" s="691"/>
      <c r="RAK55" s="691"/>
      <c r="RAL55" s="691"/>
      <c r="RAM55" s="691"/>
      <c r="RAN55" s="691"/>
      <c r="RAO55" s="691"/>
      <c r="RAP55" s="691"/>
      <c r="RAQ55" s="691"/>
      <c r="RAR55" s="691"/>
      <c r="RAS55" s="691"/>
      <c r="RAT55" s="691"/>
      <c r="RAU55" s="691"/>
      <c r="RAV55" s="691"/>
      <c r="RAW55" s="691"/>
      <c r="RAX55" s="691"/>
      <c r="RAY55" s="691"/>
      <c r="RAZ55" s="691"/>
      <c r="RBA55" s="691"/>
      <c r="RBB55" s="691"/>
      <c r="RBC55" s="691"/>
      <c r="RBD55" s="691"/>
      <c r="RBE55" s="691"/>
      <c r="RBF55" s="691"/>
      <c r="RBG55" s="691"/>
      <c r="RBH55" s="691"/>
      <c r="RBI55" s="691"/>
      <c r="RBJ55" s="691"/>
      <c r="RBK55" s="691"/>
      <c r="RBL55" s="691"/>
      <c r="RBM55" s="691"/>
      <c r="RBN55" s="691"/>
      <c r="RBO55" s="691"/>
      <c r="RBP55" s="691"/>
      <c r="RBQ55" s="691"/>
      <c r="RBR55" s="691"/>
      <c r="RBS55" s="691"/>
      <c r="RBT55" s="691"/>
      <c r="RBU55" s="691"/>
      <c r="RBV55" s="691"/>
      <c r="RBW55" s="691"/>
      <c r="RBX55" s="691"/>
      <c r="RBY55" s="691"/>
      <c r="RBZ55" s="691"/>
      <c r="RCA55" s="691"/>
      <c r="RCB55" s="691"/>
      <c r="RCC55" s="691"/>
      <c r="RCD55" s="691"/>
      <c r="RCE55" s="691"/>
      <c r="RCF55" s="691"/>
      <c r="RCG55" s="691"/>
      <c r="RCH55" s="691"/>
      <c r="RCI55" s="691"/>
      <c r="RCJ55" s="691"/>
      <c r="RCK55" s="691"/>
      <c r="RCL55" s="691"/>
      <c r="RCM55" s="691"/>
      <c r="RCN55" s="691"/>
      <c r="RCO55" s="691"/>
      <c r="RCP55" s="691"/>
      <c r="RCQ55" s="691"/>
      <c r="RCR55" s="691"/>
      <c r="RCS55" s="691"/>
      <c r="RCT55" s="691"/>
      <c r="RCU55" s="691"/>
      <c r="RCV55" s="691"/>
      <c r="RCW55" s="691"/>
      <c r="RCX55" s="691"/>
      <c r="RCY55" s="691"/>
      <c r="RCZ55" s="691"/>
      <c r="RDA55" s="691"/>
      <c r="RDB55" s="691"/>
      <c r="RDC55" s="691"/>
      <c r="RDD55" s="691"/>
      <c r="RDE55" s="691"/>
      <c r="RDF55" s="691"/>
      <c r="RDG55" s="691"/>
      <c r="RDH55" s="691"/>
      <c r="RDI55" s="691"/>
      <c r="RDJ55" s="691"/>
      <c r="RDK55" s="691"/>
      <c r="RDL55" s="691"/>
      <c r="RDM55" s="691"/>
      <c r="RDN55" s="691"/>
      <c r="RDO55" s="691"/>
      <c r="RDP55" s="691"/>
      <c r="RDQ55" s="691"/>
      <c r="RDR55" s="691"/>
      <c r="RDS55" s="691"/>
      <c r="RDT55" s="691"/>
      <c r="RDU55" s="691"/>
      <c r="RDV55" s="691"/>
      <c r="RDW55" s="691"/>
      <c r="RDX55" s="691"/>
      <c r="RDY55" s="691"/>
      <c r="RDZ55" s="691"/>
      <c r="REA55" s="691"/>
      <c r="REB55" s="691"/>
      <c r="REC55" s="691"/>
      <c r="RED55" s="691"/>
      <c r="REE55" s="691"/>
      <c r="REF55" s="691"/>
      <c r="REG55" s="691"/>
      <c r="REH55" s="691"/>
      <c r="REI55" s="691"/>
      <c r="REJ55" s="691"/>
      <c r="REK55" s="691"/>
      <c r="REL55" s="691"/>
      <c r="REM55" s="691"/>
      <c r="REN55" s="691"/>
      <c r="REO55" s="691"/>
      <c r="REP55" s="691"/>
      <c r="REQ55" s="691"/>
      <c r="RER55" s="691"/>
      <c r="RES55" s="691"/>
      <c r="RET55" s="691"/>
      <c r="REU55" s="691"/>
      <c r="REV55" s="691"/>
      <c r="REW55" s="691"/>
      <c r="REX55" s="691"/>
      <c r="REY55" s="691"/>
      <c r="REZ55" s="691"/>
      <c r="RFA55" s="691"/>
      <c r="RFB55" s="691"/>
      <c r="RFC55" s="691"/>
      <c r="RFD55" s="691"/>
      <c r="RFE55" s="691"/>
      <c r="RFF55" s="691"/>
      <c r="RFG55" s="691"/>
      <c r="RFH55" s="691"/>
      <c r="RFI55" s="691"/>
      <c r="RFJ55" s="691"/>
      <c r="RFK55" s="691"/>
      <c r="RFL55" s="691"/>
      <c r="RFM55" s="691"/>
      <c r="RFN55" s="691"/>
      <c r="RFO55" s="691"/>
      <c r="RFP55" s="691"/>
      <c r="RFQ55" s="691"/>
      <c r="RFR55" s="691"/>
      <c r="RFS55" s="691"/>
      <c r="RFT55" s="691"/>
      <c r="RFU55" s="691"/>
      <c r="RFV55" s="691"/>
      <c r="RFW55" s="691"/>
      <c r="RFX55" s="691"/>
      <c r="RFY55" s="691"/>
      <c r="RFZ55" s="691"/>
      <c r="RGA55" s="691"/>
      <c r="RGB55" s="691"/>
      <c r="RGC55" s="691"/>
      <c r="RGD55" s="691"/>
      <c r="RGE55" s="691"/>
      <c r="RGF55" s="691"/>
      <c r="RGG55" s="691"/>
      <c r="RGH55" s="691"/>
      <c r="RGI55" s="691"/>
      <c r="RGJ55" s="691"/>
      <c r="RGK55" s="691"/>
      <c r="RGL55" s="691"/>
      <c r="RGM55" s="691"/>
      <c r="RGN55" s="691"/>
      <c r="RGO55" s="691"/>
      <c r="RGP55" s="691"/>
      <c r="RGQ55" s="691"/>
      <c r="RGR55" s="691"/>
      <c r="RGS55" s="691"/>
      <c r="RGT55" s="691"/>
      <c r="RGU55" s="691"/>
      <c r="RGV55" s="691"/>
      <c r="RGW55" s="691"/>
      <c r="RGX55" s="691"/>
      <c r="RGY55" s="691"/>
      <c r="RGZ55" s="691"/>
      <c r="RHA55" s="691"/>
      <c r="RHB55" s="691"/>
      <c r="RHC55" s="691"/>
      <c r="RHD55" s="691"/>
      <c r="RHE55" s="691"/>
      <c r="RHF55" s="691"/>
      <c r="RHG55" s="691"/>
      <c r="RHH55" s="691"/>
      <c r="RHI55" s="691"/>
      <c r="RHJ55" s="691"/>
      <c r="RHK55" s="691"/>
      <c r="RHL55" s="691"/>
      <c r="RHM55" s="691"/>
      <c r="RHN55" s="691"/>
      <c r="RHO55" s="691"/>
      <c r="RHP55" s="691"/>
      <c r="RHQ55" s="691"/>
      <c r="RHR55" s="691"/>
      <c r="RHS55" s="691"/>
      <c r="RHT55" s="691"/>
      <c r="RHU55" s="691"/>
      <c r="RHV55" s="691"/>
      <c r="RHW55" s="691"/>
      <c r="RHX55" s="691"/>
      <c r="RHY55" s="691"/>
      <c r="RHZ55" s="691"/>
      <c r="RIA55" s="691"/>
      <c r="RIB55" s="691"/>
      <c r="RIC55" s="691"/>
      <c r="RID55" s="691"/>
      <c r="RIE55" s="691"/>
      <c r="RIF55" s="691"/>
      <c r="RIG55" s="691"/>
      <c r="RIH55" s="691"/>
      <c r="RII55" s="691"/>
      <c r="RIJ55" s="691"/>
      <c r="RIK55" s="691"/>
      <c r="RIL55" s="691"/>
      <c r="RIM55" s="691"/>
      <c r="RIN55" s="691"/>
      <c r="RIO55" s="691"/>
      <c r="RIP55" s="691"/>
      <c r="RIQ55" s="691"/>
      <c r="RIR55" s="691"/>
      <c r="RIS55" s="691"/>
      <c r="RIT55" s="691"/>
      <c r="RIU55" s="691"/>
      <c r="RIV55" s="691"/>
      <c r="RIW55" s="691"/>
      <c r="RIX55" s="691"/>
      <c r="RIY55" s="691"/>
      <c r="RIZ55" s="691"/>
      <c r="RJA55" s="691"/>
      <c r="RJB55" s="691"/>
      <c r="RJC55" s="691"/>
      <c r="RJD55" s="691"/>
      <c r="RJE55" s="691"/>
      <c r="RJF55" s="691"/>
      <c r="RJG55" s="691"/>
      <c r="RJH55" s="691"/>
      <c r="RJI55" s="691"/>
      <c r="RJJ55" s="691"/>
      <c r="RJK55" s="691"/>
      <c r="RJL55" s="691"/>
      <c r="RJM55" s="691"/>
      <c r="RJN55" s="691"/>
      <c r="RJO55" s="691"/>
      <c r="RJP55" s="691"/>
      <c r="RJQ55" s="691"/>
      <c r="RJR55" s="691"/>
      <c r="RJS55" s="691"/>
      <c r="RJT55" s="691"/>
      <c r="RJU55" s="691"/>
      <c r="RJV55" s="691"/>
      <c r="RJW55" s="691"/>
      <c r="RJX55" s="691"/>
      <c r="RJY55" s="691"/>
      <c r="RJZ55" s="691"/>
      <c r="RKA55" s="691"/>
      <c r="RKB55" s="691"/>
      <c r="RKC55" s="691"/>
      <c r="RKD55" s="691"/>
      <c r="RKE55" s="691"/>
      <c r="RKF55" s="691"/>
      <c r="RKG55" s="691"/>
      <c r="RKH55" s="691"/>
      <c r="RKI55" s="691"/>
      <c r="RKJ55" s="691"/>
      <c r="RKK55" s="691"/>
      <c r="RKL55" s="691"/>
      <c r="RKM55" s="691"/>
      <c r="RKN55" s="691"/>
      <c r="RKO55" s="691"/>
      <c r="RKP55" s="691"/>
      <c r="RKQ55" s="691"/>
      <c r="RKR55" s="691"/>
      <c r="RKS55" s="691"/>
      <c r="RKT55" s="691"/>
      <c r="RKU55" s="691"/>
      <c r="RKV55" s="691"/>
      <c r="RKW55" s="691"/>
      <c r="RKX55" s="691"/>
      <c r="RKY55" s="691"/>
      <c r="RKZ55" s="691"/>
      <c r="RLA55" s="691"/>
      <c r="RLB55" s="691"/>
      <c r="RLC55" s="691"/>
      <c r="RLD55" s="691"/>
      <c r="RLE55" s="691"/>
      <c r="RLF55" s="691"/>
      <c r="RLG55" s="691"/>
      <c r="RLH55" s="691"/>
      <c r="RLI55" s="691"/>
      <c r="RLJ55" s="691"/>
      <c r="RLK55" s="691"/>
      <c r="RLL55" s="691"/>
      <c r="RLM55" s="691"/>
      <c r="RLN55" s="691"/>
      <c r="RLO55" s="691"/>
      <c r="RLP55" s="691"/>
      <c r="RLQ55" s="691"/>
      <c r="RLR55" s="691"/>
      <c r="RLS55" s="691"/>
      <c r="RLT55" s="691"/>
      <c r="RLU55" s="691"/>
      <c r="RLV55" s="691"/>
      <c r="RLW55" s="691"/>
      <c r="RLX55" s="691"/>
      <c r="RLY55" s="691"/>
      <c r="RLZ55" s="691"/>
      <c r="RMA55" s="691"/>
      <c r="RMB55" s="691"/>
      <c r="RMC55" s="691"/>
      <c r="RMD55" s="691"/>
      <c r="RME55" s="691"/>
      <c r="RMF55" s="691"/>
      <c r="RMG55" s="691"/>
      <c r="RMH55" s="691"/>
      <c r="RMI55" s="691"/>
      <c r="RMJ55" s="691"/>
      <c r="RMK55" s="691"/>
      <c r="RML55" s="691"/>
      <c r="RMM55" s="691"/>
      <c r="RMN55" s="691"/>
      <c r="RMO55" s="691"/>
      <c r="RMP55" s="691"/>
      <c r="RMQ55" s="691"/>
      <c r="RMR55" s="691"/>
      <c r="RMS55" s="691"/>
      <c r="RMT55" s="691"/>
      <c r="RMU55" s="691"/>
      <c r="RMV55" s="691"/>
      <c r="RMW55" s="691"/>
      <c r="RMX55" s="691"/>
      <c r="RMY55" s="691"/>
      <c r="RMZ55" s="691"/>
      <c r="RNA55" s="691"/>
      <c r="RNB55" s="691"/>
      <c r="RNC55" s="691"/>
      <c r="RND55" s="691"/>
      <c r="RNE55" s="691"/>
      <c r="RNF55" s="691"/>
      <c r="RNG55" s="691"/>
      <c r="RNH55" s="691"/>
      <c r="RNI55" s="691"/>
      <c r="RNJ55" s="691"/>
      <c r="RNK55" s="691"/>
      <c r="RNL55" s="691"/>
      <c r="RNM55" s="691"/>
      <c r="RNN55" s="691"/>
      <c r="RNO55" s="691"/>
      <c r="RNP55" s="691"/>
      <c r="RNQ55" s="691"/>
      <c r="RNR55" s="691"/>
      <c r="RNS55" s="691"/>
      <c r="RNT55" s="691"/>
      <c r="RNU55" s="691"/>
      <c r="RNV55" s="691"/>
      <c r="RNW55" s="691"/>
      <c r="RNX55" s="691"/>
      <c r="RNY55" s="691"/>
      <c r="RNZ55" s="691"/>
      <c r="ROA55" s="691"/>
      <c r="ROB55" s="691"/>
      <c r="ROC55" s="691"/>
      <c r="ROD55" s="691"/>
      <c r="ROE55" s="691"/>
      <c r="ROF55" s="691"/>
      <c r="ROG55" s="691"/>
      <c r="ROH55" s="691"/>
      <c r="ROI55" s="691"/>
      <c r="ROJ55" s="691"/>
      <c r="ROK55" s="691"/>
      <c r="ROL55" s="691"/>
      <c r="ROM55" s="691"/>
      <c r="RON55" s="691"/>
      <c r="ROO55" s="691"/>
      <c r="ROP55" s="691"/>
      <c r="ROQ55" s="691"/>
      <c r="ROR55" s="691"/>
      <c r="ROS55" s="691"/>
      <c r="ROT55" s="691"/>
      <c r="ROU55" s="691"/>
      <c r="ROV55" s="691"/>
      <c r="ROW55" s="691"/>
      <c r="ROX55" s="691"/>
      <c r="ROY55" s="691"/>
      <c r="ROZ55" s="691"/>
      <c r="RPA55" s="691"/>
      <c r="RPB55" s="691"/>
      <c r="RPC55" s="691"/>
      <c r="RPD55" s="691"/>
      <c r="RPE55" s="691"/>
      <c r="RPF55" s="691"/>
      <c r="RPG55" s="691"/>
      <c r="RPH55" s="691"/>
      <c r="RPI55" s="691"/>
      <c r="RPJ55" s="691"/>
      <c r="RPK55" s="691"/>
      <c r="RPL55" s="691"/>
      <c r="RPM55" s="691"/>
      <c r="RPN55" s="691"/>
      <c r="RPO55" s="691"/>
      <c r="RPP55" s="691"/>
      <c r="RPQ55" s="691"/>
      <c r="RPR55" s="691"/>
      <c r="RPS55" s="691"/>
      <c r="RPT55" s="691"/>
      <c r="RPU55" s="691"/>
      <c r="RPV55" s="691"/>
      <c r="RPW55" s="691"/>
      <c r="RPX55" s="691"/>
      <c r="RPY55" s="691"/>
      <c r="RPZ55" s="691"/>
      <c r="RQA55" s="691"/>
      <c r="RQB55" s="691"/>
      <c r="RQC55" s="691"/>
      <c r="RQD55" s="691"/>
      <c r="RQE55" s="691"/>
      <c r="RQF55" s="691"/>
      <c r="RQG55" s="691"/>
      <c r="RQH55" s="691"/>
      <c r="RQI55" s="691"/>
      <c r="RQJ55" s="691"/>
      <c r="RQK55" s="691"/>
      <c r="RQL55" s="691"/>
      <c r="RQM55" s="691"/>
      <c r="RQN55" s="691"/>
      <c r="RQO55" s="691"/>
      <c r="RQP55" s="691"/>
      <c r="RQQ55" s="691"/>
      <c r="RQR55" s="691"/>
      <c r="RQS55" s="691"/>
      <c r="RQT55" s="691"/>
      <c r="RQU55" s="691"/>
      <c r="RQV55" s="691"/>
      <c r="RQW55" s="691"/>
      <c r="RQX55" s="691"/>
      <c r="RQY55" s="691"/>
      <c r="RQZ55" s="691"/>
      <c r="RRA55" s="691"/>
      <c r="RRB55" s="691"/>
      <c r="RRC55" s="691"/>
      <c r="RRD55" s="691"/>
      <c r="RRE55" s="691"/>
      <c r="RRF55" s="691"/>
      <c r="RRG55" s="691"/>
      <c r="RRH55" s="691"/>
      <c r="RRI55" s="691"/>
      <c r="RRJ55" s="691"/>
      <c r="RRK55" s="691"/>
      <c r="RRL55" s="691"/>
      <c r="RRM55" s="691"/>
      <c r="RRN55" s="691"/>
      <c r="RRO55" s="691"/>
      <c r="RRP55" s="691"/>
      <c r="RRQ55" s="691"/>
      <c r="RRR55" s="691"/>
      <c r="RRS55" s="691"/>
      <c r="RRT55" s="691"/>
      <c r="RRU55" s="691"/>
      <c r="RRV55" s="691"/>
      <c r="RRW55" s="691"/>
      <c r="RRX55" s="691"/>
      <c r="RRY55" s="691"/>
      <c r="RRZ55" s="691"/>
      <c r="RSA55" s="691"/>
      <c r="RSB55" s="691"/>
      <c r="RSC55" s="691"/>
      <c r="RSD55" s="691"/>
      <c r="RSE55" s="691"/>
      <c r="RSF55" s="691"/>
      <c r="RSG55" s="691"/>
      <c r="RSH55" s="691"/>
      <c r="RSI55" s="691"/>
      <c r="RSJ55" s="691"/>
      <c r="RSK55" s="691"/>
      <c r="RSL55" s="691"/>
      <c r="RSM55" s="691"/>
      <c r="RSN55" s="691"/>
      <c r="RSO55" s="691"/>
      <c r="RSP55" s="691"/>
      <c r="RSQ55" s="691"/>
      <c r="RSR55" s="691"/>
      <c r="RSS55" s="691"/>
      <c r="RST55" s="691"/>
      <c r="RSU55" s="691"/>
      <c r="RSV55" s="691"/>
      <c r="RSW55" s="691"/>
      <c r="RSX55" s="691"/>
      <c r="RSY55" s="691"/>
      <c r="RSZ55" s="691"/>
      <c r="RTA55" s="691"/>
      <c r="RTB55" s="691"/>
      <c r="RTC55" s="691"/>
      <c r="RTD55" s="691"/>
      <c r="RTE55" s="691"/>
      <c r="RTF55" s="691"/>
      <c r="RTG55" s="691"/>
      <c r="RTH55" s="691"/>
      <c r="RTI55" s="691"/>
      <c r="RTJ55" s="691"/>
      <c r="RTK55" s="691"/>
      <c r="RTL55" s="691"/>
      <c r="RTM55" s="691"/>
      <c r="RTN55" s="691"/>
      <c r="RTO55" s="691"/>
      <c r="RTP55" s="691"/>
      <c r="RTQ55" s="691"/>
      <c r="RTR55" s="691"/>
      <c r="RTS55" s="691"/>
      <c r="RTT55" s="691"/>
      <c r="RTU55" s="691"/>
      <c r="RTV55" s="691"/>
      <c r="RTW55" s="691"/>
      <c r="RTX55" s="691"/>
      <c r="RTY55" s="691"/>
      <c r="RTZ55" s="691"/>
      <c r="RUA55" s="691"/>
      <c r="RUB55" s="691"/>
      <c r="RUC55" s="691"/>
      <c r="RUD55" s="691"/>
      <c r="RUE55" s="691"/>
      <c r="RUF55" s="691"/>
      <c r="RUG55" s="691"/>
      <c r="RUH55" s="691"/>
      <c r="RUI55" s="691"/>
      <c r="RUJ55" s="691"/>
      <c r="RUK55" s="691"/>
      <c r="RUL55" s="691"/>
      <c r="RUM55" s="691"/>
      <c r="RUN55" s="691"/>
      <c r="RUO55" s="691"/>
      <c r="RUP55" s="691"/>
      <c r="RUQ55" s="691"/>
      <c r="RUR55" s="691"/>
      <c r="RUS55" s="691"/>
      <c r="RUT55" s="691"/>
      <c r="RUU55" s="691"/>
      <c r="RUV55" s="691"/>
      <c r="RUW55" s="691"/>
      <c r="RUX55" s="691"/>
      <c r="RUY55" s="691"/>
      <c r="RUZ55" s="691"/>
      <c r="RVA55" s="691"/>
      <c r="RVB55" s="691"/>
      <c r="RVC55" s="691"/>
      <c r="RVD55" s="691"/>
      <c r="RVE55" s="691"/>
      <c r="RVF55" s="691"/>
      <c r="RVG55" s="691"/>
      <c r="RVH55" s="691"/>
      <c r="RVI55" s="691"/>
      <c r="RVJ55" s="691"/>
      <c r="RVK55" s="691"/>
      <c r="RVL55" s="691"/>
      <c r="RVM55" s="691"/>
      <c r="RVN55" s="691"/>
      <c r="RVO55" s="691"/>
      <c r="RVP55" s="691"/>
      <c r="RVQ55" s="691"/>
      <c r="RVR55" s="691"/>
      <c r="RVS55" s="691"/>
      <c r="RVT55" s="691"/>
      <c r="RVU55" s="691"/>
      <c r="RVV55" s="691"/>
      <c r="RVW55" s="691"/>
      <c r="RVX55" s="691"/>
      <c r="RVY55" s="691"/>
      <c r="RVZ55" s="691"/>
      <c r="RWA55" s="691"/>
      <c r="RWB55" s="691"/>
      <c r="RWC55" s="691"/>
      <c r="RWD55" s="691"/>
      <c r="RWE55" s="691"/>
      <c r="RWF55" s="691"/>
      <c r="RWG55" s="691"/>
      <c r="RWH55" s="691"/>
      <c r="RWI55" s="691"/>
      <c r="RWJ55" s="691"/>
      <c r="RWK55" s="691"/>
      <c r="RWL55" s="691"/>
      <c r="RWM55" s="691"/>
      <c r="RWN55" s="691"/>
      <c r="RWO55" s="691"/>
      <c r="RWP55" s="691"/>
      <c r="RWQ55" s="691"/>
      <c r="RWR55" s="691"/>
      <c r="RWS55" s="691"/>
      <c r="RWT55" s="691"/>
      <c r="RWU55" s="691"/>
      <c r="RWV55" s="691"/>
      <c r="RWW55" s="691"/>
      <c r="RWX55" s="691"/>
      <c r="RWY55" s="691"/>
      <c r="RWZ55" s="691"/>
      <c r="RXA55" s="691"/>
      <c r="RXB55" s="691"/>
      <c r="RXC55" s="691"/>
      <c r="RXD55" s="691"/>
      <c r="RXE55" s="691"/>
      <c r="RXF55" s="691"/>
      <c r="RXG55" s="691"/>
      <c r="RXH55" s="691"/>
      <c r="RXI55" s="691"/>
      <c r="RXJ55" s="691"/>
      <c r="RXK55" s="691"/>
      <c r="RXL55" s="691"/>
      <c r="RXM55" s="691"/>
      <c r="RXN55" s="691"/>
      <c r="RXO55" s="691"/>
      <c r="RXP55" s="691"/>
      <c r="RXQ55" s="691"/>
      <c r="RXR55" s="691"/>
      <c r="RXS55" s="691"/>
      <c r="RXT55" s="691"/>
      <c r="RXU55" s="691"/>
      <c r="RXV55" s="691"/>
      <c r="RXW55" s="691"/>
      <c r="RXX55" s="691"/>
      <c r="RXY55" s="691"/>
      <c r="RXZ55" s="691"/>
      <c r="RYA55" s="691"/>
      <c r="RYB55" s="691"/>
      <c r="RYC55" s="691"/>
      <c r="RYD55" s="691"/>
      <c r="RYE55" s="691"/>
      <c r="RYF55" s="691"/>
      <c r="RYG55" s="691"/>
      <c r="RYH55" s="691"/>
      <c r="RYI55" s="691"/>
      <c r="RYJ55" s="691"/>
      <c r="RYK55" s="691"/>
      <c r="RYL55" s="691"/>
      <c r="RYM55" s="691"/>
      <c r="RYN55" s="691"/>
      <c r="RYO55" s="691"/>
      <c r="RYP55" s="691"/>
      <c r="RYQ55" s="691"/>
      <c r="RYR55" s="691"/>
      <c r="RYS55" s="691"/>
      <c r="RYT55" s="691"/>
      <c r="RYU55" s="691"/>
      <c r="RYV55" s="691"/>
      <c r="RYW55" s="691"/>
      <c r="RYX55" s="691"/>
      <c r="RYY55" s="691"/>
      <c r="RYZ55" s="691"/>
      <c r="RZA55" s="691"/>
      <c r="RZB55" s="691"/>
      <c r="RZC55" s="691"/>
      <c r="RZD55" s="691"/>
      <c r="RZE55" s="691"/>
      <c r="RZF55" s="691"/>
      <c r="RZG55" s="691"/>
      <c r="RZH55" s="691"/>
      <c r="RZI55" s="691"/>
      <c r="RZJ55" s="691"/>
      <c r="RZK55" s="691"/>
      <c r="RZL55" s="691"/>
      <c r="RZM55" s="691"/>
      <c r="RZN55" s="691"/>
      <c r="RZO55" s="691"/>
      <c r="RZP55" s="691"/>
      <c r="RZQ55" s="691"/>
      <c r="RZR55" s="691"/>
      <c r="RZS55" s="691"/>
      <c r="RZT55" s="691"/>
      <c r="RZU55" s="691"/>
      <c r="RZV55" s="691"/>
      <c r="RZW55" s="691"/>
      <c r="RZX55" s="691"/>
      <c r="RZY55" s="691"/>
      <c r="RZZ55" s="691"/>
      <c r="SAA55" s="691"/>
      <c r="SAB55" s="691"/>
      <c r="SAC55" s="691"/>
      <c r="SAD55" s="691"/>
      <c r="SAE55" s="691"/>
      <c r="SAF55" s="691"/>
      <c r="SAG55" s="691"/>
      <c r="SAH55" s="691"/>
      <c r="SAI55" s="691"/>
      <c r="SAJ55" s="691"/>
      <c r="SAK55" s="691"/>
      <c r="SAL55" s="691"/>
      <c r="SAM55" s="691"/>
      <c r="SAN55" s="691"/>
      <c r="SAO55" s="691"/>
      <c r="SAP55" s="691"/>
      <c r="SAQ55" s="691"/>
      <c r="SAR55" s="691"/>
      <c r="SAS55" s="691"/>
      <c r="SAT55" s="691"/>
      <c r="SAU55" s="691"/>
      <c r="SAV55" s="691"/>
      <c r="SAW55" s="691"/>
      <c r="SAX55" s="691"/>
      <c r="SAY55" s="691"/>
      <c r="SAZ55" s="691"/>
      <c r="SBA55" s="691"/>
      <c r="SBB55" s="691"/>
      <c r="SBC55" s="691"/>
      <c r="SBD55" s="691"/>
      <c r="SBE55" s="691"/>
      <c r="SBF55" s="691"/>
      <c r="SBG55" s="691"/>
      <c r="SBH55" s="691"/>
      <c r="SBI55" s="691"/>
      <c r="SBJ55" s="691"/>
      <c r="SBK55" s="691"/>
      <c r="SBL55" s="691"/>
      <c r="SBM55" s="691"/>
      <c r="SBN55" s="691"/>
      <c r="SBO55" s="691"/>
      <c r="SBP55" s="691"/>
      <c r="SBQ55" s="691"/>
      <c r="SBR55" s="691"/>
      <c r="SBS55" s="691"/>
      <c r="SBT55" s="691"/>
      <c r="SBU55" s="691"/>
      <c r="SBV55" s="691"/>
      <c r="SBW55" s="691"/>
      <c r="SBX55" s="691"/>
      <c r="SBY55" s="691"/>
      <c r="SBZ55" s="691"/>
      <c r="SCA55" s="691"/>
      <c r="SCB55" s="691"/>
      <c r="SCC55" s="691"/>
      <c r="SCD55" s="691"/>
      <c r="SCE55" s="691"/>
      <c r="SCF55" s="691"/>
      <c r="SCG55" s="691"/>
      <c r="SCH55" s="691"/>
      <c r="SCI55" s="691"/>
      <c r="SCJ55" s="691"/>
      <c r="SCK55" s="691"/>
      <c r="SCL55" s="691"/>
      <c r="SCM55" s="691"/>
      <c r="SCN55" s="691"/>
      <c r="SCO55" s="691"/>
      <c r="SCP55" s="691"/>
      <c r="SCQ55" s="691"/>
      <c r="SCR55" s="691"/>
      <c r="SCS55" s="691"/>
      <c r="SCT55" s="691"/>
      <c r="SCU55" s="691"/>
      <c r="SCV55" s="691"/>
      <c r="SCW55" s="691"/>
      <c r="SCX55" s="691"/>
      <c r="SCY55" s="691"/>
      <c r="SCZ55" s="691"/>
      <c r="SDA55" s="691"/>
      <c r="SDB55" s="691"/>
      <c r="SDC55" s="691"/>
      <c r="SDD55" s="691"/>
      <c r="SDE55" s="691"/>
      <c r="SDF55" s="691"/>
      <c r="SDG55" s="691"/>
      <c r="SDH55" s="691"/>
      <c r="SDI55" s="691"/>
      <c r="SDJ55" s="691"/>
      <c r="SDK55" s="691"/>
      <c r="SDL55" s="691"/>
      <c r="SDM55" s="691"/>
      <c r="SDN55" s="691"/>
      <c r="SDO55" s="691"/>
      <c r="SDP55" s="691"/>
      <c r="SDQ55" s="691"/>
      <c r="SDR55" s="691"/>
      <c r="SDS55" s="691"/>
      <c r="SDT55" s="691"/>
      <c r="SDU55" s="691"/>
      <c r="SDV55" s="691"/>
      <c r="SDW55" s="691"/>
      <c r="SDX55" s="691"/>
      <c r="SDY55" s="691"/>
      <c r="SDZ55" s="691"/>
      <c r="SEA55" s="691"/>
      <c r="SEB55" s="691"/>
      <c r="SEC55" s="691"/>
      <c r="SED55" s="691"/>
      <c r="SEE55" s="691"/>
      <c r="SEF55" s="691"/>
      <c r="SEG55" s="691"/>
      <c r="SEH55" s="691"/>
      <c r="SEI55" s="691"/>
      <c r="SEJ55" s="691"/>
      <c r="SEK55" s="691"/>
      <c r="SEL55" s="691"/>
      <c r="SEM55" s="691"/>
      <c r="SEN55" s="691"/>
      <c r="SEO55" s="691"/>
      <c r="SEP55" s="691"/>
      <c r="SEQ55" s="691"/>
      <c r="SER55" s="691"/>
      <c r="SES55" s="691"/>
      <c r="SET55" s="691"/>
      <c r="SEU55" s="691"/>
      <c r="SEV55" s="691"/>
      <c r="SEW55" s="691"/>
      <c r="SEX55" s="691"/>
      <c r="SEY55" s="691"/>
      <c r="SEZ55" s="691"/>
      <c r="SFA55" s="691"/>
      <c r="SFB55" s="691"/>
      <c r="SFC55" s="691"/>
      <c r="SFD55" s="691"/>
      <c r="SFE55" s="691"/>
      <c r="SFF55" s="691"/>
      <c r="SFG55" s="691"/>
      <c r="SFH55" s="691"/>
      <c r="SFI55" s="691"/>
      <c r="SFJ55" s="691"/>
      <c r="SFK55" s="691"/>
      <c r="SFL55" s="691"/>
      <c r="SFM55" s="691"/>
      <c r="SFN55" s="691"/>
      <c r="SFO55" s="691"/>
      <c r="SFP55" s="691"/>
      <c r="SFQ55" s="691"/>
      <c r="SFR55" s="691"/>
      <c r="SFS55" s="691"/>
      <c r="SFT55" s="691"/>
      <c r="SFU55" s="691"/>
      <c r="SFV55" s="691"/>
      <c r="SFW55" s="691"/>
      <c r="SFX55" s="691"/>
      <c r="SFY55" s="691"/>
      <c r="SFZ55" s="691"/>
      <c r="SGA55" s="691"/>
      <c r="SGB55" s="691"/>
      <c r="SGC55" s="691"/>
      <c r="SGD55" s="691"/>
      <c r="SGE55" s="691"/>
      <c r="SGF55" s="691"/>
      <c r="SGG55" s="691"/>
      <c r="SGH55" s="691"/>
      <c r="SGI55" s="691"/>
      <c r="SGJ55" s="691"/>
      <c r="SGK55" s="691"/>
      <c r="SGL55" s="691"/>
      <c r="SGM55" s="691"/>
      <c r="SGN55" s="691"/>
      <c r="SGO55" s="691"/>
      <c r="SGP55" s="691"/>
      <c r="SGQ55" s="691"/>
      <c r="SGR55" s="691"/>
      <c r="SGS55" s="691"/>
      <c r="SGT55" s="691"/>
      <c r="SGU55" s="691"/>
      <c r="SGV55" s="691"/>
      <c r="SGW55" s="691"/>
      <c r="SGX55" s="691"/>
      <c r="SGY55" s="691"/>
      <c r="SGZ55" s="691"/>
      <c r="SHA55" s="691"/>
      <c r="SHB55" s="691"/>
      <c r="SHC55" s="691"/>
      <c r="SHD55" s="691"/>
      <c r="SHE55" s="691"/>
      <c r="SHF55" s="691"/>
      <c r="SHG55" s="691"/>
      <c r="SHH55" s="691"/>
      <c r="SHI55" s="691"/>
      <c r="SHJ55" s="691"/>
      <c r="SHK55" s="691"/>
      <c r="SHL55" s="691"/>
      <c r="SHM55" s="691"/>
      <c r="SHN55" s="691"/>
      <c r="SHO55" s="691"/>
      <c r="SHP55" s="691"/>
      <c r="SHQ55" s="691"/>
      <c r="SHR55" s="691"/>
      <c r="SHS55" s="691"/>
      <c r="SHT55" s="691"/>
      <c r="SHU55" s="691"/>
      <c r="SHV55" s="691"/>
      <c r="SHW55" s="691"/>
      <c r="SHX55" s="691"/>
      <c r="SHY55" s="691"/>
      <c r="SHZ55" s="691"/>
      <c r="SIA55" s="691"/>
      <c r="SIB55" s="691"/>
      <c r="SIC55" s="691"/>
      <c r="SID55" s="691"/>
      <c r="SIE55" s="691"/>
      <c r="SIF55" s="691"/>
      <c r="SIG55" s="691"/>
      <c r="SIH55" s="691"/>
      <c r="SII55" s="691"/>
      <c r="SIJ55" s="691"/>
      <c r="SIK55" s="691"/>
      <c r="SIL55" s="691"/>
      <c r="SIM55" s="691"/>
      <c r="SIN55" s="691"/>
      <c r="SIO55" s="691"/>
      <c r="SIP55" s="691"/>
      <c r="SIQ55" s="691"/>
      <c r="SIR55" s="691"/>
      <c r="SIS55" s="691"/>
      <c r="SIT55" s="691"/>
      <c r="SIU55" s="691"/>
      <c r="SIV55" s="691"/>
      <c r="SIW55" s="691"/>
      <c r="SIX55" s="691"/>
      <c r="SIY55" s="691"/>
      <c r="SIZ55" s="691"/>
      <c r="SJA55" s="691"/>
      <c r="SJB55" s="691"/>
      <c r="SJC55" s="691"/>
      <c r="SJD55" s="691"/>
      <c r="SJE55" s="691"/>
      <c r="SJF55" s="691"/>
      <c r="SJG55" s="691"/>
      <c r="SJH55" s="691"/>
      <c r="SJI55" s="691"/>
      <c r="SJJ55" s="691"/>
      <c r="SJK55" s="691"/>
      <c r="SJL55" s="691"/>
      <c r="SJM55" s="691"/>
      <c r="SJN55" s="691"/>
      <c r="SJO55" s="691"/>
      <c r="SJP55" s="691"/>
      <c r="SJQ55" s="691"/>
      <c r="SJR55" s="691"/>
      <c r="SJS55" s="691"/>
      <c r="SJT55" s="691"/>
      <c r="SJU55" s="691"/>
      <c r="SJV55" s="691"/>
      <c r="SJW55" s="691"/>
      <c r="SJX55" s="691"/>
      <c r="SJY55" s="691"/>
      <c r="SJZ55" s="691"/>
      <c r="SKA55" s="691"/>
      <c r="SKB55" s="691"/>
      <c r="SKC55" s="691"/>
      <c r="SKD55" s="691"/>
      <c r="SKE55" s="691"/>
      <c r="SKF55" s="691"/>
      <c r="SKG55" s="691"/>
      <c r="SKH55" s="691"/>
      <c r="SKI55" s="691"/>
      <c r="SKJ55" s="691"/>
      <c r="SKK55" s="691"/>
      <c r="SKL55" s="691"/>
      <c r="SKM55" s="691"/>
      <c r="SKN55" s="691"/>
      <c r="SKO55" s="691"/>
      <c r="SKP55" s="691"/>
      <c r="SKQ55" s="691"/>
      <c r="SKR55" s="691"/>
      <c r="SKS55" s="691"/>
      <c r="SKT55" s="691"/>
      <c r="SKU55" s="691"/>
      <c r="SKV55" s="691"/>
      <c r="SKW55" s="691"/>
      <c r="SKX55" s="691"/>
      <c r="SKY55" s="691"/>
      <c r="SKZ55" s="691"/>
      <c r="SLA55" s="691"/>
      <c r="SLB55" s="691"/>
      <c r="SLC55" s="691"/>
      <c r="SLD55" s="691"/>
      <c r="SLE55" s="691"/>
      <c r="SLF55" s="691"/>
      <c r="SLG55" s="691"/>
      <c r="SLH55" s="691"/>
      <c r="SLI55" s="691"/>
      <c r="SLJ55" s="691"/>
      <c r="SLK55" s="691"/>
      <c r="SLL55" s="691"/>
      <c r="SLM55" s="691"/>
      <c r="SLN55" s="691"/>
      <c r="SLO55" s="691"/>
      <c r="SLP55" s="691"/>
      <c r="SLQ55" s="691"/>
      <c r="SLR55" s="691"/>
      <c r="SLS55" s="691"/>
      <c r="SLT55" s="691"/>
      <c r="SLU55" s="691"/>
      <c r="SLV55" s="691"/>
      <c r="SLW55" s="691"/>
      <c r="SLX55" s="691"/>
      <c r="SLY55" s="691"/>
      <c r="SLZ55" s="691"/>
      <c r="SMA55" s="691"/>
      <c r="SMB55" s="691"/>
      <c r="SMC55" s="691"/>
      <c r="SMD55" s="691"/>
      <c r="SME55" s="691"/>
      <c r="SMF55" s="691"/>
      <c r="SMG55" s="691"/>
      <c r="SMH55" s="691"/>
      <c r="SMI55" s="691"/>
      <c r="SMJ55" s="691"/>
      <c r="SMK55" s="691"/>
      <c r="SML55" s="691"/>
      <c r="SMM55" s="691"/>
      <c r="SMN55" s="691"/>
      <c r="SMO55" s="691"/>
      <c r="SMP55" s="691"/>
      <c r="SMQ55" s="691"/>
      <c r="SMR55" s="691"/>
      <c r="SMS55" s="691"/>
      <c r="SMT55" s="691"/>
      <c r="SMU55" s="691"/>
      <c r="SMV55" s="691"/>
      <c r="SMW55" s="691"/>
      <c r="SMX55" s="691"/>
      <c r="SMY55" s="691"/>
      <c r="SMZ55" s="691"/>
      <c r="SNA55" s="691"/>
      <c r="SNB55" s="691"/>
      <c r="SNC55" s="691"/>
      <c r="SND55" s="691"/>
      <c r="SNE55" s="691"/>
      <c r="SNF55" s="691"/>
      <c r="SNG55" s="691"/>
      <c r="SNH55" s="691"/>
      <c r="SNI55" s="691"/>
      <c r="SNJ55" s="691"/>
      <c r="SNK55" s="691"/>
      <c r="SNL55" s="691"/>
      <c r="SNM55" s="691"/>
      <c r="SNN55" s="691"/>
      <c r="SNO55" s="691"/>
      <c r="SNP55" s="691"/>
      <c r="SNQ55" s="691"/>
      <c r="SNR55" s="691"/>
      <c r="SNS55" s="691"/>
      <c r="SNT55" s="691"/>
      <c r="SNU55" s="691"/>
      <c r="SNV55" s="691"/>
      <c r="SNW55" s="691"/>
      <c r="SNX55" s="691"/>
      <c r="SNY55" s="691"/>
      <c r="SNZ55" s="691"/>
      <c r="SOA55" s="691"/>
      <c r="SOB55" s="691"/>
      <c r="SOC55" s="691"/>
      <c r="SOD55" s="691"/>
      <c r="SOE55" s="691"/>
      <c r="SOF55" s="691"/>
      <c r="SOG55" s="691"/>
      <c r="SOH55" s="691"/>
      <c r="SOI55" s="691"/>
      <c r="SOJ55" s="691"/>
      <c r="SOK55" s="691"/>
      <c r="SOL55" s="691"/>
      <c r="SOM55" s="691"/>
      <c r="SON55" s="691"/>
      <c r="SOO55" s="691"/>
      <c r="SOP55" s="691"/>
      <c r="SOQ55" s="691"/>
      <c r="SOR55" s="691"/>
      <c r="SOS55" s="691"/>
      <c r="SOT55" s="691"/>
      <c r="SOU55" s="691"/>
      <c r="SOV55" s="691"/>
      <c r="SOW55" s="691"/>
      <c r="SOX55" s="691"/>
      <c r="SOY55" s="691"/>
      <c r="SOZ55" s="691"/>
      <c r="SPA55" s="691"/>
      <c r="SPB55" s="691"/>
      <c r="SPC55" s="691"/>
      <c r="SPD55" s="691"/>
      <c r="SPE55" s="691"/>
      <c r="SPF55" s="691"/>
      <c r="SPG55" s="691"/>
      <c r="SPH55" s="691"/>
      <c r="SPI55" s="691"/>
      <c r="SPJ55" s="691"/>
      <c r="SPK55" s="691"/>
      <c r="SPL55" s="691"/>
      <c r="SPM55" s="691"/>
      <c r="SPN55" s="691"/>
      <c r="SPO55" s="691"/>
      <c r="SPP55" s="691"/>
      <c r="SPQ55" s="691"/>
      <c r="SPR55" s="691"/>
      <c r="SPS55" s="691"/>
      <c r="SPT55" s="691"/>
      <c r="SPU55" s="691"/>
      <c r="SPV55" s="691"/>
      <c r="SPW55" s="691"/>
      <c r="SPX55" s="691"/>
      <c r="SPY55" s="691"/>
      <c r="SPZ55" s="691"/>
      <c r="SQA55" s="691"/>
      <c r="SQB55" s="691"/>
      <c r="SQC55" s="691"/>
      <c r="SQD55" s="691"/>
      <c r="SQE55" s="691"/>
      <c r="SQF55" s="691"/>
      <c r="SQG55" s="691"/>
      <c r="SQH55" s="691"/>
      <c r="SQI55" s="691"/>
      <c r="SQJ55" s="691"/>
      <c r="SQK55" s="691"/>
      <c r="SQL55" s="691"/>
      <c r="SQM55" s="691"/>
      <c r="SQN55" s="691"/>
      <c r="SQO55" s="691"/>
      <c r="SQP55" s="691"/>
      <c r="SQQ55" s="691"/>
      <c r="SQR55" s="691"/>
      <c r="SQS55" s="691"/>
      <c r="SQT55" s="691"/>
      <c r="SQU55" s="691"/>
      <c r="SQV55" s="691"/>
      <c r="SQW55" s="691"/>
      <c r="SQX55" s="691"/>
      <c r="SQY55" s="691"/>
      <c r="SQZ55" s="691"/>
      <c r="SRA55" s="691"/>
      <c r="SRB55" s="691"/>
      <c r="SRC55" s="691"/>
      <c r="SRD55" s="691"/>
      <c r="SRE55" s="691"/>
      <c r="SRF55" s="691"/>
      <c r="SRG55" s="691"/>
      <c r="SRH55" s="691"/>
      <c r="SRI55" s="691"/>
      <c r="SRJ55" s="691"/>
      <c r="SRK55" s="691"/>
      <c r="SRL55" s="691"/>
      <c r="SRM55" s="691"/>
      <c r="SRN55" s="691"/>
      <c r="SRO55" s="691"/>
      <c r="SRP55" s="691"/>
      <c r="SRQ55" s="691"/>
      <c r="SRR55" s="691"/>
      <c r="SRS55" s="691"/>
      <c r="SRT55" s="691"/>
      <c r="SRU55" s="691"/>
      <c r="SRV55" s="691"/>
      <c r="SRW55" s="691"/>
      <c r="SRX55" s="691"/>
      <c r="SRY55" s="691"/>
      <c r="SRZ55" s="691"/>
      <c r="SSA55" s="691"/>
      <c r="SSB55" s="691"/>
      <c r="SSC55" s="691"/>
      <c r="SSD55" s="691"/>
      <c r="SSE55" s="691"/>
      <c r="SSF55" s="691"/>
      <c r="SSG55" s="691"/>
      <c r="SSH55" s="691"/>
      <c r="SSI55" s="691"/>
      <c r="SSJ55" s="691"/>
      <c r="SSK55" s="691"/>
      <c r="SSL55" s="691"/>
      <c r="SSM55" s="691"/>
      <c r="SSN55" s="691"/>
      <c r="SSO55" s="691"/>
      <c r="SSP55" s="691"/>
      <c r="SSQ55" s="691"/>
      <c r="SSR55" s="691"/>
      <c r="SSS55" s="691"/>
      <c r="SST55" s="691"/>
      <c r="SSU55" s="691"/>
      <c r="SSV55" s="691"/>
      <c r="SSW55" s="691"/>
      <c r="SSX55" s="691"/>
      <c r="SSY55" s="691"/>
      <c r="SSZ55" s="691"/>
      <c r="STA55" s="691"/>
      <c r="STB55" s="691"/>
      <c r="STC55" s="691"/>
      <c r="STD55" s="691"/>
      <c r="STE55" s="691"/>
      <c r="STF55" s="691"/>
      <c r="STG55" s="691"/>
      <c r="STH55" s="691"/>
      <c r="STI55" s="691"/>
      <c r="STJ55" s="691"/>
      <c r="STK55" s="691"/>
      <c r="STL55" s="691"/>
      <c r="STM55" s="691"/>
      <c r="STN55" s="691"/>
      <c r="STO55" s="691"/>
      <c r="STP55" s="691"/>
      <c r="STQ55" s="691"/>
      <c r="STR55" s="691"/>
      <c r="STS55" s="691"/>
      <c r="STT55" s="691"/>
      <c r="STU55" s="691"/>
      <c r="STV55" s="691"/>
      <c r="STW55" s="691"/>
      <c r="STX55" s="691"/>
      <c r="STY55" s="691"/>
      <c r="STZ55" s="691"/>
      <c r="SUA55" s="691"/>
      <c r="SUB55" s="691"/>
      <c r="SUC55" s="691"/>
      <c r="SUD55" s="691"/>
      <c r="SUE55" s="691"/>
      <c r="SUF55" s="691"/>
      <c r="SUG55" s="691"/>
      <c r="SUH55" s="691"/>
      <c r="SUI55" s="691"/>
      <c r="SUJ55" s="691"/>
      <c r="SUK55" s="691"/>
      <c r="SUL55" s="691"/>
      <c r="SUM55" s="691"/>
      <c r="SUN55" s="691"/>
      <c r="SUO55" s="691"/>
      <c r="SUP55" s="691"/>
      <c r="SUQ55" s="691"/>
      <c r="SUR55" s="691"/>
      <c r="SUS55" s="691"/>
      <c r="SUT55" s="691"/>
      <c r="SUU55" s="691"/>
      <c r="SUV55" s="691"/>
      <c r="SUW55" s="691"/>
      <c r="SUX55" s="691"/>
      <c r="SUY55" s="691"/>
      <c r="SUZ55" s="691"/>
      <c r="SVA55" s="691"/>
      <c r="SVB55" s="691"/>
      <c r="SVC55" s="691"/>
      <c r="SVD55" s="691"/>
      <c r="SVE55" s="691"/>
      <c r="SVF55" s="691"/>
      <c r="SVG55" s="691"/>
      <c r="SVH55" s="691"/>
      <c r="SVI55" s="691"/>
      <c r="SVJ55" s="691"/>
      <c r="SVK55" s="691"/>
      <c r="SVL55" s="691"/>
      <c r="SVM55" s="691"/>
      <c r="SVN55" s="691"/>
      <c r="SVO55" s="691"/>
      <c r="SVP55" s="691"/>
      <c r="SVQ55" s="691"/>
      <c r="SVR55" s="691"/>
      <c r="SVS55" s="691"/>
      <c r="SVT55" s="691"/>
      <c r="SVU55" s="691"/>
      <c r="SVV55" s="691"/>
      <c r="SVW55" s="691"/>
      <c r="SVX55" s="691"/>
      <c r="SVY55" s="691"/>
      <c r="SVZ55" s="691"/>
      <c r="SWA55" s="691"/>
      <c r="SWB55" s="691"/>
      <c r="SWC55" s="691"/>
      <c r="SWD55" s="691"/>
      <c r="SWE55" s="691"/>
      <c r="SWF55" s="691"/>
      <c r="SWG55" s="691"/>
      <c r="SWH55" s="691"/>
      <c r="SWI55" s="691"/>
      <c r="SWJ55" s="691"/>
      <c r="SWK55" s="691"/>
      <c r="SWL55" s="691"/>
      <c r="SWM55" s="691"/>
      <c r="SWN55" s="691"/>
      <c r="SWO55" s="691"/>
      <c r="SWP55" s="691"/>
      <c r="SWQ55" s="691"/>
      <c r="SWR55" s="691"/>
      <c r="SWS55" s="691"/>
      <c r="SWT55" s="691"/>
      <c r="SWU55" s="691"/>
      <c r="SWV55" s="691"/>
      <c r="SWW55" s="691"/>
      <c r="SWX55" s="691"/>
      <c r="SWY55" s="691"/>
      <c r="SWZ55" s="691"/>
      <c r="SXA55" s="691"/>
      <c r="SXB55" s="691"/>
      <c r="SXC55" s="691"/>
      <c r="SXD55" s="691"/>
      <c r="SXE55" s="691"/>
      <c r="SXF55" s="691"/>
      <c r="SXG55" s="691"/>
      <c r="SXH55" s="691"/>
      <c r="SXI55" s="691"/>
      <c r="SXJ55" s="691"/>
      <c r="SXK55" s="691"/>
      <c r="SXL55" s="691"/>
      <c r="SXM55" s="691"/>
      <c r="SXN55" s="691"/>
      <c r="SXO55" s="691"/>
      <c r="SXP55" s="691"/>
      <c r="SXQ55" s="691"/>
      <c r="SXR55" s="691"/>
      <c r="SXS55" s="691"/>
      <c r="SXT55" s="691"/>
      <c r="SXU55" s="691"/>
      <c r="SXV55" s="691"/>
      <c r="SXW55" s="691"/>
      <c r="SXX55" s="691"/>
      <c r="SXY55" s="691"/>
      <c r="SXZ55" s="691"/>
      <c r="SYA55" s="691"/>
      <c r="SYB55" s="691"/>
      <c r="SYC55" s="691"/>
      <c r="SYD55" s="691"/>
      <c r="SYE55" s="691"/>
      <c r="SYF55" s="691"/>
      <c r="SYG55" s="691"/>
      <c r="SYH55" s="691"/>
      <c r="SYI55" s="691"/>
      <c r="SYJ55" s="691"/>
      <c r="SYK55" s="691"/>
      <c r="SYL55" s="691"/>
      <c r="SYM55" s="691"/>
      <c r="SYN55" s="691"/>
      <c r="SYO55" s="691"/>
      <c r="SYP55" s="691"/>
      <c r="SYQ55" s="691"/>
      <c r="SYR55" s="691"/>
      <c r="SYS55" s="691"/>
      <c r="SYT55" s="691"/>
      <c r="SYU55" s="691"/>
      <c r="SYV55" s="691"/>
      <c r="SYW55" s="691"/>
      <c r="SYX55" s="691"/>
      <c r="SYY55" s="691"/>
      <c r="SYZ55" s="691"/>
      <c r="SZA55" s="691"/>
      <c r="SZB55" s="691"/>
      <c r="SZC55" s="691"/>
      <c r="SZD55" s="691"/>
      <c r="SZE55" s="691"/>
      <c r="SZF55" s="691"/>
      <c r="SZG55" s="691"/>
      <c r="SZH55" s="691"/>
      <c r="SZI55" s="691"/>
      <c r="SZJ55" s="691"/>
      <c r="SZK55" s="691"/>
      <c r="SZL55" s="691"/>
      <c r="SZM55" s="691"/>
      <c r="SZN55" s="691"/>
      <c r="SZO55" s="691"/>
      <c r="SZP55" s="691"/>
      <c r="SZQ55" s="691"/>
      <c r="SZR55" s="691"/>
      <c r="SZS55" s="691"/>
      <c r="SZT55" s="691"/>
      <c r="SZU55" s="691"/>
      <c r="SZV55" s="691"/>
      <c r="SZW55" s="691"/>
      <c r="SZX55" s="691"/>
      <c r="SZY55" s="691"/>
      <c r="SZZ55" s="691"/>
      <c r="TAA55" s="691"/>
      <c r="TAB55" s="691"/>
      <c r="TAC55" s="691"/>
      <c r="TAD55" s="691"/>
      <c r="TAE55" s="691"/>
      <c r="TAF55" s="691"/>
      <c r="TAG55" s="691"/>
      <c r="TAH55" s="691"/>
      <c r="TAI55" s="691"/>
      <c r="TAJ55" s="691"/>
      <c r="TAK55" s="691"/>
      <c r="TAL55" s="691"/>
      <c r="TAM55" s="691"/>
      <c r="TAN55" s="691"/>
      <c r="TAO55" s="691"/>
      <c r="TAP55" s="691"/>
      <c r="TAQ55" s="691"/>
      <c r="TAR55" s="691"/>
      <c r="TAS55" s="691"/>
      <c r="TAT55" s="691"/>
      <c r="TAU55" s="691"/>
      <c r="TAV55" s="691"/>
      <c r="TAW55" s="691"/>
      <c r="TAX55" s="691"/>
      <c r="TAY55" s="691"/>
      <c r="TAZ55" s="691"/>
      <c r="TBA55" s="691"/>
      <c r="TBB55" s="691"/>
      <c r="TBC55" s="691"/>
      <c r="TBD55" s="691"/>
      <c r="TBE55" s="691"/>
      <c r="TBF55" s="691"/>
      <c r="TBG55" s="691"/>
      <c r="TBH55" s="691"/>
      <c r="TBI55" s="691"/>
      <c r="TBJ55" s="691"/>
      <c r="TBK55" s="691"/>
      <c r="TBL55" s="691"/>
      <c r="TBM55" s="691"/>
      <c r="TBN55" s="691"/>
      <c r="TBO55" s="691"/>
      <c r="TBP55" s="691"/>
      <c r="TBQ55" s="691"/>
      <c r="TBR55" s="691"/>
      <c r="TBS55" s="691"/>
      <c r="TBT55" s="691"/>
      <c r="TBU55" s="691"/>
      <c r="TBV55" s="691"/>
      <c r="TBW55" s="691"/>
      <c r="TBX55" s="691"/>
      <c r="TBY55" s="691"/>
      <c r="TBZ55" s="691"/>
      <c r="TCA55" s="691"/>
      <c r="TCB55" s="691"/>
      <c r="TCC55" s="691"/>
      <c r="TCD55" s="691"/>
      <c r="TCE55" s="691"/>
      <c r="TCF55" s="691"/>
      <c r="TCG55" s="691"/>
      <c r="TCH55" s="691"/>
      <c r="TCI55" s="691"/>
      <c r="TCJ55" s="691"/>
      <c r="TCK55" s="691"/>
      <c r="TCL55" s="691"/>
      <c r="TCM55" s="691"/>
      <c r="TCN55" s="691"/>
      <c r="TCO55" s="691"/>
      <c r="TCP55" s="691"/>
      <c r="TCQ55" s="691"/>
      <c r="TCR55" s="691"/>
      <c r="TCS55" s="691"/>
      <c r="TCT55" s="691"/>
      <c r="TCU55" s="691"/>
      <c r="TCV55" s="691"/>
      <c r="TCW55" s="691"/>
      <c r="TCX55" s="691"/>
      <c r="TCY55" s="691"/>
      <c r="TCZ55" s="691"/>
      <c r="TDA55" s="691"/>
      <c r="TDB55" s="691"/>
      <c r="TDC55" s="691"/>
      <c r="TDD55" s="691"/>
      <c r="TDE55" s="691"/>
      <c r="TDF55" s="691"/>
      <c r="TDG55" s="691"/>
      <c r="TDH55" s="691"/>
      <c r="TDI55" s="691"/>
      <c r="TDJ55" s="691"/>
      <c r="TDK55" s="691"/>
      <c r="TDL55" s="691"/>
      <c r="TDM55" s="691"/>
      <c r="TDN55" s="691"/>
      <c r="TDO55" s="691"/>
      <c r="TDP55" s="691"/>
      <c r="TDQ55" s="691"/>
      <c r="TDR55" s="691"/>
      <c r="TDS55" s="691"/>
      <c r="TDT55" s="691"/>
      <c r="TDU55" s="691"/>
      <c r="TDV55" s="691"/>
      <c r="TDW55" s="691"/>
      <c r="TDX55" s="691"/>
      <c r="TDY55" s="691"/>
      <c r="TDZ55" s="691"/>
      <c r="TEA55" s="691"/>
      <c r="TEB55" s="691"/>
      <c r="TEC55" s="691"/>
      <c r="TED55" s="691"/>
      <c r="TEE55" s="691"/>
      <c r="TEF55" s="691"/>
      <c r="TEG55" s="691"/>
      <c r="TEH55" s="691"/>
      <c r="TEI55" s="691"/>
      <c r="TEJ55" s="691"/>
      <c r="TEK55" s="691"/>
      <c r="TEL55" s="691"/>
      <c r="TEM55" s="691"/>
      <c r="TEN55" s="691"/>
      <c r="TEO55" s="691"/>
      <c r="TEP55" s="691"/>
      <c r="TEQ55" s="691"/>
      <c r="TER55" s="691"/>
      <c r="TES55" s="691"/>
      <c r="TET55" s="691"/>
      <c r="TEU55" s="691"/>
      <c r="TEV55" s="691"/>
      <c r="TEW55" s="691"/>
      <c r="TEX55" s="691"/>
      <c r="TEY55" s="691"/>
      <c r="TEZ55" s="691"/>
      <c r="TFA55" s="691"/>
      <c r="TFB55" s="691"/>
      <c r="TFC55" s="691"/>
      <c r="TFD55" s="691"/>
      <c r="TFE55" s="691"/>
      <c r="TFF55" s="691"/>
      <c r="TFG55" s="691"/>
      <c r="TFH55" s="691"/>
      <c r="TFI55" s="691"/>
      <c r="TFJ55" s="691"/>
      <c r="TFK55" s="691"/>
      <c r="TFL55" s="691"/>
      <c r="TFM55" s="691"/>
      <c r="TFN55" s="691"/>
      <c r="TFO55" s="691"/>
      <c r="TFP55" s="691"/>
      <c r="TFQ55" s="691"/>
      <c r="TFR55" s="691"/>
      <c r="TFS55" s="691"/>
      <c r="TFT55" s="691"/>
      <c r="TFU55" s="691"/>
      <c r="TFV55" s="691"/>
      <c r="TFW55" s="691"/>
      <c r="TFX55" s="691"/>
      <c r="TFY55" s="691"/>
      <c r="TFZ55" s="691"/>
      <c r="TGA55" s="691"/>
      <c r="TGB55" s="691"/>
      <c r="TGC55" s="691"/>
      <c r="TGD55" s="691"/>
      <c r="TGE55" s="691"/>
      <c r="TGF55" s="691"/>
      <c r="TGG55" s="691"/>
      <c r="TGH55" s="691"/>
      <c r="TGI55" s="691"/>
      <c r="TGJ55" s="691"/>
      <c r="TGK55" s="691"/>
      <c r="TGL55" s="691"/>
      <c r="TGM55" s="691"/>
      <c r="TGN55" s="691"/>
      <c r="TGO55" s="691"/>
      <c r="TGP55" s="691"/>
      <c r="TGQ55" s="691"/>
      <c r="TGR55" s="691"/>
      <c r="TGS55" s="691"/>
      <c r="TGT55" s="691"/>
      <c r="TGU55" s="691"/>
      <c r="TGV55" s="691"/>
      <c r="TGW55" s="691"/>
      <c r="TGX55" s="691"/>
      <c r="TGY55" s="691"/>
      <c r="TGZ55" s="691"/>
      <c r="THA55" s="691"/>
      <c r="THB55" s="691"/>
      <c r="THC55" s="691"/>
      <c r="THD55" s="691"/>
      <c r="THE55" s="691"/>
      <c r="THF55" s="691"/>
      <c r="THG55" s="691"/>
      <c r="THH55" s="691"/>
      <c r="THI55" s="691"/>
      <c r="THJ55" s="691"/>
      <c r="THK55" s="691"/>
      <c r="THL55" s="691"/>
      <c r="THM55" s="691"/>
      <c r="THN55" s="691"/>
      <c r="THO55" s="691"/>
      <c r="THP55" s="691"/>
      <c r="THQ55" s="691"/>
      <c r="THR55" s="691"/>
      <c r="THS55" s="691"/>
      <c r="THT55" s="691"/>
      <c r="THU55" s="691"/>
      <c r="THV55" s="691"/>
      <c r="THW55" s="691"/>
      <c r="THX55" s="691"/>
      <c r="THY55" s="691"/>
      <c r="THZ55" s="691"/>
      <c r="TIA55" s="691"/>
      <c r="TIB55" s="691"/>
      <c r="TIC55" s="691"/>
      <c r="TID55" s="691"/>
      <c r="TIE55" s="691"/>
      <c r="TIF55" s="691"/>
      <c r="TIG55" s="691"/>
      <c r="TIH55" s="691"/>
      <c r="TII55" s="691"/>
      <c r="TIJ55" s="691"/>
      <c r="TIK55" s="691"/>
      <c r="TIL55" s="691"/>
      <c r="TIM55" s="691"/>
      <c r="TIN55" s="691"/>
      <c r="TIO55" s="691"/>
      <c r="TIP55" s="691"/>
      <c r="TIQ55" s="691"/>
      <c r="TIR55" s="691"/>
      <c r="TIS55" s="691"/>
      <c r="TIT55" s="691"/>
      <c r="TIU55" s="691"/>
      <c r="TIV55" s="691"/>
      <c r="TIW55" s="691"/>
      <c r="TIX55" s="691"/>
      <c r="TIY55" s="691"/>
      <c r="TIZ55" s="691"/>
      <c r="TJA55" s="691"/>
      <c r="TJB55" s="691"/>
      <c r="TJC55" s="691"/>
      <c r="TJD55" s="691"/>
      <c r="TJE55" s="691"/>
      <c r="TJF55" s="691"/>
      <c r="TJG55" s="691"/>
      <c r="TJH55" s="691"/>
      <c r="TJI55" s="691"/>
      <c r="TJJ55" s="691"/>
      <c r="TJK55" s="691"/>
      <c r="TJL55" s="691"/>
      <c r="TJM55" s="691"/>
      <c r="TJN55" s="691"/>
      <c r="TJO55" s="691"/>
      <c r="TJP55" s="691"/>
      <c r="TJQ55" s="691"/>
      <c r="TJR55" s="691"/>
      <c r="TJS55" s="691"/>
      <c r="TJT55" s="691"/>
      <c r="TJU55" s="691"/>
      <c r="TJV55" s="691"/>
      <c r="TJW55" s="691"/>
      <c r="TJX55" s="691"/>
      <c r="TJY55" s="691"/>
      <c r="TJZ55" s="691"/>
      <c r="TKA55" s="691"/>
      <c r="TKB55" s="691"/>
      <c r="TKC55" s="691"/>
      <c r="TKD55" s="691"/>
      <c r="TKE55" s="691"/>
      <c r="TKF55" s="691"/>
      <c r="TKG55" s="691"/>
      <c r="TKH55" s="691"/>
      <c r="TKI55" s="691"/>
      <c r="TKJ55" s="691"/>
      <c r="TKK55" s="691"/>
      <c r="TKL55" s="691"/>
      <c r="TKM55" s="691"/>
      <c r="TKN55" s="691"/>
      <c r="TKO55" s="691"/>
      <c r="TKP55" s="691"/>
      <c r="TKQ55" s="691"/>
      <c r="TKR55" s="691"/>
      <c r="TKS55" s="691"/>
      <c r="TKT55" s="691"/>
      <c r="TKU55" s="691"/>
      <c r="TKV55" s="691"/>
      <c r="TKW55" s="691"/>
      <c r="TKX55" s="691"/>
      <c r="TKY55" s="691"/>
      <c r="TKZ55" s="691"/>
      <c r="TLA55" s="691"/>
      <c r="TLB55" s="691"/>
      <c r="TLC55" s="691"/>
      <c r="TLD55" s="691"/>
      <c r="TLE55" s="691"/>
      <c r="TLF55" s="691"/>
      <c r="TLG55" s="691"/>
      <c r="TLH55" s="691"/>
      <c r="TLI55" s="691"/>
      <c r="TLJ55" s="691"/>
      <c r="TLK55" s="691"/>
      <c r="TLL55" s="691"/>
      <c r="TLM55" s="691"/>
      <c r="TLN55" s="691"/>
      <c r="TLO55" s="691"/>
      <c r="TLP55" s="691"/>
      <c r="TLQ55" s="691"/>
      <c r="TLR55" s="691"/>
      <c r="TLS55" s="691"/>
      <c r="TLT55" s="691"/>
      <c r="TLU55" s="691"/>
      <c r="TLV55" s="691"/>
      <c r="TLW55" s="691"/>
      <c r="TLX55" s="691"/>
      <c r="TLY55" s="691"/>
      <c r="TLZ55" s="691"/>
      <c r="TMA55" s="691"/>
      <c r="TMB55" s="691"/>
      <c r="TMC55" s="691"/>
      <c r="TMD55" s="691"/>
      <c r="TME55" s="691"/>
      <c r="TMF55" s="691"/>
      <c r="TMG55" s="691"/>
      <c r="TMH55" s="691"/>
      <c r="TMI55" s="691"/>
      <c r="TMJ55" s="691"/>
      <c r="TMK55" s="691"/>
      <c r="TML55" s="691"/>
      <c r="TMM55" s="691"/>
      <c r="TMN55" s="691"/>
      <c r="TMO55" s="691"/>
      <c r="TMP55" s="691"/>
      <c r="TMQ55" s="691"/>
      <c r="TMR55" s="691"/>
      <c r="TMS55" s="691"/>
      <c r="TMT55" s="691"/>
      <c r="TMU55" s="691"/>
      <c r="TMV55" s="691"/>
      <c r="TMW55" s="691"/>
      <c r="TMX55" s="691"/>
      <c r="TMY55" s="691"/>
      <c r="TMZ55" s="691"/>
      <c r="TNA55" s="691"/>
      <c r="TNB55" s="691"/>
      <c r="TNC55" s="691"/>
      <c r="TND55" s="691"/>
      <c r="TNE55" s="691"/>
      <c r="TNF55" s="691"/>
      <c r="TNG55" s="691"/>
      <c r="TNH55" s="691"/>
      <c r="TNI55" s="691"/>
      <c r="TNJ55" s="691"/>
      <c r="TNK55" s="691"/>
      <c r="TNL55" s="691"/>
      <c r="TNM55" s="691"/>
      <c r="TNN55" s="691"/>
      <c r="TNO55" s="691"/>
      <c r="TNP55" s="691"/>
      <c r="TNQ55" s="691"/>
      <c r="TNR55" s="691"/>
      <c r="TNS55" s="691"/>
      <c r="TNT55" s="691"/>
      <c r="TNU55" s="691"/>
      <c r="TNV55" s="691"/>
      <c r="TNW55" s="691"/>
      <c r="TNX55" s="691"/>
      <c r="TNY55" s="691"/>
      <c r="TNZ55" s="691"/>
      <c r="TOA55" s="691"/>
      <c r="TOB55" s="691"/>
      <c r="TOC55" s="691"/>
      <c r="TOD55" s="691"/>
      <c r="TOE55" s="691"/>
      <c r="TOF55" s="691"/>
      <c r="TOG55" s="691"/>
      <c r="TOH55" s="691"/>
      <c r="TOI55" s="691"/>
      <c r="TOJ55" s="691"/>
      <c r="TOK55" s="691"/>
      <c r="TOL55" s="691"/>
      <c r="TOM55" s="691"/>
      <c r="TON55" s="691"/>
      <c r="TOO55" s="691"/>
      <c r="TOP55" s="691"/>
      <c r="TOQ55" s="691"/>
      <c r="TOR55" s="691"/>
      <c r="TOS55" s="691"/>
      <c r="TOT55" s="691"/>
      <c r="TOU55" s="691"/>
      <c r="TOV55" s="691"/>
      <c r="TOW55" s="691"/>
      <c r="TOX55" s="691"/>
      <c r="TOY55" s="691"/>
      <c r="TOZ55" s="691"/>
      <c r="TPA55" s="691"/>
      <c r="TPB55" s="691"/>
      <c r="TPC55" s="691"/>
      <c r="TPD55" s="691"/>
      <c r="TPE55" s="691"/>
      <c r="TPF55" s="691"/>
      <c r="TPG55" s="691"/>
      <c r="TPH55" s="691"/>
      <c r="TPI55" s="691"/>
      <c r="TPJ55" s="691"/>
      <c r="TPK55" s="691"/>
      <c r="TPL55" s="691"/>
      <c r="TPM55" s="691"/>
      <c r="TPN55" s="691"/>
      <c r="TPO55" s="691"/>
      <c r="TPP55" s="691"/>
      <c r="TPQ55" s="691"/>
      <c r="TPR55" s="691"/>
      <c r="TPS55" s="691"/>
      <c r="TPT55" s="691"/>
      <c r="TPU55" s="691"/>
      <c r="TPV55" s="691"/>
      <c r="TPW55" s="691"/>
      <c r="TPX55" s="691"/>
      <c r="TPY55" s="691"/>
      <c r="TPZ55" s="691"/>
      <c r="TQA55" s="691"/>
      <c r="TQB55" s="691"/>
      <c r="TQC55" s="691"/>
      <c r="TQD55" s="691"/>
      <c r="TQE55" s="691"/>
      <c r="TQF55" s="691"/>
      <c r="TQG55" s="691"/>
      <c r="TQH55" s="691"/>
      <c r="TQI55" s="691"/>
      <c r="TQJ55" s="691"/>
      <c r="TQK55" s="691"/>
      <c r="TQL55" s="691"/>
      <c r="TQM55" s="691"/>
      <c r="TQN55" s="691"/>
      <c r="TQO55" s="691"/>
      <c r="TQP55" s="691"/>
      <c r="TQQ55" s="691"/>
      <c r="TQR55" s="691"/>
      <c r="TQS55" s="691"/>
      <c r="TQT55" s="691"/>
      <c r="TQU55" s="691"/>
      <c r="TQV55" s="691"/>
      <c r="TQW55" s="691"/>
      <c r="TQX55" s="691"/>
      <c r="TQY55" s="691"/>
      <c r="TQZ55" s="691"/>
      <c r="TRA55" s="691"/>
      <c r="TRB55" s="691"/>
      <c r="TRC55" s="691"/>
      <c r="TRD55" s="691"/>
      <c r="TRE55" s="691"/>
      <c r="TRF55" s="691"/>
      <c r="TRG55" s="691"/>
      <c r="TRH55" s="691"/>
      <c r="TRI55" s="691"/>
      <c r="TRJ55" s="691"/>
      <c r="TRK55" s="691"/>
      <c r="TRL55" s="691"/>
      <c r="TRM55" s="691"/>
      <c r="TRN55" s="691"/>
      <c r="TRO55" s="691"/>
      <c r="TRP55" s="691"/>
      <c r="TRQ55" s="691"/>
      <c r="TRR55" s="691"/>
      <c r="TRS55" s="691"/>
      <c r="TRT55" s="691"/>
      <c r="TRU55" s="691"/>
      <c r="TRV55" s="691"/>
      <c r="TRW55" s="691"/>
      <c r="TRX55" s="691"/>
      <c r="TRY55" s="691"/>
      <c r="TRZ55" s="691"/>
      <c r="TSA55" s="691"/>
      <c r="TSB55" s="691"/>
      <c r="TSC55" s="691"/>
      <c r="TSD55" s="691"/>
      <c r="TSE55" s="691"/>
      <c r="TSF55" s="691"/>
      <c r="TSG55" s="691"/>
      <c r="TSH55" s="691"/>
      <c r="TSI55" s="691"/>
      <c r="TSJ55" s="691"/>
      <c r="TSK55" s="691"/>
      <c r="TSL55" s="691"/>
      <c r="TSM55" s="691"/>
      <c r="TSN55" s="691"/>
      <c r="TSO55" s="691"/>
      <c r="TSP55" s="691"/>
      <c r="TSQ55" s="691"/>
      <c r="TSR55" s="691"/>
      <c r="TSS55" s="691"/>
      <c r="TST55" s="691"/>
      <c r="TSU55" s="691"/>
      <c r="TSV55" s="691"/>
      <c r="TSW55" s="691"/>
      <c r="TSX55" s="691"/>
      <c r="TSY55" s="691"/>
      <c r="TSZ55" s="691"/>
      <c r="TTA55" s="691"/>
      <c r="TTB55" s="691"/>
      <c r="TTC55" s="691"/>
      <c r="TTD55" s="691"/>
      <c r="TTE55" s="691"/>
      <c r="TTF55" s="691"/>
      <c r="TTG55" s="691"/>
      <c r="TTH55" s="691"/>
      <c r="TTI55" s="691"/>
      <c r="TTJ55" s="691"/>
      <c r="TTK55" s="691"/>
      <c r="TTL55" s="691"/>
      <c r="TTM55" s="691"/>
      <c r="TTN55" s="691"/>
      <c r="TTO55" s="691"/>
      <c r="TTP55" s="691"/>
      <c r="TTQ55" s="691"/>
      <c r="TTR55" s="691"/>
      <c r="TTS55" s="691"/>
      <c r="TTT55" s="691"/>
      <c r="TTU55" s="691"/>
      <c r="TTV55" s="691"/>
      <c r="TTW55" s="691"/>
      <c r="TTX55" s="691"/>
      <c r="TTY55" s="691"/>
      <c r="TTZ55" s="691"/>
      <c r="TUA55" s="691"/>
      <c r="TUB55" s="691"/>
      <c r="TUC55" s="691"/>
      <c r="TUD55" s="691"/>
      <c r="TUE55" s="691"/>
      <c r="TUF55" s="691"/>
      <c r="TUG55" s="691"/>
      <c r="TUH55" s="691"/>
      <c r="TUI55" s="691"/>
      <c r="TUJ55" s="691"/>
      <c r="TUK55" s="691"/>
      <c r="TUL55" s="691"/>
      <c r="TUM55" s="691"/>
      <c r="TUN55" s="691"/>
      <c r="TUO55" s="691"/>
      <c r="TUP55" s="691"/>
      <c r="TUQ55" s="691"/>
      <c r="TUR55" s="691"/>
      <c r="TUS55" s="691"/>
      <c r="TUT55" s="691"/>
      <c r="TUU55" s="691"/>
      <c r="TUV55" s="691"/>
      <c r="TUW55" s="691"/>
      <c r="TUX55" s="691"/>
      <c r="TUY55" s="691"/>
      <c r="TUZ55" s="691"/>
      <c r="TVA55" s="691"/>
      <c r="TVB55" s="691"/>
      <c r="TVC55" s="691"/>
      <c r="TVD55" s="691"/>
      <c r="TVE55" s="691"/>
      <c r="TVF55" s="691"/>
      <c r="TVG55" s="691"/>
      <c r="TVH55" s="691"/>
      <c r="TVI55" s="691"/>
      <c r="TVJ55" s="691"/>
      <c r="TVK55" s="691"/>
      <c r="TVL55" s="691"/>
      <c r="TVM55" s="691"/>
      <c r="TVN55" s="691"/>
      <c r="TVO55" s="691"/>
      <c r="TVP55" s="691"/>
      <c r="TVQ55" s="691"/>
      <c r="TVR55" s="691"/>
      <c r="TVS55" s="691"/>
      <c r="TVT55" s="691"/>
      <c r="TVU55" s="691"/>
      <c r="TVV55" s="691"/>
      <c r="TVW55" s="691"/>
      <c r="TVX55" s="691"/>
      <c r="TVY55" s="691"/>
      <c r="TVZ55" s="691"/>
      <c r="TWA55" s="691"/>
      <c r="TWB55" s="691"/>
      <c r="TWC55" s="691"/>
      <c r="TWD55" s="691"/>
      <c r="TWE55" s="691"/>
      <c r="TWF55" s="691"/>
      <c r="TWG55" s="691"/>
      <c r="TWH55" s="691"/>
      <c r="TWI55" s="691"/>
      <c r="TWJ55" s="691"/>
      <c r="TWK55" s="691"/>
      <c r="TWL55" s="691"/>
      <c r="TWM55" s="691"/>
      <c r="TWN55" s="691"/>
      <c r="TWO55" s="691"/>
      <c r="TWP55" s="691"/>
      <c r="TWQ55" s="691"/>
      <c r="TWR55" s="691"/>
      <c r="TWS55" s="691"/>
      <c r="TWT55" s="691"/>
      <c r="TWU55" s="691"/>
      <c r="TWV55" s="691"/>
      <c r="TWW55" s="691"/>
      <c r="TWX55" s="691"/>
      <c r="TWY55" s="691"/>
      <c r="TWZ55" s="691"/>
      <c r="TXA55" s="691"/>
      <c r="TXB55" s="691"/>
      <c r="TXC55" s="691"/>
      <c r="TXD55" s="691"/>
      <c r="TXE55" s="691"/>
      <c r="TXF55" s="691"/>
      <c r="TXG55" s="691"/>
      <c r="TXH55" s="691"/>
      <c r="TXI55" s="691"/>
      <c r="TXJ55" s="691"/>
      <c r="TXK55" s="691"/>
      <c r="TXL55" s="691"/>
      <c r="TXM55" s="691"/>
      <c r="TXN55" s="691"/>
      <c r="TXO55" s="691"/>
      <c r="TXP55" s="691"/>
      <c r="TXQ55" s="691"/>
      <c r="TXR55" s="691"/>
      <c r="TXS55" s="691"/>
      <c r="TXT55" s="691"/>
      <c r="TXU55" s="691"/>
      <c r="TXV55" s="691"/>
      <c r="TXW55" s="691"/>
      <c r="TXX55" s="691"/>
      <c r="TXY55" s="691"/>
      <c r="TXZ55" s="691"/>
      <c r="TYA55" s="691"/>
      <c r="TYB55" s="691"/>
      <c r="TYC55" s="691"/>
      <c r="TYD55" s="691"/>
      <c r="TYE55" s="691"/>
      <c r="TYF55" s="691"/>
      <c r="TYG55" s="691"/>
      <c r="TYH55" s="691"/>
      <c r="TYI55" s="691"/>
      <c r="TYJ55" s="691"/>
      <c r="TYK55" s="691"/>
      <c r="TYL55" s="691"/>
      <c r="TYM55" s="691"/>
      <c r="TYN55" s="691"/>
      <c r="TYO55" s="691"/>
      <c r="TYP55" s="691"/>
      <c r="TYQ55" s="691"/>
      <c r="TYR55" s="691"/>
      <c r="TYS55" s="691"/>
      <c r="TYT55" s="691"/>
      <c r="TYU55" s="691"/>
      <c r="TYV55" s="691"/>
      <c r="TYW55" s="691"/>
      <c r="TYX55" s="691"/>
      <c r="TYY55" s="691"/>
      <c r="TYZ55" s="691"/>
      <c r="TZA55" s="691"/>
      <c r="TZB55" s="691"/>
      <c r="TZC55" s="691"/>
      <c r="TZD55" s="691"/>
      <c r="TZE55" s="691"/>
      <c r="TZF55" s="691"/>
      <c r="TZG55" s="691"/>
      <c r="TZH55" s="691"/>
      <c r="TZI55" s="691"/>
      <c r="TZJ55" s="691"/>
      <c r="TZK55" s="691"/>
      <c r="TZL55" s="691"/>
      <c r="TZM55" s="691"/>
      <c r="TZN55" s="691"/>
      <c r="TZO55" s="691"/>
      <c r="TZP55" s="691"/>
      <c r="TZQ55" s="691"/>
      <c r="TZR55" s="691"/>
      <c r="TZS55" s="691"/>
      <c r="TZT55" s="691"/>
      <c r="TZU55" s="691"/>
      <c r="TZV55" s="691"/>
      <c r="TZW55" s="691"/>
      <c r="TZX55" s="691"/>
      <c r="TZY55" s="691"/>
      <c r="TZZ55" s="691"/>
      <c r="UAA55" s="691"/>
      <c r="UAB55" s="691"/>
      <c r="UAC55" s="691"/>
      <c r="UAD55" s="691"/>
      <c r="UAE55" s="691"/>
      <c r="UAF55" s="691"/>
      <c r="UAG55" s="691"/>
      <c r="UAH55" s="691"/>
      <c r="UAI55" s="691"/>
      <c r="UAJ55" s="691"/>
      <c r="UAK55" s="691"/>
      <c r="UAL55" s="691"/>
      <c r="UAM55" s="691"/>
      <c r="UAN55" s="691"/>
      <c r="UAO55" s="691"/>
      <c r="UAP55" s="691"/>
      <c r="UAQ55" s="691"/>
      <c r="UAR55" s="691"/>
      <c r="UAS55" s="691"/>
      <c r="UAT55" s="691"/>
      <c r="UAU55" s="691"/>
      <c r="UAV55" s="691"/>
      <c r="UAW55" s="691"/>
      <c r="UAX55" s="691"/>
      <c r="UAY55" s="691"/>
      <c r="UAZ55" s="691"/>
      <c r="UBA55" s="691"/>
      <c r="UBB55" s="691"/>
      <c r="UBC55" s="691"/>
      <c r="UBD55" s="691"/>
      <c r="UBE55" s="691"/>
      <c r="UBF55" s="691"/>
      <c r="UBG55" s="691"/>
      <c r="UBH55" s="691"/>
      <c r="UBI55" s="691"/>
      <c r="UBJ55" s="691"/>
      <c r="UBK55" s="691"/>
      <c r="UBL55" s="691"/>
      <c r="UBM55" s="691"/>
      <c r="UBN55" s="691"/>
      <c r="UBO55" s="691"/>
      <c r="UBP55" s="691"/>
      <c r="UBQ55" s="691"/>
      <c r="UBR55" s="691"/>
      <c r="UBS55" s="691"/>
      <c r="UBT55" s="691"/>
      <c r="UBU55" s="691"/>
      <c r="UBV55" s="691"/>
      <c r="UBW55" s="691"/>
      <c r="UBX55" s="691"/>
      <c r="UBY55" s="691"/>
      <c r="UBZ55" s="691"/>
      <c r="UCA55" s="691"/>
      <c r="UCB55" s="691"/>
      <c r="UCC55" s="691"/>
      <c r="UCD55" s="691"/>
      <c r="UCE55" s="691"/>
      <c r="UCF55" s="691"/>
      <c r="UCG55" s="691"/>
      <c r="UCH55" s="691"/>
      <c r="UCI55" s="691"/>
      <c r="UCJ55" s="691"/>
      <c r="UCK55" s="691"/>
      <c r="UCL55" s="691"/>
      <c r="UCM55" s="691"/>
      <c r="UCN55" s="691"/>
      <c r="UCO55" s="691"/>
      <c r="UCP55" s="691"/>
      <c r="UCQ55" s="691"/>
      <c r="UCR55" s="691"/>
      <c r="UCS55" s="691"/>
      <c r="UCT55" s="691"/>
      <c r="UCU55" s="691"/>
      <c r="UCV55" s="691"/>
      <c r="UCW55" s="691"/>
      <c r="UCX55" s="691"/>
      <c r="UCY55" s="691"/>
      <c r="UCZ55" s="691"/>
      <c r="UDA55" s="691"/>
      <c r="UDB55" s="691"/>
      <c r="UDC55" s="691"/>
      <c r="UDD55" s="691"/>
      <c r="UDE55" s="691"/>
      <c r="UDF55" s="691"/>
      <c r="UDG55" s="691"/>
      <c r="UDH55" s="691"/>
      <c r="UDI55" s="691"/>
      <c r="UDJ55" s="691"/>
      <c r="UDK55" s="691"/>
      <c r="UDL55" s="691"/>
      <c r="UDM55" s="691"/>
      <c r="UDN55" s="691"/>
      <c r="UDO55" s="691"/>
      <c r="UDP55" s="691"/>
      <c r="UDQ55" s="691"/>
      <c r="UDR55" s="691"/>
      <c r="UDS55" s="691"/>
      <c r="UDT55" s="691"/>
      <c r="UDU55" s="691"/>
      <c r="UDV55" s="691"/>
      <c r="UDW55" s="691"/>
      <c r="UDX55" s="691"/>
      <c r="UDY55" s="691"/>
      <c r="UDZ55" s="691"/>
      <c r="UEA55" s="691"/>
      <c r="UEB55" s="691"/>
      <c r="UEC55" s="691"/>
      <c r="UED55" s="691"/>
      <c r="UEE55" s="691"/>
      <c r="UEF55" s="691"/>
      <c r="UEG55" s="691"/>
      <c r="UEH55" s="691"/>
      <c r="UEI55" s="691"/>
      <c r="UEJ55" s="691"/>
      <c r="UEK55" s="691"/>
      <c r="UEL55" s="691"/>
      <c r="UEM55" s="691"/>
      <c r="UEN55" s="691"/>
      <c r="UEO55" s="691"/>
      <c r="UEP55" s="691"/>
      <c r="UEQ55" s="691"/>
      <c r="UER55" s="691"/>
      <c r="UES55" s="691"/>
      <c r="UET55" s="691"/>
      <c r="UEU55" s="691"/>
      <c r="UEV55" s="691"/>
      <c r="UEW55" s="691"/>
      <c r="UEX55" s="691"/>
      <c r="UEY55" s="691"/>
      <c r="UEZ55" s="691"/>
      <c r="UFA55" s="691"/>
      <c r="UFB55" s="691"/>
      <c r="UFC55" s="691"/>
      <c r="UFD55" s="691"/>
      <c r="UFE55" s="691"/>
      <c r="UFF55" s="691"/>
      <c r="UFG55" s="691"/>
      <c r="UFH55" s="691"/>
      <c r="UFI55" s="691"/>
      <c r="UFJ55" s="691"/>
      <c r="UFK55" s="691"/>
      <c r="UFL55" s="691"/>
      <c r="UFM55" s="691"/>
      <c r="UFN55" s="691"/>
      <c r="UFO55" s="691"/>
      <c r="UFP55" s="691"/>
      <c r="UFQ55" s="691"/>
      <c r="UFR55" s="691"/>
      <c r="UFS55" s="691"/>
      <c r="UFT55" s="691"/>
      <c r="UFU55" s="691"/>
      <c r="UFV55" s="691"/>
      <c r="UFW55" s="691"/>
      <c r="UFX55" s="691"/>
      <c r="UFY55" s="691"/>
      <c r="UFZ55" s="691"/>
      <c r="UGA55" s="691"/>
      <c r="UGB55" s="691"/>
      <c r="UGC55" s="691"/>
      <c r="UGD55" s="691"/>
      <c r="UGE55" s="691"/>
      <c r="UGF55" s="691"/>
      <c r="UGG55" s="691"/>
      <c r="UGH55" s="691"/>
      <c r="UGI55" s="691"/>
      <c r="UGJ55" s="691"/>
      <c r="UGK55" s="691"/>
      <c r="UGL55" s="691"/>
      <c r="UGM55" s="691"/>
      <c r="UGN55" s="691"/>
      <c r="UGO55" s="691"/>
      <c r="UGP55" s="691"/>
      <c r="UGQ55" s="691"/>
      <c r="UGR55" s="691"/>
      <c r="UGS55" s="691"/>
      <c r="UGT55" s="691"/>
      <c r="UGU55" s="691"/>
      <c r="UGV55" s="691"/>
      <c r="UGW55" s="691"/>
      <c r="UGX55" s="691"/>
      <c r="UGY55" s="691"/>
      <c r="UGZ55" s="691"/>
      <c r="UHA55" s="691"/>
      <c r="UHB55" s="691"/>
      <c r="UHC55" s="691"/>
      <c r="UHD55" s="691"/>
      <c r="UHE55" s="691"/>
      <c r="UHF55" s="691"/>
      <c r="UHG55" s="691"/>
      <c r="UHH55" s="691"/>
      <c r="UHI55" s="691"/>
      <c r="UHJ55" s="691"/>
      <c r="UHK55" s="691"/>
      <c r="UHL55" s="691"/>
      <c r="UHM55" s="691"/>
      <c r="UHN55" s="691"/>
      <c r="UHO55" s="691"/>
      <c r="UHP55" s="691"/>
      <c r="UHQ55" s="691"/>
      <c r="UHR55" s="691"/>
      <c r="UHS55" s="691"/>
      <c r="UHT55" s="691"/>
      <c r="UHU55" s="691"/>
      <c r="UHV55" s="691"/>
      <c r="UHW55" s="691"/>
      <c r="UHX55" s="691"/>
      <c r="UHY55" s="691"/>
      <c r="UHZ55" s="691"/>
      <c r="UIA55" s="691"/>
      <c r="UIB55" s="691"/>
      <c r="UIC55" s="691"/>
      <c r="UID55" s="691"/>
      <c r="UIE55" s="691"/>
      <c r="UIF55" s="691"/>
      <c r="UIG55" s="691"/>
      <c r="UIH55" s="691"/>
      <c r="UII55" s="691"/>
      <c r="UIJ55" s="691"/>
      <c r="UIK55" s="691"/>
      <c r="UIL55" s="691"/>
      <c r="UIM55" s="691"/>
      <c r="UIN55" s="691"/>
      <c r="UIO55" s="691"/>
      <c r="UIP55" s="691"/>
      <c r="UIQ55" s="691"/>
      <c r="UIR55" s="691"/>
      <c r="UIS55" s="691"/>
      <c r="UIT55" s="691"/>
      <c r="UIU55" s="691"/>
      <c r="UIV55" s="691"/>
      <c r="UIW55" s="691"/>
      <c r="UIX55" s="691"/>
      <c r="UIY55" s="691"/>
      <c r="UIZ55" s="691"/>
      <c r="UJA55" s="691"/>
      <c r="UJB55" s="691"/>
      <c r="UJC55" s="691"/>
      <c r="UJD55" s="691"/>
      <c r="UJE55" s="691"/>
      <c r="UJF55" s="691"/>
      <c r="UJG55" s="691"/>
      <c r="UJH55" s="691"/>
      <c r="UJI55" s="691"/>
      <c r="UJJ55" s="691"/>
      <c r="UJK55" s="691"/>
      <c r="UJL55" s="691"/>
      <c r="UJM55" s="691"/>
      <c r="UJN55" s="691"/>
      <c r="UJO55" s="691"/>
      <c r="UJP55" s="691"/>
      <c r="UJQ55" s="691"/>
      <c r="UJR55" s="691"/>
      <c r="UJS55" s="691"/>
      <c r="UJT55" s="691"/>
      <c r="UJU55" s="691"/>
      <c r="UJV55" s="691"/>
      <c r="UJW55" s="691"/>
      <c r="UJX55" s="691"/>
      <c r="UJY55" s="691"/>
      <c r="UJZ55" s="691"/>
      <c r="UKA55" s="691"/>
      <c r="UKB55" s="691"/>
      <c r="UKC55" s="691"/>
      <c r="UKD55" s="691"/>
      <c r="UKE55" s="691"/>
      <c r="UKF55" s="691"/>
      <c r="UKG55" s="691"/>
      <c r="UKH55" s="691"/>
      <c r="UKI55" s="691"/>
      <c r="UKJ55" s="691"/>
      <c r="UKK55" s="691"/>
      <c r="UKL55" s="691"/>
      <c r="UKM55" s="691"/>
      <c r="UKN55" s="691"/>
      <c r="UKO55" s="691"/>
      <c r="UKP55" s="691"/>
      <c r="UKQ55" s="691"/>
      <c r="UKR55" s="691"/>
      <c r="UKS55" s="691"/>
      <c r="UKT55" s="691"/>
      <c r="UKU55" s="691"/>
      <c r="UKV55" s="691"/>
      <c r="UKW55" s="691"/>
      <c r="UKX55" s="691"/>
      <c r="UKY55" s="691"/>
      <c r="UKZ55" s="691"/>
      <c r="ULA55" s="691"/>
      <c r="ULB55" s="691"/>
      <c r="ULC55" s="691"/>
      <c r="ULD55" s="691"/>
      <c r="ULE55" s="691"/>
      <c r="ULF55" s="691"/>
      <c r="ULG55" s="691"/>
      <c r="ULH55" s="691"/>
      <c r="ULI55" s="691"/>
      <c r="ULJ55" s="691"/>
      <c r="ULK55" s="691"/>
      <c r="ULL55" s="691"/>
      <c r="ULM55" s="691"/>
      <c r="ULN55" s="691"/>
      <c r="ULO55" s="691"/>
      <c r="ULP55" s="691"/>
      <c r="ULQ55" s="691"/>
      <c r="ULR55" s="691"/>
      <c r="ULS55" s="691"/>
      <c r="ULT55" s="691"/>
      <c r="ULU55" s="691"/>
      <c r="ULV55" s="691"/>
      <c r="ULW55" s="691"/>
      <c r="ULX55" s="691"/>
      <c r="ULY55" s="691"/>
      <c r="ULZ55" s="691"/>
      <c r="UMA55" s="691"/>
      <c r="UMB55" s="691"/>
      <c r="UMC55" s="691"/>
      <c r="UMD55" s="691"/>
      <c r="UME55" s="691"/>
      <c r="UMF55" s="691"/>
      <c r="UMG55" s="691"/>
      <c r="UMH55" s="691"/>
      <c r="UMI55" s="691"/>
      <c r="UMJ55" s="691"/>
      <c r="UMK55" s="691"/>
      <c r="UML55" s="691"/>
      <c r="UMM55" s="691"/>
      <c r="UMN55" s="691"/>
      <c r="UMO55" s="691"/>
      <c r="UMP55" s="691"/>
      <c r="UMQ55" s="691"/>
      <c r="UMR55" s="691"/>
      <c r="UMS55" s="691"/>
      <c r="UMT55" s="691"/>
      <c r="UMU55" s="691"/>
      <c r="UMV55" s="691"/>
      <c r="UMW55" s="691"/>
      <c r="UMX55" s="691"/>
      <c r="UMY55" s="691"/>
      <c r="UMZ55" s="691"/>
      <c r="UNA55" s="691"/>
      <c r="UNB55" s="691"/>
      <c r="UNC55" s="691"/>
      <c r="UND55" s="691"/>
      <c r="UNE55" s="691"/>
      <c r="UNF55" s="691"/>
      <c r="UNG55" s="691"/>
      <c r="UNH55" s="691"/>
      <c r="UNI55" s="691"/>
      <c r="UNJ55" s="691"/>
      <c r="UNK55" s="691"/>
      <c r="UNL55" s="691"/>
      <c r="UNM55" s="691"/>
      <c r="UNN55" s="691"/>
      <c r="UNO55" s="691"/>
      <c r="UNP55" s="691"/>
      <c r="UNQ55" s="691"/>
      <c r="UNR55" s="691"/>
      <c r="UNS55" s="691"/>
      <c r="UNT55" s="691"/>
      <c r="UNU55" s="691"/>
      <c r="UNV55" s="691"/>
      <c r="UNW55" s="691"/>
      <c r="UNX55" s="691"/>
      <c r="UNY55" s="691"/>
      <c r="UNZ55" s="691"/>
      <c r="UOA55" s="691"/>
      <c r="UOB55" s="691"/>
      <c r="UOC55" s="691"/>
      <c r="UOD55" s="691"/>
      <c r="UOE55" s="691"/>
      <c r="UOF55" s="691"/>
      <c r="UOG55" s="691"/>
      <c r="UOH55" s="691"/>
      <c r="UOI55" s="691"/>
      <c r="UOJ55" s="691"/>
      <c r="UOK55" s="691"/>
      <c r="UOL55" s="691"/>
      <c r="UOM55" s="691"/>
      <c r="UON55" s="691"/>
      <c r="UOO55" s="691"/>
      <c r="UOP55" s="691"/>
      <c r="UOQ55" s="691"/>
      <c r="UOR55" s="691"/>
      <c r="UOS55" s="691"/>
      <c r="UOT55" s="691"/>
      <c r="UOU55" s="691"/>
      <c r="UOV55" s="691"/>
      <c r="UOW55" s="691"/>
      <c r="UOX55" s="691"/>
      <c r="UOY55" s="691"/>
      <c r="UOZ55" s="691"/>
      <c r="UPA55" s="691"/>
      <c r="UPB55" s="691"/>
      <c r="UPC55" s="691"/>
      <c r="UPD55" s="691"/>
      <c r="UPE55" s="691"/>
      <c r="UPF55" s="691"/>
      <c r="UPG55" s="691"/>
      <c r="UPH55" s="691"/>
      <c r="UPI55" s="691"/>
      <c r="UPJ55" s="691"/>
      <c r="UPK55" s="691"/>
      <c r="UPL55" s="691"/>
      <c r="UPM55" s="691"/>
      <c r="UPN55" s="691"/>
      <c r="UPO55" s="691"/>
      <c r="UPP55" s="691"/>
      <c r="UPQ55" s="691"/>
      <c r="UPR55" s="691"/>
      <c r="UPS55" s="691"/>
      <c r="UPT55" s="691"/>
      <c r="UPU55" s="691"/>
      <c r="UPV55" s="691"/>
      <c r="UPW55" s="691"/>
      <c r="UPX55" s="691"/>
      <c r="UPY55" s="691"/>
      <c r="UPZ55" s="691"/>
      <c r="UQA55" s="691"/>
      <c r="UQB55" s="691"/>
      <c r="UQC55" s="691"/>
      <c r="UQD55" s="691"/>
      <c r="UQE55" s="691"/>
      <c r="UQF55" s="691"/>
      <c r="UQG55" s="691"/>
      <c r="UQH55" s="691"/>
      <c r="UQI55" s="691"/>
      <c r="UQJ55" s="691"/>
      <c r="UQK55" s="691"/>
      <c r="UQL55" s="691"/>
      <c r="UQM55" s="691"/>
      <c r="UQN55" s="691"/>
      <c r="UQO55" s="691"/>
      <c r="UQP55" s="691"/>
      <c r="UQQ55" s="691"/>
      <c r="UQR55" s="691"/>
      <c r="UQS55" s="691"/>
      <c r="UQT55" s="691"/>
      <c r="UQU55" s="691"/>
      <c r="UQV55" s="691"/>
      <c r="UQW55" s="691"/>
      <c r="UQX55" s="691"/>
      <c r="UQY55" s="691"/>
      <c r="UQZ55" s="691"/>
      <c r="URA55" s="691"/>
      <c r="URB55" s="691"/>
      <c r="URC55" s="691"/>
      <c r="URD55" s="691"/>
      <c r="URE55" s="691"/>
      <c r="URF55" s="691"/>
      <c r="URG55" s="691"/>
      <c r="URH55" s="691"/>
      <c r="URI55" s="691"/>
      <c r="URJ55" s="691"/>
      <c r="URK55" s="691"/>
      <c r="URL55" s="691"/>
      <c r="URM55" s="691"/>
      <c r="URN55" s="691"/>
      <c r="URO55" s="691"/>
      <c r="URP55" s="691"/>
      <c r="URQ55" s="691"/>
      <c r="URR55" s="691"/>
      <c r="URS55" s="691"/>
      <c r="URT55" s="691"/>
      <c r="URU55" s="691"/>
      <c r="URV55" s="691"/>
      <c r="URW55" s="691"/>
      <c r="URX55" s="691"/>
      <c r="URY55" s="691"/>
      <c r="URZ55" s="691"/>
      <c r="USA55" s="691"/>
      <c r="USB55" s="691"/>
      <c r="USC55" s="691"/>
      <c r="USD55" s="691"/>
      <c r="USE55" s="691"/>
      <c r="USF55" s="691"/>
      <c r="USG55" s="691"/>
      <c r="USH55" s="691"/>
      <c r="USI55" s="691"/>
      <c r="USJ55" s="691"/>
      <c r="USK55" s="691"/>
      <c r="USL55" s="691"/>
      <c r="USM55" s="691"/>
      <c r="USN55" s="691"/>
      <c r="USO55" s="691"/>
      <c r="USP55" s="691"/>
      <c r="USQ55" s="691"/>
      <c r="USR55" s="691"/>
      <c r="USS55" s="691"/>
      <c r="UST55" s="691"/>
      <c r="USU55" s="691"/>
      <c r="USV55" s="691"/>
      <c r="USW55" s="691"/>
      <c r="USX55" s="691"/>
      <c r="USY55" s="691"/>
      <c r="USZ55" s="691"/>
      <c r="UTA55" s="691"/>
      <c r="UTB55" s="691"/>
      <c r="UTC55" s="691"/>
      <c r="UTD55" s="691"/>
      <c r="UTE55" s="691"/>
      <c r="UTF55" s="691"/>
      <c r="UTG55" s="691"/>
      <c r="UTH55" s="691"/>
      <c r="UTI55" s="691"/>
      <c r="UTJ55" s="691"/>
      <c r="UTK55" s="691"/>
      <c r="UTL55" s="691"/>
      <c r="UTM55" s="691"/>
      <c r="UTN55" s="691"/>
      <c r="UTO55" s="691"/>
      <c r="UTP55" s="691"/>
      <c r="UTQ55" s="691"/>
      <c r="UTR55" s="691"/>
      <c r="UTS55" s="691"/>
      <c r="UTT55" s="691"/>
      <c r="UTU55" s="691"/>
      <c r="UTV55" s="691"/>
      <c r="UTW55" s="691"/>
      <c r="UTX55" s="691"/>
      <c r="UTY55" s="691"/>
      <c r="UTZ55" s="691"/>
      <c r="UUA55" s="691"/>
      <c r="UUB55" s="691"/>
      <c r="UUC55" s="691"/>
      <c r="UUD55" s="691"/>
      <c r="UUE55" s="691"/>
      <c r="UUF55" s="691"/>
      <c r="UUG55" s="691"/>
      <c r="UUH55" s="691"/>
      <c r="UUI55" s="691"/>
      <c r="UUJ55" s="691"/>
      <c r="UUK55" s="691"/>
      <c r="UUL55" s="691"/>
      <c r="UUM55" s="691"/>
      <c r="UUN55" s="691"/>
      <c r="UUO55" s="691"/>
      <c r="UUP55" s="691"/>
      <c r="UUQ55" s="691"/>
      <c r="UUR55" s="691"/>
      <c r="UUS55" s="691"/>
      <c r="UUT55" s="691"/>
      <c r="UUU55" s="691"/>
      <c r="UUV55" s="691"/>
      <c r="UUW55" s="691"/>
      <c r="UUX55" s="691"/>
      <c r="UUY55" s="691"/>
      <c r="UUZ55" s="691"/>
      <c r="UVA55" s="691"/>
      <c r="UVB55" s="691"/>
      <c r="UVC55" s="691"/>
      <c r="UVD55" s="691"/>
      <c r="UVE55" s="691"/>
      <c r="UVF55" s="691"/>
      <c r="UVG55" s="691"/>
      <c r="UVH55" s="691"/>
      <c r="UVI55" s="691"/>
      <c r="UVJ55" s="691"/>
      <c r="UVK55" s="691"/>
      <c r="UVL55" s="691"/>
      <c r="UVM55" s="691"/>
      <c r="UVN55" s="691"/>
      <c r="UVO55" s="691"/>
      <c r="UVP55" s="691"/>
      <c r="UVQ55" s="691"/>
      <c r="UVR55" s="691"/>
      <c r="UVS55" s="691"/>
      <c r="UVT55" s="691"/>
      <c r="UVU55" s="691"/>
      <c r="UVV55" s="691"/>
      <c r="UVW55" s="691"/>
      <c r="UVX55" s="691"/>
      <c r="UVY55" s="691"/>
      <c r="UVZ55" s="691"/>
      <c r="UWA55" s="691"/>
      <c r="UWB55" s="691"/>
      <c r="UWC55" s="691"/>
      <c r="UWD55" s="691"/>
      <c r="UWE55" s="691"/>
      <c r="UWF55" s="691"/>
      <c r="UWG55" s="691"/>
      <c r="UWH55" s="691"/>
      <c r="UWI55" s="691"/>
      <c r="UWJ55" s="691"/>
      <c r="UWK55" s="691"/>
      <c r="UWL55" s="691"/>
      <c r="UWM55" s="691"/>
      <c r="UWN55" s="691"/>
      <c r="UWO55" s="691"/>
      <c r="UWP55" s="691"/>
      <c r="UWQ55" s="691"/>
      <c r="UWR55" s="691"/>
      <c r="UWS55" s="691"/>
      <c r="UWT55" s="691"/>
      <c r="UWU55" s="691"/>
      <c r="UWV55" s="691"/>
      <c r="UWW55" s="691"/>
      <c r="UWX55" s="691"/>
      <c r="UWY55" s="691"/>
      <c r="UWZ55" s="691"/>
      <c r="UXA55" s="691"/>
      <c r="UXB55" s="691"/>
      <c r="UXC55" s="691"/>
      <c r="UXD55" s="691"/>
      <c r="UXE55" s="691"/>
      <c r="UXF55" s="691"/>
      <c r="UXG55" s="691"/>
      <c r="UXH55" s="691"/>
      <c r="UXI55" s="691"/>
      <c r="UXJ55" s="691"/>
      <c r="UXK55" s="691"/>
      <c r="UXL55" s="691"/>
      <c r="UXM55" s="691"/>
      <c r="UXN55" s="691"/>
      <c r="UXO55" s="691"/>
      <c r="UXP55" s="691"/>
      <c r="UXQ55" s="691"/>
      <c r="UXR55" s="691"/>
      <c r="UXS55" s="691"/>
      <c r="UXT55" s="691"/>
      <c r="UXU55" s="691"/>
      <c r="UXV55" s="691"/>
      <c r="UXW55" s="691"/>
      <c r="UXX55" s="691"/>
      <c r="UXY55" s="691"/>
      <c r="UXZ55" s="691"/>
      <c r="UYA55" s="691"/>
      <c r="UYB55" s="691"/>
      <c r="UYC55" s="691"/>
      <c r="UYD55" s="691"/>
      <c r="UYE55" s="691"/>
      <c r="UYF55" s="691"/>
      <c r="UYG55" s="691"/>
      <c r="UYH55" s="691"/>
      <c r="UYI55" s="691"/>
      <c r="UYJ55" s="691"/>
      <c r="UYK55" s="691"/>
      <c r="UYL55" s="691"/>
      <c r="UYM55" s="691"/>
      <c r="UYN55" s="691"/>
      <c r="UYO55" s="691"/>
      <c r="UYP55" s="691"/>
      <c r="UYQ55" s="691"/>
      <c r="UYR55" s="691"/>
      <c r="UYS55" s="691"/>
      <c r="UYT55" s="691"/>
      <c r="UYU55" s="691"/>
      <c r="UYV55" s="691"/>
      <c r="UYW55" s="691"/>
      <c r="UYX55" s="691"/>
      <c r="UYY55" s="691"/>
      <c r="UYZ55" s="691"/>
      <c r="UZA55" s="691"/>
      <c r="UZB55" s="691"/>
      <c r="UZC55" s="691"/>
      <c r="UZD55" s="691"/>
      <c r="UZE55" s="691"/>
      <c r="UZF55" s="691"/>
      <c r="UZG55" s="691"/>
      <c r="UZH55" s="691"/>
      <c r="UZI55" s="691"/>
      <c r="UZJ55" s="691"/>
      <c r="UZK55" s="691"/>
      <c r="UZL55" s="691"/>
      <c r="UZM55" s="691"/>
      <c r="UZN55" s="691"/>
      <c r="UZO55" s="691"/>
      <c r="UZP55" s="691"/>
      <c r="UZQ55" s="691"/>
      <c r="UZR55" s="691"/>
      <c r="UZS55" s="691"/>
      <c r="UZT55" s="691"/>
      <c r="UZU55" s="691"/>
      <c r="UZV55" s="691"/>
      <c r="UZW55" s="691"/>
      <c r="UZX55" s="691"/>
      <c r="UZY55" s="691"/>
      <c r="UZZ55" s="691"/>
      <c r="VAA55" s="691"/>
      <c r="VAB55" s="691"/>
      <c r="VAC55" s="691"/>
      <c r="VAD55" s="691"/>
      <c r="VAE55" s="691"/>
      <c r="VAF55" s="691"/>
      <c r="VAG55" s="691"/>
      <c r="VAH55" s="691"/>
      <c r="VAI55" s="691"/>
      <c r="VAJ55" s="691"/>
      <c r="VAK55" s="691"/>
      <c r="VAL55" s="691"/>
      <c r="VAM55" s="691"/>
      <c r="VAN55" s="691"/>
      <c r="VAO55" s="691"/>
      <c r="VAP55" s="691"/>
      <c r="VAQ55" s="691"/>
      <c r="VAR55" s="691"/>
      <c r="VAS55" s="691"/>
      <c r="VAT55" s="691"/>
      <c r="VAU55" s="691"/>
      <c r="VAV55" s="691"/>
      <c r="VAW55" s="691"/>
      <c r="VAX55" s="691"/>
      <c r="VAY55" s="691"/>
      <c r="VAZ55" s="691"/>
      <c r="VBA55" s="691"/>
      <c r="VBB55" s="691"/>
      <c r="VBC55" s="691"/>
      <c r="VBD55" s="691"/>
      <c r="VBE55" s="691"/>
      <c r="VBF55" s="691"/>
      <c r="VBG55" s="691"/>
      <c r="VBH55" s="691"/>
      <c r="VBI55" s="691"/>
      <c r="VBJ55" s="691"/>
      <c r="VBK55" s="691"/>
      <c r="VBL55" s="691"/>
      <c r="VBM55" s="691"/>
      <c r="VBN55" s="691"/>
      <c r="VBO55" s="691"/>
      <c r="VBP55" s="691"/>
      <c r="VBQ55" s="691"/>
      <c r="VBR55" s="691"/>
      <c r="VBS55" s="691"/>
      <c r="VBT55" s="691"/>
      <c r="VBU55" s="691"/>
      <c r="VBV55" s="691"/>
      <c r="VBW55" s="691"/>
      <c r="VBX55" s="691"/>
      <c r="VBY55" s="691"/>
      <c r="VBZ55" s="691"/>
      <c r="VCA55" s="691"/>
      <c r="VCB55" s="691"/>
      <c r="VCC55" s="691"/>
      <c r="VCD55" s="691"/>
      <c r="VCE55" s="691"/>
      <c r="VCF55" s="691"/>
      <c r="VCG55" s="691"/>
      <c r="VCH55" s="691"/>
      <c r="VCI55" s="691"/>
      <c r="VCJ55" s="691"/>
      <c r="VCK55" s="691"/>
      <c r="VCL55" s="691"/>
      <c r="VCM55" s="691"/>
      <c r="VCN55" s="691"/>
      <c r="VCO55" s="691"/>
      <c r="VCP55" s="691"/>
      <c r="VCQ55" s="691"/>
      <c r="VCR55" s="691"/>
      <c r="VCS55" s="691"/>
      <c r="VCT55" s="691"/>
      <c r="VCU55" s="691"/>
      <c r="VCV55" s="691"/>
      <c r="VCW55" s="691"/>
      <c r="VCX55" s="691"/>
      <c r="VCY55" s="691"/>
      <c r="VCZ55" s="691"/>
      <c r="VDA55" s="691"/>
      <c r="VDB55" s="691"/>
      <c r="VDC55" s="691"/>
      <c r="VDD55" s="691"/>
      <c r="VDE55" s="691"/>
      <c r="VDF55" s="691"/>
      <c r="VDG55" s="691"/>
      <c r="VDH55" s="691"/>
      <c r="VDI55" s="691"/>
      <c r="VDJ55" s="691"/>
      <c r="VDK55" s="691"/>
      <c r="VDL55" s="691"/>
      <c r="VDM55" s="691"/>
      <c r="VDN55" s="691"/>
      <c r="VDO55" s="691"/>
      <c r="VDP55" s="691"/>
      <c r="VDQ55" s="691"/>
      <c r="VDR55" s="691"/>
      <c r="VDS55" s="691"/>
      <c r="VDT55" s="691"/>
      <c r="VDU55" s="691"/>
      <c r="VDV55" s="691"/>
      <c r="VDW55" s="691"/>
      <c r="VDX55" s="691"/>
      <c r="VDY55" s="691"/>
      <c r="VDZ55" s="691"/>
      <c r="VEA55" s="691"/>
      <c r="VEB55" s="691"/>
      <c r="VEC55" s="691"/>
      <c r="VED55" s="691"/>
      <c r="VEE55" s="691"/>
      <c r="VEF55" s="691"/>
      <c r="VEG55" s="691"/>
      <c r="VEH55" s="691"/>
      <c r="VEI55" s="691"/>
      <c r="VEJ55" s="691"/>
      <c r="VEK55" s="691"/>
      <c r="VEL55" s="691"/>
      <c r="VEM55" s="691"/>
      <c r="VEN55" s="691"/>
      <c r="VEO55" s="691"/>
      <c r="VEP55" s="691"/>
      <c r="VEQ55" s="691"/>
      <c r="VER55" s="691"/>
      <c r="VES55" s="691"/>
      <c r="VET55" s="691"/>
      <c r="VEU55" s="691"/>
      <c r="VEV55" s="691"/>
      <c r="VEW55" s="691"/>
      <c r="VEX55" s="691"/>
      <c r="VEY55" s="691"/>
      <c r="VEZ55" s="691"/>
      <c r="VFA55" s="691"/>
      <c r="VFB55" s="691"/>
      <c r="VFC55" s="691"/>
      <c r="VFD55" s="691"/>
      <c r="VFE55" s="691"/>
      <c r="VFF55" s="691"/>
      <c r="VFG55" s="691"/>
      <c r="VFH55" s="691"/>
      <c r="VFI55" s="691"/>
      <c r="VFJ55" s="691"/>
      <c r="VFK55" s="691"/>
      <c r="VFL55" s="691"/>
      <c r="VFM55" s="691"/>
      <c r="VFN55" s="691"/>
      <c r="VFO55" s="691"/>
      <c r="VFP55" s="691"/>
      <c r="VFQ55" s="691"/>
      <c r="VFR55" s="691"/>
      <c r="VFS55" s="691"/>
      <c r="VFT55" s="691"/>
      <c r="VFU55" s="691"/>
      <c r="VFV55" s="691"/>
      <c r="VFW55" s="691"/>
      <c r="VFX55" s="691"/>
      <c r="VFY55" s="691"/>
      <c r="VFZ55" s="691"/>
      <c r="VGA55" s="691"/>
      <c r="VGB55" s="691"/>
      <c r="VGC55" s="691"/>
      <c r="VGD55" s="691"/>
      <c r="VGE55" s="691"/>
      <c r="VGF55" s="691"/>
      <c r="VGG55" s="691"/>
      <c r="VGH55" s="691"/>
      <c r="VGI55" s="691"/>
      <c r="VGJ55" s="691"/>
      <c r="VGK55" s="691"/>
      <c r="VGL55" s="691"/>
      <c r="VGM55" s="691"/>
      <c r="VGN55" s="691"/>
      <c r="VGO55" s="691"/>
      <c r="VGP55" s="691"/>
      <c r="VGQ55" s="691"/>
      <c r="VGR55" s="691"/>
      <c r="VGS55" s="691"/>
      <c r="VGT55" s="691"/>
      <c r="VGU55" s="691"/>
      <c r="VGV55" s="691"/>
      <c r="VGW55" s="691"/>
      <c r="VGX55" s="691"/>
      <c r="VGY55" s="691"/>
      <c r="VGZ55" s="691"/>
      <c r="VHA55" s="691"/>
      <c r="VHB55" s="691"/>
      <c r="VHC55" s="691"/>
      <c r="VHD55" s="691"/>
      <c r="VHE55" s="691"/>
      <c r="VHF55" s="691"/>
      <c r="VHG55" s="691"/>
      <c r="VHH55" s="691"/>
      <c r="VHI55" s="691"/>
      <c r="VHJ55" s="691"/>
      <c r="VHK55" s="691"/>
      <c r="VHL55" s="691"/>
      <c r="VHM55" s="691"/>
      <c r="VHN55" s="691"/>
      <c r="VHO55" s="691"/>
      <c r="VHP55" s="691"/>
      <c r="VHQ55" s="691"/>
      <c r="VHR55" s="691"/>
      <c r="VHS55" s="691"/>
      <c r="VHT55" s="691"/>
      <c r="VHU55" s="691"/>
      <c r="VHV55" s="691"/>
      <c r="VHW55" s="691"/>
      <c r="VHX55" s="691"/>
      <c r="VHY55" s="691"/>
      <c r="VHZ55" s="691"/>
      <c r="VIA55" s="691"/>
      <c r="VIB55" s="691"/>
      <c r="VIC55" s="691"/>
      <c r="VID55" s="691"/>
      <c r="VIE55" s="691"/>
      <c r="VIF55" s="691"/>
      <c r="VIG55" s="691"/>
      <c r="VIH55" s="691"/>
      <c r="VII55" s="691"/>
      <c r="VIJ55" s="691"/>
      <c r="VIK55" s="691"/>
      <c r="VIL55" s="691"/>
      <c r="VIM55" s="691"/>
      <c r="VIN55" s="691"/>
      <c r="VIO55" s="691"/>
      <c r="VIP55" s="691"/>
      <c r="VIQ55" s="691"/>
      <c r="VIR55" s="691"/>
      <c r="VIS55" s="691"/>
      <c r="VIT55" s="691"/>
      <c r="VIU55" s="691"/>
      <c r="VIV55" s="691"/>
      <c r="VIW55" s="691"/>
      <c r="VIX55" s="691"/>
      <c r="VIY55" s="691"/>
      <c r="VIZ55" s="691"/>
      <c r="VJA55" s="691"/>
      <c r="VJB55" s="691"/>
      <c r="VJC55" s="691"/>
      <c r="VJD55" s="691"/>
      <c r="VJE55" s="691"/>
      <c r="VJF55" s="691"/>
      <c r="VJG55" s="691"/>
      <c r="VJH55" s="691"/>
      <c r="VJI55" s="691"/>
      <c r="VJJ55" s="691"/>
      <c r="VJK55" s="691"/>
      <c r="VJL55" s="691"/>
      <c r="VJM55" s="691"/>
      <c r="VJN55" s="691"/>
      <c r="VJO55" s="691"/>
      <c r="VJP55" s="691"/>
      <c r="VJQ55" s="691"/>
      <c r="VJR55" s="691"/>
      <c r="VJS55" s="691"/>
      <c r="VJT55" s="691"/>
      <c r="VJU55" s="691"/>
      <c r="VJV55" s="691"/>
      <c r="VJW55" s="691"/>
      <c r="VJX55" s="691"/>
      <c r="VJY55" s="691"/>
      <c r="VJZ55" s="691"/>
      <c r="VKA55" s="691"/>
      <c r="VKB55" s="691"/>
      <c r="VKC55" s="691"/>
      <c r="VKD55" s="691"/>
      <c r="VKE55" s="691"/>
      <c r="VKF55" s="691"/>
      <c r="VKG55" s="691"/>
      <c r="VKH55" s="691"/>
      <c r="VKI55" s="691"/>
      <c r="VKJ55" s="691"/>
      <c r="VKK55" s="691"/>
      <c r="VKL55" s="691"/>
      <c r="VKM55" s="691"/>
      <c r="VKN55" s="691"/>
      <c r="VKO55" s="691"/>
      <c r="VKP55" s="691"/>
      <c r="VKQ55" s="691"/>
      <c r="VKR55" s="691"/>
      <c r="VKS55" s="691"/>
      <c r="VKT55" s="691"/>
      <c r="VKU55" s="691"/>
      <c r="VKV55" s="691"/>
      <c r="VKW55" s="691"/>
      <c r="VKX55" s="691"/>
      <c r="VKY55" s="691"/>
      <c r="VKZ55" s="691"/>
      <c r="VLA55" s="691"/>
      <c r="VLB55" s="691"/>
      <c r="VLC55" s="691"/>
      <c r="VLD55" s="691"/>
      <c r="VLE55" s="691"/>
      <c r="VLF55" s="691"/>
      <c r="VLG55" s="691"/>
      <c r="VLH55" s="691"/>
      <c r="VLI55" s="691"/>
      <c r="VLJ55" s="691"/>
      <c r="VLK55" s="691"/>
      <c r="VLL55" s="691"/>
      <c r="VLM55" s="691"/>
      <c r="VLN55" s="691"/>
      <c r="VLO55" s="691"/>
      <c r="VLP55" s="691"/>
      <c r="VLQ55" s="691"/>
      <c r="VLR55" s="691"/>
      <c r="VLS55" s="691"/>
      <c r="VLT55" s="691"/>
      <c r="VLU55" s="691"/>
      <c r="VLV55" s="691"/>
      <c r="VLW55" s="691"/>
      <c r="VLX55" s="691"/>
      <c r="VLY55" s="691"/>
      <c r="VLZ55" s="691"/>
      <c r="VMA55" s="691"/>
      <c r="VMB55" s="691"/>
      <c r="VMC55" s="691"/>
      <c r="VMD55" s="691"/>
      <c r="VME55" s="691"/>
      <c r="VMF55" s="691"/>
      <c r="VMG55" s="691"/>
      <c r="VMH55" s="691"/>
      <c r="VMI55" s="691"/>
      <c r="VMJ55" s="691"/>
      <c r="VMK55" s="691"/>
      <c r="VML55" s="691"/>
      <c r="VMM55" s="691"/>
      <c r="VMN55" s="691"/>
      <c r="VMO55" s="691"/>
      <c r="VMP55" s="691"/>
      <c r="VMQ55" s="691"/>
      <c r="VMR55" s="691"/>
      <c r="VMS55" s="691"/>
      <c r="VMT55" s="691"/>
      <c r="VMU55" s="691"/>
      <c r="VMV55" s="691"/>
      <c r="VMW55" s="691"/>
      <c r="VMX55" s="691"/>
      <c r="VMY55" s="691"/>
      <c r="VMZ55" s="691"/>
      <c r="VNA55" s="691"/>
      <c r="VNB55" s="691"/>
      <c r="VNC55" s="691"/>
      <c r="VND55" s="691"/>
      <c r="VNE55" s="691"/>
      <c r="VNF55" s="691"/>
      <c r="VNG55" s="691"/>
      <c r="VNH55" s="691"/>
      <c r="VNI55" s="691"/>
      <c r="VNJ55" s="691"/>
      <c r="VNK55" s="691"/>
      <c r="VNL55" s="691"/>
      <c r="VNM55" s="691"/>
      <c r="VNN55" s="691"/>
      <c r="VNO55" s="691"/>
      <c r="VNP55" s="691"/>
      <c r="VNQ55" s="691"/>
      <c r="VNR55" s="691"/>
      <c r="VNS55" s="691"/>
      <c r="VNT55" s="691"/>
      <c r="VNU55" s="691"/>
      <c r="VNV55" s="691"/>
      <c r="VNW55" s="691"/>
      <c r="VNX55" s="691"/>
      <c r="VNY55" s="691"/>
      <c r="VNZ55" s="691"/>
      <c r="VOA55" s="691"/>
      <c r="VOB55" s="691"/>
      <c r="VOC55" s="691"/>
      <c r="VOD55" s="691"/>
      <c r="VOE55" s="691"/>
      <c r="VOF55" s="691"/>
      <c r="VOG55" s="691"/>
      <c r="VOH55" s="691"/>
      <c r="VOI55" s="691"/>
      <c r="VOJ55" s="691"/>
      <c r="VOK55" s="691"/>
      <c r="VOL55" s="691"/>
      <c r="VOM55" s="691"/>
      <c r="VON55" s="691"/>
      <c r="VOO55" s="691"/>
      <c r="VOP55" s="691"/>
      <c r="VOQ55" s="691"/>
      <c r="VOR55" s="691"/>
      <c r="VOS55" s="691"/>
      <c r="VOT55" s="691"/>
      <c r="VOU55" s="691"/>
      <c r="VOV55" s="691"/>
      <c r="VOW55" s="691"/>
      <c r="VOX55" s="691"/>
      <c r="VOY55" s="691"/>
      <c r="VOZ55" s="691"/>
      <c r="VPA55" s="691"/>
      <c r="VPB55" s="691"/>
      <c r="VPC55" s="691"/>
      <c r="VPD55" s="691"/>
      <c r="VPE55" s="691"/>
      <c r="VPF55" s="691"/>
      <c r="VPG55" s="691"/>
      <c r="VPH55" s="691"/>
      <c r="VPI55" s="691"/>
      <c r="VPJ55" s="691"/>
      <c r="VPK55" s="691"/>
      <c r="VPL55" s="691"/>
      <c r="VPM55" s="691"/>
      <c r="VPN55" s="691"/>
      <c r="VPO55" s="691"/>
      <c r="VPP55" s="691"/>
      <c r="VPQ55" s="691"/>
      <c r="VPR55" s="691"/>
      <c r="VPS55" s="691"/>
      <c r="VPT55" s="691"/>
      <c r="VPU55" s="691"/>
      <c r="VPV55" s="691"/>
      <c r="VPW55" s="691"/>
      <c r="VPX55" s="691"/>
      <c r="VPY55" s="691"/>
      <c r="VPZ55" s="691"/>
      <c r="VQA55" s="691"/>
      <c r="VQB55" s="691"/>
      <c r="VQC55" s="691"/>
      <c r="VQD55" s="691"/>
      <c r="VQE55" s="691"/>
      <c r="VQF55" s="691"/>
      <c r="VQG55" s="691"/>
      <c r="VQH55" s="691"/>
      <c r="VQI55" s="691"/>
      <c r="VQJ55" s="691"/>
      <c r="VQK55" s="691"/>
      <c r="VQL55" s="691"/>
      <c r="VQM55" s="691"/>
      <c r="VQN55" s="691"/>
      <c r="VQO55" s="691"/>
      <c r="VQP55" s="691"/>
      <c r="VQQ55" s="691"/>
      <c r="VQR55" s="691"/>
      <c r="VQS55" s="691"/>
      <c r="VQT55" s="691"/>
      <c r="VQU55" s="691"/>
      <c r="VQV55" s="691"/>
      <c r="VQW55" s="691"/>
      <c r="VQX55" s="691"/>
      <c r="VQY55" s="691"/>
      <c r="VQZ55" s="691"/>
      <c r="VRA55" s="691"/>
      <c r="VRB55" s="691"/>
      <c r="VRC55" s="691"/>
      <c r="VRD55" s="691"/>
      <c r="VRE55" s="691"/>
      <c r="VRF55" s="691"/>
      <c r="VRG55" s="691"/>
      <c r="VRH55" s="691"/>
      <c r="VRI55" s="691"/>
      <c r="VRJ55" s="691"/>
      <c r="VRK55" s="691"/>
      <c r="VRL55" s="691"/>
      <c r="VRM55" s="691"/>
      <c r="VRN55" s="691"/>
      <c r="VRO55" s="691"/>
      <c r="VRP55" s="691"/>
      <c r="VRQ55" s="691"/>
      <c r="VRR55" s="691"/>
      <c r="VRS55" s="691"/>
      <c r="VRT55" s="691"/>
      <c r="VRU55" s="691"/>
      <c r="VRV55" s="691"/>
      <c r="VRW55" s="691"/>
      <c r="VRX55" s="691"/>
      <c r="VRY55" s="691"/>
      <c r="VRZ55" s="691"/>
      <c r="VSA55" s="691"/>
      <c r="VSB55" s="691"/>
      <c r="VSC55" s="691"/>
      <c r="VSD55" s="691"/>
      <c r="VSE55" s="691"/>
      <c r="VSF55" s="691"/>
      <c r="VSG55" s="691"/>
      <c r="VSH55" s="691"/>
      <c r="VSI55" s="691"/>
      <c r="VSJ55" s="691"/>
      <c r="VSK55" s="691"/>
      <c r="VSL55" s="691"/>
      <c r="VSM55" s="691"/>
      <c r="VSN55" s="691"/>
      <c r="VSO55" s="691"/>
      <c r="VSP55" s="691"/>
      <c r="VSQ55" s="691"/>
      <c r="VSR55" s="691"/>
      <c r="VSS55" s="691"/>
      <c r="VST55" s="691"/>
      <c r="VSU55" s="691"/>
      <c r="VSV55" s="691"/>
      <c r="VSW55" s="691"/>
      <c r="VSX55" s="691"/>
      <c r="VSY55" s="691"/>
      <c r="VSZ55" s="691"/>
      <c r="VTA55" s="691"/>
      <c r="VTB55" s="691"/>
      <c r="VTC55" s="691"/>
      <c r="VTD55" s="691"/>
      <c r="VTE55" s="691"/>
      <c r="VTF55" s="691"/>
      <c r="VTG55" s="691"/>
      <c r="VTH55" s="691"/>
      <c r="VTI55" s="691"/>
      <c r="VTJ55" s="691"/>
      <c r="VTK55" s="691"/>
      <c r="VTL55" s="691"/>
      <c r="VTM55" s="691"/>
      <c r="VTN55" s="691"/>
      <c r="VTO55" s="691"/>
      <c r="VTP55" s="691"/>
      <c r="VTQ55" s="691"/>
      <c r="VTR55" s="691"/>
      <c r="VTS55" s="691"/>
      <c r="VTT55" s="691"/>
      <c r="VTU55" s="691"/>
      <c r="VTV55" s="691"/>
      <c r="VTW55" s="691"/>
      <c r="VTX55" s="691"/>
      <c r="VTY55" s="691"/>
      <c r="VTZ55" s="691"/>
      <c r="VUA55" s="691"/>
      <c r="VUB55" s="691"/>
      <c r="VUC55" s="691"/>
      <c r="VUD55" s="691"/>
      <c r="VUE55" s="691"/>
      <c r="VUF55" s="691"/>
      <c r="VUG55" s="691"/>
      <c r="VUH55" s="691"/>
      <c r="VUI55" s="691"/>
      <c r="VUJ55" s="691"/>
      <c r="VUK55" s="691"/>
      <c r="VUL55" s="691"/>
      <c r="VUM55" s="691"/>
      <c r="VUN55" s="691"/>
      <c r="VUO55" s="691"/>
      <c r="VUP55" s="691"/>
      <c r="VUQ55" s="691"/>
      <c r="VUR55" s="691"/>
      <c r="VUS55" s="691"/>
      <c r="VUT55" s="691"/>
      <c r="VUU55" s="691"/>
      <c r="VUV55" s="691"/>
      <c r="VUW55" s="691"/>
      <c r="VUX55" s="691"/>
      <c r="VUY55" s="691"/>
      <c r="VUZ55" s="691"/>
      <c r="VVA55" s="691"/>
      <c r="VVB55" s="691"/>
      <c r="VVC55" s="691"/>
      <c r="VVD55" s="691"/>
      <c r="VVE55" s="691"/>
      <c r="VVF55" s="691"/>
      <c r="VVG55" s="691"/>
      <c r="VVH55" s="691"/>
      <c r="VVI55" s="691"/>
      <c r="VVJ55" s="691"/>
      <c r="VVK55" s="691"/>
      <c r="VVL55" s="691"/>
      <c r="VVM55" s="691"/>
      <c r="VVN55" s="691"/>
      <c r="VVO55" s="691"/>
      <c r="VVP55" s="691"/>
      <c r="VVQ55" s="691"/>
      <c r="VVR55" s="691"/>
      <c r="VVS55" s="691"/>
      <c r="VVT55" s="691"/>
      <c r="VVU55" s="691"/>
      <c r="VVV55" s="691"/>
      <c r="VVW55" s="691"/>
      <c r="VVX55" s="691"/>
      <c r="VVY55" s="691"/>
      <c r="VVZ55" s="691"/>
      <c r="VWA55" s="691"/>
      <c r="VWB55" s="691"/>
      <c r="VWC55" s="691"/>
      <c r="VWD55" s="691"/>
      <c r="VWE55" s="691"/>
      <c r="VWF55" s="691"/>
      <c r="VWG55" s="691"/>
      <c r="VWH55" s="691"/>
      <c r="VWI55" s="691"/>
      <c r="VWJ55" s="691"/>
      <c r="VWK55" s="691"/>
      <c r="VWL55" s="691"/>
      <c r="VWM55" s="691"/>
      <c r="VWN55" s="691"/>
      <c r="VWO55" s="691"/>
      <c r="VWP55" s="691"/>
      <c r="VWQ55" s="691"/>
      <c r="VWR55" s="691"/>
      <c r="VWS55" s="691"/>
      <c r="VWT55" s="691"/>
      <c r="VWU55" s="691"/>
      <c r="VWV55" s="691"/>
      <c r="VWW55" s="691"/>
      <c r="VWX55" s="691"/>
      <c r="VWY55" s="691"/>
      <c r="VWZ55" s="691"/>
      <c r="VXA55" s="691"/>
      <c r="VXB55" s="691"/>
      <c r="VXC55" s="691"/>
      <c r="VXD55" s="691"/>
      <c r="VXE55" s="691"/>
      <c r="VXF55" s="691"/>
      <c r="VXG55" s="691"/>
      <c r="VXH55" s="691"/>
      <c r="VXI55" s="691"/>
      <c r="VXJ55" s="691"/>
      <c r="VXK55" s="691"/>
      <c r="VXL55" s="691"/>
      <c r="VXM55" s="691"/>
      <c r="VXN55" s="691"/>
      <c r="VXO55" s="691"/>
      <c r="VXP55" s="691"/>
      <c r="VXQ55" s="691"/>
      <c r="VXR55" s="691"/>
      <c r="VXS55" s="691"/>
      <c r="VXT55" s="691"/>
      <c r="VXU55" s="691"/>
      <c r="VXV55" s="691"/>
      <c r="VXW55" s="691"/>
      <c r="VXX55" s="691"/>
      <c r="VXY55" s="691"/>
      <c r="VXZ55" s="691"/>
      <c r="VYA55" s="691"/>
      <c r="VYB55" s="691"/>
      <c r="VYC55" s="691"/>
      <c r="VYD55" s="691"/>
      <c r="VYE55" s="691"/>
      <c r="VYF55" s="691"/>
      <c r="VYG55" s="691"/>
      <c r="VYH55" s="691"/>
      <c r="VYI55" s="691"/>
      <c r="VYJ55" s="691"/>
      <c r="VYK55" s="691"/>
      <c r="VYL55" s="691"/>
      <c r="VYM55" s="691"/>
      <c r="VYN55" s="691"/>
      <c r="VYO55" s="691"/>
      <c r="VYP55" s="691"/>
      <c r="VYQ55" s="691"/>
      <c r="VYR55" s="691"/>
      <c r="VYS55" s="691"/>
      <c r="VYT55" s="691"/>
      <c r="VYU55" s="691"/>
      <c r="VYV55" s="691"/>
      <c r="VYW55" s="691"/>
      <c r="VYX55" s="691"/>
      <c r="VYY55" s="691"/>
      <c r="VYZ55" s="691"/>
      <c r="VZA55" s="691"/>
      <c r="VZB55" s="691"/>
      <c r="VZC55" s="691"/>
      <c r="VZD55" s="691"/>
      <c r="VZE55" s="691"/>
      <c r="VZF55" s="691"/>
      <c r="VZG55" s="691"/>
      <c r="VZH55" s="691"/>
      <c r="VZI55" s="691"/>
      <c r="VZJ55" s="691"/>
      <c r="VZK55" s="691"/>
      <c r="VZL55" s="691"/>
      <c r="VZM55" s="691"/>
      <c r="VZN55" s="691"/>
      <c r="VZO55" s="691"/>
      <c r="VZP55" s="691"/>
      <c r="VZQ55" s="691"/>
      <c r="VZR55" s="691"/>
      <c r="VZS55" s="691"/>
      <c r="VZT55" s="691"/>
      <c r="VZU55" s="691"/>
      <c r="VZV55" s="691"/>
      <c r="VZW55" s="691"/>
      <c r="VZX55" s="691"/>
      <c r="VZY55" s="691"/>
      <c r="VZZ55" s="691"/>
      <c r="WAA55" s="691"/>
      <c r="WAB55" s="691"/>
      <c r="WAC55" s="691"/>
      <c r="WAD55" s="691"/>
      <c r="WAE55" s="691"/>
      <c r="WAF55" s="691"/>
      <c r="WAG55" s="691"/>
      <c r="WAH55" s="691"/>
      <c r="WAI55" s="691"/>
      <c r="WAJ55" s="691"/>
      <c r="WAK55" s="691"/>
      <c r="WAL55" s="691"/>
      <c r="WAM55" s="691"/>
      <c r="WAN55" s="691"/>
      <c r="WAO55" s="691"/>
      <c r="WAP55" s="691"/>
      <c r="WAQ55" s="691"/>
      <c r="WAR55" s="691"/>
      <c r="WAS55" s="691"/>
      <c r="WAT55" s="691"/>
      <c r="WAU55" s="691"/>
      <c r="WAV55" s="691"/>
      <c r="WAW55" s="691"/>
      <c r="WAX55" s="691"/>
      <c r="WAY55" s="691"/>
      <c r="WAZ55" s="691"/>
      <c r="WBA55" s="691"/>
      <c r="WBB55" s="691"/>
      <c r="WBC55" s="691"/>
      <c r="WBD55" s="691"/>
      <c r="WBE55" s="691"/>
      <c r="WBF55" s="691"/>
      <c r="WBG55" s="691"/>
      <c r="WBH55" s="691"/>
      <c r="WBI55" s="691"/>
      <c r="WBJ55" s="691"/>
      <c r="WBK55" s="691"/>
      <c r="WBL55" s="691"/>
      <c r="WBM55" s="691"/>
      <c r="WBN55" s="691"/>
      <c r="WBO55" s="691"/>
      <c r="WBP55" s="691"/>
      <c r="WBQ55" s="691"/>
      <c r="WBR55" s="691"/>
      <c r="WBS55" s="691"/>
      <c r="WBT55" s="691"/>
      <c r="WBU55" s="691"/>
      <c r="WBV55" s="691"/>
      <c r="WBW55" s="691"/>
      <c r="WBX55" s="691"/>
      <c r="WBY55" s="691"/>
      <c r="WBZ55" s="691"/>
      <c r="WCA55" s="691"/>
      <c r="WCB55" s="691"/>
      <c r="WCC55" s="691"/>
      <c r="WCD55" s="691"/>
      <c r="WCE55" s="691"/>
      <c r="WCF55" s="691"/>
      <c r="WCG55" s="691"/>
      <c r="WCH55" s="691"/>
      <c r="WCI55" s="691"/>
      <c r="WCJ55" s="691"/>
      <c r="WCK55" s="691"/>
      <c r="WCL55" s="691"/>
      <c r="WCM55" s="691"/>
      <c r="WCN55" s="691"/>
      <c r="WCO55" s="691"/>
      <c r="WCP55" s="691"/>
      <c r="WCQ55" s="691"/>
      <c r="WCR55" s="691"/>
      <c r="WCS55" s="691"/>
      <c r="WCT55" s="691"/>
      <c r="WCU55" s="691"/>
      <c r="WCV55" s="691"/>
      <c r="WCW55" s="691"/>
      <c r="WCX55" s="691"/>
      <c r="WCY55" s="691"/>
      <c r="WCZ55" s="691"/>
      <c r="WDA55" s="691"/>
      <c r="WDB55" s="691"/>
      <c r="WDC55" s="691"/>
      <c r="WDD55" s="691"/>
      <c r="WDE55" s="691"/>
      <c r="WDF55" s="691"/>
      <c r="WDG55" s="691"/>
      <c r="WDH55" s="691"/>
      <c r="WDI55" s="691"/>
      <c r="WDJ55" s="691"/>
      <c r="WDK55" s="691"/>
      <c r="WDL55" s="691"/>
      <c r="WDM55" s="691"/>
      <c r="WDN55" s="691"/>
      <c r="WDO55" s="691"/>
      <c r="WDP55" s="691"/>
      <c r="WDQ55" s="691"/>
      <c r="WDR55" s="691"/>
      <c r="WDS55" s="691"/>
      <c r="WDT55" s="691"/>
      <c r="WDU55" s="691"/>
      <c r="WDV55" s="691"/>
      <c r="WDW55" s="691"/>
      <c r="WDX55" s="691"/>
      <c r="WDY55" s="691"/>
      <c r="WDZ55" s="691"/>
      <c r="WEA55" s="691"/>
      <c r="WEB55" s="691"/>
      <c r="WEC55" s="691"/>
      <c r="WED55" s="691"/>
      <c r="WEE55" s="691"/>
      <c r="WEF55" s="691"/>
      <c r="WEG55" s="691"/>
      <c r="WEH55" s="691"/>
      <c r="WEI55" s="691"/>
      <c r="WEJ55" s="691"/>
      <c r="WEK55" s="691"/>
      <c r="WEL55" s="691"/>
      <c r="WEM55" s="691"/>
      <c r="WEN55" s="691"/>
      <c r="WEO55" s="691"/>
      <c r="WEP55" s="691"/>
      <c r="WEQ55" s="691"/>
      <c r="WER55" s="691"/>
      <c r="WES55" s="691"/>
      <c r="WET55" s="691"/>
      <c r="WEU55" s="691"/>
      <c r="WEV55" s="691"/>
      <c r="WEW55" s="691"/>
      <c r="WEX55" s="691"/>
      <c r="WEY55" s="691"/>
      <c r="WEZ55" s="691"/>
      <c r="WFA55" s="691"/>
      <c r="WFB55" s="691"/>
      <c r="WFC55" s="691"/>
      <c r="WFD55" s="691"/>
      <c r="WFE55" s="691"/>
      <c r="WFF55" s="691"/>
      <c r="WFG55" s="691"/>
      <c r="WFH55" s="691"/>
      <c r="WFI55" s="691"/>
      <c r="WFJ55" s="691"/>
      <c r="WFK55" s="691"/>
      <c r="WFL55" s="691"/>
      <c r="WFM55" s="691"/>
      <c r="WFN55" s="691"/>
      <c r="WFO55" s="691"/>
      <c r="WFP55" s="691"/>
      <c r="WFQ55" s="691"/>
      <c r="WFR55" s="691"/>
      <c r="WFS55" s="691"/>
      <c r="WFT55" s="691"/>
      <c r="WFU55" s="691"/>
      <c r="WFV55" s="691"/>
      <c r="WFW55" s="691"/>
      <c r="WFX55" s="691"/>
      <c r="WFY55" s="691"/>
      <c r="WFZ55" s="691"/>
      <c r="WGA55" s="691"/>
      <c r="WGB55" s="691"/>
      <c r="WGC55" s="691"/>
      <c r="WGD55" s="691"/>
      <c r="WGE55" s="691"/>
      <c r="WGF55" s="691"/>
      <c r="WGG55" s="691"/>
      <c r="WGH55" s="691"/>
      <c r="WGI55" s="691"/>
      <c r="WGJ55" s="691"/>
      <c r="WGK55" s="691"/>
      <c r="WGL55" s="691"/>
      <c r="WGM55" s="691"/>
      <c r="WGN55" s="691"/>
      <c r="WGO55" s="691"/>
      <c r="WGP55" s="691"/>
      <c r="WGQ55" s="691"/>
      <c r="WGR55" s="691"/>
      <c r="WGS55" s="691"/>
      <c r="WGT55" s="691"/>
      <c r="WGU55" s="691"/>
      <c r="WGV55" s="691"/>
      <c r="WGW55" s="691"/>
      <c r="WGX55" s="691"/>
      <c r="WGY55" s="691"/>
      <c r="WGZ55" s="691"/>
      <c r="WHA55" s="691"/>
      <c r="WHB55" s="691"/>
      <c r="WHC55" s="691"/>
      <c r="WHD55" s="691"/>
      <c r="WHE55" s="691"/>
      <c r="WHF55" s="691"/>
      <c r="WHG55" s="691"/>
      <c r="WHH55" s="691"/>
      <c r="WHI55" s="691"/>
      <c r="WHJ55" s="691"/>
      <c r="WHK55" s="691"/>
      <c r="WHL55" s="691"/>
      <c r="WHM55" s="691"/>
      <c r="WHN55" s="691"/>
      <c r="WHO55" s="691"/>
      <c r="WHP55" s="691"/>
      <c r="WHQ55" s="691"/>
      <c r="WHR55" s="691"/>
      <c r="WHS55" s="691"/>
      <c r="WHT55" s="691"/>
      <c r="WHU55" s="691"/>
      <c r="WHV55" s="691"/>
      <c r="WHW55" s="691"/>
      <c r="WHX55" s="691"/>
      <c r="WHY55" s="691"/>
      <c r="WHZ55" s="691"/>
      <c r="WIA55" s="691"/>
      <c r="WIB55" s="691"/>
      <c r="WIC55" s="691"/>
      <c r="WID55" s="691"/>
      <c r="WIE55" s="691"/>
      <c r="WIF55" s="691"/>
      <c r="WIG55" s="691"/>
      <c r="WIH55" s="691"/>
      <c r="WII55" s="691"/>
      <c r="WIJ55" s="691"/>
      <c r="WIK55" s="691"/>
      <c r="WIL55" s="691"/>
      <c r="WIM55" s="691"/>
      <c r="WIN55" s="691"/>
      <c r="WIO55" s="691"/>
      <c r="WIP55" s="691"/>
      <c r="WIQ55" s="691"/>
      <c r="WIR55" s="691"/>
      <c r="WIS55" s="691"/>
      <c r="WIT55" s="691"/>
      <c r="WIU55" s="691"/>
      <c r="WIV55" s="691"/>
      <c r="WIW55" s="691"/>
      <c r="WIX55" s="691"/>
      <c r="WIY55" s="691"/>
      <c r="WIZ55" s="691"/>
      <c r="WJA55" s="691"/>
      <c r="WJB55" s="691"/>
      <c r="WJC55" s="691"/>
      <c r="WJD55" s="691"/>
      <c r="WJE55" s="691"/>
      <c r="WJF55" s="691"/>
      <c r="WJG55" s="691"/>
      <c r="WJH55" s="691"/>
      <c r="WJI55" s="691"/>
      <c r="WJJ55" s="691"/>
      <c r="WJK55" s="691"/>
      <c r="WJL55" s="691"/>
      <c r="WJM55" s="691"/>
      <c r="WJN55" s="691"/>
      <c r="WJO55" s="691"/>
      <c r="WJP55" s="691"/>
      <c r="WJQ55" s="691"/>
      <c r="WJR55" s="691"/>
      <c r="WJS55" s="691"/>
      <c r="WJT55" s="691"/>
      <c r="WJU55" s="691"/>
      <c r="WJV55" s="691"/>
      <c r="WJW55" s="691"/>
      <c r="WJX55" s="691"/>
      <c r="WJY55" s="691"/>
      <c r="WJZ55" s="691"/>
      <c r="WKA55" s="691"/>
      <c r="WKB55" s="691"/>
      <c r="WKC55" s="691"/>
      <c r="WKD55" s="691"/>
      <c r="WKE55" s="691"/>
      <c r="WKF55" s="691"/>
      <c r="WKG55" s="691"/>
      <c r="WKH55" s="691"/>
      <c r="WKI55" s="691"/>
      <c r="WKJ55" s="691"/>
      <c r="WKK55" s="691"/>
      <c r="WKL55" s="691"/>
      <c r="WKM55" s="691"/>
      <c r="WKN55" s="691"/>
      <c r="WKO55" s="691"/>
      <c r="WKP55" s="691"/>
      <c r="WKQ55" s="691"/>
      <c r="WKR55" s="691"/>
      <c r="WKS55" s="691"/>
      <c r="WKT55" s="691"/>
      <c r="WKU55" s="691"/>
      <c r="WKV55" s="691"/>
      <c r="WKW55" s="691"/>
      <c r="WKX55" s="691"/>
      <c r="WKY55" s="691"/>
      <c r="WKZ55" s="691"/>
      <c r="WLA55" s="691"/>
      <c r="WLB55" s="691"/>
      <c r="WLC55" s="691"/>
      <c r="WLD55" s="691"/>
      <c r="WLE55" s="691"/>
      <c r="WLF55" s="691"/>
      <c r="WLG55" s="691"/>
      <c r="WLH55" s="691"/>
      <c r="WLI55" s="691"/>
      <c r="WLJ55" s="691"/>
      <c r="WLK55" s="691"/>
      <c r="WLL55" s="691"/>
      <c r="WLM55" s="691"/>
      <c r="WLN55" s="691"/>
      <c r="WLO55" s="691"/>
      <c r="WLP55" s="691"/>
      <c r="WLQ55" s="691"/>
      <c r="WLR55" s="691"/>
      <c r="WLS55" s="691"/>
      <c r="WLT55" s="691"/>
      <c r="WLU55" s="691"/>
      <c r="WLV55" s="691"/>
      <c r="WLW55" s="691"/>
      <c r="WLX55" s="691"/>
      <c r="WLY55" s="691"/>
      <c r="WLZ55" s="691"/>
      <c r="WMA55" s="691"/>
      <c r="WMB55" s="691"/>
      <c r="WMC55" s="691"/>
      <c r="WMD55" s="691"/>
      <c r="WME55" s="691"/>
      <c r="WMF55" s="691"/>
      <c r="WMG55" s="691"/>
      <c r="WMH55" s="691"/>
      <c r="WMI55" s="691"/>
      <c r="WMJ55" s="691"/>
      <c r="WMK55" s="691"/>
      <c r="WML55" s="691"/>
      <c r="WMM55" s="691"/>
      <c r="WMN55" s="691"/>
      <c r="WMO55" s="691"/>
      <c r="WMP55" s="691"/>
      <c r="WMQ55" s="691"/>
      <c r="WMR55" s="691"/>
      <c r="WMS55" s="691"/>
      <c r="WMT55" s="691"/>
      <c r="WMU55" s="691"/>
      <c r="WMV55" s="691"/>
      <c r="WMW55" s="691"/>
      <c r="WMX55" s="691"/>
      <c r="WMY55" s="691"/>
      <c r="WMZ55" s="691"/>
      <c r="WNA55" s="691"/>
      <c r="WNB55" s="691"/>
      <c r="WNC55" s="691"/>
      <c r="WND55" s="691"/>
      <c r="WNE55" s="691"/>
      <c r="WNF55" s="691"/>
      <c r="WNG55" s="691"/>
      <c r="WNH55" s="691"/>
      <c r="WNI55" s="691"/>
      <c r="WNJ55" s="691"/>
      <c r="WNK55" s="691"/>
      <c r="WNL55" s="691"/>
      <c r="WNM55" s="691"/>
      <c r="WNN55" s="691"/>
      <c r="WNO55" s="691"/>
      <c r="WNP55" s="691"/>
      <c r="WNQ55" s="691"/>
      <c r="WNR55" s="691"/>
      <c r="WNS55" s="691"/>
      <c r="WNT55" s="691"/>
      <c r="WNU55" s="691"/>
      <c r="WNV55" s="691"/>
      <c r="WNW55" s="691"/>
      <c r="WNX55" s="691"/>
      <c r="WNY55" s="691"/>
      <c r="WNZ55" s="691"/>
      <c r="WOA55" s="691"/>
      <c r="WOB55" s="691"/>
      <c r="WOC55" s="691"/>
      <c r="WOD55" s="691"/>
      <c r="WOE55" s="691"/>
      <c r="WOF55" s="691"/>
      <c r="WOG55" s="691"/>
      <c r="WOH55" s="691"/>
      <c r="WOI55" s="691"/>
      <c r="WOJ55" s="691"/>
      <c r="WOK55" s="691"/>
      <c r="WOL55" s="691"/>
      <c r="WOM55" s="691"/>
      <c r="WON55" s="691"/>
      <c r="WOO55" s="691"/>
      <c r="WOP55" s="691"/>
      <c r="WOQ55" s="691"/>
      <c r="WOR55" s="691"/>
      <c r="WOS55" s="691"/>
      <c r="WOT55" s="691"/>
      <c r="WOU55" s="691"/>
      <c r="WOV55" s="691"/>
      <c r="WOW55" s="691"/>
      <c r="WOX55" s="691"/>
      <c r="WOY55" s="691"/>
      <c r="WOZ55" s="691"/>
      <c r="WPA55" s="691"/>
      <c r="WPB55" s="691"/>
      <c r="WPC55" s="691"/>
      <c r="WPD55" s="691"/>
      <c r="WPE55" s="691"/>
      <c r="WPF55" s="691"/>
      <c r="WPG55" s="691"/>
      <c r="WPH55" s="691"/>
      <c r="WPI55" s="691"/>
      <c r="WPJ55" s="691"/>
      <c r="WPK55" s="691"/>
      <c r="WPL55" s="691"/>
      <c r="WPM55" s="691"/>
      <c r="WPN55" s="691"/>
      <c r="WPO55" s="691"/>
      <c r="WPP55" s="691"/>
      <c r="WPQ55" s="691"/>
      <c r="WPR55" s="691"/>
      <c r="WPS55" s="691"/>
      <c r="WPT55" s="691"/>
      <c r="WPU55" s="691"/>
      <c r="WPV55" s="691"/>
      <c r="WPW55" s="691"/>
      <c r="WPX55" s="691"/>
      <c r="WPY55" s="691"/>
      <c r="WPZ55" s="691"/>
      <c r="WQA55" s="691"/>
      <c r="WQB55" s="691"/>
      <c r="WQC55" s="691"/>
      <c r="WQD55" s="691"/>
      <c r="WQE55" s="691"/>
      <c r="WQF55" s="691"/>
      <c r="WQG55" s="691"/>
      <c r="WQH55" s="691"/>
      <c r="WQI55" s="691"/>
      <c r="WQJ55" s="691"/>
      <c r="WQK55" s="691"/>
      <c r="WQL55" s="691"/>
      <c r="WQM55" s="691"/>
      <c r="WQN55" s="691"/>
      <c r="WQO55" s="691"/>
      <c r="WQP55" s="691"/>
      <c r="WQQ55" s="691"/>
      <c r="WQR55" s="691"/>
      <c r="WQS55" s="691"/>
      <c r="WQT55" s="691"/>
      <c r="WQU55" s="691"/>
      <c r="WQV55" s="691"/>
      <c r="WQW55" s="691"/>
      <c r="WQX55" s="691"/>
      <c r="WQY55" s="691"/>
      <c r="WQZ55" s="691"/>
      <c r="WRA55" s="691"/>
      <c r="WRB55" s="691"/>
      <c r="WRC55" s="691"/>
      <c r="WRD55" s="691"/>
      <c r="WRE55" s="691"/>
      <c r="WRF55" s="691"/>
      <c r="WRG55" s="691"/>
      <c r="WRH55" s="691"/>
      <c r="WRI55" s="691"/>
      <c r="WRJ55" s="691"/>
      <c r="WRK55" s="691"/>
      <c r="WRL55" s="691"/>
      <c r="WRM55" s="691"/>
      <c r="WRN55" s="691"/>
      <c r="WRO55" s="691"/>
      <c r="WRP55" s="691"/>
      <c r="WRQ55" s="691"/>
      <c r="WRR55" s="691"/>
      <c r="WRS55" s="691"/>
      <c r="WRT55" s="691"/>
      <c r="WRU55" s="691"/>
      <c r="WRV55" s="691"/>
      <c r="WRW55" s="691"/>
      <c r="WRX55" s="691"/>
      <c r="WRY55" s="691"/>
      <c r="WRZ55" s="691"/>
      <c r="WSA55" s="691"/>
      <c r="WSB55" s="691"/>
      <c r="WSC55" s="691"/>
      <c r="WSD55" s="691"/>
      <c r="WSE55" s="691"/>
      <c r="WSF55" s="691"/>
      <c r="WSG55" s="691"/>
      <c r="WSH55" s="691"/>
      <c r="WSI55" s="691"/>
      <c r="WSJ55" s="691"/>
      <c r="WSK55" s="691"/>
      <c r="WSL55" s="691"/>
      <c r="WSM55" s="691"/>
      <c r="WSN55" s="691"/>
      <c r="WSO55" s="691"/>
      <c r="WSP55" s="691"/>
      <c r="WSQ55" s="691"/>
      <c r="WSR55" s="691"/>
      <c r="WSS55" s="691"/>
      <c r="WST55" s="691"/>
      <c r="WSU55" s="691"/>
      <c r="WSV55" s="691"/>
      <c r="WSW55" s="691"/>
      <c r="WSX55" s="691"/>
      <c r="WSY55" s="691"/>
      <c r="WSZ55" s="691"/>
      <c r="WTA55" s="691"/>
      <c r="WTB55" s="691"/>
      <c r="WTC55" s="691"/>
      <c r="WTD55" s="691"/>
      <c r="WTE55" s="691"/>
      <c r="WTF55" s="691"/>
      <c r="WTG55" s="691"/>
      <c r="WTH55" s="691"/>
      <c r="WTI55" s="691"/>
      <c r="WTJ55" s="691"/>
      <c r="WTK55" s="691"/>
      <c r="WTL55" s="691"/>
      <c r="WTM55" s="691"/>
      <c r="WTN55" s="691"/>
      <c r="WTO55" s="691"/>
      <c r="WTP55" s="691"/>
      <c r="WTQ55" s="691"/>
      <c r="WTR55" s="691"/>
      <c r="WTS55" s="691"/>
      <c r="WTT55" s="691"/>
      <c r="WTU55" s="691"/>
      <c r="WTV55" s="691"/>
      <c r="WTW55" s="691"/>
      <c r="WTX55" s="691"/>
      <c r="WTY55" s="691"/>
      <c r="WTZ55" s="691"/>
      <c r="WUA55" s="691"/>
      <c r="WUB55" s="691"/>
      <c r="WUC55" s="691"/>
      <c r="WUD55" s="691"/>
      <c r="WUE55" s="691"/>
      <c r="WUF55" s="691"/>
      <c r="WUG55" s="691"/>
      <c r="WUH55" s="691"/>
      <c r="WUI55" s="691"/>
      <c r="WUJ55" s="691"/>
      <c r="WUK55" s="691"/>
      <c r="WUL55" s="691"/>
      <c r="WUM55" s="691"/>
      <c r="WUN55" s="691"/>
      <c r="WUO55" s="691"/>
      <c r="WUP55" s="691"/>
      <c r="WUQ55" s="691"/>
      <c r="WUR55" s="691"/>
      <c r="WUS55" s="691"/>
      <c r="WUT55" s="691"/>
      <c r="WUU55" s="691"/>
      <c r="WUV55" s="691"/>
      <c r="WUW55" s="691"/>
      <c r="WUX55" s="691"/>
      <c r="WUY55" s="691"/>
      <c r="WUZ55" s="691"/>
      <c r="WVA55" s="691"/>
      <c r="WVB55" s="691"/>
      <c r="WVC55" s="691"/>
      <c r="WVD55" s="691"/>
      <c r="WVE55" s="691"/>
      <c r="WVF55" s="691"/>
      <c r="WVG55" s="691"/>
      <c r="WVH55" s="691"/>
      <c r="WVI55" s="691"/>
      <c r="WVJ55" s="691"/>
      <c r="WVK55" s="691"/>
      <c r="WVL55" s="691"/>
      <c r="WVM55" s="691"/>
      <c r="WVN55" s="691"/>
      <c r="WVO55" s="691"/>
      <c r="WVP55" s="691"/>
      <c r="WVQ55" s="691"/>
      <c r="WVR55" s="691"/>
      <c r="WVS55" s="691"/>
      <c r="WVT55" s="691"/>
      <c r="WVU55" s="691"/>
      <c r="WVV55" s="691"/>
      <c r="WVW55" s="691"/>
      <c r="WVX55" s="691"/>
      <c r="WVY55" s="691"/>
      <c r="WVZ55" s="691"/>
      <c r="WWA55" s="691"/>
      <c r="WWB55" s="691"/>
      <c r="WWC55" s="691"/>
      <c r="WWD55" s="691"/>
      <c r="WWE55" s="691"/>
      <c r="WWF55" s="691"/>
      <c r="WWG55" s="691"/>
      <c r="WWH55" s="691"/>
      <c r="WWI55" s="691"/>
      <c r="WWJ55" s="691"/>
      <c r="WWK55" s="691"/>
      <c r="WWL55" s="691"/>
      <c r="WWM55" s="691"/>
      <c r="WWN55" s="691"/>
      <c r="WWO55" s="691"/>
      <c r="WWP55" s="691"/>
      <c r="WWQ55" s="691"/>
      <c r="WWR55" s="691"/>
      <c r="WWS55" s="691"/>
      <c r="WWT55" s="691"/>
      <c r="WWU55" s="691"/>
      <c r="WWV55" s="691"/>
      <c r="WWW55" s="691"/>
      <c r="WWX55" s="691"/>
      <c r="WWY55" s="691"/>
      <c r="WWZ55" s="691"/>
      <c r="WXA55" s="691"/>
      <c r="WXB55" s="691"/>
      <c r="WXC55" s="691"/>
      <c r="WXD55" s="691"/>
      <c r="WXE55" s="691"/>
      <c r="WXF55" s="691"/>
      <c r="WXG55" s="691"/>
      <c r="WXH55" s="691"/>
      <c r="WXI55" s="691"/>
      <c r="WXJ55" s="691"/>
      <c r="WXK55" s="691"/>
      <c r="WXL55" s="691"/>
      <c r="WXM55" s="691"/>
      <c r="WXN55" s="691"/>
      <c r="WXO55" s="691"/>
      <c r="WXP55" s="691"/>
      <c r="WXQ55" s="691"/>
      <c r="WXR55" s="691"/>
      <c r="WXS55" s="691"/>
      <c r="WXT55" s="691"/>
      <c r="WXU55" s="691"/>
      <c r="WXV55" s="691"/>
      <c r="WXW55" s="691"/>
      <c r="WXX55" s="691"/>
      <c r="WXY55" s="691"/>
      <c r="WXZ55" s="691"/>
      <c r="WYA55" s="691"/>
      <c r="WYB55" s="691"/>
      <c r="WYC55" s="691"/>
      <c r="WYD55" s="691"/>
      <c r="WYE55" s="691"/>
      <c r="WYF55" s="691"/>
      <c r="WYG55" s="691"/>
      <c r="WYH55" s="691"/>
      <c r="WYI55" s="691"/>
      <c r="WYJ55" s="691"/>
      <c r="WYK55" s="691"/>
      <c r="WYL55" s="691"/>
      <c r="WYM55" s="691"/>
      <c r="WYN55" s="691"/>
      <c r="WYO55" s="691"/>
      <c r="WYP55" s="691"/>
      <c r="WYQ55" s="691"/>
      <c r="WYR55" s="691"/>
      <c r="WYS55" s="691"/>
      <c r="WYT55" s="691"/>
      <c r="WYU55" s="691"/>
      <c r="WYV55" s="691"/>
      <c r="WYW55" s="691"/>
      <c r="WYX55" s="691"/>
      <c r="WYY55" s="691"/>
      <c r="WYZ55" s="691"/>
      <c r="WZA55" s="691"/>
      <c r="WZB55" s="691"/>
      <c r="WZC55" s="691"/>
      <c r="WZD55" s="691"/>
      <c r="WZE55" s="691"/>
      <c r="WZF55" s="691"/>
      <c r="WZG55" s="691"/>
      <c r="WZH55" s="691"/>
      <c r="WZI55" s="691"/>
      <c r="WZJ55" s="691"/>
      <c r="WZK55" s="691"/>
      <c r="WZL55" s="691"/>
      <c r="WZM55" s="691"/>
      <c r="WZN55" s="691"/>
      <c r="WZO55" s="691"/>
      <c r="WZP55" s="691"/>
      <c r="WZQ55" s="691"/>
      <c r="WZR55" s="691"/>
      <c r="WZS55" s="691"/>
      <c r="WZT55" s="691"/>
      <c r="WZU55" s="691"/>
      <c r="WZV55" s="691"/>
      <c r="WZW55" s="691"/>
      <c r="WZX55" s="691"/>
      <c r="WZY55" s="691"/>
      <c r="WZZ55" s="691"/>
      <c r="XAA55" s="691"/>
      <c r="XAB55" s="691"/>
      <c r="XAC55" s="691"/>
      <c r="XAD55" s="691"/>
      <c r="XAE55" s="691"/>
      <c r="XAF55" s="691"/>
      <c r="XAG55" s="691"/>
      <c r="XAH55" s="691"/>
      <c r="XAI55" s="691"/>
      <c r="XAJ55" s="691"/>
      <c r="XAK55" s="691"/>
      <c r="XAL55" s="691"/>
      <c r="XAM55" s="691"/>
      <c r="XAN55" s="691"/>
      <c r="XAO55" s="691"/>
      <c r="XAP55" s="691"/>
      <c r="XAQ55" s="691"/>
      <c r="XAR55" s="691"/>
      <c r="XAS55" s="691"/>
      <c r="XAT55" s="691"/>
      <c r="XAU55" s="691"/>
      <c r="XAV55" s="691"/>
      <c r="XAW55" s="691"/>
      <c r="XAX55" s="691"/>
      <c r="XAY55" s="691"/>
      <c r="XAZ55" s="691"/>
      <c r="XBA55" s="691"/>
      <c r="XBB55" s="691"/>
      <c r="XBC55" s="691"/>
      <c r="XBD55" s="691"/>
      <c r="XBE55" s="691"/>
      <c r="XBF55" s="691"/>
      <c r="XBG55" s="691"/>
      <c r="XBH55" s="691"/>
      <c r="XBI55" s="691"/>
      <c r="XBJ55" s="691"/>
      <c r="XBK55" s="691"/>
      <c r="XBL55" s="691"/>
      <c r="XBM55" s="691"/>
      <c r="XBN55" s="691"/>
      <c r="XBO55" s="691"/>
      <c r="XBP55" s="691"/>
      <c r="XBQ55" s="691"/>
      <c r="XBR55" s="691"/>
      <c r="XBS55" s="691"/>
      <c r="XBT55" s="691"/>
      <c r="XBU55" s="691"/>
      <c r="XBV55" s="691"/>
      <c r="XBW55" s="691"/>
      <c r="XBX55" s="691"/>
      <c r="XBY55" s="691"/>
      <c r="XBZ55" s="691"/>
      <c r="XCA55" s="691"/>
      <c r="XCB55" s="691"/>
      <c r="XCC55" s="691"/>
      <c r="XCD55" s="691"/>
      <c r="XCE55" s="691"/>
      <c r="XCF55" s="691"/>
      <c r="XCG55" s="691"/>
      <c r="XCH55" s="691"/>
      <c r="XCI55" s="691"/>
      <c r="XCJ55" s="691"/>
      <c r="XCK55" s="691"/>
      <c r="XCL55" s="691"/>
      <c r="XCM55" s="691"/>
      <c r="XCN55" s="691"/>
      <c r="XCO55" s="691"/>
      <c r="XCP55" s="691"/>
      <c r="XCQ55" s="691"/>
      <c r="XCR55" s="691"/>
      <c r="XCS55" s="691"/>
      <c r="XCT55" s="691"/>
      <c r="XCU55" s="691"/>
      <c r="XCV55" s="691"/>
      <c r="XCW55" s="691"/>
      <c r="XCX55" s="691"/>
      <c r="XCY55" s="691"/>
      <c r="XCZ55" s="691"/>
      <c r="XDA55" s="691"/>
      <c r="XDB55" s="691"/>
      <c r="XDC55" s="691"/>
      <c r="XDD55" s="691"/>
      <c r="XDE55" s="691"/>
      <c r="XDF55" s="691"/>
      <c r="XDG55" s="691"/>
      <c r="XDH55" s="691"/>
      <c r="XDI55" s="691"/>
      <c r="XDJ55" s="691"/>
      <c r="XDK55" s="691"/>
      <c r="XDL55" s="691"/>
      <c r="XDM55" s="691"/>
      <c r="XDN55" s="691"/>
      <c r="XDO55" s="691"/>
      <c r="XDP55" s="691"/>
      <c r="XDQ55" s="691"/>
      <c r="XDR55" s="691"/>
      <c r="XDS55" s="691"/>
      <c r="XDT55" s="691"/>
      <c r="XDU55" s="691"/>
      <c r="XDV55" s="691"/>
      <c r="XDW55" s="691"/>
      <c r="XDX55" s="691"/>
      <c r="XDY55" s="691"/>
      <c r="XDZ55" s="691"/>
      <c r="XEA55" s="691"/>
      <c r="XEB55" s="691"/>
      <c r="XEC55" s="691"/>
      <c r="XED55" s="691"/>
      <c r="XEE55" s="691"/>
      <c r="XEF55" s="691"/>
      <c r="XEG55" s="691"/>
      <c r="XEH55" s="691"/>
      <c r="XEI55" s="691"/>
      <c r="XEJ55" s="691"/>
      <c r="XEK55" s="691"/>
      <c r="XEL55" s="691"/>
      <c r="XEM55" s="691"/>
      <c r="XEN55" s="691"/>
      <c r="XEO55" s="691"/>
      <c r="XEP55" s="691"/>
      <c r="XEQ55" s="691"/>
      <c r="XER55" s="691"/>
      <c r="XES55" s="691"/>
      <c r="XET55" s="691"/>
      <c r="XEU55" s="691"/>
      <c r="XEV55" s="691"/>
      <c r="XEW55" s="691"/>
      <c r="XEX55" s="691"/>
      <c r="XEY55" s="691"/>
      <c r="XEZ55" s="691"/>
      <c r="XFA55" s="691"/>
      <c r="XFB55" s="691"/>
      <c r="XFC55" s="691"/>
      <c r="XFD55" s="691"/>
    </row>
    <row r="56" spans="1:16384">
      <c r="A56" s="151"/>
      <c r="B56" s="67"/>
      <c r="C56" s="67"/>
      <c r="D56" s="67"/>
      <c r="E56" s="67"/>
      <c r="F56" s="67"/>
      <c r="G56" s="67"/>
    </row>
    <row r="57" spans="1:16384" s="608" customFormat="1" ht="25.5" customHeight="1">
      <c r="A57" s="975" t="s">
        <v>538</v>
      </c>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s="975"/>
      <c r="AN57" s="975"/>
      <c r="AO57" s="975"/>
      <c r="AP57" s="975"/>
      <c r="AQ57" s="975"/>
      <c r="AR57" s="975"/>
      <c r="AS57" s="975"/>
      <c r="AT57" s="975"/>
      <c r="AU57" s="975"/>
      <c r="AV57" s="975"/>
      <c r="AW57" s="975"/>
      <c r="AX57" s="975"/>
      <c r="AY57" s="975"/>
      <c r="AZ57" s="975"/>
      <c r="BA57" s="975"/>
      <c r="BB57" s="975"/>
      <c r="BC57" s="975"/>
      <c r="BD57" s="975"/>
      <c r="BE57" s="975"/>
      <c r="BF57" s="975"/>
      <c r="BG57" s="975"/>
      <c r="BH57" s="975"/>
      <c r="BI57" s="975"/>
      <c r="BJ57" s="975"/>
      <c r="BK57" s="975"/>
      <c r="BL57" s="975"/>
      <c r="BM57" s="975"/>
      <c r="BN57" s="975"/>
      <c r="BO57" s="975"/>
      <c r="BP57" s="975"/>
      <c r="BQ57" s="975"/>
      <c r="BR57" s="975"/>
      <c r="BS57" s="975"/>
      <c r="BT57" s="975"/>
      <c r="BU57" s="975"/>
      <c r="BV57" s="975"/>
      <c r="BW57" s="975"/>
      <c r="BX57" s="975"/>
      <c r="BY57" s="975"/>
      <c r="BZ57" s="975"/>
      <c r="CA57" s="975"/>
      <c r="CB57" s="975"/>
      <c r="CC57" s="975"/>
      <c r="CD57" s="975"/>
      <c r="CE57" s="975"/>
      <c r="CF57" s="975"/>
      <c r="CG57" s="975"/>
      <c r="CH57" s="975"/>
      <c r="CI57" s="975"/>
      <c r="CJ57" s="975"/>
      <c r="CK57" s="975"/>
      <c r="CL57" s="975"/>
      <c r="CM57" s="975"/>
      <c r="CN57" s="975"/>
      <c r="CO57" s="975"/>
      <c r="CP57" s="975"/>
      <c r="CQ57" s="975"/>
      <c r="CR57" s="975"/>
      <c r="CS57" s="975"/>
      <c r="CT57" s="975"/>
      <c r="CU57" s="975"/>
      <c r="CV57" s="975"/>
      <c r="CW57" s="975"/>
      <c r="CX57" s="975"/>
      <c r="CY57" s="975"/>
      <c r="CZ57" s="975"/>
      <c r="DA57" s="975"/>
      <c r="DB57" s="975"/>
      <c r="DC57" s="975"/>
      <c r="DD57" s="975"/>
      <c r="DE57" s="975"/>
      <c r="DF57" s="975"/>
      <c r="DG57" s="975"/>
      <c r="DH57" s="975"/>
      <c r="DI57" s="975"/>
      <c r="DJ57" s="975"/>
      <c r="DK57" s="975"/>
      <c r="DL57" s="975"/>
      <c r="DM57" s="975"/>
      <c r="DN57" s="975"/>
      <c r="DO57" s="975"/>
      <c r="DP57" s="975"/>
      <c r="DQ57" s="975"/>
      <c r="DR57" s="975"/>
      <c r="DS57" s="975"/>
      <c r="DT57" s="975"/>
      <c r="DU57" s="975"/>
      <c r="DV57" s="975"/>
      <c r="DW57" s="975"/>
      <c r="DX57" s="975"/>
      <c r="DY57" s="975"/>
      <c r="DZ57" s="975"/>
      <c r="EA57" s="975"/>
      <c r="EB57" s="975"/>
      <c r="EC57" s="975"/>
      <c r="ED57" s="975"/>
      <c r="EE57" s="975"/>
      <c r="EF57" s="975"/>
      <c r="EG57" s="975"/>
      <c r="EH57" s="975"/>
      <c r="EI57" s="975"/>
      <c r="EJ57" s="975"/>
      <c r="EK57" s="975"/>
      <c r="EL57" s="975"/>
      <c r="EM57" s="975"/>
      <c r="EN57" s="975"/>
      <c r="EO57" s="975"/>
      <c r="EP57" s="975"/>
      <c r="EQ57" s="975"/>
      <c r="ER57" s="975"/>
      <c r="ES57" s="975"/>
      <c r="ET57" s="975"/>
      <c r="EU57" s="975"/>
      <c r="EV57" s="975"/>
      <c r="EW57" s="975"/>
      <c r="EX57" s="975"/>
      <c r="EY57" s="975"/>
      <c r="EZ57" s="975"/>
      <c r="FA57" s="975"/>
      <c r="FB57" s="975"/>
      <c r="FC57" s="975"/>
      <c r="FD57" s="975"/>
      <c r="FE57" s="975"/>
      <c r="FF57" s="975"/>
      <c r="FG57" s="975"/>
      <c r="FH57" s="975"/>
      <c r="FI57" s="975"/>
      <c r="FJ57" s="975"/>
      <c r="FK57" s="975"/>
      <c r="FL57" s="975"/>
      <c r="FM57" s="975"/>
      <c r="FN57" s="975"/>
      <c r="FO57" s="975"/>
      <c r="FP57" s="975"/>
      <c r="FQ57" s="975"/>
      <c r="FR57" s="975"/>
      <c r="FS57" s="975"/>
      <c r="FT57" s="975"/>
      <c r="FU57" s="975"/>
      <c r="FV57" s="975"/>
      <c r="FW57" s="975"/>
      <c r="FX57" s="975"/>
      <c r="FY57" s="975"/>
      <c r="FZ57" s="975"/>
      <c r="GA57" s="975"/>
      <c r="GB57" s="975"/>
      <c r="GC57" s="975"/>
      <c r="GD57" s="975"/>
      <c r="GE57" s="975"/>
      <c r="GF57" s="975"/>
      <c r="GG57" s="975"/>
      <c r="GH57" s="975"/>
      <c r="GI57" s="975"/>
      <c r="GJ57" s="975"/>
      <c r="GK57" s="975"/>
      <c r="GL57" s="975"/>
      <c r="GM57" s="975"/>
      <c r="GN57" s="975"/>
      <c r="GO57" s="975"/>
      <c r="GP57" s="975"/>
      <c r="GQ57" s="975"/>
      <c r="GR57" s="975"/>
      <c r="GS57" s="975"/>
      <c r="GT57" s="975"/>
      <c r="GU57" s="975"/>
      <c r="GV57" s="975"/>
      <c r="GW57" s="975"/>
      <c r="GX57" s="975"/>
      <c r="GY57" s="975"/>
      <c r="GZ57" s="975"/>
      <c r="HA57" s="975"/>
      <c r="HB57" s="975"/>
      <c r="HC57" s="975"/>
      <c r="HD57" s="975"/>
      <c r="HE57" s="975"/>
      <c r="HF57" s="975"/>
      <c r="HG57" s="975"/>
      <c r="HH57" s="975"/>
      <c r="HI57" s="975"/>
      <c r="HJ57" s="975"/>
      <c r="HK57" s="975"/>
      <c r="HL57" s="975"/>
      <c r="HM57" s="975"/>
      <c r="HN57" s="975"/>
      <c r="HO57" s="975"/>
      <c r="HP57" s="975"/>
      <c r="HQ57" s="975"/>
      <c r="HR57" s="975"/>
      <c r="HS57" s="975"/>
      <c r="HT57" s="975"/>
      <c r="HU57" s="975"/>
      <c r="HV57" s="975"/>
      <c r="HW57" s="975"/>
      <c r="HX57" s="975"/>
      <c r="HY57" s="975"/>
      <c r="HZ57" s="975"/>
      <c r="IA57" s="975"/>
      <c r="IB57" s="975"/>
      <c r="IC57" s="975"/>
      <c r="ID57" s="975"/>
      <c r="IE57" s="975"/>
      <c r="IF57" s="975"/>
      <c r="IG57" s="975"/>
      <c r="IH57" s="975"/>
      <c r="II57" s="975"/>
      <c r="IJ57" s="975"/>
      <c r="IK57" s="975"/>
      <c r="IL57" s="975"/>
      <c r="IM57" s="975"/>
      <c r="IN57" s="975"/>
      <c r="IO57" s="975"/>
      <c r="IP57" s="975"/>
      <c r="IQ57" s="975"/>
      <c r="IR57" s="975"/>
      <c r="IS57" s="975"/>
      <c r="IT57" s="975"/>
      <c r="IU57" s="975"/>
      <c r="IV57" s="975"/>
      <c r="IW57" s="975"/>
      <c r="IX57" s="975"/>
      <c r="IY57" s="975"/>
      <c r="IZ57" s="975"/>
      <c r="JA57" s="975"/>
      <c r="JB57" s="975"/>
      <c r="JC57" s="975"/>
      <c r="JD57" s="975"/>
      <c r="JE57" s="975"/>
      <c r="JF57" s="975"/>
      <c r="JG57" s="975"/>
      <c r="JH57" s="975"/>
      <c r="JI57" s="975"/>
      <c r="JJ57" s="975"/>
      <c r="JK57" s="975"/>
      <c r="JL57" s="975"/>
      <c r="JM57" s="975"/>
      <c r="JN57" s="975"/>
      <c r="JO57" s="975"/>
      <c r="JP57" s="975"/>
      <c r="JQ57" s="975"/>
      <c r="JR57" s="975"/>
      <c r="JS57" s="975"/>
      <c r="JT57" s="975"/>
      <c r="JU57" s="975"/>
      <c r="JV57" s="975"/>
      <c r="JW57" s="975"/>
      <c r="JX57" s="975"/>
      <c r="JY57" s="975"/>
      <c r="JZ57" s="975"/>
      <c r="KA57" s="975"/>
      <c r="KB57" s="975"/>
      <c r="KC57" s="975"/>
      <c r="KD57" s="975"/>
      <c r="KE57" s="975"/>
      <c r="KF57" s="975"/>
      <c r="KG57" s="975"/>
      <c r="KH57" s="975"/>
      <c r="KI57" s="975"/>
      <c r="KJ57" s="975"/>
      <c r="KK57" s="975"/>
      <c r="KL57" s="975"/>
      <c r="KM57" s="975"/>
      <c r="KN57" s="975"/>
      <c r="KO57" s="975"/>
      <c r="KP57" s="975"/>
      <c r="KQ57" s="975"/>
      <c r="KR57" s="975"/>
      <c r="KS57" s="975"/>
      <c r="KT57" s="975"/>
      <c r="KU57" s="975"/>
      <c r="KV57" s="975"/>
      <c r="KW57" s="975"/>
      <c r="KX57" s="975"/>
      <c r="KY57" s="975"/>
      <c r="KZ57" s="975"/>
      <c r="LA57" s="975"/>
      <c r="LB57" s="975"/>
      <c r="LC57" s="975"/>
      <c r="LD57" s="975"/>
      <c r="LE57" s="975"/>
      <c r="LF57" s="975"/>
      <c r="LG57" s="975"/>
      <c r="LH57" s="975"/>
      <c r="LI57" s="975"/>
      <c r="LJ57" s="975"/>
      <c r="LK57" s="975"/>
      <c r="LL57" s="975"/>
      <c r="LM57" s="975"/>
      <c r="LN57" s="975"/>
      <c r="LO57" s="975"/>
      <c r="LP57" s="975"/>
      <c r="LQ57" s="975"/>
      <c r="LR57" s="975"/>
      <c r="LS57" s="975"/>
      <c r="LT57" s="975"/>
      <c r="LU57" s="975"/>
      <c r="LV57" s="975"/>
      <c r="LW57" s="975"/>
      <c r="LX57" s="975"/>
      <c r="LY57" s="975"/>
      <c r="LZ57" s="975"/>
      <c r="MA57" s="975"/>
      <c r="MB57" s="975"/>
      <c r="MC57" s="975"/>
      <c r="MD57" s="975"/>
      <c r="ME57" s="975"/>
      <c r="MF57" s="975"/>
      <c r="MG57" s="975"/>
      <c r="MH57" s="975"/>
      <c r="MI57" s="975"/>
      <c r="MJ57" s="975"/>
      <c r="MK57" s="975"/>
      <c r="ML57" s="975"/>
      <c r="MM57" s="975"/>
      <c r="MN57" s="975"/>
      <c r="MO57" s="975"/>
      <c r="MP57" s="975"/>
      <c r="MQ57" s="975"/>
      <c r="MR57" s="975"/>
      <c r="MS57" s="975"/>
      <c r="MT57" s="975"/>
      <c r="MU57" s="975"/>
      <c r="MV57" s="975"/>
      <c r="MW57" s="975"/>
      <c r="MX57" s="975"/>
      <c r="MY57" s="975"/>
      <c r="MZ57" s="975"/>
      <c r="NA57" s="975"/>
      <c r="NB57" s="975"/>
      <c r="NC57" s="975"/>
      <c r="ND57" s="975"/>
      <c r="NE57" s="975"/>
      <c r="NF57" s="975"/>
      <c r="NG57" s="975"/>
      <c r="NH57" s="975"/>
      <c r="NI57" s="975"/>
      <c r="NJ57" s="975"/>
      <c r="NK57" s="975"/>
      <c r="NL57" s="975"/>
      <c r="NM57" s="975"/>
      <c r="NN57" s="975"/>
      <c r="NO57" s="975"/>
      <c r="NP57" s="975"/>
      <c r="NQ57" s="975"/>
      <c r="NR57" s="975"/>
      <c r="NS57" s="975"/>
      <c r="NT57" s="975"/>
      <c r="NU57" s="975"/>
      <c r="NV57" s="975"/>
      <c r="NW57" s="975"/>
      <c r="NX57" s="975"/>
      <c r="NY57" s="975"/>
      <c r="NZ57" s="975"/>
      <c r="OA57" s="975"/>
      <c r="OB57" s="975"/>
      <c r="OC57" s="975"/>
      <c r="OD57" s="975"/>
      <c r="OE57" s="975"/>
      <c r="OF57" s="975"/>
      <c r="OG57" s="975"/>
      <c r="OH57" s="975"/>
      <c r="OI57" s="975"/>
      <c r="OJ57" s="975"/>
      <c r="OK57" s="975"/>
      <c r="OL57" s="975"/>
      <c r="OM57" s="975"/>
      <c r="ON57" s="975"/>
      <c r="OO57" s="975"/>
      <c r="OP57" s="975"/>
      <c r="OQ57" s="975"/>
      <c r="OR57" s="975"/>
      <c r="OS57" s="975"/>
      <c r="OT57" s="975"/>
      <c r="OU57" s="975"/>
      <c r="OV57" s="975"/>
      <c r="OW57" s="975"/>
      <c r="OX57" s="975"/>
      <c r="OY57" s="975"/>
      <c r="OZ57" s="975"/>
      <c r="PA57" s="975"/>
      <c r="PB57" s="975"/>
      <c r="PC57" s="975"/>
      <c r="PD57" s="975"/>
      <c r="PE57" s="975"/>
      <c r="PF57" s="975"/>
      <c r="PG57" s="975"/>
      <c r="PH57" s="975"/>
      <c r="PI57" s="975"/>
      <c r="PJ57" s="975"/>
      <c r="PK57" s="975"/>
      <c r="PL57" s="975"/>
      <c r="PM57" s="975"/>
      <c r="PN57" s="975"/>
      <c r="PO57" s="975"/>
      <c r="PP57" s="975"/>
      <c r="PQ57" s="975"/>
      <c r="PR57" s="975"/>
      <c r="PS57" s="975"/>
      <c r="PT57" s="975"/>
      <c r="PU57" s="975"/>
      <c r="PV57" s="975"/>
      <c r="PW57" s="975"/>
      <c r="PX57" s="975"/>
      <c r="PY57" s="975"/>
      <c r="PZ57" s="975"/>
      <c r="QA57" s="975"/>
      <c r="QB57" s="975"/>
      <c r="QC57" s="975"/>
      <c r="QD57" s="975"/>
      <c r="QE57" s="975"/>
      <c r="QF57" s="975"/>
      <c r="QG57" s="975"/>
      <c r="QH57" s="975"/>
      <c r="QI57" s="975"/>
      <c r="QJ57" s="975"/>
      <c r="QK57" s="975"/>
      <c r="QL57" s="975"/>
      <c r="QM57" s="975"/>
      <c r="QN57" s="975"/>
      <c r="QO57" s="975"/>
      <c r="QP57" s="975"/>
      <c r="QQ57" s="975"/>
      <c r="QR57" s="975"/>
      <c r="QS57" s="975"/>
      <c r="QT57" s="975"/>
      <c r="QU57" s="975"/>
      <c r="QV57" s="975"/>
      <c r="QW57" s="975"/>
      <c r="QX57" s="975"/>
      <c r="QY57" s="975"/>
      <c r="QZ57" s="975"/>
      <c r="RA57" s="975"/>
      <c r="RB57" s="975"/>
      <c r="RC57" s="975"/>
      <c r="RD57" s="975"/>
      <c r="RE57" s="975"/>
      <c r="RF57" s="975"/>
      <c r="RG57" s="975"/>
      <c r="RH57" s="975"/>
      <c r="RI57" s="975"/>
      <c r="RJ57" s="975"/>
      <c r="RK57" s="975"/>
      <c r="RL57" s="975"/>
      <c r="RM57" s="975"/>
      <c r="RN57" s="975"/>
      <c r="RO57" s="975"/>
      <c r="RP57" s="975"/>
      <c r="RQ57" s="975"/>
      <c r="RR57" s="975"/>
      <c r="RS57" s="975"/>
      <c r="RT57" s="975"/>
      <c r="RU57" s="975"/>
      <c r="RV57" s="975"/>
      <c r="RW57" s="975"/>
      <c r="RX57" s="975"/>
      <c r="RY57" s="975"/>
      <c r="RZ57" s="975"/>
      <c r="SA57" s="975"/>
      <c r="SB57" s="975"/>
      <c r="SC57" s="975"/>
      <c r="SD57" s="975"/>
      <c r="SE57" s="975"/>
      <c r="SF57" s="975"/>
      <c r="SG57" s="975"/>
      <c r="SH57" s="975"/>
      <c r="SI57" s="975"/>
      <c r="SJ57" s="975"/>
      <c r="SK57" s="975"/>
      <c r="SL57" s="975"/>
      <c r="SM57" s="975"/>
      <c r="SN57" s="975"/>
      <c r="SO57" s="975"/>
      <c r="SP57" s="975"/>
      <c r="SQ57" s="975"/>
      <c r="SR57" s="975"/>
      <c r="SS57" s="975"/>
      <c r="ST57" s="975"/>
      <c r="SU57" s="975"/>
      <c r="SV57" s="975"/>
      <c r="SW57" s="975"/>
      <c r="SX57" s="975"/>
      <c r="SY57" s="975"/>
      <c r="SZ57" s="975"/>
      <c r="TA57" s="975"/>
      <c r="TB57" s="975"/>
      <c r="TC57" s="975"/>
      <c r="TD57" s="975"/>
      <c r="TE57" s="975"/>
      <c r="TF57" s="975"/>
      <c r="TG57" s="975"/>
      <c r="TH57" s="975"/>
      <c r="TI57" s="975"/>
      <c r="TJ57" s="975"/>
      <c r="TK57" s="975"/>
      <c r="TL57" s="975"/>
      <c r="TM57" s="975"/>
      <c r="TN57" s="975"/>
      <c r="TO57" s="975"/>
      <c r="TP57" s="975"/>
      <c r="TQ57" s="975"/>
      <c r="TR57" s="975"/>
      <c r="TS57" s="975"/>
      <c r="TT57" s="975"/>
      <c r="TU57" s="975"/>
      <c r="TV57" s="975"/>
      <c r="TW57" s="975"/>
      <c r="TX57" s="975"/>
      <c r="TY57" s="975"/>
      <c r="TZ57" s="975"/>
      <c r="UA57" s="975"/>
      <c r="UB57" s="975"/>
      <c r="UC57" s="975"/>
      <c r="UD57" s="975"/>
      <c r="UE57" s="975"/>
      <c r="UF57" s="975"/>
      <c r="UG57" s="975"/>
      <c r="UH57" s="975"/>
      <c r="UI57" s="975"/>
      <c r="UJ57" s="975"/>
      <c r="UK57" s="975"/>
      <c r="UL57" s="975"/>
      <c r="UM57" s="975"/>
      <c r="UN57" s="975"/>
      <c r="UO57" s="975"/>
      <c r="UP57" s="975"/>
      <c r="UQ57" s="975"/>
      <c r="UR57" s="975"/>
      <c r="US57" s="975"/>
      <c r="UT57" s="975"/>
      <c r="UU57" s="975"/>
      <c r="UV57" s="975"/>
      <c r="UW57" s="975"/>
      <c r="UX57" s="975"/>
      <c r="UY57" s="975"/>
      <c r="UZ57" s="975"/>
      <c r="VA57" s="975"/>
      <c r="VB57" s="975"/>
      <c r="VC57" s="975"/>
      <c r="VD57" s="975"/>
      <c r="VE57" s="975"/>
      <c r="VF57" s="975"/>
      <c r="VG57" s="975"/>
      <c r="VH57" s="975"/>
      <c r="VI57" s="975"/>
      <c r="VJ57" s="975"/>
      <c r="VK57" s="975"/>
      <c r="VL57" s="975"/>
      <c r="VM57" s="975"/>
      <c r="VN57" s="975"/>
      <c r="VO57" s="975"/>
      <c r="VP57" s="975"/>
      <c r="VQ57" s="975"/>
      <c r="VR57" s="975"/>
      <c r="VS57" s="975"/>
      <c r="VT57" s="975"/>
      <c r="VU57" s="975"/>
      <c r="VV57" s="975"/>
      <c r="VW57" s="975"/>
      <c r="VX57" s="975"/>
      <c r="VY57" s="975"/>
      <c r="VZ57" s="975"/>
      <c r="WA57" s="975"/>
      <c r="WB57" s="975"/>
      <c r="WC57" s="975"/>
      <c r="WD57" s="975"/>
      <c r="WE57" s="975"/>
      <c r="WF57" s="975"/>
      <c r="WG57" s="975"/>
      <c r="WH57" s="975"/>
      <c r="WI57" s="975"/>
      <c r="WJ57" s="975"/>
      <c r="WK57" s="975"/>
      <c r="WL57" s="975"/>
      <c r="WM57" s="975"/>
      <c r="WN57" s="975"/>
      <c r="WO57" s="975"/>
      <c r="WP57" s="975"/>
      <c r="WQ57" s="975"/>
      <c r="WR57" s="975"/>
      <c r="WS57" s="975"/>
      <c r="WT57" s="975"/>
      <c r="WU57" s="975"/>
      <c r="WV57" s="975"/>
      <c r="WW57" s="975"/>
      <c r="WX57" s="975"/>
      <c r="WY57" s="975"/>
      <c r="WZ57" s="975"/>
      <c r="XA57" s="975"/>
      <c r="XB57" s="975"/>
      <c r="XC57" s="975"/>
      <c r="XD57" s="975"/>
      <c r="XE57" s="975"/>
      <c r="XF57" s="975"/>
      <c r="XG57" s="975"/>
      <c r="XH57" s="975"/>
      <c r="XI57" s="975"/>
      <c r="XJ57" s="975"/>
      <c r="XK57" s="975"/>
      <c r="XL57" s="975"/>
      <c r="XM57" s="975"/>
      <c r="XN57" s="975"/>
      <c r="XO57" s="975"/>
      <c r="XP57" s="975"/>
      <c r="XQ57" s="975"/>
      <c r="XR57" s="975"/>
      <c r="XS57" s="975"/>
      <c r="XT57" s="975"/>
      <c r="XU57" s="975"/>
      <c r="XV57" s="975"/>
      <c r="XW57" s="975"/>
      <c r="XX57" s="975"/>
      <c r="XY57" s="975"/>
      <c r="XZ57" s="975"/>
      <c r="YA57" s="975"/>
      <c r="YB57" s="975"/>
      <c r="YC57" s="975"/>
      <c r="YD57" s="975"/>
      <c r="YE57" s="975"/>
      <c r="YF57" s="975"/>
      <c r="YG57" s="975"/>
      <c r="YH57" s="975"/>
      <c r="YI57" s="975"/>
      <c r="YJ57" s="975"/>
      <c r="YK57" s="975"/>
      <c r="YL57" s="975"/>
      <c r="YM57" s="975"/>
      <c r="YN57" s="975"/>
      <c r="YO57" s="975"/>
      <c r="YP57" s="975"/>
      <c r="YQ57" s="975"/>
      <c r="YR57" s="975"/>
      <c r="YS57" s="975"/>
      <c r="YT57" s="975"/>
      <c r="YU57" s="975"/>
      <c r="YV57" s="975"/>
      <c r="YW57" s="975"/>
      <c r="YX57" s="975"/>
      <c r="YY57" s="975"/>
      <c r="YZ57" s="975"/>
      <c r="ZA57" s="975"/>
      <c r="ZB57" s="975"/>
      <c r="ZC57" s="975"/>
      <c r="ZD57" s="975"/>
      <c r="ZE57" s="975"/>
      <c r="ZF57" s="975"/>
      <c r="ZG57" s="975"/>
      <c r="ZH57" s="975"/>
      <c r="ZI57" s="975"/>
      <c r="ZJ57" s="975"/>
      <c r="ZK57" s="975"/>
      <c r="ZL57" s="975"/>
      <c r="ZM57" s="975"/>
      <c r="ZN57" s="975"/>
      <c r="ZO57" s="975"/>
      <c r="ZP57" s="975"/>
      <c r="ZQ57" s="975"/>
      <c r="ZR57" s="975"/>
      <c r="ZS57" s="975"/>
      <c r="ZT57" s="975"/>
      <c r="ZU57" s="975"/>
      <c r="ZV57" s="975"/>
      <c r="ZW57" s="975"/>
      <c r="ZX57" s="975"/>
      <c r="ZY57" s="975"/>
      <c r="ZZ57" s="975"/>
      <c r="AAA57" s="975"/>
      <c r="AAB57" s="975"/>
      <c r="AAC57" s="975"/>
      <c r="AAD57" s="975"/>
      <c r="AAE57" s="975"/>
      <c r="AAF57" s="975"/>
      <c r="AAG57" s="975"/>
      <c r="AAH57" s="975"/>
      <c r="AAI57" s="975"/>
      <c r="AAJ57" s="975"/>
      <c r="AAK57" s="975"/>
      <c r="AAL57" s="975"/>
      <c r="AAM57" s="975"/>
      <c r="AAN57" s="975"/>
      <c r="AAO57" s="975"/>
      <c r="AAP57" s="975"/>
      <c r="AAQ57" s="975"/>
      <c r="AAR57" s="975"/>
      <c r="AAS57" s="975"/>
      <c r="AAT57" s="975"/>
      <c r="AAU57" s="975"/>
      <c r="AAV57" s="975"/>
      <c r="AAW57" s="975"/>
      <c r="AAX57" s="975"/>
      <c r="AAY57" s="975"/>
      <c r="AAZ57" s="975"/>
      <c r="ABA57" s="975"/>
      <c r="ABB57" s="975"/>
      <c r="ABC57" s="975"/>
      <c r="ABD57" s="975"/>
      <c r="ABE57" s="975"/>
      <c r="ABF57" s="975"/>
      <c r="ABG57" s="975"/>
      <c r="ABH57" s="975"/>
      <c r="ABI57" s="975"/>
      <c r="ABJ57" s="975"/>
      <c r="ABK57" s="975"/>
      <c r="ABL57" s="975"/>
      <c r="ABM57" s="975"/>
      <c r="ABN57" s="975"/>
      <c r="ABO57" s="975"/>
      <c r="ABP57" s="975"/>
      <c r="ABQ57" s="975"/>
      <c r="ABR57" s="975"/>
      <c r="ABS57" s="975"/>
      <c r="ABT57" s="975"/>
      <c r="ABU57" s="975"/>
      <c r="ABV57" s="975"/>
      <c r="ABW57" s="975"/>
      <c r="ABX57" s="975"/>
      <c r="ABY57" s="975"/>
      <c r="ABZ57" s="975"/>
      <c r="ACA57" s="975"/>
      <c r="ACB57" s="975"/>
      <c r="ACC57" s="975"/>
      <c r="ACD57" s="975"/>
      <c r="ACE57" s="975"/>
      <c r="ACF57" s="975"/>
      <c r="ACG57" s="975"/>
      <c r="ACH57" s="975"/>
      <c r="ACI57" s="975"/>
      <c r="ACJ57" s="975"/>
      <c r="ACK57" s="975"/>
      <c r="ACL57" s="975"/>
      <c r="ACM57" s="975"/>
      <c r="ACN57" s="975"/>
      <c r="ACO57" s="975"/>
      <c r="ACP57" s="975"/>
      <c r="ACQ57" s="975"/>
      <c r="ACR57" s="975"/>
      <c r="ACS57" s="975"/>
      <c r="ACT57" s="975"/>
      <c r="ACU57" s="975"/>
      <c r="ACV57" s="975"/>
      <c r="ACW57" s="975"/>
      <c r="ACX57" s="975"/>
      <c r="ACY57" s="975"/>
      <c r="ACZ57" s="975"/>
      <c r="ADA57" s="975"/>
      <c r="ADB57" s="975"/>
      <c r="ADC57" s="975"/>
      <c r="ADD57" s="975"/>
      <c r="ADE57" s="975"/>
      <c r="ADF57" s="975"/>
      <c r="ADG57" s="975"/>
      <c r="ADH57" s="975"/>
      <c r="ADI57" s="975"/>
      <c r="ADJ57" s="975"/>
      <c r="ADK57" s="975"/>
      <c r="ADL57" s="975"/>
      <c r="ADM57" s="975"/>
      <c r="ADN57" s="975"/>
      <c r="ADO57" s="975"/>
      <c r="ADP57" s="975"/>
      <c r="ADQ57" s="975"/>
      <c r="ADR57" s="975"/>
      <c r="ADS57" s="975"/>
      <c r="ADT57" s="975"/>
      <c r="ADU57" s="975"/>
      <c r="ADV57" s="975"/>
      <c r="ADW57" s="975"/>
      <c r="ADX57" s="975"/>
      <c r="ADY57" s="975"/>
      <c r="ADZ57" s="975"/>
      <c r="AEA57" s="975"/>
      <c r="AEB57" s="975"/>
      <c r="AEC57" s="975"/>
      <c r="AED57" s="975"/>
      <c r="AEE57" s="975"/>
      <c r="AEF57" s="975"/>
      <c r="AEG57" s="975"/>
      <c r="AEH57" s="975"/>
      <c r="AEI57" s="975"/>
      <c r="AEJ57" s="975"/>
      <c r="AEK57" s="975"/>
      <c r="AEL57" s="975"/>
      <c r="AEM57" s="975"/>
      <c r="AEN57" s="975"/>
      <c r="AEO57" s="975"/>
      <c r="AEP57" s="975"/>
      <c r="AEQ57" s="975"/>
      <c r="AER57" s="975"/>
      <c r="AES57" s="975"/>
      <c r="AET57" s="975"/>
      <c r="AEU57" s="975"/>
      <c r="AEV57" s="975"/>
      <c r="AEW57" s="975"/>
      <c r="AEX57" s="975"/>
      <c r="AEY57" s="975"/>
      <c r="AEZ57" s="975"/>
      <c r="AFA57" s="975"/>
      <c r="AFB57" s="975"/>
      <c r="AFC57" s="975"/>
      <c r="AFD57" s="975"/>
      <c r="AFE57" s="975"/>
      <c r="AFF57" s="975"/>
      <c r="AFG57" s="975"/>
      <c r="AFH57" s="975"/>
      <c r="AFI57" s="975"/>
      <c r="AFJ57" s="975"/>
      <c r="AFK57" s="975"/>
      <c r="AFL57" s="975"/>
      <c r="AFM57" s="975"/>
      <c r="AFN57" s="975"/>
      <c r="AFO57" s="975"/>
      <c r="AFP57" s="975"/>
      <c r="AFQ57" s="975"/>
      <c r="AFR57" s="975"/>
      <c r="AFS57" s="975"/>
      <c r="AFT57" s="975"/>
      <c r="AFU57" s="975"/>
      <c r="AFV57" s="975"/>
      <c r="AFW57" s="975"/>
      <c r="AFX57" s="975"/>
      <c r="AFY57" s="975"/>
      <c r="AFZ57" s="975"/>
      <c r="AGA57" s="975"/>
      <c r="AGB57" s="975"/>
      <c r="AGC57" s="975"/>
      <c r="AGD57" s="975"/>
      <c r="AGE57" s="975"/>
      <c r="AGF57" s="975"/>
      <c r="AGG57" s="975"/>
      <c r="AGH57" s="975"/>
      <c r="AGI57" s="975"/>
      <c r="AGJ57" s="975"/>
      <c r="AGK57" s="975"/>
      <c r="AGL57" s="975"/>
      <c r="AGM57" s="975"/>
      <c r="AGN57" s="975"/>
      <c r="AGO57" s="975"/>
      <c r="AGP57" s="975"/>
      <c r="AGQ57" s="975"/>
      <c r="AGR57" s="975"/>
      <c r="AGS57" s="975"/>
      <c r="AGT57" s="975"/>
      <c r="AGU57" s="975"/>
      <c r="AGV57" s="975"/>
      <c r="AGW57" s="975"/>
      <c r="AGX57" s="975"/>
      <c r="AGY57" s="975"/>
      <c r="AGZ57" s="975"/>
      <c r="AHA57" s="975"/>
      <c r="AHB57" s="975"/>
      <c r="AHC57" s="975"/>
      <c r="AHD57" s="975"/>
      <c r="AHE57" s="975"/>
      <c r="AHF57" s="975"/>
      <c r="AHG57" s="975"/>
      <c r="AHH57" s="975"/>
      <c r="AHI57" s="975"/>
      <c r="AHJ57" s="975"/>
      <c r="AHK57" s="975"/>
      <c r="AHL57" s="975"/>
      <c r="AHM57" s="975"/>
      <c r="AHN57" s="975"/>
      <c r="AHO57" s="975"/>
      <c r="AHP57" s="975"/>
      <c r="AHQ57" s="975"/>
      <c r="AHR57" s="975"/>
      <c r="AHS57" s="975"/>
      <c r="AHT57" s="975"/>
      <c r="AHU57" s="975"/>
      <c r="AHV57" s="975"/>
      <c r="AHW57" s="975"/>
      <c r="AHX57" s="975"/>
      <c r="AHY57" s="975"/>
      <c r="AHZ57" s="975"/>
      <c r="AIA57" s="975"/>
      <c r="AIB57" s="975"/>
      <c r="AIC57" s="975"/>
      <c r="AID57" s="975"/>
      <c r="AIE57" s="975"/>
      <c r="AIF57" s="975"/>
      <c r="AIG57" s="975"/>
      <c r="AIH57" s="975"/>
      <c r="AII57" s="975"/>
      <c r="AIJ57" s="975"/>
      <c r="AIK57" s="975"/>
      <c r="AIL57" s="975"/>
      <c r="AIM57" s="975"/>
      <c r="AIN57" s="975"/>
      <c r="AIO57" s="975"/>
      <c r="AIP57" s="975"/>
      <c r="AIQ57" s="975"/>
      <c r="AIR57" s="975"/>
      <c r="AIS57" s="975"/>
      <c r="AIT57" s="975"/>
      <c r="AIU57" s="975"/>
      <c r="AIV57" s="975"/>
      <c r="AIW57" s="975"/>
      <c r="AIX57" s="975"/>
      <c r="AIY57" s="975"/>
      <c r="AIZ57" s="975"/>
      <c r="AJA57" s="975"/>
      <c r="AJB57" s="975"/>
      <c r="AJC57" s="975"/>
      <c r="AJD57" s="975"/>
      <c r="AJE57" s="975"/>
      <c r="AJF57" s="975"/>
      <c r="AJG57" s="975"/>
      <c r="AJH57" s="975"/>
      <c r="AJI57" s="975"/>
      <c r="AJJ57" s="975"/>
      <c r="AJK57" s="975"/>
      <c r="AJL57" s="975"/>
      <c r="AJM57" s="975"/>
      <c r="AJN57" s="975"/>
      <c r="AJO57" s="975"/>
      <c r="AJP57" s="975"/>
      <c r="AJQ57" s="975"/>
      <c r="AJR57" s="975"/>
      <c r="AJS57" s="975"/>
      <c r="AJT57" s="975"/>
      <c r="AJU57" s="975"/>
      <c r="AJV57" s="975"/>
      <c r="AJW57" s="975"/>
      <c r="AJX57" s="975"/>
      <c r="AJY57" s="975"/>
      <c r="AJZ57" s="975"/>
      <c r="AKA57" s="975"/>
      <c r="AKB57" s="975"/>
      <c r="AKC57" s="975"/>
      <c r="AKD57" s="975"/>
      <c r="AKE57" s="975"/>
      <c r="AKF57" s="975"/>
      <c r="AKG57" s="975"/>
      <c r="AKH57" s="975"/>
      <c r="AKI57" s="975"/>
      <c r="AKJ57" s="975"/>
      <c r="AKK57" s="975"/>
      <c r="AKL57" s="975"/>
      <c r="AKM57" s="975"/>
      <c r="AKN57" s="975"/>
      <c r="AKO57" s="975"/>
      <c r="AKP57" s="975"/>
      <c r="AKQ57" s="975"/>
      <c r="AKR57" s="975"/>
      <c r="AKS57" s="975"/>
      <c r="AKT57" s="975"/>
      <c r="AKU57" s="975"/>
      <c r="AKV57" s="975"/>
      <c r="AKW57" s="975"/>
      <c r="AKX57" s="975"/>
      <c r="AKY57" s="975"/>
      <c r="AKZ57" s="975"/>
      <c r="ALA57" s="975"/>
      <c r="ALB57" s="975"/>
      <c r="ALC57" s="975"/>
      <c r="ALD57" s="975"/>
      <c r="ALE57" s="975"/>
      <c r="ALF57" s="975"/>
      <c r="ALG57" s="975"/>
      <c r="ALH57" s="975"/>
      <c r="ALI57" s="975"/>
      <c r="ALJ57" s="975"/>
      <c r="ALK57" s="975"/>
      <c r="ALL57" s="975"/>
      <c r="ALM57" s="975"/>
      <c r="ALN57" s="975"/>
      <c r="ALO57" s="975"/>
      <c r="ALP57" s="975"/>
      <c r="ALQ57" s="975"/>
      <c r="ALR57" s="975"/>
      <c r="ALS57" s="975"/>
      <c r="ALT57" s="975"/>
      <c r="ALU57" s="975"/>
      <c r="ALV57" s="975"/>
      <c r="ALW57" s="975"/>
      <c r="ALX57" s="975"/>
      <c r="ALY57" s="975"/>
      <c r="ALZ57" s="975"/>
      <c r="AMA57" s="975"/>
      <c r="AMB57" s="975"/>
      <c r="AMC57" s="975"/>
      <c r="AMD57" s="975"/>
      <c r="AME57" s="975"/>
      <c r="AMF57" s="975"/>
      <c r="AMG57" s="975"/>
      <c r="AMH57" s="975"/>
      <c r="AMI57" s="975"/>
      <c r="AMJ57" s="975"/>
      <c r="AMK57" s="975"/>
      <c r="AML57" s="975"/>
      <c r="AMM57" s="975"/>
      <c r="AMN57" s="975"/>
      <c r="AMO57" s="975"/>
      <c r="AMP57" s="975"/>
      <c r="AMQ57" s="975"/>
      <c r="AMR57" s="975"/>
      <c r="AMS57" s="975"/>
      <c r="AMT57" s="975"/>
      <c r="AMU57" s="975"/>
      <c r="AMV57" s="975"/>
      <c r="AMW57" s="975"/>
      <c r="AMX57" s="975"/>
      <c r="AMY57" s="975"/>
      <c r="AMZ57" s="975"/>
      <c r="ANA57" s="975"/>
      <c r="ANB57" s="975"/>
      <c r="ANC57" s="975"/>
      <c r="AND57" s="975"/>
      <c r="ANE57" s="975"/>
      <c r="ANF57" s="975"/>
      <c r="ANG57" s="975"/>
      <c r="ANH57" s="975"/>
      <c r="ANI57" s="975"/>
      <c r="ANJ57" s="975"/>
      <c r="ANK57" s="975"/>
      <c r="ANL57" s="975"/>
      <c r="ANM57" s="975"/>
      <c r="ANN57" s="975"/>
      <c r="ANO57" s="975"/>
      <c r="ANP57" s="975"/>
      <c r="ANQ57" s="975"/>
      <c r="ANR57" s="975"/>
      <c r="ANS57" s="975"/>
      <c r="ANT57" s="975"/>
      <c r="ANU57" s="975"/>
      <c r="ANV57" s="975"/>
      <c r="ANW57" s="975"/>
      <c r="ANX57" s="975"/>
      <c r="ANY57" s="975"/>
      <c r="ANZ57" s="975"/>
      <c r="AOA57" s="975"/>
      <c r="AOB57" s="975"/>
      <c r="AOC57" s="975"/>
      <c r="AOD57" s="975"/>
      <c r="AOE57" s="975"/>
      <c r="AOF57" s="975"/>
      <c r="AOG57" s="975"/>
      <c r="AOH57" s="975"/>
      <c r="AOI57" s="975"/>
      <c r="AOJ57" s="975"/>
      <c r="AOK57" s="975"/>
      <c r="AOL57" s="975"/>
      <c r="AOM57" s="975"/>
      <c r="AON57" s="975"/>
      <c r="AOO57" s="975"/>
      <c r="AOP57" s="975"/>
      <c r="AOQ57" s="975"/>
      <c r="AOR57" s="975"/>
      <c r="AOS57" s="975"/>
      <c r="AOT57" s="975"/>
      <c r="AOU57" s="975"/>
      <c r="AOV57" s="975"/>
      <c r="AOW57" s="975"/>
      <c r="AOX57" s="975"/>
      <c r="AOY57" s="975"/>
      <c r="AOZ57" s="975"/>
      <c r="APA57" s="975"/>
      <c r="APB57" s="975"/>
      <c r="APC57" s="975"/>
      <c r="APD57" s="975"/>
      <c r="APE57" s="975"/>
      <c r="APF57" s="975"/>
      <c r="APG57" s="975"/>
      <c r="APH57" s="975"/>
      <c r="API57" s="975"/>
      <c r="APJ57" s="975"/>
      <c r="APK57" s="975"/>
      <c r="APL57" s="975"/>
      <c r="APM57" s="975"/>
      <c r="APN57" s="975"/>
      <c r="APO57" s="975"/>
      <c r="APP57" s="975"/>
      <c r="APQ57" s="975"/>
      <c r="APR57" s="975"/>
      <c r="APS57" s="975"/>
      <c r="APT57" s="975"/>
      <c r="APU57" s="975"/>
      <c r="APV57" s="975"/>
      <c r="APW57" s="975"/>
      <c r="APX57" s="975"/>
      <c r="APY57" s="975"/>
      <c r="APZ57" s="975"/>
      <c r="AQA57" s="975"/>
      <c r="AQB57" s="975"/>
      <c r="AQC57" s="975"/>
      <c r="AQD57" s="975"/>
      <c r="AQE57" s="975"/>
      <c r="AQF57" s="975"/>
      <c r="AQG57" s="975"/>
      <c r="AQH57" s="975"/>
      <c r="AQI57" s="975"/>
      <c r="AQJ57" s="975"/>
      <c r="AQK57" s="975"/>
      <c r="AQL57" s="975"/>
      <c r="AQM57" s="975"/>
      <c r="AQN57" s="975"/>
      <c r="AQO57" s="975"/>
      <c r="AQP57" s="975"/>
      <c r="AQQ57" s="975"/>
      <c r="AQR57" s="975"/>
      <c r="AQS57" s="975"/>
      <c r="AQT57" s="975"/>
      <c r="AQU57" s="975"/>
      <c r="AQV57" s="975"/>
      <c r="AQW57" s="975"/>
      <c r="AQX57" s="975"/>
      <c r="AQY57" s="975"/>
      <c r="AQZ57" s="975"/>
      <c r="ARA57" s="975"/>
      <c r="ARB57" s="975"/>
      <c r="ARC57" s="975"/>
      <c r="ARD57" s="975"/>
      <c r="ARE57" s="975"/>
      <c r="ARF57" s="975"/>
      <c r="ARG57" s="975"/>
      <c r="ARH57" s="975"/>
      <c r="ARI57" s="975"/>
      <c r="ARJ57" s="975"/>
      <c r="ARK57" s="975"/>
      <c r="ARL57" s="975"/>
      <c r="ARM57" s="975"/>
      <c r="ARN57" s="975"/>
      <c r="ARO57" s="975"/>
      <c r="ARP57" s="975"/>
      <c r="ARQ57" s="975"/>
      <c r="ARR57" s="975"/>
      <c r="ARS57" s="975"/>
      <c r="ART57" s="975"/>
      <c r="ARU57" s="975"/>
      <c r="ARV57" s="975"/>
      <c r="ARW57" s="975"/>
      <c r="ARX57" s="975"/>
      <c r="ARY57" s="975"/>
      <c r="ARZ57" s="975"/>
      <c r="ASA57" s="975"/>
      <c r="ASB57" s="975"/>
      <c r="ASC57" s="975"/>
      <c r="ASD57" s="975"/>
      <c r="ASE57" s="975"/>
      <c r="ASF57" s="975"/>
      <c r="ASG57" s="975"/>
      <c r="ASH57" s="975"/>
      <c r="ASI57" s="975"/>
      <c r="ASJ57" s="975"/>
      <c r="ASK57" s="975"/>
      <c r="ASL57" s="975"/>
      <c r="ASM57" s="975"/>
      <c r="ASN57" s="975"/>
      <c r="ASO57" s="975"/>
      <c r="ASP57" s="975"/>
      <c r="ASQ57" s="975"/>
      <c r="ASR57" s="975"/>
      <c r="ASS57" s="975"/>
      <c r="AST57" s="975"/>
      <c r="ASU57" s="975"/>
      <c r="ASV57" s="975"/>
      <c r="ASW57" s="975"/>
      <c r="ASX57" s="975"/>
      <c r="ASY57" s="975"/>
      <c r="ASZ57" s="975"/>
      <c r="ATA57" s="975"/>
      <c r="ATB57" s="975"/>
      <c r="ATC57" s="975"/>
      <c r="ATD57" s="975"/>
      <c r="ATE57" s="975"/>
      <c r="ATF57" s="975"/>
      <c r="ATG57" s="975"/>
      <c r="ATH57" s="975"/>
      <c r="ATI57" s="975"/>
      <c r="ATJ57" s="975"/>
      <c r="ATK57" s="975"/>
      <c r="ATL57" s="975"/>
      <c r="ATM57" s="975"/>
      <c r="ATN57" s="975"/>
      <c r="ATO57" s="975"/>
      <c r="ATP57" s="975"/>
      <c r="ATQ57" s="975"/>
      <c r="ATR57" s="975"/>
      <c r="ATS57" s="975"/>
      <c r="ATT57" s="975"/>
      <c r="ATU57" s="975"/>
      <c r="ATV57" s="975"/>
      <c r="ATW57" s="975"/>
      <c r="ATX57" s="975"/>
      <c r="ATY57" s="975"/>
      <c r="ATZ57" s="975"/>
      <c r="AUA57" s="975"/>
      <c r="AUB57" s="975"/>
      <c r="AUC57" s="975"/>
      <c r="AUD57" s="975"/>
      <c r="AUE57" s="975"/>
      <c r="AUF57" s="975"/>
      <c r="AUG57" s="975"/>
      <c r="AUH57" s="975"/>
      <c r="AUI57" s="975"/>
      <c r="AUJ57" s="975"/>
      <c r="AUK57" s="975"/>
      <c r="AUL57" s="975"/>
      <c r="AUM57" s="975"/>
      <c r="AUN57" s="975"/>
      <c r="AUO57" s="975"/>
      <c r="AUP57" s="975"/>
      <c r="AUQ57" s="975"/>
      <c r="AUR57" s="975"/>
      <c r="AUS57" s="975"/>
      <c r="AUT57" s="975"/>
      <c r="AUU57" s="975"/>
      <c r="AUV57" s="975"/>
      <c r="AUW57" s="975"/>
      <c r="AUX57" s="975"/>
      <c r="AUY57" s="975"/>
      <c r="AUZ57" s="975"/>
      <c r="AVA57" s="975"/>
      <c r="AVB57" s="975"/>
      <c r="AVC57" s="975"/>
      <c r="AVD57" s="975"/>
      <c r="AVE57" s="975"/>
      <c r="AVF57" s="975"/>
      <c r="AVG57" s="975"/>
      <c r="AVH57" s="975"/>
      <c r="AVI57" s="975"/>
      <c r="AVJ57" s="975"/>
      <c r="AVK57" s="975"/>
      <c r="AVL57" s="975"/>
      <c r="AVM57" s="975"/>
      <c r="AVN57" s="975"/>
      <c r="AVO57" s="975"/>
      <c r="AVP57" s="975"/>
      <c r="AVQ57" s="975"/>
      <c r="AVR57" s="975"/>
      <c r="AVS57" s="975"/>
      <c r="AVT57" s="975"/>
      <c r="AVU57" s="975"/>
      <c r="AVV57" s="975"/>
      <c r="AVW57" s="975"/>
      <c r="AVX57" s="975"/>
      <c r="AVY57" s="975"/>
      <c r="AVZ57" s="975"/>
      <c r="AWA57" s="975"/>
      <c r="AWB57" s="975"/>
      <c r="AWC57" s="975"/>
      <c r="AWD57" s="975"/>
      <c r="AWE57" s="975"/>
      <c r="AWF57" s="975"/>
      <c r="AWG57" s="975"/>
      <c r="AWH57" s="975"/>
      <c r="AWI57" s="975"/>
      <c r="AWJ57" s="975"/>
      <c r="AWK57" s="975"/>
      <c r="AWL57" s="975"/>
      <c r="AWM57" s="975"/>
      <c r="AWN57" s="975"/>
      <c r="AWO57" s="975"/>
      <c r="AWP57" s="975"/>
      <c r="AWQ57" s="975"/>
      <c r="AWR57" s="975"/>
      <c r="AWS57" s="975"/>
      <c r="AWT57" s="975"/>
      <c r="AWU57" s="975"/>
      <c r="AWV57" s="975"/>
      <c r="AWW57" s="975"/>
      <c r="AWX57" s="975"/>
      <c r="AWY57" s="975"/>
      <c r="AWZ57" s="975"/>
      <c r="AXA57" s="975"/>
      <c r="AXB57" s="975"/>
      <c r="AXC57" s="975"/>
      <c r="AXD57" s="975"/>
      <c r="AXE57" s="975"/>
      <c r="AXF57" s="975"/>
      <c r="AXG57" s="975"/>
      <c r="AXH57" s="975"/>
      <c r="AXI57" s="975"/>
      <c r="AXJ57" s="975"/>
      <c r="AXK57" s="975"/>
      <c r="AXL57" s="975"/>
      <c r="AXM57" s="975"/>
      <c r="AXN57" s="975"/>
      <c r="AXO57" s="975"/>
      <c r="AXP57" s="975"/>
      <c r="AXQ57" s="975"/>
      <c r="AXR57" s="975"/>
      <c r="AXS57" s="975"/>
      <c r="AXT57" s="975"/>
      <c r="AXU57" s="975"/>
      <c r="AXV57" s="975"/>
      <c r="AXW57" s="975"/>
      <c r="AXX57" s="975"/>
      <c r="AXY57" s="975"/>
      <c r="AXZ57" s="975"/>
      <c r="AYA57" s="975"/>
      <c r="AYB57" s="975"/>
      <c r="AYC57" s="975"/>
      <c r="AYD57" s="975"/>
      <c r="AYE57" s="975"/>
      <c r="AYF57" s="975"/>
      <c r="AYG57" s="975"/>
      <c r="AYH57" s="975"/>
      <c r="AYI57" s="975"/>
      <c r="AYJ57" s="975"/>
      <c r="AYK57" s="975"/>
      <c r="AYL57" s="975"/>
      <c r="AYM57" s="975"/>
      <c r="AYN57" s="975"/>
      <c r="AYO57" s="975"/>
      <c r="AYP57" s="975"/>
      <c r="AYQ57" s="975"/>
      <c r="AYR57" s="975"/>
      <c r="AYS57" s="975"/>
      <c r="AYT57" s="975"/>
      <c r="AYU57" s="975"/>
      <c r="AYV57" s="975"/>
      <c r="AYW57" s="975"/>
      <c r="AYX57" s="975"/>
      <c r="AYY57" s="975"/>
      <c r="AYZ57" s="975"/>
      <c r="AZA57" s="975"/>
      <c r="AZB57" s="975"/>
      <c r="AZC57" s="975"/>
      <c r="AZD57" s="975"/>
      <c r="AZE57" s="975"/>
      <c r="AZF57" s="975"/>
      <c r="AZG57" s="975"/>
      <c r="AZH57" s="975"/>
      <c r="AZI57" s="975"/>
      <c r="AZJ57" s="975"/>
      <c r="AZK57" s="975"/>
      <c r="AZL57" s="975"/>
      <c r="AZM57" s="975"/>
      <c r="AZN57" s="975"/>
      <c r="AZO57" s="975"/>
      <c r="AZP57" s="975"/>
      <c r="AZQ57" s="975"/>
      <c r="AZR57" s="975"/>
      <c r="AZS57" s="975"/>
      <c r="AZT57" s="975"/>
      <c r="AZU57" s="975"/>
      <c r="AZV57" s="975"/>
      <c r="AZW57" s="975"/>
      <c r="AZX57" s="975"/>
      <c r="AZY57" s="975"/>
      <c r="AZZ57" s="975"/>
      <c r="BAA57" s="975"/>
      <c r="BAB57" s="975"/>
      <c r="BAC57" s="975"/>
      <c r="BAD57" s="975"/>
      <c r="BAE57" s="975"/>
      <c r="BAF57" s="975"/>
      <c r="BAG57" s="975"/>
      <c r="BAH57" s="975"/>
      <c r="BAI57" s="975"/>
      <c r="BAJ57" s="975"/>
      <c r="BAK57" s="975"/>
      <c r="BAL57" s="975"/>
      <c r="BAM57" s="975"/>
      <c r="BAN57" s="975"/>
      <c r="BAO57" s="975"/>
      <c r="BAP57" s="975"/>
      <c r="BAQ57" s="975"/>
      <c r="BAR57" s="975"/>
      <c r="BAS57" s="975"/>
      <c r="BAT57" s="975"/>
      <c r="BAU57" s="975"/>
      <c r="BAV57" s="975"/>
      <c r="BAW57" s="975"/>
      <c r="BAX57" s="975"/>
      <c r="BAY57" s="975"/>
      <c r="BAZ57" s="975"/>
      <c r="BBA57" s="975"/>
      <c r="BBB57" s="975"/>
      <c r="BBC57" s="975"/>
      <c r="BBD57" s="975"/>
      <c r="BBE57" s="975"/>
      <c r="BBF57" s="975"/>
      <c r="BBG57" s="975"/>
      <c r="BBH57" s="975"/>
      <c r="BBI57" s="975"/>
      <c r="BBJ57" s="975"/>
      <c r="BBK57" s="975"/>
      <c r="BBL57" s="975"/>
      <c r="BBM57" s="975"/>
      <c r="BBN57" s="975"/>
      <c r="BBO57" s="975"/>
      <c r="BBP57" s="975"/>
      <c r="BBQ57" s="975"/>
      <c r="BBR57" s="975"/>
      <c r="BBS57" s="975"/>
      <c r="BBT57" s="975"/>
      <c r="BBU57" s="975"/>
      <c r="BBV57" s="975"/>
      <c r="BBW57" s="975"/>
      <c r="BBX57" s="975"/>
      <c r="BBY57" s="975"/>
      <c r="BBZ57" s="975"/>
      <c r="BCA57" s="975"/>
      <c r="BCB57" s="975"/>
      <c r="BCC57" s="975"/>
      <c r="BCD57" s="975"/>
      <c r="BCE57" s="975"/>
      <c r="BCF57" s="975"/>
      <c r="BCG57" s="975"/>
      <c r="BCH57" s="975"/>
      <c r="BCI57" s="975"/>
      <c r="BCJ57" s="975"/>
      <c r="BCK57" s="975"/>
      <c r="BCL57" s="975"/>
      <c r="BCM57" s="975"/>
      <c r="BCN57" s="975"/>
      <c r="BCO57" s="975"/>
      <c r="BCP57" s="975"/>
      <c r="BCQ57" s="975"/>
      <c r="BCR57" s="975"/>
      <c r="BCS57" s="975"/>
      <c r="BCT57" s="975"/>
      <c r="BCU57" s="975"/>
      <c r="BCV57" s="975"/>
      <c r="BCW57" s="975"/>
      <c r="BCX57" s="975"/>
      <c r="BCY57" s="975"/>
      <c r="BCZ57" s="975"/>
      <c r="BDA57" s="975"/>
      <c r="BDB57" s="975"/>
      <c r="BDC57" s="975"/>
      <c r="BDD57" s="975"/>
      <c r="BDE57" s="975"/>
      <c r="BDF57" s="975"/>
      <c r="BDG57" s="975"/>
      <c r="BDH57" s="975"/>
      <c r="BDI57" s="975"/>
      <c r="BDJ57" s="975"/>
      <c r="BDK57" s="975"/>
      <c r="BDL57" s="975"/>
      <c r="BDM57" s="975"/>
      <c r="BDN57" s="975"/>
      <c r="BDO57" s="975"/>
      <c r="BDP57" s="975"/>
      <c r="BDQ57" s="975"/>
      <c r="BDR57" s="975"/>
      <c r="BDS57" s="975"/>
      <c r="BDT57" s="975"/>
      <c r="BDU57" s="975"/>
      <c r="BDV57" s="975"/>
      <c r="BDW57" s="975"/>
      <c r="BDX57" s="975"/>
      <c r="BDY57" s="975"/>
      <c r="BDZ57" s="975"/>
      <c r="BEA57" s="975"/>
      <c r="BEB57" s="975"/>
      <c r="BEC57" s="975"/>
      <c r="BED57" s="975"/>
      <c r="BEE57" s="975"/>
      <c r="BEF57" s="975"/>
      <c r="BEG57" s="975"/>
      <c r="BEH57" s="975"/>
      <c r="BEI57" s="975"/>
      <c r="BEJ57" s="975"/>
      <c r="BEK57" s="975"/>
      <c r="BEL57" s="975"/>
      <c r="BEM57" s="975"/>
      <c r="BEN57" s="975"/>
      <c r="BEO57" s="975"/>
      <c r="BEP57" s="975"/>
      <c r="BEQ57" s="975"/>
      <c r="BER57" s="975"/>
      <c r="BES57" s="975"/>
      <c r="BET57" s="975"/>
      <c r="BEU57" s="975"/>
      <c r="BEV57" s="975"/>
      <c r="BEW57" s="975"/>
      <c r="BEX57" s="975"/>
      <c r="BEY57" s="975"/>
      <c r="BEZ57" s="975"/>
      <c r="BFA57" s="975"/>
      <c r="BFB57" s="975"/>
      <c r="BFC57" s="975"/>
      <c r="BFD57" s="975"/>
      <c r="BFE57" s="975"/>
      <c r="BFF57" s="975"/>
      <c r="BFG57" s="975"/>
      <c r="BFH57" s="975"/>
      <c r="BFI57" s="975"/>
      <c r="BFJ57" s="975"/>
      <c r="BFK57" s="975"/>
      <c r="BFL57" s="975"/>
      <c r="BFM57" s="975"/>
      <c r="BFN57" s="975"/>
      <c r="BFO57" s="975"/>
      <c r="BFP57" s="975"/>
      <c r="BFQ57" s="975"/>
      <c r="BFR57" s="975"/>
      <c r="BFS57" s="975"/>
      <c r="BFT57" s="975"/>
      <c r="BFU57" s="975"/>
      <c r="BFV57" s="975"/>
      <c r="BFW57" s="975"/>
      <c r="BFX57" s="975"/>
      <c r="BFY57" s="975"/>
      <c r="BFZ57" s="975"/>
      <c r="BGA57" s="975"/>
      <c r="BGB57" s="975"/>
      <c r="BGC57" s="975"/>
      <c r="BGD57" s="975"/>
      <c r="BGE57" s="975"/>
      <c r="BGF57" s="975"/>
      <c r="BGG57" s="975"/>
      <c r="BGH57" s="975"/>
      <c r="BGI57" s="975"/>
      <c r="BGJ57" s="975"/>
      <c r="BGK57" s="975"/>
      <c r="BGL57" s="975"/>
      <c r="BGM57" s="975"/>
      <c r="BGN57" s="975"/>
      <c r="BGO57" s="975"/>
      <c r="BGP57" s="975"/>
      <c r="BGQ57" s="975"/>
      <c r="BGR57" s="975"/>
      <c r="BGS57" s="975"/>
      <c r="BGT57" s="975"/>
      <c r="BGU57" s="975"/>
      <c r="BGV57" s="975"/>
      <c r="BGW57" s="975"/>
      <c r="BGX57" s="975"/>
      <c r="BGY57" s="975"/>
      <c r="BGZ57" s="975"/>
      <c r="BHA57" s="975"/>
      <c r="BHB57" s="975"/>
      <c r="BHC57" s="975"/>
      <c r="BHD57" s="975"/>
      <c r="BHE57" s="975"/>
      <c r="BHF57" s="975"/>
      <c r="BHG57" s="975"/>
      <c r="BHH57" s="975"/>
      <c r="BHI57" s="975"/>
      <c r="BHJ57" s="975"/>
      <c r="BHK57" s="975"/>
      <c r="BHL57" s="975"/>
      <c r="BHM57" s="975"/>
      <c r="BHN57" s="975"/>
      <c r="BHO57" s="975"/>
      <c r="BHP57" s="975"/>
      <c r="BHQ57" s="975"/>
      <c r="BHR57" s="975"/>
      <c r="BHS57" s="975"/>
      <c r="BHT57" s="975"/>
      <c r="BHU57" s="975"/>
      <c r="BHV57" s="975"/>
      <c r="BHW57" s="975"/>
      <c r="BHX57" s="975"/>
      <c r="BHY57" s="975"/>
      <c r="BHZ57" s="975"/>
      <c r="BIA57" s="975"/>
      <c r="BIB57" s="975"/>
      <c r="BIC57" s="975"/>
      <c r="BID57" s="975"/>
      <c r="BIE57" s="975"/>
      <c r="BIF57" s="975"/>
      <c r="BIG57" s="975"/>
      <c r="BIH57" s="975"/>
      <c r="BII57" s="975"/>
      <c r="BIJ57" s="975"/>
      <c r="BIK57" s="975"/>
      <c r="BIL57" s="975"/>
      <c r="BIM57" s="975"/>
      <c r="BIN57" s="975"/>
      <c r="BIO57" s="975"/>
      <c r="BIP57" s="975"/>
      <c r="BIQ57" s="975"/>
      <c r="BIR57" s="975"/>
      <c r="BIS57" s="975"/>
      <c r="BIT57" s="975"/>
      <c r="BIU57" s="975"/>
      <c r="BIV57" s="975"/>
      <c r="BIW57" s="975"/>
      <c r="BIX57" s="975"/>
      <c r="BIY57" s="975"/>
      <c r="BIZ57" s="975"/>
      <c r="BJA57" s="975"/>
      <c r="BJB57" s="975"/>
      <c r="BJC57" s="975"/>
      <c r="BJD57" s="975"/>
      <c r="BJE57" s="975"/>
      <c r="BJF57" s="975"/>
      <c r="BJG57" s="975"/>
      <c r="BJH57" s="975"/>
      <c r="BJI57" s="975"/>
      <c r="BJJ57" s="975"/>
      <c r="BJK57" s="975"/>
      <c r="BJL57" s="975"/>
      <c r="BJM57" s="975"/>
      <c r="BJN57" s="975"/>
      <c r="BJO57" s="975"/>
      <c r="BJP57" s="975"/>
      <c r="BJQ57" s="975"/>
      <c r="BJR57" s="975"/>
      <c r="BJS57" s="975"/>
      <c r="BJT57" s="975"/>
      <c r="BJU57" s="975"/>
      <c r="BJV57" s="975"/>
      <c r="BJW57" s="975"/>
      <c r="BJX57" s="975"/>
      <c r="BJY57" s="975"/>
      <c r="BJZ57" s="975"/>
      <c r="BKA57" s="975"/>
      <c r="BKB57" s="975"/>
      <c r="BKC57" s="975"/>
      <c r="BKD57" s="975"/>
      <c r="BKE57" s="975"/>
      <c r="BKF57" s="975"/>
      <c r="BKG57" s="975"/>
      <c r="BKH57" s="975"/>
      <c r="BKI57" s="975"/>
      <c r="BKJ57" s="975"/>
      <c r="BKK57" s="975"/>
      <c r="BKL57" s="975"/>
      <c r="BKM57" s="975"/>
      <c r="BKN57" s="975"/>
      <c r="BKO57" s="975"/>
      <c r="BKP57" s="975"/>
      <c r="BKQ57" s="975"/>
      <c r="BKR57" s="975"/>
      <c r="BKS57" s="975"/>
      <c r="BKT57" s="975"/>
      <c r="BKU57" s="975"/>
      <c r="BKV57" s="975"/>
      <c r="BKW57" s="975"/>
      <c r="BKX57" s="975"/>
      <c r="BKY57" s="975"/>
      <c r="BKZ57" s="975"/>
      <c r="BLA57" s="975"/>
      <c r="BLB57" s="975"/>
      <c r="BLC57" s="975"/>
      <c r="BLD57" s="975"/>
      <c r="BLE57" s="975"/>
      <c r="BLF57" s="975"/>
      <c r="BLG57" s="975"/>
      <c r="BLH57" s="975"/>
      <c r="BLI57" s="975"/>
      <c r="BLJ57" s="975"/>
      <c r="BLK57" s="975"/>
      <c r="BLL57" s="975"/>
      <c r="BLM57" s="975"/>
      <c r="BLN57" s="975"/>
      <c r="BLO57" s="975"/>
      <c r="BLP57" s="975"/>
      <c r="BLQ57" s="975"/>
      <c r="BLR57" s="975"/>
      <c r="BLS57" s="975"/>
      <c r="BLT57" s="975"/>
      <c r="BLU57" s="975"/>
      <c r="BLV57" s="975"/>
      <c r="BLW57" s="975"/>
      <c r="BLX57" s="975"/>
      <c r="BLY57" s="975"/>
      <c r="BLZ57" s="975"/>
      <c r="BMA57" s="975"/>
      <c r="BMB57" s="975"/>
      <c r="BMC57" s="975"/>
      <c r="BMD57" s="975"/>
      <c r="BME57" s="975"/>
      <c r="BMF57" s="975"/>
      <c r="BMG57" s="975"/>
      <c r="BMH57" s="975"/>
      <c r="BMI57" s="975"/>
      <c r="BMJ57" s="975"/>
      <c r="BMK57" s="975"/>
      <c r="BML57" s="975"/>
      <c r="BMM57" s="975"/>
      <c r="BMN57" s="975"/>
      <c r="BMO57" s="975"/>
      <c r="BMP57" s="975"/>
      <c r="BMQ57" s="975"/>
      <c r="BMR57" s="975"/>
      <c r="BMS57" s="975"/>
      <c r="BMT57" s="975"/>
      <c r="BMU57" s="975"/>
      <c r="BMV57" s="975"/>
      <c r="BMW57" s="975"/>
      <c r="BMX57" s="975"/>
      <c r="BMY57" s="975"/>
      <c r="BMZ57" s="975"/>
      <c r="BNA57" s="975"/>
      <c r="BNB57" s="975"/>
      <c r="BNC57" s="975"/>
      <c r="BND57" s="975"/>
      <c r="BNE57" s="975"/>
      <c r="BNF57" s="975"/>
      <c r="BNG57" s="975"/>
      <c r="BNH57" s="975"/>
      <c r="BNI57" s="975"/>
      <c r="BNJ57" s="975"/>
      <c r="BNK57" s="975"/>
      <c r="BNL57" s="975"/>
      <c r="BNM57" s="975"/>
      <c r="BNN57" s="975"/>
      <c r="BNO57" s="975"/>
      <c r="BNP57" s="975"/>
      <c r="BNQ57" s="975"/>
      <c r="BNR57" s="975"/>
      <c r="BNS57" s="975"/>
      <c r="BNT57" s="975"/>
      <c r="BNU57" s="975"/>
      <c r="BNV57" s="975"/>
      <c r="BNW57" s="975"/>
      <c r="BNX57" s="975"/>
      <c r="BNY57" s="975"/>
      <c r="BNZ57" s="975"/>
      <c r="BOA57" s="975"/>
      <c r="BOB57" s="975"/>
      <c r="BOC57" s="975"/>
      <c r="BOD57" s="975"/>
      <c r="BOE57" s="975"/>
      <c r="BOF57" s="975"/>
      <c r="BOG57" s="975"/>
      <c r="BOH57" s="975"/>
      <c r="BOI57" s="975"/>
      <c r="BOJ57" s="975"/>
      <c r="BOK57" s="975"/>
      <c r="BOL57" s="975"/>
      <c r="BOM57" s="975"/>
      <c r="BON57" s="975"/>
      <c r="BOO57" s="975"/>
      <c r="BOP57" s="975"/>
      <c r="BOQ57" s="975"/>
      <c r="BOR57" s="975"/>
      <c r="BOS57" s="975"/>
      <c r="BOT57" s="975"/>
      <c r="BOU57" s="975"/>
      <c r="BOV57" s="975"/>
      <c r="BOW57" s="975"/>
      <c r="BOX57" s="975"/>
      <c r="BOY57" s="975"/>
      <c r="BOZ57" s="975"/>
      <c r="BPA57" s="975"/>
      <c r="BPB57" s="975"/>
      <c r="BPC57" s="975"/>
      <c r="BPD57" s="975"/>
      <c r="BPE57" s="975"/>
      <c r="BPF57" s="975"/>
      <c r="BPG57" s="975"/>
      <c r="BPH57" s="975"/>
      <c r="BPI57" s="975"/>
      <c r="BPJ57" s="975"/>
      <c r="BPK57" s="975"/>
      <c r="BPL57" s="975"/>
      <c r="BPM57" s="975"/>
      <c r="BPN57" s="975"/>
      <c r="BPO57" s="975"/>
      <c r="BPP57" s="975"/>
      <c r="BPQ57" s="975"/>
      <c r="BPR57" s="975"/>
      <c r="BPS57" s="975"/>
      <c r="BPT57" s="975"/>
      <c r="BPU57" s="975"/>
      <c r="BPV57" s="975"/>
      <c r="BPW57" s="975"/>
      <c r="BPX57" s="975"/>
      <c r="BPY57" s="975"/>
      <c r="BPZ57" s="975"/>
      <c r="BQA57" s="975"/>
      <c r="BQB57" s="975"/>
      <c r="BQC57" s="975"/>
      <c r="BQD57" s="975"/>
      <c r="BQE57" s="975"/>
      <c r="BQF57" s="975"/>
      <c r="BQG57" s="975"/>
      <c r="BQH57" s="975"/>
      <c r="BQI57" s="975"/>
      <c r="BQJ57" s="975"/>
      <c r="BQK57" s="975"/>
      <c r="BQL57" s="975"/>
      <c r="BQM57" s="975"/>
      <c r="BQN57" s="975"/>
      <c r="BQO57" s="975"/>
      <c r="BQP57" s="975"/>
      <c r="BQQ57" s="975"/>
      <c r="BQR57" s="975"/>
      <c r="BQS57" s="975"/>
      <c r="BQT57" s="975"/>
      <c r="BQU57" s="975"/>
      <c r="BQV57" s="975"/>
      <c r="BQW57" s="975"/>
      <c r="BQX57" s="975"/>
      <c r="BQY57" s="975"/>
      <c r="BQZ57" s="975"/>
      <c r="BRA57" s="975"/>
      <c r="BRB57" s="975"/>
      <c r="BRC57" s="975"/>
      <c r="BRD57" s="975"/>
      <c r="BRE57" s="975"/>
      <c r="BRF57" s="975"/>
      <c r="BRG57" s="975"/>
      <c r="BRH57" s="975"/>
      <c r="BRI57" s="975"/>
      <c r="BRJ57" s="975"/>
      <c r="BRK57" s="975"/>
      <c r="BRL57" s="975"/>
      <c r="BRM57" s="975"/>
      <c r="BRN57" s="975"/>
      <c r="BRO57" s="975"/>
      <c r="BRP57" s="975"/>
      <c r="BRQ57" s="975"/>
      <c r="BRR57" s="975"/>
      <c r="BRS57" s="975"/>
      <c r="BRT57" s="975"/>
      <c r="BRU57" s="975"/>
      <c r="BRV57" s="975"/>
      <c r="BRW57" s="975"/>
      <c r="BRX57" s="975"/>
      <c r="BRY57" s="975"/>
      <c r="BRZ57" s="975"/>
      <c r="BSA57" s="975"/>
      <c r="BSB57" s="975"/>
      <c r="BSC57" s="975"/>
      <c r="BSD57" s="975"/>
      <c r="BSE57" s="975"/>
      <c r="BSF57" s="975"/>
      <c r="BSG57" s="975"/>
      <c r="BSH57" s="975"/>
      <c r="BSI57" s="975"/>
      <c r="BSJ57" s="975"/>
      <c r="BSK57" s="975"/>
      <c r="BSL57" s="975"/>
      <c r="BSM57" s="975"/>
      <c r="BSN57" s="975"/>
      <c r="BSO57" s="975"/>
      <c r="BSP57" s="975"/>
      <c r="BSQ57" s="975"/>
      <c r="BSR57" s="975"/>
      <c r="BSS57" s="975"/>
      <c r="BST57" s="975"/>
      <c r="BSU57" s="975"/>
      <c r="BSV57" s="975"/>
      <c r="BSW57" s="975"/>
      <c r="BSX57" s="975"/>
      <c r="BSY57" s="975"/>
      <c r="BSZ57" s="975"/>
      <c r="BTA57" s="975"/>
      <c r="BTB57" s="975"/>
      <c r="BTC57" s="975"/>
      <c r="BTD57" s="975"/>
      <c r="BTE57" s="975"/>
      <c r="BTF57" s="975"/>
      <c r="BTG57" s="975"/>
      <c r="BTH57" s="975"/>
      <c r="BTI57" s="975"/>
      <c r="BTJ57" s="975"/>
      <c r="BTK57" s="975"/>
      <c r="BTL57" s="975"/>
      <c r="BTM57" s="975"/>
      <c r="BTN57" s="975"/>
      <c r="BTO57" s="975"/>
      <c r="BTP57" s="975"/>
      <c r="BTQ57" s="975"/>
      <c r="BTR57" s="975"/>
      <c r="BTS57" s="975"/>
      <c r="BTT57" s="975"/>
      <c r="BTU57" s="975"/>
      <c r="BTV57" s="975"/>
      <c r="BTW57" s="975"/>
      <c r="BTX57" s="975"/>
      <c r="BTY57" s="975"/>
      <c r="BTZ57" s="975"/>
      <c r="BUA57" s="975"/>
      <c r="BUB57" s="975"/>
      <c r="BUC57" s="975"/>
      <c r="BUD57" s="975"/>
      <c r="BUE57" s="975"/>
      <c r="BUF57" s="975"/>
      <c r="BUG57" s="975"/>
      <c r="BUH57" s="975"/>
      <c r="BUI57" s="975"/>
      <c r="BUJ57" s="975"/>
      <c r="BUK57" s="975"/>
      <c r="BUL57" s="975"/>
      <c r="BUM57" s="975"/>
      <c r="BUN57" s="975"/>
      <c r="BUO57" s="975"/>
      <c r="BUP57" s="975"/>
      <c r="BUQ57" s="975"/>
      <c r="BUR57" s="975"/>
      <c r="BUS57" s="975"/>
      <c r="BUT57" s="975"/>
      <c r="BUU57" s="975"/>
      <c r="BUV57" s="975"/>
      <c r="BUW57" s="975"/>
      <c r="BUX57" s="975"/>
      <c r="BUY57" s="975"/>
      <c r="BUZ57" s="975"/>
      <c r="BVA57" s="975"/>
      <c r="BVB57" s="975"/>
      <c r="BVC57" s="975"/>
      <c r="BVD57" s="975"/>
      <c r="BVE57" s="975"/>
      <c r="BVF57" s="975"/>
      <c r="BVG57" s="975"/>
      <c r="BVH57" s="975"/>
      <c r="BVI57" s="975"/>
      <c r="BVJ57" s="975"/>
      <c r="BVK57" s="975"/>
      <c r="BVL57" s="975"/>
      <c r="BVM57" s="975"/>
      <c r="BVN57" s="975"/>
      <c r="BVO57" s="975"/>
      <c r="BVP57" s="975"/>
      <c r="BVQ57" s="975"/>
      <c r="BVR57" s="975"/>
      <c r="BVS57" s="975"/>
      <c r="BVT57" s="975"/>
      <c r="BVU57" s="975"/>
      <c r="BVV57" s="975"/>
      <c r="BVW57" s="975"/>
      <c r="BVX57" s="975"/>
      <c r="BVY57" s="975"/>
      <c r="BVZ57" s="975"/>
      <c r="BWA57" s="975"/>
      <c r="BWB57" s="975"/>
      <c r="BWC57" s="975"/>
      <c r="BWD57" s="975"/>
      <c r="BWE57" s="975"/>
      <c r="BWF57" s="975"/>
      <c r="BWG57" s="975"/>
      <c r="BWH57" s="975"/>
      <c r="BWI57" s="975"/>
      <c r="BWJ57" s="975"/>
      <c r="BWK57" s="975"/>
      <c r="BWL57" s="975"/>
      <c r="BWM57" s="975"/>
      <c r="BWN57" s="975"/>
      <c r="BWO57" s="975"/>
      <c r="BWP57" s="975"/>
      <c r="BWQ57" s="975"/>
      <c r="BWR57" s="975"/>
      <c r="BWS57" s="975"/>
      <c r="BWT57" s="975"/>
      <c r="BWU57" s="975"/>
      <c r="BWV57" s="975"/>
      <c r="BWW57" s="975"/>
      <c r="BWX57" s="975"/>
      <c r="BWY57" s="975"/>
      <c r="BWZ57" s="975"/>
      <c r="BXA57" s="975"/>
      <c r="BXB57" s="975"/>
      <c r="BXC57" s="975"/>
      <c r="BXD57" s="975"/>
      <c r="BXE57" s="975"/>
      <c r="BXF57" s="975"/>
      <c r="BXG57" s="975"/>
      <c r="BXH57" s="975"/>
      <c r="BXI57" s="975"/>
      <c r="BXJ57" s="975"/>
      <c r="BXK57" s="975"/>
      <c r="BXL57" s="975"/>
      <c r="BXM57" s="975"/>
      <c r="BXN57" s="975"/>
      <c r="BXO57" s="975"/>
      <c r="BXP57" s="975"/>
      <c r="BXQ57" s="975"/>
      <c r="BXR57" s="975"/>
      <c r="BXS57" s="975"/>
      <c r="BXT57" s="975"/>
      <c r="BXU57" s="975"/>
      <c r="BXV57" s="975"/>
      <c r="BXW57" s="975"/>
      <c r="BXX57" s="975"/>
      <c r="BXY57" s="975"/>
      <c r="BXZ57" s="975"/>
      <c r="BYA57" s="975"/>
      <c r="BYB57" s="975"/>
      <c r="BYC57" s="975"/>
      <c r="BYD57" s="975"/>
      <c r="BYE57" s="975"/>
      <c r="BYF57" s="975"/>
      <c r="BYG57" s="975"/>
      <c r="BYH57" s="975"/>
      <c r="BYI57" s="975"/>
      <c r="BYJ57" s="975"/>
      <c r="BYK57" s="975"/>
      <c r="BYL57" s="975"/>
      <c r="BYM57" s="975"/>
      <c r="BYN57" s="975"/>
      <c r="BYO57" s="975"/>
      <c r="BYP57" s="975"/>
      <c r="BYQ57" s="975"/>
      <c r="BYR57" s="975"/>
      <c r="BYS57" s="975"/>
      <c r="BYT57" s="975"/>
      <c r="BYU57" s="975"/>
      <c r="BYV57" s="975"/>
      <c r="BYW57" s="975"/>
      <c r="BYX57" s="975"/>
      <c r="BYY57" s="975"/>
      <c r="BYZ57" s="975"/>
      <c r="BZA57" s="975"/>
      <c r="BZB57" s="975"/>
      <c r="BZC57" s="975"/>
      <c r="BZD57" s="975"/>
      <c r="BZE57" s="975"/>
      <c r="BZF57" s="975"/>
      <c r="BZG57" s="975"/>
      <c r="BZH57" s="975"/>
      <c r="BZI57" s="975"/>
      <c r="BZJ57" s="975"/>
      <c r="BZK57" s="975"/>
      <c r="BZL57" s="975"/>
      <c r="BZM57" s="975"/>
      <c r="BZN57" s="975"/>
      <c r="BZO57" s="975"/>
      <c r="BZP57" s="975"/>
      <c r="BZQ57" s="975"/>
      <c r="BZR57" s="975"/>
      <c r="BZS57" s="975"/>
      <c r="BZT57" s="975"/>
      <c r="BZU57" s="975"/>
      <c r="BZV57" s="975"/>
      <c r="BZW57" s="975"/>
      <c r="BZX57" s="975"/>
      <c r="BZY57" s="975"/>
      <c r="BZZ57" s="975"/>
      <c r="CAA57" s="975"/>
      <c r="CAB57" s="975"/>
      <c r="CAC57" s="975"/>
      <c r="CAD57" s="975"/>
      <c r="CAE57" s="975"/>
      <c r="CAF57" s="975"/>
      <c r="CAG57" s="975"/>
      <c r="CAH57" s="975"/>
      <c r="CAI57" s="975"/>
      <c r="CAJ57" s="975"/>
      <c r="CAK57" s="975"/>
      <c r="CAL57" s="975"/>
      <c r="CAM57" s="975"/>
      <c r="CAN57" s="975"/>
      <c r="CAO57" s="975"/>
      <c r="CAP57" s="975"/>
      <c r="CAQ57" s="975"/>
      <c r="CAR57" s="975"/>
      <c r="CAS57" s="975"/>
      <c r="CAT57" s="975"/>
      <c r="CAU57" s="975"/>
      <c r="CAV57" s="975"/>
      <c r="CAW57" s="975"/>
      <c r="CAX57" s="975"/>
      <c r="CAY57" s="975"/>
      <c r="CAZ57" s="975"/>
      <c r="CBA57" s="975"/>
      <c r="CBB57" s="975"/>
      <c r="CBC57" s="975"/>
      <c r="CBD57" s="975"/>
      <c r="CBE57" s="975"/>
      <c r="CBF57" s="975"/>
      <c r="CBG57" s="975"/>
      <c r="CBH57" s="975"/>
      <c r="CBI57" s="975"/>
      <c r="CBJ57" s="975"/>
      <c r="CBK57" s="975"/>
      <c r="CBL57" s="975"/>
      <c r="CBM57" s="975"/>
      <c r="CBN57" s="975"/>
      <c r="CBO57" s="975"/>
      <c r="CBP57" s="975"/>
      <c r="CBQ57" s="975"/>
      <c r="CBR57" s="975"/>
      <c r="CBS57" s="975"/>
      <c r="CBT57" s="975"/>
      <c r="CBU57" s="975"/>
      <c r="CBV57" s="975"/>
      <c r="CBW57" s="975"/>
      <c r="CBX57" s="975"/>
      <c r="CBY57" s="975"/>
      <c r="CBZ57" s="975"/>
      <c r="CCA57" s="975"/>
      <c r="CCB57" s="975"/>
      <c r="CCC57" s="975"/>
      <c r="CCD57" s="975"/>
      <c r="CCE57" s="975"/>
      <c r="CCF57" s="975"/>
      <c r="CCG57" s="975"/>
      <c r="CCH57" s="975"/>
      <c r="CCI57" s="975"/>
      <c r="CCJ57" s="975"/>
      <c r="CCK57" s="975"/>
      <c r="CCL57" s="975"/>
      <c r="CCM57" s="975"/>
      <c r="CCN57" s="975"/>
      <c r="CCO57" s="975"/>
      <c r="CCP57" s="975"/>
      <c r="CCQ57" s="975"/>
      <c r="CCR57" s="975"/>
      <c r="CCS57" s="975"/>
      <c r="CCT57" s="975"/>
      <c r="CCU57" s="975"/>
      <c r="CCV57" s="975"/>
      <c r="CCW57" s="975"/>
      <c r="CCX57" s="975"/>
      <c r="CCY57" s="975"/>
      <c r="CCZ57" s="975"/>
      <c r="CDA57" s="975"/>
      <c r="CDB57" s="975"/>
      <c r="CDC57" s="975"/>
      <c r="CDD57" s="975"/>
      <c r="CDE57" s="975"/>
      <c r="CDF57" s="975"/>
      <c r="CDG57" s="975"/>
      <c r="CDH57" s="975"/>
      <c r="CDI57" s="975"/>
      <c r="CDJ57" s="975"/>
      <c r="CDK57" s="975"/>
      <c r="CDL57" s="975"/>
      <c r="CDM57" s="975"/>
      <c r="CDN57" s="975"/>
      <c r="CDO57" s="975"/>
      <c r="CDP57" s="975"/>
      <c r="CDQ57" s="975"/>
      <c r="CDR57" s="975"/>
      <c r="CDS57" s="975"/>
      <c r="CDT57" s="975"/>
      <c r="CDU57" s="975"/>
      <c r="CDV57" s="975"/>
      <c r="CDW57" s="975"/>
      <c r="CDX57" s="975"/>
      <c r="CDY57" s="975"/>
      <c r="CDZ57" s="975"/>
      <c r="CEA57" s="975"/>
      <c r="CEB57" s="975"/>
      <c r="CEC57" s="975"/>
      <c r="CED57" s="975"/>
      <c r="CEE57" s="975"/>
      <c r="CEF57" s="975"/>
      <c r="CEG57" s="975"/>
      <c r="CEH57" s="975"/>
      <c r="CEI57" s="975"/>
      <c r="CEJ57" s="975"/>
      <c r="CEK57" s="975"/>
      <c r="CEL57" s="975"/>
      <c r="CEM57" s="975"/>
      <c r="CEN57" s="975"/>
      <c r="CEO57" s="975"/>
      <c r="CEP57" s="975"/>
      <c r="CEQ57" s="975"/>
      <c r="CER57" s="975"/>
      <c r="CES57" s="975"/>
      <c r="CET57" s="975"/>
      <c r="CEU57" s="975"/>
      <c r="CEV57" s="975"/>
      <c r="CEW57" s="975"/>
      <c r="CEX57" s="975"/>
      <c r="CEY57" s="975"/>
      <c r="CEZ57" s="975"/>
      <c r="CFA57" s="975"/>
      <c r="CFB57" s="975"/>
      <c r="CFC57" s="975"/>
      <c r="CFD57" s="975"/>
      <c r="CFE57" s="975"/>
      <c r="CFF57" s="975"/>
      <c r="CFG57" s="975"/>
      <c r="CFH57" s="975"/>
      <c r="CFI57" s="975"/>
      <c r="CFJ57" s="975"/>
      <c r="CFK57" s="975"/>
      <c r="CFL57" s="975"/>
      <c r="CFM57" s="975"/>
      <c r="CFN57" s="975"/>
      <c r="CFO57" s="975"/>
      <c r="CFP57" s="975"/>
      <c r="CFQ57" s="975"/>
      <c r="CFR57" s="975"/>
      <c r="CFS57" s="975"/>
      <c r="CFT57" s="975"/>
      <c r="CFU57" s="975"/>
      <c r="CFV57" s="975"/>
      <c r="CFW57" s="975"/>
      <c r="CFX57" s="975"/>
      <c r="CFY57" s="975"/>
      <c r="CFZ57" s="975"/>
      <c r="CGA57" s="975"/>
      <c r="CGB57" s="975"/>
      <c r="CGC57" s="975"/>
      <c r="CGD57" s="975"/>
      <c r="CGE57" s="975"/>
      <c r="CGF57" s="975"/>
      <c r="CGG57" s="975"/>
      <c r="CGH57" s="975"/>
      <c r="CGI57" s="975"/>
      <c r="CGJ57" s="975"/>
      <c r="CGK57" s="975"/>
      <c r="CGL57" s="975"/>
      <c r="CGM57" s="975"/>
      <c r="CGN57" s="975"/>
      <c r="CGO57" s="975"/>
      <c r="CGP57" s="975"/>
      <c r="CGQ57" s="975"/>
      <c r="CGR57" s="975"/>
      <c r="CGS57" s="975"/>
      <c r="CGT57" s="975"/>
      <c r="CGU57" s="975"/>
      <c r="CGV57" s="975"/>
      <c r="CGW57" s="975"/>
      <c r="CGX57" s="975"/>
      <c r="CGY57" s="975"/>
      <c r="CGZ57" s="975"/>
      <c r="CHA57" s="975"/>
      <c r="CHB57" s="975"/>
      <c r="CHC57" s="975"/>
      <c r="CHD57" s="975"/>
      <c r="CHE57" s="975"/>
      <c r="CHF57" s="975"/>
      <c r="CHG57" s="975"/>
      <c r="CHH57" s="975"/>
      <c r="CHI57" s="975"/>
      <c r="CHJ57" s="975"/>
      <c r="CHK57" s="975"/>
      <c r="CHL57" s="975"/>
      <c r="CHM57" s="975"/>
      <c r="CHN57" s="975"/>
      <c r="CHO57" s="975"/>
      <c r="CHP57" s="975"/>
      <c r="CHQ57" s="975"/>
      <c r="CHR57" s="975"/>
      <c r="CHS57" s="975"/>
      <c r="CHT57" s="975"/>
      <c r="CHU57" s="975"/>
      <c r="CHV57" s="975"/>
      <c r="CHW57" s="975"/>
      <c r="CHX57" s="975"/>
      <c r="CHY57" s="975"/>
      <c r="CHZ57" s="975"/>
      <c r="CIA57" s="975"/>
      <c r="CIB57" s="975"/>
      <c r="CIC57" s="975"/>
      <c r="CID57" s="975"/>
      <c r="CIE57" s="975"/>
      <c r="CIF57" s="975"/>
      <c r="CIG57" s="975"/>
      <c r="CIH57" s="975"/>
      <c r="CII57" s="975"/>
      <c r="CIJ57" s="975"/>
      <c r="CIK57" s="975"/>
      <c r="CIL57" s="975"/>
      <c r="CIM57" s="975"/>
      <c r="CIN57" s="975"/>
      <c r="CIO57" s="975"/>
      <c r="CIP57" s="975"/>
      <c r="CIQ57" s="975"/>
      <c r="CIR57" s="975"/>
      <c r="CIS57" s="975"/>
      <c r="CIT57" s="975"/>
      <c r="CIU57" s="975"/>
      <c r="CIV57" s="975"/>
      <c r="CIW57" s="975"/>
      <c r="CIX57" s="975"/>
      <c r="CIY57" s="975"/>
      <c r="CIZ57" s="975"/>
      <c r="CJA57" s="975"/>
      <c r="CJB57" s="975"/>
      <c r="CJC57" s="975"/>
      <c r="CJD57" s="975"/>
      <c r="CJE57" s="975"/>
      <c r="CJF57" s="975"/>
      <c r="CJG57" s="975"/>
      <c r="CJH57" s="975"/>
      <c r="CJI57" s="975"/>
      <c r="CJJ57" s="975"/>
      <c r="CJK57" s="975"/>
      <c r="CJL57" s="975"/>
      <c r="CJM57" s="975"/>
      <c r="CJN57" s="975"/>
      <c r="CJO57" s="975"/>
      <c r="CJP57" s="975"/>
      <c r="CJQ57" s="975"/>
      <c r="CJR57" s="975"/>
      <c r="CJS57" s="975"/>
      <c r="CJT57" s="975"/>
      <c r="CJU57" s="975"/>
      <c r="CJV57" s="975"/>
      <c r="CJW57" s="975"/>
      <c r="CJX57" s="975"/>
      <c r="CJY57" s="975"/>
      <c r="CJZ57" s="975"/>
      <c r="CKA57" s="975"/>
      <c r="CKB57" s="975"/>
      <c r="CKC57" s="975"/>
      <c r="CKD57" s="975"/>
      <c r="CKE57" s="975"/>
      <c r="CKF57" s="975"/>
      <c r="CKG57" s="975"/>
      <c r="CKH57" s="975"/>
      <c r="CKI57" s="975"/>
      <c r="CKJ57" s="975"/>
      <c r="CKK57" s="975"/>
      <c r="CKL57" s="975"/>
      <c r="CKM57" s="975"/>
      <c r="CKN57" s="975"/>
      <c r="CKO57" s="975"/>
      <c r="CKP57" s="975"/>
      <c r="CKQ57" s="975"/>
      <c r="CKR57" s="975"/>
      <c r="CKS57" s="975"/>
      <c r="CKT57" s="975"/>
      <c r="CKU57" s="975"/>
      <c r="CKV57" s="975"/>
      <c r="CKW57" s="975"/>
      <c r="CKX57" s="975"/>
      <c r="CKY57" s="975"/>
      <c r="CKZ57" s="975"/>
      <c r="CLA57" s="975"/>
      <c r="CLB57" s="975"/>
      <c r="CLC57" s="975"/>
      <c r="CLD57" s="975"/>
      <c r="CLE57" s="975"/>
      <c r="CLF57" s="975"/>
      <c r="CLG57" s="975"/>
      <c r="CLH57" s="975"/>
      <c r="CLI57" s="975"/>
      <c r="CLJ57" s="975"/>
      <c r="CLK57" s="975"/>
      <c r="CLL57" s="975"/>
      <c r="CLM57" s="975"/>
      <c r="CLN57" s="975"/>
      <c r="CLO57" s="975"/>
      <c r="CLP57" s="975"/>
      <c r="CLQ57" s="975"/>
      <c r="CLR57" s="975"/>
      <c r="CLS57" s="975"/>
      <c r="CLT57" s="975"/>
      <c r="CLU57" s="975"/>
      <c r="CLV57" s="975"/>
      <c r="CLW57" s="975"/>
      <c r="CLX57" s="975"/>
      <c r="CLY57" s="975"/>
      <c r="CLZ57" s="975"/>
      <c r="CMA57" s="975"/>
      <c r="CMB57" s="975"/>
      <c r="CMC57" s="975"/>
      <c r="CMD57" s="975"/>
      <c r="CME57" s="975"/>
      <c r="CMF57" s="975"/>
      <c r="CMG57" s="975"/>
      <c r="CMH57" s="975"/>
      <c r="CMI57" s="975"/>
      <c r="CMJ57" s="975"/>
      <c r="CMK57" s="975"/>
      <c r="CML57" s="975"/>
      <c r="CMM57" s="975"/>
      <c r="CMN57" s="975"/>
      <c r="CMO57" s="975"/>
      <c r="CMP57" s="975"/>
      <c r="CMQ57" s="975"/>
      <c r="CMR57" s="975"/>
      <c r="CMS57" s="975"/>
      <c r="CMT57" s="975"/>
      <c r="CMU57" s="975"/>
      <c r="CMV57" s="975"/>
      <c r="CMW57" s="975"/>
      <c r="CMX57" s="975"/>
      <c r="CMY57" s="975"/>
      <c r="CMZ57" s="975"/>
      <c r="CNA57" s="975"/>
      <c r="CNB57" s="975"/>
      <c r="CNC57" s="975"/>
      <c r="CND57" s="975"/>
      <c r="CNE57" s="975"/>
      <c r="CNF57" s="975"/>
      <c r="CNG57" s="975"/>
      <c r="CNH57" s="975"/>
      <c r="CNI57" s="975"/>
      <c r="CNJ57" s="975"/>
      <c r="CNK57" s="975"/>
      <c r="CNL57" s="975"/>
      <c r="CNM57" s="975"/>
      <c r="CNN57" s="975"/>
      <c r="CNO57" s="975"/>
      <c r="CNP57" s="975"/>
      <c r="CNQ57" s="975"/>
      <c r="CNR57" s="975"/>
      <c r="CNS57" s="975"/>
      <c r="CNT57" s="975"/>
      <c r="CNU57" s="975"/>
      <c r="CNV57" s="975"/>
      <c r="CNW57" s="975"/>
      <c r="CNX57" s="975"/>
      <c r="CNY57" s="975"/>
      <c r="CNZ57" s="975"/>
      <c r="COA57" s="975"/>
      <c r="COB57" s="975"/>
      <c r="COC57" s="975"/>
      <c r="COD57" s="975"/>
      <c r="COE57" s="975"/>
      <c r="COF57" s="975"/>
      <c r="COG57" s="975"/>
      <c r="COH57" s="975"/>
      <c r="COI57" s="975"/>
      <c r="COJ57" s="975"/>
      <c r="COK57" s="975"/>
      <c r="COL57" s="975"/>
      <c r="COM57" s="975"/>
      <c r="CON57" s="975"/>
      <c r="COO57" s="975"/>
      <c r="COP57" s="975"/>
      <c r="COQ57" s="975"/>
      <c r="COR57" s="975"/>
      <c r="COS57" s="975"/>
      <c r="COT57" s="975"/>
      <c r="COU57" s="975"/>
      <c r="COV57" s="975"/>
      <c r="COW57" s="975"/>
      <c r="COX57" s="975"/>
      <c r="COY57" s="975"/>
      <c r="COZ57" s="975"/>
      <c r="CPA57" s="975"/>
      <c r="CPB57" s="975"/>
      <c r="CPC57" s="975"/>
      <c r="CPD57" s="975"/>
      <c r="CPE57" s="975"/>
      <c r="CPF57" s="975"/>
      <c r="CPG57" s="975"/>
      <c r="CPH57" s="975"/>
      <c r="CPI57" s="975"/>
      <c r="CPJ57" s="975"/>
      <c r="CPK57" s="975"/>
      <c r="CPL57" s="975"/>
      <c r="CPM57" s="975"/>
      <c r="CPN57" s="975"/>
      <c r="CPO57" s="975"/>
      <c r="CPP57" s="975"/>
      <c r="CPQ57" s="975"/>
      <c r="CPR57" s="975"/>
      <c r="CPS57" s="975"/>
      <c r="CPT57" s="975"/>
      <c r="CPU57" s="975"/>
      <c r="CPV57" s="975"/>
      <c r="CPW57" s="975"/>
      <c r="CPX57" s="975"/>
      <c r="CPY57" s="975"/>
      <c r="CPZ57" s="975"/>
      <c r="CQA57" s="975"/>
      <c r="CQB57" s="975"/>
      <c r="CQC57" s="975"/>
      <c r="CQD57" s="975"/>
      <c r="CQE57" s="975"/>
      <c r="CQF57" s="975"/>
      <c r="CQG57" s="975"/>
      <c r="CQH57" s="975"/>
      <c r="CQI57" s="975"/>
      <c r="CQJ57" s="975"/>
      <c r="CQK57" s="975"/>
      <c r="CQL57" s="975"/>
      <c r="CQM57" s="975"/>
      <c r="CQN57" s="975"/>
      <c r="CQO57" s="975"/>
      <c r="CQP57" s="975"/>
      <c r="CQQ57" s="975"/>
      <c r="CQR57" s="975"/>
      <c r="CQS57" s="975"/>
      <c r="CQT57" s="975"/>
      <c r="CQU57" s="975"/>
      <c r="CQV57" s="975"/>
      <c r="CQW57" s="975"/>
      <c r="CQX57" s="975"/>
      <c r="CQY57" s="975"/>
      <c r="CQZ57" s="975"/>
      <c r="CRA57" s="975"/>
      <c r="CRB57" s="975"/>
      <c r="CRC57" s="975"/>
      <c r="CRD57" s="975"/>
      <c r="CRE57" s="975"/>
      <c r="CRF57" s="975"/>
      <c r="CRG57" s="975"/>
      <c r="CRH57" s="975"/>
      <c r="CRI57" s="975"/>
      <c r="CRJ57" s="975"/>
      <c r="CRK57" s="975"/>
      <c r="CRL57" s="975"/>
      <c r="CRM57" s="975"/>
      <c r="CRN57" s="975"/>
      <c r="CRO57" s="975"/>
      <c r="CRP57" s="975"/>
      <c r="CRQ57" s="975"/>
      <c r="CRR57" s="975"/>
      <c r="CRS57" s="975"/>
      <c r="CRT57" s="975"/>
      <c r="CRU57" s="975"/>
      <c r="CRV57" s="975"/>
      <c r="CRW57" s="975"/>
      <c r="CRX57" s="975"/>
      <c r="CRY57" s="975"/>
      <c r="CRZ57" s="975"/>
      <c r="CSA57" s="975"/>
      <c r="CSB57" s="975"/>
      <c r="CSC57" s="975"/>
      <c r="CSD57" s="975"/>
      <c r="CSE57" s="975"/>
      <c r="CSF57" s="975"/>
      <c r="CSG57" s="975"/>
      <c r="CSH57" s="975"/>
      <c r="CSI57" s="975"/>
      <c r="CSJ57" s="975"/>
      <c r="CSK57" s="975"/>
      <c r="CSL57" s="975"/>
      <c r="CSM57" s="975"/>
      <c r="CSN57" s="975"/>
      <c r="CSO57" s="975"/>
      <c r="CSP57" s="975"/>
      <c r="CSQ57" s="975"/>
      <c r="CSR57" s="975"/>
      <c r="CSS57" s="975"/>
      <c r="CST57" s="975"/>
      <c r="CSU57" s="975"/>
      <c r="CSV57" s="975"/>
      <c r="CSW57" s="975"/>
      <c r="CSX57" s="975"/>
      <c r="CSY57" s="975"/>
      <c r="CSZ57" s="975"/>
      <c r="CTA57" s="975"/>
      <c r="CTB57" s="975"/>
      <c r="CTC57" s="975"/>
      <c r="CTD57" s="975"/>
      <c r="CTE57" s="975"/>
      <c r="CTF57" s="975"/>
      <c r="CTG57" s="975"/>
      <c r="CTH57" s="975"/>
      <c r="CTI57" s="975"/>
      <c r="CTJ57" s="975"/>
      <c r="CTK57" s="975"/>
      <c r="CTL57" s="975"/>
      <c r="CTM57" s="975"/>
      <c r="CTN57" s="975"/>
      <c r="CTO57" s="975"/>
      <c r="CTP57" s="975"/>
      <c r="CTQ57" s="975"/>
      <c r="CTR57" s="975"/>
      <c r="CTS57" s="975"/>
      <c r="CTT57" s="975"/>
      <c r="CTU57" s="975"/>
      <c r="CTV57" s="975"/>
      <c r="CTW57" s="975"/>
      <c r="CTX57" s="975"/>
      <c r="CTY57" s="975"/>
      <c r="CTZ57" s="975"/>
      <c r="CUA57" s="975"/>
      <c r="CUB57" s="975"/>
      <c r="CUC57" s="975"/>
      <c r="CUD57" s="975"/>
      <c r="CUE57" s="975"/>
      <c r="CUF57" s="975"/>
      <c r="CUG57" s="975"/>
      <c r="CUH57" s="975"/>
      <c r="CUI57" s="975"/>
      <c r="CUJ57" s="975"/>
      <c r="CUK57" s="975"/>
      <c r="CUL57" s="975"/>
      <c r="CUM57" s="975"/>
      <c r="CUN57" s="975"/>
      <c r="CUO57" s="975"/>
      <c r="CUP57" s="975"/>
      <c r="CUQ57" s="975"/>
      <c r="CUR57" s="975"/>
      <c r="CUS57" s="975"/>
      <c r="CUT57" s="975"/>
      <c r="CUU57" s="975"/>
      <c r="CUV57" s="975"/>
      <c r="CUW57" s="975"/>
      <c r="CUX57" s="975"/>
      <c r="CUY57" s="975"/>
      <c r="CUZ57" s="975"/>
      <c r="CVA57" s="975"/>
      <c r="CVB57" s="975"/>
      <c r="CVC57" s="975"/>
      <c r="CVD57" s="975"/>
      <c r="CVE57" s="975"/>
      <c r="CVF57" s="975"/>
      <c r="CVG57" s="975"/>
      <c r="CVH57" s="975"/>
      <c r="CVI57" s="975"/>
      <c r="CVJ57" s="975"/>
      <c r="CVK57" s="975"/>
      <c r="CVL57" s="975"/>
      <c r="CVM57" s="975"/>
      <c r="CVN57" s="975"/>
      <c r="CVO57" s="975"/>
      <c r="CVP57" s="975"/>
      <c r="CVQ57" s="975"/>
      <c r="CVR57" s="975"/>
      <c r="CVS57" s="975"/>
      <c r="CVT57" s="975"/>
      <c r="CVU57" s="975"/>
      <c r="CVV57" s="975"/>
      <c r="CVW57" s="975"/>
      <c r="CVX57" s="975"/>
      <c r="CVY57" s="975"/>
      <c r="CVZ57" s="975"/>
      <c r="CWA57" s="975"/>
      <c r="CWB57" s="975"/>
      <c r="CWC57" s="975"/>
      <c r="CWD57" s="975"/>
      <c r="CWE57" s="975"/>
      <c r="CWF57" s="975"/>
      <c r="CWG57" s="975"/>
      <c r="CWH57" s="975"/>
      <c r="CWI57" s="975"/>
      <c r="CWJ57" s="975"/>
      <c r="CWK57" s="975"/>
      <c r="CWL57" s="975"/>
      <c r="CWM57" s="975"/>
      <c r="CWN57" s="975"/>
      <c r="CWO57" s="975"/>
      <c r="CWP57" s="975"/>
      <c r="CWQ57" s="975"/>
      <c r="CWR57" s="975"/>
      <c r="CWS57" s="975"/>
      <c r="CWT57" s="975"/>
      <c r="CWU57" s="975"/>
      <c r="CWV57" s="975"/>
      <c r="CWW57" s="975"/>
      <c r="CWX57" s="975"/>
      <c r="CWY57" s="975"/>
      <c r="CWZ57" s="975"/>
      <c r="CXA57" s="975"/>
      <c r="CXB57" s="975"/>
      <c r="CXC57" s="975"/>
      <c r="CXD57" s="975"/>
      <c r="CXE57" s="975"/>
      <c r="CXF57" s="975"/>
      <c r="CXG57" s="975"/>
      <c r="CXH57" s="975"/>
      <c r="CXI57" s="975"/>
      <c r="CXJ57" s="975"/>
      <c r="CXK57" s="975"/>
      <c r="CXL57" s="975"/>
      <c r="CXM57" s="975"/>
      <c r="CXN57" s="975"/>
      <c r="CXO57" s="975"/>
      <c r="CXP57" s="975"/>
      <c r="CXQ57" s="975"/>
      <c r="CXR57" s="975"/>
      <c r="CXS57" s="975"/>
      <c r="CXT57" s="975"/>
      <c r="CXU57" s="975"/>
      <c r="CXV57" s="975"/>
      <c r="CXW57" s="975"/>
      <c r="CXX57" s="975"/>
      <c r="CXY57" s="975"/>
      <c r="CXZ57" s="975"/>
      <c r="CYA57" s="975"/>
      <c r="CYB57" s="975"/>
      <c r="CYC57" s="975"/>
      <c r="CYD57" s="975"/>
      <c r="CYE57" s="975"/>
      <c r="CYF57" s="975"/>
      <c r="CYG57" s="975"/>
      <c r="CYH57" s="975"/>
      <c r="CYI57" s="975"/>
      <c r="CYJ57" s="975"/>
      <c r="CYK57" s="975"/>
      <c r="CYL57" s="975"/>
      <c r="CYM57" s="975"/>
      <c r="CYN57" s="975"/>
      <c r="CYO57" s="975"/>
      <c r="CYP57" s="975"/>
      <c r="CYQ57" s="975"/>
      <c r="CYR57" s="975"/>
      <c r="CYS57" s="975"/>
      <c r="CYT57" s="975"/>
      <c r="CYU57" s="975"/>
      <c r="CYV57" s="975"/>
      <c r="CYW57" s="975"/>
      <c r="CYX57" s="975"/>
      <c r="CYY57" s="975"/>
      <c r="CYZ57" s="975"/>
      <c r="CZA57" s="975"/>
      <c r="CZB57" s="975"/>
      <c r="CZC57" s="975"/>
      <c r="CZD57" s="975"/>
      <c r="CZE57" s="975"/>
      <c r="CZF57" s="975"/>
      <c r="CZG57" s="975"/>
      <c r="CZH57" s="975"/>
      <c r="CZI57" s="975"/>
      <c r="CZJ57" s="975"/>
      <c r="CZK57" s="975"/>
      <c r="CZL57" s="975"/>
      <c r="CZM57" s="975"/>
      <c r="CZN57" s="975"/>
      <c r="CZO57" s="975"/>
      <c r="CZP57" s="975"/>
      <c r="CZQ57" s="975"/>
      <c r="CZR57" s="975"/>
      <c r="CZS57" s="975"/>
      <c r="CZT57" s="975"/>
      <c r="CZU57" s="975"/>
      <c r="CZV57" s="975"/>
      <c r="CZW57" s="975"/>
      <c r="CZX57" s="975"/>
      <c r="CZY57" s="975"/>
      <c r="CZZ57" s="975"/>
      <c r="DAA57" s="975"/>
      <c r="DAB57" s="975"/>
      <c r="DAC57" s="975"/>
      <c r="DAD57" s="975"/>
      <c r="DAE57" s="975"/>
      <c r="DAF57" s="975"/>
      <c r="DAG57" s="975"/>
      <c r="DAH57" s="975"/>
      <c r="DAI57" s="975"/>
      <c r="DAJ57" s="975"/>
      <c r="DAK57" s="975"/>
      <c r="DAL57" s="975"/>
      <c r="DAM57" s="975"/>
      <c r="DAN57" s="975"/>
      <c r="DAO57" s="975"/>
      <c r="DAP57" s="975"/>
      <c r="DAQ57" s="975"/>
      <c r="DAR57" s="975"/>
      <c r="DAS57" s="975"/>
      <c r="DAT57" s="975"/>
      <c r="DAU57" s="975"/>
      <c r="DAV57" s="975"/>
      <c r="DAW57" s="975"/>
      <c r="DAX57" s="975"/>
      <c r="DAY57" s="975"/>
      <c r="DAZ57" s="975"/>
      <c r="DBA57" s="975"/>
      <c r="DBB57" s="975"/>
      <c r="DBC57" s="975"/>
      <c r="DBD57" s="975"/>
      <c r="DBE57" s="975"/>
      <c r="DBF57" s="975"/>
      <c r="DBG57" s="975"/>
      <c r="DBH57" s="975"/>
      <c r="DBI57" s="975"/>
      <c r="DBJ57" s="975"/>
      <c r="DBK57" s="975"/>
      <c r="DBL57" s="975"/>
      <c r="DBM57" s="975"/>
      <c r="DBN57" s="975"/>
      <c r="DBO57" s="975"/>
      <c r="DBP57" s="975"/>
      <c r="DBQ57" s="975"/>
      <c r="DBR57" s="975"/>
      <c r="DBS57" s="975"/>
      <c r="DBT57" s="975"/>
      <c r="DBU57" s="975"/>
      <c r="DBV57" s="975"/>
      <c r="DBW57" s="975"/>
      <c r="DBX57" s="975"/>
      <c r="DBY57" s="975"/>
      <c r="DBZ57" s="975"/>
      <c r="DCA57" s="975"/>
      <c r="DCB57" s="975"/>
      <c r="DCC57" s="975"/>
      <c r="DCD57" s="975"/>
      <c r="DCE57" s="975"/>
      <c r="DCF57" s="975"/>
      <c r="DCG57" s="975"/>
      <c r="DCH57" s="975"/>
      <c r="DCI57" s="975"/>
      <c r="DCJ57" s="975"/>
      <c r="DCK57" s="975"/>
      <c r="DCL57" s="975"/>
      <c r="DCM57" s="975"/>
      <c r="DCN57" s="975"/>
      <c r="DCO57" s="975"/>
      <c r="DCP57" s="975"/>
      <c r="DCQ57" s="975"/>
      <c r="DCR57" s="975"/>
      <c r="DCS57" s="975"/>
      <c r="DCT57" s="975"/>
      <c r="DCU57" s="975"/>
      <c r="DCV57" s="975"/>
      <c r="DCW57" s="975"/>
      <c r="DCX57" s="975"/>
      <c r="DCY57" s="975"/>
      <c r="DCZ57" s="975"/>
      <c r="DDA57" s="975"/>
      <c r="DDB57" s="975"/>
      <c r="DDC57" s="975"/>
      <c r="DDD57" s="975"/>
      <c r="DDE57" s="975"/>
      <c r="DDF57" s="975"/>
      <c r="DDG57" s="975"/>
      <c r="DDH57" s="975"/>
      <c r="DDI57" s="975"/>
      <c r="DDJ57" s="975"/>
      <c r="DDK57" s="975"/>
      <c r="DDL57" s="975"/>
      <c r="DDM57" s="975"/>
      <c r="DDN57" s="975"/>
      <c r="DDO57" s="975"/>
      <c r="DDP57" s="975"/>
      <c r="DDQ57" s="975"/>
      <c r="DDR57" s="975"/>
      <c r="DDS57" s="975"/>
      <c r="DDT57" s="975"/>
      <c r="DDU57" s="975"/>
      <c r="DDV57" s="975"/>
      <c r="DDW57" s="975"/>
      <c r="DDX57" s="975"/>
      <c r="DDY57" s="975"/>
      <c r="DDZ57" s="975"/>
      <c r="DEA57" s="975"/>
      <c r="DEB57" s="975"/>
      <c r="DEC57" s="975"/>
      <c r="DED57" s="975"/>
      <c r="DEE57" s="975"/>
      <c r="DEF57" s="975"/>
      <c r="DEG57" s="975"/>
      <c r="DEH57" s="975"/>
      <c r="DEI57" s="975"/>
      <c r="DEJ57" s="975"/>
      <c r="DEK57" s="975"/>
      <c r="DEL57" s="975"/>
      <c r="DEM57" s="975"/>
      <c r="DEN57" s="975"/>
      <c r="DEO57" s="975"/>
      <c r="DEP57" s="975"/>
      <c r="DEQ57" s="975"/>
      <c r="DER57" s="975"/>
      <c r="DES57" s="975"/>
      <c r="DET57" s="975"/>
      <c r="DEU57" s="975"/>
      <c r="DEV57" s="975"/>
      <c r="DEW57" s="975"/>
      <c r="DEX57" s="975"/>
      <c r="DEY57" s="975"/>
      <c r="DEZ57" s="975"/>
      <c r="DFA57" s="975"/>
      <c r="DFB57" s="975"/>
      <c r="DFC57" s="975"/>
      <c r="DFD57" s="975"/>
      <c r="DFE57" s="975"/>
      <c r="DFF57" s="975"/>
      <c r="DFG57" s="975"/>
      <c r="DFH57" s="975"/>
      <c r="DFI57" s="975"/>
      <c r="DFJ57" s="975"/>
      <c r="DFK57" s="975"/>
      <c r="DFL57" s="975"/>
      <c r="DFM57" s="975"/>
      <c r="DFN57" s="975"/>
      <c r="DFO57" s="975"/>
      <c r="DFP57" s="975"/>
      <c r="DFQ57" s="975"/>
      <c r="DFR57" s="975"/>
      <c r="DFS57" s="975"/>
      <c r="DFT57" s="975"/>
      <c r="DFU57" s="975"/>
      <c r="DFV57" s="975"/>
      <c r="DFW57" s="975"/>
      <c r="DFX57" s="975"/>
      <c r="DFY57" s="975"/>
      <c r="DFZ57" s="975"/>
      <c r="DGA57" s="975"/>
      <c r="DGB57" s="975"/>
      <c r="DGC57" s="975"/>
      <c r="DGD57" s="975"/>
      <c r="DGE57" s="975"/>
      <c r="DGF57" s="975"/>
      <c r="DGG57" s="975"/>
      <c r="DGH57" s="975"/>
      <c r="DGI57" s="975"/>
      <c r="DGJ57" s="975"/>
      <c r="DGK57" s="975"/>
      <c r="DGL57" s="975"/>
      <c r="DGM57" s="975"/>
      <c r="DGN57" s="975"/>
      <c r="DGO57" s="975"/>
      <c r="DGP57" s="975"/>
      <c r="DGQ57" s="975"/>
      <c r="DGR57" s="975"/>
      <c r="DGS57" s="975"/>
      <c r="DGT57" s="975"/>
      <c r="DGU57" s="975"/>
      <c r="DGV57" s="975"/>
      <c r="DGW57" s="975"/>
      <c r="DGX57" s="975"/>
      <c r="DGY57" s="975"/>
      <c r="DGZ57" s="975"/>
      <c r="DHA57" s="975"/>
      <c r="DHB57" s="975"/>
      <c r="DHC57" s="975"/>
      <c r="DHD57" s="975"/>
      <c r="DHE57" s="975"/>
      <c r="DHF57" s="975"/>
      <c r="DHG57" s="975"/>
      <c r="DHH57" s="975"/>
      <c r="DHI57" s="975"/>
      <c r="DHJ57" s="975"/>
      <c r="DHK57" s="975"/>
      <c r="DHL57" s="975"/>
      <c r="DHM57" s="975"/>
      <c r="DHN57" s="975"/>
      <c r="DHO57" s="975"/>
      <c r="DHP57" s="975"/>
      <c r="DHQ57" s="975"/>
      <c r="DHR57" s="975"/>
      <c r="DHS57" s="975"/>
      <c r="DHT57" s="975"/>
      <c r="DHU57" s="975"/>
      <c r="DHV57" s="975"/>
      <c r="DHW57" s="975"/>
      <c r="DHX57" s="975"/>
      <c r="DHY57" s="975"/>
      <c r="DHZ57" s="975"/>
      <c r="DIA57" s="975"/>
      <c r="DIB57" s="975"/>
      <c r="DIC57" s="975"/>
      <c r="DID57" s="975"/>
      <c r="DIE57" s="975"/>
      <c r="DIF57" s="975"/>
      <c r="DIG57" s="975"/>
      <c r="DIH57" s="975"/>
      <c r="DII57" s="975"/>
      <c r="DIJ57" s="975"/>
      <c r="DIK57" s="975"/>
      <c r="DIL57" s="975"/>
      <c r="DIM57" s="975"/>
      <c r="DIN57" s="975"/>
      <c r="DIO57" s="975"/>
      <c r="DIP57" s="975"/>
      <c r="DIQ57" s="975"/>
      <c r="DIR57" s="975"/>
      <c r="DIS57" s="975"/>
      <c r="DIT57" s="975"/>
      <c r="DIU57" s="975"/>
      <c r="DIV57" s="975"/>
      <c r="DIW57" s="975"/>
      <c r="DIX57" s="975"/>
      <c r="DIY57" s="975"/>
      <c r="DIZ57" s="975"/>
      <c r="DJA57" s="975"/>
      <c r="DJB57" s="975"/>
      <c r="DJC57" s="975"/>
      <c r="DJD57" s="975"/>
      <c r="DJE57" s="975"/>
      <c r="DJF57" s="975"/>
      <c r="DJG57" s="975"/>
      <c r="DJH57" s="975"/>
      <c r="DJI57" s="975"/>
      <c r="DJJ57" s="975"/>
      <c r="DJK57" s="975"/>
      <c r="DJL57" s="975"/>
      <c r="DJM57" s="975"/>
      <c r="DJN57" s="975"/>
      <c r="DJO57" s="975"/>
      <c r="DJP57" s="975"/>
      <c r="DJQ57" s="975"/>
      <c r="DJR57" s="975"/>
      <c r="DJS57" s="975"/>
      <c r="DJT57" s="975"/>
      <c r="DJU57" s="975"/>
      <c r="DJV57" s="975"/>
      <c r="DJW57" s="975"/>
      <c r="DJX57" s="975"/>
      <c r="DJY57" s="975"/>
      <c r="DJZ57" s="975"/>
      <c r="DKA57" s="975"/>
      <c r="DKB57" s="975"/>
      <c r="DKC57" s="975"/>
      <c r="DKD57" s="975"/>
      <c r="DKE57" s="975"/>
      <c r="DKF57" s="975"/>
      <c r="DKG57" s="975"/>
      <c r="DKH57" s="975"/>
      <c r="DKI57" s="975"/>
      <c r="DKJ57" s="975"/>
      <c r="DKK57" s="975"/>
      <c r="DKL57" s="975"/>
      <c r="DKM57" s="975"/>
      <c r="DKN57" s="975"/>
      <c r="DKO57" s="975"/>
      <c r="DKP57" s="975"/>
      <c r="DKQ57" s="975"/>
      <c r="DKR57" s="975"/>
      <c r="DKS57" s="975"/>
      <c r="DKT57" s="975"/>
      <c r="DKU57" s="975"/>
      <c r="DKV57" s="975"/>
      <c r="DKW57" s="975"/>
      <c r="DKX57" s="975"/>
      <c r="DKY57" s="975"/>
      <c r="DKZ57" s="975"/>
      <c r="DLA57" s="975"/>
      <c r="DLB57" s="975"/>
      <c r="DLC57" s="975"/>
      <c r="DLD57" s="975"/>
      <c r="DLE57" s="975"/>
      <c r="DLF57" s="975"/>
      <c r="DLG57" s="975"/>
      <c r="DLH57" s="975"/>
      <c r="DLI57" s="975"/>
      <c r="DLJ57" s="975"/>
      <c r="DLK57" s="975"/>
      <c r="DLL57" s="975"/>
      <c r="DLM57" s="975"/>
      <c r="DLN57" s="975"/>
      <c r="DLO57" s="975"/>
      <c r="DLP57" s="975"/>
      <c r="DLQ57" s="975"/>
      <c r="DLR57" s="975"/>
      <c r="DLS57" s="975"/>
      <c r="DLT57" s="975"/>
      <c r="DLU57" s="975"/>
      <c r="DLV57" s="975"/>
      <c r="DLW57" s="975"/>
      <c r="DLX57" s="975"/>
      <c r="DLY57" s="975"/>
      <c r="DLZ57" s="975"/>
      <c r="DMA57" s="975"/>
      <c r="DMB57" s="975"/>
      <c r="DMC57" s="975"/>
      <c r="DMD57" s="975"/>
      <c r="DME57" s="975"/>
      <c r="DMF57" s="975"/>
      <c r="DMG57" s="975"/>
      <c r="DMH57" s="975"/>
      <c r="DMI57" s="975"/>
      <c r="DMJ57" s="975"/>
      <c r="DMK57" s="975"/>
      <c r="DML57" s="975"/>
      <c r="DMM57" s="975"/>
      <c r="DMN57" s="975"/>
      <c r="DMO57" s="975"/>
      <c r="DMP57" s="975"/>
      <c r="DMQ57" s="975"/>
      <c r="DMR57" s="975"/>
      <c r="DMS57" s="975"/>
      <c r="DMT57" s="975"/>
      <c r="DMU57" s="975"/>
      <c r="DMV57" s="975"/>
      <c r="DMW57" s="975"/>
      <c r="DMX57" s="975"/>
      <c r="DMY57" s="975"/>
      <c r="DMZ57" s="975"/>
      <c r="DNA57" s="975"/>
      <c r="DNB57" s="975"/>
      <c r="DNC57" s="975"/>
      <c r="DND57" s="975"/>
      <c r="DNE57" s="975"/>
      <c r="DNF57" s="975"/>
      <c r="DNG57" s="975"/>
      <c r="DNH57" s="975"/>
      <c r="DNI57" s="975"/>
      <c r="DNJ57" s="975"/>
      <c r="DNK57" s="975"/>
      <c r="DNL57" s="975"/>
      <c r="DNM57" s="975"/>
      <c r="DNN57" s="975"/>
      <c r="DNO57" s="975"/>
      <c r="DNP57" s="975"/>
      <c r="DNQ57" s="975"/>
      <c r="DNR57" s="975"/>
      <c r="DNS57" s="975"/>
      <c r="DNT57" s="975"/>
      <c r="DNU57" s="975"/>
      <c r="DNV57" s="975"/>
      <c r="DNW57" s="975"/>
      <c r="DNX57" s="975"/>
      <c r="DNY57" s="975"/>
      <c r="DNZ57" s="975"/>
      <c r="DOA57" s="975"/>
      <c r="DOB57" s="975"/>
      <c r="DOC57" s="975"/>
      <c r="DOD57" s="975"/>
      <c r="DOE57" s="975"/>
      <c r="DOF57" s="975"/>
      <c r="DOG57" s="975"/>
      <c r="DOH57" s="975"/>
      <c r="DOI57" s="975"/>
      <c r="DOJ57" s="975"/>
      <c r="DOK57" s="975"/>
      <c r="DOL57" s="975"/>
      <c r="DOM57" s="975"/>
      <c r="DON57" s="975"/>
      <c r="DOO57" s="975"/>
      <c r="DOP57" s="975"/>
      <c r="DOQ57" s="975"/>
      <c r="DOR57" s="975"/>
      <c r="DOS57" s="975"/>
      <c r="DOT57" s="975"/>
      <c r="DOU57" s="975"/>
      <c r="DOV57" s="975"/>
      <c r="DOW57" s="975"/>
      <c r="DOX57" s="975"/>
      <c r="DOY57" s="975"/>
      <c r="DOZ57" s="975"/>
      <c r="DPA57" s="975"/>
      <c r="DPB57" s="975"/>
      <c r="DPC57" s="975"/>
      <c r="DPD57" s="975"/>
      <c r="DPE57" s="975"/>
      <c r="DPF57" s="975"/>
      <c r="DPG57" s="975"/>
      <c r="DPH57" s="975"/>
      <c r="DPI57" s="975"/>
      <c r="DPJ57" s="975"/>
      <c r="DPK57" s="975"/>
      <c r="DPL57" s="975"/>
      <c r="DPM57" s="975"/>
      <c r="DPN57" s="975"/>
      <c r="DPO57" s="975"/>
      <c r="DPP57" s="975"/>
      <c r="DPQ57" s="975"/>
      <c r="DPR57" s="975"/>
      <c r="DPS57" s="975"/>
      <c r="DPT57" s="975"/>
      <c r="DPU57" s="975"/>
      <c r="DPV57" s="975"/>
      <c r="DPW57" s="975"/>
      <c r="DPX57" s="975"/>
      <c r="DPY57" s="975"/>
      <c r="DPZ57" s="975"/>
      <c r="DQA57" s="975"/>
      <c r="DQB57" s="975"/>
      <c r="DQC57" s="975"/>
      <c r="DQD57" s="975"/>
      <c r="DQE57" s="975"/>
      <c r="DQF57" s="975"/>
      <c r="DQG57" s="975"/>
      <c r="DQH57" s="975"/>
      <c r="DQI57" s="975"/>
      <c r="DQJ57" s="975"/>
      <c r="DQK57" s="975"/>
      <c r="DQL57" s="975"/>
      <c r="DQM57" s="975"/>
      <c r="DQN57" s="975"/>
      <c r="DQO57" s="975"/>
      <c r="DQP57" s="975"/>
      <c r="DQQ57" s="975"/>
      <c r="DQR57" s="975"/>
      <c r="DQS57" s="975"/>
      <c r="DQT57" s="975"/>
      <c r="DQU57" s="975"/>
      <c r="DQV57" s="975"/>
      <c r="DQW57" s="975"/>
      <c r="DQX57" s="975"/>
      <c r="DQY57" s="975"/>
      <c r="DQZ57" s="975"/>
      <c r="DRA57" s="975"/>
      <c r="DRB57" s="975"/>
      <c r="DRC57" s="975"/>
      <c r="DRD57" s="975"/>
      <c r="DRE57" s="975"/>
      <c r="DRF57" s="975"/>
      <c r="DRG57" s="975"/>
      <c r="DRH57" s="975"/>
      <c r="DRI57" s="975"/>
      <c r="DRJ57" s="975"/>
      <c r="DRK57" s="975"/>
      <c r="DRL57" s="975"/>
      <c r="DRM57" s="975"/>
      <c r="DRN57" s="975"/>
      <c r="DRO57" s="975"/>
      <c r="DRP57" s="975"/>
      <c r="DRQ57" s="975"/>
      <c r="DRR57" s="975"/>
      <c r="DRS57" s="975"/>
      <c r="DRT57" s="975"/>
      <c r="DRU57" s="975"/>
      <c r="DRV57" s="975"/>
      <c r="DRW57" s="975"/>
      <c r="DRX57" s="975"/>
      <c r="DRY57" s="975"/>
      <c r="DRZ57" s="975"/>
      <c r="DSA57" s="975"/>
      <c r="DSB57" s="975"/>
      <c r="DSC57" s="975"/>
      <c r="DSD57" s="975"/>
      <c r="DSE57" s="975"/>
      <c r="DSF57" s="975"/>
      <c r="DSG57" s="975"/>
      <c r="DSH57" s="975"/>
      <c r="DSI57" s="975"/>
      <c r="DSJ57" s="975"/>
      <c r="DSK57" s="975"/>
      <c r="DSL57" s="975"/>
      <c r="DSM57" s="975"/>
      <c r="DSN57" s="975"/>
      <c r="DSO57" s="975"/>
      <c r="DSP57" s="975"/>
      <c r="DSQ57" s="975"/>
      <c r="DSR57" s="975"/>
      <c r="DSS57" s="975"/>
      <c r="DST57" s="975"/>
      <c r="DSU57" s="975"/>
      <c r="DSV57" s="975"/>
      <c r="DSW57" s="975"/>
      <c r="DSX57" s="975"/>
      <c r="DSY57" s="975"/>
      <c r="DSZ57" s="975"/>
      <c r="DTA57" s="975"/>
      <c r="DTB57" s="975"/>
      <c r="DTC57" s="975"/>
      <c r="DTD57" s="975"/>
      <c r="DTE57" s="975"/>
      <c r="DTF57" s="975"/>
      <c r="DTG57" s="975"/>
      <c r="DTH57" s="975"/>
      <c r="DTI57" s="975"/>
      <c r="DTJ57" s="975"/>
      <c r="DTK57" s="975"/>
      <c r="DTL57" s="975"/>
      <c r="DTM57" s="975"/>
      <c r="DTN57" s="975"/>
      <c r="DTO57" s="975"/>
      <c r="DTP57" s="975"/>
      <c r="DTQ57" s="975"/>
      <c r="DTR57" s="975"/>
      <c r="DTS57" s="975"/>
      <c r="DTT57" s="975"/>
      <c r="DTU57" s="975"/>
      <c r="DTV57" s="975"/>
      <c r="DTW57" s="975"/>
      <c r="DTX57" s="975"/>
      <c r="DTY57" s="975"/>
      <c r="DTZ57" s="975"/>
      <c r="DUA57" s="975"/>
      <c r="DUB57" s="975"/>
      <c r="DUC57" s="975"/>
      <c r="DUD57" s="975"/>
      <c r="DUE57" s="975"/>
      <c r="DUF57" s="975"/>
      <c r="DUG57" s="975"/>
      <c r="DUH57" s="975"/>
      <c r="DUI57" s="975"/>
      <c r="DUJ57" s="975"/>
      <c r="DUK57" s="975"/>
      <c r="DUL57" s="975"/>
      <c r="DUM57" s="975"/>
      <c r="DUN57" s="975"/>
      <c r="DUO57" s="975"/>
      <c r="DUP57" s="975"/>
      <c r="DUQ57" s="975"/>
      <c r="DUR57" s="975"/>
      <c r="DUS57" s="975"/>
      <c r="DUT57" s="975"/>
      <c r="DUU57" s="975"/>
      <c r="DUV57" s="975"/>
      <c r="DUW57" s="975"/>
      <c r="DUX57" s="975"/>
      <c r="DUY57" s="975"/>
      <c r="DUZ57" s="975"/>
      <c r="DVA57" s="975"/>
      <c r="DVB57" s="975"/>
      <c r="DVC57" s="975"/>
      <c r="DVD57" s="975"/>
      <c r="DVE57" s="975"/>
      <c r="DVF57" s="975"/>
      <c r="DVG57" s="975"/>
      <c r="DVH57" s="975"/>
      <c r="DVI57" s="975"/>
      <c r="DVJ57" s="975"/>
      <c r="DVK57" s="975"/>
      <c r="DVL57" s="975"/>
      <c r="DVM57" s="975"/>
      <c r="DVN57" s="975"/>
      <c r="DVO57" s="975"/>
      <c r="DVP57" s="975"/>
      <c r="DVQ57" s="975"/>
      <c r="DVR57" s="975"/>
      <c r="DVS57" s="975"/>
      <c r="DVT57" s="975"/>
      <c r="DVU57" s="975"/>
      <c r="DVV57" s="975"/>
      <c r="DVW57" s="975"/>
      <c r="DVX57" s="975"/>
      <c r="DVY57" s="975"/>
      <c r="DVZ57" s="975"/>
      <c r="DWA57" s="975"/>
      <c r="DWB57" s="975"/>
      <c r="DWC57" s="975"/>
      <c r="DWD57" s="975"/>
      <c r="DWE57" s="975"/>
      <c r="DWF57" s="975"/>
      <c r="DWG57" s="975"/>
      <c r="DWH57" s="975"/>
      <c r="DWI57" s="975"/>
      <c r="DWJ57" s="975"/>
      <c r="DWK57" s="975"/>
      <c r="DWL57" s="975"/>
      <c r="DWM57" s="975"/>
      <c r="DWN57" s="975"/>
      <c r="DWO57" s="975"/>
      <c r="DWP57" s="975"/>
      <c r="DWQ57" s="975"/>
      <c r="DWR57" s="975"/>
      <c r="DWS57" s="975"/>
      <c r="DWT57" s="975"/>
      <c r="DWU57" s="975"/>
      <c r="DWV57" s="975"/>
      <c r="DWW57" s="975"/>
      <c r="DWX57" s="975"/>
      <c r="DWY57" s="975"/>
      <c r="DWZ57" s="975"/>
      <c r="DXA57" s="975"/>
      <c r="DXB57" s="975"/>
      <c r="DXC57" s="975"/>
      <c r="DXD57" s="975"/>
      <c r="DXE57" s="975"/>
      <c r="DXF57" s="975"/>
      <c r="DXG57" s="975"/>
      <c r="DXH57" s="975"/>
      <c r="DXI57" s="975"/>
      <c r="DXJ57" s="975"/>
      <c r="DXK57" s="975"/>
      <c r="DXL57" s="975"/>
      <c r="DXM57" s="975"/>
      <c r="DXN57" s="975"/>
      <c r="DXO57" s="975"/>
      <c r="DXP57" s="975"/>
      <c r="DXQ57" s="975"/>
      <c r="DXR57" s="975"/>
      <c r="DXS57" s="975"/>
      <c r="DXT57" s="975"/>
      <c r="DXU57" s="975"/>
      <c r="DXV57" s="975"/>
      <c r="DXW57" s="975"/>
      <c r="DXX57" s="975"/>
      <c r="DXY57" s="975"/>
      <c r="DXZ57" s="975"/>
      <c r="DYA57" s="975"/>
      <c r="DYB57" s="975"/>
      <c r="DYC57" s="975"/>
      <c r="DYD57" s="975"/>
      <c r="DYE57" s="975"/>
      <c r="DYF57" s="975"/>
      <c r="DYG57" s="975"/>
      <c r="DYH57" s="975"/>
      <c r="DYI57" s="975"/>
      <c r="DYJ57" s="975"/>
      <c r="DYK57" s="975"/>
      <c r="DYL57" s="975"/>
      <c r="DYM57" s="975"/>
      <c r="DYN57" s="975"/>
      <c r="DYO57" s="975"/>
      <c r="DYP57" s="975"/>
      <c r="DYQ57" s="975"/>
      <c r="DYR57" s="975"/>
      <c r="DYS57" s="975"/>
      <c r="DYT57" s="975"/>
      <c r="DYU57" s="975"/>
      <c r="DYV57" s="975"/>
      <c r="DYW57" s="975"/>
      <c r="DYX57" s="975"/>
      <c r="DYY57" s="975"/>
      <c r="DYZ57" s="975"/>
      <c r="DZA57" s="975"/>
      <c r="DZB57" s="975"/>
      <c r="DZC57" s="975"/>
      <c r="DZD57" s="975"/>
      <c r="DZE57" s="975"/>
      <c r="DZF57" s="975"/>
      <c r="DZG57" s="975"/>
      <c r="DZH57" s="975"/>
      <c r="DZI57" s="975"/>
      <c r="DZJ57" s="975"/>
      <c r="DZK57" s="975"/>
      <c r="DZL57" s="975"/>
      <c r="DZM57" s="975"/>
      <c r="DZN57" s="975"/>
      <c r="DZO57" s="975"/>
      <c r="DZP57" s="975"/>
      <c r="DZQ57" s="975"/>
      <c r="DZR57" s="975"/>
      <c r="DZS57" s="975"/>
      <c r="DZT57" s="975"/>
      <c r="DZU57" s="975"/>
      <c r="DZV57" s="975"/>
      <c r="DZW57" s="975"/>
      <c r="DZX57" s="975"/>
      <c r="DZY57" s="975"/>
      <c r="DZZ57" s="975"/>
      <c r="EAA57" s="975"/>
      <c r="EAB57" s="975"/>
      <c r="EAC57" s="975"/>
      <c r="EAD57" s="975"/>
      <c r="EAE57" s="975"/>
      <c r="EAF57" s="975"/>
      <c r="EAG57" s="975"/>
      <c r="EAH57" s="975"/>
      <c r="EAI57" s="975"/>
      <c r="EAJ57" s="975"/>
      <c r="EAK57" s="975"/>
      <c r="EAL57" s="975"/>
      <c r="EAM57" s="975"/>
      <c r="EAN57" s="975"/>
      <c r="EAO57" s="975"/>
      <c r="EAP57" s="975"/>
      <c r="EAQ57" s="975"/>
      <c r="EAR57" s="975"/>
      <c r="EAS57" s="975"/>
      <c r="EAT57" s="975"/>
      <c r="EAU57" s="975"/>
      <c r="EAV57" s="975"/>
      <c r="EAW57" s="975"/>
      <c r="EAX57" s="975"/>
      <c r="EAY57" s="975"/>
      <c r="EAZ57" s="975"/>
      <c r="EBA57" s="975"/>
      <c r="EBB57" s="975"/>
      <c r="EBC57" s="975"/>
      <c r="EBD57" s="975"/>
      <c r="EBE57" s="975"/>
      <c r="EBF57" s="975"/>
      <c r="EBG57" s="975"/>
      <c r="EBH57" s="975"/>
      <c r="EBI57" s="975"/>
      <c r="EBJ57" s="975"/>
      <c r="EBK57" s="975"/>
      <c r="EBL57" s="975"/>
      <c r="EBM57" s="975"/>
      <c r="EBN57" s="975"/>
      <c r="EBO57" s="975"/>
      <c r="EBP57" s="975"/>
      <c r="EBQ57" s="975"/>
      <c r="EBR57" s="975"/>
      <c r="EBS57" s="975"/>
      <c r="EBT57" s="975"/>
      <c r="EBU57" s="975"/>
      <c r="EBV57" s="975"/>
      <c r="EBW57" s="975"/>
      <c r="EBX57" s="975"/>
      <c r="EBY57" s="975"/>
      <c r="EBZ57" s="975"/>
      <c r="ECA57" s="975"/>
      <c r="ECB57" s="975"/>
      <c r="ECC57" s="975"/>
      <c r="ECD57" s="975"/>
      <c r="ECE57" s="975"/>
      <c r="ECF57" s="975"/>
      <c r="ECG57" s="975"/>
      <c r="ECH57" s="975"/>
      <c r="ECI57" s="975"/>
      <c r="ECJ57" s="975"/>
      <c r="ECK57" s="975"/>
      <c r="ECL57" s="975"/>
      <c r="ECM57" s="975"/>
      <c r="ECN57" s="975"/>
      <c r="ECO57" s="975"/>
      <c r="ECP57" s="975"/>
      <c r="ECQ57" s="975"/>
      <c r="ECR57" s="975"/>
      <c r="ECS57" s="975"/>
      <c r="ECT57" s="975"/>
      <c r="ECU57" s="975"/>
      <c r="ECV57" s="975"/>
      <c r="ECW57" s="975"/>
      <c r="ECX57" s="975"/>
      <c r="ECY57" s="975"/>
      <c r="ECZ57" s="975"/>
      <c r="EDA57" s="975"/>
      <c r="EDB57" s="975"/>
      <c r="EDC57" s="975"/>
      <c r="EDD57" s="975"/>
      <c r="EDE57" s="975"/>
      <c r="EDF57" s="975"/>
      <c r="EDG57" s="975"/>
      <c r="EDH57" s="975"/>
      <c r="EDI57" s="975"/>
      <c r="EDJ57" s="975"/>
      <c r="EDK57" s="975"/>
      <c r="EDL57" s="975"/>
      <c r="EDM57" s="975"/>
      <c r="EDN57" s="975"/>
      <c r="EDO57" s="975"/>
      <c r="EDP57" s="975"/>
      <c r="EDQ57" s="975"/>
      <c r="EDR57" s="975"/>
      <c r="EDS57" s="975"/>
      <c r="EDT57" s="975"/>
      <c r="EDU57" s="975"/>
      <c r="EDV57" s="975"/>
      <c r="EDW57" s="975"/>
      <c r="EDX57" s="975"/>
      <c r="EDY57" s="975"/>
      <c r="EDZ57" s="975"/>
      <c r="EEA57" s="975"/>
      <c r="EEB57" s="975"/>
      <c r="EEC57" s="975"/>
      <c r="EED57" s="975"/>
      <c r="EEE57" s="975"/>
      <c r="EEF57" s="975"/>
      <c r="EEG57" s="975"/>
      <c r="EEH57" s="975"/>
      <c r="EEI57" s="975"/>
      <c r="EEJ57" s="975"/>
      <c r="EEK57" s="975"/>
      <c r="EEL57" s="975"/>
      <c r="EEM57" s="975"/>
      <c r="EEN57" s="975"/>
      <c r="EEO57" s="975"/>
      <c r="EEP57" s="975"/>
      <c r="EEQ57" s="975"/>
      <c r="EER57" s="975"/>
      <c r="EES57" s="975"/>
      <c r="EET57" s="975"/>
      <c r="EEU57" s="975"/>
      <c r="EEV57" s="975"/>
      <c r="EEW57" s="975"/>
      <c r="EEX57" s="975"/>
      <c r="EEY57" s="975"/>
      <c r="EEZ57" s="975"/>
      <c r="EFA57" s="975"/>
      <c r="EFB57" s="975"/>
      <c r="EFC57" s="975"/>
      <c r="EFD57" s="975"/>
      <c r="EFE57" s="975"/>
      <c r="EFF57" s="975"/>
      <c r="EFG57" s="975"/>
      <c r="EFH57" s="975"/>
      <c r="EFI57" s="975"/>
      <c r="EFJ57" s="975"/>
      <c r="EFK57" s="975"/>
      <c r="EFL57" s="975"/>
      <c r="EFM57" s="975"/>
      <c r="EFN57" s="975"/>
      <c r="EFO57" s="975"/>
      <c r="EFP57" s="975"/>
      <c r="EFQ57" s="975"/>
      <c r="EFR57" s="975"/>
      <c r="EFS57" s="975"/>
      <c r="EFT57" s="975"/>
      <c r="EFU57" s="975"/>
      <c r="EFV57" s="975"/>
      <c r="EFW57" s="975"/>
      <c r="EFX57" s="975"/>
      <c r="EFY57" s="975"/>
      <c r="EFZ57" s="975"/>
      <c r="EGA57" s="975"/>
      <c r="EGB57" s="975"/>
      <c r="EGC57" s="975"/>
      <c r="EGD57" s="975"/>
      <c r="EGE57" s="975"/>
      <c r="EGF57" s="975"/>
      <c r="EGG57" s="975"/>
      <c r="EGH57" s="975"/>
      <c r="EGI57" s="975"/>
      <c r="EGJ57" s="975"/>
      <c r="EGK57" s="975"/>
      <c r="EGL57" s="975"/>
      <c r="EGM57" s="975"/>
      <c r="EGN57" s="975"/>
      <c r="EGO57" s="975"/>
      <c r="EGP57" s="975"/>
      <c r="EGQ57" s="975"/>
      <c r="EGR57" s="975"/>
      <c r="EGS57" s="975"/>
      <c r="EGT57" s="975"/>
      <c r="EGU57" s="975"/>
      <c r="EGV57" s="975"/>
      <c r="EGW57" s="975"/>
      <c r="EGX57" s="975"/>
      <c r="EGY57" s="975"/>
      <c r="EGZ57" s="975"/>
      <c r="EHA57" s="975"/>
      <c r="EHB57" s="975"/>
      <c r="EHC57" s="975"/>
      <c r="EHD57" s="975"/>
      <c r="EHE57" s="975"/>
      <c r="EHF57" s="975"/>
      <c r="EHG57" s="975"/>
      <c r="EHH57" s="975"/>
      <c r="EHI57" s="975"/>
      <c r="EHJ57" s="975"/>
      <c r="EHK57" s="975"/>
      <c r="EHL57" s="975"/>
      <c r="EHM57" s="975"/>
      <c r="EHN57" s="975"/>
      <c r="EHO57" s="975"/>
      <c r="EHP57" s="975"/>
      <c r="EHQ57" s="975"/>
      <c r="EHR57" s="975"/>
      <c r="EHS57" s="975"/>
      <c r="EHT57" s="975"/>
      <c r="EHU57" s="975"/>
      <c r="EHV57" s="975"/>
      <c r="EHW57" s="975"/>
      <c r="EHX57" s="975"/>
      <c r="EHY57" s="975"/>
      <c r="EHZ57" s="975"/>
      <c r="EIA57" s="975"/>
      <c r="EIB57" s="975"/>
      <c r="EIC57" s="975"/>
      <c r="EID57" s="975"/>
      <c r="EIE57" s="975"/>
      <c r="EIF57" s="975"/>
      <c r="EIG57" s="975"/>
      <c r="EIH57" s="975"/>
      <c r="EII57" s="975"/>
      <c r="EIJ57" s="975"/>
      <c r="EIK57" s="975"/>
      <c r="EIL57" s="975"/>
      <c r="EIM57" s="975"/>
      <c r="EIN57" s="975"/>
      <c r="EIO57" s="975"/>
      <c r="EIP57" s="975"/>
      <c r="EIQ57" s="975"/>
      <c r="EIR57" s="975"/>
      <c r="EIS57" s="975"/>
      <c r="EIT57" s="975"/>
      <c r="EIU57" s="975"/>
      <c r="EIV57" s="975"/>
      <c r="EIW57" s="975"/>
      <c r="EIX57" s="975"/>
      <c r="EIY57" s="975"/>
      <c r="EIZ57" s="975"/>
      <c r="EJA57" s="975"/>
      <c r="EJB57" s="975"/>
      <c r="EJC57" s="975"/>
      <c r="EJD57" s="975"/>
      <c r="EJE57" s="975"/>
      <c r="EJF57" s="975"/>
      <c r="EJG57" s="975"/>
      <c r="EJH57" s="975"/>
      <c r="EJI57" s="975"/>
      <c r="EJJ57" s="975"/>
      <c r="EJK57" s="975"/>
      <c r="EJL57" s="975"/>
      <c r="EJM57" s="975"/>
      <c r="EJN57" s="975"/>
      <c r="EJO57" s="975"/>
      <c r="EJP57" s="975"/>
      <c r="EJQ57" s="975"/>
      <c r="EJR57" s="975"/>
      <c r="EJS57" s="975"/>
      <c r="EJT57" s="975"/>
      <c r="EJU57" s="975"/>
      <c r="EJV57" s="975"/>
      <c r="EJW57" s="975"/>
      <c r="EJX57" s="975"/>
      <c r="EJY57" s="975"/>
      <c r="EJZ57" s="975"/>
      <c r="EKA57" s="975"/>
      <c r="EKB57" s="975"/>
      <c r="EKC57" s="975"/>
      <c r="EKD57" s="975"/>
      <c r="EKE57" s="975"/>
      <c r="EKF57" s="975"/>
      <c r="EKG57" s="975"/>
      <c r="EKH57" s="975"/>
      <c r="EKI57" s="975"/>
      <c r="EKJ57" s="975"/>
      <c r="EKK57" s="975"/>
      <c r="EKL57" s="975"/>
      <c r="EKM57" s="975"/>
      <c r="EKN57" s="975"/>
      <c r="EKO57" s="975"/>
      <c r="EKP57" s="975"/>
      <c r="EKQ57" s="975"/>
      <c r="EKR57" s="975"/>
      <c r="EKS57" s="975"/>
      <c r="EKT57" s="975"/>
      <c r="EKU57" s="975"/>
      <c r="EKV57" s="975"/>
      <c r="EKW57" s="975"/>
      <c r="EKX57" s="975"/>
      <c r="EKY57" s="975"/>
      <c r="EKZ57" s="975"/>
      <c r="ELA57" s="975"/>
      <c r="ELB57" s="975"/>
      <c r="ELC57" s="975"/>
      <c r="ELD57" s="975"/>
      <c r="ELE57" s="975"/>
      <c r="ELF57" s="975"/>
      <c r="ELG57" s="975"/>
      <c r="ELH57" s="975"/>
      <c r="ELI57" s="975"/>
      <c r="ELJ57" s="975"/>
      <c r="ELK57" s="975"/>
      <c r="ELL57" s="975"/>
      <c r="ELM57" s="975"/>
      <c r="ELN57" s="975"/>
      <c r="ELO57" s="975"/>
      <c r="ELP57" s="975"/>
      <c r="ELQ57" s="975"/>
      <c r="ELR57" s="975"/>
      <c r="ELS57" s="975"/>
      <c r="ELT57" s="975"/>
      <c r="ELU57" s="975"/>
      <c r="ELV57" s="975"/>
      <c r="ELW57" s="975"/>
      <c r="ELX57" s="975"/>
      <c r="ELY57" s="975"/>
      <c r="ELZ57" s="975"/>
      <c r="EMA57" s="975"/>
      <c r="EMB57" s="975"/>
      <c r="EMC57" s="975"/>
      <c r="EMD57" s="975"/>
      <c r="EME57" s="975"/>
      <c r="EMF57" s="975"/>
      <c r="EMG57" s="975"/>
      <c r="EMH57" s="975"/>
      <c r="EMI57" s="975"/>
      <c r="EMJ57" s="975"/>
      <c r="EMK57" s="975"/>
      <c r="EML57" s="975"/>
      <c r="EMM57" s="975"/>
      <c r="EMN57" s="975"/>
      <c r="EMO57" s="975"/>
      <c r="EMP57" s="975"/>
      <c r="EMQ57" s="975"/>
      <c r="EMR57" s="975"/>
      <c r="EMS57" s="975"/>
      <c r="EMT57" s="975"/>
      <c r="EMU57" s="975"/>
      <c r="EMV57" s="975"/>
      <c r="EMW57" s="975"/>
      <c r="EMX57" s="975"/>
      <c r="EMY57" s="975"/>
      <c r="EMZ57" s="975"/>
      <c r="ENA57" s="975"/>
      <c r="ENB57" s="975"/>
      <c r="ENC57" s="975"/>
      <c r="END57" s="975"/>
      <c r="ENE57" s="975"/>
      <c r="ENF57" s="975"/>
      <c r="ENG57" s="975"/>
      <c r="ENH57" s="975"/>
      <c r="ENI57" s="975"/>
      <c r="ENJ57" s="975"/>
      <c r="ENK57" s="975"/>
      <c r="ENL57" s="975"/>
      <c r="ENM57" s="975"/>
      <c r="ENN57" s="975"/>
      <c r="ENO57" s="975"/>
      <c r="ENP57" s="975"/>
      <c r="ENQ57" s="975"/>
      <c r="ENR57" s="975"/>
      <c r="ENS57" s="975"/>
      <c r="ENT57" s="975"/>
      <c r="ENU57" s="975"/>
      <c r="ENV57" s="975"/>
      <c r="ENW57" s="975"/>
      <c r="ENX57" s="975"/>
      <c r="ENY57" s="975"/>
      <c r="ENZ57" s="975"/>
      <c r="EOA57" s="975"/>
      <c r="EOB57" s="975"/>
      <c r="EOC57" s="975"/>
      <c r="EOD57" s="975"/>
      <c r="EOE57" s="975"/>
      <c r="EOF57" s="975"/>
      <c r="EOG57" s="975"/>
      <c r="EOH57" s="975"/>
      <c r="EOI57" s="975"/>
      <c r="EOJ57" s="975"/>
      <c r="EOK57" s="975"/>
      <c r="EOL57" s="975"/>
      <c r="EOM57" s="975"/>
      <c r="EON57" s="975"/>
      <c r="EOO57" s="975"/>
      <c r="EOP57" s="975"/>
      <c r="EOQ57" s="975"/>
      <c r="EOR57" s="975"/>
      <c r="EOS57" s="975"/>
      <c r="EOT57" s="975"/>
      <c r="EOU57" s="975"/>
      <c r="EOV57" s="975"/>
      <c r="EOW57" s="975"/>
      <c r="EOX57" s="975"/>
      <c r="EOY57" s="975"/>
      <c r="EOZ57" s="975"/>
      <c r="EPA57" s="975"/>
      <c r="EPB57" s="975"/>
      <c r="EPC57" s="975"/>
      <c r="EPD57" s="975"/>
      <c r="EPE57" s="975"/>
      <c r="EPF57" s="975"/>
      <c r="EPG57" s="975"/>
      <c r="EPH57" s="975"/>
      <c r="EPI57" s="975"/>
      <c r="EPJ57" s="975"/>
      <c r="EPK57" s="975"/>
      <c r="EPL57" s="975"/>
      <c r="EPM57" s="975"/>
      <c r="EPN57" s="975"/>
      <c r="EPO57" s="975"/>
      <c r="EPP57" s="975"/>
      <c r="EPQ57" s="975"/>
      <c r="EPR57" s="975"/>
      <c r="EPS57" s="975"/>
      <c r="EPT57" s="975"/>
      <c r="EPU57" s="975"/>
      <c r="EPV57" s="975"/>
      <c r="EPW57" s="975"/>
      <c r="EPX57" s="975"/>
      <c r="EPY57" s="975"/>
      <c r="EPZ57" s="975"/>
      <c r="EQA57" s="975"/>
      <c r="EQB57" s="975"/>
      <c r="EQC57" s="975"/>
      <c r="EQD57" s="975"/>
      <c r="EQE57" s="975"/>
      <c r="EQF57" s="975"/>
      <c r="EQG57" s="975"/>
      <c r="EQH57" s="975"/>
      <c r="EQI57" s="975"/>
      <c r="EQJ57" s="975"/>
      <c r="EQK57" s="975"/>
      <c r="EQL57" s="975"/>
      <c r="EQM57" s="975"/>
      <c r="EQN57" s="975"/>
      <c r="EQO57" s="975"/>
      <c r="EQP57" s="975"/>
      <c r="EQQ57" s="975"/>
      <c r="EQR57" s="975"/>
      <c r="EQS57" s="975"/>
      <c r="EQT57" s="975"/>
      <c r="EQU57" s="975"/>
      <c r="EQV57" s="975"/>
      <c r="EQW57" s="975"/>
      <c r="EQX57" s="975"/>
      <c r="EQY57" s="975"/>
      <c r="EQZ57" s="975"/>
      <c r="ERA57" s="975"/>
      <c r="ERB57" s="975"/>
      <c r="ERC57" s="975"/>
      <c r="ERD57" s="975"/>
      <c r="ERE57" s="975"/>
      <c r="ERF57" s="975"/>
      <c r="ERG57" s="975"/>
      <c r="ERH57" s="975"/>
      <c r="ERI57" s="975"/>
      <c r="ERJ57" s="975"/>
      <c r="ERK57" s="975"/>
      <c r="ERL57" s="975"/>
      <c r="ERM57" s="975"/>
      <c r="ERN57" s="975"/>
      <c r="ERO57" s="975"/>
      <c r="ERP57" s="975"/>
      <c r="ERQ57" s="975"/>
      <c r="ERR57" s="975"/>
      <c r="ERS57" s="975"/>
      <c r="ERT57" s="975"/>
      <c r="ERU57" s="975"/>
      <c r="ERV57" s="975"/>
      <c r="ERW57" s="975"/>
      <c r="ERX57" s="975"/>
      <c r="ERY57" s="975"/>
      <c r="ERZ57" s="975"/>
      <c r="ESA57" s="975"/>
      <c r="ESB57" s="975"/>
      <c r="ESC57" s="975"/>
      <c r="ESD57" s="975"/>
      <c r="ESE57" s="975"/>
      <c r="ESF57" s="975"/>
      <c r="ESG57" s="975"/>
      <c r="ESH57" s="975"/>
      <c r="ESI57" s="975"/>
      <c r="ESJ57" s="975"/>
      <c r="ESK57" s="975"/>
      <c r="ESL57" s="975"/>
      <c r="ESM57" s="975"/>
      <c r="ESN57" s="975"/>
      <c r="ESO57" s="975"/>
      <c r="ESP57" s="975"/>
      <c r="ESQ57" s="975"/>
      <c r="ESR57" s="975"/>
      <c r="ESS57" s="975"/>
      <c r="EST57" s="975"/>
      <c r="ESU57" s="975"/>
      <c r="ESV57" s="975"/>
      <c r="ESW57" s="975"/>
      <c r="ESX57" s="975"/>
      <c r="ESY57" s="975"/>
      <c r="ESZ57" s="975"/>
      <c r="ETA57" s="975"/>
      <c r="ETB57" s="975"/>
      <c r="ETC57" s="975"/>
      <c r="ETD57" s="975"/>
      <c r="ETE57" s="975"/>
      <c r="ETF57" s="975"/>
      <c r="ETG57" s="975"/>
      <c r="ETH57" s="975"/>
      <c r="ETI57" s="975"/>
      <c r="ETJ57" s="975"/>
      <c r="ETK57" s="975"/>
      <c r="ETL57" s="975"/>
      <c r="ETM57" s="975"/>
      <c r="ETN57" s="975"/>
      <c r="ETO57" s="975"/>
      <c r="ETP57" s="975"/>
      <c r="ETQ57" s="975"/>
      <c r="ETR57" s="975"/>
      <c r="ETS57" s="975"/>
      <c r="ETT57" s="975"/>
      <c r="ETU57" s="975"/>
      <c r="ETV57" s="975"/>
      <c r="ETW57" s="975"/>
      <c r="ETX57" s="975"/>
      <c r="ETY57" s="975"/>
      <c r="ETZ57" s="975"/>
      <c r="EUA57" s="975"/>
      <c r="EUB57" s="975"/>
      <c r="EUC57" s="975"/>
      <c r="EUD57" s="975"/>
      <c r="EUE57" s="975"/>
      <c r="EUF57" s="975"/>
      <c r="EUG57" s="975"/>
      <c r="EUH57" s="975"/>
      <c r="EUI57" s="975"/>
      <c r="EUJ57" s="975"/>
      <c r="EUK57" s="975"/>
      <c r="EUL57" s="975"/>
      <c r="EUM57" s="975"/>
      <c r="EUN57" s="975"/>
      <c r="EUO57" s="975"/>
      <c r="EUP57" s="975"/>
      <c r="EUQ57" s="975"/>
      <c r="EUR57" s="975"/>
      <c r="EUS57" s="975"/>
      <c r="EUT57" s="975"/>
      <c r="EUU57" s="975"/>
      <c r="EUV57" s="975"/>
      <c r="EUW57" s="975"/>
      <c r="EUX57" s="975"/>
      <c r="EUY57" s="975"/>
      <c r="EUZ57" s="975"/>
      <c r="EVA57" s="975"/>
      <c r="EVB57" s="975"/>
      <c r="EVC57" s="975"/>
      <c r="EVD57" s="975"/>
      <c r="EVE57" s="975"/>
      <c r="EVF57" s="975"/>
      <c r="EVG57" s="975"/>
      <c r="EVH57" s="975"/>
      <c r="EVI57" s="975"/>
      <c r="EVJ57" s="975"/>
      <c r="EVK57" s="975"/>
      <c r="EVL57" s="975"/>
      <c r="EVM57" s="975"/>
      <c r="EVN57" s="975"/>
      <c r="EVO57" s="975"/>
      <c r="EVP57" s="975"/>
      <c r="EVQ57" s="975"/>
      <c r="EVR57" s="975"/>
      <c r="EVS57" s="975"/>
      <c r="EVT57" s="975"/>
      <c r="EVU57" s="975"/>
      <c r="EVV57" s="975"/>
      <c r="EVW57" s="975"/>
      <c r="EVX57" s="975"/>
      <c r="EVY57" s="975"/>
      <c r="EVZ57" s="975"/>
      <c r="EWA57" s="975"/>
      <c r="EWB57" s="975"/>
      <c r="EWC57" s="975"/>
      <c r="EWD57" s="975"/>
      <c r="EWE57" s="975"/>
      <c r="EWF57" s="975"/>
      <c r="EWG57" s="975"/>
      <c r="EWH57" s="975"/>
      <c r="EWI57" s="975"/>
      <c r="EWJ57" s="975"/>
      <c r="EWK57" s="975"/>
      <c r="EWL57" s="975"/>
      <c r="EWM57" s="975"/>
      <c r="EWN57" s="975"/>
      <c r="EWO57" s="975"/>
      <c r="EWP57" s="975"/>
      <c r="EWQ57" s="975"/>
      <c r="EWR57" s="975"/>
      <c r="EWS57" s="975"/>
      <c r="EWT57" s="975"/>
      <c r="EWU57" s="975"/>
      <c r="EWV57" s="975"/>
      <c r="EWW57" s="975"/>
      <c r="EWX57" s="975"/>
      <c r="EWY57" s="975"/>
      <c r="EWZ57" s="975"/>
      <c r="EXA57" s="975"/>
      <c r="EXB57" s="975"/>
      <c r="EXC57" s="975"/>
      <c r="EXD57" s="975"/>
      <c r="EXE57" s="975"/>
      <c r="EXF57" s="975"/>
      <c r="EXG57" s="975"/>
      <c r="EXH57" s="975"/>
      <c r="EXI57" s="975"/>
      <c r="EXJ57" s="975"/>
      <c r="EXK57" s="975"/>
      <c r="EXL57" s="975"/>
      <c r="EXM57" s="975"/>
      <c r="EXN57" s="975"/>
      <c r="EXO57" s="975"/>
      <c r="EXP57" s="975"/>
      <c r="EXQ57" s="975"/>
      <c r="EXR57" s="975"/>
      <c r="EXS57" s="975"/>
      <c r="EXT57" s="975"/>
      <c r="EXU57" s="975"/>
      <c r="EXV57" s="975"/>
      <c r="EXW57" s="975"/>
      <c r="EXX57" s="975"/>
      <c r="EXY57" s="975"/>
      <c r="EXZ57" s="975"/>
      <c r="EYA57" s="975"/>
      <c r="EYB57" s="975"/>
      <c r="EYC57" s="975"/>
      <c r="EYD57" s="975"/>
      <c r="EYE57" s="975"/>
      <c r="EYF57" s="975"/>
      <c r="EYG57" s="975"/>
      <c r="EYH57" s="975"/>
      <c r="EYI57" s="975"/>
      <c r="EYJ57" s="975"/>
      <c r="EYK57" s="975"/>
      <c r="EYL57" s="975"/>
      <c r="EYM57" s="975"/>
      <c r="EYN57" s="975"/>
      <c r="EYO57" s="975"/>
      <c r="EYP57" s="975"/>
      <c r="EYQ57" s="975"/>
      <c r="EYR57" s="975"/>
      <c r="EYS57" s="975"/>
      <c r="EYT57" s="975"/>
      <c r="EYU57" s="975"/>
      <c r="EYV57" s="975"/>
      <c r="EYW57" s="975"/>
      <c r="EYX57" s="975"/>
      <c r="EYY57" s="975"/>
      <c r="EYZ57" s="975"/>
      <c r="EZA57" s="975"/>
      <c r="EZB57" s="975"/>
      <c r="EZC57" s="975"/>
      <c r="EZD57" s="975"/>
      <c r="EZE57" s="975"/>
      <c r="EZF57" s="975"/>
      <c r="EZG57" s="975"/>
      <c r="EZH57" s="975"/>
      <c r="EZI57" s="975"/>
      <c r="EZJ57" s="975"/>
      <c r="EZK57" s="975"/>
      <c r="EZL57" s="975"/>
      <c r="EZM57" s="975"/>
      <c r="EZN57" s="975"/>
      <c r="EZO57" s="975"/>
      <c r="EZP57" s="975"/>
      <c r="EZQ57" s="975"/>
      <c r="EZR57" s="975"/>
      <c r="EZS57" s="975"/>
      <c r="EZT57" s="975"/>
      <c r="EZU57" s="975"/>
      <c r="EZV57" s="975"/>
      <c r="EZW57" s="975"/>
      <c r="EZX57" s="975"/>
      <c r="EZY57" s="975"/>
      <c r="EZZ57" s="975"/>
      <c r="FAA57" s="975"/>
      <c r="FAB57" s="975"/>
      <c r="FAC57" s="975"/>
      <c r="FAD57" s="975"/>
      <c r="FAE57" s="975"/>
      <c r="FAF57" s="975"/>
      <c r="FAG57" s="975"/>
      <c r="FAH57" s="975"/>
      <c r="FAI57" s="975"/>
      <c r="FAJ57" s="975"/>
      <c r="FAK57" s="975"/>
      <c r="FAL57" s="975"/>
      <c r="FAM57" s="975"/>
      <c r="FAN57" s="975"/>
      <c r="FAO57" s="975"/>
      <c r="FAP57" s="975"/>
      <c r="FAQ57" s="975"/>
      <c r="FAR57" s="975"/>
      <c r="FAS57" s="975"/>
      <c r="FAT57" s="975"/>
      <c r="FAU57" s="975"/>
      <c r="FAV57" s="975"/>
      <c r="FAW57" s="975"/>
      <c r="FAX57" s="975"/>
      <c r="FAY57" s="975"/>
      <c r="FAZ57" s="975"/>
      <c r="FBA57" s="975"/>
      <c r="FBB57" s="975"/>
      <c r="FBC57" s="975"/>
      <c r="FBD57" s="975"/>
      <c r="FBE57" s="975"/>
      <c r="FBF57" s="975"/>
      <c r="FBG57" s="975"/>
      <c r="FBH57" s="975"/>
      <c r="FBI57" s="975"/>
      <c r="FBJ57" s="975"/>
      <c r="FBK57" s="975"/>
      <c r="FBL57" s="975"/>
      <c r="FBM57" s="975"/>
      <c r="FBN57" s="975"/>
      <c r="FBO57" s="975"/>
      <c r="FBP57" s="975"/>
      <c r="FBQ57" s="975"/>
      <c r="FBR57" s="975"/>
      <c r="FBS57" s="975"/>
      <c r="FBT57" s="975"/>
      <c r="FBU57" s="975"/>
      <c r="FBV57" s="975"/>
      <c r="FBW57" s="975"/>
      <c r="FBX57" s="975"/>
      <c r="FBY57" s="975"/>
      <c r="FBZ57" s="975"/>
      <c r="FCA57" s="975"/>
      <c r="FCB57" s="975"/>
      <c r="FCC57" s="975"/>
      <c r="FCD57" s="975"/>
      <c r="FCE57" s="975"/>
      <c r="FCF57" s="975"/>
      <c r="FCG57" s="975"/>
      <c r="FCH57" s="975"/>
      <c r="FCI57" s="975"/>
      <c r="FCJ57" s="975"/>
      <c r="FCK57" s="975"/>
      <c r="FCL57" s="975"/>
      <c r="FCM57" s="975"/>
      <c r="FCN57" s="975"/>
      <c r="FCO57" s="975"/>
      <c r="FCP57" s="975"/>
      <c r="FCQ57" s="975"/>
      <c r="FCR57" s="975"/>
      <c r="FCS57" s="975"/>
      <c r="FCT57" s="975"/>
      <c r="FCU57" s="975"/>
      <c r="FCV57" s="975"/>
      <c r="FCW57" s="975"/>
      <c r="FCX57" s="975"/>
      <c r="FCY57" s="975"/>
      <c r="FCZ57" s="975"/>
      <c r="FDA57" s="975"/>
      <c r="FDB57" s="975"/>
      <c r="FDC57" s="975"/>
      <c r="FDD57" s="975"/>
      <c r="FDE57" s="975"/>
      <c r="FDF57" s="975"/>
      <c r="FDG57" s="975"/>
      <c r="FDH57" s="975"/>
      <c r="FDI57" s="975"/>
      <c r="FDJ57" s="975"/>
      <c r="FDK57" s="975"/>
      <c r="FDL57" s="975"/>
      <c r="FDM57" s="975"/>
      <c r="FDN57" s="975"/>
      <c r="FDO57" s="975"/>
      <c r="FDP57" s="975"/>
      <c r="FDQ57" s="975"/>
      <c r="FDR57" s="975"/>
      <c r="FDS57" s="975"/>
      <c r="FDT57" s="975"/>
      <c r="FDU57" s="975"/>
      <c r="FDV57" s="975"/>
      <c r="FDW57" s="975"/>
      <c r="FDX57" s="975"/>
      <c r="FDY57" s="975"/>
      <c r="FDZ57" s="975"/>
      <c r="FEA57" s="975"/>
      <c r="FEB57" s="975"/>
      <c r="FEC57" s="975"/>
      <c r="FED57" s="975"/>
      <c r="FEE57" s="975"/>
      <c r="FEF57" s="975"/>
      <c r="FEG57" s="975"/>
      <c r="FEH57" s="975"/>
      <c r="FEI57" s="975"/>
      <c r="FEJ57" s="975"/>
      <c r="FEK57" s="975"/>
      <c r="FEL57" s="975"/>
      <c r="FEM57" s="975"/>
      <c r="FEN57" s="975"/>
      <c r="FEO57" s="975"/>
      <c r="FEP57" s="975"/>
      <c r="FEQ57" s="975"/>
      <c r="FER57" s="975"/>
      <c r="FES57" s="975"/>
      <c r="FET57" s="975"/>
      <c r="FEU57" s="975"/>
      <c r="FEV57" s="975"/>
      <c r="FEW57" s="975"/>
      <c r="FEX57" s="975"/>
      <c r="FEY57" s="975"/>
      <c r="FEZ57" s="975"/>
      <c r="FFA57" s="975"/>
      <c r="FFB57" s="975"/>
      <c r="FFC57" s="975"/>
      <c r="FFD57" s="975"/>
      <c r="FFE57" s="975"/>
      <c r="FFF57" s="975"/>
      <c r="FFG57" s="975"/>
      <c r="FFH57" s="975"/>
      <c r="FFI57" s="975"/>
      <c r="FFJ57" s="975"/>
      <c r="FFK57" s="975"/>
      <c r="FFL57" s="975"/>
      <c r="FFM57" s="975"/>
      <c r="FFN57" s="975"/>
      <c r="FFO57" s="975"/>
      <c r="FFP57" s="975"/>
      <c r="FFQ57" s="975"/>
      <c r="FFR57" s="975"/>
      <c r="FFS57" s="975"/>
      <c r="FFT57" s="975"/>
      <c r="FFU57" s="975"/>
      <c r="FFV57" s="975"/>
      <c r="FFW57" s="975"/>
      <c r="FFX57" s="975"/>
      <c r="FFY57" s="975"/>
      <c r="FFZ57" s="975"/>
      <c r="FGA57" s="975"/>
      <c r="FGB57" s="975"/>
      <c r="FGC57" s="975"/>
      <c r="FGD57" s="975"/>
      <c r="FGE57" s="975"/>
      <c r="FGF57" s="975"/>
      <c r="FGG57" s="975"/>
      <c r="FGH57" s="975"/>
      <c r="FGI57" s="975"/>
      <c r="FGJ57" s="975"/>
      <c r="FGK57" s="975"/>
      <c r="FGL57" s="975"/>
      <c r="FGM57" s="975"/>
      <c r="FGN57" s="975"/>
      <c r="FGO57" s="975"/>
      <c r="FGP57" s="975"/>
      <c r="FGQ57" s="975"/>
      <c r="FGR57" s="975"/>
      <c r="FGS57" s="975"/>
      <c r="FGT57" s="975"/>
      <c r="FGU57" s="975"/>
      <c r="FGV57" s="975"/>
      <c r="FGW57" s="975"/>
      <c r="FGX57" s="975"/>
      <c r="FGY57" s="975"/>
      <c r="FGZ57" s="975"/>
      <c r="FHA57" s="975"/>
      <c r="FHB57" s="975"/>
      <c r="FHC57" s="975"/>
      <c r="FHD57" s="975"/>
      <c r="FHE57" s="975"/>
      <c r="FHF57" s="975"/>
      <c r="FHG57" s="975"/>
      <c r="FHH57" s="975"/>
      <c r="FHI57" s="975"/>
      <c r="FHJ57" s="975"/>
      <c r="FHK57" s="975"/>
      <c r="FHL57" s="975"/>
      <c r="FHM57" s="975"/>
      <c r="FHN57" s="975"/>
      <c r="FHO57" s="975"/>
      <c r="FHP57" s="975"/>
      <c r="FHQ57" s="975"/>
      <c r="FHR57" s="975"/>
      <c r="FHS57" s="975"/>
      <c r="FHT57" s="975"/>
      <c r="FHU57" s="975"/>
      <c r="FHV57" s="975"/>
      <c r="FHW57" s="975"/>
      <c r="FHX57" s="975"/>
      <c r="FHY57" s="975"/>
      <c r="FHZ57" s="975"/>
      <c r="FIA57" s="975"/>
      <c r="FIB57" s="975"/>
      <c r="FIC57" s="975"/>
      <c r="FID57" s="975"/>
      <c r="FIE57" s="975"/>
      <c r="FIF57" s="975"/>
      <c r="FIG57" s="975"/>
      <c r="FIH57" s="975"/>
      <c r="FII57" s="975"/>
      <c r="FIJ57" s="975"/>
      <c r="FIK57" s="975"/>
      <c r="FIL57" s="975"/>
      <c r="FIM57" s="975"/>
      <c r="FIN57" s="975"/>
      <c r="FIO57" s="975"/>
      <c r="FIP57" s="975"/>
      <c r="FIQ57" s="975"/>
      <c r="FIR57" s="975"/>
      <c r="FIS57" s="975"/>
      <c r="FIT57" s="975"/>
      <c r="FIU57" s="975"/>
      <c r="FIV57" s="975"/>
      <c r="FIW57" s="975"/>
      <c r="FIX57" s="975"/>
      <c r="FIY57" s="975"/>
      <c r="FIZ57" s="975"/>
      <c r="FJA57" s="975"/>
      <c r="FJB57" s="975"/>
      <c r="FJC57" s="975"/>
      <c r="FJD57" s="975"/>
      <c r="FJE57" s="975"/>
      <c r="FJF57" s="975"/>
      <c r="FJG57" s="975"/>
      <c r="FJH57" s="975"/>
      <c r="FJI57" s="975"/>
      <c r="FJJ57" s="975"/>
      <c r="FJK57" s="975"/>
      <c r="FJL57" s="975"/>
      <c r="FJM57" s="975"/>
      <c r="FJN57" s="975"/>
      <c r="FJO57" s="975"/>
      <c r="FJP57" s="975"/>
      <c r="FJQ57" s="975"/>
      <c r="FJR57" s="975"/>
      <c r="FJS57" s="975"/>
      <c r="FJT57" s="975"/>
      <c r="FJU57" s="975"/>
      <c r="FJV57" s="975"/>
      <c r="FJW57" s="975"/>
      <c r="FJX57" s="975"/>
      <c r="FJY57" s="975"/>
      <c r="FJZ57" s="975"/>
      <c r="FKA57" s="975"/>
      <c r="FKB57" s="975"/>
      <c r="FKC57" s="975"/>
      <c r="FKD57" s="975"/>
      <c r="FKE57" s="975"/>
      <c r="FKF57" s="975"/>
      <c r="FKG57" s="975"/>
      <c r="FKH57" s="975"/>
      <c r="FKI57" s="975"/>
      <c r="FKJ57" s="975"/>
      <c r="FKK57" s="975"/>
      <c r="FKL57" s="975"/>
      <c r="FKM57" s="975"/>
      <c r="FKN57" s="975"/>
      <c r="FKO57" s="975"/>
      <c r="FKP57" s="975"/>
      <c r="FKQ57" s="975"/>
      <c r="FKR57" s="975"/>
      <c r="FKS57" s="975"/>
      <c r="FKT57" s="975"/>
      <c r="FKU57" s="975"/>
      <c r="FKV57" s="975"/>
      <c r="FKW57" s="975"/>
      <c r="FKX57" s="975"/>
      <c r="FKY57" s="975"/>
      <c r="FKZ57" s="975"/>
      <c r="FLA57" s="975"/>
      <c r="FLB57" s="975"/>
      <c r="FLC57" s="975"/>
      <c r="FLD57" s="975"/>
      <c r="FLE57" s="975"/>
      <c r="FLF57" s="975"/>
      <c r="FLG57" s="975"/>
      <c r="FLH57" s="975"/>
      <c r="FLI57" s="975"/>
      <c r="FLJ57" s="975"/>
      <c r="FLK57" s="975"/>
      <c r="FLL57" s="975"/>
      <c r="FLM57" s="975"/>
      <c r="FLN57" s="975"/>
      <c r="FLO57" s="975"/>
      <c r="FLP57" s="975"/>
      <c r="FLQ57" s="975"/>
      <c r="FLR57" s="975"/>
      <c r="FLS57" s="975"/>
      <c r="FLT57" s="975"/>
      <c r="FLU57" s="975"/>
      <c r="FLV57" s="975"/>
      <c r="FLW57" s="975"/>
      <c r="FLX57" s="975"/>
      <c r="FLY57" s="975"/>
      <c r="FLZ57" s="975"/>
      <c r="FMA57" s="975"/>
      <c r="FMB57" s="975"/>
      <c r="FMC57" s="975"/>
      <c r="FMD57" s="975"/>
      <c r="FME57" s="975"/>
      <c r="FMF57" s="975"/>
      <c r="FMG57" s="975"/>
      <c r="FMH57" s="975"/>
      <c r="FMI57" s="975"/>
      <c r="FMJ57" s="975"/>
      <c r="FMK57" s="975"/>
      <c r="FML57" s="975"/>
      <c r="FMM57" s="975"/>
      <c r="FMN57" s="975"/>
      <c r="FMO57" s="975"/>
      <c r="FMP57" s="975"/>
      <c r="FMQ57" s="975"/>
      <c r="FMR57" s="975"/>
      <c r="FMS57" s="975"/>
      <c r="FMT57" s="975"/>
      <c r="FMU57" s="975"/>
      <c r="FMV57" s="975"/>
      <c r="FMW57" s="975"/>
      <c r="FMX57" s="975"/>
      <c r="FMY57" s="975"/>
      <c r="FMZ57" s="975"/>
      <c r="FNA57" s="975"/>
      <c r="FNB57" s="975"/>
      <c r="FNC57" s="975"/>
      <c r="FND57" s="975"/>
      <c r="FNE57" s="975"/>
      <c r="FNF57" s="975"/>
      <c r="FNG57" s="975"/>
      <c r="FNH57" s="975"/>
      <c r="FNI57" s="975"/>
      <c r="FNJ57" s="975"/>
      <c r="FNK57" s="975"/>
      <c r="FNL57" s="975"/>
      <c r="FNM57" s="975"/>
      <c r="FNN57" s="975"/>
      <c r="FNO57" s="975"/>
      <c r="FNP57" s="975"/>
      <c r="FNQ57" s="975"/>
      <c r="FNR57" s="975"/>
      <c r="FNS57" s="975"/>
      <c r="FNT57" s="975"/>
      <c r="FNU57" s="975"/>
      <c r="FNV57" s="975"/>
      <c r="FNW57" s="975"/>
      <c r="FNX57" s="975"/>
      <c r="FNY57" s="975"/>
      <c r="FNZ57" s="975"/>
      <c r="FOA57" s="975"/>
      <c r="FOB57" s="975"/>
      <c r="FOC57" s="975"/>
      <c r="FOD57" s="975"/>
      <c r="FOE57" s="975"/>
      <c r="FOF57" s="975"/>
      <c r="FOG57" s="975"/>
      <c r="FOH57" s="975"/>
      <c r="FOI57" s="975"/>
      <c r="FOJ57" s="975"/>
      <c r="FOK57" s="975"/>
      <c r="FOL57" s="975"/>
      <c r="FOM57" s="975"/>
      <c r="FON57" s="975"/>
      <c r="FOO57" s="975"/>
      <c r="FOP57" s="975"/>
      <c r="FOQ57" s="975"/>
      <c r="FOR57" s="975"/>
      <c r="FOS57" s="975"/>
      <c r="FOT57" s="975"/>
      <c r="FOU57" s="975"/>
      <c r="FOV57" s="975"/>
      <c r="FOW57" s="975"/>
      <c r="FOX57" s="975"/>
      <c r="FOY57" s="975"/>
      <c r="FOZ57" s="975"/>
      <c r="FPA57" s="975"/>
      <c r="FPB57" s="975"/>
      <c r="FPC57" s="975"/>
      <c r="FPD57" s="975"/>
      <c r="FPE57" s="975"/>
      <c r="FPF57" s="975"/>
      <c r="FPG57" s="975"/>
      <c r="FPH57" s="975"/>
      <c r="FPI57" s="975"/>
      <c r="FPJ57" s="975"/>
      <c r="FPK57" s="975"/>
      <c r="FPL57" s="975"/>
      <c r="FPM57" s="975"/>
      <c r="FPN57" s="975"/>
      <c r="FPO57" s="975"/>
      <c r="FPP57" s="975"/>
      <c r="FPQ57" s="975"/>
      <c r="FPR57" s="975"/>
      <c r="FPS57" s="975"/>
      <c r="FPT57" s="975"/>
      <c r="FPU57" s="975"/>
      <c r="FPV57" s="975"/>
      <c r="FPW57" s="975"/>
      <c r="FPX57" s="975"/>
      <c r="FPY57" s="975"/>
      <c r="FPZ57" s="975"/>
      <c r="FQA57" s="975"/>
      <c r="FQB57" s="975"/>
      <c r="FQC57" s="975"/>
      <c r="FQD57" s="975"/>
      <c r="FQE57" s="975"/>
      <c r="FQF57" s="975"/>
      <c r="FQG57" s="975"/>
      <c r="FQH57" s="975"/>
      <c r="FQI57" s="975"/>
      <c r="FQJ57" s="975"/>
      <c r="FQK57" s="975"/>
      <c r="FQL57" s="975"/>
      <c r="FQM57" s="975"/>
      <c r="FQN57" s="975"/>
      <c r="FQO57" s="975"/>
      <c r="FQP57" s="975"/>
      <c r="FQQ57" s="975"/>
      <c r="FQR57" s="975"/>
      <c r="FQS57" s="975"/>
      <c r="FQT57" s="975"/>
      <c r="FQU57" s="975"/>
      <c r="FQV57" s="975"/>
      <c r="FQW57" s="975"/>
      <c r="FQX57" s="975"/>
      <c r="FQY57" s="975"/>
      <c r="FQZ57" s="975"/>
      <c r="FRA57" s="975"/>
      <c r="FRB57" s="975"/>
      <c r="FRC57" s="975"/>
      <c r="FRD57" s="975"/>
      <c r="FRE57" s="975"/>
      <c r="FRF57" s="975"/>
      <c r="FRG57" s="975"/>
      <c r="FRH57" s="975"/>
      <c r="FRI57" s="975"/>
      <c r="FRJ57" s="975"/>
      <c r="FRK57" s="975"/>
      <c r="FRL57" s="975"/>
      <c r="FRM57" s="975"/>
      <c r="FRN57" s="975"/>
      <c r="FRO57" s="975"/>
      <c r="FRP57" s="975"/>
      <c r="FRQ57" s="975"/>
      <c r="FRR57" s="975"/>
      <c r="FRS57" s="975"/>
      <c r="FRT57" s="975"/>
      <c r="FRU57" s="975"/>
      <c r="FRV57" s="975"/>
      <c r="FRW57" s="975"/>
      <c r="FRX57" s="975"/>
      <c r="FRY57" s="975"/>
      <c r="FRZ57" s="975"/>
      <c r="FSA57" s="975"/>
      <c r="FSB57" s="975"/>
      <c r="FSC57" s="975"/>
      <c r="FSD57" s="975"/>
      <c r="FSE57" s="975"/>
      <c r="FSF57" s="975"/>
      <c r="FSG57" s="975"/>
      <c r="FSH57" s="975"/>
      <c r="FSI57" s="975"/>
      <c r="FSJ57" s="975"/>
      <c r="FSK57" s="975"/>
      <c r="FSL57" s="975"/>
      <c r="FSM57" s="975"/>
      <c r="FSN57" s="975"/>
      <c r="FSO57" s="975"/>
      <c r="FSP57" s="975"/>
      <c r="FSQ57" s="975"/>
      <c r="FSR57" s="975"/>
      <c r="FSS57" s="975"/>
      <c r="FST57" s="975"/>
      <c r="FSU57" s="975"/>
      <c r="FSV57" s="975"/>
      <c r="FSW57" s="975"/>
      <c r="FSX57" s="975"/>
      <c r="FSY57" s="975"/>
      <c r="FSZ57" s="975"/>
      <c r="FTA57" s="975"/>
      <c r="FTB57" s="975"/>
      <c r="FTC57" s="975"/>
      <c r="FTD57" s="975"/>
      <c r="FTE57" s="975"/>
      <c r="FTF57" s="975"/>
      <c r="FTG57" s="975"/>
      <c r="FTH57" s="975"/>
      <c r="FTI57" s="975"/>
      <c r="FTJ57" s="975"/>
      <c r="FTK57" s="975"/>
      <c r="FTL57" s="975"/>
      <c r="FTM57" s="975"/>
      <c r="FTN57" s="975"/>
      <c r="FTO57" s="975"/>
      <c r="FTP57" s="975"/>
      <c r="FTQ57" s="975"/>
      <c r="FTR57" s="975"/>
      <c r="FTS57" s="975"/>
      <c r="FTT57" s="975"/>
      <c r="FTU57" s="975"/>
      <c r="FTV57" s="975"/>
      <c r="FTW57" s="975"/>
      <c r="FTX57" s="975"/>
      <c r="FTY57" s="975"/>
      <c r="FTZ57" s="975"/>
      <c r="FUA57" s="975"/>
      <c r="FUB57" s="975"/>
      <c r="FUC57" s="975"/>
      <c r="FUD57" s="975"/>
      <c r="FUE57" s="975"/>
      <c r="FUF57" s="975"/>
      <c r="FUG57" s="975"/>
      <c r="FUH57" s="975"/>
      <c r="FUI57" s="975"/>
      <c r="FUJ57" s="975"/>
      <c r="FUK57" s="975"/>
      <c r="FUL57" s="975"/>
      <c r="FUM57" s="975"/>
      <c r="FUN57" s="975"/>
      <c r="FUO57" s="975"/>
      <c r="FUP57" s="975"/>
      <c r="FUQ57" s="975"/>
      <c r="FUR57" s="975"/>
      <c r="FUS57" s="975"/>
      <c r="FUT57" s="975"/>
      <c r="FUU57" s="975"/>
      <c r="FUV57" s="975"/>
      <c r="FUW57" s="975"/>
      <c r="FUX57" s="975"/>
      <c r="FUY57" s="975"/>
      <c r="FUZ57" s="975"/>
      <c r="FVA57" s="975"/>
      <c r="FVB57" s="975"/>
      <c r="FVC57" s="975"/>
      <c r="FVD57" s="975"/>
      <c r="FVE57" s="975"/>
      <c r="FVF57" s="975"/>
      <c r="FVG57" s="975"/>
      <c r="FVH57" s="975"/>
      <c r="FVI57" s="975"/>
      <c r="FVJ57" s="975"/>
      <c r="FVK57" s="975"/>
      <c r="FVL57" s="975"/>
      <c r="FVM57" s="975"/>
      <c r="FVN57" s="975"/>
      <c r="FVO57" s="975"/>
      <c r="FVP57" s="975"/>
      <c r="FVQ57" s="975"/>
      <c r="FVR57" s="975"/>
      <c r="FVS57" s="975"/>
      <c r="FVT57" s="975"/>
      <c r="FVU57" s="975"/>
      <c r="FVV57" s="975"/>
      <c r="FVW57" s="975"/>
      <c r="FVX57" s="975"/>
      <c r="FVY57" s="975"/>
      <c r="FVZ57" s="975"/>
      <c r="FWA57" s="975"/>
      <c r="FWB57" s="975"/>
      <c r="FWC57" s="975"/>
      <c r="FWD57" s="975"/>
      <c r="FWE57" s="975"/>
      <c r="FWF57" s="975"/>
      <c r="FWG57" s="975"/>
      <c r="FWH57" s="975"/>
      <c r="FWI57" s="975"/>
      <c r="FWJ57" s="975"/>
      <c r="FWK57" s="975"/>
      <c r="FWL57" s="975"/>
      <c r="FWM57" s="975"/>
      <c r="FWN57" s="975"/>
      <c r="FWO57" s="975"/>
      <c r="FWP57" s="975"/>
      <c r="FWQ57" s="975"/>
      <c r="FWR57" s="975"/>
      <c r="FWS57" s="975"/>
      <c r="FWT57" s="975"/>
      <c r="FWU57" s="975"/>
      <c r="FWV57" s="975"/>
      <c r="FWW57" s="975"/>
      <c r="FWX57" s="975"/>
      <c r="FWY57" s="975"/>
      <c r="FWZ57" s="975"/>
      <c r="FXA57" s="975"/>
      <c r="FXB57" s="975"/>
      <c r="FXC57" s="975"/>
      <c r="FXD57" s="975"/>
      <c r="FXE57" s="975"/>
      <c r="FXF57" s="975"/>
      <c r="FXG57" s="975"/>
      <c r="FXH57" s="975"/>
      <c r="FXI57" s="975"/>
      <c r="FXJ57" s="975"/>
      <c r="FXK57" s="975"/>
      <c r="FXL57" s="975"/>
      <c r="FXM57" s="975"/>
      <c r="FXN57" s="975"/>
      <c r="FXO57" s="975"/>
      <c r="FXP57" s="975"/>
      <c r="FXQ57" s="975"/>
      <c r="FXR57" s="975"/>
      <c r="FXS57" s="975"/>
      <c r="FXT57" s="975"/>
      <c r="FXU57" s="975"/>
      <c r="FXV57" s="975"/>
      <c r="FXW57" s="975"/>
      <c r="FXX57" s="975"/>
      <c r="FXY57" s="975"/>
      <c r="FXZ57" s="975"/>
      <c r="FYA57" s="975"/>
      <c r="FYB57" s="975"/>
      <c r="FYC57" s="975"/>
      <c r="FYD57" s="975"/>
      <c r="FYE57" s="975"/>
      <c r="FYF57" s="975"/>
      <c r="FYG57" s="975"/>
      <c r="FYH57" s="975"/>
      <c r="FYI57" s="975"/>
      <c r="FYJ57" s="975"/>
      <c r="FYK57" s="975"/>
      <c r="FYL57" s="975"/>
      <c r="FYM57" s="975"/>
      <c r="FYN57" s="975"/>
      <c r="FYO57" s="975"/>
      <c r="FYP57" s="975"/>
      <c r="FYQ57" s="975"/>
      <c r="FYR57" s="975"/>
      <c r="FYS57" s="975"/>
      <c r="FYT57" s="975"/>
      <c r="FYU57" s="975"/>
      <c r="FYV57" s="975"/>
      <c r="FYW57" s="975"/>
      <c r="FYX57" s="975"/>
      <c r="FYY57" s="975"/>
      <c r="FYZ57" s="975"/>
      <c r="FZA57" s="975"/>
      <c r="FZB57" s="975"/>
      <c r="FZC57" s="975"/>
      <c r="FZD57" s="975"/>
      <c r="FZE57" s="975"/>
      <c r="FZF57" s="975"/>
      <c r="FZG57" s="975"/>
      <c r="FZH57" s="975"/>
      <c r="FZI57" s="975"/>
      <c r="FZJ57" s="975"/>
      <c r="FZK57" s="975"/>
      <c r="FZL57" s="975"/>
      <c r="FZM57" s="975"/>
      <c r="FZN57" s="975"/>
      <c r="FZO57" s="975"/>
      <c r="FZP57" s="975"/>
      <c r="FZQ57" s="975"/>
      <c r="FZR57" s="975"/>
      <c r="FZS57" s="975"/>
      <c r="FZT57" s="975"/>
      <c r="FZU57" s="975"/>
      <c r="FZV57" s="975"/>
      <c r="FZW57" s="975"/>
      <c r="FZX57" s="975"/>
      <c r="FZY57" s="975"/>
      <c r="FZZ57" s="975"/>
      <c r="GAA57" s="975"/>
      <c r="GAB57" s="975"/>
      <c r="GAC57" s="975"/>
      <c r="GAD57" s="975"/>
      <c r="GAE57" s="975"/>
      <c r="GAF57" s="975"/>
      <c r="GAG57" s="975"/>
      <c r="GAH57" s="975"/>
      <c r="GAI57" s="975"/>
      <c r="GAJ57" s="975"/>
      <c r="GAK57" s="975"/>
      <c r="GAL57" s="975"/>
      <c r="GAM57" s="975"/>
      <c r="GAN57" s="975"/>
      <c r="GAO57" s="975"/>
      <c r="GAP57" s="975"/>
      <c r="GAQ57" s="975"/>
      <c r="GAR57" s="975"/>
      <c r="GAS57" s="975"/>
      <c r="GAT57" s="975"/>
      <c r="GAU57" s="975"/>
      <c r="GAV57" s="975"/>
      <c r="GAW57" s="975"/>
      <c r="GAX57" s="975"/>
      <c r="GAY57" s="975"/>
      <c r="GAZ57" s="975"/>
      <c r="GBA57" s="975"/>
      <c r="GBB57" s="975"/>
      <c r="GBC57" s="975"/>
      <c r="GBD57" s="975"/>
      <c r="GBE57" s="975"/>
      <c r="GBF57" s="975"/>
      <c r="GBG57" s="975"/>
      <c r="GBH57" s="975"/>
      <c r="GBI57" s="975"/>
      <c r="GBJ57" s="975"/>
      <c r="GBK57" s="975"/>
      <c r="GBL57" s="975"/>
      <c r="GBM57" s="975"/>
      <c r="GBN57" s="975"/>
      <c r="GBO57" s="975"/>
      <c r="GBP57" s="975"/>
      <c r="GBQ57" s="975"/>
      <c r="GBR57" s="975"/>
      <c r="GBS57" s="975"/>
      <c r="GBT57" s="975"/>
      <c r="GBU57" s="975"/>
      <c r="GBV57" s="975"/>
      <c r="GBW57" s="975"/>
      <c r="GBX57" s="975"/>
      <c r="GBY57" s="975"/>
      <c r="GBZ57" s="975"/>
      <c r="GCA57" s="975"/>
      <c r="GCB57" s="975"/>
      <c r="GCC57" s="975"/>
      <c r="GCD57" s="975"/>
      <c r="GCE57" s="975"/>
      <c r="GCF57" s="975"/>
      <c r="GCG57" s="975"/>
      <c r="GCH57" s="975"/>
      <c r="GCI57" s="975"/>
      <c r="GCJ57" s="975"/>
      <c r="GCK57" s="975"/>
      <c r="GCL57" s="975"/>
      <c r="GCM57" s="975"/>
      <c r="GCN57" s="975"/>
      <c r="GCO57" s="975"/>
      <c r="GCP57" s="975"/>
      <c r="GCQ57" s="975"/>
      <c r="GCR57" s="975"/>
      <c r="GCS57" s="975"/>
      <c r="GCT57" s="975"/>
      <c r="GCU57" s="975"/>
      <c r="GCV57" s="975"/>
      <c r="GCW57" s="975"/>
      <c r="GCX57" s="975"/>
      <c r="GCY57" s="975"/>
      <c r="GCZ57" s="975"/>
      <c r="GDA57" s="975"/>
      <c r="GDB57" s="975"/>
      <c r="GDC57" s="975"/>
      <c r="GDD57" s="975"/>
      <c r="GDE57" s="975"/>
      <c r="GDF57" s="975"/>
      <c r="GDG57" s="975"/>
      <c r="GDH57" s="975"/>
      <c r="GDI57" s="975"/>
      <c r="GDJ57" s="975"/>
      <c r="GDK57" s="975"/>
      <c r="GDL57" s="975"/>
      <c r="GDM57" s="975"/>
      <c r="GDN57" s="975"/>
      <c r="GDO57" s="975"/>
      <c r="GDP57" s="975"/>
      <c r="GDQ57" s="975"/>
      <c r="GDR57" s="975"/>
      <c r="GDS57" s="975"/>
      <c r="GDT57" s="975"/>
      <c r="GDU57" s="975"/>
      <c r="GDV57" s="975"/>
      <c r="GDW57" s="975"/>
      <c r="GDX57" s="975"/>
      <c r="GDY57" s="975"/>
      <c r="GDZ57" s="975"/>
      <c r="GEA57" s="975"/>
      <c r="GEB57" s="975"/>
      <c r="GEC57" s="975"/>
      <c r="GED57" s="975"/>
      <c r="GEE57" s="975"/>
      <c r="GEF57" s="975"/>
      <c r="GEG57" s="975"/>
      <c r="GEH57" s="975"/>
      <c r="GEI57" s="975"/>
      <c r="GEJ57" s="975"/>
      <c r="GEK57" s="975"/>
      <c r="GEL57" s="975"/>
      <c r="GEM57" s="975"/>
      <c r="GEN57" s="975"/>
      <c r="GEO57" s="975"/>
      <c r="GEP57" s="975"/>
      <c r="GEQ57" s="975"/>
      <c r="GER57" s="975"/>
      <c r="GES57" s="975"/>
      <c r="GET57" s="975"/>
      <c r="GEU57" s="975"/>
      <c r="GEV57" s="975"/>
      <c r="GEW57" s="975"/>
      <c r="GEX57" s="975"/>
      <c r="GEY57" s="975"/>
      <c r="GEZ57" s="975"/>
      <c r="GFA57" s="975"/>
      <c r="GFB57" s="975"/>
      <c r="GFC57" s="975"/>
      <c r="GFD57" s="975"/>
      <c r="GFE57" s="975"/>
      <c r="GFF57" s="975"/>
      <c r="GFG57" s="975"/>
      <c r="GFH57" s="975"/>
      <c r="GFI57" s="975"/>
      <c r="GFJ57" s="975"/>
      <c r="GFK57" s="975"/>
      <c r="GFL57" s="975"/>
      <c r="GFM57" s="975"/>
      <c r="GFN57" s="975"/>
      <c r="GFO57" s="975"/>
      <c r="GFP57" s="975"/>
      <c r="GFQ57" s="975"/>
      <c r="GFR57" s="975"/>
      <c r="GFS57" s="975"/>
      <c r="GFT57" s="975"/>
      <c r="GFU57" s="975"/>
      <c r="GFV57" s="975"/>
      <c r="GFW57" s="975"/>
      <c r="GFX57" s="975"/>
      <c r="GFY57" s="975"/>
      <c r="GFZ57" s="975"/>
      <c r="GGA57" s="975"/>
      <c r="GGB57" s="975"/>
      <c r="GGC57" s="975"/>
      <c r="GGD57" s="975"/>
      <c r="GGE57" s="975"/>
      <c r="GGF57" s="975"/>
      <c r="GGG57" s="975"/>
      <c r="GGH57" s="975"/>
      <c r="GGI57" s="975"/>
      <c r="GGJ57" s="975"/>
      <c r="GGK57" s="975"/>
      <c r="GGL57" s="975"/>
      <c r="GGM57" s="975"/>
      <c r="GGN57" s="975"/>
      <c r="GGO57" s="975"/>
      <c r="GGP57" s="975"/>
      <c r="GGQ57" s="975"/>
      <c r="GGR57" s="975"/>
      <c r="GGS57" s="975"/>
      <c r="GGT57" s="975"/>
      <c r="GGU57" s="975"/>
      <c r="GGV57" s="975"/>
      <c r="GGW57" s="975"/>
      <c r="GGX57" s="975"/>
      <c r="GGY57" s="975"/>
      <c r="GGZ57" s="975"/>
      <c r="GHA57" s="975"/>
      <c r="GHB57" s="975"/>
      <c r="GHC57" s="975"/>
      <c r="GHD57" s="975"/>
      <c r="GHE57" s="975"/>
      <c r="GHF57" s="975"/>
      <c r="GHG57" s="975"/>
      <c r="GHH57" s="975"/>
      <c r="GHI57" s="975"/>
      <c r="GHJ57" s="975"/>
      <c r="GHK57" s="975"/>
      <c r="GHL57" s="975"/>
      <c r="GHM57" s="975"/>
      <c r="GHN57" s="975"/>
      <c r="GHO57" s="975"/>
      <c r="GHP57" s="975"/>
      <c r="GHQ57" s="975"/>
      <c r="GHR57" s="975"/>
      <c r="GHS57" s="975"/>
      <c r="GHT57" s="975"/>
      <c r="GHU57" s="975"/>
      <c r="GHV57" s="975"/>
      <c r="GHW57" s="975"/>
      <c r="GHX57" s="975"/>
      <c r="GHY57" s="975"/>
      <c r="GHZ57" s="975"/>
      <c r="GIA57" s="975"/>
      <c r="GIB57" s="975"/>
      <c r="GIC57" s="975"/>
      <c r="GID57" s="975"/>
      <c r="GIE57" s="975"/>
      <c r="GIF57" s="975"/>
      <c r="GIG57" s="975"/>
      <c r="GIH57" s="975"/>
      <c r="GII57" s="975"/>
      <c r="GIJ57" s="975"/>
      <c r="GIK57" s="975"/>
      <c r="GIL57" s="975"/>
      <c r="GIM57" s="975"/>
      <c r="GIN57" s="975"/>
      <c r="GIO57" s="975"/>
      <c r="GIP57" s="975"/>
      <c r="GIQ57" s="975"/>
      <c r="GIR57" s="975"/>
      <c r="GIS57" s="975"/>
      <c r="GIT57" s="975"/>
      <c r="GIU57" s="975"/>
      <c r="GIV57" s="975"/>
      <c r="GIW57" s="975"/>
      <c r="GIX57" s="975"/>
      <c r="GIY57" s="975"/>
      <c r="GIZ57" s="975"/>
      <c r="GJA57" s="975"/>
      <c r="GJB57" s="975"/>
      <c r="GJC57" s="975"/>
      <c r="GJD57" s="975"/>
      <c r="GJE57" s="975"/>
      <c r="GJF57" s="975"/>
      <c r="GJG57" s="975"/>
      <c r="GJH57" s="975"/>
      <c r="GJI57" s="975"/>
      <c r="GJJ57" s="975"/>
      <c r="GJK57" s="975"/>
      <c r="GJL57" s="975"/>
      <c r="GJM57" s="975"/>
      <c r="GJN57" s="975"/>
      <c r="GJO57" s="975"/>
      <c r="GJP57" s="975"/>
      <c r="GJQ57" s="975"/>
      <c r="GJR57" s="975"/>
      <c r="GJS57" s="975"/>
      <c r="GJT57" s="975"/>
      <c r="GJU57" s="975"/>
      <c r="GJV57" s="975"/>
      <c r="GJW57" s="975"/>
      <c r="GJX57" s="975"/>
      <c r="GJY57" s="975"/>
      <c r="GJZ57" s="975"/>
      <c r="GKA57" s="975"/>
      <c r="GKB57" s="975"/>
      <c r="GKC57" s="975"/>
      <c r="GKD57" s="975"/>
      <c r="GKE57" s="975"/>
      <c r="GKF57" s="975"/>
      <c r="GKG57" s="975"/>
      <c r="GKH57" s="975"/>
      <c r="GKI57" s="975"/>
      <c r="GKJ57" s="975"/>
      <c r="GKK57" s="975"/>
      <c r="GKL57" s="975"/>
      <c r="GKM57" s="975"/>
      <c r="GKN57" s="975"/>
      <c r="GKO57" s="975"/>
      <c r="GKP57" s="975"/>
      <c r="GKQ57" s="975"/>
      <c r="GKR57" s="975"/>
      <c r="GKS57" s="975"/>
      <c r="GKT57" s="975"/>
      <c r="GKU57" s="975"/>
      <c r="GKV57" s="975"/>
      <c r="GKW57" s="975"/>
      <c r="GKX57" s="975"/>
      <c r="GKY57" s="975"/>
      <c r="GKZ57" s="975"/>
      <c r="GLA57" s="975"/>
      <c r="GLB57" s="975"/>
      <c r="GLC57" s="975"/>
      <c r="GLD57" s="975"/>
      <c r="GLE57" s="975"/>
      <c r="GLF57" s="975"/>
      <c r="GLG57" s="975"/>
      <c r="GLH57" s="975"/>
      <c r="GLI57" s="975"/>
      <c r="GLJ57" s="975"/>
      <c r="GLK57" s="975"/>
      <c r="GLL57" s="975"/>
      <c r="GLM57" s="975"/>
      <c r="GLN57" s="975"/>
      <c r="GLO57" s="975"/>
      <c r="GLP57" s="975"/>
      <c r="GLQ57" s="975"/>
      <c r="GLR57" s="975"/>
      <c r="GLS57" s="975"/>
      <c r="GLT57" s="975"/>
      <c r="GLU57" s="975"/>
      <c r="GLV57" s="975"/>
      <c r="GLW57" s="975"/>
      <c r="GLX57" s="975"/>
      <c r="GLY57" s="975"/>
      <c r="GLZ57" s="975"/>
      <c r="GMA57" s="975"/>
      <c r="GMB57" s="975"/>
      <c r="GMC57" s="975"/>
      <c r="GMD57" s="975"/>
      <c r="GME57" s="975"/>
      <c r="GMF57" s="975"/>
      <c r="GMG57" s="975"/>
      <c r="GMH57" s="975"/>
      <c r="GMI57" s="975"/>
      <c r="GMJ57" s="975"/>
      <c r="GMK57" s="975"/>
      <c r="GML57" s="975"/>
      <c r="GMM57" s="975"/>
      <c r="GMN57" s="975"/>
      <c r="GMO57" s="975"/>
      <c r="GMP57" s="975"/>
      <c r="GMQ57" s="975"/>
      <c r="GMR57" s="975"/>
      <c r="GMS57" s="975"/>
      <c r="GMT57" s="975"/>
      <c r="GMU57" s="975"/>
      <c r="GMV57" s="975"/>
      <c r="GMW57" s="975"/>
      <c r="GMX57" s="975"/>
      <c r="GMY57" s="975"/>
      <c r="GMZ57" s="975"/>
      <c r="GNA57" s="975"/>
      <c r="GNB57" s="975"/>
      <c r="GNC57" s="975"/>
      <c r="GND57" s="975"/>
      <c r="GNE57" s="975"/>
      <c r="GNF57" s="975"/>
      <c r="GNG57" s="975"/>
      <c r="GNH57" s="975"/>
      <c r="GNI57" s="975"/>
      <c r="GNJ57" s="975"/>
      <c r="GNK57" s="975"/>
      <c r="GNL57" s="975"/>
      <c r="GNM57" s="975"/>
      <c r="GNN57" s="975"/>
      <c r="GNO57" s="975"/>
      <c r="GNP57" s="975"/>
      <c r="GNQ57" s="975"/>
      <c r="GNR57" s="975"/>
      <c r="GNS57" s="975"/>
      <c r="GNT57" s="975"/>
      <c r="GNU57" s="975"/>
      <c r="GNV57" s="975"/>
      <c r="GNW57" s="975"/>
      <c r="GNX57" s="975"/>
      <c r="GNY57" s="975"/>
      <c r="GNZ57" s="975"/>
      <c r="GOA57" s="975"/>
      <c r="GOB57" s="975"/>
      <c r="GOC57" s="975"/>
      <c r="GOD57" s="975"/>
      <c r="GOE57" s="975"/>
      <c r="GOF57" s="975"/>
      <c r="GOG57" s="975"/>
      <c r="GOH57" s="975"/>
      <c r="GOI57" s="975"/>
      <c r="GOJ57" s="975"/>
      <c r="GOK57" s="975"/>
      <c r="GOL57" s="975"/>
      <c r="GOM57" s="975"/>
      <c r="GON57" s="975"/>
      <c r="GOO57" s="975"/>
      <c r="GOP57" s="975"/>
      <c r="GOQ57" s="975"/>
      <c r="GOR57" s="975"/>
      <c r="GOS57" s="975"/>
      <c r="GOT57" s="975"/>
      <c r="GOU57" s="975"/>
      <c r="GOV57" s="975"/>
      <c r="GOW57" s="975"/>
      <c r="GOX57" s="975"/>
      <c r="GOY57" s="975"/>
      <c r="GOZ57" s="975"/>
      <c r="GPA57" s="975"/>
      <c r="GPB57" s="975"/>
      <c r="GPC57" s="975"/>
      <c r="GPD57" s="975"/>
      <c r="GPE57" s="975"/>
      <c r="GPF57" s="975"/>
      <c r="GPG57" s="975"/>
      <c r="GPH57" s="975"/>
      <c r="GPI57" s="975"/>
      <c r="GPJ57" s="975"/>
      <c r="GPK57" s="975"/>
      <c r="GPL57" s="975"/>
      <c r="GPM57" s="975"/>
      <c r="GPN57" s="975"/>
      <c r="GPO57" s="975"/>
      <c r="GPP57" s="975"/>
      <c r="GPQ57" s="975"/>
      <c r="GPR57" s="975"/>
      <c r="GPS57" s="975"/>
      <c r="GPT57" s="975"/>
      <c r="GPU57" s="975"/>
      <c r="GPV57" s="975"/>
      <c r="GPW57" s="975"/>
      <c r="GPX57" s="975"/>
      <c r="GPY57" s="975"/>
      <c r="GPZ57" s="975"/>
      <c r="GQA57" s="975"/>
      <c r="GQB57" s="975"/>
      <c r="GQC57" s="975"/>
      <c r="GQD57" s="975"/>
      <c r="GQE57" s="975"/>
      <c r="GQF57" s="975"/>
      <c r="GQG57" s="975"/>
      <c r="GQH57" s="975"/>
      <c r="GQI57" s="975"/>
      <c r="GQJ57" s="975"/>
      <c r="GQK57" s="975"/>
      <c r="GQL57" s="975"/>
      <c r="GQM57" s="975"/>
      <c r="GQN57" s="975"/>
      <c r="GQO57" s="975"/>
      <c r="GQP57" s="975"/>
      <c r="GQQ57" s="975"/>
      <c r="GQR57" s="975"/>
      <c r="GQS57" s="975"/>
      <c r="GQT57" s="975"/>
      <c r="GQU57" s="975"/>
      <c r="GQV57" s="975"/>
      <c r="GQW57" s="975"/>
      <c r="GQX57" s="975"/>
      <c r="GQY57" s="975"/>
      <c r="GQZ57" s="975"/>
      <c r="GRA57" s="975"/>
      <c r="GRB57" s="975"/>
      <c r="GRC57" s="975"/>
      <c r="GRD57" s="975"/>
      <c r="GRE57" s="975"/>
      <c r="GRF57" s="975"/>
      <c r="GRG57" s="975"/>
      <c r="GRH57" s="975"/>
      <c r="GRI57" s="975"/>
      <c r="GRJ57" s="975"/>
      <c r="GRK57" s="975"/>
      <c r="GRL57" s="975"/>
      <c r="GRM57" s="975"/>
      <c r="GRN57" s="975"/>
      <c r="GRO57" s="975"/>
      <c r="GRP57" s="975"/>
      <c r="GRQ57" s="975"/>
      <c r="GRR57" s="975"/>
      <c r="GRS57" s="975"/>
      <c r="GRT57" s="975"/>
      <c r="GRU57" s="975"/>
      <c r="GRV57" s="975"/>
      <c r="GRW57" s="975"/>
      <c r="GRX57" s="975"/>
      <c r="GRY57" s="975"/>
      <c r="GRZ57" s="975"/>
      <c r="GSA57" s="975"/>
      <c r="GSB57" s="975"/>
      <c r="GSC57" s="975"/>
      <c r="GSD57" s="975"/>
      <c r="GSE57" s="975"/>
      <c r="GSF57" s="975"/>
      <c r="GSG57" s="975"/>
      <c r="GSH57" s="975"/>
      <c r="GSI57" s="975"/>
      <c r="GSJ57" s="975"/>
      <c r="GSK57" s="975"/>
      <c r="GSL57" s="975"/>
      <c r="GSM57" s="975"/>
      <c r="GSN57" s="975"/>
      <c r="GSO57" s="975"/>
      <c r="GSP57" s="975"/>
      <c r="GSQ57" s="975"/>
      <c r="GSR57" s="975"/>
      <c r="GSS57" s="975"/>
      <c r="GST57" s="975"/>
      <c r="GSU57" s="975"/>
      <c r="GSV57" s="975"/>
      <c r="GSW57" s="975"/>
      <c r="GSX57" s="975"/>
      <c r="GSY57" s="975"/>
      <c r="GSZ57" s="975"/>
      <c r="GTA57" s="975"/>
      <c r="GTB57" s="975"/>
      <c r="GTC57" s="975"/>
      <c r="GTD57" s="975"/>
      <c r="GTE57" s="975"/>
      <c r="GTF57" s="975"/>
      <c r="GTG57" s="975"/>
      <c r="GTH57" s="975"/>
      <c r="GTI57" s="975"/>
      <c r="GTJ57" s="975"/>
      <c r="GTK57" s="975"/>
      <c r="GTL57" s="975"/>
      <c r="GTM57" s="975"/>
      <c r="GTN57" s="975"/>
      <c r="GTO57" s="975"/>
      <c r="GTP57" s="975"/>
      <c r="GTQ57" s="975"/>
      <c r="GTR57" s="975"/>
      <c r="GTS57" s="975"/>
      <c r="GTT57" s="975"/>
      <c r="GTU57" s="975"/>
      <c r="GTV57" s="975"/>
      <c r="GTW57" s="975"/>
      <c r="GTX57" s="975"/>
      <c r="GTY57" s="975"/>
      <c r="GTZ57" s="975"/>
      <c r="GUA57" s="975"/>
      <c r="GUB57" s="975"/>
      <c r="GUC57" s="975"/>
      <c r="GUD57" s="975"/>
      <c r="GUE57" s="975"/>
      <c r="GUF57" s="975"/>
      <c r="GUG57" s="975"/>
      <c r="GUH57" s="975"/>
      <c r="GUI57" s="975"/>
      <c r="GUJ57" s="975"/>
      <c r="GUK57" s="975"/>
      <c r="GUL57" s="975"/>
      <c r="GUM57" s="975"/>
      <c r="GUN57" s="975"/>
      <c r="GUO57" s="975"/>
      <c r="GUP57" s="975"/>
      <c r="GUQ57" s="975"/>
      <c r="GUR57" s="975"/>
      <c r="GUS57" s="975"/>
      <c r="GUT57" s="975"/>
      <c r="GUU57" s="975"/>
      <c r="GUV57" s="975"/>
      <c r="GUW57" s="975"/>
      <c r="GUX57" s="975"/>
      <c r="GUY57" s="975"/>
      <c r="GUZ57" s="975"/>
      <c r="GVA57" s="975"/>
      <c r="GVB57" s="975"/>
      <c r="GVC57" s="975"/>
      <c r="GVD57" s="975"/>
      <c r="GVE57" s="975"/>
      <c r="GVF57" s="975"/>
      <c r="GVG57" s="975"/>
      <c r="GVH57" s="975"/>
      <c r="GVI57" s="975"/>
      <c r="GVJ57" s="975"/>
      <c r="GVK57" s="975"/>
      <c r="GVL57" s="975"/>
      <c r="GVM57" s="975"/>
      <c r="GVN57" s="975"/>
      <c r="GVO57" s="975"/>
      <c r="GVP57" s="975"/>
      <c r="GVQ57" s="975"/>
      <c r="GVR57" s="975"/>
      <c r="GVS57" s="975"/>
      <c r="GVT57" s="975"/>
      <c r="GVU57" s="975"/>
      <c r="GVV57" s="975"/>
      <c r="GVW57" s="975"/>
      <c r="GVX57" s="975"/>
      <c r="GVY57" s="975"/>
      <c r="GVZ57" s="975"/>
      <c r="GWA57" s="975"/>
      <c r="GWB57" s="975"/>
      <c r="GWC57" s="975"/>
      <c r="GWD57" s="975"/>
      <c r="GWE57" s="975"/>
      <c r="GWF57" s="975"/>
      <c r="GWG57" s="975"/>
      <c r="GWH57" s="975"/>
      <c r="GWI57" s="975"/>
      <c r="GWJ57" s="975"/>
      <c r="GWK57" s="975"/>
      <c r="GWL57" s="975"/>
      <c r="GWM57" s="975"/>
      <c r="GWN57" s="975"/>
      <c r="GWO57" s="975"/>
      <c r="GWP57" s="975"/>
      <c r="GWQ57" s="975"/>
      <c r="GWR57" s="975"/>
      <c r="GWS57" s="975"/>
      <c r="GWT57" s="975"/>
      <c r="GWU57" s="975"/>
      <c r="GWV57" s="975"/>
      <c r="GWW57" s="975"/>
      <c r="GWX57" s="975"/>
      <c r="GWY57" s="975"/>
      <c r="GWZ57" s="975"/>
      <c r="GXA57" s="975"/>
      <c r="GXB57" s="975"/>
      <c r="GXC57" s="975"/>
      <c r="GXD57" s="975"/>
      <c r="GXE57" s="975"/>
      <c r="GXF57" s="975"/>
      <c r="GXG57" s="975"/>
      <c r="GXH57" s="975"/>
      <c r="GXI57" s="975"/>
      <c r="GXJ57" s="975"/>
      <c r="GXK57" s="975"/>
      <c r="GXL57" s="975"/>
      <c r="GXM57" s="975"/>
      <c r="GXN57" s="975"/>
      <c r="GXO57" s="975"/>
      <c r="GXP57" s="975"/>
      <c r="GXQ57" s="975"/>
      <c r="GXR57" s="975"/>
      <c r="GXS57" s="975"/>
      <c r="GXT57" s="975"/>
      <c r="GXU57" s="975"/>
      <c r="GXV57" s="975"/>
      <c r="GXW57" s="975"/>
      <c r="GXX57" s="975"/>
      <c r="GXY57" s="975"/>
      <c r="GXZ57" s="975"/>
      <c r="GYA57" s="975"/>
      <c r="GYB57" s="975"/>
      <c r="GYC57" s="975"/>
      <c r="GYD57" s="975"/>
      <c r="GYE57" s="975"/>
      <c r="GYF57" s="975"/>
      <c r="GYG57" s="975"/>
      <c r="GYH57" s="975"/>
      <c r="GYI57" s="975"/>
      <c r="GYJ57" s="975"/>
      <c r="GYK57" s="975"/>
      <c r="GYL57" s="975"/>
      <c r="GYM57" s="975"/>
      <c r="GYN57" s="975"/>
      <c r="GYO57" s="975"/>
      <c r="GYP57" s="975"/>
      <c r="GYQ57" s="975"/>
      <c r="GYR57" s="975"/>
      <c r="GYS57" s="975"/>
      <c r="GYT57" s="975"/>
      <c r="GYU57" s="975"/>
      <c r="GYV57" s="975"/>
      <c r="GYW57" s="975"/>
      <c r="GYX57" s="975"/>
      <c r="GYY57" s="975"/>
      <c r="GYZ57" s="975"/>
      <c r="GZA57" s="975"/>
      <c r="GZB57" s="975"/>
      <c r="GZC57" s="975"/>
      <c r="GZD57" s="975"/>
      <c r="GZE57" s="975"/>
      <c r="GZF57" s="975"/>
      <c r="GZG57" s="975"/>
      <c r="GZH57" s="975"/>
      <c r="GZI57" s="975"/>
      <c r="GZJ57" s="975"/>
      <c r="GZK57" s="975"/>
      <c r="GZL57" s="975"/>
      <c r="GZM57" s="975"/>
      <c r="GZN57" s="975"/>
      <c r="GZO57" s="975"/>
      <c r="GZP57" s="975"/>
      <c r="GZQ57" s="975"/>
      <c r="GZR57" s="975"/>
      <c r="GZS57" s="975"/>
      <c r="GZT57" s="975"/>
      <c r="GZU57" s="975"/>
      <c r="GZV57" s="975"/>
      <c r="GZW57" s="975"/>
      <c r="GZX57" s="975"/>
      <c r="GZY57" s="975"/>
      <c r="GZZ57" s="975"/>
      <c r="HAA57" s="975"/>
      <c r="HAB57" s="975"/>
      <c r="HAC57" s="975"/>
      <c r="HAD57" s="975"/>
      <c r="HAE57" s="975"/>
      <c r="HAF57" s="975"/>
      <c r="HAG57" s="975"/>
      <c r="HAH57" s="975"/>
      <c r="HAI57" s="975"/>
      <c r="HAJ57" s="975"/>
      <c r="HAK57" s="975"/>
      <c r="HAL57" s="975"/>
      <c r="HAM57" s="975"/>
      <c r="HAN57" s="975"/>
      <c r="HAO57" s="975"/>
      <c r="HAP57" s="975"/>
      <c r="HAQ57" s="975"/>
      <c r="HAR57" s="975"/>
      <c r="HAS57" s="975"/>
      <c r="HAT57" s="975"/>
      <c r="HAU57" s="975"/>
      <c r="HAV57" s="975"/>
      <c r="HAW57" s="975"/>
      <c r="HAX57" s="975"/>
      <c r="HAY57" s="975"/>
      <c r="HAZ57" s="975"/>
      <c r="HBA57" s="975"/>
      <c r="HBB57" s="975"/>
      <c r="HBC57" s="975"/>
      <c r="HBD57" s="975"/>
      <c r="HBE57" s="975"/>
      <c r="HBF57" s="975"/>
      <c r="HBG57" s="975"/>
      <c r="HBH57" s="975"/>
      <c r="HBI57" s="975"/>
      <c r="HBJ57" s="975"/>
      <c r="HBK57" s="975"/>
      <c r="HBL57" s="975"/>
      <c r="HBM57" s="975"/>
      <c r="HBN57" s="975"/>
      <c r="HBO57" s="975"/>
      <c r="HBP57" s="975"/>
      <c r="HBQ57" s="975"/>
      <c r="HBR57" s="975"/>
      <c r="HBS57" s="975"/>
      <c r="HBT57" s="975"/>
      <c r="HBU57" s="975"/>
      <c r="HBV57" s="975"/>
      <c r="HBW57" s="975"/>
      <c r="HBX57" s="975"/>
      <c r="HBY57" s="975"/>
      <c r="HBZ57" s="975"/>
      <c r="HCA57" s="975"/>
      <c r="HCB57" s="975"/>
      <c r="HCC57" s="975"/>
      <c r="HCD57" s="975"/>
      <c r="HCE57" s="975"/>
      <c r="HCF57" s="975"/>
      <c r="HCG57" s="975"/>
      <c r="HCH57" s="975"/>
      <c r="HCI57" s="975"/>
      <c r="HCJ57" s="975"/>
      <c r="HCK57" s="975"/>
      <c r="HCL57" s="975"/>
      <c r="HCM57" s="975"/>
      <c r="HCN57" s="975"/>
      <c r="HCO57" s="975"/>
      <c r="HCP57" s="975"/>
      <c r="HCQ57" s="975"/>
      <c r="HCR57" s="975"/>
      <c r="HCS57" s="975"/>
      <c r="HCT57" s="975"/>
      <c r="HCU57" s="975"/>
      <c r="HCV57" s="975"/>
      <c r="HCW57" s="975"/>
      <c r="HCX57" s="975"/>
      <c r="HCY57" s="975"/>
      <c r="HCZ57" s="975"/>
      <c r="HDA57" s="975"/>
      <c r="HDB57" s="975"/>
      <c r="HDC57" s="975"/>
      <c r="HDD57" s="975"/>
      <c r="HDE57" s="975"/>
      <c r="HDF57" s="975"/>
      <c r="HDG57" s="975"/>
      <c r="HDH57" s="975"/>
      <c r="HDI57" s="975"/>
      <c r="HDJ57" s="975"/>
      <c r="HDK57" s="975"/>
      <c r="HDL57" s="975"/>
      <c r="HDM57" s="975"/>
      <c r="HDN57" s="975"/>
      <c r="HDO57" s="975"/>
      <c r="HDP57" s="975"/>
      <c r="HDQ57" s="975"/>
      <c r="HDR57" s="975"/>
      <c r="HDS57" s="975"/>
      <c r="HDT57" s="975"/>
      <c r="HDU57" s="975"/>
      <c r="HDV57" s="975"/>
      <c r="HDW57" s="975"/>
      <c r="HDX57" s="975"/>
      <c r="HDY57" s="975"/>
      <c r="HDZ57" s="975"/>
      <c r="HEA57" s="975"/>
      <c r="HEB57" s="975"/>
      <c r="HEC57" s="975"/>
      <c r="HED57" s="975"/>
      <c r="HEE57" s="975"/>
      <c r="HEF57" s="975"/>
      <c r="HEG57" s="975"/>
      <c r="HEH57" s="975"/>
      <c r="HEI57" s="975"/>
      <c r="HEJ57" s="975"/>
      <c r="HEK57" s="975"/>
      <c r="HEL57" s="975"/>
      <c r="HEM57" s="975"/>
      <c r="HEN57" s="975"/>
      <c r="HEO57" s="975"/>
      <c r="HEP57" s="975"/>
      <c r="HEQ57" s="975"/>
      <c r="HER57" s="975"/>
      <c r="HES57" s="975"/>
      <c r="HET57" s="975"/>
      <c r="HEU57" s="975"/>
      <c r="HEV57" s="975"/>
      <c r="HEW57" s="975"/>
      <c r="HEX57" s="975"/>
      <c r="HEY57" s="975"/>
      <c r="HEZ57" s="975"/>
      <c r="HFA57" s="975"/>
      <c r="HFB57" s="975"/>
      <c r="HFC57" s="975"/>
      <c r="HFD57" s="975"/>
      <c r="HFE57" s="975"/>
      <c r="HFF57" s="975"/>
      <c r="HFG57" s="975"/>
      <c r="HFH57" s="975"/>
      <c r="HFI57" s="975"/>
      <c r="HFJ57" s="975"/>
      <c r="HFK57" s="975"/>
      <c r="HFL57" s="975"/>
      <c r="HFM57" s="975"/>
      <c r="HFN57" s="975"/>
      <c r="HFO57" s="975"/>
      <c r="HFP57" s="975"/>
      <c r="HFQ57" s="975"/>
      <c r="HFR57" s="975"/>
      <c r="HFS57" s="975"/>
      <c r="HFT57" s="975"/>
      <c r="HFU57" s="975"/>
      <c r="HFV57" s="975"/>
      <c r="HFW57" s="975"/>
      <c r="HFX57" s="975"/>
      <c r="HFY57" s="975"/>
      <c r="HFZ57" s="975"/>
      <c r="HGA57" s="975"/>
      <c r="HGB57" s="975"/>
      <c r="HGC57" s="975"/>
      <c r="HGD57" s="975"/>
      <c r="HGE57" s="975"/>
      <c r="HGF57" s="975"/>
      <c r="HGG57" s="975"/>
      <c r="HGH57" s="975"/>
      <c r="HGI57" s="975"/>
      <c r="HGJ57" s="975"/>
      <c r="HGK57" s="975"/>
      <c r="HGL57" s="975"/>
      <c r="HGM57" s="975"/>
      <c r="HGN57" s="975"/>
      <c r="HGO57" s="975"/>
      <c r="HGP57" s="975"/>
      <c r="HGQ57" s="975"/>
      <c r="HGR57" s="975"/>
      <c r="HGS57" s="975"/>
      <c r="HGT57" s="975"/>
      <c r="HGU57" s="975"/>
      <c r="HGV57" s="975"/>
      <c r="HGW57" s="975"/>
      <c r="HGX57" s="975"/>
      <c r="HGY57" s="975"/>
      <c r="HGZ57" s="975"/>
      <c r="HHA57" s="975"/>
      <c r="HHB57" s="975"/>
      <c r="HHC57" s="975"/>
      <c r="HHD57" s="975"/>
      <c r="HHE57" s="975"/>
      <c r="HHF57" s="975"/>
      <c r="HHG57" s="975"/>
      <c r="HHH57" s="975"/>
      <c r="HHI57" s="975"/>
      <c r="HHJ57" s="975"/>
      <c r="HHK57" s="975"/>
      <c r="HHL57" s="975"/>
      <c r="HHM57" s="975"/>
      <c r="HHN57" s="975"/>
      <c r="HHO57" s="975"/>
      <c r="HHP57" s="975"/>
      <c r="HHQ57" s="975"/>
      <c r="HHR57" s="975"/>
      <c r="HHS57" s="975"/>
      <c r="HHT57" s="975"/>
      <c r="HHU57" s="975"/>
      <c r="HHV57" s="975"/>
      <c r="HHW57" s="975"/>
      <c r="HHX57" s="975"/>
      <c r="HHY57" s="975"/>
      <c r="HHZ57" s="975"/>
      <c r="HIA57" s="975"/>
      <c r="HIB57" s="975"/>
      <c r="HIC57" s="975"/>
      <c r="HID57" s="975"/>
      <c r="HIE57" s="975"/>
      <c r="HIF57" s="975"/>
      <c r="HIG57" s="975"/>
      <c r="HIH57" s="975"/>
      <c r="HII57" s="975"/>
      <c r="HIJ57" s="975"/>
      <c r="HIK57" s="975"/>
      <c r="HIL57" s="975"/>
      <c r="HIM57" s="975"/>
      <c r="HIN57" s="975"/>
      <c r="HIO57" s="975"/>
      <c r="HIP57" s="975"/>
      <c r="HIQ57" s="975"/>
      <c r="HIR57" s="975"/>
      <c r="HIS57" s="975"/>
      <c r="HIT57" s="975"/>
      <c r="HIU57" s="975"/>
      <c r="HIV57" s="975"/>
      <c r="HIW57" s="975"/>
      <c r="HIX57" s="975"/>
      <c r="HIY57" s="975"/>
      <c r="HIZ57" s="975"/>
      <c r="HJA57" s="975"/>
      <c r="HJB57" s="975"/>
      <c r="HJC57" s="975"/>
      <c r="HJD57" s="975"/>
      <c r="HJE57" s="975"/>
      <c r="HJF57" s="975"/>
      <c r="HJG57" s="975"/>
      <c r="HJH57" s="975"/>
      <c r="HJI57" s="975"/>
      <c r="HJJ57" s="975"/>
      <c r="HJK57" s="975"/>
      <c r="HJL57" s="975"/>
      <c r="HJM57" s="975"/>
      <c r="HJN57" s="975"/>
      <c r="HJO57" s="975"/>
      <c r="HJP57" s="975"/>
      <c r="HJQ57" s="975"/>
      <c r="HJR57" s="975"/>
      <c r="HJS57" s="975"/>
      <c r="HJT57" s="975"/>
      <c r="HJU57" s="975"/>
      <c r="HJV57" s="975"/>
      <c r="HJW57" s="975"/>
      <c r="HJX57" s="975"/>
      <c r="HJY57" s="975"/>
      <c r="HJZ57" s="975"/>
      <c r="HKA57" s="975"/>
      <c r="HKB57" s="975"/>
      <c r="HKC57" s="975"/>
      <c r="HKD57" s="975"/>
      <c r="HKE57" s="975"/>
      <c r="HKF57" s="975"/>
      <c r="HKG57" s="975"/>
      <c r="HKH57" s="975"/>
      <c r="HKI57" s="975"/>
      <c r="HKJ57" s="975"/>
      <c r="HKK57" s="975"/>
      <c r="HKL57" s="975"/>
      <c r="HKM57" s="975"/>
      <c r="HKN57" s="975"/>
      <c r="HKO57" s="975"/>
      <c r="HKP57" s="975"/>
      <c r="HKQ57" s="975"/>
      <c r="HKR57" s="975"/>
      <c r="HKS57" s="975"/>
      <c r="HKT57" s="975"/>
      <c r="HKU57" s="975"/>
      <c r="HKV57" s="975"/>
      <c r="HKW57" s="975"/>
      <c r="HKX57" s="975"/>
      <c r="HKY57" s="975"/>
      <c r="HKZ57" s="975"/>
      <c r="HLA57" s="975"/>
      <c r="HLB57" s="975"/>
      <c r="HLC57" s="975"/>
      <c r="HLD57" s="975"/>
      <c r="HLE57" s="975"/>
      <c r="HLF57" s="975"/>
      <c r="HLG57" s="975"/>
      <c r="HLH57" s="975"/>
      <c r="HLI57" s="975"/>
      <c r="HLJ57" s="975"/>
      <c r="HLK57" s="975"/>
      <c r="HLL57" s="975"/>
      <c r="HLM57" s="975"/>
      <c r="HLN57" s="975"/>
      <c r="HLO57" s="975"/>
      <c r="HLP57" s="975"/>
      <c r="HLQ57" s="975"/>
      <c r="HLR57" s="975"/>
      <c r="HLS57" s="975"/>
      <c r="HLT57" s="975"/>
      <c r="HLU57" s="975"/>
      <c r="HLV57" s="975"/>
      <c r="HLW57" s="975"/>
      <c r="HLX57" s="975"/>
      <c r="HLY57" s="975"/>
      <c r="HLZ57" s="975"/>
      <c r="HMA57" s="975"/>
      <c r="HMB57" s="975"/>
      <c r="HMC57" s="975"/>
      <c r="HMD57" s="975"/>
      <c r="HME57" s="975"/>
      <c r="HMF57" s="975"/>
      <c r="HMG57" s="975"/>
      <c r="HMH57" s="975"/>
      <c r="HMI57" s="975"/>
      <c r="HMJ57" s="975"/>
      <c r="HMK57" s="975"/>
      <c r="HML57" s="975"/>
      <c r="HMM57" s="975"/>
      <c r="HMN57" s="975"/>
      <c r="HMO57" s="975"/>
      <c r="HMP57" s="975"/>
      <c r="HMQ57" s="975"/>
      <c r="HMR57" s="975"/>
      <c r="HMS57" s="975"/>
      <c r="HMT57" s="975"/>
      <c r="HMU57" s="975"/>
      <c r="HMV57" s="975"/>
      <c r="HMW57" s="975"/>
      <c r="HMX57" s="975"/>
      <c r="HMY57" s="975"/>
      <c r="HMZ57" s="975"/>
      <c r="HNA57" s="975"/>
      <c r="HNB57" s="975"/>
      <c r="HNC57" s="975"/>
      <c r="HND57" s="975"/>
      <c r="HNE57" s="975"/>
      <c r="HNF57" s="975"/>
      <c r="HNG57" s="975"/>
      <c r="HNH57" s="975"/>
      <c r="HNI57" s="975"/>
      <c r="HNJ57" s="975"/>
      <c r="HNK57" s="975"/>
      <c r="HNL57" s="975"/>
      <c r="HNM57" s="975"/>
      <c r="HNN57" s="975"/>
      <c r="HNO57" s="975"/>
      <c r="HNP57" s="975"/>
      <c r="HNQ57" s="975"/>
      <c r="HNR57" s="975"/>
      <c r="HNS57" s="975"/>
      <c r="HNT57" s="975"/>
      <c r="HNU57" s="975"/>
      <c r="HNV57" s="975"/>
      <c r="HNW57" s="975"/>
      <c r="HNX57" s="975"/>
      <c r="HNY57" s="975"/>
      <c r="HNZ57" s="975"/>
      <c r="HOA57" s="975"/>
      <c r="HOB57" s="975"/>
      <c r="HOC57" s="975"/>
      <c r="HOD57" s="975"/>
      <c r="HOE57" s="975"/>
      <c r="HOF57" s="975"/>
      <c r="HOG57" s="975"/>
      <c r="HOH57" s="975"/>
      <c r="HOI57" s="975"/>
      <c r="HOJ57" s="975"/>
      <c r="HOK57" s="975"/>
      <c r="HOL57" s="975"/>
      <c r="HOM57" s="975"/>
      <c r="HON57" s="975"/>
      <c r="HOO57" s="975"/>
      <c r="HOP57" s="975"/>
      <c r="HOQ57" s="975"/>
      <c r="HOR57" s="975"/>
      <c r="HOS57" s="975"/>
      <c r="HOT57" s="975"/>
      <c r="HOU57" s="975"/>
      <c r="HOV57" s="975"/>
      <c r="HOW57" s="975"/>
      <c r="HOX57" s="975"/>
      <c r="HOY57" s="975"/>
      <c r="HOZ57" s="975"/>
      <c r="HPA57" s="975"/>
      <c r="HPB57" s="975"/>
      <c r="HPC57" s="975"/>
      <c r="HPD57" s="975"/>
      <c r="HPE57" s="975"/>
      <c r="HPF57" s="975"/>
      <c r="HPG57" s="975"/>
      <c r="HPH57" s="975"/>
      <c r="HPI57" s="975"/>
      <c r="HPJ57" s="975"/>
      <c r="HPK57" s="975"/>
      <c r="HPL57" s="975"/>
      <c r="HPM57" s="975"/>
      <c r="HPN57" s="975"/>
      <c r="HPO57" s="975"/>
      <c r="HPP57" s="975"/>
      <c r="HPQ57" s="975"/>
      <c r="HPR57" s="975"/>
      <c r="HPS57" s="975"/>
      <c r="HPT57" s="975"/>
      <c r="HPU57" s="975"/>
      <c r="HPV57" s="975"/>
      <c r="HPW57" s="975"/>
      <c r="HPX57" s="975"/>
      <c r="HPY57" s="975"/>
      <c r="HPZ57" s="975"/>
      <c r="HQA57" s="975"/>
      <c r="HQB57" s="975"/>
      <c r="HQC57" s="975"/>
      <c r="HQD57" s="975"/>
      <c r="HQE57" s="975"/>
      <c r="HQF57" s="975"/>
      <c r="HQG57" s="975"/>
      <c r="HQH57" s="975"/>
      <c r="HQI57" s="975"/>
      <c r="HQJ57" s="975"/>
      <c r="HQK57" s="975"/>
      <c r="HQL57" s="975"/>
      <c r="HQM57" s="975"/>
      <c r="HQN57" s="975"/>
      <c r="HQO57" s="975"/>
      <c r="HQP57" s="975"/>
      <c r="HQQ57" s="975"/>
      <c r="HQR57" s="975"/>
      <c r="HQS57" s="975"/>
      <c r="HQT57" s="975"/>
      <c r="HQU57" s="975"/>
      <c r="HQV57" s="975"/>
      <c r="HQW57" s="975"/>
      <c r="HQX57" s="975"/>
      <c r="HQY57" s="975"/>
      <c r="HQZ57" s="975"/>
      <c r="HRA57" s="975"/>
      <c r="HRB57" s="975"/>
      <c r="HRC57" s="975"/>
      <c r="HRD57" s="975"/>
      <c r="HRE57" s="975"/>
      <c r="HRF57" s="975"/>
      <c r="HRG57" s="975"/>
      <c r="HRH57" s="975"/>
      <c r="HRI57" s="975"/>
      <c r="HRJ57" s="975"/>
      <c r="HRK57" s="975"/>
      <c r="HRL57" s="975"/>
      <c r="HRM57" s="975"/>
      <c r="HRN57" s="975"/>
      <c r="HRO57" s="975"/>
      <c r="HRP57" s="975"/>
      <c r="HRQ57" s="975"/>
      <c r="HRR57" s="975"/>
      <c r="HRS57" s="975"/>
      <c r="HRT57" s="975"/>
      <c r="HRU57" s="975"/>
      <c r="HRV57" s="975"/>
      <c r="HRW57" s="975"/>
      <c r="HRX57" s="975"/>
      <c r="HRY57" s="975"/>
      <c r="HRZ57" s="975"/>
      <c r="HSA57" s="975"/>
      <c r="HSB57" s="975"/>
      <c r="HSC57" s="975"/>
      <c r="HSD57" s="975"/>
      <c r="HSE57" s="975"/>
      <c r="HSF57" s="975"/>
      <c r="HSG57" s="975"/>
      <c r="HSH57" s="975"/>
      <c r="HSI57" s="975"/>
      <c r="HSJ57" s="975"/>
      <c r="HSK57" s="975"/>
      <c r="HSL57" s="975"/>
      <c r="HSM57" s="975"/>
      <c r="HSN57" s="975"/>
      <c r="HSO57" s="975"/>
      <c r="HSP57" s="975"/>
      <c r="HSQ57" s="975"/>
      <c r="HSR57" s="975"/>
      <c r="HSS57" s="975"/>
      <c r="HST57" s="975"/>
      <c r="HSU57" s="975"/>
      <c r="HSV57" s="975"/>
      <c r="HSW57" s="975"/>
      <c r="HSX57" s="975"/>
      <c r="HSY57" s="975"/>
      <c r="HSZ57" s="975"/>
      <c r="HTA57" s="975"/>
      <c r="HTB57" s="975"/>
      <c r="HTC57" s="975"/>
      <c r="HTD57" s="975"/>
      <c r="HTE57" s="975"/>
      <c r="HTF57" s="975"/>
      <c r="HTG57" s="975"/>
      <c r="HTH57" s="975"/>
      <c r="HTI57" s="975"/>
      <c r="HTJ57" s="975"/>
      <c r="HTK57" s="975"/>
      <c r="HTL57" s="975"/>
      <c r="HTM57" s="975"/>
      <c r="HTN57" s="975"/>
      <c r="HTO57" s="975"/>
      <c r="HTP57" s="975"/>
      <c r="HTQ57" s="975"/>
      <c r="HTR57" s="975"/>
      <c r="HTS57" s="975"/>
      <c r="HTT57" s="975"/>
      <c r="HTU57" s="975"/>
      <c r="HTV57" s="975"/>
      <c r="HTW57" s="975"/>
      <c r="HTX57" s="975"/>
      <c r="HTY57" s="975"/>
      <c r="HTZ57" s="975"/>
      <c r="HUA57" s="975"/>
      <c r="HUB57" s="975"/>
      <c r="HUC57" s="975"/>
      <c r="HUD57" s="975"/>
      <c r="HUE57" s="975"/>
      <c r="HUF57" s="975"/>
      <c r="HUG57" s="975"/>
      <c r="HUH57" s="975"/>
      <c r="HUI57" s="975"/>
      <c r="HUJ57" s="975"/>
      <c r="HUK57" s="975"/>
      <c r="HUL57" s="975"/>
      <c r="HUM57" s="975"/>
      <c r="HUN57" s="975"/>
      <c r="HUO57" s="975"/>
      <c r="HUP57" s="975"/>
      <c r="HUQ57" s="975"/>
      <c r="HUR57" s="975"/>
      <c r="HUS57" s="975"/>
      <c r="HUT57" s="975"/>
      <c r="HUU57" s="975"/>
      <c r="HUV57" s="975"/>
      <c r="HUW57" s="975"/>
      <c r="HUX57" s="975"/>
      <c r="HUY57" s="975"/>
      <c r="HUZ57" s="975"/>
      <c r="HVA57" s="975"/>
      <c r="HVB57" s="975"/>
      <c r="HVC57" s="975"/>
      <c r="HVD57" s="975"/>
      <c r="HVE57" s="975"/>
      <c r="HVF57" s="975"/>
      <c r="HVG57" s="975"/>
      <c r="HVH57" s="975"/>
      <c r="HVI57" s="975"/>
      <c r="HVJ57" s="975"/>
      <c r="HVK57" s="975"/>
      <c r="HVL57" s="975"/>
      <c r="HVM57" s="975"/>
      <c r="HVN57" s="975"/>
      <c r="HVO57" s="975"/>
      <c r="HVP57" s="975"/>
      <c r="HVQ57" s="975"/>
      <c r="HVR57" s="975"/>
      <c r="HVS57" s="975"/>
      <c r="HVT57" s="975"/>
      <c r="HVU57" s="975"/>
      <c r="HVV57" s="975"/>
      <c r="HVW57" s="975"/>
      <c r="HVX57" s="975"/>
      <c r="HVY57" s="975"/>
      <c r="HVZ57" s="975"/>
      <c r="HWA57" s="975"/>
      <c r="HWB57" s="975"/>
      <c r="HWC57" s="975"/>
      <c r="HWD57" s="975"/>
      <c r="HWE57" s="975"/>
      <c r="HWF57" s="975"/>
      <c r="HWG57" s="975"/>
      <c r="HWH57" s="975"/>
      <c r="HWI57" s="975"/>
      <c r="HWJ57" s="975"/>
      <c r="HWK57" s="975"/>
      <c r="HWL57" s="975"/>
      <c r="HWM57" s="975"/>
      <c r="HWN57" s="975"/>
      <c r="HWO57" s="975"/>
      <c r="HWP57" s="975"/>
      <c r="HWQ57" s="975"/>
      <c r="HWR57" s="975"/>
      <c r="HWS57" s="975"/>
      <c r="HWT57" s="975"/>
      <c r="HWU57" s="975"/>
      <c r="HWV57" s="975"/>
      <c r="HWW57" s="975"/>
      <c r="HWX57" s="975"/>
      <c r="HWY57" s="975"/>
      <c r="HWZ57" s="975"/>
      <c r="HXA57" s="975"/>
      <c r="HXB57" s="975"/>
      <c r="HXC57" s="975"/>
      <c r="HXD57" s="975"/>
      <c r="HXE57" s="975"/>
      <c r="HXF57" s="975"/>
      <c r="HXG57" s="975"/>
      <c r="HXH57" s="975"/>
      <c r="HXI57" s="975"/>
      <c r="HXJ57" s="975"/>
      <c r="HXK57" s="975"/>
      <c r="HXL57" s="975"/>
      <c r="HXM57" s="975"/>
      <c r="HXN57" s="975"/>
      <c r="HXO57" s="975"/>
      <c r="HXP57" s="975"/>
      <c r="HXQ57" s="975"/>
      <c r="HXR57" s="975"/>
      <c r="HXS57" s="975"/>
      <c r="HXT57" s="975"/>
      <c r="HXU57" s="975"/>
      <c r="HXV57" s="975"/>
      <c r="HXW57" s="975"/>
      <c r="HXX57" s="975"/>
      <c r="HXY57" s="975"/>
      <c r="HXZ57" s="975"/>
      <c r="HYA57" s="975"/>
      <c r="HYB57" s="975"/>
      <c r="HYC57" s="975"/>
      <c r="HYD57" s="975"/>
      <c r="HYE57" s="975"/>
      <c r="HYF57" s="975"/>
      <c r="HYG57" s="975"/>
      <c r="HYH57" s="975"/>
      <c r="HYI57" s="975"/>
      <c r="HYJ57" s="975"/>
      <c r="HYK57" s="975"/>
      <c r="HYL57" s="975"/>
      <c r="HYM57" s="975"/>
      <c r="HYN57" s="975"/>
      <c r="HYO57" s="975"/>
      <c r="HYP57" s="975"/>
      <c r="HYQ57" s="975"/>
      <c r="HYR57" s="975"/>
      <c r="HYS57" s="975"/>
      <c r="HYT57" s="975"/>
      <c r="HYU57" s="975"/>
      <c r="HYV57" s="975"/>
      <c r="HYW57" s="975"/>
      <c r="HYX57" s="975"/>
      <c r="HYY57" s="975"/>
      <c r="HYZ57" s="975"/>
      <c r="HZA57" s="975"/>
      <c r="HZB57" s="975"/>
      <c r="HZC57" s="975"/>
      <c r="HZD57" s="975"/>
      <c r="HZE57" s="975"/>
      <c r="HZF57" s="975"/>
      <c r="HZG57" s="975"/>
      <c r="HZH57" s="975"/>
      <c r="HZI57" s="975"/>
      <c r="HZJ57" s="975"/>
      <c r="HZK57" s="975"/>
      <c r="HZL57" s="975"/>
      <c r="HZM57" s="975"/>
      <c r="HZN57" s="975"/>
      <c r="HZO57" s="975"/>
      <c r="HZP57" s="975"/>
      <c r="HZQ57" s="975"/>
      <c r="HZR57" s="975"/>
      <c r="HZS57" s="975"/>
      <c r="HZT57" s="975"/>
      <c r="HZU57" s="975"/>
      <c r="HZV57" s="975"/>
      <c r="HZW57" s="975"/>
      <c r="HZX57" s="975"/>
      <c r="HZY57" s="975"/>
      <c r="HZZ57" s="975"/>
      <c r="IAA57" s="975"/>
      <c r="IAB57" s="975"/>
      <c r="IAC57" s="975"/>
      <c r="IAD57" s="975"/>
      <c r="IAE57" s="975"/>
      <c r="IAF57" s="975"/>
      <c r="IAG57" s="975"/>
      <c r="IAH57" s="975"/>
      <c r="IAI57" s="975"/>
      <c r="IAJ57" s="975"/>
      <c r="IAK57" s="975"/>
      <c r="IAL57" s="975"/>
      <c r="IAM57" s="975"/>
      <c r="IAN57" s="975"/>
      <c r="IAO57" s="975"/>
      <c r="IAP57" s="975"/>
      <c r="IAQ57" s="975"/>
      <c r="IAR57" s="975"/>
      <c r="IAS57" s="975"/>
      <c r="IAT57" s="975"/>
      <c r="IAU57" s="975"/>
      <c r="IAV57" s="975"/>
      <c r="IAW57" s="975"/>
      <c r="IAX57" s="975"/>
      <c r="IAY57" s="975"/>
      <c r="IAZ57" s="975"/>
      <c r="IBA57" s="975"/>
      <c r="IBB57" s="975"/>
      <c r="IBC57" s="975"/>
      <c r="IBD57" s="975"/>
      <c r="IBE57" s="975"/>
      <c r="IBF57" s="975"/>
      <c r="IBG57" s="975"/>
      <c r="IBH57" s="975"/>
      <c r="IBI57" s="975"/>
      <c r="IBJ57" s="975"/>
      <c r="IBK57" s="975"/>
      <c r="IBL57" s="975"/>
      <c r="IBM57" s="975"/>
      <c r="IBN57" s="975"/>
      <c r="IBO57" s="975"/>
      <c r="IBP57" s="975"/>
      <c r="IBQ57" s="975"/>
      <c r="IBR57" s="975"/>
      <c r="IBS57" s="975"/>
      <c r="IBT57" s="975"/>
      <c r="IBU57" s="975"/>
      <c r="IBV57" s="975"/>
      <c r="IBW57" s="975"/>
      <c r="IBX57" s="975"/>
      <c r="IBY57" s="975"/>
      <c r="IBZ57" s="975"/>
      <c r="ICA57" s="975"/>
      <c r="ICB57" s="975"/>
      <c r="ICC57" s="975"/>
      <c r="ICD57" s="975"/>
      <c r="ICE57" s="975"/>
      <c r="ICF57" s="975"/>
      <c r="ICG57" s="975"/>
      <c r="ICH57" s="975"/>
      <c r="ICI57" s="975"/>
      <c r="ICJ57" s="975"/>
      <c r="ICK57" s="975"/>
      <c r="ICL57" s="975"/>
      <c r="ICM57" s="975"/>
      <c r="ICN57" s="975"/>
      <c r="ICO57" s="975"/>
      <c r="ICP57" s="975"/>
      <c r="ICQ57" s="975"/>
      <c r="ICR57" s="975"/>
      <c r="ICS57" s="975"/>
      <c r="ICT57" s="975"/>
      <c r="ICU57" s="975"/>
      <c r="ICV57" s="975"/>
      <c r="ICW57" s="975"/>
      <c r="ICX57" s="975"/>
      <c r="ICY57" s="975"/>
      <c r="ICZ57" s="975"/>
      <c r="IDA57" s="975"/>
      <c r="IDB57" s="975"/>
      <c r="IDC57" s="975"/>
      <c r="IDD57" s="975"/>
      <c r="IDE57" s="975"/>
      <c r="IDF57" s="975"/>
      <c r="IDG57" s="975"/>
      <c r="IDH57" s="975"/>
      <c r="IDI57" s="975"/>
      <c r="IDJ57" s="975"/>
      <c r="IDK57" s="975"/>
      <c r="IDL57" s="975"/>
      <c r="IDM57" s="975"/>
      <c r="IDN57" s="975"/>
      <c r="IDO57" s="975"/>
      <c r="IDP57" s="975"/>
      <c r="IDQ57" s="975"/>
      <c r="IDR57" s="975"/>
      <c r="IDS57" s="975"/>
      <c r="IDT57" s="975"/>
      <c r="IDU57" s="975"/>
      <c r="IDV57" s="975"/>
      <c r="IDW57" s="975"/>
      <c r="IDX57" s="975"/>
      <c r="IDY57" s="975"/>
      <c r="IDZ57" s="975"/>
      <c r="IEA57" s="975"/>
      <c r="IEB57" s="975"/>
      <c r="IEC57" s="975"/>
      <c r="IED57" s="975"/>
      <c r="IEE57" s="975"/>
      <c r="IEF57" s="975"/>
      <c r="IEG57" s="975"/>
      <c r="IEH57" s="975"/>
      <c r="IEI57" s="975"/>
      <c r="IEJ57" s="975"/>
      <c r="IEK57" s="975"/>
      <c r="IEL57" s="975"/>
      <c r="IEM57" s="975"/>
      <c r="IEN57" s="975"/>
      <c r="IEO57" s="975"/>
      <c r="IEP57" s="975"/>
      <c r="IEQ57" s="975"/>
      <c r="IER57" s="975"/>
      <c r="IES57" s="975"/>
      <c r="IET57" s="975"/>
      <c r="IEU57" s="975"/>
      <c r="IEV57" s="975"/>
      <c r="IEW57" s="975"/>
      <c r="IEX57" s="975"/>
      <c r="IEY57" s="975"/>
      <c r="IEZ57" s="975"/>
      <c r="IFA57" s="975"/>
      <c r="IFB57" s="975"/>
      <c r="IFC57" s="975"/>
      <c r="IFD57" s="975"/>
      <c r="IFE57" s="975"/>
      <c r="IFF57" s="975"/>
      <c r="IFG57" s="975"/>
      <c r="IFH57" s="975"/>
      <c r="IFI57" s="975"/>
      <c r="IFJ57" s="975"/>
      <c r="IFK57" s="975"/>
      <c r="IFL57" s="975"/>
      <c r="IFM57" s="975"/>
      <c r="IFN57" s="975"/>
      <c r="IFO57" s="975"/>
      <c r="IFP57" s="975"/>
      <c r="IFQ57" s="975"/>
      <c r="IFR57" s="975"/>
      <c r="IFS57" s="975"/>
      <c r="IFT57" s="975"/>
      <c r="IFU57" s="975"/>
      <c r="IFV57" s="975"/>
      <c r="IFW57" s="975"/>
      <c r="IFX57" s="975"/>
      <c r="IFY57" s="975"/>
      <c r="IFZ57" s="975"/>
      <c r="IGA57" s="975"/>
      <c r="IGB57" s="975"/>
      <c r="IGC57" s="975"/>
      <c r="IGD57" s="975"/>
      <c r="IGE57" s="975"/>
      <c r="IGF57" s="975"/>
      <c r="IGG57" s="975"/>
      <c r="IGH57" s="975"/>
      <c r="IGI57" s="975"/>
      <c r="IGJ57" s="975"/>
      <c r="IGK57" s="975"/>
      <c r="IGL57" s="975"/>
      <c r="IGM57" s="975"/>
      <c r="IGN57" s="975"/>
      <c r="IGO57" s="975"/>
      <c r="IGP57" s="975"/>
      <c r="IGQ57" s="975"/>
      <c r="IGR57" s="975"/>
      <c r="IGS57" s="975"/>
      <c r="IGT57" s="975"/>
      <c r="IGU57" s="975"/>
      <c r="IGV57" s="975"/>
      <c r="IGW57" s="975"/>
      <c r="IGX57" s="975"/>
      <c r="IGY57" s="975"/>
      <c r="IGZ57" s="975"/>
      <c r="IHA57" s="975"/>
      <c r="IHB57" s="975"/>
      <c r="IHC57" s="975"/>
      <c r="IHD57" s="975"/>
      <c r="IHE57" s="975"/>
      <c r="IHF57" s="975"/>
      <c r="IHG57" s="975"/>
      <c r="IHH57" s="975"/>
      <c r="IHI57" s="975"/>
      <c r="IHJ57" s="975"/>
      <c r="IHK57" s="975"/>
      <c r="IHL57" s="975"/>
      <c r="IHM57" s="975"/>
      <c r="IHN57" s="975"/>
      <c r="IHO57" s="975"/>
      <c r="IHP57" s="975"/>
      <c r="IHQ57" s="975"/>
      <c r="IHR57" s="975"/>
      <c r="IHS57" s="975"/>
      <c r="IHT57" s="975"/>
      <c r="IHU57" s="975"/>
      <c r="IHV57" s="975"/>
      <c r="IHW57" s="975"/>
      <c r="IHX57" s="975"/>
      <c r="IHY57" s="975"/>
      <c r="IHZ57" s="975"/>
      <c r="IIA57" s="975"/>
      <c r="IIB57" s="975"/>
      <c r="IIC57" s="975"/>
      <c r="IID57" s="975"/>
      <c r="IIE57" s="975"/>
      <c r="IIF57" s="975"/>
      <c r="IIG57" s="975"/>
      <c r="IIH57" s="975"/>
      <c r="III57" s="975"/>
      <c r="IIJ57" s="975"/>
      <c r="IIK57" s="975"/>
      <c r="IIL57" s="975"/>
      <c r="IIM57" s="975"/>
      <c r="IIN57" s="975"/>
      <c r="IIO57" s="975"/>
      <c r="IIP57" s="975"/>
      <c r="IIQ57" s="975"/>
      <c r="IIR57" s="975"/>
      <c r="IIS57" s="975"/>
      <c r="IIT57" s="975"/>
      <c r="IIU57" s="975"/>
      <c r="IIV57" s="975"/>
      <c r="IIW57" s="975"/>
      <c r="IIX57" s="975"/>
      <c r="IIY57" s="975"/>
      <c r="IIZ57" s="975"/>
      <c r="IJA57" s="975"/>
      <c r="IJB57" s="975"/>
      <c r="IJC57" s="975"/>
      <c r="IJD57" s="975"/>
      <c r="IJE57" s="975"/>
      <c r="IJF57" s="975"/>
      <c r="IJG57" s="975"/>
      <c r="IJH57" s="975"/>
      <c r="IJI57" s="975"/>
      <c r="IJJ57" s="975"/>
      <c r="IJK57" s="975"/>
      <c r="IJL57" s="975"/>
      <c r="IJM57" s="975"/>
      <c r="IJN57" s="975"/>
      <c r="IJO57" s="975"/>
      <c r="IJP57" s="975"/>
      <c r="IJQ57" s="975"/>
      <c r="IJR57" s="975"/>
      <c r="IJS57" s="975"/>
      <c r="IJT57" s="975"/>
      <c r="IJU57" s="975"/>
      <c r="IJV57" s="975"/>
      <c r="IJW57" s="975"/>
      <c r="IJX57" s="975"/>
      <c r="IJY57" s="975"/>
      <c r="IJZ57" s="975"/>
      <c r="IKA57" s="975"/>
      <c r="IKB57" s="975"/>
      <c r="IKC57" s="975"/>
      <c r="IKD57" s="975"/>
      <c r="IKE57" s="975"/>
      <c r="IKF57" s="975"/>
      <c r="IKG57" s="975"/>
      <c r="IKH57" s="975"/>
      <c r="IKI57" s="975"/>
      <c r="IKJ57" s="975"/>
      <c r="IKK57" s="975"/>
      <c r="IKL57" s="975"/>
      <c r="IKM57" s="975"/>
      <c r="IKN57" s="975"/>
      <c r="IKO57" s="975"/>
      <c r="IKP57" s="975"/>
      <c r="IKQ57" s="975"/>
      <c r="IKR57" s="975"/>
      <c r="IKS57" s="975"/>
      <c r="IKT57" s="975"/>
      <c r="IKU57" s="975"/>
      <c r="IKV57" s="975"/>
      <c r="IKW57" s="975"/>
      <c r="IKX57" s="975"/>
      <c r="IKY57" s="975"/>
      <c r="IKZ57" s="975"/>
      <c r="ILA57" s="975"/>
      <c r="ILB57" s="975"/>
      <c r="ILC57" s="975"/>
      <c r="ILD57" s="975"/>
      <c r="ILE57" s="975"/>
      <c r="ILF57" s="975"/>
      <c r="ILG57" s="975"/>
      <c r="ILH57" s="975"/>
      <c r="ILI57" s="975"/>
      <c r="ILJ57" s="975"/>
      <c r="ILK57" s="975"/>
      <c r="ILL57" s="975"/>
      <c r="ILM57" s="975"/>
      <c r="ILN57" s="975"/>
      <c r="ILO57" s="975"/>
      <c r="ILP57" s="975"/>
      <c r="ILQ57" s="975"/>
      <c r="ILR57" s="975"/>
      <c r="ILS57" s="975"/>
      <c r="ILT57" s="975"/>
      <c r="ILU57" s="975"/>
      <c r="ILV57" s="975"/>
      <c r="ILW57" s="975"/>
      <c r="ILX57" s="975"/>
      <c r="ILY57" s="975"/>
      <c r="ILZ57" s="975"/>
      <c r="IMA57" s="975"/>
      <c r="IMB57" s="975"/>
      <c r="IMC57" s="975"/>
      <c r="IMD57" s="975"/>
      <c r="IME57" s="975"/>
      <c r="IMF57" s="975"/>
      <c r="IMG57" s="975"/>
      <c r="IMH57" s="975"/>
      <c r="IMI57" s="975"/>
      <c r="IMJ57" s="975"/>
      <c r="IMK57" s="975"/>
      <c r="IML57" s="975"/>
      <c r="IMM57" s="975"/>
      <c r="IMN57" s="975"/>
      <c r="IMO57" s="975"/>
      <c r="IMP57" s="975"/>
      <c r="IMQ57" s="975"/>
      <c r="IMR57" s="975"/>
      <c r="IMS57" s="975"/>
      <c r="IMT57" s="975"/>
      <c r="IMU57" s="975"/>
      <c r="IMV57" s="975"/>
      <c r="IMW57" s="975"/>
      <c r="IMX57" s="975"/>
      <c r="IMY57" s="975"/>
      <c r="IMZ57" s="975"/>
      <c r="INA57" s="975"/>
      <c r="INB57" s="975"/>
      <c r="INC57" s="975"/>
      <c r="IND57" s="975"/>
      <c r="INE57" s="975"/>
      <c r="INF57" s="975"/>
      <c r="ING57" s="975"/>
      <c r="INH57" s="975"/>
      <c r="INI57" s="975"/>
      <c r="INJ57" s="975"/>
      <c r="INK57" s="975"/>
      <c r="INL57" s="975"/>
      <c r="INM57" s="975"/>
      <c r="INN57" s="975"/>
      <c r="INO57" s="975"/>
      <c r="INP57" s="975"/>
      <c r="INQ57" s="975"/>
      <c r="INR57" s="975"/>
      <c r="INS57" s="975"/>
      <c r="INT57" s="975"/>
      <c r="INU57" s="975"/>
      <c r="INV57" s="975"/>
      <c r="INW57" s="975"/>
      <c r="INX57" s="975"/>
      <c r="INY57" s="975"/>
      <c r="INZ57" s="975"/>
      <c r="IOA57" s="975"/>
      <c r="IOB57" s="975"/>
      <c r="IOC57" s="975"/>
      <c r="IOD57" s="975"/>
      <c r="IOE57" s="975"/>
      <c r="IOF57" s="975"/>
      <c r="IOG57" s="975"/>
      <c r="IOH57" s="975"/>
      <c r="IOI57" s="975"/>
      <c r="IOJ57" s="975"/>
      <c r="IOK57" s="975"/>
      <c r="IOL57" s="975"/>
      <c r="IOM57" s="975"/>
      <c r="ION57" s="975"/>
      <c r="IOO57" s="975"/>
      <c r="IOP57" s="975"/>
      <c r="IOQ57" s="975"/>
      <c r="IOR57" s="975"/>
      <c r="IOS57" s="975"/>
      <c r="IOT57" s="975"/>
      <c r="IOU57" s="975"/>
      <c r="IOV57" s="975"/>
      <c r="IOW57" s="975"/>
      <c r="IOX57" s="975"/>
      <c r="IOY57" s="975"/>
      <c r="IOZ57" s="975"/>
      <c r="IPA57" s="975"/>
      <c r="IPB57" s="975"/>
      <c r="IPC57" s="975"/>
      <c r="IPD57" s="975"/>
      <c r="IPE57" s="975"/>
      <c r="IPF57" s="975"/>
      <c r="IPG57" s="975"/>
      <c r="IPH57" s="975"/>
      <c r="IPI57" s="975"/>
      <c r="IPJ57" s="975"/>
      <c r="IPK57" s="975"/>
      <c r="IPL57" s="975"/>
      <c r="IPM57" s="975"/>
      <c r="IPN57" s="975"/>
      <c r="IPO57" s="975"/>
      <c r="IPP57" s="975"/>
      <c r="IPQ57" s="975"/>
      <c r="IPR57" s="975"/>
      <c r="IPS57" s="975"/>
      <c r="IPT57" s="975"/>
      <c r="IPU57" s="975"/>
      <c r="IPV57" s="975"/>
      <c r="IPW57" s="975"/>
      <c r="IPX57" s="975"/>
      <c r="IPY57" s="975"/>
      <c r="IPZ57" s="975"/>
      <c r="IQA57" s="975"/>
      <c r="IQB57" s="975"/>
      <c r="IQC57" s="975"/>
      <c r="IQD57" s="975"/>
      <c r="IQE57" s="975"/>
      <c r="IQF57" s="975"/>
      <c r="IQG57" s="975"/>
      <c r="IQH57" s="975"/>
      <c r="IQI57" s="975"/>
      <c r="IQJ57" s="975"/>
      <c r="IQK57" s="975"/>
      <c r="IQL57" s="975"/>
      <c r="IQM57" s="975"/>
      <c r="IQN57" s="975"/>
      <c r="IQO57" s="975"/>
      <c r="IQP57" s="975"/>
      <c r="IQQ57" s="975"/>
      <c r="IQR57" s="975"/>
      <c r="IQS57" s="975"/>
      <c r="IQT57" s="975"/>
      <c r="IQU57" s="975"/>
      <c r="IQV57" s="975"/>
      <c r="IQW57" s="975"/>
      <c r="IQX57" s="975"/>
      <c r="IQY57" s="975"/>
      <c r="IQZ57" s="975"/>
      <c r="IRA57" s="975"/>
      <c r="IRB57" s="975"/>
      <c r="IRC57" s="975"/>
      <c r="IRD57" s="975"/>
      <c r="IRE57" s="975"/>
      <c r="IRF57" s="975"/>
      <c r="IRG57" s="975"/>
      <c r="IRH57" s="975"/>
      <c r="IRI57" s="975"/>
      <c r="IRJ57" s="975"/>
      <c r="IRK57" s="975"/>
      <c r="IRL57" s="975"/>
      <c r="IRM57" s="975"/>
      <c r="IRN57" s="975"/>
      <c r="IRO57" s="975"/>
      <c r="IRP57" s="975"/>
      <c r="IRQ57" s="975"/>
      <c r="IRR57" s="975"/>
      <c r="IRS57" s="975"/>
      <c r="IRT57" s="975"/>
      <c r="IRU57" s="975"/>
      <c r="IRV57" s="975"/>
      <c r="IRW57" s="975"/>
      <c r="IRX57" s="975"/>
      <c r="IRY57" s="975"/>
      <c r="IRZ57" s="975"/>
      <c r="ISA57" s="975"/>
      <c r="ISB57" s="975"/>
      <c r="ISC57" s="975"/>
      <c r="ISD57" s="975"/>
      <c r="ISE57" s="975"/>
      <c r="ISF57" s="975"/>
      <c r="ISG57" s="975"/>
      <c r="ISH57" s="975"/>
      <c r="ISI57" s="975"/>
      <c r="ISJ57" s="975"/>
      <c r="ISK57" s="975"/>
      <c r="ISL57" s="975"/>
      <c r="ISM57" s="975"/>
      <c r="ISN57" s="975"/>
      <c r="ISO57" s="975"/>
      <c r="ISP57" s="975"/>
      <c r="ISQ57" s="975"/>
      <c r="ISR57" s="975"/>
      <c r="ISS57" s="975"/>
      <c r="IST57" s="975"/>
      <c r="ISU57" s="975"/>
      <c r="ISV57" s="975"/>
      <c r="ISW57" s="975"/>
      <c r="ISX57" s="975"/>
      <c r="ISY57" s="975"/>
      <c r="ISZ57" s="975"/>
      <c r="ITA57" s="975"/>
      <c r="ITB57" s="975"/>
      <c r="ITC57" s="975"/>
      <c r="ITD57" s="975"/>
      <c r="ITE57" s="975"/>
      <c r="ITF57" s="975"/>
      <c r="ITG57" s="975"/>
      <c r="ITH57" s="975"/>
      <c r="ITI57" s="975"/>
      <c r="ITJ57" s="975"/>
      <c r="ITK57" s="975"/>
      <c r="ITL57" s="975"/>
      <c r="ITM57" s="975"/>
      <c r="ITN57" s="975"/>
      <c r="ITO57" s="975"/>
      <c r="ITP57" s="975"/>
      <c r="ITQ57" s="975"/>
      <c r="ITR57" s="975"/>
      <c r="ITS57" s="975"/>
      <c r="ITT57" s="975"/>
      <c r="ITU57" s="975"/>
      <c r="ITV57" s="975"/>
      <c r="ITW57" s="975"/>
      <c r="ITX57" s="975"/>
      <c r="ITY57" s="975"/>
      <c r="ITZ57" s="975"/>
      <c r="IUA57" s="975"/>
      <c r="IUB57" s="975"/>
      <c r="IUC57" s="975"/>
      <c r="IUD57" s="975"/>
      <c r="IUE57" s="975"/>
      <c r="IUF57" s="975"/>
      <c r="IUG57" s="975"/>
      <c r="IUH57" s="975"/>
      <c r="IUI57" s="975"/>
      <c r="IUJ57" s="975"/>
      <c r="IUK57" s="975"/>
      <c r="IUL57" s="975"/>
      <c r="IUM57" s="975"/>
      <c r="IUN57" s="975"/>
      <c r="IUO57" s="975"/>
      <c r="IUP57" s="975"/>
      <c r="IUQ57" s="975"/>
      <c r="IUR57" s="975"/>
      <c r="IUS57" s="975"/>
      <c r="IUT57" s="975"/>
      <c r="IUU57" s="975"/>
      <c r="IUV57" s="975"/>
      <c r="IUW57" s="975"/>
      <c r="IUX57" s="975"/>
      <c r="IUY57" s="975"/>
      <c r="IUZ57" s="975"/>
      <c r="IVA57" s="975"/>
      <c r="IVB57" s="975"/>
      <c r="IVC57" s="975"/>
      <c r="IVD57" s="975"/>
      <c r="IVE57" s="975"/>
      <c r="IVF57" s="975"/>
      <c r="IVG57" s="975"/>
      <c r="IVH57" s="975"/>
      <c r="IVI57" s="975"/>
      <c r="IVJ57" s="975"/>
      <c r="IVK57" s="975"/>
      <c r="IVL57" s="975"/>
      <c r="IVM57" s="975"/>
      <c r="IVN57" s="975"/>
      <c r="IVO57" s="975"/>
      <c r="IVP57" s="975"/>
      <c r="IVQ57" s="975"/>
      <c r="IVR57" s="975"/>
      <c r="IVS57" s="975"/>
      <c r="IVT57" s="975"/>
      <c r="IVU57" s="975"/>
      <c r="IVV57" s="975"/>
      <c r="IVW57" s="975"/>
      <c r="IVX57" s="975"/>
      <c r="IVY57" s="975"/>
      <c r="IVZ57" s="975"/>
      <c r="IWA57" s="975"/>
      <c r="IWB57" s="975"/>
      <c r="IWC57" s="975"/>
      <c r="IWD57" s="975"/>
      <c r="IWE57" s="975"/>
      <c r="IWF57" s="975"/>
      <c r="IWG57" s="975"/>
      <c r="IWH57" s="975"/>
      <c r="IWI57" s="975"/>
      <c r="IWJ57" s="975"/>
      <c r="IWK57" s="975"/>
      <c r="IWL57" s="975"/>
      <c r="IWM57" s="975"/>
      <c r="IWN57" s="975"/>
      <c r="IWO57" s="975"/>
      <c r="IWP57" s="975"/>
      <c r="IWQ57" s="975"/>
      <c r="IWR57" s="975"/>
      <c r="IWS57" s="975"/>
      <c r="IWT57" s="975"/>
      <c r="IWU57" s="975"/>
      <c r="IWV57" s="975"/>
      <c r="IWW57" s="975"/>
      <c r="IWX57" s="975"/>
      <c r="IWY57" s="975"/>
      <c r="IWZ57" s="975"/>
      <c r="IXA57" s="975"/>
      <c r="IXB57" s="975"/>
      <c r="IXC57" s="975"/>
      <c r="IXD57" s="975"/>
      <c r="IXE57" s="975"/>
      <c r="IXF57" s="975"/>
      <c r="IXG57" s="975"/>
      <c r="IXH57" s="975"/>
      <c r="IXI57" s="975"/>
      <c r="IXJ57" s="975"/>
      <c r="IXK57" s="975"/>
      <c r="IXL57" s="975"/>
      <c r="IXM57" s="975"/>
      <c r="IXN57" s="975"/>
      <c r="IXO57" s="975"/>
      <c r="IXP57" s="975"/>
      <c r="IXQ57" s="975"/>
      <c r="IXR57" s="975"/>
      <c r="IXS57" s="975"/>
      <c r="IXT57" s="975"/>
      <c r="IXU57" s="975"/>
      <c r="IXV57" s="975"/>
      <c r="IXW57" s="975"/>
      <c r="IXX57" s="975"/>
      <c r="IXY57" s="975"/>
      <c r="IXZ57" s="975"/>
      <c r="IYA57" s="975"/>
      <c r="IYB57" s="975"/>
      <c r="IYC57" s="975"/>
      <c r="IYD57" s="975"/>
      <c r="IYE57" s="975"/>
      <c r="IYF57" s="975"/>
      <c r="IYG57" s="975"/>
      <c r="IYH57" s="975"/>
      <c r="IYI57" s="975"/>
      <c r="IYJ57" s="975"/>
      <c r="IYK57" s="975"/>
      <c r="IYL57" s="975"/>
      <c r="IYM57" s="975"/>
      <c r="IYN57" s="975"/>
      <c r="IYO57" s="975"/>
      <c r="IYP57" s="975"/>
      <c r="IYQ57" s="975"/>
      <c r="IYR57" s="975"/>
      <c r="IYS57" s="975"/>
      <c r="IYT57" s="975"/>
      <c r="IYU57" s="975"/>
      <c r="IYV57" s="975"/>
      <c r="IYW57" s="975"/>
      <c r="IYX57" s="975"/>
      <c r="IYY57" s="975"/>
      <c r="IYZ57" s="975"/>
      <c r="IZA57" s="975"/>
      <c r="IZB57" s="975"/>
      <c r="IZC57" s="975"/>
      <c r="IZD57" s="975"/>
      <c r="IZE57" s="975"/>
      <c r="IZF57" s="975"/>
      <c r="IZG57" s="975"/>
      <c r="IZH57" s="975"/>
      <c r="IZI57" s="975"/>
      <c r="IZJ57" s="975"/>
      <c r="IZK57" s="975"/>
      <c r="IZL57" s="975"/>
      <c r="IZM57" s="975"/>
      <c r="IZN57" s="975"/>
      <c r="IZO57" s="975"/>
      <c r="IZP57" s="975"/>
      <c r="IZQ57" s="975"/>
      <c r="IZR57" s="975"/>
      <c r="IZS57" s="975"/>
      <c r="IZT57" s="975"/>
      <c r="IZU57" s="975"/>
      <c r="IZV57" s="975"/>
      <c r="IZW57" s="975"/>
      <c r="IZX57" s="975"/>
      <c r="IZY57" s="975"/>
      <c r="IZZ57" s="975"/>
      <c r="JAA57" s="975"/>
      <c r="JAB57" s="975"/>
      <c r="JAC57" s="975"/>
      <c r="JAD57" s="975"/>
      <c r="JAE57" s="975"/>
      <c r="JAF57" s="975"/>
      <c r="JAG57" s="975"/>
      <c r="JAH57" s="975"/>
      <c r="JAI57" s="975"/>
      <c r="JAJ57" s="975"/>
      <c r="JAK57" s="975"/>
      <c r="JAL57" s="975"/>
      <c r="JAM57" s="975"/>
      <c r="JAN57" s="975"/>
      <c r="JAO57" s="975"/>
      <c r="JAP57" s="975"/>
      <c r="JAQ57" s="975"/>
      <c r="JAR57" s="975"/>
      <c r="JAS57" s="975"/>
      <c r="JAT57" s="975"/>
      <c r="JAU57" s="975"/>
      <c r="JAV57" s="975"/>
      <c r="JAW57" s="975"/>
      <c r="JAX57" s="975"/>
      <c r="JAY57" s="975"/>
      <c r="JAZ57" s="975"/>
      <c r="JBA57" s="975"/>
      <c r="JBB57" s="975"/>
      <c r="JBC57" s="975"/>
      <c r="JBD57" s="975"/>
      <c r="JBE57" s="975"/>
      <c r="JBF57" s="975"/>
      <c r="JBG57" s="975"/>
      <c r="JBH57" s="975"/>
      <c r="JBI57" s="975"/>
      <c r="JBJ57" s="975"/>
      <c r="JBK57" s="975"/>
      <c r="JBL57" s="975"/>
      <c r="JBM57" s="975"/>
      <c r="JBN57" s="975"/>
      <c r="JBO57" s="975"/>
      <c r="JBP57" s="975"/>
      <c r="JBQ57" s="975"/>
      <c r="JBR57" s="975"/>
      <c r="JBS57" s="975"/>
      <c r="JBT57" s="975"/>
      <c r="JBU57" s="975"/>
      <c r="JBV57" s="975"/>
      <c r="JBW57" s="975"/>
      <c r="JBX57" s="975"/>
      <c r="JBY57" s="975"/>
      <c r="JBZ57" s="975"/>
      <c r="JCA57" s="975"/>
      <c r="JCB57" s="975"/>
      <c r="JCC57" s="975"/>
      <c r="JCD57" s="975"/>
      <c r="JCE57" s="975"/>
      <c r="JCF57" s="975"/>
      <c r="JCG57" s="975"/>
      <c r="JCH57" s="975"/>
      <c r="JCI57" s="975"/>
      <c r="JCJ57" s="975"/>
      <c r="JCK57" s="975"/>
      <c r="JCL57" s="975"/>
      <c r="JCM57" s="975"/>
      <c r="JCN57" s="975"/>
      <c r="JCO57" s="975"/>
      <c r="JCP57" s="975"/>
      <c r="JCQ57" s="975"/>
      <c r="JCR57" s="975"/>
      <c r="JCS57" s="975"/>
      <c r="JCT57" s="975"/>
      <c r="JCU57" s="975"/>
      <c r="JCV57" s="975"/>
      <c r="JCW57" s="975"/>
      <c r="JCX57" s="975"/>
      <c r="JCY57" s="975"/>
      <c r="JCZ57" s="975"/>
      <c r="JDA57" s="975"/>
      <c r="JDB57" s="975"/>
      <c r="JDC57" s="975"/>
      <c r="JDD57" s="975"/>
      <c r="JDE57" s="975"/>
      <c r="JDF57" s="975"/>
      <c r="JDG57" s="975"/>
      <c r="JDH57" s="975"/>
      <c r="JDI57" s="975"/>
      <c r="JDJ57" s="975"/>
      <c r="JDK57" s="975"/>
      <c r="JDL57" s="975"/>
      <c r="JDM57" s="975"/>
      <c r="JDN57" s="975"/>
      <c r="JDO57" s="975"/>
      <c r="JDP57" s="975"/>
      <c r="JDQ57" s="975"/>
      <c r="JDR57" s="975"/>
      <c r="JDS57" s="975"/>
      <c r="JDT57" s="975"/>
      <c r="JDU57" s="975"/>
      <c r="JDV57" s="975"/>
      <c r="JDW57" s="975"/>
      <c r="JDX57" s="975"/>
      <c r="JDY57" s="975"/>
      <c r="JDZ57" s="975"/>
      <c r="JEA57" s="975"/>
      <c r="JEB57" s="975"/>
      <c r="JEC57" s="975"/>
      <c r="JED57" s="975"/>
      <c r="JEE57" s="975"/>
      <c r="JEF57" s="975"/>
      <c r="JEG57" s="975"/>
      <c r="JEH57" s="975"/>
      <c r="JEI57" s="975"/>
      <c r="JEJ57" s="975"/>
      <c r="JEK57" s="975"/>
      <c r="JEL57" s="975"/>
      <c r="JEM57" s="975"/>
      <c r="JEN57" s="975"/>
      <c r="JEO57" s="975"/>
      <c r="JEP57" s="975"/>
      <c r="JEQ57" s="975"/>
      <c r="JER57" s="975"/>
      <c r="JES57" s="975"/>
      <c r="JET57" s="975"/>
      <c r="JEU57" s="975"/>
      <c r="JEV57" s="975"/>
      <c r="JEW57" s="975"/>
      <c r="JEX57" s="975"/>
      <c r="JEY57" s="975"/>
      <c r="JEZ57" s="975"/>
      <c r="JFA57" s="975"/>
      <c r="JFB57" s="975"/>
      <c r="JFC57" s="975"/>
      <c r="JFD57" s="975"/>
      <c r="JFE57" s="975"/>
      <c r="JFF57" s="975"/>
      <c r="JFG57" s="975"/>
      <c r="JFH57" s="975"/>
      <c r="JFI57" s="975"/>
      <c r="JFJ57" s="975"/>
      <c r="JFK57" s="975"/>
      <c r="JFL57" s="975"/>
      <c r="JFM57" s="975"/>
      <c r="JFN57" s="975"/>
      <c r="JFO57" s="975"/>
      <c r="JFP57" s="975"/>
      <c r="JFQ57" s="975"/>
      <c r="JFR57" s="975"/>
      <c r="JFS57" s="975"/>
      <c r="JFT57" s="975"/>
      <c r="JFU57" s="975"/>
      <c r="JFV57" s="975"/>
      <c r="JFW57" s="975"/>
      <c r="JFX57" s="975"/>
      <c r="JFY57" s="975"/>
      <c r="JFZ57" s="975"/>
      <c r="JGA57" s="975"/>
      <c r="JGB57" s="975"/>
      <c r="JGC57" s="975"/>
      <c r="JGD57" s="975"/>
      <c r="JGE57" s="975"/>
      <c r="JGF57" s="975"/>
      <c r="JGG57" s="975"/>
      <c r="JGH57" s="975"/>
      <c r="JGI57" s="975"/>
      <c r="JGJ57" s="975"/>
      <c r="JGK57" s="975"/>
      <c r="JGL57" s="975"/>
      <c r="JGM57" s="975"/>
      <c r="JGN57" s="975"/>
      <c r="JGO57" s="975"/>
      <c r="JGP57" s="975"/>
      <c r="JGQ57" s="975"/>
      <c r="JGR57" s="975"/>
      <c r="JGS57" s="975"/>
      <c r="JGT57" s="975"/>
      <c r="JGU57" s="975"/>
      <c r="JGV57" s="975"/>
      <c r="JGW57" s="975"/>
      <c r="JGX57" s="975"/>
      <c r="JGY57" s="975"/>
      <c r="JGZ57" s="975"/>
      <c r="JHA57" s="975"/>
      <c r="JHB57" s="975"/>
      <c r="JHC57" s="975"/>
      <c r="JHD57" s="975"/>
      <c r="JHE57" s="975"/>
      <c r="JHF57" s="975"/>
      <c r="JHG57" s="975"/>
      <c r="JHH57" s="975"/>
      <c r="JHI57" s="975"/>
      <c r="JHJ57" s="975"/>
      <c r="JHK57" s="975"/>
      <c r="JHL57" s="975"/>
      <c r="JHM57" s="975"/>
      <c r="JHN57" s="975"/>
      <c r="JHO57" s="975"/>
      <c r="JHP57" s="975"/>
      <c r="JHQ57" s="975"/>
      <c r="JHR57" s="975"/>
      <c r="JHS57" s="975"/>
      <c r="JHT57" s="975"/>
      <c r="JHU57" s="975"/>
      <c r="JHV57" s="975"/>
      <c r="JHW57" s="975"/>
      <c r="JHX57" s="975"/>
      <c r="JHY57" s="975"/>
      <c r="JHZ57" s="975"/>
      <c r="JIA57" s="975"/>
      <c r="JIB57" s="975"/>
      <c r="JIC57" s="975"/>
      <c r="JID57" s="975"/>
      <c r="JIE57" s="975"/>
      <c r="JIF57" s="975"/>
      <c r="JIG57" s="975"/>
      <c r="JIH57" s="975"/>
      <c r="JII57" s="975"/>
      <c r="JIJ57" s="975"/>
      <c r="JIK57" s="975"/>
      <c r="JIL57" s="975"/>
      <c r="JIM57" s="975"/>
      <c r="JIN57" s="975"/>
      <c r="JIO57" s="975"/>
      <c r="JIP57" s="975"/>
      <c r="JIQ57" s="975"/>
      <c r="JIR57" s="975"/>
      <c r="JIS57" s="975"/>
      <c r="JIT57" s="975"/>
      <c r="JIU57" s="975"/>
      <c r="JIV57" s="975"/>
      <c r="JIW57" s="975"/>
      <c r="JIX57" s="975"/>
      <c r="JIY57" s="975"/>
      <c r="JIZ57" s="975"/>
      <c r="JJA57" s="975"/>
      <c r="JJB57" s="975"/>
      <c r="JJC57" s="975"/>
      <c r="JJD57" s="975"/>
      <c r="JJE57" s="975"/>
      <c r="JJF57" s="975"/>
      <c r="JJG57" s="975"/>
      <c r="JJH57" s="975"/>
      <c r="JJI57" s="975"/>
      <c r="JJJ57" s="975"/>
      <c r="JJK57" s="975"/>
      <c r="JJL57" s="975"/>
      <c r="JJM57" s="975"/>
      <c r="JJN57" s="975"/>
      <c r="JJO57" s="975"/>
      <c r="JJP57" s="975"/>
      <c r="JJQ57" s="975"/>
      <c r="JJR57" s="975"/>
      <c r="JJS57" s="975"/>
      <c r="JJT57" s="975"/>
      <c r="JJU57" s="975"/>
      <c r="JJV57" s="975"/>
      <c r="JJW57" s="975"/>
      <c r="JJX57" s="975"/>
      <c r="JJY57" s="975"/>
      <c r="JJZ57" s="975"/>
      <c r="JKA57" s="975"/>
      <c r="JKB57" s="975"/>
      <c r="JKC57" s="975"/>
      <c r="JKD57" s="975"/>
      <c r="JKE57" s="975"/>
      <c r="JKF57" s="975"/>
      <c r="JKG57" s="975"/>
      <c r="JKH57" s="975"/>
      <c r="JKI57" s="975"/>
      <c r="JKJ57" s="975"/>
      <c r="JKK57" s="975"/>
      <c r="JKL57" s="975"/>
      <c r="JKM57" s="975"/>
      <c r="JKN57" s="975"/>
      <c r="JKO57" s="975"/>
      <c r="JKP57" s="975"/>
      <c r="JKQ57" s="975"/>
      <c r="JKR57" s="975"/>
      <c r="JKS57" s="975"/>
      <c r="JKT57" s="975"/>
      <c r="JKU57" s="975"/>
      <c r="JKV57" s="975"/>
      <c r="JKW57" s="975"/>
      <c r="JKX57" s="975"/>
      <c r="JKY57" s="975"/>
      <c r="JKZ57" s="975"/>
      <c r="JLA57" s="975"/>
      <c r="JLB57" s="975"/>
      <c r="JLC57" s="975"/>
      <c r="JLD57" s="975"/>
      <c r="JLE57" s="975"/>
      <c r="JLF57" s="975"/>
      <c r="JLG57" s="975"/>
      <c r="JLH57" s="975"/>
      <c r="JLI57" s="975"/>
      <c r="JLJ57" s="975"/>
      <c r="JLK57" s="975"/>
      <c r="JLL57" s="975"/>
      <c r="JLM57" s="975"/>
      <c r="JLN57" s="975"/>
      <c r="JLO57" s="975"/>
      <c r="JLP57" s="975"/>
      <c r="JLQ57" s="975"/>
      <c r="JLR57" s="975"/>
      <c r="JLS57" s="975"/>
      <c r="JLT57" s="975"/>
      <c r="JLU57" s="975"/>
      <c r="JLV57" s="975"/>
      <c r="JLW57" s="975"/>
      <c r="JLX57" s="975"/>
      <c r="JLY57" s="975"/>
      <c r="JLZ57" s="975"/>
      <c r="JMA57" s="975"/>
      <c r="JMB57" s="975"/>
      <c r="JMC57" s="975"/>
      <c r="JMD57" s="975"/>
      <c r="JME57" s="975"/>
      <c r="JMF57" s="975"/>
      <c r="JMG57" s="975"/>
      <c r="JMH57" s="975"/>
      <c r="JMI57" s="975"/>
      <c r="JMJ57" s="975"/>
      <c r="JMK57" s="975"/>
      <c r="JML57" s="975"/>
      <c r="JMM57" s="975"/>
      <c r="JMN57" s="975"/>
      <c r="JMO57" s="975"/>
      <c r="JMP57" s="975"/>
      <c r="JMQ57" s="975"/>
      <c r="JMR57" s="975"/>
      <c r="JMS57" s="975"/>
      <c r="JMT57" s="975"/>
      <c r="JMU57" s="975"/>
      <c r="JMV57" s="975"/>
      <c r="JMW57" s="975"/>
      <c r="JMX57" s="975"/>
      <c r="JMY57" s="975"/>
      <c r="JMZ57" s="975"/>
      <c r="JNA57" s="975"/>
      <c r="JNB57" s="975"/>
      <c r="JNC57" s="975"/>
      <c r="JND57" s="975"/>
      <c r="JNE57" s="975"/>
      <c r="JNF57" s="975"/>
      <c r="JNG57" s="975"/>
      <c r="JNH57" s="975"/>
      <c r="JNI57" s="975"/>
      <c r="JNJ57" s="975"/>
      <c r="JNK57" s="975"/>
      <c r="JNL57" s="975"/>
      <c r="JNM57" s="975"/>
      <c r="JNN57" s="975"/>
      <c r="JNO57" s="975"/>
      <c r="JNP57" s="975"/>
      <c r="JNQ57" s="975"/>
      <c r="JNR57" s="975"/>
      <c r="JNS57" s="975"/>
      <c r="JNT57" s="975"/>
      <c r="JNU57" s="975"/>
      <c r="JNV57" s="975"/>
      <c r="JNW57" s="975"/>
      <c r="JNX57" s="975"/>
      <c r="JNY57" s="975"/>
      <c r="JNZ57" s="975"/>
      <c r="JOA57" s="975"/>
      <c r="JOB57" s="975"/>
      <c r="JOC57" s="975"/>
      <c r="JOD57" s="975"/>
      <c r="JOE57" s="975"/>
      <c r="JOF57" s="975"/>
      <c r="JOG57" s="975"/>
      <c r="JOH57" s="975"/>
      <c r="JOI57" s="975"/>
      <c r="JOJ57" s="975"/>
      <c r="JOK57" s="975"/>
      <c r="JOL57" s="975"/>
      <c r="JOM57" s="975"/>
      <c r="JON57" s="975"/>
      <c r="JOO57" s="975"/>
      <c r="JOP57" s="975"/>
      <c r="JOQ57" s="975"/>
      <c r="JOR57" s="975"/>
      <c r="JOS57" s="975"/>
      <c r="JOT57" s="975"/>
      <c r="JOU57" s="975"/>
      <c r="JOV57" s="975"/>
      <c r="JOW57" s="975"/>
      <c r="JOX57" s="975"/>
      <c r="JOY57" s="975"/>
      <c r="JOZ57" s="975"/>
      <c r="JPA57" s="975"/>
      <c r="JPB57" s="975"/>
      <c r="JPC57" s="975"/>
      <c r="JPD57" s="975"/>
      <c r="JPE57" s="975"/>
      <c r="JPF57" s="975"/>
      <c r="JPG57" s="975"/>
      <c r="JPH57" s="975"/>
      <c r="JPI57" s="975"/>
      <c r="JPJ57" s="975"/>
      <c r="JPK57" s="975"/>
      <c r="JPL57" s="975"/>
      <c r="JPM57" s="975"/>
      <c r="JPN57" s="975"/>
      <c r="JPO57" s="975"/>
      <c r="JPP57" s="975"/>
      <c r="JPQ57" s="975"/>
      <c r="JPR57" s="975"/>
      <c r="JPS57" s="975"/>
      <c r="JPT57" s="975"/>
      <c r="JPU57" s="975"/>
      <c r="JPV57" s="975"/>
      <c r="JPW57" s="975"/>
      <c r="JPX57" s="975"/>
      <c r="JPY57" s="975"/>
      <c r="JPZ57" s="975"/>
      <c r="JQA57" s="975"/>
      <c r="JQB57" s="975"/>
      <c r="JQC57" s="975"/>
      <c r="JQD57" s="975"/>
      <c r="JQE57" s="975"/>
      <c r="JQF57" s="975"/>
      <c r="JQG57" s="975"/>
      <c r="JQH57" s="975"/>
      <c r="JQI57" s="975"/>
      <c r="JQJ57" s="975"/>
      <c r="JQK57" s="975"/>
      <c r="JQL57" s="975"/>
      <c r="JQM57" s="975"/>
      <c r="JQN57" s="975"/>
      <c r="JQO57" s="975"/>
      <c r="JQP57" s="975"/>
      <c r="JQQ57" s="975"/>
      <c r="JQR57" s="975"/>
      <c r="JQS57" s="975"/>
      <c r="JQT57" s="975"/>
      <c r="JQU57" s="975"/>
      <c r="JQV57" s="975"/>
      <c r="JQW57" s="975"/>
      <c r="JQX57" s="975"/>
      <c r="JQY57" s="975"/>
      <c r="JQZ57" s="975"/>
      <c r="JRA57" s="975"/>
      <c r="JRB57" s="975"/>
      <c r="JRC57" s="975"/>
      <c r="JRD57" s="975"/>
      <c r="JRE57" s="975"/>
      <c r="JRF57" s="975"/>
      <c r="JRG57" s="975"/>
      <c r="JRH57" s="975"/>
      <c r="JRI57" s="975"/>
      <c r="JRJ57" s="975"/>
      <c r="JRK57" s="975"/>
      <c r="JRL57" s="975"/>
      <c r="JRM57" s="975"/>
      <c r="JRN57" s="975"/>
      <c r="JRO57" s="975"/>
      <c r="JRP57" s="975"/>
      <c r="JRQ57" s="975"/>
      <c r="JRR57" s="975"/>
      <c r="JRS57" s="975"/>
      <c r="JRT57" s="975"/>
      <c r="JRU57" s="975"/>
      <c r="JRV57" s="975"/>
      <c r="JRW57" s="975"/>
      <c r="JRX57" s="975"/>
      <c r="JRY57" s="975"/>
      <c r="JRZ57" s="975"/>
      <c r="JSA57" s="975"/>
      <c r="JSB57" s="975"/>
      <c r="JSC57" s="975"/>
      <c r="JSD57" s="975"/>
      <c r="JSE57" s="975"/>
      <c r="JSF57" s="975"/>
      <c r="JSG57" s="975"/>
      <c r="JSH57" s="975"/>
      <c r="JSI57" s="975"/>
      <c r="JSJ57" s="975"/>
      <c r="JSK57" s="975"/>
      <c r="JSL57" s="975"/>
      <c r="JSM57" s="975"/>
      <c r="JSN57" s="975"/>
      <c r="JSO57" s="975"/>
      <c r="JSP57" s="975"/>
      <c r="JSQ57" s="975"/>
      <c r="JSR57" s="975"/>
      <c r="JSS57" s="975"/>
      <c r="JST57" s="975"/>
      <c r="JSU57" s="975"/>
      <c r="JSV57" s="975"/>
      <c r="JSW57" s="975"/>
      <c r="JSX57" s="975"/>
      <c r="JSY57" s="975"/>
      <c r="JSZ57" s="975"/>
      <c r="JTA57" s="975"/>
      <c r="JTB57" s="975"/>
      <c r="JTC57" s="975"/>
      <c r="JTD57" s="975"/>
      <c r="JTE57" s="975"/>
      <c r="JTF57" s="975"/>
      <c r="JTG57" s="975"/>
      <c r="JTH57" s="975"/>
      <c r="JTI57" s="975"/>
      <c r="JTJ57" s="975"/>
      <c r="JTK57" s="975"/>
      <c r="JTL57" s="975"/>
      <c r="JTM57" s="975"/>
      <c r="JTN57" s="975"/>
      <c r="JTO57" s="975"/>
      <c r="JTP57" s="975"/>
      <c r="JTQ57" s="975"/>
      <c r="JTR57" s="975"/>
      <c r="JTS57" s="975"/>
      <c r="JTT57" s="975"/>
      <c r="JTU57" s="975"/>
      <c r="JTV57" s="975"/>
      <c r="JTW57" s="975"/>
      <c r="JTX57" s="975"/>
      <c r="JTY57" s="975"/>
      <c r="JTZ57" s="975"/>
      <c r="JUA57" s="975"/>
      <c r="JUB57" s="975"/>
      <c r="JUC57" s="975"/>
      <c r="JUD57" s="975"/>
      <c r="JUE57" s="975"/>
      <c r="JUF57" s="975"/>
      <c r="JUG57" s="975"/>
      <c r="JUH57" s="975"/>
      <c r="JUI57" s="975"/>
      <c r="JUJ57" s="975"/>
      <c r="JUK57" s="975"/>
      <c r="JUL57" s="975"/>
      <c r="JUM57" s="975"/>
      <c r="JUN57" s="975"/>
      <c r="JUO57" s="975"/>
      <c r="JUP57" s="975"/>
      <c r="JUQ57" s="975"/>
      <c r="JUR57" s="975"/>
      <c r="JUS57" s="975"/>
      <c r="JUT57" s="975"/>
      <c r="JUU57" s="975"/>
      <c r="JUV57" s="975"/>
      <c r="JUW57" s="975"/>
      <c r="JUX57" s="975"/>
      <c r="JUY57" s="975"/>
      <c r="JUZ57" s="975"/>
      <c r="JVA57" s="975"/>
      <c r="JVB57" s="975"/>
      <c r="JVC57" s="975"/>
      <c r="JVD57" s="975"/>
      <c r="JVE57" s="975"/>
      <c r="JVF57" s="975"/>
      <c r="JVG57" s="975"/>
      <c r="JVH57" s="975"/>
      <c r="JVI57" s="975"/>
      <c r="JVJ57" s="975"/>
      <c r="JVK57" s="975"/>
      <c r="JVL57" s="975"/>
      <c r="JVM57" s="975"/>
      <c r="JVN57" s="975"/>
      <c r="JVO57" s="975"/>
      <c r="JVP57" s="975"/>
      <c r="JVQ57" s="975"/>
      <c r="JVR57" s="975"/>
      <c r="JVS57" s="975"/>
      <c r="JVT57" s="975"/>
      <c r="JVU57" s="975"/>
      <c r="JVV57" s="975"/>
      <c r="JVW57" s="975"/>
      <c r="JVX57" s="975"/>
      <c r="JVY57" s="975"/>
      <c r="JVZ57" s="975"/>
      <c r="JWA57" s="975"/>
      <c r="JWB57" s="975"/>
      <c r="JWC57" s="975"/>
      <c r="JWD57" s="975"/>
      <c r="JWE57" s="975"/>
      <c r="JWF57" s="975"/>
      <c r="JWG57" s="975"/>
      <c r="JWH57" s="975"/>
      <c r="JWI57" s="975"/>
      <c r="JWJ57" s="975"/>
      <c r="JWK57" s="975"/>
      <c r="JWL57" s="975"/>
      <c r="JWM57" s="975"/>
      <c r="JWN57" s="975"/>
      <c r="JWO57" s="975"/>
      <c r="JWP57" s="975"/>
      <c r="JWQ57" s="975"/>
      <c r="JWR57" s="975"/>
      <c r="JWS57" s="975"/>
      <c r="JWT57" s="975"/>
      <c r="JWU57" s="975"/>
      <c r="JWV57" s="975"/>
      <c r="JWW57" s="975"/>
      <c r="JWX57" s="975"/>
      <c r="JWY57" s="975"/>
      <c r="JWZ57" s="975"/>
      <c r="JXA57" s="975"/>
      <c r="JXB57" s="975"/>
      <c r="JXC57" s="975"/>
      <c r="JXD57" s="975"/>
      <c r="JXE57" s="975"/>
      <c r="JXF57" s="975"/>
      <c r="JXG57" s="975"/>
      <c r="JXH57" s="975"/>
      <c r="JXI57" s="975"/>
      <c r="JXJ57" s="975"/>
      <c r="JXK57" s="975"/>
      <c r="JXL57" s="975"/>
      <c r="JXM57" s="975"/>
      <c r="JXN57" s="975"/>
      <c r="JXO57" s="975"/>
      <c r="JXP57" s="975"/>
      <c r="JXQ57" s="975"/>
      <c r="JXR57" s="975"/>
      <c r="JXS57" s="975"/>
      <c r="JXT57" s="975"/>
      <c r="JXU57" s="975"/>
      <c r="JXV57" s="975"/>
      <c r="JXW57" s="975"/>
      <c r="JXX57" s="975"/>
      <c r="JXY57" s="975"/>
      <c r="JXZ57" s="975"/>
      <c r="JYA57" s="975"/>
      <c r="JYB57" s="975"/>
      <c r="JYC57" s="975"/>
      <c r="JYD57" s="975"/>
      <c r="JYE57" s="975"/>
      <c r="JYF57" s="975"/>
      <c r="JYG57" s="975"/>
      <c r="JYH57" s="975"/>
      <c r="JYI57" s="975"/>
      <c r="JYJ57" s="975"/>
      <c r="JYK57" s="975"/>
      <c r="JYL57" s="975"/>
      <c r="JYM57" s="975"/>
      <c r="JYN57" s="975"/>
      <c r="JYO57" s="975"/>
      <c r="JYP57" s="975"/>
      <c r="JYQ57" s="975"/>
      <c r="JYR57" s="975"/>
      <c r="JYS57" s="975"/>
      <c r="JYT57" s="975"/>
      <c r="JYU57" s="975"/>
      <c r="JYV57" s="975"/>
      <c r="JYW57" s="975"/>
      <c r="JYX57" s="975"/>
      <c r="JYY57" s="975"/>
      <c r="JYZ57" s="975"/>
      <c r="JZA57" s="975"/>
      <c r="JZB57" s="975"/>
      <c r="JZC57" s="975"/>
      <c r="JZD57" s="975"/>
      <c r="JZE57" s="975"/>
      <c r="JZF57" s="975"/>
      <c r="JZG57" s="975"/>
      <c r="JZH57" s="975"/>
      <c r="JZI57" s="975"/>
      <c r="JZJ57" s="975"/>
      <c r="JZK57" s="975"/>
      <c r="JZL57" s="975"/>
      <c r="JZM57" s="975"/>
      <c r="JZN57" s="975"/>
      <c r="JZO57" s="975"/>
      <c r="JZP57" s="975"/>
      <c r="JZQ57" s="975"/>
      <c r="JZR57" s="975"/>
      <c r="JZS57" s="975"/>
      <c r="JZT57" s="975"/>
      <c r="JZU57" s="975"/>
      <c r="JZV57" s="975"/>
      <c r="JZW57" s="975"/>
      <c r="JZX57" s="975"/>
      <c r="JZY57" s="975"/>
      <c r="JZZ57" s="975"/>
      <c r="KAA57" s="975"/>
      <c r="KAB57" s="975"/>
      <c r="KAC57" s="975"/>
      <c r="KAD57" s="975"/>
      <c r="KAE57" s="975"/>
      <c r="KAF57" s="975"/>
      <c r="KAG57" s="975"/>
      <c r="KAH57" s="975"/>
      <c r="KAI57" s="975"/>
      <c r="KAJ57" s="975"/>
      <c r="KAK57" s="975"/>
      <c r="KAL57" s="975"/>
      <c r="KAM57" s="975"/>
      <c r="KAN57" s="975"/>
      <c r="KAO57" s="975"/>
      <c r="KAP57" s="975"/>
      <c r="KAQ57" s="975"/>
      <c r="KAR57" s="975"/>
      <c r="KAS57" s="975"/>
      <c r="KAT57" s="975"/>
      <c r="KAU57" s="975"/>
      <c r="KAV57" s="975"/>
      <c r="KAW57" s="975"/>
      <c r="KAX57" s="975"/>
      <c r="KAY57" s="975"/>
      <c r="KAZ57" s="975"/>
      <c r="KBA57" s="975"/>
      <c r="KBB57" s="975"/>
      <c r="KBC57" s="975"/>
      <c r="KBD57" s="975"/>
      <c r="KBE57" s="975"/>
      <c r="KBF57" s="975"/>
      <c r="KBG57" s="975"/>
      <c r="KBH57" s="975"/>
      <c r="KBI57" s="975"/>
      <c r="KBJ57" s="975"/>
      <c r="KBK57" s="975"/>
      <c r="KBL57" s="975"/>
      <c r="KBM57" s="975"/>
      <c r="KBN57" s="975"/>
      <c r="KBO57" s="975"/>
      <c r="KBP57" s="975"/>
      <c r="KBQ57" s="975"/>
      <c r="KBR57" s="975"/>
      <c r="KBS57" s="975"/>
      <c r="KBT57" s="975"/>
      <c r="KBU57" s="975"/>
      <c r="KBV57" s="975"/>
      <c r="KBW57" s="975"/>
      <c r="KBX57" s="975"/>
      <c r="KBY57" s="975"/>
      <c r="KBZ57" s="975"/>
      <c r="KCA57" s="975"/>
      <c r="KCB57" s="975"/>
      <c r="KCC57" s="975"/>
      <c r="KCD57" s="975"/>
      <c r="KCE57" s="975"/>
      <c r="KCF57" s="975"/>
      <c r="KCG57" s="975"/>
      <c r="KCH57" s="975"/>
      <c r="KCI57" s="975"/>
      <c r="KCJ57" s="975"/>
      <c r="KCK57" s="975"/>
      <c r="KCL57" s="975"/>
      <c r="KCM57" s="975"/>
      <c r="KCN57" s="975"/>
      <c r="KCO57" s="975"/>
      <c r="KCP57" s="975"/>
      <c r="KCQ57" s="975"/>
      <c r="KCR57" s="975"/>
      <c r="KCS57" s="975"/>
      <c r="KCT57" s="975"/>
      <c r="KCU57" s="975"/>
      <c r="KCV57" s="975"/>
      <c r="KCW57" s="975"/>
      <c r="KCX57" s="975"/>
      <c r="KCY57" s="975"/>
      <c r="KCZ57" s="975"/>
      <c r="KDA57" s="975"/>
      <c r="KDB57" s="975"/>
      <c r="KDC57" s="975"/>
      <c r="KDD57" s="975"/>
      <c r="KDE57" s="975"/>
      <c r="KDF57" s="975"/>
      <c r="KDG57" s="975"/>
      <c r="KDH57" s="975"/>
      <c r="KDI57" s="975"/>
      <c r="KDJ57" s="975"/>
      <c r="KDK57" s="975"/>
      <c r="KDL57" s="975"/>
      <c r="KDM57" s="975"/>
      <c r="KDN57" s="975"/>
      <c r="KDO57" s="975"/>
      <c r="KDP57" s="975"/>
      <c r="KDQ57" s="975"/>
      <c r="KDR57" s="975"/>
      <c r="KDS57" s="975"/>
      <c r="KDT57" s="975"/>
      <c r="KDU57" s="975"/>
      <c r="KDV57" s="975"/>
      <c r="KDW57" s="975"/>
      <c r="KDX57" s="975"/>
      <c r="KDY57" s="975"/>
      <c r="KDZ57" s="975"/>
      <c r="KEA57" s="975"/>
      <c r="KEB57" s="975"/>
      <c r="KEC57" s="975"/>
      <c r="KED57" s="975"/>
      <c r="KEE57" s="975"/>
      <c r="KEF57" s="975"/>
      <c r="KEG57" s="975"/>
      <c r="KEH57" s="975"/>
      <c r="KEI57" s="975"/>
      <c r="KEJ57" s="975"/>
      <c r="KEK57" s="975"/>
      <c r="KEL57" s="975"/>
      <c r="KEM57" s="975"/>
      <c r="KEN57" s="975"/>
      <c r="KEO57" s="975"/>
      <c r="KEP57" s="975"/>
      <c r="KEQ57" s="975"/>
      <c r="KER57" s="975"/>
      <c r="KES57" s="975"/>
      <c r="KET57" s="975"/>
      <c r="KEU57" s="975"/>
      <c r="KEV57" s="975"/>
      <c r="KEW57" s="975"/>
      <c r="KEX57" s="975"/>
      <c r="KEY57" s="975"/>
      <c r="KEZ57" s="975"/>
      <c r="KFA57" s="975"/>
      <c r="KFB57" s="975"/>
      <c r="KFC57" s="975"/>
      <c r="KFD57" s="975"/>
      <c r="KFE57" s="975"/>
      <c r="KFF57" s="975"/>
      <c r="KFG57" s="975"/>
      <c r="KFH57" s="975"/>
      <c r="KFI57" s="975"/>
      <c r="KFJ57" s="975"/>
      <c r="KFK57" s="975"/>
      <c r="KFL57" s="975"/>
      <c r="KFM57" s="975"/>
      <c r="KFN57" s="975"/>
      <c r="KFO57" s="975"/>
      <c r="KFP57" s="975"/>
      <c r="KFQ57" s="975"/>
      <c r="KFR57" s="975"/>
      <c r="KFS57" s="975"/>
      <c r="KFT57" s="975"/>
      <c r="KFU57" s="975"/>
      <c r="KFV57" s="975"/>
      <c r="KFW57" s="975"/>
      <c r="KFX57" s="975"/>
      <c r="KFY57" s="975"/>
      <c r="KFZ57" s="975"/>
      <c r="KGA57" s="975"/>
      <c r="KGB57" s="975"/>
      <c r="KGC57" s="975"/>
      <c r="KGD57" s="975"/>
      <c r="KGE57" s="975"/>
      <c r="KGF57" s="975"/>
      <c r="KGG57" s="975"/>
      <c r="KGH57" s="975"/>
      <c r="KGI57" s="975"/>
      <c r="KGJ57" s="975"/>
      <c r="KGK57" s="975"/>
      <c r="KGL57" s="975"/>
      <c r="KGM57" s="975"/>
      <c r="KGN57" s="975"/>
      <c r="KGO57" s="975"/>
      <c r="KGP57" s="975"/>
      <c r="KGQ57" s="975"/>
      <c r="KGR57" s="975"/>
      <c r="KGS57" s="975"/>
      <c r="KGT57" s="975"/>
      <c r="KGU57" s="975"/>
      <c r="KGV57" s="975"/>
      <c r="KGW57" s="975"/>
      <c r="KGX57" s="975"/>
      <c r="KGY57" s="975"/>
      <c r="KGZ57" s="975"/>
      <c r="KHA57" s="975"/>
      <c r="KHB57" s="975"/>
      <c r="KHC57" s="975"/>
      <c r="KHD57" s="975"/>
      <c r="KHE57" s="975"/>
      <c r="KHF57" s="975"/>
      <c r="KHG57" s="975"/>
      <c r="KHH57" s="975"/>
      <c r="KHI57" s="975"/>
      <c r="KHJ57" s="975"/>
      <c r="KHK57" s="975"/>
      <c r="KHL57" s="975"/>
      <c r="KHM57" s="975"/>
      <c r="KHN57" s="975"/>
      <c r="KHO57" s="975"/>
      <c r="KHP57" s="975"/>
      <c r="KHQ57" s="975"/>
      <c r="KHR57" s="975"/>
      <c r="KHS57" s="975"/>
      <c r="KHT57" s="975"/>
      <c r="KHU57" s="975"/>
      <c r="KHV57" s="975"/>
      <c r="KHW57" s="975"/>
      <c r="KHX57" s="975"/>
      <c r="KHY57" s="975"/>
      <c r="KHZ57" s="975"/>
      <c r="KIA57" s="975"/>
      <c r="KIB57" s="975"/>
      <c r="KIC57" s="975"/>
      <c r="KID57" s="975"/>
      <c r="KIE57" s="975"/>
      <c r="KIF57" s="975"/>
      <c r="KIG57" s="975"/>
      <c r="KIH57" s="975"/>
      <c r="KII57" s="975"/>
      <c r="KIJ57" s="975"/>
      <c r="KIK57" s="975"/>
      <c r="KIL57" s="975"/>
      <c r="KIM57" s="975"/>
      <c r="KIN57" s="975"/>
      <c r="KIO57" s="975"/>
      <c r="KIP57" s="975"/>
      <c r="KIQ57" s="975"/>
      <c r="KIR57" s="975"/>
      <c r="KIS57" s="975"/>
      <c r="KIT57" s="975"/>
      <c r="KIU57" s="975"/>
      <c r="KIV57" s="975"/>
      <c r="KIW57" s="975"/>
      <c r="KIX57" s="975"/>
      <c r="KIY57" s="975"/>
      <c r="KIZ57" s="975"/>
      <c r="KJA57" s="975"/>
      <c r="KJB57" s="975"/>
      <c r="KJC57" s="975"/>
      <c r="KJD57" s="975"/>
      <c r="KJE57" s="975"/>
      <c r="KJF57" s="975"/>
      <c r="KJG57" s="975"/>
      <c r="KJH57" s="975"/>
      <c r="KJI57" s="975"/>
      <c r="KJJ57" s="975"/>
      <c r="KJK57" s="975"/>
      <c r="KJL57" s="975"/>
      <c r="KJM57" s="975"/>
      <c r="KJN57" s="975"/>
      <c r="KJO57" s="975"/>
      <c r="KJP57" s="975"/>
      <c r="KJQ57" s="975"/>
      <c r="KJR57" s="975"/>
      <c r="KJS57" s="975"/>
      <c r="KJT57" s="975"/>
      <c r="KJU57" s="975"/>
      <c r="KJV57" s="975"/>
      <c r="KJW57" s="975"/>
      <c r="KJX57" s="975"/>
      <c r="KJY57" s="975"/>
      <c r="KJZ57" s="975"/>
      <c r="KKA57" s="975"/>
      <c r="KKB57" s="975"/>
      <c r="KKC57" s="975"/>
      <c r="KKD57" s="975"/>
      <c r="KKE57" s="975"/>
      <c r="KKF57" s="975"/>
      <c r="KKG57" s="975"/>
      <c r="KKH57" s="975"/>
      <c r="KKI57" s="975"/>
      <c r="KKJ57" s="975"/>
      <c r="KKK57" s="975"/>
      <c r="KKL57" s="975"/>
      <c r="KKM57" s="975"/>
      <c r="KKN57" s="975"/>
      <c r="KKO57" s="975"/>
      <c r="KKP57" s="975"/>
      <c r="KKQ57" s="975"/>
      <c r="KKR57" s="975"/>
      <c r="KKS57" s="975"/>
      <c r="KKT57" s="975"/>
      <c r="KKU57" s="975"/>
      <c r="KKV57" s="975"/>
      <c r="KKW57" s="975"/>
      <c r="KKX57" s="975"/>
      <c r="KKY57" s="975"/>
      <c r="KKZ57" s="975"/>
      <c r="KLA57" s="975"/>
      <c r="KLB57" s="975"/>
      <c r="KLC57" s="975"/>
      <c r="KLD57" s="975"/>
      <c r="KLE57" s="975"/>
      <c r="KLF57" s="975"/>
      <c r="KLG57" s="975"/>
      <c r="KLH57" s="975"/>
      <c r="KLI57" s="975"/>
      <c r="KLJ57" s="975"/>
      <c r="KLK57" s="975"/>
      <c r="KLL57" s="975"/>
      <c r="KLM57" s="975"/>
      <c r="KLN57" s="975"/>
      <c r="KLO57" s="975"/>
      <c r="KLP57" s="975"/>
      <c r="KLQ57" s="975"/>
      <c r="KLR57" s="975"/>
      <c r="KLS57" s="975"/>
      <c r="KLT57" s="975"/>
      <c r="KLU57" s="975"/>
      <c r="KLV57" s="975"/>
      <c r="KLW57" s="975"/>
      <c r="KLX57" s="975"/>
      <c r="KLY57" s="975"/>
      <c r="KLZ57" s="975"/>
      <c r="KMA57" s="975"/>
      <c r="KMB57" s="975"/>
      <c r="KMC57" s="975"/>
      <c r="KMD57" s="975"/>
      <c r="KME57" s="975"/>
      <c r="KMF57" s="975"/>
      <c r="KMG57" s="975"/>
      <c r="KMH57" s="975"/>
      <c r="KMI57" s="975"/>
      <c r="KMJ57" s="975"/>
      <c r="KMK57" s="975"/>
      <c r="KML57" s="975"/>
      <c r="KMM57" s="975"/>
      <c r="KMN57" s="975"/>
      <c r="KMO57" s="975"/>
      <c r="KMP57" s="975"/>
      <c r="KMQ57" s="975"/>
      <c r="KMR57" s="975"/>
      <c r="KMS57" s="975"/>
      <c r="KMT57" s="975"/>
      <c r="KMU57" s="975"/>
      <c r="KMV57" s="975"/>
      <c r="KMW57" s="975"/>
      <c r="KMX57" s="975"/>
      <c r="KMY57" s="975"/>
      <c r="KMZ57" s="975"/>
      <c r="KNA57" s="975"/>
      <c r="KNB57" s="975"/>
      <c r="KNC57" s="975"/>
      <c r="KND57" s="975"/>
      <c r="KNE57" s="975"/>
      <c r="KNF57" s="975"/>
      <c r="KNG57" s="975"/>
      <c r="KNH57" s="975"/>
      <c r="KNI57" s="975"/>
      <c r="KNJ57" s="975"/>
      <c r="KNK57" s="975"/>
      <c r="KNL57" s="975"/>
      <c r="KNM57" s="975"/>
      <c r="KNN57" s="975"/>
      <c r="KNO57" s="975"/>
      <c r="KNP57" s="975"/>
      <c r="KNQ57" s="975"/>
      <c r="KNR57" s="975"/>
      <c r="KNS57" s="975"/>
      <c r="KNT57" s="975"/>
      <c r="KNU57" s="975"/>
      <c r="KNV57" s="975"/>
      <c r="KNW57" s="975"/>
      <c r="KNX57" s="975"/>
      <c r="KNY57" s="975"/>
      <c r="KNZ57" s="975"/>
      <c r="KOA57" s="975"/>
      <c r="KOB57" s="975"/>
      <c r="KOC57" s="975"/>
      <c r="KOD57" s="975"/>
      <c r="KOE57" s="975"/>
      <c r="KOF57" s="975"/>
      <c r="KOG57" s="975"/>
      <c r="KOH57" s="975"/>
      <c r="KOI57" s="975"/>
      <c r="KOJ57" s="975"/>
      <c r="KOK57" s="975"/>
      <c r="KOL57" s="975"/>
      <c r="KOM57" s="975"/>
      <c r="KON57" s="975"/>
      <c r="KOO57" s="975"/>
      <c r="KOP57" s="975"/>
      <c r="KOQ57" s="975"/>
      <c r="KOR57" s="975"/>
      <c r="KOS57" s="975"/>
      <c r="KOT57" s="975"/>
      <c r="KOU57" s="975"/>
      <c r="KOV57" s="975"/>
      <c r="KOW57" s="975"/>
      <c r="KOX57" s="975"/>
      <c r="KOY57" s="975"/>
      <c r="KOZ57" s="975"/>
      <c r="KPA57" s="975"/>
      <c r="KPB57" s="975"/>
      <c r="KPC57" s="975"/>
      <c r="KPD57" s="975"/>
      <c r="KPE57" s="975"/>
      <c r="KPF57" s="975"/>
      <c r="KPG57" s="975"/>
      <c r="KPH57" s="975"/>
      <c r="KPI57" s="975"/>
      <c r="KPJ57" s="975"/>
      <c r="KPK57" s="975"/>
      <c r="KPL57" s="975"/>
      <c r="KPM57" s="975"/>
      <c r="KPN57" s="975"/>
      <c r="KPO57" s="975"/>
      <c r="KPP57" s="975"/>
      <c r="KPQ57" s="975"/>
      <c r="KPR57" s="975"/>
      <c r="KPS57" s="975"/>
      <c r="KPT57" s="975"/>
      <c r="KPU57" s="975"/>
      <c r="KPV57" s="975"/>
      <c r="KPW57" s="975"/>
      <c r="KPX57" s="975"/>
      <c r="KPY57" s="975"/>
      <c r="KPZ57" s="975"/>
      <c r="KQA57" s="975"/>
      <c r="KQB57" s="975"/>
      <c r="KQC57" s="975"/>
      <c r="KQD57" s="975"/>
      <c r="KQE57" s="975"/>
      <c r="KQF57" s="975"/>
      <c r="KQG57" s="975"/>
      <c r="KQH57" s="975"/>
      <c r="KQI57" s="975"/>
      <c r="KQJ57" s="975"/>
      <c r="KQK57" s="975"/>
      <c r="KQL57" s="975"/>
      <c r="KQM57" s="975"/>
      <c r="KQN57" s="975"/>
      <c r="KQO57" s="975"/>
      <c r="KQP57" s="975"/>
      <c r="KQQ57" s="975"/>
      <c r="KQR57" s="975"/>
      <c r="KQS57" s="975"/>
      <c r="KQT57" s="975"/>
      <c r="KQU57" s="975"/>
      <c r="KQV57" s="975"/>
      <c r="KQW57" s="975"/>
      <c r="KQX57" s="975"/>
      <c r="KQY57" s="975"/>
      <c r="KQZ57" s="975"/>
      <c r="KRA57" s="975"/>
      <c r="KRB57" s="975"/>
      <c r="KRC57" s="975"/>
      <c r="KRD57" s="975"/>
      <c r="KRE57" s="975"/>
      <c r="KRF57" s="975"/>
      <c r="KRG57" s="975"/>
      <c r="KRH57" s="975"/>
      <c r="KRI57" s="975"/>
      <c r="KRJ57" s="975"/>
      <c r="KRK57" s="975"/>
      <c r="KRL57" s="975"/>
      <c r="KRM57" s="975"/>
      <c r="KRN57" s="975"/>
      <c r="KRO57" s="975"/>
      <c r="KRP57" s="975"/>
      <c r="KRQ57" s="975"/>
      <c r="KRR57" s="975"/>
      <c r="KRS57" s="975"/>
      <c r="KRT57" s="975"/>
      <c r="KRU57" s="975"/>
      <c r="KRV57" s="975"/>
      <c r="KRW57" s="975"/>
      <c r="KRX57" s="975"/>
      <c r="KRY57" s="975"/>
      <c r="KRZ57" s="975"/>
      <c r="KSA57" s="975"/>
      <c r="KSB57" s="975"/>
      <c r="KSC57" s="975"/>
      <c r="KSD57" s="975"/>
      <c r="KSE57" s="975"/>
      <c r="KSF57" s="975"/>
      <c r="KSG57" s="975"/>
      <c r="KSH57" s="975"/>
      <c r="KSI57" s="975"/>
      <c r="KSJ57" s="975"/>
      <c r="KSK57" s="975"/>
      <c r="KSL57" s="975"/>
      <c r="KSM57" s="975"/>
      <c r="KSN57" s="975"/>
      <c r="KSO57" s="975"/>
      <c r="KSP57" s="975"/>
      <c r="KSQ57" s="975"/>
      <c r="KSR57" s="975"/>
      <c r="KSS57" s="975"/>
      <c r="KST57" s="975"/>
      <c r="KSU57" s="975"/>
      <c r="KSV57" s="975"/>
      <c r="KSW57" s="975"/>
      <c r="KSX57" s="975"/>
      <c r="KSY57" s="975"/>
      <c r="KSZ57" s="975"/>
      <c r="KTA57" s="975"/>
      <c r="KTB57" s="975"/>
      <c r="KTC57" s="975"/>
      <c r="KTD57" s="975"/>
      <c r="KTE57" s="975"/>
      <c r="KTF57" s="975"/>
      <c r="KTG57" s="975"/>
      <c r="KTH57" s="975"/>
      <c r="KTI57" s="975"/>
      <c r="KTJ57" s="975"/>
      <c r="KTK57" s="975"/>
      <c r="KTL57" s="975"/>
      <c r="KTM57" s="975"/>
      <c r="KTN57" s="975"/>
      <c r="KTO57" s="975"/>
      <c r="KTP57" s="975"/>
      <c r="KTQ57" s="975"/>
      <c r="KTR57" s="975"/>
      <c r="KTS57" s="975"/>
      <c r="KTT57" s="975"/>
      <c r="KTU57" s="975"/>
      <c r="KTV57" s="975"/>
      <c r="KTW57" s="975"/>
      <c r="KTX57" s="975"/>
      <c r="KTY57" s="975"/>
      <c r="KTZ57" s="975"/>
      <c r="KUA57" s="975"/>
      <c r="KUB57" s="975"/>
      <c r="KUC57" s="975"/>
      <c r="KUD57" s="975"/>
      <c r="KUE57" s="975"/>
      <c r="KUF57" s="975"/>
      <c r="KUG57" s="975"/>
      <c r="KUH57" s="975"/>
      <c r="KUI57" s="975"/>
      <c r="KUJ57" s="975"/>
      <c r="KUK57" s="975"/>
      <c r="KUL57" s="975"/>
      <c r="KUM57" s="975"/>
      <c r="KUN57" s="975"/>
      <c r="KUO57" s="975"/>
      <c r="KUP57" s="975"/>
      <c r="KUQ57" s="975"/>
      <c r="KUR57" s="975"/>
      <c r="KUS57" s="975"/>
      <c r="KUT57" s="975"/>
      <c r="KUU57" s="975"/>
      <c r="KUV57" s="975"/>
      <c r="KUW57" s="975"/>
      <c r="KUX57" s="975"/>
      <c r="KUY57" s="975"/>
      <c r="KUZ57" s="975"/>
      <c r="KVA57" s="975"/>
      <c r="KVB57" s="975"/>
      <c r="KVC57" s="975"/>
      <c r="KVD57" s="975"/>
      <c r="KVE57" s="975"/>
      <c r="KVF57" s="975"/>
      <c r="KVG57" s="975"/>
      <c r="KVH57" s="975"/>
      <c r="KVI57" s="975"/>
      <c r="KVJ57" s="975"/>
      <c r="KVK57" s="975"/>
      <c r="KVL57" s="975"/>
      <c r="KVM57" s="975"/>
      <c r="KVN57" s="975"/>
      <c r="KVO57" s="975"/>
      <c r="KVP57" s="975"/>
      <c r="KVQ57" s="975"/>
      <c r="KVR57" s="975"/>
      <c r="KVS57" s="975"/>
      <c r="KVT57" s="975"/>
      <c r="KVU57" s="975"/>
      <c r="KVV57" s="975"/>
      <c r="KVW57" s="975"/>
      <c r="KVX57" s="975"/>
      <c r="KVY57" s="975"/>
      <c r="KVZ57" s="975"/>
      <c r="KWA57" s="975"/>
      <c r="KWB57" s="975"/>
      <c r="KWC57" s="975"/>
      <c r="KWD57" s="975"/>
      <c r="KWE57" s="975"/>
      <c r="KWF57" s="975"/>
      <c r="KWG57" s="975"/>
      <c r="KWH57" s="975"/>
      <c r="KWI57" s="975"/>
      <c r="KWJ57" s="975"/>
      <c r="KWK57" s="975"/>
      <c r="KWL57" s="975"/>
      <c r="KWM57" s="975"/>
      <c r="KWN57" s="975"/>
      <c r="KWO57" s="975"/>
      <c r="KWP57" s="975"/>
      <c r="KWQ57" s="975"/>
      <c r="KWR57" s="975"/>
      <c r="KWS57" s="975"/>
      <c r="KWT57" s="975"/>
      <c r="KWU57" s="975"/>
      <c r="KWV57" s="975"/>
      <c r="KWW57" s="975"/>
      <c r="KWX57" s="975"/>
      <c r="KWY57" s="975"/>
      <c r="KWZ57" s="975"/>
      <c r="KXA57" s="975"/>
      <c r="KXB57" s="975"/>
      <c r="KXC57" s="975"/>
      <c r="KXD57" s="975"/>
      <c r="KXE57" s="975"/>
      <c r="KXF57" s="975"/>
      <c r="KXG57" s="975"/>
      <c r="KXH57" s="975"/>
      <c r="KXI57" s="975"/>
      <c r="KXJ57" s="975"/>
      <c r="KXK57" s="975"/>
      <c r="KXL57" s="975"/>
      <c r="KXM57" s="975"/>
      <c r="KXN57" s="975"/>
      <c r="KXO57" s="975"/>
      <c r="KXP57" s="975"/>
      <c r="KXQ57" s="975"/>
      <c r="KXR57" s="975"/>
      <c r="KXS57" s="975"/>
      <c r="KXT57" s="975"/>
      <c r="KXU57" s="975"/>
      <c r="KXV57" s="975"/>
      <c r="KXW57" s="975"/>
      <c r="KXX57" s="975"/>
      <c r="KXY57" s="975"/>
      <c r="KXZ57" s="975"/>
      <c r="KYA57" s="975"/>
      <c r="KYB57" s="975"/>
      <c r="KYC57" s="975"/>
      <c r="KYD57" s="975"/>
      <c r="KYE57" s="975"/>
      <c r="KYF57" s="975"/>
      <c r="KYG57" s="975"/>
      <c r="KYH57" s="975"/>
      <c r="KYI57" s="975"/>
      <c r="KYJ57" s="975"/>
      <c r="KYK57" s="975"/>
      <c r="KYL57" s="975"/>
      <c r="KYM57" s="975"/>
      <c r="KYN57" s="975"/>
      <c r="KYO57" s="975"/>
      <c r="KYP57" s="975"/>
      <c r="KYQ57" s="975"/>
      <c r="KYR57" s="975"/>
      <c r="KYS57" s="975"/>
      <c r="KYT57" s="975"/>
      <c r="KYU57" s="975"/>
      <c r="KYV57" s="975"/>
      <c r="KYW57" s="975"/>
      <c r="KYX57" s="975"/>
      <c r="KYY57" s="975"/>
      <c r="KYZ57" s="975"/>
      <c r="KZA57" s="975"/>
      <c r="KZB57" s="975"/>
      <c r="KZC57" s="975"/>
      <c r="KZD57" s="975"/>
      <c r="KZE57" s="975"/>
      <c r="KZF57" s="975"/>
      <c r="KZG57" s="975"/>
      <c r="KZH57" s="975"/>
      <c r="KZI57" s="975"/>
      <c r="KZJ57" s="975"/>
      <c r="KZK57" s="975"/>
      <c r="KZL57" s="975"/>
      <c r="KZM57" s="975"/>
      <c r="KZN57" s="975"/>
      <c r="KZO57" s="975"/>
      <c r="KZP57" s="975"/>
      <c r="KZQ57" s="975"/>
      <c r="KZR57" s="975"/>
      <c r="KZS57" s="975"/>
      <c r="KZT57" s="975"/>
      <c r="KZU57" s="975"/>
      <c r="KZV57" s="975"/>
      <c r="KZW57" s="975"/>
      <c r="KZX57" s="975"/>
      <c r="KZY57" s="975"/>
      <c r="KZZ57" s="975"/>
      <c r="LAA57" s="975"/>
      <c r="LAB57" s="975"/>
      <c r="LAC57" s="975"/>
      <c r="LAD57" s="975"/>
      <c r="LAE57" s="975"/>
      <c r="LAF57" s="975"/>
      <c r="LAG57" s="975"/>
      <c r="LAH57" s="975"/>
      <c r="LAI57" s="975"/>
      <c r="LAJ57" s="975"/>
      <c r="LAK57" s="975"/>
      <c r="LAL57" s="975"/>
      <c r="LAM57" s="975"/>
      <c r="LAN57" s="975"/>
      <c r="LAO57" s="975"/>
      <c r="LAP57" s="975"/>
      <c r="LAQ57" s="975"/>
      <c r="LAR57" s="975"/>
      <c r="LAS57" s="975"/>
      <c r="LAT57" s="975"/>
      <c r="LAU57" s="975"/>
      <c r="LAV57" s="975"/>
      <c r="LAW57" s="975"/>
      <c r="LAX57" s="975"/>
      <c r="LAY57" s="975"/>
      <c r="LAZ57" s="975"/>
      <c r="LBA57" s="975"/>
      <c r="LBB57" s="975"/>
      <c r="LBC57" s="975"/>
      <c r="LBD57" s="975"/>
      <c r="LBE57" s="975"/>
      <c r="LBF57" s="975"/>
      <c r="LBG57" s="975"/>
      <c r="LBH57" s="975"/>
      <c r="LBI57" s="975"/>
      <c r="LBJ57" s="975"/>
      <c r="LBK57" s="975"/>
      <c r="LBL57" s="975"/>
      <c r="LBM57" s="975"/>
      <c r="LBN57" s="975"/>
      <c r="LBO57" s="975"/>
      <c r="LBP57" s="975"/>
      <c r="LBQ57" s="975"/>
      <c r="LBR57" s="975"/>
      <c r="LBS57" s="975"/>
      <c r="LBT57" s="975"/>
      <c r="LBU57" s="975"/>
      <c r="LBV57" s="975"/>
      <c r="LBW57" s="975"/>
      <c r="LBX57" s="975"/>
      <c r="LBY57" s="975"/>
      <c r="LBZ57" s="975"/>
      <c r="LCA57" s="975"/>
      <c r="LCB57" s="975"/>
      <c r="LCC57" s="975"/>
      <c r="LCD57" s="975"/>
      <c r="LCE57" s="975"/>
      <c r="LCF57" s="975"/>
      <c r="LCG57" s="975"/>
      <c r="LCH57" s="975"/>
      <c r="LCI57" s="975"/>
      <c r="LCJ57" s="975"/>
      <c r="LCK57" s="975"/>
      <c r="LCL57" s="975"/>
      <c r="LCM57" s="975"/>
      <c r="LCN57" s="975"/>
      <c r="LCO57" s="975"/>
      <c r="LCP57" s="975"/>
      <c r="LCQ57" s="975"/>
      <c r="LCR57" s="975"/>
      <c r="LCS57" s="975"/>
      <c r="LCT57" s="975"/>
      <c r="LCU57" s="975"/>
      <c r="LCV57" s="975"/>
      <c r="LCW57" s="975"/>
      <c r="LCX57" s="975"/>
      <c r="LCY57" s="975"/>
      <c r="LCZ57" s="975"/>
      <c r="LDA57" s="975"/>
      <c r="LDB57" s="975"/>
      <c r="LDC57" s="975"/>
      <c r="LDD57" s="975"/>
      <c r="LDE57" s="975"/>
      <c r="LDF57" s="975"/>
      <c r="LDG57" s="975"/>
      <c r="LDH57" s="975"/>
      <c r="LDI57" s="975"/>
      <c r="LDJ57" s="975"/>
      <c r="LDK57" s="975"/>
      <c r="LDL57" s="975"/>
      <c r="LDM57" s="975"/>
      <c r="LDN57" s="975"/>
      <c r="LDO57" s="975"/>
      <c r="LDP57" s="975"/>
      <c r="LDQ57" s="975"/>
      <c r="LDR57" s="975"/>
      <c r="LDS57" s="975"/>
      <c r="LDT57" s="975"/>
      <c r="LDU57" s="975"/>
      <c r="LDV57" s="975"/>
      <c r="LDW57" s="975"/>
      <c r="LDX57" s="975"/>
      <c r="LDY57" s="975"/>
      <c r="LDZ57" s="975"/>
      <c r="LEA57" s="975"/>
      <c r="LEB57" s="975"/>
      <c r="LEC57" s="975"/>
      <c r="LED57" s="975"/>
      <c r="LEE57" s="975"/>
      <c r="LEF57" s="975"/>
      <c r="LEG57" s="975"/>
      <c r="LEH57" s="975"/>
      <c r="LEI57" s="975"/>
      <c r="LEJ57" s="975"/>
      <c r="LEK57" s="975"/>
      <c r="LEL57" s="975"/>
      <c r="LEM57" s="975"/>
      <c r="LEN57" s="975"/>
      <c r="LEO57" s="975"/>
      <c r="LEP57" s="975"/>
      <c r="LEQ57" s="975"/>
      <c r="LER57" s="975"/>
      <c r="LES57" s="975"/>
      <c r="LET57" s="975"/>
      <c r="LEU57" s="975"/>
      <c r="LEV57" s="975"/>
      <c r="LEW57" s="975"/>
      <c r="LEX57" s="975"/>
      <c r="LEY57" s="975"/>
      <c r="LEZ57" s="975"/>
      <c r="LFA57" s="975"/>
      <c r="LFB57" s="975"/>
      <c r="LFC57" s="975"/>
      <c r="LFD57" s="975"/>
      <c r="LFE57" s="975"/>
      <c r="LFF57" s="975"/>
      <c r="LFG57" s="975"/>
      <c r="LFH57" s="975"/>
      <c r="LFI57" s="975"/>
      <c r="LFJ57" s="975"/>
      <c r="LFK57" s="975"/>
      <c r="LFL57" s="975"/>
      <c r="LFM57" s="975"/>
      <c r="LFN57" s="975"/>
      <c r="LFO57" s="975"/>
      <c r="LFP57" s="975"/>
      <c r="LFQ57" s="975"/>
      <c r="LFR57" s="975"/>
      <c r="LFS57" s="975"/>
      <c r="LFT57" s="975"/>
      <c r="LFU57" s="975"/>
      <c r="LFV57" s="975"/>
      <c r="LFW57" s="975"/>
      <c r="LFX57" s="975"/>
      <c r="LFY57" s="975"/>
      <c r="LFZ57" s="975"/>
      <c r="LGA57" s="975"/>
      <c r="LGB57" s="975"/>
      <c r="LGC57" s="975"/>
      <c r="LGD57" s="975"/>
      <c r="LGE57" s="975"/>
      <c r="LGF57" s="975"/>
      <c r="LGG57" s="975"/>
      <c r="LGH57" s="975"/>
      <c r="LGI57" s="975"/>
      <c r="LGJ57" s="975"/>
      <c r="LGK57" s="975"/>
      <c r="LGL57" s="975"/>
      <c r="LGM57" s="975"/>
      <c r="LGN57" s="975"/>
      <c r="LGO57" s="975"/>
      <c r="LGP57" s="975"/>
      <c r="LGQ57" s="975"/>
      <c r="LGR57" s="975"/>
      <c r="LGS57" s="975"/>
      <c r="LGT57" s="975"/>
      <c r="LGU57" s="975"/>
      <c r="LGV57" s="975"/>
      <c r="LGW57" s="975"/>
      <c r="LGX57" s="975"/>
      <c r="LGY57" s="975"/>
      <c r="LGZ57" s="975"/>
      <c r="LHA57" s="975"/>
      <c r="LHB57" s="975"/>
      <c r="LHC57" s="975"/>
      <c r="LHD57" s="975"/>
      <c r="LHE57" s="975"/>
      <c r="LHF57" s="975"/>
      <c r="LHG57" s="975"/>
      <c r="LHH57" s="975"/>
      <c r="LHI57" s="975"/>
      <c r="LHJ57" s="975"/>
      <c r="LHK57" s="975"/>
      <c r="LHL57" s="975"/>
      <c r="LHM57" s="975"/>
      <c r="LHN57" s="975"/>
      <c r="LHO57" s="975"/>
      <c r="LHP57" s="975"/>
      <c r="LHQ57" s="975"/>
      <c r="LHR57" s="975"/>
      <c r="LHS57" s="975"/>
      <c r="LHT57" s="975"/>
      <c r="LHU57" s="975"/>
      <c r="LHV57" s="975"/>
      <c r="LHW57" s="975"/>
      <c r="LHX57" s="975"/>
      <c r="LHY57" s="975"/>
      <c r="LHZ57" s="975"/>
      <c r="LIA57" s="975"/>
      <c r="LIB57" s="975"/>
      <c r="LIC57" s="975"/>
      <c r="LID57" s="975"/>
      <c r="LIE57" s="975"/>
      <c r="LIF57" s="975"/>
      <c r="LIG57" s="975"/>
      <c r="LIH57" s="975"/>
      <c r="LII57" s="975"/>
      <c r="LIJ57" s="975"/>
      <c r="LIK57" s="975"/>
      <c r="LIL57" s="975"/>
      <c r="LIM57" s="975"/>
      <c r="LIN57" s="975"/>
      <c r="LIO57" s="975"/>
      <c r="LIP57" s="975"/>
      <c r="LIQ57" s="975"/>
      <c r="LIR57" s="975"/>
      <c r="LIS57" s="975"/>
      <c r="LIT57" s="975"/>
      <c r="LIU57" s="975"/>
      <c r="LIV57" s="975"/>
      <c r="LIW57" s="975"/>
      <c r="LIX57" s="975"/>
      <c r="LIY57" s="975"/>
      <c r="LIZ57" s="975"/>
      <c r="LJA57" s="975"/>
      <c r="LJB57" s="975"/>
      <c r="LJC57" s="975"/>
      <c r="LJD57" s="975"/>
      <c r="LJE57" s="975"/>
      <c r="LJF57" s="975"/>
      <c r="LJG57" s="975"/>
      <c r="LJH57" s="975"/>
      <c r="LJI57" s="975"/>
      <c r="LJJ57" s="975"/>
      <c r="LJK57" s="975"/>
      <c r="LJL57" s="975"/>
      <c r="LJM57" s="975"/>
      <c r="LJN57" s="975"/>
      <c r="LJO57" s="975"/>
      <c r="LJP57" s="975"/>
      <c r="LJQ57" s="975"/>
      <c r="LJR57" s="975"/>
      <c r="LJS57" s="975"/>
      <c r="LJT57" s="975"/>
      <c r="LJU57" s="975"/>
      <c r="LJV57" s="975"/>
      <c r="LJW57" s="975"/>
      <c r="LJX57" s="975"/>
      <c r="LJY57" s="975"/>
      <c r="LJZ57" s="975"/>
      <c r="LKA57" s="975"/>
      <c r="LKB57" s="975"/>
      <c r="LKC57" s="975"/>
      <c r="LKD57" s="975"/>
      <c r="LKE57" s="975"/>
      <c r="LKF57" s="975"/>
      <c r="LKG57" s="975"/>
      <c r="LKH57" s="975"/>
      <c r="LKI57" s="975"/>
      <c r="LKJ57" s="975"/>
      <c r="LKK57" s="975"/>
      <c r="LKL57" s="975"/>
      <c r="LKM57" s="975"/>
      <c r="LKN57" s="975"/>
      <c r="LKO57" s="975"/>
      <c r="LKP57" s="975"/>
      <c r="LKQ57" s="975"/>
      <c r="LKR57" s="975"/>
      <c r="LKS57" s="975"/>
      <c r="LKT57" s="975"/>
      <c r="LKU57" s="975"/>
      <c r="LKV57" s="975"/>
      <c r="LKW57" s="975"/>
      <c r="LKX57" s="975"/>
      <c r="LKY57" s="975"/>
      <c r="LKZ57" s="975"/>
      <c r="LLA57" s="975"/>
      <c r="LLB57" s="975"/>
      <c r="LLC57" s="975"/>
      <c r="LLD57" s="975"/>
      <c r="LLE57" s="975"/>
      <c r="LLF57" s="975"/>
      <c r="LLG57" s="975"/>
      <c r="LLH57" s="975"/>
      <c r="LLI57" s="975"/>
      <c r="LLJ57" s="975"/>
      <c r="LLK57" s="975"/>
      <c r="LLL57" s="975"/>
      <c r="LLM57" s="975"/>
      <c r="LLN57" s="975"/>
      <c r="LLO57" s="975"/>
      <c r="LLP57" s="975"/>
      <c r="LLQ57" s="975"/>
      <c r="LLR57" s="975"/>
      <c r="LLS57" s="975"/>
      <c r="LLT57" s="975"/>
      <c r="LLU57" s="975"/>
      <c r="LLV57" s="975"/>
      <c r="LLW57" s="975"/>
      <c r="LLX57" s="975"/>
      <c r="LLY57" s="975"/>
      <c r="LLZ57" s="975"/>
      <c r="LMA57" s="975"/>
      <c r="LMB57" s="975"/>
      <c r="LMC57" s="975"/>
      <c r="LMD57" s="975"/>
      <c r="LME57" s="975"/>
      <c r="LMF57" s="975"/>
      <c r="LMG57" s="975"/>
      <c r="LMH57" s="975"/>
      <c r="LMI57" s="975"/>
      <c r="LMJ57" s="975"/>
      <c r="LMK57" s="975"/>
      <c r="LML57" s="975"/>
      <c r="LMM57" s="975"/>
      <c r="LMN57" s="975"/>
      <c r="LMO57" s="975"/>
      <c r="LMP57" s="975"/>
      <c r="LMQ57" s="975"/>
      <c r="LMR57" s="975"/>
      <c r="LMS57" s="975"/>
      <c r="LMT57" s="975"/>
      <c r="LMU57" s="975"/>
      <c r="LMV57" s="975"/>
      <c r="LMW57" s="975"/>
      <c r="LMX57" s="975"/>
      <c r="LMY57" s="975"/>
      <c r="LMZ57" s="975"/>
      <c r="LNA57" s="975"/>
      <c r="LNB57" s="975"/>
      <c r="LNC57" s="975"/>
      <c r="LND57" s="975"/>
      <c r="LNE57" s="975"/>
      <c r="LNF57" s="975"/>
      <c r="LNG57" s="975"/>
      <c r="LNH57" s="975"/>
      <c r="LNI57" s="975"/>
      <c r="LNJ57" s="975"/>
      <c r="LNK57" s="975"/>
      <c r="LNL57" s="975"/>
      <c r="LNM57" s="975"/>
      <c r="LNN57" s="975"/>
      <c r="LNO57" s="975"/>
      <c r="LNP57" s="975"/>
      <c r="LNQ57" s="975"/>
      <c r="LNR57" s="975"/>
      <c r="LNS57" s="975"/>
      <c r="LNT57" s="975"/>
      <c r="LNU57" s="975"/>
      <c r="LNV57" s="975"/>
      <c r="LNW57" s="975"/>
      <c r="LNX57" s="975"/>
      <c r="LNY57" s="975"/>
      <c r="LNZ57" s="975"/>
      <c r="LOA57" s="975"/>
      <c r="LOB57" s="975"/>
      <c r="LOC57" s="975"/>
      <c r="LOD57" s="975"/>
      <c r="LOE57" s="975"/>
      <c r="LOF57" s="975"/>
      <c r="LOG57" s="975"/>
      <c r="LOH57" s="975"/>
      <c r="LOI57" s="975"/>
      <c r="LOJ57" s="975"/>
      <c r="LOK57" s="975"/>
      <c r="LOL57" s="975"/>
      <c r="LOM57" s="975"/>
      <c r="LON57" s="975"/>
      <c r="LOO57" s="975"/>
      <c r="LOP57" s="975"/>
      <c r="LOQ57" s="975"/>
      <c r="LOR57" s="975"/>
      <c r="LOS57" s="975"/>
      <c r="LOT57" s="975"/>
      <c r="LOU57" s="975"/>
      <c r="LOV57" s="975"/>
      <c r="LOW57" s="975"/>
      <c r="LOX57" s="975"/>
      <c r="LOY57" s="975"/>
      <c r="LOZ57" s="975"/>
      <c r="LPA57" s="975"/>
      <c r="LPB57" s="975"/>
      <c r="LPC57" s="975"/>
      <c r="LPD57" s="975"/>
      <c r="LPE57" s="975"/>
      <c r="LPF57" s="975"/>
      <c r="LPG57" s="975"/>
      <c r="LPH57" s="975"/>
      <c r="LPI57" s="975"/>
      <c r="LPJ57" s="975"/>
      <c r="LPK57" s="975"/>
      <c r="LPL57" s="975"/>
      <c r="LPM57" s="975"/>
      <c r="LPN57" s="975"/>
      <c r="LPO57" s="975"/>
      <c r="LPP57" s="975"/>
      <c r="LPQ57" s="975"/>
      <c r="LPR57" s="975"/>
      <c r="LPS57" s="975"/>
      <c r="LPT57" s="975"/>
      <c r="LPU57" s="975"/>
      <c r="LPV57" s="975"/>
      <c r="LPW57" s="975"/>
      <c r="LPX57" s="975"/>
      <c r="LPY57" s="975"/>
      <c r="LPZ57" s="975"/>
      <c r="LQA57" s="975"/>
      <c r="LQB57" s="975"/>
      <c r="LQC57" s="975"/>
      <c r="LQD57" s="975"/>
      <c r="LQE57" s="975"/>
      <c r="LQF57" s="975"/>
      <c r="LQG57" s="975"/>
      <c r="LQH57" s="975"/>
      <c r="LQI57" s="975"/>
      <c r="LQJ57" s="975"/>
      <c r="LQK57" s="975"/>
      <c r="LQL57" s="975"/>
      <c r="LQM57" s="975"/>
      <c r="LQN57" s="975"/>
      <c r="LQO57" s="975"/>
      <c r="LQP57" s="975"/>
      <c r="LQQ57" s="975"/>
      <c r="LQR57" s="975"/>
      <c r="LQS57" s="975"/>
      <c r="LQT57" s="975"/>
      <c r="LQU57" s="975"/>
      <c r="LQV57" s="975"/>
      <c r="LQW57" s="975"/>
      <c r="LQX57" s="975"/>
      <c r="LQY57" s="975"/>
      <c r="LQZ57" s="975"/>
      <c r="LRA57" s="975"/>
      <c r="LRB57" s="975"/>
      <c r="LRC57" s="975"/>
      <c r="LRD57" s="975"/>
      <c r="LRE57" s="975"/>
      <c r="LRF57" s="975"/>
      <c r="LRG57" s="975"/>
      <c r="LRH57" s="975"/>
      <c r="LRI57" s="975"/>
      <c r="LRJ57" s="975"/>
      <c r="LRK57" s="975"/>
      <c r="LRL57" s="975"/>
      <c r="LRM57" s="975"/>
      <c r="LRN57" s="975"/>
      <c r="LRO57" s="975"/>
      <c r="LRP57" s="975"/>
      <c r="LRQ57" s="975"/>
      <c r="LRR57" s="975"/>
      <c r="LRS57" s="975"/>
      <c r="LRT57" s="975"/>
      <c r="LRU57" s="975"/>
      <c r="LRV57" s="975"/>
      <c r="LRW57" s="975"/>
      <c r="LRX57" s="975"/>
      <c r="LRY57" s="975"/>
      <c r="LRZ57" s="975"/>
      <c r="LSA57" s="975"/>
      <c r="LSB57" s="975"/>
      <c r="LSC57" s="975"/>
      <c r="LSD57" s="975"/>
      <c r="LSE57" s="975"/>
      <c r="LSF57" s="975"/>
      <c r="LSG57" s="975"/>
      <c r="LSH57" s="975"/>
      <c r="LSI57" s="975"/>
      <c r="LSJ57" s="975"/>
      <c r="LSK57" s="975"/>
      <c r="LSL57" s="975"/>
      <c r="LSM57" s="975"/>
      <c r="LSN57" s="975"/>
      <c r="LSO57" s="975"/>
      <c r="LSP57" s="975"/>
      <c r="LSQ57" s="975"/>
      <c r="LSR57" s="975"/>
      <c r="LSS57" s="975"/>
      <c r="LST57" s="975"/>
      <c r="LSU57" s="975"/>
      <c r="LSV57" s="975"/>
      <c r="LSW57" s="975"/>
      <c r="LSX57" s="975"/>
      <c r="LSY57" s="975"/>
      <c r="LSZ57" s="975"/>
      <c r="LTA57" s="975"/>
      <c r="LTB57" s="975"/>
      <c r="LTC57" s="975"/>
      <c r="LTD57" s="975"/>
      <c r="LTE57" s="975"/>
      <c r="LTF57" s="975"/>
      <c r="LTG57" s="975"/>
      <c r="LTH57" s="975"/>
      <c r="LTI57" s="975"/>
      <c r="LTJ57" s="975"/>
      <c r="LTK57" s="975"/>
      <c r="LTL57" s="975"/>
      <c r="LTM57" s="975"/>
      <c r="LTN57" s="975"/>
      <c r="LTO57" s="975"/>
      <c r="LTP57" s="975"/>
      <c r="LTQ57" s="975"/>
      <c r="LTR57" s="975"/>
      <c r="LTS57" s="975"/>
      <c r="LTT57" s="975"/>
      <c r="LTU57" s="975"/>
      <c r="LTV57" s="975"/>
      <c r="LTW57" s="975"/>
      <c r="LTX57" s="975"/>
      <c r="LTY57" s="975"/>
      <c r="LTZ57" s="975"/>
      <c r="LUA57" s="975"/>
      <c r="LUB57" s="975"/>
      <c r="LUC57" s="975"/>
      <c r="LUD57" s="975"/>
      <c r="LUE57" s="975"/>
      <c r="LUF57" s="975"/>
      <c r="LUG57" s="975"/>
      <c r="LUH57" s="975"/>
      <c r="LUI57" s="975"/>
      <c r="LUJ57" s="975"/>
      <c r="LUK57" s="975"/>
      <c r="LUL57" s="975"/>
      <c r="LUM57" s="975"/>
      <c r="LUN57" s="975"/>
      <c r="LUO57" s="975"/>
      <c r="LUP57" s="975"/>
      <c r="LUQ57" s="975"/>
      <c r="LUR57" s="975"/>
      <c r="LUS57" s="975"/>
      <c r="LUT57" s="975"/>
      <c r="LUU57" s="975"/>
      <c r="LUV57" s="975"/>
      <c r="LUW57" s="975"/>
      <c r="LUX57" s="975"/>
      <c r="LUY57" s="975"/>
      <c r="LUZ57" s="975"/>
      <c r="LVA57" s="975"/>
      <c r="LVB57" s="975"/>
      <c r="LVC57" s="975"/>
      <c r="LVD57" s="975"/>
      <c r="LVE57" s="975"/>
      <c r="LVF57" s="975"/>
      <c r="LVG57" s="975"/>
      <c r="LVH57" s="975"/>
      <c r="LVI57" s="975"/>
      <c r="LVJ57" s="975"/>
      <c r="LVK57" s="975"/>
      <c r="LVL57" s="975"/>
      <c r="LVM57" s="975"/>
      <c r="LVN57" s="975"/>
      <c r="LVO57" s="975"/>
      <c r="LVP57" s="975"/>
      <c r="LVQ57" s="975"/>
      <c r="LVR57" s="975"/>
      <c r="LVS57" s="975"/>
      <c r="LVT57" s="975"/>
      <c r="LVU57" s="975"/>
      <c r="LVV57" s="975"/>
      <c r="LVW57" s="975"/>
      <c r="LVX57" s="975"/>
      <c r="LVY57" s="975"/>
      <c r="LVZ57" s="975"/>
      <c r="LWA57" s="975"/>
      <c r="LWB57" s="975"/>
      <c r="LWC57" s="975"/>
      <c r="LWD57" s="975"/>
      <c r="LWE57" s="975"/>
      <c r="LWF57" s="975"/>
      <c r="LWG57" s="975"/>
      <c r="LWH57" s="975"/>
      <c r="LWI57" s="975"/>
      <c r="LWJ57" s="975"/>
      <c r="LWK57" s="975"/>
      <c r="LWL57" s="975"/>
      <c r="LWM57" s="975"/>
      <c r="LWN57" s="975"/>
      <c r="LWO57" s="975"/>
      <c r="LWP57" s="975"/>
      <c r="LWQ57" s="975"/>
      <c r="LWR57" s="975"/>
      <c r="LWS57" s="975"/>
      <c r="LWT57" s="975"/>
      <c r="LWU57" s="975"/>
      <c r="LWV57" s="975"/>
      <c r="LWW57" s="975"/>
      <c r="LWX57" s="975"/>
      <c r="LWY57" s="975"/>
      <c r="LWZ57" s="975"/>
      <c r="LXA57" s="975"/>
      <c r="LXB57" s="975"/>
      <c r="LXC57" s="975"/>
      <c r="LXD57" s="975"/>
      <c r="LXE57" s="975"/>
      <c r="LXF57" s="975"/>
      <c r="LXG57" s="975"/>
      <c r="LXH57" s="975"/>
      <c r="LXI57" s="975"/>
      <c r="LXJ57" s="975"/>
      <c r="LXK57" s="975"/>
      <c r="LXL57" s="975"/>
      <c r="LXM57" s="975"/>
      <c r="LXN57" s="975"/>
      <c r="LXO57" s="975"/>
      <c r="LXP57" s="975"/>
      <c r="LXQ57" s="975"/>
      <c r="LXR57" s="975"/>
      <c r="LXS57" s="975"/>
      <c r="LXT57" s="975"/>
      <c r="LXU57" s="975"/>
      <c r="LXV57" s="975"/>
      <c r="LXW57" s="975"/>
      <c r="LXX57" s="975"/>
      <c r="LXY57" s="975"/>
      <c r="LXZ57" s="975"/>
      <c r="LYA57" s="975"/>
      <c r="LYB57" s="975"/>
      <c r="LYC57" s="975"/>
      <c r="LYD57" s="975"/>
      <c r="LYE57" s="975"/>
      <c r="LYF57" s="975"/>
      <c r="LYG57" s="975"/>
      <c r="LYH57" s="975"/>
      <c r="LYI57" s="975"/>
      <c r="LYJ57" s="975"/>
      <c r="LYK57" s="975"/>
      <c r="LYL57" s="975"/>
      <c r="LYM57" s="975"/>
      <c r="LYN57" s="975"/>
      <c r="LYO57" s="975"/>
      <c r="LYP57" s="975"/>
      <c r="LYQ57" s="975"/>
      <c r="LYR57" s="975"/>
      <c r="LYS57" s="975"/>
      <c r="LYT57" s="975"/>
      <c r="LYU57" s="975"/>
      <c r="LYV57" s="975"/>
      <c r="LYW57" s="975"/>
      <c r="LYX57" s="975"/>
      <c r="LYY57" s="975"/>
      <c r="LYZ57" s="975"/>
      <c r="LZA57" s="975"/>
      <c r="LZB57" s="975"/>
      <c r="LZC57" s="975"/>
      <c r="LZD57" s="975"/>
      <c r="LZE57" s="975"/>
      <c r="LZF57" s="975"/>
      <c r="LZG57" s="975"/>
      <c r="LZH57" s="975"/>
      <c r="LZI57" s="975"/>
      <c r="LZJ57" s="975"/>
      <c r="LZK57" s="975"/>
      <c r="LZL57" s="975"/>
      <c r="LZM57" s="975"/>
      <c r="LZN57" s="975"/>
      <c r="LZO57" s="975"/>
      <c r="LZP57" s="975"/>
      <c r="LZQ57" s="975"/>
      <c r="LZR57" s="975"/>
      <c r="LZS57" s="975"/>
      <c r="LZT57" s="975"/>
      <c r="LZU57" s="975"/>
      <c r="LZV57" s="975"/>
      <c r="LZW57" s="975"/>
      <c r="LZX57" s="975"/>
      <c r="LZY57" s="975"/>
      <c r="LZZ57" s="975"/>
      <c r="MAA57" s="975"/>
      <c r="MAB57" s="975"/>
      <c r="MAC57" s="975"/>
      <c r="MAD57" s="975"/>
      <c r="MAE57" s="975"/>
      <c r="MAF57" s="975"/>
      <c r="MAG57" s="975"/>
      <c r="MAH57" s="975"/>
      <c r="MAI57" s="975"/>
      <c r="MAJ57" s="975"/>
      <c r="MAK57" s="975"/>
      <c r="MAL57" s="975"/>
      <c r="MAM57" s="975"/>
      <c r="MAN57" s="975"/>
      <c r="MAO57" s="975"/>
      <c r="MAP57" s="975"/>
      <c r="MAQ57" s="975"/>
      <c r="MAR57" s="975"/>
      <c r="MAS57" s="975"/>
      <c r="MAT57" s="975"/>
      <c r="MAU57" s="975"/>
      <c r="MAV57" s="975"/>
      <c r="MAW57" s="975"/>
      <c r="MAX57" s="975"/>
      <c r="MAY57" s="975"/>
      <c r="MAZ57" s="975"/>
      <c r="MBA57" s="975"/>
      <c r="MBB57" s="975"/>
      <c r="MBC57" s="975"/>
      <c r="MBD57" s="975"/>
      <c r="MBE57" s="975"/>
      <c r="MBF57" s="975"/>
      <c r="MBG57" s="975"/>
      <c r="MBH57" s="975"/>
      <c r="MBI57" s="975"/>
      <c r="MBJ57" s="975"/>
      <c r="MBK57" s="975"/>
      <c r="MBL57" s="975"/>
      <c r="MBM57" s="975"/>
      <c r="MBN57" s="975"/>
      <c r="MBO57" s="975"/>
      <c r="MBP57" s="975"/>
      <c r="MBQ57" s="975"/>
      <c r="MBR57" s="975"/>
      <c r="MBS57" s="975"/>
      <c r="MBT57" s="975"/>
      <c r="MBU57" s="975"/>
      <c r="MBV57" s="975"/>
      <c r="MBW57" s="975"/>
      <c r="MBX57" s="975"/>
      <c r="MBY57" s="975"/>
      <c r="MBZ57" s="975"/>
      <c r="MCA57" s="975"/>
      <c r="MCB57" s="975"/>
      <c r="MCC57" s="975"/>
      <c r="MCD57" s="975"/>
      <c r="MCE57" s="975"/>
      <c r="MCF57" s="975"/>
      <c r="MCG57" s="975"/>
      <c r="MCH57" s="975"/>
      <c r="MCI57" s="975"/>
      <c r="MCJ57" s="975"/>
      <c r="MCK57" s="975"/>
      <c r="MCL57" s="975"/>
      <c r="MCM57" s="975"/>
      <c r="MCN57" s="975"/>
      <c r="MCO57" s="975"/>
      <c r="MCP57" s="975"/>
      <c r="MCQ57" s="975"/>
      <c r="MCR57" s="975"/>
      <c r="MCS57" s="975"/>
      <c r="MCT57" s="975"/>
      <c r="MCU57" s="975"/>
      <c r="MCV57" s="975"/>
      <c r="MCW57" s="975"/>
      <c r="MCX57" s="975"/>
      <c r="MCY57" s="975"/>
      <c r="MCZ57" s="975"/>
      <c r="MDA57" s="975"/>
      <c r="MDB57" s="975"/>
      <c r="MDC57" s="975"/>
      <c r="MDD57" s="975"/>
      <c r="MDE57" s="975"/>
      <c r="MDF57" s="975"/>
      <c r="MDG57" s="975"/>
      <c r="MDH57" s="975"/>
      <c r="MDI57" s="975"/>
      <c r="MDJ57" s="975"/>
      <c r="MDK57" s="975"/>
      <c r="MDL57" s="975"/>
      <c r="MDM57" s="975"/>
      <c r="MDN57" s="975"/>
      <c r="MDO57" s="975"/>
      <c r="MDP57" s="975"/>
      <c r="MDQ57" s="975"/>
      <c r="MDR57" s="975"/>
      <c r="MDS57" s="975"/>
      <c r="MDT57" s="975"/>
      <c r="MDU57" s="975"/>
      <c r="MDV57" s="975"/>
      <c r="MDW57" s="975"/>
      <c r="MDX57" s="975"/>
      <c r="MDY57" s="975"/>
      <c r="MDZ57" s="975"/>
      <c r="MEA57" s="975"/>
      <c r="MEB57" s="975"/>
      <c r="MEC57" s="975"/>
      <c r="MED57" s="975"/>
      <c r="MEE57" s="975"/>
      <c r="MEF57" s="975"/>
      <c r="MEG57" s="975"/>
      <c r="MEH57" s="975"/>
      <c r="MEI57" s="975"/>
      <c r="MEJ57" s="975"/>
      <c r="MEK57" s="975"/>
      <c r="MEL57" s="975"/>
      <c r="MEM57" s="975"/>
      <c r="MEN57" s="975"/>
      <c r="MEO57" s="975"/>
      <c r="MEP57" s="975"/>
      <c r="MEQ57" s="975"/>
      <c r="MER57" s="975"/>
      <c r="MES57" s="975"/>
      <c r="MET57" s="975"/>
      <c r="MEU57" s="975"/>
      <c r="MEV57" s="975"/>
      <c r="MEW57" s="975"/>
      <c r="MEX57" s="975"/>
      <c r="MEY57" s="975"/>
      <c r="MEZ57" s="975"/>
      <c r="MFA57" s="975"/>
      <c r="MFB57" s="975"/>
      <c r="MFC57" s="975"/>
      <c r="MFD57" s="975"/>
      <c r="MFE57" s="975"/>
      <c r="MFF57" s="975"/>
      <c r="MFG57" s="975"/>
      <c r="MFH57" s="975"/>
      <c r="MFI57" s="975"/>
      <c r="MFJ57" s="975"/>
      <c r="MFK57" s="975"/>
      <c r="MFL57" s="975"/>
      <c r="MFM57" s="975"/>
      <c r="MFN57" s="975"/>
      <c r="MFO57" s="975"/>
      <c r="MFP57" s="975"/>
      <c r="MFQ57" s="975"/>
      <c r="MFR57" s="975"/>
      <c r="MFS57" s="975"/>
      <c r="MFT57" s="975"/>
      <c r="MFU57" s="975"/>
      <c r="MFV57" s="975"/>
      <c r="MFW57" s="975"/>
      <c r="MFX57" s="975"/>
      <c r="MFY57" s="975"/>
      <c r="MFZ57" s="975"/>
      <c r="MGA57" s="975"/>
      <c r="MGB57" s="975"/>
      <c r="MGC57" s="975"/>
      <c r="MGD57" s="975"/>
      <c r="MGE57" s="975"/>
      <c r="MGF57" s="975"/>
      <c r="MGG57" s="975"/>
      <c r="MGH57" s="975"/>
      <c r="MGI57" s="975"/>
      <c r="MGJ57" s="975"/>
      <c r="MGK57" s="975"/>
      <c r="MGL57" s="975"/>
      <c r="MGM57" s="975"/>
      <c r="MGN57" s="975"/>
      <c r="MGO57" s="975"/>
      <c r="MGP57" s="975"/>
      <c r="MGQ57" s="975"/>
      <c r="MGR57" s="975"/>
      <c r="MGS57" s="975"/>
      <c r="MGT57" s="975"/>
      <c r="MGU57" s="975"/>
      <c r="MGV57" s="975"/>
      <c r="MGW57" s="975"/>
      <c r="MGX57" s="975"/>
      <c r="MGY57" s="975"/>
      <c r="MGZ57" s="975"/>
      <c r="MHA57" s="975"/>
      <c r="MHB57" s="975"/>
      <c r="MHC57" s="975"/>
      <c r="MHD57" s="975"/>
      <c r="MHE57" s="975"/>
      <c r="MHF57" s="975"/>
      <c r="MHG57" s="975"/>
      <c r="MHH57" s="975"/>
      <c r="MHI57" s="975"/>
      <c r="MHJ57" s="975"/>
      <c r="MHK57" s="975"/>
      <c r="MHL57" s="975"/>
      <c r="MHM57" s="975"/>
      <c r="MHN57" s="975"/>
      <c r="MHO57" s="975"/>
      <c r="MHP57" s="975"/>
      <c r="MHQ57" s="975"/>
      <c r="MHR57" s="975"/>
      <c r="MHS57" s="975"/>
      <c r="MHT57" s="975"/>
      <c r="MHU57" s="975"/>
      <c r="MHV57" s="975"/>
      <c r="MHW57" s="975"/>
      <c r="MHX57" s="975"/>
      <c r="MHY57" s="975"/>
      <c r="MHZ57" s="975"/>
      <c r="MIA57" s="975"/>
      <c r="MIB57" s="975"/>
      <c r="MIC57" s="975"/>
      <c r="MID57" s="975"/>
      <c r="MIE57" s="975"/>
      <c r="MIF57" s="975"/>
      <c r="MIG57" s="975"/>
      <c r="MIH57" s="975"/>
      <c r="MII57" s="975"/>
      <c r="MIJ57" s="975"/>
      <c r="MIK57" s="975"/>
      <c r="MIL57" s="975"/>
      <c r="MIM57" s="975"/>
      <c r="MIN57" s="975"/>
      <c r="MIO57" s="975"/>
      <c r="MIP57" s="975"/>
      <c r="MIQ57" s="975"/>
      <c r="MIR57" s="975"/>
      <c r="MIS57" s="975"/>
      <c r="MIT57" s="975"/>
      <c r="MIU57" s="975"/>
      <c r="MIV57" s="975"/>
      <c r="MIW57" s="975"/>
      <c r="MIX57" s="975"/>
      <c r="MIY57" s="975"/>
      <c r="MIZ57" s="975"/>
      <c r="MJA57" s="975"/>
      <c r="MJB57" s="975"/>
      <c r="MJC57" s="975"/>
      <c r="MJD57" s="975"/>
      <c r="MJE57" s="975"/>
      <c r="MJF57" s="975"/>
      <c r="MJG57" s="975"/>
      <c r="MJH57" s="975"/>
      <c r="MJI57" s="975"/>
      <c r="MJJ57" s="975"/>
      <c r="MJK57" s="975"/>
      <c r="MJL57" s="975"/>
      <c r="MJM57" s="975"/>
      <c r="MJN57" s="975"/>
      <c r="MJO57" s="975"/>
      <c r="MJP57" s="975"/>
      <c r="MJQ57" s="975"/>
      <c r="MJR57" s="975"/>
      <c r="MJS57" s="975"/>
      <c r="MJT57" s="975"/>
      <c r="MJU57" s="975"/>
      <c r="MJV57" s="975"/>
      <c r="MJW57" s="975"/>
      <c r="MJX57" s="975"/>
      <c r="MJY57" s="975"/>
      <c r="MJZ57" s="975"/>
      <c r="MKA57" s="975"/>
      <c r="MKB57" s="975"/>
      <c r="MKC57" s="975"/>
      <c r="MKD57" s="975"/>
      <c r="MKE57" s="975"/>
      <c r="MKF57" s="975"/>
      <c r="MKG57" s="975"/>
      <c r="MKH57" s="975"/>
      <c r="MKI57" s="975"/>
      <c r="MKJ57" s="975"/>
      <c r="MKK57" s="975"/>
      <c r="MKL57" s="975"/>
      <c r="MKM57" s="975"/>
      <c r="MKN57" s="975"/>
      <c r="MKO57" s="975"/>
      <c r="MKP57" s="975"/>
      <c r="MKQ57" s="975"/>
      <c r="MKR57" s="975"/>
      <c r="MKS57" s="975"/>
      <c r="MKT57" s="975"/>
      <c r="MKU57" s="975"/>
      <c r="MKV57" s="975"/>
      <c r="MKW57" s="975"/>
      <c r="MKX57" s="975"/>
      <c r="MKY57" s="975"/>
      <c r="MKZ57" s="975"/>
      <c r="MLA57" s="975"/>
      <c r="MLB57" s="975"/>
      <c r="MLC57" s="975"/>
      <c r="MLD57" s="975"/>
      <c r="MLE57" s="975"/>
      <c r="MLF57" s="975"/>
      <c r="MLG57" s="975"/>
      <c r="MLH57" s="975"/>
      <c r="MLI57" s="975"/>
      <c r="MLJ57" s="975"/>
      <c r="MLK57" s="975"/>
      <c r="MLL57" s="975"/>
      <c r="MLM57" s="975"/>
      <c r="MLN57" s="975"/>
      <c r="MLO57" s="975"/>
      <c r="MLP57" s="975"/>
      <c r="MLQ57" s="975"/>
      <c r="MLR57" s="975"/>
      <c r="MLS57" s="975"/>
      <c r="MLT57" s="975"/>
      <c r="MLU57" s="975"/>
      <c r="MLV57" s="975"/>
      <c r="MLW57" s="975"/>
      <c r="MLX57" s="975"/>
      <c r="MLY57" s="975"/>
      <c r="MLZ57" s="975"/>
      <c r="MMA57" s="975"/>
      <c r="MMB57" s="975"/>
      <c r="MMC57" s="975"/>
      <c r="MMD57" s="975"/>
      <c r="MME57" s="975"/>
      <c r="MMF57" s="975"/>
      <c r="MMG57" s="975"/>
      <c r="MMH57" s="975"/>
      <c r="MMI57" s="975"/>
      <c r="MMJ57" s="975"/>
      <c r="MMK57" s="975"/>
      <c r="MML57" s="975"/>
      <c r="MMM57" s="975"/>
      <c r="MMN57" s="975"/>
      <c r="MMO57" s="975"/>
      <c r="MMP57" s="975"/>
      <c r="MMQ57" s="975"/>
      <c r="MMR57" s="975"/>
      <c r="MMS57" s="975"/>
      <c r="MMT57" s="975"/>
      <c r="MMU57" s="975"/>
      <c r="MMV57" s="975"/>
      <c r="MMW57" s="975"/>
      <c r="MMX57" s="975"/>
      <c r="MMY57" s="975"/>
      <c r="MMZ57" s="975"/>
      <c r="MNA57" s="975"/>
      <c r="MNB57" s="975"/>
      <c r="MNC57" s="975"/>
      <c r="MND57" s="975"/>
      <c r="MNE57" s="975"/>
      <c r="MNF57" s="975"/>
      <c r="MNG57" s="975"/>
      <c r="MNH57" s="975"/>
      <c r="MNI57" s="975"/>
      <c r="MNJ57" s="975"/>
      <c r="MNK57" s="975"/>
      <c r="MNL57" s="975"/>
      <c r="MNM57" s="975"/>
      <c r="MNN57" s="975"/>
      <c r="MNO57" s="975"/>
      <c r="MNP57" s="975"/>
      <c r="MNQ57" s="975"/>
      <c r="MNR57" s="975"/>
      <c r="MNS57" s="975"/>
      <c r="MNT57" s="975"/>
      <c r="MNU57" s="975"/>
      <c r="MNV57" s="975"/>
      <c r="MNW57" s="975"/>
      <c r="MNX57" s="975"/>
      <c r="MNY57" s="975"/>
      <c r="MNZ57" s="975"/>
      <c r="MOA57" s="975"/>
      <c r="MOB57" s="975"/>
      <c r="MOC57" s="975"/>
      <c r="MOD57" s="975"/>
      <c r="MOE57" s="975"/>
      <c r="MOF57" s="975"/>
      <c r="MOG57" s="975"/>
      <c r="MOH57" s="975"/>
      <c r="MOI57" s="975"/>
      <c r="MOJ57" s="975"/>
      <c r="MOK57" s="975"/>
      <c r="MOL57" s="975"/>
      <c r="MOM57" s="975"/>
      <c r="MON57" s="975"/>
      <c r="MOO57" s="975"/>
      <c r="MOP57" s="975"/>
      <c r="MOQ57" s="975"/>
      <c r="MOR57" s="975"/>
      <c r="MOS57" s="975"/>
      <c r="MOT57" s="975"/>
      <c r="MOU57" s="975"/>
      <c r="MOV57" s="975"/>
      <c r="MOW57" s="975"/>
      <c r="MOX57" s="975"/>
      <c r="MOY57" s="975"/>
      <c r="MOZ57" s="975"/>
      <c r="MPA57" s="975"/>
      <c r="MPB57" s="975"/>
      <c r="MPC57" s="975"/>
      <c r="MPD57" s="975"/>
      <c r="MPE57" s="975"/>
      <c r="MPF57" s="975"/>
      <c r="MPG57" s="975"/>
      <c r="MPH57" s="975"/>
      <c r="MPI57" s="975"/>
      <c r="MPJ57" s="975"/>
      <c r="MPK57" s="975"/>
      <c r="MPL57" s="975"/>
      <c r="MPM57" s="975"/>
      <c r="MPN57" s="975"/>
      <c r="MPO57" s="975"/>
      <c r="MPP57" s="975"/>
      <c r="MPQ57" s="975"/>
      <c r="MPR57" s="975"/>
      <c r="MPS57" s="975"/>
      <c r="MPT57" s="975"/>
      <c r="MPU57" s="975"/>
      <c r="MPV57" s="975"/>
      <c r="MPW57" s="975"/>
      <c r="MPX57" s="975"/>
      <c r="MPY57" s="975"/>
      <c r="MPZ57" s="975"/>
      <c r="MQA57" s="975"/>
      <c r="MQB57" s="975"/>
      <c r="MQC57" s="975"/>
      <c r="MQD57" s="975"/>
      <c r="MQE57" s="975"/>
      <c r="MQF57" s="975"/>
      <c r="MQG57" s="975"/>
      <c r="MQH57" s="975"/>
      <c r="MQI57" s="975"/>
      <c r="MQJ57" s="975"/>
      <c r="MQK57" s="975"/>
      <c r="MQL57" s="975"/>
      <c r="MQM57" s="975"/>
      <c r="MQN57" s="975"/>
      <c r="MQO57" s="975"/>
      <c r="MQP57" s="975"/>
      <c r="MQQ57" s="975"/>
      <c r="MQR57" s="975"/>
      <c r="MQS57" s="975"/>
      <c r="MQT57" s="975"/>
      <c r="MQU57" s="975"/>
      <c r="MQV57" s="975"/>
      <c r="MQW57" s="975"/>
      <c r="MQX57" s="975"/>
      <c r="MQY57" s="975"/>
      <c r="MQZ57" s="975"/>
      <c r="MRA57" s="975"/>
      <c r="MRB57" s="975"/>
      <c r="MRC57" s="975"/>
      <c r="MRD57" s="975"/>
      <c r="MRE57" s="975"/>
      <c r="MRF57" s="975"/>
      <c r="MRG57" s="975"/>
      <c r="MRH57" s="975"/>
      <c r="MRI57" s="975"/>
      <c r="MRJ57" s="975"/>
      <c r="MRK57" s="975"/>
      <c r="MRL57" s="975"/>
      <c r="MRM57" s="975"/>
      <c r="MRN57" s="975"/>
      <c r="MRO57" s="975"/>
      <c r="MRP57" s="975"/>
      <c r="MRQ57" s="975"/>
      <c r="MRR57" s="975"/>
      <c r="MRS57" s="975"/>
      <c r="MRT57" s="975"/>
      <c r="MRU57" s="975"/>
      <c r="MRV57" s="975"/>
      <c r="MRW57" s="975"/>
      <c r="MRX57" s="975"/>
      <c r="MRY57" s="975"/>
      <c r="MRZ57" s="975"/>
      <c r="MSA57" s="975"/>
      <c r="MSB57" s="975"/>
      <c r="MSC57" s="975"/>
      <c r="MSD57" s="975"/>
      <c r="MSE57" s="975"/>
      <c r="MSF57" s="975"/>
      <c r="MSG57" s="975"/>
      <c r="MSH57" s="975"/>
      <c r="MSI57" s="975"/>
      <c r="MSJ57" s="975"/>
      <c r="MSK57" s="975"/>
      <c r="MSL57" s="975"/>
      <c r="MSM57" s="975"/>
      <c r="MSN57" s="975"/>
      <c r="MSO57" s="975"/>
      <c r="MSP57" s="975"/>
      <c r="MSQ57" s="975"/>
      <c r="MSR57" s="975"/>
      <c r="MSS57" s="975"/>
      <c r="MST57" s="975"/>
      <c r="MSU57" s="975"/>
      <c r="MSV57" s="975"/>
      <c r="MSW57" s="975"/>
      <c r="MSX57" s="975"/>
      <c r="MSY57" s="975"/>
      <c r="MSZ57" s="975"/>
      <c r="MTA57" s="975"/>
      <c r="MTB57" s="975"/>
      <c r="MTC57" s="975"/>
      <c r="MTD57" s="975"/>
      <c r="MTE57" s="975"/>
      <c r="MTF57" s="975"/>
      <c r="MTG57" s="975"/>
      <c r="MTH57" s="975"/>
      <c r="MTI57" s="975"/>
      <c r="MTJ57" s="975"/>
      <c r="MTK57" s="975"/>
      <c r="MTL57" s="975"/>
      <c r="MTM57" s="975"/>
      <c r="MTN57" s="975"/>
      <c r="MTO57" s="975"/>
      <c r="MTP57" s="975"/>
      <c r="MTQ57" s="975"/>
      <c r="MTR57" s="975"/>
      <c r="MTS57" s="975"/>
      <c r="MTT57" s="975"/>
      <c r="MTU57" s="975"/>
      <c r="MTV57" s="975"/>
      <c r="MTW57" s="975"/>
      <c r="MTX57" s="975"/>
      <c r="MTY57" s="975"/>
      <c r="MTZ57" s="975"/>
      <c r="MUA57" s="975"/>
      <c r="MUB57" s="975"/>
      <c r="MUC57" s="975"/>
      <c r="MUD57" s="975"/>
      <c r="MUE57" s="975"/>
      <c r="MUF57" s="975"/>
      <c r="MUG57" s="975"/>
      <c r="MUH57" s="975"/>
      <c r="MUI57" s="975"/>
      <c r="MUJ57" s="975"/>
      <c r="MUK57" s="975"/>
      <c r="MUL57" s="975"/>
      <c r="MUM57" s="975"/>
      <c r="MUN57" s="975"/>
      <c r="MUO57" s="975"/>
      <c r="MUP57" s="975"/>
      <c r="MUQ57" s="975"/>
      <c r="MUR57" s="975"/>
      <c r="MUS57" s="975"/>
      <c r="MUT57" s="975"/>
      <c r="MUU57" s="975"/>
      <c r="MUV57" s="975"/>
      <c r="MUW57" s="975"/>
      <c r="MUX57" s="975"/>
      <c r="MUY57" s="975"/>
      <c r="MUZ57" s="975"/>
      <c r="MVA57" s="975"/>
      <c r="MVB57" s="975"/>
      <c r="MVC57" s="975"/>
      <c r="MVD57" s="975"/>
      <c r="MVE57" s="975"/>
      <c r="MVF57" s="975"/>
      <c r="MVG57" s="975"/>
      <c r="MVH57" s="975"/>
      <c r="MVI57" s="975"/>
      <c r="MVJ57" s="975"/>
      <c r="MVK57" s="975"/>
      <c r="MVL57" s="975"/>
      <c r="MVM57" s="975"/>
      <c r="MVN57" s="975"/>
      <c r="MVO57" s="975"/>
      <c r="MVP57" s="975"/>
      <c r="MVQ57" s="975"/>
      <c r="MVR57" s="975"/>
      <c r="MVS57" s="975"/>
      <c r="MVT57" s="975"/>
      <c r="MVU57" s="975"/>
      <c r="MVV57" s="975"/>
      <c r="MVW57" s="975"/>
      <c r="MVX57" s="975"/>
      <c r="MVY57" s="975"/>
      <c r="MVZ57" s="975"/>
      <c r="MWA57" s="975"/>
      <c r="MWB57" s="975"/>
      <c r="MWC57" s="975"/>
      <c r="MWD57" s="975"/>
      <c r="MWE57" s="975"/>
      <c r="MWF57" s="975"/>
      <c r="MWG57" s="975"/>
      <c r="MWH57" s="975"/>
      <c r="MWI57" s="975"/>
      <c r="MWJ57" s="975"/>
      <c r="MWK57" s="975"/>
      <c r="MWL57" s="975"/>
      <c r="MWM57" s="975"/>
      <c r="MWN57" s="975"/>
      <c r="MWO57" s="975"/>
      <c r="MWP57" s="975"/>
      <c r="MWQ57" s="975"/>
      <c r="MWR57" s="975"/>
      <c r="MWS57" s="975"/>
      <c r="MWT57" s="975"/>
      <c r="MWU57" s="975"/>
      <c r="MWV57" s="975"/>
      <c r="MWW57" s="975"/>
      <c r="MWX57" s="975"/>
      <c r="MWY57" s="975"/>
      <c r="MWZ57" s="975"/>
      <c r="MXA57" s="975"/>
      <c r="MXB57" s="975"/>
      <c r="MXC57" s="975"/>
      <c r="MXD57" s="975"/>
      <c r="MXE57" s="975"/>
      <c r="MXF57" s="975"/>
      <c r="MXG57" s="975"/>
      <c r="MXH57" s="975"/>
      <c r="MXI57" s="975"/>
      <c r="MXJ57" s="975"/>
      <c r="MXK57" s="975"/>
      <c r="MXL57" s="975"/>
      <c r="MXM57" s="975"/>
      <c r="MXN57" s="975"/>
      <c r="MXO57" s="975"/>
      <c r="MXP57" s="975"/>
      <c r="MXQ57" s="975"/>
      <c r="MXR57" s="975"/>
      <c r="MXS57" s="975"/>
      <c r="MXT57" s="975"/>
      <c r="MXU57" s="975"/>
      <c r="MXV57" s="975"/>
      <c r="MXW57" s="975"/>
      <c r="MXX57" s="975"/>
      <c r="MXY57" s="975"/>
      <c r="MXZ57" s="975"/>
      <c r="MYA57" s="975"/>
      <c r="MYB57" s="975"/>
      <c r="MYC57" s="975"/>
      <c r="MYD57" s="975"/>
      <c r="MYE57" s="975"/>
      <c r="MYF57" s="975"/>
      <c r="MYG57" s="975"/>
      <c r="MYH57" s="975"/>
      <c r="MYI57" s="975"/>
      <c r="MYJ57" s="975"/>
      <c r="MYK57" s="975"/>
      <c r="MYL57" s="975"/>
      <c r="MYM57" s="975"/>
      <c r="MYN57" s="975"/>
      <c r="MYO57" s="975"/>
      <c r="MYP57" s="975"/>
      <c r="MYQ57" s="975"/>
      <c r="MYR57" s="975"/>
      <c r="MYS57" s="975"/>
      <c r="MYT57" s="975"/>
      <c r="MYU57" s="975"/>
      <c r="MYV57" s="975"/>
      <c r="MYW57" s="975"/>
      <c r="MYX57" s="975"/>
      <c r="MYY57" s="975"/>
      <c r="MYZ57" s="975"/>
      <c r="MZA57" s="975"/>
      <c r="MZB57" s="975"/>
      <c r="MZC57" s="975"/>
      <c r="MZD57" s="975"/>
      <c r="MZE57" s="975"/>
      <c r="MZF57" s="975"/>
      <c r="MZG57" s="975"/>
      <c r="MZH57" s="975"/>
      <c r="MZI57" s="975"/>
      <c r="MZJ57" s="975"/>
      <c r="MZK57" s="975"/>
      <c r="MZL57" s="975"/>
      <c r="MZM57" s="975"/>
      <c r="MZN57" s="975"/>
      <c r="MZO57" s="975"/>
      <c r="MZP57" s="975"/>
      <c r="MZQ57" s="975"/>
      <c r="MZR57" s="975"/>
      <c r="MZS57" s="975"/>
      <c r="MZT57" s="975"/>
      <c r="MZU57" s="975"/>
      <c r="MZV57" s="975"/>
      <c r="MZW57" s="975"/>
      <c r="MZX57" s="975"/>
      <c r="MZY57" s="975"/>
      <c r="MZZ57" s="975"/>
      <c r="NAA57" s="975"/>
      <c r="NAB57" s="975"/>
      <c r="NAC57" s="975"/>
      <c r="NAD57" s="975"/>
      <c r="NAE57" s="975"/>
      <c r="NAF57" s="975"/>
      <c r="NAG57" s="975"/>
      <c r="NAH57" s="975"/>
      <c r="NAI57" s="975"/>
      <c r="NAJ57" s="975"/>
      <c r="NAK57" s="975"/>
      <c r="NAL57" s="975"/>
      <c r="NAM57" s="975"/>
      <c r="NAN57" s="975"/>
      <c r="NAO57" s="975"/>
      <c r="NAP57" s="975"/>
      <c r="NAQ57" s="975"/>
      <c r="NAR57" s="975"/>
      <c r="NAS57" s="975"/>
      <c r="NAT57" s="975"/>
      <c r="NAU57" s="975"/>
      <c r="NAV57" s="975"/>
      <c r="NAW57" s="975"/>
      <c r="NAX57" s="975"/>
      <c r="NAY57" s="975"/>
      <c r="NAZ57" s="975"/>
      <c r="NBA57" s="975"/>
      <c r="NBB57" s="975"/>
      <c r="NBC57" s="975"/>
      <c r="NBD57" s="975"/>
      <c r="NBE57" s="975"/>
      <c r="NBF57" s="975"/>
      <c r="NBG57" s="975"/>
      <c r="NBH57" s="975"/>
      <c r="NBI57" s="975"/>
      <c r="NBJ57" s="975"/>
      <c r="NBK57" s="975"/>
      <c r="NBL57" s="975"/>
      <c r="NBM57" s="975"/>
      <c r="NBN57" s="975"/>
      <c r="NBO57" s="975"/>
      <c r="NBP57" s="975"/>
      <c r="NBQ57" s="975"/>
      <c r="NBR57" s="975"/>
      <c r="NBS57" s="975"/>
      <c r="NBT57" s="975"/>
      <c r="NBU57" s="975"/>
      <c r="NBV57" s="975"/>
      <c r="NBW57" s="975"/>
      <c r="NBX57" s="975"/>
      <c r="NBY57" s="975"/>
      <c r="NBZ57" s="975"/>
      <c r="NCA57" s="975"/>
      <c r="NCB57" s="975"/>
      <c r="NCC57" s="975"/>
      <c r="NCD57" s="975"/>
      <c r="NCE57" s="975"/>
      <c r="NCF57" s="975"/>
      <c r="NCG57" s="975"/>
      <c r="NCH57" s="975"/>
      <c r="NCI57" s="975"/>
      <c r="NCJ57" s="975"/>
      <c r="NCK57" s="975"/>
      <c r="NCL57" s="975"/>
      <c r="NCM57" s="975"/>
      <c r="NCN57" s="975"/>
      <c r="NCO57" s="975"/>
      <c r="NCP57" s="975"/>
      <c r="NCQ57" s="975"/>
      <c r="NCR57" s="975"/>
      <c r="NCS57" s="975"/>
      <c r="NCT57" s="975"/>
      <c r="NCU57" s="975"/>
      <c r="NCV57" s="975"/>
      <c r="NCW57" s="975"/>
      <c r="NCX57" s="975"/>
      <c r="NCY57" s="975"/>
      <c r="NCZ57" s="975"/>
      <c r="NDA57" s="975"/>
      <c r="NDB57" s="975"/>
      <c r="NDC57" s="975"/>
      <c r="NDD57" s="975"/>
      <c r="NDE57" s="975"/>
      <c r="NDF57" s="975"/>
      <c r="NDG57" s="975"/>
      <c r="NDH57" s="975"/>
      <c r="NDI57" s="975"/>
      <c r="NDJ57" s="975"/>
      <c r="NDK57" s="975"/>
      <c r="NDL57" s="975"/>
      <c r="NDM57" s="975"/>
      <c r="NDN57" s="975"/>
      <c r="NDO57" s="975"/>
      <c r="NDP57" s="975"/>
      <c r="NDQ57" s="975"/>
      <c r="NDR57" s="975"/>
      <c r="NDS57" s="975"/>
      <c r="NDT57" s="975"/>
      <c r="NDU57" s="975"/>
      <c r="NDV57" s="975"/>
      <c r="NDW57" s="975"/>
      <c r="NDX57" s="975"/>
      <c r="NDY57" s="975"/>
      <c r="NDZ57" s="975"/>
      <c r="NEA57" s="975"/>
      <c r="NEB57" s="975"/>
      <c r="NEC57" s="975"/>
      <c r="NED57" s="975"/>
      <c r="NEE57" s="975"/>
      <c r="NEF57" s="975"/>
      <c r="NEG57" s="975"/>
      <c r="NEH57" s="975"/>
      <c r="NEI57" s="975"/>
      <c r="NEJ57" s="975"/>
      <c r="NEK57" s="975"/>
      <c r="NEL57" s="975"/>
      <c r="NEM57" s="975"/>
      <c r="NEN57" s="975"/>
      <c r="NEO57" s="975"/>
      <c r="NEP57" s="975"/>
      <c r="NEQ57" s="975"/>
      <c r="NER57" s="975"/>
      <c r="NES57" s="975"/>
      <c r="NET57" s="975"/>
      <c r="NEU57" s="975"/>
      <c r="NEV57" s="975"/>
      <c r="NEW57" s="975"/>
      <c r="NEX57" s="975"/>
      <c r="NEY57" s="975"/>
      <c r="NEZ57" s="975"/>
      <c r="NFA57" s="975"/>
      <c r="NFB57" s="975"/>
      <c r="NFC57" s="975"/>
      <c r="NFD57" s="975"/>
      <c r="NFE57" s="975"/>
      <c r="NFF57" s="975"/>
      <c r="NFG57" s="975"/>
      <c r="NFH57" s="975"/>
      <c r="NFI57" s="975"/>
      <c r="NFJ57" s="975"/>
      <c r="NFK57" s="975"/>
      <c r="NFL57" s="975"/>
      <c r="NFM57" s="975"/>
      <c r="NFN57" s="975"/>
      <c r="NFO57" s="975"/>
      <c r="NFP57" s="975"/>
      <c r="NFQ57" s="975"/>
      <c r="NFR57" s="975"/>
      <c r="NFS57" s="975"/>
      <c r="NFT57" s="975"/>
      <c r="NFU57" s="975"/>
      <c r="NFV57" s="975"/>
      <c r="NFW57" s="975"/>
      <c r="NFX57" s="975"/>
      <c r="NFY57" s="975"/>
      <c r="NFZ57" s="975"/>
      <c r="NGA57" s="975"/>
      <c r="NGB57" s="975"/>
      <c r="NGC57" s="975"/>
      <c r="NGD57" s="975"/>
      <c r="NGE57" s="975"/>
      <c r="NGF57" s="975"/>
      <c r="NGG57" s="975"/>
      <c r="NGH57" s="975"/>
      <c r="NGI57" s="975"/>
      <c r="NGJ57" s="975"/>
      <c r="NGK57" s="975"/>
      <c r="NGL57" s="975"/>
      <c r="NGM57" s="975"/>
      <c r="NGN57" s="975"/>
      <c r="NGO57" s="975"/>
      <c r="NGP57" s="975"/>
      <c r="NGQ57" s="975"/>
      <c r="NGR57" s="975"/>
      <c r="NGS57" s="975"/>
      <c r="NGT57" s="975"/>
      <c r="NGU57" s="975"/>
      <c r="NGV57" s="975"/>
      <c r="NGW57" s="975"/>
      <c r="NGX57" s="975"/>
      <c r="NGY57" s="975"/>
      <c r="NGZ57" s="975"/>
      <c r="NHA57" s="975"/>
      <c r="NHB57" s="975"/>
      <c r="NHC57" s="975"/>
      <c r="NHD57" s="975"/>
      <c r="NHE57" s="975"/>
      <c r="NHF57" s="975"/>
      <c r="NHG57" s="975"/>
      <c r="NHH57" s="975"/>
      <c r="NHI57" s="975"/>
      <c r="NHJ57" s="975"/>
      <c r="NHK57" s="975"/>
      <c r="NHL57" s="975"/>
      <c r="NHM57" s="975"/>
      <c r="NHN57" s="975"/>
      <c r="NHO57" s="975"/>
      <c r="NHP57" s="975"/>
      <c r="NHQ57" s="975"/>
      <c r="NHR57" s="975"/>
      <c r="NHS57" s="975"/>
      <c r="NHT57" s="975"/>
      <c r="NHU57" s="975"/>
      <c r="NHV57" s="975"/>
      <c r="NHW57" s="975"/>
      <c r="NHX57" s="975"/>
      <c r="NHY57" s="975"/>
      <c r="NHZ57" s="975"/>
      <c r="NIA57" s="975"/>
      <c r="NIB57" s="975"/>
      <c r="NIC57" s="975"/>
      <c r="NID57" s="975"/>
      <c r="NIE57" s="975"/>
      <c r="NIF57" s="975"/>
      <c r="NIG57" s="975"/>
      <c r="NIH57" s="975"/>
      <c r="NII57" s="975"/>
      <c r="NIJ57" s="975"/>
      <c r="NIK57" s="975"/>
      <c r="NIL57" s="975"/>
      <c r="NIM57" s="975"/>
      <c r="NIN57" s="975"/>
      <c r="NIO57" s="975"/>
      <c r="NIP57" s="975"/>
      <c r="NIQ57" s="975"/>
      <c r="NIR57" s="975"/>
      <c r="NIS57" s="975"/>
      <c r="NIT57" s="975"/>
      <c r="NIU57" s="975"/>
      <c r="NIV57" s="975"/>
      <c r="NIW57" s="975"/>
      <c r="NIX57" s="975"/>
      <c r="NIY57" s="975"/>
      <c r="NIZ57" s="975"/>
      <c r="NJA57" s="975"/>
      <c r="NJB57" s="975"/>
      <c r="NJC57" s="975"/>
      <c r="NJD57" s="975"/>
      <c r="NJE57" s="975"/>
      <c r="NJF57" s="975"/>
      <c r="NJG57" s="975"/>
      <c r="NJH57" s="975"/>
      <c r="NJI57" s="975"/>
      <c r="NJJ57" s="975"/>
      <c r="NJK57" s="975"/>
      <c r="NJL57" s="975"/>
      <c r="NJM57" s="975"/>
      <c r="NJN57" s="975"/>
      <c r="NJO57" s="975"/>
      <c r="NJP57" s="975"/>
      <c r="NJQ57" s="975"/>
      <c r="NJR57" s="975"/>
      <c r="NJS57" s="975"/>
      <c r="NJT57" s="975"/>
      <c r="NJU57" s="975"/>
      <c r="NJV57" s="975"/>
      <c r="NJW57" s="975"/>
      <c r="NJX57" s="975"/>
      <c r="NJY57" s="975"/>
      <c r="NJZ57" s="975"/>
      <c r="NKA57" s="975"/>
      <c r="NKB57" s="975"/>
      <c r="NKC57" s="975"/>
      <c r="NKD57" s="975"/>
      <c r="NKE57" s="975"/>
      <c r="NKF57" s="975"/>
      <c r="NKG57" s="975"/>
      <c r="NKH57" s="975"/>
      <c r="NKI57" s="975"/>
      <c r="NKJ57" s="975"/>
      <c r="NKK57" s="975"/>
      <c r="NKL57" s="975"/>
      <c r="NKM57" s="975"/>
      <c r="NKN57" s="975"/>
      <c r="NKO57" s="975"/>
      <c r="NKP57" s="975"/>
      <c r="NKQ57" s="975"/>
      <c r="NKR57" s="975"/>
      <c r="NKS57" s="975"/>
      <c r="NKT57" s="975"/>
      <c r="NKU57" s="975"/>
      <c r="NKV57" s="975"/>
      <c r="NKW57" s="975"/>
      <c r="NKX57" s="975"/>
      <c r="NKY57" s="975"/>
      <c r="NKZ57" s="975"/>
      <c r="NLA57" s="975"/>
      <c r="NLB57" s="975"/>
      <c r="NLC57" s="975"/>
      <c r="NLD57" s="975"/>
      <c r="NLE57" s="975"/>
      <c r="NLF57" s="975"/>
      <c r="NLG57" s="975"/>
      <c r="NLH57" s="975"/>
      <c r="NLI57" s="975"/>
      <c r="NLJ57" s="975"/>
      <c r="NLK57" s="975"/>
      <c r="NLL57" s="975"/>
      <c r="NLM57" s="975"/>
      <c r="NLN57" s="975"/>
      <c r="NLO57" s="975"/>
      <c r="NLP57" s="975"/>
      <c r="NLQ57" s="975"/>
      <c r="NLR57" s="975"/>
      <c r="NLS57" s="975"/>
      <c r="NLT57" s="975"/>
      <c r="NLU57" s="975"/>
      <c r="NLV57" s="975"/>
      <c r="NLW57" s="975"/>
      <c r="NLX57" s="975"/>
      <c r="NLY57" s="975"/>
      <c r="NLZ57" s="975"/>
      <c r="NMA57" s="975"/>
      <c r="NMB57" s="975"/>
      <c r="NMC57" s="975"/>
      <c r="NMD57" s="975"/>
      <c r="NME57" s="975"/>
      <c r="NMF57" s="975"/>
      <c r="NMG57" s="975"/>
      <c r="NMH57" s="975"/>
      <c r="NMI57" s="975"/>
      <c r="NMJ57" s="975"/>
      <c r="NMK57" s="975"/>
      <c r="NML57" s="975"/>
      <c r="NMM57" s="975"/>
      <c r="NMN57" s="975"/>
      <c r="NMO57" s="975"/>
      <c r="NMP57" s="975"/>
      <c r="NMQ57" s="975"/>
      <c r="NMR57" s="975"/>
      <c r="NMS57" s="975"/>
      <c r="NMT57" s="975"/>
      <c r="NMU57" s="975"/>
      <c r="NMV57" s="975"/>
      <c r="NMW57" s="975"/>
      <c r="NMX57" s="975"/>
      <c r="NMY57" s="975"/>
      <c r="NMZ57" s="975"/>
      <c r="NNA57" s="975"/>
      <c r="NNB57" s="975"/>
      <c r="NNC57" s="975"/>
      <c r="NND57" s="975"/>
      <c r="NNE57" s="975"/>
      <c r="NNF57" s="975"/>
      <c r="NNG57" s="975"/>
      <c r="NNH57" s="975"/>
      <c r="NNI57" s="975"/>
      <c r="NNJ57" s="975"/>
      <c r="NNK57" s="975"/>
      <c r="NNL57" s="975"/>
      <c r="NNM57" s="975"/>
      <c r="NNN57" s="975"/>
      <c r="NNO57" s="975"/>
      <c r="NNP57" s="975"/>
      <c r="NNQ57" s="975"/>
      <c r="NNR57" s="975"/>
      <c r="NNS57" s="975"/>
      <c r="NNT57" s="975"/>
      <c r="NNU57" s="975"/>
      <c r="NNV57" s="975"/>
      <c r="NNW57" s="975"/>
      <c r="NNX57" s="975"/>
      <c r="NNY57" s="975"/>
      <c r="NNZ57" s="975"/>
      <c r="NOA57" s="975"/>
      <c r="NOB57" s="975"/>
      <c r="NOC57" s="975"/>
      <c r="NOD57" s="975"/>
      <c r="NOE57" s="975"/>
      <c r="NOF57" s="975"/>
      <c r="NOG57" s="975"/>
      <c r="NOH57" s="975"/>
      <c r="NOI57" s="975"/>
      <c r="NOJ57" s="975"/>
      <c r="NOK57" s="975"/>
      <c r="NOL57" s="975"/>
      <c r="NOM57" s="975"/>
      <c r="NON57" s="975"/>
      <c r="NOO57" s="975"/>
      <c r="NOP57" s="975"/>
      <c r="NOQ57" s="975"/>
      <c r="NOR57" s="975"/>
      <c r="NOS57" s="975"/>
      <c r="NOT57" s="975"/>
      <c r="NOU57" s="975"/>
      <c r="NOV57" s="975"/>
      <c r="NOW57" s="975"/>
      <c r="NOX57" s="975"/>
      <c r="NOY57" s="975"/>
      <c r="NOZ57" s="975"/>
      <c r="NPA57" s="975"/>
      <c r="NPB57" s="975"/>
      <c r="NPC57" s="975"/>
      <c r="NPD57" s="975"/>
      <c r="NPE57" s="975"/>
      <c r="NPF57" s="975"/>
      <c r="NPG57" s="975"/>
      <c r="NPH57" s="975"/>
      <c r="NPI57" s="975"/>
      <c r="NPJ57" s="975"/>
      <c r="NPK57" s="975"/>
      <c r="NPL57" s="975"/>
      <c r="NPM57" s="975"/>
      <c r="NPN57" s="975"/>
      <c r="NPO57" s="975"/>
      <c r="NPP57" s="975"/>
      <c r="NPQ57" s="975"/>
      <c r="NPR57" s="975"/>
      <c r="NPS57" s="975"/>
      <c r="NPT57" s="975"/>
      <c r="NPU57" s="975"/>
      <c r="NPV57" s="975"/>
      <c r="NPW57" s="975"/>
      <c r="NPX57" s="975"/>
      <c r="NPY57" s="975"/>
      <c r="NPZ57" s="975"/>
      <c r="NQA57" s="975"/>
      <c r="NQB57" s="975"/>
      <c r="NQC57" s="975"/>
      <c r="NQD57" s="975"/>
      <c r="NQE57" s="975"/>
      <c r="NQF57" s="975"/>
      <c r="NQG57" s="975"/>
      <c r="NQH57" s="975"/>
      <c r="NQI57" s="975"/>
      <c r="NQJ57" s="975"/>
      <c r="NQK57" s="975"/>
      <c r="NQL57" s="975"/>
      <c r="NQM57" s="975"/>
      <c r="NQN57" s="975"/>
      <c r="NQO57" s="975"/>
      <c r="NQP57" s="975"/>
      <c r="NQQ57" s="975"/>
      <c r="NQR57" s="975"/>
      <c r="NQS57" s="975"/>
      <c r="NQT57" s="975"/>
      <c r="NQU57" s="975"/>
      <c r="NQV57" s="975"/>
      <c r="NQW57" s="975"/>
      <c r="NQX57" s="975"/>
      <c r="NQY57" s="975"/>
      <c r="NQZ57" s="975"/>
      <c r="NRA57" s="975"/>
      <c r="NRB57" s="975"/>
      <c r="NRC57" s="975"/>
      <c r="NRD57" s="975"/>
      <c r="NRE57" s="975"/>
      <c r="NRF57" s="975"/>
      <c r="NRG57" s="975"/>
      <c r="NRH57" s="975"/>
      <c r="NRI57" s="975"/>
      <c r="NRJ57" s="975"/>
      <c r="NRK57" s="975"/>
      <c r="NRL57" s="975"/>
      <c r="NRM57" s="975"/>
      <c r="NRN57" s="975"/>
      <c r="NRO57" s="975"/>
      <c r="NRP57" s="975"/>
      <c r="NRQ57" s="975"/>
      <c r="NRR57" s="975"/>
      <c r="NRS57" s="975"/>
      <c r="NRT57" s="975"/>
      <c r="NRU57" s="975"/>
      <c r="NRV57" s="975"/>
      <c r="NRW57" s="975"/>
      <c r="NRX57" s="975"/>
      <c r="NRY57" s="975"/>
      <c r="NRZ57" s="975"/>
      <c r="NSA57" s="975"/>
      <c r="NSB57" s="975"/>
      <c r="NSC57" s="975"/>
      <c r="NSD57" s="975"/>
      <c r="NSE57" s="975"/>
      <c r="NSF57" s="975"/>
      <c r="NSG57" s="975"/>
      <c r="NSH57" s="975"/>
      <c r="NSI57" s="975"/>
      <c r="NSJ57" s="975"/>
      <c r="NSK57" s="975"/>
      <c r="NSL57" s="975"/>
      <c r="NSM57" s="975"/>
      <c r="NSN57" s="975"/>
      <c r="NSO57" s="975"/>
      <c r="NSP57" s="975"/>
      <c r="NSQ57" s="975"/>
      <c r="NSR57" s="975"/>
      <c r="NSS57" s="975"/>
      <c r="NST57" s="975"/>
      <c r="NSU57" s="975"/>
      <c r="NSV57" s="975"/>
      <c r="NSW57" s="975"/>
      <c r="NSX57" s="975"/>
      <c r="NSY57" s="975"/>
      <c r="NSZ57" s="975"/>
      <c r="NTA57" s="975"/>
      <c r="NTB57" s="975"/>
      <c r="NTC57" s="975"/>
      <c r="NTD57" s="975"/>
      <c r="NTE57" s="975"/>
      <c r="NTF57" s="975"/>
      <c r="NTG57" s="975"/>
      <c r="NTH57" s="975"/>
      <c r="NTI57" s="975"/>
      <c r="NTJ57" s="975"/>
      <c r="NTK57" s="975"/>
      <c r="NTL57" s="975"/>
      <c r="NTM57" s="975"/>
      <c r="NTN57" s="975"/>
      <c r="NTO57" s="975"/>
      <c r="NTP57" s="975"/>
      <c r="NTQ57" s="975"/>
      <c r="NTR57" s="975"/>
      <c r="NTS57" s="975"/>
      <c r="NTT57" s="975"/>
      <c r="NTU57" s="975"/>
      <c r="NTV57" s="975"/>
      <c r="NTW57" s="975"/>
      <c r="NTX57" s="975"/>
      <c r="NTY57" s="975"/>
      <c r="NTZ57" s="975"/>
      <c r="NUA57" s="975"/>
      <c r="NUB57" s="975"/>
      <c r="NUC57" s="975"/>
      <c r="NUD57" s="975"/>
      <c r="NUE57" s="975"/>
      <c r="NUF57" s="975"/>
      <c r="NUG57" s="975"/>
      <c r="NUH57" s="975"/>
      <c r="NUI57" s="975"/>
      <c r="NUJ57" s="975"/>
      <c r="NUK57" s="975"/>
      <c r="NUL57" s="975"/>
      <c r="NUM57" s="975"/>
      <c r="NUN57" s="975"/>
      <c r="NUO57" s="975"/>
      <c r="NUP57" s="975"/>
      <c r="NUQ57" s="975"/>
      <c r="NUR57" s="975"/>
      <c r="NUS57" s="975"/>
      <c r="NUT57" s="975"/>
      <c r="NUU57" s="975"/>
      <c r="NUV57" s="975"/>
      <c r="NUW57" s="975"/>
      <c r="NUX57" s="975"/>
      <c r="NUY57" s="975"/>
      <c r="NUZ57" s="975"/>
      <c r="NVA57" s="975"/>
      <c r="NVB57" s="975"/>
      <c r="NVC57" s="975"/>
      <c r="NVD57" s="975"/>
      <c r="NVE57" s="975"/>
      <c r="NVF57" s="975"/>
      <c r="NVG57" s="975"/>
      <c r="NVH57" s="975"/>
      <c r="NVI57" s="975"/>
      <c r="NVJ57" s="975"/>
      <c r="NVK57" s="975"/>
      <c r="NVL57" s="975"/>
      <c r="NVM57" s="975"/>
      <c r="NVN57" s="975"/>
      <c r="NVO57" s="975"/>
      <c r="NVP57" s="975"/>
      <c r="NVQ57" s="975"/>
      <c r="NVR57" s="975"/>
      <c r="NVS57" s="975"/>
      <c r="NVT57" s="975"/>
      <c r="NVU57" s="975"/>
      <c r="NVV57" s="975"/>
      <c r="NVW57" s="975"/>
      <c r="NVX57" s="975"/>
      <c r="NVY57" s="975"/>
      <c r="NVZ57" s="975"/>
      <c r="NWA57" s="975"/>
      <c r="NWB57" s="975"/>
      <c r="NWC57" s="975"/>
      <c r="NWD57" s="975"/>
      <c r="NWE57" s="975"/>
      <c r="NWF57" s="975"/>
      <c r="NWG57" s="975"/>
      <c r="NWH57" s="975"/>
      <c r="NWI57" s="975"/>
      <c r="NWJ57" s="975"/>
      <c r="NWK57" s="975"/>
      <c r="NWL57" s="975"/>
      <c r="NWM57" s="975"/>
      <c r="NWN57" s="975"/>
      <c r="NWO57" s="975"/>
      <c r="NWP57" s="975"/>
      <c r="NWQ57" s="975"/>
      <c r="NWR57" s="975"/>
      <c r="NWS57" s="975"/>
      <c r="NWT57" s="975"/>
      <c r="NWU57" s="975"/>
      <c r="NWV57" s="975"/>
      <c r="NWW57" s="975"/>
      <c r="NWX57" s="975"/>
      <c r="NWY57" s="975"/>
      <c r="NWZ57" s="975"/>
      <c r="NXA57" s="975"/>
      <c r="NXB57" s="975"/>
      <c r="NXC57" s="975"/>
      <c r="NXD57" s="975"/>
      <c r="NXE57" s="975"/>
      <c r="NXF57" s="975"/>
      <c r="NXG57" s="975"/>
      <c r="NXH57" s="975"/>
      <c r="NXI57" s="975"/>
      <c r="NXJ57" s="975"/>
      <c r="NXK57" s="975"/>
      <c r="NXL57" s="975"/>
      <c r="NXM57" s="975"/>
      <c r="NXN57" s="975"/>
      <c r="NXO57" s="975"/>
      <c r="NXP57" s="975"/>
      <c r="NXQ57" s="975"/>
      <c r="NXR57" s="975"/>
      <c r="NXS57" s="975"/>
      <c r="NXT57" s="975"/>
      <c r="NXU57" s="975"/>
      <c r="NXV57" s="975"/>
      <c r="NXW57" s="975"/>
      <c r="NXX57" s="975"/>
      <c r="NXY57" s="975"/>
      <c r="NXZ57" s="975"/>
      <c r="NYA57" s="975"/>
      <c r="NYB57" s="975"/>
      <c r="NYC57" s="975"/>
      <c r="NYD57" s="975"/>
      <c r="NYE57" s="975"/>
      <c r="NYF57" s="975"/>
      <c r="NYG57" s="975"/>
      <c r="NYH57" s="975"/>
      <c r="NYI57" s="975"/>
      <c r="NYJ57" s="975"/>
      <c r="NYK57" s="975"/>
      <c r="NYL57" s="975"/>
      <c r="NYM57" s="975"/>
      <c r="NYN57" s="975"/>
      <c r="NYO57" s="975"/>
      <c r="NYP57" s="975"/>
      <c r="NYQ57" s="975"/>
      <c r="NYR57" s="975"/>
      <c r="NYS57" s="975"/>
      <c r="NYT57" s="975"/>
      <c r="NYU57" s="975"/>
      <c r="NYV57" s="975"/>
      <c r="NYW57" s="975"/>
      <c r="NYX57" s="975"/>
      <c r="NYY57" s="975"/>
      <c r="NYZ57" s="975"/>
      <c r="NZA57" s="975"/>
      <c r="NZB57" s="975"/>
      <c r="NZC57" s="975"/>
      <c r="NZD57" s="975"/>
      <c r="NZE57" s="975"/>
      <c r="NZF57" s="975"/>
      <c r="NZG57" s="975"/>
      <c r="NZH57" s="975"/>
      <c r="NZI57" s="975"/>
      <c r="NZJ57" s="975"/>
      <c r="NZK57" s="975"/>
      <c r="NZL57" s="975"/>
      <c r="NZM57" s="975"/>
      <c r="NZN57" s="975"/>
      <c r="NZO57" s="975"/>
      <c r="NZP57" s="975"/>
      <c r="NZQ57" s="975"/>
      <c r="NZR57" s="975"/>
      <c r="NZS57" s="975"/>
      <c r="NZT57" s="975"/>
      <c r="NZU57" s="975"/>
      <c r="NZV57" s="975"/>
      <c r="NZW57" s="975"/>
      <c r="NZX57" s="975"/>
      <c r="NZY57" s="975"/>
      <c r="NZZ57" s="975"/>
      <c r="OAA57" s="975"/>
      <c r="OAB57" s="975"/>
      <c r="OAC57" s="975"/>
      <c r="OAD57" s="975"/>
      <c r="OAE57" s="975"/>
      <c r="OAF57" s="975"/>
      <c r="OAG57" s="975"/>
      <c r="OAH57" s="975"/>
      <c r="OAI57" s="975"/>
      <c r="OAJ57" s="975"/>
      <c r="OAK57" s="975"/>
      <c r="OAL57" s="975"/>
      <c r="OAM57" s="975"/>
      <c r="OAN57" s="975"/>
      <c r="OAO57" s="975"/>
      <c r="OAP57" s="975"/>
      <c r="OAQ57" s="975"/>
      <c r="OAR57" s="975"/>
      <c r="OAS57" s="975"/>
      <c r="OAT57" s="975"/>
      <c r="OAU57" s="975"/>
      <c r="OAV57" s="975"/>
      <c r="OAW57" s="975"/>
      <c r="OAX57" s="975"/>
      <c r="OAY57" s="975"/>
      <c r="OAZ57" s="975"/>
      <c r="OBA57" s="975"/>
      <c r="OBB57" s="975"/>
      <c r="OBC57" s="975"/>
      <c r="OBD57" s="975"/>
      <c r="OBE57" s="975"/>
      <c r="OBF57" s="975"/>
      <c r="OBG57" s="975"/>
      <c r="OBH57" s="975"/>
      <c r="OBI57" s="975"/>
      <c r="OBJ57" s="975"/>
      <c r="OBK57" s="975"/>
      <c r="OBL57" s="975"/>
      <c r="OBM57" s="975"/>
      <c r="OBN57" s="975"/>
      <c r="OBO57" s="975"/>
      <c r="OBP57" s="975"/>
      <c r="OBQ57" s="975"/>
      <c r="OBR57" s="975"/>
      <c r="OBS57" s="975"/>
      <c r="OBT57" s="975"/>
      <c r="OBU57" s="975"/>
      <c r="OBV57" s="975"/>
      <c r="OBW57" s="975"/>
      <c r="OBX57" s="975"/>
      <c r="OBY57" s="975"/>
      <c r="OBZ57" s="975"/>
      <c r="OCA57" s="975"/>
      <c r="OCB57" s="975"/>
      <c r="OCC57" s="975"/>
      <c r="OCD57" s="975"/>
      <c r="OCE57" s="975"/>
      <c r="OCF57" s="975"/>
      <c r="OCG57" s="975"/>
      <c r="OCH57" s="975"/>
      <c r="OCI57" s="975"/>
      <c r="OCJ57" s="975"/>
      <c r="OCK57" s="975"/>
      <c r="OCL57" s="975"/>
      <c r="OCM57" s="975"/>
      <c r="OCN57" s="975"/>
      <c r="OCO57" s="975"/>
      <c r="OCP57" s="975"/>
      <c r="OCQ57" s="975"/>
      <c r="OCR57" s="975"/>
      <c r="OCS57" s="975"/>
      <c r="OCT57" s="975"/>
      <c r="OCU57" s="975"/>
      <c r="OCV57" s="975"/>
      <c r="OCW57" s="975"/>
      <c r="OCX57" s="975"/>
      <c r="OCY57" s="975"/>
      <c r="OCZ57" s="975"/>
      <c r="ODA57" s="975"/>
      <c r="ODB57" s="975"/>
      <c r="ODC57" s="975"/>
      <c r="ODD57" s="975"/>
      <c r="ODE57" s="975"/>
      <c r="ODF57" s="975"/>
      <c r="ODG57" s="975"/>
      <c r="ODH57" s="975"/>
      <c r="ODI57" s="975"/>
      <c r="ODJ57" s="975"/>
      <c r="ODK57" s="975"/>
      <c r="ODL57" s="975"/>
      <c r="ODM57" s="975"/>
      <c r="ODN57" s="975"/>
      <c r="ODO57" s="975"/>
      <c r="ODP57" s="975"/>
      <c r="ODQ57" s="975"/>
      <c r="ODR57" s="975"/>
      <c r="ODS57" s="975"/>
      <c r="ODT57" s="975"/>
      <c r="ODU57" s="975"/>
      <c r="ODV57" s="975"/>
      <c r="ODW57" s="975"/>
      <c r="ODX57" s="975"/>
      <c r="ODY57" s="975"/>
      <c r="ODZ57" s="975"/>
      <c r="OEA57" s="975"/>
      <c r="OEB57" s="975"/>
      <c r="OEC57" s="975"/>
      <c r="OED57" s="975"/>
      <c r="OEE57" s="975"/>
      <c r="OEF57" s="975"/>
      <c r="OEG57" s="975"/>
      <c r="OEH57" s="975"/>
      <c r="OEI57" s="975"/>
      <c r="OEJ57" s="975"/>
      <c r="OEK57" s="975"/>
      <c r="OEL57" s="975"/>
      <c r="OEM57" s="975"/>
      <c r="OEN57" s="975"/>
      <c r="OEO57" s="975"/>
      <c r="OEP57" s="975"/>
      <c r="OEQ57" s="975"/>
      <c r="OER57" s="975"/>
      <c r="OES57" s="975"/>
      <c r="OET57" s="975"/>
      <c r="OEU57" s="975"/>
      <c r="OEV57" s="975"/>
      <c r="OEW57" s="975"/>
      <c r="OEX57" s="975"/>
      <c r="OEY57" s="975"/>
      <c r="OEZ57" s="975"/>
      <c r="OFA57" s="975"/>
      <c r="OFB57" s="975"/>
      <c r="OFC57" s="975"/>
      <c r="OFD57" s="975"/>
      <c r="OFE57" s="975"/>
      <c r="OFF57" s="975"/>
      <c r="OFG57" s="975"/>
      <c r="OFH57" s="975"/>
      <c r="OFI57" s="975"/>
      <c r="OFJ57" s="975"/>
      <c r="OFK57" s="975"/>
      <c r="OFL57" s="975"/>
      <c r="OFM57" s="975"/>
      <c r="OFN57" s="975"/>
      <c r="OFO57" s="975"/>
      <c r="OFP57" s="975"/>
      <c r="OFQ57" s="975"/>
      <c r="OFR57" s="975"/>
      <c r="OFS57" s="975"/>
      <c r="OFT57" s="975"/>
      <c r="OFU57" s="975"/>
      <c r="OFV57" s="975"/>
      <c r="OFW57" s="975"/>
      <c r="OFX57" s="975"/>
      <c r="OFY57" s="975"/>
      <c r="OFZ57" s="975"/>
      <c r="OGA57" s="975"/>
      <c r="OGB57" s="975"/>
      <c r="OGC57" s="975"/>
      <c r="OGD57" s="975"/>
      <c r="OGE57" s="975"/>
      <c r="OGF57" s="975"/>
      <c r="OGG57" s="975"/>
      <c r="OGH57" s="975"/>
      <c r="OGI57" s="975"/>
      <c r="OGJ57" s="975"/>
      <c r="OGK57" s="975"/>
      <c r="OGL57" s="975"/>
      <c r="OGM57" s="975"/>
      <c r="OGN57" s="975"/>
      <c r="OGO57" s="975"/>
      <c r="OGP57" s="975"/>
      <c r="OGQ57" s="975"/>
      <c r="OGR57" s="975"/>
      <c r="OGS57" s="975"/>
      <c r="OGT57" s="975"/>
      <c r="OGU57" s="975"/>
      <c r="OGV57" s="975"/>
      <c r="OGW57" s="975"/>
      <c r="OGX57" s="975"/>
      <c r="OGY57" s="975"/>
      <c r="OGZ57" s="975"/>
      <c r="OHA57" s="975"/>
      <c r="OHB57" s="975"/>
      <c r="OHC57" s="975"/>
      <c r="OHD57" s="975"/>
      <c r="OHE57" s="975"/>
      <c r="OHF57" s="975"/>
      <c r="OHG57" s="975"/>
      <c r="OHH57" s="975"/>
      <c r="OHI57" s="975"/>
      <c r="OHJ57" s="975"/>
      <c r="OHK57" s="975"/>
      <c r="OHL57" s="975"/>
      <c r="OHM57" s="975"/>
      <c r="OHN57" s="975"/>
      <c r="OHO57" s="975"/>
      <c r="OHP57" s="975"/>
      <c r="OHQ57" s="975"/>
      <c r="OHR57" s="975"/>
      <c r="OHS57" s="975"/>
      <c r="OHT57" s="975"/>
      <c r="OHU57" s="975"/>
      <c r="OHV57" s="975"/>
      <c r="OHW57" s="975"/>
      <c r="OHX57" s="975"/>
      <c r="OHY57" s="975"/>
      <c r="OHZ57" s="975"/>
      <c r="OIA57" s="975"/>
      <c r="OIB57" s="975"/>
      <c r="OIC57" s="975"/>
      <c r="OID57" s="975"/>
      <c r="OIE57" s="975"/>
      <c r="OIF57" s="975"/>
      <c r="OIG57" s="975"/>
      <c r="OIH57" s="975"/>
      <c r="OII57" s="975"/>
      <c r="OIJ57" s="975"/>
      <c r="OIK57" s="975"/>
      <c r="OIL57" s="975"/>
      <c r="OIM57" s="975"/>
      <c r="OIN57" s="975"/>
      <c r="OIO57" s="975"/>
      <c r="OIP57" s="975"/>
      <c r="OIQ57" s="975"/>
      <c r="OIR57" s="975"/>
      <c r="OIS57" s="975"/>
      <c r="OIT57" s="975"/>
      <c r="OIU57" s="975"/>
      <c r="OIV57" s="975"/>
      <c r="OIW57" s="975"/>
      <c r="OIX57" s="975"/>
      <c r="OIY57" s="975"/>
      <c r="OIZ57" s="975"/>
      <c r="OJA57" s="975"/>
      <c r="OJB57" s="975"/>
      <c r="OJC57" s="975"/>
      <c r="OJD57" s="975"/>
      <c r="OJE57" s="975"/>
      <c r="OJF57" s="975"/>
      <c r="OJG57" s="975"/>
      <c r="OJH57" s="975"/>
      <c r="OJI57" s="975"/>
      <c r="OJJ57" s="975"/>
      <c r="OJK57" s="975"/>
      <c r="OJL57" s="975"/>
      <c r="OJM57" s="975"/>
      <c r="OJN57" s="975"/>
      <c r="OJO57" s="975"/>
      <c r="OJP57" s="975"/>
      <c r="OJQ57" s="975"/>
      <c r="OJR57" s="975"/>
      <c r="OJS57" s="975"/>
      <c r="OJT57" s="975"/>
      <c r="OJU57" s="975"/>
      <c r="OJV57" s="975"/>
      <c r="OJW57" s="975"/>
      <c r="OJX57" s="975"/>
      <c r="OJY57" s="975"/>
      <c r="OJZ57" s="975"/>
      <c r="OKA57" s="975"/>
      <c r="OKB57" s="975"/>
      <c r="OKC57" s="975"/>
      <c r="OKD57" s="975"/>
      <c r="OKE57" s="975"/>
      <c r="OKF57" s="975"/>
      <c r="OKG57" s="975"/>
      <c r="OKH57" s="975"/>
      <c r="OKI57" s="975"/>
      <c r="OKJ57" s="975"/>
      <c r="OKK57" s="975"/>
      <c r="OKL57" s="975"/>
      <c r="OKM57" s="975"/>
      <c r="OKN57" s="975"/>
      <c r="OKO57" s="975"/>
      <c r="OKP57" s="975"/>
      <c r="OKQ57" s="975"/>
      <c r="OKR57" s="975"/>
      <c r="OKS57" s="975"/>
      <c r="OKT57" s="975"/>
      <c r="OKU57" s="975"/>
      <c r="OKV57" s="975"/>
      <c r="OKW57" s="975"/>
      <c r="OKX57" s="975"/>
      <c r="OKY57" s="975"/>
      <c r="OKZ57" s="975"/>
      <c r="OLA57" s="975"/>
      <c r="OLB57" s="975"/>
      <c r="OLC57" s="975"/>
      <c r="OLD57" s="975"/>
      <c r="OLE57" s="975"/>
      <c r="OLF57" s="975"/>
      <c r="OLG57" s="975"/>
      <c r="OLH57" s="975"/>
      <c r="OLI57" s="975"/>
      <c r="OLJ57" s="975"/>
      <c r="OLK57" s="975"/>
      <c r="OLL57" s="975"/>
      <c r="OLM57" s="975"/>
      <c r="OLN57" s="975"/>
      <c r="OLO57" s="975"/>
      <c r="OLP57" s="975"/>
      <c r="OLQ57" s="975"/>
      <c r="OLR57" s="975"/>
      <c r="OLS57" s="975"/>
      <c r="OLT57" s="975"/>
      <c r="OLU57" s="975"/>
      <c r="OLV57" s="975"/>
      <c r="OLW57" s="975"/>
      <c r="OLX57" s="975"/>
      <c r="OLY57" s="975"/>
      <c r="OLZ57" s="975"/>
      <c r="OMA57" s="975"/>
      <c r="OMB57" s="975"/>
      <c r="OMC57" s="975"/>
      <c r="OMD57" s="975"/>
      <c r="OME57" s="975"/>
      <c r="OMF57" s="975"/>
      <c r="OMG57" s="975"/>
      <c r="OMH57" s="975"/>
      <c r="OMI57" s="975"/>
      <c r="OMJ57" s="975"/>
      <c r="OMK57" s="975"/>
      <c r="OML57" s="975"/>
      <c r="OMM57" s="975"/>
      <c r="OMN57" s="975"/>
      <c r="OMO57" s="975"/>
      <c r="OMP57" s="975"/>
      <c r="OMQ57" s="975"/>
      <c r="OMR57" s="975"/>
      <c r="OMS57" s="975"/>
      <c r="OMT57" s="975"/>
      <c r="OMU57" s="975"/>
      <c r="OMV57" s="975"/>
      <c r="OMW57" s="975"/>
      <c r="OMX57" s="975"/>
      <c r="OMY57" s="975"/>
      <c r="OMZ57" s="975"/>
      <c r="ONA57" s="975"/>
      <c r="ONB57" s="975"/>
      <c r="ONC57" s="975"/>
      <c r="OND57" s="975"/>
      <c r="ONE57" s="975"/>
      <c r="ONF57" s="975"/>
      <c r="ONG57" s="975"/>
      <c r="ONH57" s="975"/>
      <c r="ONI57" s="975"/>
      <c r="ONJ57" s="975"/>
      <c r="ONK57" s="975"/>
      <c r="ONL57" s="975"/>
      <c r="ONM57" s="975"/>
      <c r="ONN57" s="975"/>
      <c r="ONO57" s="975"/>
      <c r="ONP57" s="975"/>
      <c r="ONQ57" s="975"/>
      <c r="ONR57" s="975"/>
      <c r="ONS57" s="975"/>
      <c r="ONT57" s="975"/>
      <c r="ONU57" s="975"/>
      <c r="ONV57" s="975"/>
      <c r="ONW57" s="975"/>
      <c r="ONX57" s="975"/>
      <c r="ONY57" s="975"/>
      <c r="ONZ57" s="975"/>
      <c r="OOA57" s="975"/>
      <c r="OOB57" s="975"/>
      <c r="OOC57" s="975"/>
      <c r="OOD57" s="975"/>
      <c r="OOE57" s="975"/>
      <c r="OOF57" s="975"/>
      <c r="OOG57" s="975"/>
      <c r="OOH57" s="975"/>
      <c r="OOI57" s="975"/>
      <c r="OOJ57" s="975"/>
      <c r="OOK57" s="975"/>
      <c r="OOL57" s="975"/>
      <c r="OOM57" s="975"/>
      <c r="OON57" s="975"/>
      <c r="OOO57" s="975"/>
      <c r="OOP57" s="975"/>
      <c r="OOQ57" s="975"/>
      <c r="OOR57" s="975"/>
      <c r="OOS57" s="975"/>
      <c r="OOT57" s="975"/>
      <c r="OOU57" s="975"/>
      <c r="OOV57" s="975"/>
      <c r="OOW57" s="975"/>
      <c r="OOX57" s="975"/>
      <c r="OOY57" s="975"/>
      <c r="OOZ57" s="975"/>
      <c r="OPA57" s="975"/>
      <c r="OPB57" s="975"/>
      <c r="OPC57" s="975"/>
      <c r="OPD57" s="975"/>
      <c r="OPE57" s="975"/>
      <c r="OPF57" s="975"/>
      <c r="OPG57" s="975"/>
      <c r="OPH57" s="975"/>
      <c r="OPI57" s="975"/>
      <c r="OPJ57" s="975"/>
      <c r="OPK57" s="975"/>
      <c r="OPL57" s="975"/>
      <c r="OPM57" s="975"/>
      <c r="OPN57" s="975"/>
      <c r="OPO57" s="975"/>
      <c r="OPP57" s="975"/>
      <c r="OPQ57" s="975"/>
      <c r="OPR57" s="975"/>
      <c r="OPS57" s="975"/>
      <c r="OPT57" s="975"/>
      <c r="OPU57" s="975"/>
      <c r="OPV57" s="975"/>
      <c r="OPW57" s="975"/>
      <c r="OPX57" s="975"/>
      <c r="OPY57" s="975"/>
      <c r="OPZ57" s="975"/>
      <c r="OQA57" s="975"/>
      <c r="OQB57" s="975"/>
      <c r="OQC57" s="975"/>
      <c r="OQD57" s="975"/>
      <c r="OQE57" s="975"/>
      <c r="OQF57" s="975"/>
      <c r="OQG57" s="975"/>
      <c r="OQH57" s="975"/>
      <c r="OQI57" s="975"/>
      <c r="OQJ57" s="975"/>
      <c r="OQK57" s="975"/>
      <c r="OQL57" s="975"/>
      <c r="OQM57" s="975"/>
      <c r="OQN57" s="975"/>
      <c r="OQO57" s="975"/>
      <c r="OQP57" s="975"/>
      <c r="OQQ57" s="975"/>
      <c r="OQR57" s="975"/>
      <c r="OQS57" s="975"/>
      <c r="OQT57" s="975"/>
      <c r="OQU57" s="975"/>
      <c r="OQV57" s="975"/>
      <c r="OQW57" s="975"/>
      <c r="OQX57" s="975"/>
      <c r="OQY57" s="975"/>
      <c r="OQZ57" s="975"/>
      <c r="ORA57" s="975"/>
      <c r="ORB57" s="975"/>
      <c r="ORC57" s="975"/>
      <c r="ORD57" s="975"/>
      <c r="ORE57" s="975"/>
      <c r="ORF57" s="975"/>
      <c r="ORG57" s="975"/>
      <c r="ORH57" s="975"/>
      <c r="ORI57" s="975"/>
      <c r="ORJ57" s="975"/>
      <c r="ORK57" s="975"/>
      <c r="ORL57" s="975"/>
      <c r="ORM57" s="975"/>
      <c r="ORN57" s="975"/>
      <c r="ORO57" s="975"/>
      <c r="ORP57" s="975"/>
      <c r="ORQ57" s="975"/>
      <c r="ORR57" s="975"/>
      <c r="ORS57" s="975"/>
      <c r="ORT57" s="975"/>
      <c r="ORU57" s="975"/>
      <c r="ORV57" s="975"/>
      <c r="ORW57" s="975"/>
      <c r="ORX57" s="975"/>
      <c r="ORY57" s="975"/>
      <c r="ORZ57" s="975"/>
      <c r="OSA57" s="975"/>
      <c r="OSB57" s="975"/>
      <c r="OSC57" s="975"/>
      <c r="OSD57" s="975"/>
      <c r="OSE57" s="975"/>
      <c r="OSF57" s="975"/>
      <c r="OSG57" s="975"/>
      <c r="OSH57" s="975"/>
      <c r="OSI57" s="975"/>
      <c r="OSJ57" s="975"/>
      <c r="OSK57" s="975"/>
      <c r="OSL57" s="975"/>
      <c r="OSM57" s="975"/>
      <c r="OSN57" s="975"/>
      <c r="OSO57" s="975"/>
      <c r="OSP57" s="975"/>
      <c r="OSQ57" s="975"/>
      <c r="OSR57" s="975"/>
      <c r="OSS57" s="975"/>
      <c r="OST57" s="975"/>
      <c r="OSU57" s="975"/>
      <c r="OSV57" s="975"/>
      <c r="OSW57" s="975"/>
      <c r="OSX57" s="975"/>
      <c r="OSY57" s="975"/>
      <c r="OSZ57" s="975"/>
      <c r="OTA57" s="975"/>
      <c r="OTB57" s="975"/>
      <c r="OTC57" s="975"/>
      <c r="OTD57" s="975"/>
      <c r="OTE57" s="975"/>
      <c r="OTF57" s="975"/>
      <c r="OTG57" s="975"/>
      <c r="OTH57" s="975"/>
      <c r="OTI57" s="975"/>
      <c r="OTJ57" s="975"/>
      <c r="OTK57" s="975"/>
      <c r="OTL57" s="975"/>
      <c r="OTM57" s="975"/>
      <c r="OTN57" s="975"/>
      <c r="OTO57" s="975"/>
      <c r="OTP57" s="975"/>
      <c r="OTQ57" s="975"/>
      <c r="OTR57" s="975"/>
      <c r="OTS57" s="975"/>
      <c r="OTT57" s="975"/>
      <c r="OTU57" s="975"/>
      <c r="OTV57" s="975"/>
      <c r="OTW57" s="975"/>
      <c r="OTX57" s="975"/>
      <c r="OTY57" s="975"/>
      <c r="OTZ57" s="975"/>
      <c r="OUA57" s="975"/>
      <c r="OUB57" s="975"/>
      <c r="OUC57" s="975"/>
      <c r="OUD57" s="975"/>
      <c r="OUE57" s="975"/>
      <c r="OUF57" s="975"/>
      <c r="OUG57" s="975"/>
      <c r="OUH57" s="975"/>
      <c r="OUI57" s="975"/>
      <c r="OUJ57" s="975"/>
      <c r="OUK57" s="975"/>
      <c r="OUL57" s="975"/>
      <c r="OUM57" s="975"/>
      <c r="OUN57" s="975"/>
      <c r="OUO57" s="975"/>
      <c r="OUP57" s="975"/>
      <c r="OUQ57" s="975"/>
      <c r="OUR57" s="975"/>
      <c r="OUS57" s="975"/>
      <c r="OUT57" s="975"/>
      <c r="OUU57" s="975"/>
      <c r="OUV57" s="975"/>
      <c r="OUW57" s="975"/>
      <c r="OUX57" s="975"/>
      <c r="OUY57" s="975"/>
      <c r="OUZ57" s="975"/>
      <c r="OVA57" s="975"/>
      <c r="OVB57" s="975"/>
      <c r="OVC57" s="975"/>
      <c r="OVD57" s="975"/>
      <c r="OVE57" s="975"/>
      <c r="OVF57" s="975"/>
      <c r="OVG57" s="975"/>
      <c r="OVH57" s="975"/>
      <c r="OVI57" s="975"/>
      <c r="OVJ57" s="975"/>
      <c r="OVK57" s="975"/>
      <c r="OVL57" s="975"/>
      <c r="OVM57" s="975"/>
      <c r="OVN57" s="975"/>
      <c r="OVO57" s="975"/>
      <c r="OVP57" s="975"/>
      <c r="OVQ57" s="975"/>
      <c r="OVR57" s="975"/>
      <c r="OVS57" s="975"/>
      <c r="OVT57" s="975"/>
      <c r="OVU57" s="975"/>
      <c r="OVV57" s="975"/>
      <c r="OVW57" s="975"/>
      <c r="OVX57" s="975"/>
      <c r="OVY57" s="975"/>
      <c r="OVZ57" s="975"/>
      <c r="OWA57" s="975"/>
      <c r="OWB57" s="975"/>
      <c r="OWC57" s="975"/>
      <c r="OWD57" s="975"/>
      <c r="OWE57" s="975"/>
      <c r="OWF57" s="975"/>
      <c r="OWG57" s="975"/>
      <c r="OWH57" s="975"/>
      <c r="OWI57" s="975"/>
      <c r="OWJ57" s="975"/>
      <c r="OWK57" s="975"/>
      <c r="OWL57" s="975"/>
      <c r="OWM57" s="975"/>
      <c r="OWN57" s="975"/>
      <c r="OWO57" s="975"/>
      <c r="OWP57" s="975"/>
      <c r="OWQ57" s="975"/>
      <c r="OWR57" s="975"/>
      <c r="OWS57" s="975"/>
      <c r="OWT57" s="975"/>
      <c r="OWU57" s="975"/>
      <c r="OWV57" s="975"/>
      <c r="OWW57" s="975"/>
      <c r="OWX57" s="975"/>
      <c r="OWY57" s="975"/>
      <c r="OWZ57" s="975"/>
      <c r="OXA57" s="975"/>
      <c r="OXB57" s="975"/>
      <c r="OXC57" s="975"/>
      <c r="OXD57" s="975"/>
      <c r="OXE57" s="975"/>
      <c r="OXF57" s="975"/>
      <c r="OXG57" s="975"/>
      <c r="OXH57" s="975"/>
      <c r="OXI57" s="975"/>
      <c r="OXJ57" s="975"/>
      <c r="OXK57" s="975"/>
      <c r="OXL57" s="975"/>
      <c r="OXM57" s="975"/>
      <c r="OXN57" s="975"/>
      <c r="OXO57" s="975"/>
      <c r="OXP57" s="975"/>
      <c r="OXQ57" s="975"/>
      <c r="OXR57" s="975"/>
      <c r="OXS57" s="975"/>
      <c r="OXT57" s="975"/>
      <c r="OXU57" s="975"/>
      <c r="OXV57" s="975"/>
      <c r="OXW57" s="975"/>
      <c r="OXX57" s="975"/>
      <c r="OXY57" s="975"/>
      <c r="OXZ57" s="975"/>
      <c r="OYA57" s="975"/>
      <c r="OYB57" s="975"/>
      <c r="OYC57" s="975"/>
      <c r="OYD57" s="975"/>
      <c r="OYE57" s="975"/>
      <c r="OYF57" s="975"/>
      <c r="OYG57" s="975"/>
      <c r="OYH57" s="975"/>
      <c r="OYI57" s="975"/>
      <c r="OYJ57" s="975"/>
      <c r="OYK57" s="975"/>
      <c r="OYL57" s="975"/>
      <c r="OYM57" s="975"/>
      <c r="OYN57" s="975"/>
      <c r="OYO57" s="975"/>
      <c r="OYP57" s="975"/>
      <c r="OYQ57" s="975"/>
      <c r="OYR57" s="975"/>
      <c r="OYS57" s="975"/>
      <c r="OYT57" s="975"/>
      <c r="OYU57" s="975"/>
      <c r="OYV57" s="975"/>
      <c r="OYW57" s="975"/>
      <c r="OYX57" s="975"/>
      <c r="OYY57" s="975"/>
      <c r="OYZ57" s="975"/>
      <c r="OZA57" s="975"/>
      <c r="OZB57" s="975"/>
      <c r="OZC57" s="975"/>
      <c r="OZD57" s="975"/>
      <c r="OZE57" s="975"/>
      <c r="OZF57" s="975"/>
      <c r="OZG57" s="975"/>
      <c r="OZH57" s="975"/>
      <c r="OZI57" s="975"/>
      <c r="OZJ57" s="975"/>
      <c r="OZK57" s="975"/>
      <c r="OZL57" s="975"/>
      <c r="OZM57" s="975"/>
      <c r="OZN57" s="975"/>
      <c r="OZO57" s="975"/>
      <c r="OZP57" s="975"/>
      <c r="OZQ57" s="975"/>
      <c r="OZR57" s="975"/>
      <c r="OZS57" s="975"/>
      <c r="OZT57" s="975"/>
      <c r="OZU57" s="975"/>
      <c r="OZV57" s="975"/>
      <c r="OZW57" s="975"/>
      <c r="OZX57" s="975"/>
      <c r="OZY57" s="975"/>
      <c r="OZZ57" s="975"/>
      <c r="PAA57" s="975"/>
      <c r="PAB57" s="975"/>
      <c r="PAC57" s="975"/>
      <c r="PAD57" s="975"/>
      <c r="PAE57" s="975"/>
      <c r="PAF57" s="975"/>
      <c r="PAG57" s="975"/>
      <c r="PAH57" s="975"/>
      <c r="PAI57" s="975"/>
      <c r="PAJ57" s="975"/>
      <c r="PAK57" s="975"/>
      <c r="PAL57" s="975"/>
      <c r="PAM57" s="975"/>
      <c r="PAN57" s="975"/>
      <c r="PAO57" s="975"/>
      <c r="PAP57" s="975"/>
      <c r="PAQ57" s="975"/>
      <c r="PAR57" s="975"/>
      <c r="PAS57" s="975"/>
      <c r="PAT57" s="975"/>
      <c r="PAU57" s="975"/>
      <c r="PAV57" s="975"/>
      <c r="PAW57" s="975"/>
      <c r="PAX57" s="975"/>
      <c r="PAY57" s="975"/>
      <c r="PAZ57" s="975"/>
      <c r="PBA57" s="975"/>
      <c r="PBB57" s="975"/>
      <c r="PBC57" s="975"/>
      <c r="PBD57" s="975"/>
      <c r="PBE57" s="975"/>
      <c r="PBF57" s="975"/>
      <c r="PBG57" s="975"/>
      <c r="PBH57" s="975"/>
      <c r="PBI57" s="975"/>
      <c r="PBJ57" s="975"/>
      <c r="PBK57" s="975"/>
      <c r="PBL57" s="975"/>
      <c r="PBM57" s="975"/>
      <c r="PBN57" s="975"/>
      <c r="PBO57" s="975"/>
      <c r="PBP57" s="975"/>
      <c r="PBQ57" s="975"/>
      <c r="PBR57" s="975"/>
      <c r="PBS57" s="975"/>
      <c r="PBT57" s="975"/>
      <c r="PBU57" s="975"/>
      <c r="PBV57" s="975"/>
      <c r="PBW57" s="975"/>
      <c r="PBX57" s="975"/>
      <c r="PBY57" s="975"/>
      <c r="PBZ57" s="975"/>
      <c r="PCA57" s="975"/>
      <c r="PCB57" s="975"/>
      <c r="PCC57" s="975"/>
      <c r="PCD57" s="975"/>
      <c r="PCE57" s="975"/>
      <c r="PCF57" s="975"/>
      <c r="PCG57" s="975"/>
      <c r="PCH57" s="975"/>
      <c r="PCI57" s="975"/>
      <c r="PCJ57" s="975"/>
      <c r="PCK57" s="975"/>
      <c r="PCL57" s="975"/>
      <c r="PCM57" s="975"/>
      <c r="PCN57" s="975"/>
      <c r="PCO57" s="975"/>
      <c r="PCP57" s="975"/>
      <c r="PCQ57" s="975"/>
      <c r="PCR57" s="975"/>
      <c r="PCS57" s="975"/>
      <c r="PCT57" s="975"/>
      <c r="PCU57" s="975"/>
      <c r="PCV57" s="975"/>
      <c r="PCW57" s="975"/>
      <c r="PCX57" s="975"/>
      <c r="PCY57" s="975"/>
      <c r="PCZ57" s="975"/>
      <c r="PDA57" s="975"/>
      <c r="PDB57" s="975"/>
      <c r="PDC57" s="975"/>
      <c r="PDD57" s="975"/>
      <c r="PDE57" s="975"/>
      <c r="PDF57" s="975"/>
      <c r="PDG57" s="975"/>
      <c r="PDH57" s="975"/>
      <c r="PDI57" s="975"/>
      <c r="PDJ57" s="975"/>
      <c r="PDK57" s="975"/>
      <c r="PDL57" s="975"/>
      <c r="PDM57" s="975"/>
      <c r="PDN57" s="975"/>
      <c r="PDO57" s="975"/>
      <c r="PDP57" s="975"/>
      <c r="PDQ57" s="975"/>
      <c r="PDR57" s="975"/>
      <c r="PDS57" s="975"/>
      <c r="PDT57" s="975"/>
      <c r="PDU57" s="975"/>
      <c r="PDV57" s="975"/>
      <c r="PDW57" s="975"/>
      <c r="PDX57" s="975"/>
      <c r="PDY57" s="975"/>
      <c r="PDZ57" s="975"/>
      <c r="PEA57" s="975"/>
      <c r="PEB57" s="975"/>
      <c r="PEC57" s="975"/>
      <c r="PED57" s="975"/>
      <c r="PEE57" s="975"/>
      <c r="PEF57" s="975"/>
      <c r="PEG57" s="975"/>
      <c r="PEH57" s="975"/>
      <c r="PEI57" s="975"/>
      <c r="PEJ57" s="975"/>
      <c r="PEK57" s="975"/>
      <c r="PEL57" s="975"/>
      <c r="PEM57" s="975"/>
      <c r="PEN57" s="975"/>
      <c r="PEO57" s="975"/>
      <c r="PEP57" s="975"/>
      <c r="PEQ57" s="975"/>
      <c r="PER57" s="975"/>
      <c r="PES57" s="975"/>
      <c r="PET57" s="975"/>
      <c r="PEU57" s="975"/>
      <c r="PEV57" s="975"/>
      <c r="PEW57" s="975"/>
      <c r="PEX57" s="975"/>
      <c r="PEY57" s="975"/>
      <c r="PEZ57" s="975"/>
      <c r="PFA57" s="975"/>
      <c r="PFB57" s="975"/>
      <c r="PFC57" s="975"/>
      <c r="PFD57" s="975"/>
      <c r="PFE57" s="975"/>
      <c r="PFF57" s="975"/>
      <c r="PFG57" s="975"/>
      <c r="PFH57" s="975"/>
      <c r="PFI57" s="975"/>
      <c r="PFJ57" s="975"/>
      <c r="PFK57" s="975"/>
      <c r="PFL57" s="975"/>
      <c r="PFM57" s="975"/>
      <c r="PFN57" s="975"/>
      <c r="PFO57" s="975"/>
      <c r="PFP57" s="975"/>
      <c r="PFQ57" s="975"/>
      <c r="PFR57" s="975"/>
      <c r="PFS57" s="975"/>
      <c r="PFT57" s="975"/>
      <c r="PFU57" s="975"/>
      <c r="PFV57" s="975"/>
      <c r="PFW57" s="975"/>
      <c r="PFX57" s="975"/>
      <c r="PFY57" s="975"/>
      <c r="PFZ57" s="975"/>
      <c r="PGA57" s="975"/>
      <c r="PGB57" s="975"/>
      <c r="PGC57" s="975"/>
      <c r="PGD57" s="975"/>
      <c r="PGE57" s="975"/>
      <c r="PGF57" s="975"/>
      <c r="PGG57" s="975"/>
      <c r="PGH57" s="975"/>
      <c r="PGI57" s="975"/>
      <c r="PGJ57" s="975"/>
      <c r="PGK57" s="975"/>
      <c r="PGL57" s="975"/>
      <c r="PGM57" s="975"/>
      <c r="PGN57" s="975"/>
      <c r="PGO57" s="975"/>
      <c r="PGP57" s="975"/>
      <c r="PGQ57" s="975"/>
      <c r="PGR57" s="975"/>
      <c r="PGS57" s="975"/>
      <c r="PGT57" s="975"/>
      <c r="PGU57" s="975"/>
      <c r="PGV57" s="975"/>
      <c r="PGW57" s="975"/>
      <c r="PGX57" s="975"/>
      <c r="PGY57" s="975"/>
      <c r="PGZ57" s="975"/>
      <c r="PHA57" s="975"/>
      <c r="PHB57" s="975"/>
      <c r="PHC57" s="975"/>
      <c r="PHD57" s="975"/>
      <c r="PHE57" s="975"/>
      <c r="PHF57" s="975"/>
      <c r="PHG57" s="975"/>
      <c r="PHH57" s="975"/>
      <c r="PHI57" s="975"/>
      <c r="PHJ57" s="975"/>
      <c r="PHK57" s="975"/>
      <c r="PHL57" s="975"/>
      <c r="PHM57" s="975"/>
      <c r="PHN57" s="975"/>
      <c r="PHO57" s="975"/>
      <c r="PHP57" s="975"/>
      <c r="PHQ57" s="975"/>
      <c r="PHR57" s="975"/>
      <c r="PHS57" s="975"/>
      <c r="PHT57" s="975"/>
      <c r="PHU57" s="975"/>
      <c r="PHV57" s="975"/>
      <c r="PHW57" s="975"/>
      <c r="PHX57" s="975"/>
      <c r="PHY57" s="975"/>
      <c r="PHZ57" s="975"/>
      <c r="PIA57" s="975"/>
      <c r="PIB57" s="975"/>
      <c r="PIC57" s="975"/>
      <c r="PID57" s="975"/>
      <c r="PIE57" s="975"/>
      <c r="PIF57" s="975"/>
      <c r="PIG57" s="975"/>
      <c r="PIH57" s="975"/>
      <c r="PII57" s="975"/>
      <c r="PIJ57" s="975"/>
      <c r="PIK57" s="975"/>
      <c r="PIL57" s="975"/>
      <c r="PIM57" s="975"/>
      <c r="PIN57" s="975"/>
      <c r="PIO57" s="975"/>
      <c r="PIP57" s="975"/>
      <c r="PIQ57" s="975"/>
      <c r="PIR57" s="975"/>
      <c r="PIS57" s="975"/>
      <c r="PIT57" s="975"/>
      <c r="PIU57" s="975"/>
      <c r="PIV57" s="975"/>
      <c r="PIW57" s="975"/>
      <c r="PIX57" s="975"/>
      <c r="PIY57" s="975"/>
      <c r="PIZ57" s="975"/>
      <c r="PJA57" s="975"/>
      <c r="PJB57" s="975"/>
      <c r="PJC57" s="975"/>
      <c r="PJD57" s="975"/>
      <c r="PJE57" s="975"/>
      <c r="PJF57" s="975"/>
      <c r="PJG57" s="975"/>
      <c r="PJH57" s="975"/>
      <c r="PJI57" s="975"/>
      <c r="PJJ57" s="975"/>
      <c r="PJK57" s="975"/>
      <c r="PJL57" s="975"/>
      <c r="PJM57" s="975"/>
      <c r="PJN57" s="975"/>
      <c r="PJO57" s="975"/>
      <c r="PJP57" s="975"/>
      <c r="PJQ57" s="975"/>
      <c r="PJR57" s="975"/>
      <c r="PJS57" s="975"/>
      <c r="PJT57" s="975"/>
      <c r="PJU57" s="975"/>
      <c r="PJV57" s="975"/>
      <c r="PJW57" s="975"/>
      <c r="PJX57" s="975"/>
      <c r="PJY57" s="975"/>
      <c r="PJZ57" s="975"/>
      <c r="PKA57" s="975"/>
      <c r="PKB57" s="975"/>
      <c r="PKC57" s="975"/>
      <c r="PKD57" s="975"/>
      <c r="PKE57" s="975"/>
      <c r="PKF57" s="975"/>
      <c r="PKG57" s="975"/>
      <c r="PKH57" s="975"/>
      <c r="PKI57" s="975"/>
      <c r="PKJ57" s="975"/>
      <c r="PKK57" s="975"/>
      <c r="PKL57" s="975"/>
      <c r="PKM57" s="975"/>
      <c r="PKN57" s="975"/>
      <c r="PKO57" s="975"/>
      <c r="PKP57" s="975"/>
      <c r="PKQ57" s="975"/>
      <c r="PKR57" s="975"/>
      <c r="PKS57" s="975"/>
      <c r="PKT57" s="975"/>
      <c r="PKU57" s="975"/>
      <c r="PKV57" s="975"/>
      <c r="PKW57" s="975"/>
      <c r="PKX57" s="975"/>
      <c r="PKY57" s="975"/>
      <c r="PKZ57" s="975"/>
      <c r="PLA57" s="975"/>
      <c r="PLB57" s="975"/>
      <c r="PLC57" s="975"/>
      <c r="PLD57" s="975"/>
      <c r="PLE57" s="975"/>
      <c r="PLF57" s="975"/>
      <c r="PLG57" s="975"/>
      <c r="PLH57" s="975"/>
      <c r="PLI57" s="975"/>
      <c r="PLJ57" s="975"/>
      <c r="PLK57" s="975"/>
      <c r="PLL57" s="975"/>
      <c r="PLM57" s="975"/>
      <c r="PLN57" s="975"/>
      <c r="PLO57" s="975"/>
      <c r="PLP57" s="975"/>
      <c r="PLQ57" s="975"/>
      <c r="PLR57" s="975"/>
      <c r="PLS57" s="975"/>
      <c r="PLT57" s="975"/>
      <c r="PLU57" s="975"/>
      <c r="PLV57" s="975"/>
      <c r="PLW57" s="975"/>
      <c r="PLX57" s="975"/>
      <c r="PLY57" s="975"/>
      <c r="PLZ57" s="975"/>
      <c r="PMA57" s="975"/>
      <c r="PMB57" s="975"/>
      <c r="PMC57" s="975"/>
      <c r="PMD57" s="975"/>
      <c r="PME57" s="975"/>
      <c r="PMF57" s="975"/>
      <c r="PMG57" s="975"/>
      <c r="PMH57" s="975"/>
      <c r="PMI57" s="975"/>
      <c r="PMJ57" s="975"/>
      <c r="PMK57" s="975"/>
      <c r="PML57" s="975"/>
      <c r="PMM57" s="975"/>
      <c r="PMN57" s="975"/>
      <c r="PMO57" s="975"/>
      <c r="PMP57" s="975"/>
      <c r="PMQ57" s="975"/>
      <c r="PMR57" s="975"/>
      <c r="PMS57" s="975"/>
      <c r="PMT57" s="975"/>
      <c r="PMU57" s="975"/>
      <c r="PMV57" s="975"/>
      <c r="PMW57" s="975"/>
      <c r="PMX57" s="975"/>
      <c r="PMY57" s="975"/>
      <c r="PMZ57" s="975"/>
      <c r="PNA57" s="975"/>
      <c r="PNB57" s="975"/>
      <c r="PNC57" s="975"/>
      <c r="PND57" s="975"/>
      <c r="PNE57" s="975"/>
      <c r="PNF57" s="975"/>
      <c r="PNG57" s="975"/>
      <c r="PNH57" s="975"/>
      <c r="PNI57" s="975"/>
      <c r="PNJ57" s="975"/>
      <c r="PNK57" s="975"/>
      <c r="PNL57" s="975"/>
      <c r="PNM57" s="975"/>
      <c r="PNN57" s="975"/>
      <c r="PNO57" s="975"/>
      <c r="PNP57" s="975"/>
      <c r="PNQ57" s="975"/>
      <c r="PNR57" s="975"/>
      <c r="PNS57" s="975"/>
      <c r="PNT57" s="975"/>
      <c r="PNU57" s="975"/>
      <c r="PNV57" s="975"/>
      <c r="PNW57" s="975"/>
      <c r="PNX57" s="975"/>
      <c r="PNY57" s="975"/>
      <c r="PNZ57" s="975"/>
      <c r="POA57" s="975"/>
      <c r="POB57" s="975"/>
      <c r="POC57" s="975"/>
      <c r="POD57" s="975"/>
      <c r="POE57" s="975"/>
      <c r="POF57" s="975"/>
      <c r="POG57" s="975"/>
      <c r="POH57" s="975"/>
      <c r="POI57" s="975"/>
      <c r="POJ57" s="975"/>
      <c r="POK57" s="975"/>
      <c r="POL57" s="975"/>
      <c r="POM57" s="975"/>
      <c r="PON57" s="975"/>
      <c r="POO57" s="975"/>
      <c r="POP57" s="975"/>
      <c r="POQ57" s="975"/>
      <c r="POR57" s="975"/>
      <c r="POS57" s="975"/>
      <c r="POT57" s="975"/>
      <c r="POU57" s="975"/>
      <c r="POV57" s="975"/>
      <c r="POW57" s="975"/>
      <c r="POX57" s="975"/>
      <c r="POY57" s="975"/>
      <c r="POZ57" s="975"/>
      <c r="PPA57" s="975"/>
      <c r="PPB57" s="975"/>
      <c r="PPC57" s="975"/>
      <c r="PPD57" s="975"/>
      <c r="PPE57" s="975"/>
      <c r="PPF57" s="975"/>
      <c r="PPG57" s="975"/>
      <c r="PPH57" s="975"/>
      <c r="PPI57" s="975"/>
      <c r="PPJ57" s="975"/>
      <c r="PPK57" s="975"/>
      <c r="PPL57" s="975"/>
      <c r="PPM57" s="975"/>
      <c r="PPN57" s="975"/>
      <c r="PPO57" s="975"/>
      <c r="PPP57" s="975"/>
      <c r="PPQ57" s="975"/>
      <c r="PPR57" s="975"/>
      <c r="PPS57" s="975"/>
      <c r="PPT57" s="975"/>
      <c r="PPU57" s="975"/>
      <c r="PPV57" s="975"/>
      <c r="PPW57" s="975"/>
      <c r="PPX57" s="975"/>
      <c r="PPY57" s="975"/>
      <c r="PPZ57" s="975"/>
      <c r="PQA57" s="975"/>
      <c r="PQB57" s="975"/>
      <c r="PQC57" s="975"/>
      <c r="PQD57" s="975"/>
      <c r="PQE57" s="975"/>
      <c r="PQF57" s="975"/>
      <c r="PQG57" s="975"/>
      <c r="PQH57" s="975"/>
      <c r="PQI57" s="975"/>
      <c r="PQJ57" s="975"/>
      <c r="PQK57" s="975"/>
      <c r="PQL57" s="975"/>
      <c r="PQM57" s="975"/>
      <c r="PQN57" s="975"/>
      <c r="PQO57" s="975"/>
      <c r="PQP57" s="975"/>
      <c r="PQQ57" s="975"/>
      <c r="PQR57" s="975"/>
      <c r="PQS57" s="975"/>
      <c r="PQT57" s="975"/>
      <c r="PQU57" s="975"/>
      <c r="PQV57" s="975"/>
      <c r="PQW57" s="975"/>
      <c r="PQX57" s="975"/>
      <c r="PQY57" s="975"/>
      <c r="PQZ57" s="975"/>
      <c r="PRA57" s="975"/>
      <c r="PRB57" s="975"/>
      <c r="PRC57" s="975"/>
      <c r="PRD57" s="975"/>
      <c r="PRE57" s="975"/>
      <c r="PRF57" s="975"/>
      <c r="PRG57" s="975"/>
      <c r="PRH57" s="975"/>
      <c r="PRI57" s="975"/>
      <c r="PRJ57" s="975"/>
      <c r="PRK57" s="975"/>
      <c r="PRL57" s="975"/>
      <c r="PRM57" s="975"/>
      <c r="PRN57" s="975"/>
      <c r="PRO57" s="975"/>
      <c r="PRP57" s="975"/>
      <c r="PRQ57" s="975"/>
      <c r="PRR57" s="975"/>
      <c r="PRS57" s="975"/>
      <c r="PRT57" s="975"/>
      <c r="PRU57" s="975"/>
      <c r="PRV57" s="975"/>
      <c r="PRW57" s="975"/>
      <c r="PRX57" s="975"/>
      <c r="PRY57" s="975"/>
      <c r="PRZ57" s="975"/>
      <c r="PSA57" s="975"/>
      <c r="PSB57" s="975"/>
      <c r="PSC57" s="975"/>
      <c r="PSD57" s="975"/>
      <c r="PSE57" s="975"/>
      <c r="PSF57" s="975"/>
      <c r="PSG57" s="975"/>
      <c r="PSH57" s="975"/>
      <c r="PSI57" s="975"/>
      <c r="PSJ57" s="975"/>
      <c r="PSK57" s="975"/>
      <c r="PSL57" s="975"/>
      <c r="PSM57" s="975"/>
      <c r="PSN57" s="975"/>
      <c r="PSO57" s="975"/>
      <c r="PSP57" s="975"/>
      <c r="PSQ57" s="975"/>
      <c r="PSR57" s="975"/>
      <c r="PSS57" s="975"/>
      <c r="PST57" s="975"/>
      <c r="PSU57" s="975"/>
      <c r="PSV57" s="975"/>
      <c r="PSW57" s="975"/>
      <c r="PSX57" s="975"/>
      <c r="PSY57" s="975"/>
      <c r="PSZ57" s="975"/>
      <c r="PTA57" s="975"/>
      <c r="PTB57" s="975"/>
      <c r="PTC57" s="975"/>
      <c r="PTD57" s="975"/>
      <c r="PTE57" s="975"/>
      <c r="PTF57" s="975"/>
      <c r="PTG57" s="975"/>
      <c r="PTH57" s="975"/>
      <c r="PTI57" s="975"/>
      <c r="PTJ57" s="975"/>
      <c r="PTK57" s="975"/>
      <c r="PTL57" s="975"/>
      <c r="PTM57" s="975"/>
      <c r="PTN57" s="975"/>
      <c r="PTO57" s="975"/>
      <c r="PTP57" s="975"/>
      <c r="PTQ57" s="975"/>
      <c r="PTR57" s="975"/>
      <c r="PTS57" s="975"/>
      <c r="PTT57" s="975"/>
      <c r="PTU57" s="975"/>
      <c r="PTV57" s="975"/>
      <c r="PTW57" s="975"/>
      <c r="PTX57" s="975"/>
      <c r="PTY57" s="975"/>
      <c r="PTZ57" s="975"/>
      <c r="PUA57" s="975"/>
      <c r="PUB57" s="975"/>
      <c r="PUC57" s="975"/>
      <c r="PUD57" s="975"/>
      <c r="PUE57" s="975"/>
      <c r="PUF57" s="975"/>
      <c r="PUG57" s="975"/>
      <c r="PUH57" s="975"/>
      <c r="PUI57" s="975"/>
      <c r="PUJ57" s="975"/>
      <c r="PUK57" s="975"/>
      <c r="PUL57" s="975"/>
      <c r="PUM57" s="975"/>
      <c r="PUN57" s="975"/>
      <c r="PUO57" s="975"/>
      <c r="PUP57" s="975"/>
      <c r="PUQ57" s="975"/>
      <c r="PUR57" s="975"/>
      <c r="PUS57" s="975"/>
      <c r="PUT57" s="975"/>
      <c r="PUU57" s="975"/>
      <c r="PUV57" s="975"/>
      <c r="PUW57" s="975"/>
      <c r="PUX57" s="975"/>
      <c r="PUY57" s="975"/>
      <c r="PUZ57" s="975"/>
      <c r="PVA57" s="975"/>
      <c r="PVB57" s="975"/>
      <c r="PVC57" s="975"/>
      <c r="PVD57" s="975"/>
      <c r="PVE57" s="975"/>
      <c r="PVF57" s="975"/>
      <c r="PVG57" s="975"/>
      <c r="PVH57" s="975"/>
      <c r="PVI57" s="975"/>
      <c r="PVJ57" s="975"/>
      <c r="PVK57" s="975"/>
      <c r="PVL57" s="975"/>
      <c r="PVM57" s="975"/>
      <c r="PVN57" s="975"/>
      <c r="PVO57" s="975"/>
      <c r="PVP57" s="975"/>
      <c r="PVQ57" s="975"/>
      <c r="PVR57" s="975"/>
      <c r="PVS57" s="975"/>
      <c r="PVT57" s="975"/>
      <c r="PVU57" s="975"/>
      <c r="PVV57" s="975"/>
      <c r="PVW57" s="975"/>
      <c r="PVX57" s="975"/>
      <c r="PVY57" s="975"/>
      <c r="PVZ57" s="975"/>
      <c r="PWA57" s="975"/>
      <c r="PWB57" s="975"/>
      <c r="PWC57" s="975"/>
      <c r="PWD57" s="975"/>
      <c r="PWE57" s="975"/>
      <c r="PWF57" s="975"/>
      <c r="PWG57" s="975"/>
      <c r="PWH57" s="975"/>
      <c r="PWI57" s="975"/>
      <c r="PWJ57" s="975"/>
      <c r="PWK57" s="975"/>
      <c r="PWL57" s="975"/>
      <c r="PWM57" s="975"/>
      <c r="PWN57" s="975"/>
      <c r="PWO57" s="975"/>
      <c r="PWP57" s="975"/>
      <c r="PWQ57" s="975"/>
      <c r="PWR57" s="975"/>
      <c r="PWS57" s="975"/>
      <c r="PWT57" s="975"/>
      <c r="PWU57" s="975"/>
      <c r="PWV57" s="975"/>
      <c r="PWW57" s="975"/>
      <c r="PWX57" s="975"/>
      <c r="PWY57" s="975"/>
      <c r="PWZ57" s="975"/>
      <c r="PXA57" s="975"/>
      <c r="PXB57" s="975"/>
      <c r="PXC57" s="975"/>
      <c r="PXD57" s="975"/>
      <c r="PXE57" s="975"/>
      <c r="PXF57" s="975"/>
      <c r="PXG57" s="975"/>
      <c r="PXH57" s="975"/>
      <c r="PXI57" s="975"/>
      <c r="PXJ57" s="975"/>
      <c r="PXK57" s="975"/>
      <c r="PXL57" s="975"/>
      <c r="PXM57" s="975"/>
      <c r="PXN57" s="975"/>
      <c r="PXO57" s="975"/>
      <c r="PXP57" s="975"/>
      <c r="PXQ57" s="975"/>
      <c r="PXR57" s="975"/>
      <c r="PXS57" s="975"/>
      <c r="PXT57" s="975"/>
      <c r="PXU57" s="975"/>
      <c r="PXV57" s="975"/>
      <c r="PXW57" s="975"/>
      <c r="PXX57" s="975"/>
      <c r="PXY57" s="975"/>
      <c r="PXZ57" s="975"/>
      <c r="PYA57" s="975"/>
      <c r="PYB57" s="975"/>
      <c r="PYC57" s="975"/>
      <c r="PYD57" s="975"/>
      <c r="PYE57" s="975"/>
      <c r="PYF57" s="975"/>
      <c r="PYG57" s="975"/>
      <c r="PYH57" s="975"/>
      <c r="PYI57" s="975"/>
      <c r="PYJ57" s="975"/>
      <c r="PYK57" s="975"/>
      <c r="PYL57" s="975"/>
      <c r="PYM57" s="975"/>
      <c r="PYN57" s="975"/>
      <c r="PYO57" s="975"/>
      <c r="PYP57" s="975"/>
      <c r="PYQ57" s="975"/>
      <c r="PYR57" s="975"/>
      <c r="PYS57" s="975"/>
      <c r="PYT57" s="975"/>
      <c r="PYU57" s="975"/>
      <c r="PYV57" s="975"/>
      <c r="PYW57" s="975"/>
      <c r="PYX57" s="975"/>
      <c r="PYY57" s="975"/>
      <c r="PYZ57" s="975"/>
      <c r="PZA57" s="975"/>
      <c r="PZB57" s="975"/>
      <c r="PZC57" s="975"/>
      <c r="PZD57" s="975"/>
      <c r="PZE57" s="975"/>
      <c r="PZF57" s="975"/>
      <c r="PZG57" s="975"/>
      <c r="PZH57" s="975"/>
      <c r="PZI57" s="975"/>
      <c r="PZJ57" s="975"/>
      <c r="PZK57" s="975"/>
      <c r="PZL57" s="975"/>
      <c r="PZM57" s="975"/>
      <c r="PZN57" s="975"/>
      <c r="PZO57" s="975"/>
      <c r="PZP57" s="975"/>
      <c r="PZQ57" s="975"/>
      <c r="PZR57" s="975"/>
      <c r="PZS57" s="975"/>
      <c r="PZT57" s="975"/>
      <c r="PZU57" s="975"/>
      <c r="PZV57" s="975"/>
      <c r="PZW57" s="975"/>
      <c r="PZX57" s="975"/>
      <c r="PZY57" s="975"/>
      <c r="PZZ57" s="975"/>
      <c r="QAA57" s="975"/>
      <c r="QAB57" s="975"/>
      <c r="QAC57" s="975"/>
      <c r="QAD57" s="975"/>
      <c r="QAE57" s="975"/>
      <c r="QAF57" s="975"/>
      <c r="QAG57" s="975"/>
      <c r="QAH57" s="975"/>
      <c r="QAI57" s="975"/>
      <c r="QAJ57" s="975"/>
      <c r="QAK57" s="975"/>
      <c r="QAL57" s="975"/>
      <c r="QAM57" s="975"/>
      <c r="QAN57" s="975"/>
      <c r="QAO57" s="975"/>
      <c r="QAP57" s="975"/>
      <c r="QAQ57" s="975"/>
      <c r="QAR57" s="975"/>
      <c r="QAS57" s="975"/>
      <c r="QAT57" s="975"/>
      <c r="QAU57" s="975"/>
      <c r="QAV57" s="975"/>
      <c r="QAW57" s="975"/>
      <c r="QAX57" s="975"/>
      <c r="QAY57" s="975"/>
      <c r="QAZ57" s="975"/>
      <c r="QBA57" s="975"/>
      <c r="QBB57" s="975"/>
      <c r="QBC57" s="975"/>
      <c r="QBD57" s="975"/>
      <c r="QBE57" s="975"/>
      <c r="QBF57" s="975"/>
      <c r="QBG57" s="975"/>
      <c r="QBH57" s="975"/>
      <c r="QBI57" s="975"/>
      <c r="QBJ57" s="975"/>
      <c r="QBK57" s="975"/>
      <c r="QBL57" s="975"/>
      <c r="QBM57" s="975"/>
      <c r="QBN57" s="975"/>
      <c r="QBO57" s="975"/>
      <c r="QBP57" s="975"/>
      <c r="QBQ57" s="975"/>
      <c r="QBR57" s="975"/>
      <c r="QBS57" s="975"/>
      <c r="QBT57" s="975"/>
      <c r="QBU57" s="975"/>
      <c r="QBV57" s="975"/>
      <c r="QBW57" s="975"/>
      <c r="QBX57" s="975"/>
      <c r="QBY57" s="975"/>
      <c r="QBZ57" s="975"/>
      <c r="QCA57" s="975"/>
      <c r="QCB57" s="975"/>
      <c r="QCC57" s="975"/>
      <c r="QCD57" s="975"/>
      <c r="QCE57" s="975"/>
      <c r="QCF57" s="975"/>
      <c r="QCG57" s="975"/>
      <c r="QCH57" s="975"/>
      <c r="QCI57" s="975"/>
      <c r="QCJ57" s="975"/>
      <c r="QCK57" s="975"/>
      <c r="QCL57" s="975"/>
      <c r="QCM57" s="975"/>
      <c r="QCN57" s="975"/>
      <c r="QCO57" s="975"/>
      <c r="QCP57" s="975"/>
      <c r="QCQ57" s="975"/>
      <c r="QCR57" s="975"/>
      <c r="QCS57" s="975"/>
      <c r="QCT57" s="975"/>
      <c r="QCU57" s="975"/>
      <c r="QCV57" s="975"/>
      <c r="QCW57" s="975"/>
      <c r="QCX57" s="975"/>
      <c r="QCY57" s="975"/>
      <c r="QCZ57" s="975"/>
      <c r="QDA57" s="975"/>
      <c r="QDB57" s="975"/>
      <c r="QDC57" s="975"/>
      <c r="QDD57" s="975"/>
      <c r="QDE57" s="975"/>
      <c r="QDF57" s="975"/>
      <c r="QDG57" s="975"/>
      <c r="QDH57" s="975"/>
      <c r="QDI57" s="975"/>
      <c r="QDJ57" s="975"/>
      <c r="QDK57" s="975"/>
      <c r="QDL57" s="975"/>
      <c r="QDM57" s="975"/>
      <c r="QDN57" s="975"/>
      <c r="QDO57" s="975"/>
      <c r="QDP57" s="975"/>
      <c r="QDQ57" s="975"/>
      <c r="QDR57" s="975"/>
      <c r="QDS57" s="975"/>
      <c r="QDT57" s="975"/>
      <c r="QDU57" s="975"/>
      <c r="QDV57" s="975"/>
      <c r="QDW57" s="975"/>
      <c r="QDX57" s="975"/>
      <c r="QDY57" s="975"/>
      <c r="QDZ57" s="975"/>
      <c r="QEA57" s="975"/>
      <c r="QEB57" s="975"/>
      <c r="QEC57" s="975"/>
      <c r="QED57" s="975"/>
      <c r="QEE57" s="975"/>
      <c r="QEF57" s="975"/>
      <c r="QEG57" s="975"/>
      <c r="QEH57" s="975"/>
      <c r="QEI57" s="975"/>
      <c r="QEJ57" s="975"/>
      <c r="QEK57" s="975"/>
      <c r="QEL57" s="975"/>
      <c r="QEM57" s="975"/>
      <c r="QEN57" s="975"/>
      <c r="QEO57" s="975"/>
      <c r="QEP57" s="975"/>
      <c r="QEQ57" s="975"/>
      <c r="QER57" s="975"/>
      <c r="QES57" s="975"/>
      <c r="QET57" s="975"/>
      <c r="QEU57" s="975"/>
      <c r="QEV57" s="975"/>
      <c r="QEW57" s="975"/>
      <c r="QEX57" s="975"/>
      <c r="QEY57" s="975"/>
      <c r="QEZ57" s="975"/>
      <c r="QFA57" s="975"/>
      <c r="QFB57" s="975"/>
      <c r="QFC57" s="975"/>
      <c r="QFD57" s="975"/>
      <c r="QFE57" s="975"/>
      <c r="QFF57" s="975"/>
      <c r="QFG57" s="975"/>
      <c r="QFH57" s="975"/>
      <c r="QFI57" s="975"/>
      <c r="QFJ57" s="975"/>
      <c r="QFK57" s="975"/>
      <c r="QFL57" s="975"/>
      <c r="QFM57" s="975"/>
      <c r="QFN57" s="975"/>
      <c r="QFO57" s="975"/>
      <c r="QFP57" s="975"/>
      <c r="QFQ57" s="975"/>
      <c r="QFR57" s="975"/>
      <c r="QFS57" s="975"/>
      <c r="QFT57" s="975"/>
      <c r="QFU57" s="975"/>
      <c r="QFV57" s="975"/>
      <c r="QFW57" s="975"/>
      <c r="QFX57" s="975"/>
      <c r="QFY57" s="975"/>
      <c r="QFZ57" s="975"/>
      <c r="QGA57" s="975"/>
      <c r="QGB57" s="975"/>
      <c r="QGC57" s="975"/>
      <c r="QGD57" s="975"/>
      <c r="QGE57" s="975"/>
      <c r="QGF57" s="975"/>
      <c r="QGG57" s="975"/>
      <c r="QGH57" s="975"/>
      <c r="QGI57" s="975"/>
      <c r="QGJ57" s="975"/>
      <c r="QGK57" s="975"/>
      <c r="QGL57" s="975"/>
      <c r="QGM57" s="975"/>
      <c r="QGN57" s="975"/>
      <c r="QGO57" s="975"/>
      <c r="QGP57" s="975"/>
      <c r="QGQ57" s="975"/>
      <c r="QGR57" s="975"/>
      <c r="QGS57" s="975"/>
      <c r="QGT57" s="975"/>
      <c r="QGU57" s="975"/>
      <c r="QGV57" s="975"/>
      <c r="QGW57" s="975"/>
      <c r="QGX57" s="975"/>
      <c r="QGY57" s="975"/>
      <c r="QGZ57" s="975"/>
      <c r="QHA57" s="975"/>
      <c r="QHB57" s="975"/>
      <c r="QHC57" s="975"/>
      <c r="QHD57" s="975"/>
      <c r="QHE57" s="975"/>
      <c r="QHF57" s="975"/>
      <c r="QHG57" s="975"/>
      <c r="QHH57" s="975"/>
      <c r="QHI57" s="975"/>
      <c r="QHJ57" s="975"/>
      <c r="QHK57" s="975"/>
      <c r="QHL57" s="975"/>
      <c r="QHM57" s="975"/>
      <c r="QHN57" s="975"/>
      <c r="QHO57" s="975"/>
      <c r="QHP57" s="975"/>
      <c r="QHQ57" s="975"/>
      <c r="QHR57" s="975"/>
      <c r="QHS57" s="975"/>
      <c r="QHT57" s="975"/>
      <c r="QHU57" s="975"/>
      <c r="QHV57" s="975"/>
      <c r="QHW57" s="975"/>
      <c r="QHX57" s="975"/>
      <c r="QHY57" s="975"/>
      <c r="QHZ57" s="975"/>
      <c r="QIA57" s="975"/>
      <c r="QIB57" s="975"/>
      <c r="QIC57" s="975"/>
      <c r="QID57" s="975"/>
      <c r="QIE57" s="975"/>
      <c r="QIF57" s="975"/>
      <c r="QIG57" s="975"/>
      <c r="QIH57" s="975"/>
      <c r="QII57" s="975"/>
      <c r="QIJ57" s="975"/>
      <c r="QIK57" s="975"/>
      <c r="QIL57" s="975"/>
      <c r="QIM57" s="975"/>
      <c r="QIN57" s="975"/>
      <c r="QIO57" s="975"/>
      <c r="QIP57" s="975"/>
      <c r="QIQ57" s="975"/>
      <c r="QIR57" s="975"/>
      <c r="QIS57" s="975"/>
      <c r="QIT57" s="975"/>
      <c r="QIU57" s="975"/>
      <c r="QIV57" s="975"/>
      <c r="QIW57" s="975"/>
      <c r="QIX57" s="975"/>
      <c r="QIY57" s="975"/>
      <c r="QIZ57" s="975"/>
      <c r="QJA57" s="975"/>
      <c r="QJB57" s="975"/>
      <c r="QJC57" s="975"/>
      <c r="QJD57" s="975"/>
      <c r="QJE57" s="975"/>
      <c r="QJF57" s="975"/>
      <c r="QJG57" s="975"/>
      <c r="QJH57" s="975"/>
      <c r="QJI57" s="975"/>
      <c r="QJJ57" s="975"/>
      <c r="QJK57" s="975"/>
      <c r="QJL57" s="975"/>
      <c r="QJM57" s="975"/>
      <c r="QJN57" s="975"/>
      <c r="QJO57" s="975"/>
      <c r="QJP57" s="975"/>
      <c r="QJQ57" s="975"/>
      <c r="QJR57" s="975"/>
      <c r="QJS57" s="975"/>
      <c r="QJT57" s="975"/>
      <c r="QJU57" s="975"/>
      <c r="QJV57" s="975"/>
      <c r="QJW57" s="975"/>
      <c r="QJX57" s="975"/>
      <c r="QJY57" s="975"/>
      <c r="QJZ57" s="975"/>
      <c r="QKA57" s="975"/>
      <c r="QKB57" s="975"/>
      <c r="QKC57" s="975"/>
      <c r="QKD57" s="975"/>
      <c r="QKE57" s="975"/>
      <c r="QKF57" s="975"/>
      <c r="QKG57" s="975"/>
      <c r="QKH57" s="975"/>
      <c r="QKI57" s="975"/>
      <c r="QKJ57" s="975"/>
      <c r="QKK57" s="975"/>
      <c r="QKL57" s="975"/>
      <c r="QKM57" s="975"/>
      <c r="QKN57" s="975"/>
      <c r="QKO57" s="975"/>
      <c r="QKP57" s="975"/>
      <c r="QKQ57" s="975"/>
      <c r="QKR57" s="975"/>
      <c r="QKS57" s="975"/>
      <c r="QKT57" s="975"/>
      <c r="QKU57" s="975"/>
      <c r="QKV57" s="975"/>
      <c r="QKW57" s="975"/>
      <c r="QKX57" s="975"/>
      <c r="QKY57" s="975"/>
      <c r="QKZ57" s="975"/>
      <c r="QLA57" s="975"/>
      <c r="QLB57" s="975"/>
      <c r="QLC57" s="975"/>
      <c r="QLD57" s="975"/>
      <c r="QLE57" s="975"/>
      <c r="QLF57" s="975"/>
      <c r="QLG57" s="975"/>
      <c r="QLH57" s="975"/>
      <c r="QLI57" s="975"/>
      <c r="QLJ57" s="975"/>
      <c r="QLK57" s="975"/>
      <c r="QLL57" s="975"/>
      <c r="QLM57" s="975"/>
      <c r="QLN57" s="975"/>
      <c r="QLO57" s="975"/>
      <c r="QLP57" s="975"/>
      <c r="QLQ57" s="975"/>
      <c r="QLR57" s="975"/>
      <c r="QLS57" s="975"/>
      <c r="QLT57" s="975"/>
      <c r="QLU57" s="975"/>
      <c r="QLV57" s="975"/>
      <c r="QLW57" s="975"/>
      <c r="QLX57" s="975"/>
      <c r="QLY57" s="975"/>
      <c r="QLZ57" s="975"/>
      <c r="QMA57" s="975"/>
      <c r="QMB57" s="975"/>
      <c r="QMC57" s="975"/>
      <c r="QMD57" s="975"/>
      <c r="QME57" s="975"/>
      <c r="QMF57" s="975"/>
      <c r="QMG57" s="975"/>
      <c r="QMH57" s="975"/>
      <c r="QMI57" s="975"/>
      <c r="QMJ57" s="975"/>
      <c r="QMK57" s="975"/>
      <c r="QML57" s="975"/>
      <c r="QMM57" s="975"/>
      <c r="QMN57" s="975"/>
      <c r="QMO57" s="975"/>
      <c r="QMP57" s="975"/>
      <c r="QMQ57" s="975"/>
      <c r="QMR57" s="975"/>
      <c r="QMS57" s="975"/>
      <c r="QMT57" s="975"/>
      <c r="QMU57" s="975"/>
      <c r="QMV57" s="975"/>
      <c r="QMW57" s="975"/>
      <c r="QMX57" s="975"/>
      <c r="QMY57" s="975"/>
      <c r="QMZ57" s="975"/>
      <c r="QNA57" s="975"/>
      <c r="QNB57" s="975"/>
      <c r="QNC57" s="975"/>
      <c r="QND57" s="975"/>
      <c r="QNE57" s="975"/>
      <c r="QNF57" s="975"/>
      <c r="QNG57" s="975"/>
      <c r="QNH57" s="975"/>
      <c r="QNI57" s="975"/>
      <c r="QNJ57" s="975"/>
      <c r="QNK57" s="975"/>
      <c r="QNL57" s="975"/>
      <c r="QNM57" s="975"/>
      <c r="QNN57" s="975"/>
      <c r="QNO57" s="975"/>
      <c r="QNP57" s="975"/>
      <c r="QNQ57" s="975"/>
      <c r="QNR57" s="975"/>
      <c r="QNS57" s="975"/>
      <c r="QNT57" s="975"/>
      <c r="QNU57" s="975"/>
      <c r="QNV57" s="975"/>
      <c r="QNW57" s="975"/>
      <c r="QNX57" s="975"/>
      <c r="QNY57" s="975"/>
      <c r="QNZ57" s="975"/>
      <c r="QOA57" s="975"/>
      <c r="QOB57" s="975"/>
      <c r="QOC57" s="975"/>
      <c r="QOD57" s="975"/>
      <c r="QOE57" s="975"/>
      <c r="QOF57" s="975"/>
      <c r="QOG57" s="975"/>
      <c r="QOH57" s="975"/>
      <c r="QOI57" s="975"/>
      <c r="QOJ57" s="975"/>
      <c r="QOK57" s="975"/>
      <c r="QOL57" s="975"/>
      <c r="QOM57" s="975"/>
      <c r="QON57" s="975"/>
      <c r="QOO57" s="975"/>
      <c r="QOP57" s="975"/>
      <c r="QOQ57" s="975"/>
      <c r="QOR57" s="975"/>
      <c r="QOS57" s="975"/>
      <c r="QOT57" s="975"/>
      <c r="QOU57" s="975"/>
      <c r="QOV57" s="975"/>
      <c r="QOW57" s="975"/>
      <c r="QOX57" s="975"/>
      <c r="QOY57" s="975"/>
      <c r="QOZ57" s="975"/>
      <c r="QPA57" s="975"/>
      <c r="QPB57" s="975"/>
      <c r="QPC57" s="975"/>
      <c r="QPD57" s="975"/>
      <c r="QPE57" s="975"/>
      <c r="QPF57" s="975"/>
      <c r="QPG57" s="975"/>
      <c r="QPH57" s="975"/>
      <c r="QPI57" s="975"/>
      <c r="QPJ57" s="975"/>
      <c r="QPK57" s="975"/>
      <c r="QPL57" s="975"/>
      <c r="QPM57" s="975"/>
      <c r="QPN57" s="975"/>
      <c r="QPO57" s="975"/>
      <c r="QPP57" s="975"/>
      <c r="QPQ57" s="975"/>
      <c r="QPR57" s="975"/>
      <c r="QPS57" s="975"/>
      <c r="QPT57" s="975"/>
      <c r="QPU57" s="975"/>
      <c r="QPV57" s="975"/>
      <c r="QPW57" s="975"/>
      <c r="QPX57" s="975"/>
      <c r="QPY57" s="975"/>
      <c r="QPZ57" s="975"/>
      <c r="QQA57" s="975"/>
      <c r="QQB57" s="975"/>
      <c r="QQC57" s="975"/>
      <c r="QQD57" s="975"/>
      <c r="QQE57" s="975"/>
      <c r="QQF57" s="975"/>
      <c r="QQG57" s="975"/>
      <c r="QQH57" s="975"/>
      <c r="QQI57" s="975"/>
      <c r="QQJ57" s="975"/>
      <c r="QQK57" s="975"/>
      <c r="QQL57" s="975"/>
      <c r="QQM57" s="975"/>
      <c r="QQN57" s="975"/>
      <c r="QQO57" s="975"/>
      <c r="QQP57" s="975"/>
      <c r="QQQ57" s="975"/>
      <c r="QQR57" s="975"/>
      <c r="QQS57" s="975"/>
      <c r="QQT57" s="975"/>
      <c r="QQU57" s="975"/>
      <c r="QQV57" s="975"/>
      <c r="QQW57" s="975"/>
      <c r="QQX57" s="975"/>
      <c r="QQY57" s="975"/>
      <c r="QQZ57" s="975"/>
      <c r="QRA57" s="975"/>
      <c r="QRB57" s="975"/>
      <c r="QRC57" s="975"/>
      <c r="QRD57" s="975"/>
      <c r="QRE57" s="975"/>
      <c r="QRF57" s="975"/>
      <c r="QRG57" s="975"/>
      <c r="QRH57" s="975"/>
      <c r="QRI57" s="975"/>
      <c r="QRJ57" s="975"/>
      <c r="QRK57" s="975"/>
      <c r="QRL57" s="975"/>
      <c r="QRM57" s="975"/>
      <c r="QRN57" s="975"/>
      <c r="QRO57" s="975"/>
      <c r="QRP57" s="975"/>
      <c r="QRQ57" s="975"/>
      <c r="QRR57" s="975"/>
      <c r="QRS57" s="975"/>
      <c r="QRT57" s="975"/>
      <c r="QRU57" s="975"/>
      <c r="QRV57" s="975"/>
      <c r="QRW57" s="975"/>
      <c r="QRX57" s="975"/>
      <c r="QRY57" s="975"/>
      <c r="QRZ57" s="975"/>
      <c r="QSA57" s="975"/>
      <c r="QSB57" s="975"/>
      <c r="QSC57" s="975"/>
      <c r="QSD57" s="975"/>
      <c r="QSE57" s="975"/>
      <c r="QSF57" s="975"/>
      <c r="QSG57" s="975"/>
      <c r="QSH57" s="975"/>
      <c r="QSI57" s="975"/>
      <c r="QSJ57" s="975"/>
      <c r="QSK57" s="975"/>
      <c r="QSL57" s="975"/>
      <c r="QSM57" s="975"/>
      <c r="QSN57" s="975"/>
      <c r="QSO57" s="975"/>
      <c r="QSP57" s="975"/>
      <c r="QSQ57" s="975"/>
      <c r="QSR57" s="975"/>
      <c r="QSS57" s="975"/>
      <c r="QST57" s="975"/>
      <c r="QSU57" s="975"/>
      <c r="QSV57" s="975"/>
      <c r="QSW57" s="975"/>
      <c r="QSX57" s="975"/>
      <c r="QSY57" s="975"/>
      <c r="QSZ57" s="975"/>
      <c r="QTA57" s="975"/>
      <c r="QTB57" s="975"/>
      <c r="QTC57" s="975"/>
      <c r="QTD57" s="975"/>
      <c r="QTE57" s="975"/>
      <c r="QTF57" s="975"/>
      <c r="QTG57" s="975"/>
      <c r="QTH57" s="975"/>
      <c r="QTI57" s="975"/>
      <c r="QTJ57" s="975"/>
      <c r="QTK57" s="975"/>
      <c r="QTL57" s="975"/>
      <c r="QTM57" s="975"/>
      <c r="QTN57" s="975"/>
      <c r="QTO57" s="975"/>
      <c r="QTP57" s="975"/>
      <c r="QTQ57" s="975"/>
      <c r="QTR57" s="975"/>
      <c r="QTS57" s="975"/>
      <c r="QTT57" s="975"/>
      <c r="QTU57" s="975"/>
      <c r="QTV57" s="975"/>
      <c r="QTW57" s="975"/>
      <c r="QTX57" s="975"/>
      <c r="QTY57" s="975"/>
      <c r="QTZ57" s="975"/>
      <c r="QUA57" s="975"/>
      <c r="QUB57" s="975"/>
      <c r="QUC57" s="975"/>
      <c r="QUD57" s="975"/>
      <c r="QUE57" s="975"/>
      <c r="QUF57" s="975"/>
      <c r="QUG57" s="975"/>
      <c r="QUH57" s="975"/>
      <c r="QUI57" s="975"/>
      <c r="QUJ57" s="975"/>
      <c r="QUK57" s="975"/>
      <c r="QUL57" s="975"/>
      <c r="QUM57" s="975"/>
      <c r="QUN57" s="975"/>
      <c r="QUO57" s="975"/>
      <c r="QUP57" s="975"/>
      <c r="QUQ57" s="975"/>
      <c r="QUR57" s="975"/>
      <c r="QUS57" s="975"/>
      <c r="QUT57" s="975"/>
      <c r="QUU57" s="975"/>
      <c r="QUV57" s="975"/>
      <c r="QUW57" s="975"/>
      <c r="QUX57" s="975"/>
      <c r="QUY57" s="975"/>
      <c r="QUZ57" s="975"/>
      <c r="QVA57" s="975"/>
      <c r="QVB57" s="975"/>
      <c r="QVC57" s="975"/>
      <c r="QVD57" s="975"/>
      <c r="QVE57" s="975"/>
      <c r="QVF57" s="975"/>
      <c r="QVG57" s="975"/>
      <c r="QVH57" s="975"/>
      <c r="QVI57" s="975"/>
      <c r="QVJ57" s="975"/>
      <c r="QVK57" s="975"/>
      <c r="QVL57" s="975"/>
      <c r="QVM57" s="975"/>
      <c r="QVN57" s="975"/>
      <c r="QVO57" s="975"/>
      <c r="QVP57" s="975"/>
      <c r="QVQ57" s="975"/>
      <c r="QVR57" s="975"/>
      <c r="QVS57" s="975"/>
      <c r="QVT57" s="975"/>
      <c r="QVU57" s="975"/>
      <c r="QVV57" s="975"/>
      <c r="QVW57" s="975"/>
      <c r="QVX57" s="975"/>
      <c r="QVY57" s="975"/>
      <c r="QVZ57" s="975"/>
      <c r="QWA57" s="975"/>
      <c r="QWB57" s="975"/>
      <c r="QWC57" s="975"/>
      <c r="QWD57" s="975"/>
      <c r="QWE57" s="975"/>
      <c r="QWF57" s="975"/>
      <c r="QWG57" s="975"/>
      <c r="QWH57" s="975"/>
      <c r="QWI57" s="975"/>
      <c r="QWJ57" s="975"/>
      <c r="QWK57" s="975"/>
      <c r="QWL57" s="975"/>
      <c r="QWM57" s="975"/>
      <c r="QWN57" s="975"/>
      <c r="QWO57" s="975"/>
      <c r="QWP57" s="975"/>
      <c r="QWQ57" s="975"/>
      <c r="QWR57" s="975"/>
      <c r="QWS57" s="975"/>
      <c r="QWT57" s="975"/>
      <c r="QWU57" s="975"/>
      <c r="QWV57" s="975"/>
      <c r="QWW57" s="975"/>
      <c r="QWX57" s="975"/>
      <c r="QWY57" s="975"/>
      <c r="QWZ57" s="975"/>
      <c r="QXA57" s="975"/>
      <c r="QXB57" s="975"/>
      <c r="QXC57" s="975"/>
      <c r="QXD57" s="975"/>
      <c r="QXE57" s="975"/>
      <c r="QXF57" s="975"/>
      <c r="QXG57" s="975"/>
      <c r="QXH57" s="975"/>
      <c r="QXI57" s="975"/>
      <c r="QXJ57" s="975"/>
      <c r="QXK57" s="975"/>
      <c r="QXL57" s="975"/>
      <c r="QXM57" s="975"/>
      <c r="QXN57" s="975"/>
      <c r="QXO57" s="975"/>
      <c r="QXP57" s="975"/>
      <c r="QXQ57" s="975"/>
      <c r="QXR57" s="975"/>
      <c r="QXS57" s="975"/>
      <c r="QXT57" s="975"/>
      <c r="QXU57" s="975"/>
      <c r="QXV57" s="975"/>
      <c r="QXW57" s="975"/>
      <c r="QXX57" s="975"/>
      <c r="QXY57" s="975"/>
      <c r="QXZ57" s="975"/>
      <c r="QYA57" s="975"/>
      <c r="QYB57" s="975"/>
      <c r="QYC57" s="975"/>
      <c r="QYD57" s="975"/>
      <c r="QYE57" s="975"/>
      <c r="QYF57" s="975"/>
      <c r="QYG57" s="975"/>
      <c r="QYH57" s="975"/>
      <c r="QYI57" s="975"/>
      <c r="QYJ57" s="975"/>
      <c r="QYK57" s="975"/>
      <c r="QYL57" s="975"/>
      <c r="QYM57" s="975"/>
      <c r="QYN57" s="975"/>
      <c r="QYO57" s="975"/>
      <c r="QYP57" s="975"/>
      <c r="QYQ57" s="975"/>
      <c r="QYR57" s="975"/>
      <c r="QYS57" s="975"/>
      <c r="QYT57" s="975"/>
      <c r="QYU57" s="975"/>
      <c r="QYV57" s="975"/>
      <c r="QYW57" s="975"/>
      <c r="QYX57" s="975"/>
      <c r="QYY57" s="975"/>
      <c r="QYZ57" s="975"/>
      <c r="QZA57" s="975"/>
      <c r="QZB57" s="975"/>
      <c r="QZC57" s="975"/>
      <c r="QZD57" s="975"/>
      <c r="QZE57" s="975"/>
      <c r="QZF57" s="975"/>
      <c r="QZG57" s="975"/>
      <c r="QZH57" s="975"/>
      <c r="QZI57" s="975"/>
      <c r="QZJ57" s="975"/>
      <c r="QZK57" s="975"/>
      <c r="QZL57" s="975"/>
      <c r="QZM57" s="975"/>
      <c r="QZN57" s="975"/>
      <c r="QZO57" s="975"/>
      <c r="QZP57" s="975"/>
      <c r="QZQ57" s="975"/>
      <c r="QZR57" s="975"/>
      <c r="QZS57" s="975"/>
      <c r="QZT57" s="975"/>
      <c r="QZU57" s="975"/>
      <c r="QZV57" s="975"/>
      <c r="QZW57" s="975"/>
      <c r="QZX57" s="975"/>
      <c r="QZY57" s="975"/>
      <c r="QZZ57" s="975"/>
      <c r="RAA57" s="975"/>
      <c r="RAB57" s="975"/>
      <c r="RAC57" s="975"/>
      <c r="RAD57" s="975"/>
      <c r="RAE57" s="975"/>
      <c r="RAF57" s="975"/>
      <c r="RAG57" s="975"/>
      <c r="RAH57" s="975"/>
      <c r="RAI57" s="975"/>
      <c r="RAJ57" s="975"/>
      <c r="RAK57" s="975"/>
      <c r="RAL57" s="975"/>
      <c r="RAM57" s="975"/>
      <c r="RAN57" s="975"/>
      <c r="RAO57" s="975"/>
      <c r="RAP57" s="975"/>
      <c r="RAQ57" s="975"/>
      <c r="RAR57" s="975"/>
      <c r="RAS57" s="975"/>
      <c r="RAT57" s="975"/>
      <c r="RAU57" s="975"/>
      <c r="RAV57" s="975"/>
      <c r="RAW57" s="975"/>
      <c r="RAX57" s="975"/>
      <c r="RAY57" s="975"/>
      <c r="RAZ57" s="975"/>
      <c r="RBA57" s="975"/>
      <c r="RBB57" s="975"/>
      <c r="RBC57" s="975"/>
      <c r="RBD57" s="975"/>
      <c r="RBE57" s="975"/>
      <c r="RBF57" s="975"/>
      <c r="RBG57" s="975"/>
      <c r="RBH57" s="975"/>
      <c r="RBI57" s="975"/>
      <c r="RBJ57" s="975"/>
      <c r="RBK57" s="975"/>
      <c r="RBL57" s="975"/>
      <c r="RBM57" s="975"/>
      <c r="RBN57" s="975"/>
      <c r="RBO57" s="975"/>
      <c r="RBP57" s="975"/>
      <c r="RBQ57" s="975"/>
      <c r="RBR57" s="975"/>
      <c r="RBS57" s="975"/>
      <c r="RBT57" s="975"/>
      <c r="RBU57" s="975"/>
      <c r="RBV57" s="975"/>
      <c r="RBW57" s="975"/>
      <c r="RBX57" s="975"/>
      <c r="RBY57" s="975"/>
      <c r="RBZ57" s="975"/>
      <c r="RCA57" s="975"/>
      <c r="RCB57" s="975"/>
      <c r="RCC57" s="975"/>
      <c r="RCD57" s="975"/>
      <c r="RCE57" s="975"/>
      <c r="RCF57" s="975"/>
      <c r="RCG57" s="975"/>
      <c r="RCH57" s="975"/>
      <c r="RCI57" s="975"/>
      <c r="RCJ57" s="975"/>
      <c r="RCK57" s="975"/>
      <c r="RCL57" s="975"/>
      <c r="RCM57" s="975"/>
      <c r="RCN57" s="975"/>
      <c r="RCO57" s="975"/>
      <c r="RCP57" s="975"/>
      <c r="RCQ57" s="975"/>
      <c r="RCR57" s="975"/>
      <c r="RCS57" s="975"/>
      <c r="RCT57" s="975"/>
      <c r="RCU57" s="975"/>
      <c r="RCV57" s="975"/>
      <c r="RCW57" s="975"/>
      <c r="RCX57" s="975"/>
      <c r="RCY57" s="975"/>
      <c r="RCZ57" s="975"/>
      <c r="RDA57" s="975"/>
      <c r="RDB57" s="975"/>
      <c r="RDC57" s="975"/>
      <c r="RDD57" s="975"/>
      <c r="RDE57" s="975"/>
      <c r="RDF57" s="975"/>
      <c r="RDG57" s="975"/>
      <c r="RDH57" s="975"/>
      <c r="RDI57" s="975"/>
      <c r="RDJ57" s="975"/>
      <c r="RDK57" s="975"/>
      <c r="RDL57" s="975"/>
      <c r="RDM57" s="975"/>
      <c r="RDN57" s="975"/>
      <c r="RDO57" s="975"/>
      <c r="RDP57" s="975"/>
      <c r="RDQ57" s="975"/>
      <c r="RDR57" s="975"/>
      <c r="RDS57" s="975"/>
      <c r="RDT57" s="975"/>
      <c r="RDU57" s="975"/>
      <c r="RDV57" s="975"/>
      <c r="RDW57" s="975"/>
      <c r="RDX57" s="975"/>
      <c r="RDY57" s="975"/>
      <c r="RDZ57" s="975"/>
      <c r="REA57" s="975"/>
      <c r="REB57" s="975"/>
      <c r="REC57" s="975"/>
      <c r="RED57" s="975"/>
      <c r="REE57" s="975"/>
      <c r="REF57" s="975"/>
      <c r="REG57" s="975"/>
      <c r="REH57" s="975"/>
      <c r="REI57" s="975"/>
      <c r="REJ57" s="975"/>
      <c r="REK57" s="975"/>
      <c r="REL57" s="975"/>
      <c r="REM57" s="975"/>
      <c r="REN57" s="975"/>
      <c r="REO57" s="975"/>
      <c r="REP57" s="975"/>
      <c r="REQ57" s="975"/>
      <c r="RER57" s="975"/>
      <c r="RES57" s="975"/>
      <c r="RET57" s="975"/>
      <c r="REU57" s="975"/>
      <c r="REV57" s="975"/>
      <c r="REW57" s="975"/>
      <c r="REX57" s="975"/>
      <c r="REY57" s="975"/>
      <c r="REZ57" s="975"/>
      <c r="RFA57" s="975"/>
      <c r="RFB57" s="975"/>
      <c r="RFC57" s="975"/>
      <c r="RFD57" s="975"/>
      <c r="RFE57" s="975"/>
      <c r="RFF57" s="975"/>
      <c r="RFG57" s="975"/>
      <c r="RFH57" s="975"/>
      <c r="RFI57" s="975"/>
      <c r="RFJ57" s="975"/>
      <c r="RFK57" s="975"/>
      <c r="RFL57" s="975"/>
      <c r="RFM57" s="975"/>
      <c r="RFN57" s="975"/>
      <c r="RFO57" s="975"/>
      <c r="RFP57" s="975"/>
      <c r="RFQ57" s="975"/>
      <c r="RFR57" s="975"/>
      <c r="RFS57" s="975"/>
      <c r="RFT57" s="975"/>
      <c r="RFU57" s="975"/>
      <c r="RFV57" s="975"/>
      <c r="RFW57" s="975"/>
      <c r="RFX57" s="975"/>
      <c r="RFY57" s="975"/>
      <c r="RFZ57" s="975"/>
      <c r="RGA57" s="975"/>
      <c r="RGB57" s="975"/>
      <c r="RGC57" s="975"/>
      <c r="RGD57" s="975"/>
      <c r="RGE57" s="975"/>
      <c r="RGF57" s="975"/>
      <c r="RGG57" s="975"/>
      <c r="RGH57" s="975"/>
      <c r="RGI57" s="975"/>
      <c r="RGJ57" s="975"/>
      <c r="RGK57" s="975"/>
      <c r="RGL57" s="975"/>
      <c r="RGM57" s="975"/>
      <c r="RGN57" s="975"/>
      <c r="RGO57" s="975"/>
      <c r="RGP57" s="975"/>
      <c r="RGQ57" s="975"/>
      <c r="RGR57" s="975"/>
      <c r="RGS57" s="975"/>
      <c r="RGT57" s="975"/>
      <c r="RGU57" s="975"/>
      <c r="RGV57" s="975"/>
      <c r="RGW57" s="975"/>
      <c r="RGX57" s="975"/>
      <c r="RGY57" s="975"/>
      <c r="RGZ57" s="975"/>
      <c r="RHA57" s="975"/>
      <c r="RHB57" s="975"/>
      <c r="RHC57" s="975"/>
      <c r="RHD57" s="975"/>
      <c r="RHE57" s="975"/>
      <c r="RHF57" s="975"/>
      <c r="RHG57" s="975"/>
      <c r="RHH57" s="975"/>
      <c r="RHI57" s="975"/>
      <c r="RHJ57" s="975"/>
      <c r="RHK57" s="975"/>
      <c r="RHL57" s="975"/>
      <c r="RHM57" s="975"/>
      <c r="RHN57" s="975"/>
      <c r="RHO57" s="975"/>
      <c r="RHP57" s="975"/>
      <c r="RHQ57" s="975"/>
      <c r="RHR57" s="975"/>
      <c r="RHS57" s="975"/>
      <c r="RHT57" s="975"/>
      <c r="RHU57" s="975"/>
      <c r="RHV57" s="975"/>
      <c r="RHW57" s="975"/>
      <c r="RHX57" s="975"/>
      <c r="RHY57" s="975"/>
      <c r="RHZ57" s="975"/>
      <c r="RIA57" s="975"/>
      <c r="RIB57" s="975"/>
      <c r="RIC57" s="975"/>
      <c r="RID57" s="975"/>
      <c r="RIE57" s="975"/>
      <c r="RIF57" s="975"/>
      <c r="RIG57" s="975"/>
      <c r="RIH57" s="975"/>
      <c r="RII57" s="975"/>
      <c r="RIJ57" s="975"/>
      <c r="RIK57" s="975"/>
      <c r="RIL57" s="975"/>
      <c r="RIM57" s="975"/>
      <c r="RIN57" s="975"/>
      <c r="RIO57" s="975"/>
      <c r="RIP57" s="975"/>
      <c r="RIQ57" s="975"/>
      <c r="RIR57" s="975"/>
      <c r="RIS57" s="975"/>
      <c r="RIT57" s="975"/>
      <c r="RIU57" s="975"/>
      <c r="RIV57" s="975"/>
      <c r="RIW57" s="975"/>
      <c r="RIX57" s="975"/>
      <c r="RIY57" s="975"/>
      <c r="RIZ57" s="975"/>
      <c r="RJA57" s="975"/>
      <c r="RJB57" s="975"/>
      <c r="RJC57" s="975"/>
      <c r="RJD57" s="975"/>
      <c r="RJE57" s="975"/>
      <c r="RJF57" s="975"/>
      <c r="RJG57" s="975"/>
      <c r="RJH57" s="975"/>
      <c r="RJI57" s="975"/>
      <c r="RJJ57" s="975"/>
      <c r="RJK57" s="975"/>
      <c r="RJL57" s="975"/>
      <c r="RJM57" s="975"/>
      <c r="RJN57" s="975"/>
      <c r="RJO57" s="975"/>
      <c r="RJP57" s="975"/>
      <c r="RJQ57" s="975"/>
      <c r="RJR57" s="975"/>
      <c r="RJS57" s="975"/>
      <c r="RJT57" s="975"/>
      <c r="RJU57" s="975"/>
      <c r="RJV57" s="975"/>
      <c r="RJW57" s="975"/>
      <c r="RJX57" s="975"/>
      <c r="RJY57" s="975"/>
      <c r="RJZ57" s="975"/>
      <c r="RKA57" s="975"/>
      <c r="RKB57" s="975"/>
      <c r="RKC57" s="975"/>
      <c r="RKD57" s="975"/>
      <c r="RKE57" s="975"/>
      <c r="RKF57" s="975"/>
      <c r="RKG57" s="975"/>
      <c r="RKH57" s="975"/>
      <c r="RKI57" s="975"/>
      <c r="RKJ57" s="975"/>
      <c r="RKK57" s="975"/>
      <c r="RKL57" s="975"/>
      <c r="RKM57" s="975"/>
      <c r="RKN57" s="975"/>
      <c r="RKO57" s="975"/>
      <c r="RKP57" s="975"/>
      <c r="RKQ57" s="975"/>
      <c r="RKR57" s="975"/>
      <c r="RKS57" s="975"/>
      <c r="RKT57" s="975"/>
      <c r="RKU57" s="975"/>
      <c r="RKV57" s="975"/>
      <c r="RKW57" s="975"/>
      <c r="RKX57" s="975"/>
      <c r="RKY57" s="975"/>
      <c r="RKZ57" s="975"/>
      <c r="RLA57" s="975"/>
      <c r="RLB57" s="975"/>
      <c r="RLC57" s="975"/>
      <c r="RLD57" s="975"/>
      <c r="RLE57" s="975"/>
      <c r="RLF57" s="975"/>
      <c r="RLG57" s="975"/>
      <c r="RLH57" s="975"/>
      <c r="RLI57" s="975"/>
      <c r="RLJ57" s="975"/>
      <c r="RLK57" s="975"/>
      <c r="RLL57" s="975"/>
      <c r="RLM57" s="975"/>
      <c r="RLN57" s="975"/>
      <c r="RLO57" s="975"/>
      <c r="RLP57" s="975"/>
      <c r="RLQ57" s="975"/>
      <c r="RLR57" s="975"/>
      <c r="RLS57" s="975"/>
      <c r="RLT57" s="975"/>
      <c r="RLU57" s="975"/>
      <c r="RLV57" s="975"/>
      <c r="RLW57" s="975"/>
      <c r="RLX57" s="975"/>
      <c r="RLY57" s="975"/>
      <c r="RLZ57" s="975"/>
      <c r="RMA57" s="975"/>
      <c r="RMB57" s="975"/>
      <c r="RMC57" s="975"/>
      <c r="RMD57" s="975"/>
      <c r="RME57" s="975"/>
      <c r="RMF57" s="975"/>
      <c r="RMG57" s="975"/>
      <c r="RMH57" s="975"/>
      <c r="RMI57" s="975"/>
      <c r="RMJ57" s="975"/>
      <c r="RMK57" s="975"/>
      <c r="RML57" s="975"/>
      <c r="RMM57" s="975"/>
      <c r="RMN57" s="975"/>
      <c r="RMO57" s="975"/>
      <c r="RMP57" s="975"/>
      <c r="RMQ57" s="975"/>
      <c r="RMR57" s="975"/>
      <c r="RMS57" s="975"/>
      <c r="RMT57" s="975"/>
      <c r="RMU57" s="975"/>
      <c r="RMV57" s="975"/>
      <c r="RMW57" s="975"/>
      <c r="RMX57" s="975"/>
      <c r="RMY57" s="975"/>
      <c r="RMZ57" s="975"/>
      <c r="RNA57" s="975"/>
      <c r="RNB57" s="975"/>
      <c r="RNC57" s="975"/>
      <c r="RND57" s="975"/>
      <c r="RNE57" s="975"/>
      <c r="RNF57" s="975"/>
      <c r="RNG57" s="975"/>
      <c r="RNH57" s="975"/>
      <c r="RNI57" s="975"/>
      <c r="RNJ57" s="975"/>
      <c r="RNK57" s="975"/>
      <c r="RNL57" s="975"/>
      <c r="RNM57" s="975"/>
      <c r="RNN57" s="975"/>
      <c r="RNO57" s="975"/>
      <c r="RNP57" s="975"/>
      <c r="RNQ57" s="975"/>
      <c r="RNR57" s="975"/>
      <c r="RNS57" s="975"/>
      <c r="RNT57" s="975"/>
      <c r="RNU57" s="975"/>
      <c r="RNV57" s="975"/>
      <c r="RNW57" s="975"/>
      <c r="RNX57" s="975"/>
      <c r="RNY57" s="975"/>
      <c r="RNZ57" s="975"/>
      <c r="ROA57" s="975"/>
      <c r="ROB57" s="975"/>
      <c r="ROC57" s="975"/>
      <c r="ROD57" s="975"/>
      <c r="ROE57" s="975"/>
      <c r="ROF57" s="975"/>
      <c r="ROG57" s="975"/>
      <c r="ROH57" s="975"/>
      <c r="ROI57" s="975"/>
      <c r="ROJ57" s="975"/>
      <c r="ROK57" s="975"/>
      <c r="ROL57" s="975"/>
      <c r="ROM57" s="975"/>
      <c r="RON57" s="975"/>
      <c r="ROO57" s="975"/>
      <c r="ROP57" s="975"/>
      <c r="ROQ57" s="975"/>
      <c r="ROR57" s="975"/>
      <c r="ROS57" s="975"/>
      <c r="ROT57" s="975"/>
      <c r="ROU57" s="975"/>
      <c r="ROV57" s="975"/>
      <c r="ROW57" s="975"/>
      <c r="ROX57" s="975"/>
      <c r="ROY57" s="975"/>
      <c r="ROZ57" s="975"/>
      <c r="RPA57" s="975"/>
      <c r="RPB57" s="975"/>
      <c r="RPC57" s="975"/>
      <c r="RPD57" s="975"/>
      <c r="RPE57" s="975"/>
      <c r="RPF57" s="975"/>
      <c r="RPG57" s="975"/>
      <c r="RPH57" s="975"/>
      <c r="RPI57" s="975"/>
      <c r="RPJ57" s="975"/>
      <c r="RPK57" s="975"/>
      <c r="RPL57" s="975"/>
      <c r="RPM57" s="975"/>
      <c r="RPN57" s="975"/>
      <c r="RPO57" s="975"/>
      <c r="RPP57" s="975"/>
      <c r="RPQ57" s="975"/>
      <c r="RPR57" s="975"/>
      <c r="RPS57" s="975"/>
      <c r="RPT57" s="975"/>
      <c r="RPU57" s="975"/>
      <c r="RPV57" s="975"/>
      <c r="RPW57" s="975"/>
      <c r="RPX57" s="975"/>
      <c r="RPY57" s="975"/>
      <c r="RPZ57" s="975"/>
      <c r="RQA57" s="975"/>
      <c r="RQB57" s="975"/>
      <c r="RQC57" s="975"/>
      <c r="RQD57" s="975"/>
      <c r="RQE57" s="975"/>
      <c r="RQF57" s="975"/>
      <c r="RQG57" s="975"/>
      <c r="RQH57" s="975"/>
      <c r="RQI57" s="975"/>
      <c r="RQJ57" s="975"/>
      <c r="RQK57" s="975"/>
      <c r="RQL57" s="975"/>
      <c r="RQM57" s="975"/>
      <c r="RQN57" s="975"/>
      <c r="RQO57" s="975"/>
      <c r="RQP57" s="975"/>
      <c r="RQQ57" s="975"/>
      <c r="RQR57" s="975"/>
      <c r="RQS57" s="975"/>
      <c r="RQT57" s="975"/>
      <c r="RQU57" s="975"/>
      <c r="RQV57" s="975"/>
      <c r="RQW57" s="975"/>
      <c r="RQX57" s="975"/>
      <c r="RQY57" s="975"/>
      <c r="RQZ57" s="975"/>
      <c r="RRA57" s="975"/>
      <c r="RRB57" s="975"/>
      <c r="RRC57" s="975"/>
      <c r="RRD57" s="975"/>
      <c r="RRE57" s="975"/>
      <c r="RRF57" s="975"/>
      <c r="RRG57" s="975"/>
      <c r="RRH57" s="975"/>
      <c r="RRI57" s="975"/>
      <c r="RRJ57" s="975"/>
      <c r="RRK57" s="975"/>
      <c r="RRL57" s="975"/>
      <c r="RRM57" s="975"/>
      <c r="RRN57" s="975"/>
      <c r="RRO57" s="975"/>
      <c r="RRP57" s="975"/>
      <c r="RRQ57" s="975"/>
      <c r="RRR57" s="975"/>
      <c r="RRS57" s="975"/>
      <c r="RRT57" s="975"/>
      <c r="RRU57" s="975"/>
      <c r="RRV57" s="975"/>
      <c r="RRW57" s="975"/>
      <c r="RRX57" s="975"/>
      <c r="RRY57" s="975"/>
      <c r="RRZ57" s="975"/>
      <c r="RSA57" s="975"/>
      <c r="RSB57" s="975"/>
      <c r="RSC57" s="975"/>
      <c r="RSD57" s="975"/>
      <c r="RSE57" s="975"/>
      <c r="RSF57" s="975"/>
      <c r="RSG57" s="975"/>
      <c r="RSH57" s="975"/>
      <c r="RSI57" s="975"/>
      <c r="RSJ57" s="975"/>
      <c r="RSK57" s="975"/>
      <c r="RSL57" s="975"/>
      <c r="RSM57" s="975"/>
      <c r="RSN57" s="975"/>
      <c r="RSO57" s="975"/>
      <c r="RSP57" s="975"/>
      <c r="RSQ57" s="975"/>
      <c r="RSR57" s="975"/>
      <c r="RSS57" s="975"/>
      <c r="RST57" s="975"/>
      <c r="RSU57" s="975"/>
      <c r="RSV57" s="975"/>
      <c r="RSW57" s="975"/>
      <c r="RSX57" s="975"/>
      <c r="RSY57" s="975"/>
      <c r="RSZ57" s="975"/>
      <c r="RTA57" s="975"/>
      <c r="RTB57" s="975"/>
      <c r="RTC57" s="975"/>
      <c r="RTD57" s="975"/>
      <c r="RTE57" s="975"/>
      <c r="RTF57" s="975"/>
      <c r="RTG57" s="975"/>
      <c r="RTH57" s="975"/>
      <c r="RTI57" s="975"/>
      <c r="RTJ57" s="975"/>
      <c r="RTK57" s="975"/>
      <c r="RTL57" s="975"/>
      <c r="RTM57" s="975"/>
      <c r="RTN57" s="975"/>
      <c r="RTO57" s="975"/>
      <c r="RTP57" s="975"/>
      <c r="RTQ57" s="975"/>
      <c r="RTR57" s="975"/>
      <c r="RTS57" s="975"/>
      <c r="RTT57" s="975"/>
      <c r="RTU57" s="975"/>
      <c r="RTV57" s="975"/>
      <c r="RTW57" s="975"/>
      <c r="RTX57" s="975"/>
      <c r="RTY57" s="975"/>
      <c r="RTZ57" s="975"/>
      <c r="RUA57" s="975"/>
      <c r="RUB57" s="975"/>
      <c r="RUC57" s="975"/>
      <c r="RUD57" s="975"/>
      <c r="RUE57" s="975"/>
      <c r="RUF57" s="975"/>
      <c r="RUG57" s="975"/>
      <c r="RUH57" s="975"/>
      <c r="RUI57" s="975"/>
      <c r="RUJ57" s="975"/>
      <c r="RUK57" s="975"/>
      <c r="RUL57" s="975"/>
      <c r="RUM57" s="975"/>
      <c r="RUN57" s="975"/>
      <c r="RUO57" s="975"/>
      <c r="RUP57" s="975"/>
      <c r="RUQ57" s="975"/>
      <c r="RUR57" s="975"/>
      <c r="RUS57" s="975"/>
      <c r="RUT57" s="975"/>
      <c r="RUU57" s="975"/>
      <c r="RUV57" s="975"/>
      <c r="RUW57" s="975"/>
      <c r="RUX57" s="975"/>
      <c r="RUY57" s="975"/>
      <c r="RUZ57" s="975"/>
      <c r="RVA57" s="975"/>
      <c r="RVB57" s="975"/>
      <c r="RVC57" s="975"/>
      <c r="RVD57" s="975"/>
      <c r="RVE57" s="975"/>
      <c r="RVF57" s="975"/>
      <c r="RVG57" s="975"/>
      <c r="RVH57" s="975"/>
      <c r="RVI57" s="975"/>
      <c r="RVJ57" s="975"/>
      <c r="RVK57" s="975"/>
      <c r="RVL57" s="975"/>
      <c r="RVM57" s="975"/>
      <c r="RVN57" s="975"/>
      <c r="RVO57" s="975"/>
      <c r="RVP57" s="975"/>
      <c r="RVQ57" s="975"/>
      <c r="RVR57" s="975"/>
      <c r="RVS57" s="975"/>
      <c r="RVT57" s="975"/>
      <c r="RVU57" s="975"/>
      <c r="RVV57" s="975"/>
      <c r="RVW57" s="975"/>
      <c r="RVX57" s="975"/>
      <c r="RVY57" s="975"/>
      <c r="RVZ57" s="975"/>
      <c r="RWA57" s="975"/>
      <c r="RWB57" s="975"/>
      <c r="RWC57" s="975"/>
      <c r="RWD57" s="975"/>
      <c r="RWE57" s="975"/>
      <c r="RWF57" s="975"/>
      <c r="RWG57" s="975"/>
      <c r="RWH57" s="975"/>
      <c r="RWI57" s="975"/>
      <c r="RWJ57" s="975"/>
      <c r="RWK57" s="975"/>
      <c r="RWL57" s="975"/>
      <c r="RWM57" s="975"/>
      <c r="RWN57" s="975"/>
      <c r="RWO57" s="975"/>
      <c r="RWP57" s="975"/>
      <c r="RWQ57" s="975"/>
      <c r="RWR57" s="975"/>
      <c r="RWS57" s="975"/>
      <c r="RWT57" s="975"/>
      <c r="RWU57" s="975"/>
      <c r="RWV57" s="975"/>
      <c r="RWW57" s="975"/>
      <c r="RWX57" s="975"/>
      <c r="RWY57" s="975"/>
      <c r="RWZ57" s="975"/>
      <c r="RXA57" s="975"/>
      <c r="RXB57" s="975"/>
      <c r="RXC57" s="975"/>
      <c r="RXD57" s="975"/>
      <c r="RXE57" s="975"/>
      <c r="RXF57" s="975"/>
      <c r="RXG57" s="975"/>
      <c r="RXH57" s="975"/>
      <c r="RXI57" s="975"/>
      <c r="RXJ57" s="975"/>
      <c r="RXK57" s="975"/>
      <c r="RXL57" s="975"/>
      <c r="RXM57" s="975"/>
      <c r="RXN57" s="975"/>
      <c r="RXO57" s="975"/>
      <c r="RXP57" s="975"/>
      <c r="RXQ57" s="975"/>
      <c r="RXR57" s="975"/>
      <c r="RXS57" s="975"/>
      <c r="RXT57" s="975"/>
      <c r="RXU57" s="975"/>
      <c r="RXV57" s="975"/>
      <c r="RXW57" s="975"/>
      <c r="RXX57" s="975"/>
      <c r="RXY57" s="975"/>
      <c r="RXZ57" s="975"/>
      <c r="RYA57" s="975"/>
      <c r="RYB57" s="975"/>
      <c r="RYC57" s="975"/>
      <c r="RYD57" s="975"/>
      <c r="RYE57" s="975"/>
      <c r="RYF57" s="975"/>
      <c r="RYG57" s="975"/>
      <c r="RYH57" s="975"/>
      <c r="RYI57" s="975"/>
      <c r="RYJ57" s="975"/>
      <c r="RYK57" s="975"/>
      <c r="RYL57" s="975"/>
      <c r="RYM57" s="975"/>
      <c r="RYN57" s="975"/>
      <c r="RYO57" s="975"/>
      <c r="RYP57" s="975"/>
      <c r="RYQ57" s="975"/>
      <c r="RYR57" s="975"/>
      <c r="RYS57" s="975"/>
      <c r="RYT57" s="975"/>
      <c r="RYU57" s="975"/>
      <c r="RYV57" s="975"/>
      <c r="RYW57" s="975"/>
      <c r="RYX57" s="975"/>
      <c r="RYY57" s="975"/>
      <c r="RYZ57" s="975"/>
      <c r="RZA57" s="975"/>
      <c r="RZB57" s="975"/>
      <c r="RZC57" s="975"/>
      <c r="RZD57" s="975"/>
      <c r="RZE57" s="975"/>
      <c r="RZF57" s="975"/>
      <c r="RZG57" s="975"/>
      <c r="RZH57" s="975"/>
      <c r="RZI57" s="975"/>
      <c r="RZJ57" s="975"/>
      <c r="RZK57" s="975"/>
      <c r="RZL57" s="975"/>
      <c r="RZM57" s="975"/>
      <c r="RZN57" s="975"/>
      <c r="RZO57" s="975"/>
      <c r="RZP57" s="975"/>
      <c r="RZQ57" s="975"/>
      <c r="RZR57" s="975"/>
      <c r="RZS57" s="975"/>
      <c r="RZT57" s="975"/>
      <c r="RZU57" s="975"/>
      <c r="RZV57" s="975"/>
      <c r="RZW57" s="975"/>
      <c r="RZX57" s="975"/>
      <c r="RZY57" s="975"/>
      <c r="RZZ57" s="975"/>
      <c r="SAA57" s="975"/>
      <c r="SAB57" s="975"/>
      <c r="SAC57" s="975"/>
      <c r="SAD57" s="975"/>
      <c r="SAE57" s="975"/>
      <c r="SAF57" s="975"/>
      <c r="SAG57" s="975"/>
      <c r="SAH57" s="975"/>
      <c r="SAI57" s="975"/>
      <c r="SAJ57" s="975"/>
      <c r="SAK57" s="975"/>
      <c r="SAL57" s="975"/>
      <c r="SAM57" s="975"/>
      <c r="SAN57" s="975"/>
      <c r="SAO57" s="975"/>
      <c r="SAP57" s="975"/>
      <c r="SAQ57" s="975"/>
      <c r="SAR57" s="975"/>
      <c r="SAS57" s="975"/>
      <c r="SAT57" s="975"/>
      <c r="SAU57" s="975"/>
      <c r="SAV57" s="975"/>
      <c r="SAW57" s="975"/>
      <c r="SAX57" s="975"/>
      <c r="SAY57" s="975"/>
      <c r="SAZ57" s="975"/>
      <c r="SBA57" s="975"/>
      <c r="SBB57" s="975"/>
      <c r="SBC57" s="975"/>
      <c r="SBD57" s="975"/>
      <c r="SBE57" s="975"/>
      <c r="SBF57" s="975"/>
      <c r="SBG57" s="975"/>
      <c r="SBH57" s="975"/>
      <c r="SBI57" s="975"/>
      <c r="SBJ57" s="975"/>
      <c r="SBK57" s="975"/>
      <c r="SBL57" s="975"/>
      <c r="SBM57" s="975"/>
      <c r="SBN57" s="975"/>
      <c r="SBO57" s="975"/>
      <c r="SBP57" s="975"/>
      <c r="SBQ57" s="975"/>
      <c r="SBR57" s="975"/>
      <c r="SBS57" s="975"/>
      <c r="SBT57" s="975"/>
      <c r="SBU57" s="975"/>
      <c r="SBV57" s="975"/>
      <c r="SBW57" s="975"/>
      <c r="SBX57" s="975"/>
      <c r="SBY57" s="975"/>
      <c r="SBZ57" s="975"/>
      <c r="SCA57" s="975"/>
      <c r="SCB57" s="975"/>
      <c r="SCC57" s="975"/>
      <c r="SCD57" s="975"/>
      <c r="SCE57" s="975"/>
      <c r="SCF57" s="975"/>
      <c r="SCG57" s="975"/>
      <c r="SCH57" s="975"/>
      <c r="SCI57" s="975"/>
      <c r="SCJ57" s="975"/>
      <c r="SCK57" s="975"/>
      <c r="SCL57" s="975"/>
      <c r="SCM57" s="975"/>
      <c r="SCN57" s="975"/>
      <c r="SCO57" s="975"/>
      <c r="SCP57" s="975"/>
      <c r="SCQ57" s="975"/>
      <c r="SCR57" s="975"/>
      <c r="SCS57" s="975"/>
      <c r="SCT57" s="975"/>
      <c r="SCU57" s="975"/>
      <c r="SCV57" s="975"/>
      <c r="SCW57" s="975"/>
      <c r="SCX57" s="975"/>
      <c r="SCY57" s="975"/>
      <c r="SCZ57" s="975"/>
      <c r="SDA57" s="975"/>
      <c r="SDB57" s="975"/>
      <c r="SDC57" s="975"/>
      <c r="SDD57" s="975"/>
      <c r="SDE57" s="975"/>
      <c r="SDF57" s="975"/>
      <c r="SDG57" s="975"/>
      <c r="SDH57" s="975"/>
      <c r="SDI57" s="975"/>
      <c r="SDJ57" s="975"/>
      <c r="SDK57" s="975"/>
      <c r="SDL57" s="975"/>
      <c r="SDM57" s="975"/>
      <c r="SDN57" s="975"/>
      <c r="SDO57" s="975"/>
      <c r="SDP57" s="975"/>
      <c r="SDQ57" s="975"/>
      <c r="SDR57" s="975"/>
      <c r="SDS57" s="975"/>
      <c r="SDT57" s="975"/>
      <c r="SDU57" s="975"/>
      <c r="SDV57" s="975"/>
      <c r="SDW57" s="975"/>
      <c r="SDX57" s="975"/>
      <c r="SDY57" s="975"/>
      <c r="SDZ57" s="975"/>
      <c r="SEA57" s="975"/>
      <c r="SEB57" s="975"/>
      <c r="SEC57" s="975"/>
      <c r="SED57" s="975"/>
      <c r="SEE57" s="975"/>
      <c r="SEF57" s="975"/>
      <c r="SEG57" s="975"/>
      <c r="SEH57" s="975"/>
      <c r="SEI57" s="975"/>
      <c r="SEJ57" s="975"/>
      <c r="SEK57" s="975"/>
      <c r="SEL57" s="975"/>
      <c r="SEM57" s="975"/>
      <c r="SEN57" s="975"/>
      <c r="SEO57" s="975"/>
      <c r="SEP57" s="975"/>
      <c r="SEQ57" s="975"/>
      <c r="SER57" s="975"/>
      <c r="SES57" s="975"/>
      <c r="SET57" s="975"/>
      <c r="SEU57" s="975"/>
      <c r="SEV57" s="975"/>
      <c r="SEW57" s="975"/>
      <c r="SEX57" s="975"/>
      <c r="SEY57" s="975"/>
      <c r="SEZ57" s="975"/>
      <c r="SFA57" s="975"/>
      <c r="SFB57" s="975"/>
      <c r="SFC57" s="975"/>
      <c r="SFD57" s="975"/>
      <c r="SFE57" s="975"/>
      <c r="SFF57" s="975"/>
      <c r="SFG57" s="975"/>
      <c r="SFH57" s="975"/>
      <c r="SFI57" s="975"/>
      <c r="SFJ57" s="975"/>
      <c r="SFK57" s="975"/>
      <c r="SFL57" s="975"/>
      <c r="SFM57" s="975"/>
      <c r="SFN57" s="975"/>
      <c r="SFO57" s="975"/>
      <c r="SFP57" s="975"/>
      <c r="SFQ57" s="975"/>
      <c r="SFR57" s="975"/>
      <c r="SFS57" s="975"/>
      <c r="SFT57" s="975"/>
      <c r="SFU57" s="975"/>
      <c r="SFV57" s="975"/>
      <c r="SFW57" s="975"/>
      <c r="SFX57" s="975"/>
      <c r="SFY57" s="975"/>
      <c r="SFZ57" s="975"/>
      <c r="SGA57" s="975"/>
      <c r="SGB57" s="975"/>
      <c r="SGC57" s="975"/>
      <c r="SGD57" s="975"/>
      <c r="SGE57" s="975"/>
      <c r="SGF57" s="975"/>
      <c r="SGG57" s="975"/>
      <c r="SGH57" s="975"/>
      <c r="SGI57" s="975"/>
      <c r="SGJ57" s="975"/>
      <c r="SGK57" s="975"/>
      <c r="SGL57" s="975"/>
      <c r="SGM57" s="975"/>
      <c r="SGN57" s="975"/>
      <c r="SGO57" s="975"/>
      <c r="SGP57" s="975"/>
      <c r="SGQ57" s="975"/>
      <c r="SGR57" s="975"/>
      <c r="SGS57" s="975"/>
      <c r="SGT57" s="975"/>
      <c r="SGU57" s="975"/>
      <c r="SGV57" s="975"/>
      <c r="SGW57" s="975"/>
      <c r="SGX57" s="975"/>
      <c r="SGY57" s="975"/>
      <c r="SGZ57" s="975"/>
      <c r="SHA57" s="975"/>
      <c r="SHB57" s="975"/>
      <c r="SHC57" s="975"/>
      <c r="SHD57" s="975"/>
      <c r="SHE57" s="975"/>
      <c r="SHF57" s="975"/>
      <c r="SHG57" s="975"/>
      <c r="SHH57" s="975"/>
      <c r="SHI57" s="975"/>
      <c r="SHJ57" s="975"/>
      <c r="SHK57" s="975"/>
      <c r="SHL57" s="975"/>
      <c r="SHM57" s="975"/>
      <c r="SHN57" s="975"/>
      <c r="SHO57" s="975"/>
      <c r="SHP57" s="975"/>
      <c r="SHQ57" s="975"/>
      <c r="SHR57" s="975"/>
      <c r="SHS57" s="975"/>
      <c r="SHT57" s="975"/>
      <c r="SHU57" s="975"/>
      <c r="SHV57" s="975"/>
      <c r="SHW57" s="975"/>
      <c r="SHX57" s="975"/>
      <c r="SHY57" s="975"/>
      <c r="SHZ57" s="975"/>
      <c r="SIA57" s="975"/>
      <c r="SIB57" s="975"/>
      <c r="SIC57" s="975"/>
      <c r="SID57" s="975"/>
      <c r="SIE57" s="975"/>
      <c r="SIF57" s="975"/>
      <c r="SIG57" s="975"/>
      <c r="SIH57" s="975"/>
      <c r="SII57" s="975"/>
      <c r="SIJ57" s="975"/>
      <c r="SIK57" s="975"/>
      <c r="SIL57" s="975"/>
      <c r="SIM57" s="975"/>
      <c r="SIN57" s="975"/>
      <c r="SIO57" s="975"/>
      <c r="SIP57" s="975"/>
      <c r="SIQ57" s="975"/>
      <c r="SIR57" s="975"/>
      <c r="SIS57" s="975"/>
      <c r="SIT57" s="975"/>
      <c r="SIU57" s="975"/>
      <c r="SIV57" s="975"/>
      <c r="SIW57" s="975"/>
      <c r="SIX57" s="975"/>
      <c r="SIY57" s="975"/>
      <c r="SIZ57" s="975"/>
      <c r="SJA57" s="975"/>
      <c r="SJB57" s="975"/>
      <c r="SJC57" s="975"/>
      <c r="SJD57" s="975"/>
      <c r="SJE57" s="975"/>
      <c r="SJF57" s="975"/>
      <c r="SJG57" s="975"/>
      <c r="SJH57" s="975"/>
      <c r="SJI57" s="975"/>
      <c r="SJJ57" s="975"/>
      <c r="SJK57" s="975"/>
      <c r="SJL57" s="975"/>
      <c r="SJM57" s="975"/>
      <c r="SJN57" s="975"/>
      <c r="SJO57" s="975"/>
      <c r="SJP57" s="975"/>
      <c r="SJQ57" s="975"/>
      <c r="SJR57" s="975"/>
      <c r="SJS57" s="975"/>
      <c r="SJT57" s="975"/>
      <c r="SJU57" s="975"/>
      <c r="SJV57" s="975"/>
      <c r="SJW57" s="975"/>
      <c r="SJX57" s="975"/>
      <c r="SJY57" s="975"/>
      <c r="SJZ57" s="975"/>
      <c r="SKA57" s="975"/>
      <c r="SKB57" s="975"/>
      <c r="SKC57" s="975"/>
      <c r="SKD57" s="975"/>
      <c r="SKE57" s="975"/>
      <c r="SKF57" s="975"/>
      <c r="SKG57" s="975"/>
      <c r="SKH57" s="975"/>
      <c r="SKI57" s="975"/>
      <c r="SKJ57" s="975"/>
      <c r="SKK57" s="975"/>
      <c r="SKL57" s="975"/>
      <c r="SKM57" s="975"/>
      <c r="SKN57" s="975"/>
      <c r="SKO57" s="975"/>
      <c r="SKP57" s="975"/>
      <c r="SKQ57" s="975"/>
      <c r="SKR57" s="975"/>
      <c r="SKS57" s="975"/>
      <c r="SKT57" s="975"/>
      <c r="SKU57" s="975"/>
      <c r="SKV57" s="975"/>
      <c r="SKW57" s="975"/>
      <c r="SKX57" s="975"/>
      <c r="SKY57" s="975"/>
      <c r="SKZ57" s="975"/>
      <c r="SLA57" s="975"/>
      <c r="SLB57" s="975"/>
      <c r="SLC57" s="975"/>
      <c r="SLD57" s="975"/>
      <c r="SLE57" s="975"/>
      <c r="SLF57" s="975"/>
      <c r="SLG57" s="975"/>
      <c r="SLH57" s="975"/>
      <c r="SLI57" s="975"/>
      <c r="SLJ57" s="975"/>
      <c r="SLK57" s="975"/>
      <c r="SLL57" s="975"/>
      <c r="SLM57" s="975"/>
      <c r="SLN57" s="975"/>
      <c r="SLO57" s="975"/>
      <c r="SLP57" s="975"/>
      <c r="SLQ57" s="975"/>
      <c r="SLR57" s="975"/>
      <c r="SLS57" s="975"/>
      <c r="SLT57" s="975"/>
      <c r="SLU57" s="975"/>
      <c r="SLV57" s="975"/>
      <c r="SLW57" s="975"/>
      <c r="SLX57" s="975"/>
      <c r="SLY57" s="975"/>
      <c r="SLZ57" s="975"/>
      <c r="SMA57" s="975"/>
      <c r="SMB57" s="975"/>
      <c r="SMC57" s="975"/>
      <c r="SMD57" s="975"/>
      <c r="SME57" s="975"/>
      <c r="SMF57" s="975"/>
      <c r="SMG57" s="975"/>
      <c r="SMH57" s="975"/>
      <c r="SMI57" s="975"/>
      <c r="SMJ57" s="975"/>
      <c r="SMK57" s="975"/>
      <c r="SML57" s="975"/>
      <c r="SMM57" s="975"/>
      <c r="SMN57" s="975"/>
      <c r="SMO57" s="975"/>
      <c r="SMP57" s="975"/>
      <c r="SMQ57" s="975"/>
      <c r="SMR57" s="975"/>
      <c r="SMS57" s="975"/>
      <c r="SMT57" s="975"/>
      <c r="SMU57" s="975"/>
      <c r="SMV57" s="975"/>
      <c r="SMW57" s="975"/>
      <c r="SMX57" s="975"/>
      <c r="SMY57" s="975"/>
      <c r="SMZ57" s="975"/>
      <c r="SNA57" s="975"/>
      <c r="SNB57" s="975"/>
      <c r="SNC57" s="975"/>
      <c r="SND57" s="975"/>
      <c r="SNE57" s="975"/>
      <c r="SNF57" s="975"/>
      <c r="SNG57" s="975"/>
      <c r="SNH57" s="975"/>
      <c r="SNI57" s="975"/>
      <c r="SNJ57" s="975"/>
      <c r="SNK57" s="975"/>
      <c r="SNL57" s="975"/>
      <c r="SNM57" s="975"/>
      <c r="SNN57" s="975"/>
      <c r="SNO57" s="975"/>
      <c r="SNP57" s="975"/>
      <c r="SNQ57" s="975"/>
      <c r="SNR57" s="975"/>
      <c r="SNS57" s="975"/>
      <c r="SNT57" s="975"/>
      <c r="SNU57" s="975"/>
      <c r="SNV57" s="975"/>
      <c r="SNW57" s="975"/>
      <c r="SNX57" s="975"/>
      <c r="SNY57" s="975"/>
      <c r="SNZ57" s="975"/>
      <c r="SOA57" s="975"/>
      <c r="SOB57" s="975"/>
      <c r="SOC57" s="975"/>
      <c r="SOD57" s="975"/>
      <c r="SOE57" s="975"/>
      <c r="SOF57" s="975"/>
      <c r="SOG57" s="975"/>
      <c r="SOH57" s="975"/>
      <c r="SOI57" s="975"/>
      <c r="SOJ57" s="975"/>
      <c r="SOK57" s="975"/>
      <c r="SOL57" s="975"/>
      <c r="SOM57" s="975"/>
      <c r="SON57" s="975"/>
      <c r="SOO57" s="975"/>
      <c r="SOP57" s="975"/>
      <c r="SOQ57" s="975"/>
      <c r="SOR57" s="975"/>
      <c r="SOS57" s="975"/>
      <c r="SOT57" s="975"/>
      <c r="SOU57" s="975"/>
      <c r="SOV57" s="975"/>
      <c r="SOW57" s="975"/>
      <c r="SOX57" s="975"/>
      <c r="SOY57" s="975"/>
      <c r="SOZ57" s="975"/>
      <c r="SPA57" s="975"/>
      <c r="SPB57" s="975"/>
      <c r="SPC57" s="975"/>
      <c r="SPD57" s="975"/>
      <c r="SPE57" s="975"/>
      <c r="SPF57" s="975"/>
      <c r="SPG57" s="975"/>
      <c r="SPH57" s="975"/>
      <c r="SPI57" s="975"/>
      <c r="SPJ57" s="975"/>
      <c r="SPK57" s="975"/>
      <c r="SPL57" s="975"/>
      <c r="SPM57" s="975"/>
      <c r="SPN57" s="975"/>
      <c r="SPO57" s="975"/>
      <c r="SPP57" s="975"/>
      <c r="SPQ57" s="975"/>
      <c r="SPR57" s="975"/>
      <c r="SPS57" s="975"/>
      <c r="SPT57" s="975"/>
      <c r="SPU57" s="975"/>
      <c r="SPV57" s="975"/>
      <c r="SPW57" s="975"/>
      <c r="SPX57" s="975"/>
      <c r="SPY57" s="975"/>
      <c r="SPZ57" s="975"/>
      <c r="SQA57" s="975"/>
      <c r="SQB57" s="975"/>
      <c r="SQC57" s="975"/>
      <c r="SQD57" s="975"/>
      <c r="SQE57" s="975"/>
      <c r="SQF57" s="975"/>
      <c r="SQG57" s="975"/>
      <c r="SQH57" s="975"/>
      <c r="SQI57" s="975"/>
      <c r="SQJ57" s="975"/>
      <c r="SQK57" s="975"/>
      <c r="SQL57" s="975"/>
      <c r="SQM57" s="975"/>
      <c r="SQN57" s="975"/>
      <c r="SQO57" s="975"/>
      <c r="SQP57" s="975"/>
      <c r="SQQ57" s="975"/>
      <c r="SQR57" s="975"/>
      <c r="SQS57" s="975"/>
      <c r="SQT57" s="975"/>
      <c r="SQU57" s="975"/>
      <c r="SQV57" s="975"/>
      <c r="SQW57" s="975"/>
      <c r="SQX57" s="975"/>
      <c r="SQY57" s="975"/>
      <c r="SQZ57" s="975"/>
      <c r="SRA57" s="975"/>
      <c r="SRB57" s="975"/>
      <c r="SRC57" s="975"/>
      <c r="SRD57" s="975"/>
      <c r="SRE57" s="975"/>
      <c r="SRF57" s="975"/>
      <c r="SRG57" s="975"/>
      <c r="SRH57" s="975"/>
      <c r="SRI57" s="975"/>
      <c r="SRJ57" s="975"/>
      <c r="SRK57" s="975"/>
      <c r="SRL57" s="975"/>
      <c r="SRM57" s="975"/>
      <c r="SRN57" s="975"/>
      <c r="SRO57" s="975"/>
      <c r="SRP57" s="975"/>
      <c r="SRQ57" s="975"/>
      <c r="SRR57" s="975"/>
      <c r="SRS57" s="975"/>
      <c r="SRT57" s="975"/>
      <c r="SRU57" s="975"/>
      <c r="SRV57" s="975"/>
      <c r="SRW57" s="975"/>
      <c r="SRX57" s="975"/>
      <c r="SRY57" s="975"/>
      <c r="SRZ57" s="975"/>
      <c r="SSA57" s="975"/>
      <c r="SSB57" s="975"/>
      <c r="SSC57" s="975"/>
      <c r="SSD57" s="975"/>
      <c r="SSE57" s="975"/>
      <c r="SSF57" s="975"/>
      <c r="SSG57" s="975"/>
      <c r="SSH57" s="975"/>
      <c r="SSI57" s="975"/>
      <c r="SSJ57" s="975"/>
      <c r="SSK57" s="975"/>
      <c r="SSL57" s="975"/>
      <c r="SSM57" s="975"/>
      <c r="SSN57" s="975"/>
      <c r="SSO57" s="975"/>
      <c r="SSP57" s="975"/>
      <c r="SSQ57" s="975"/>
      <c r="SSR57" s="975"/>
      <c r="SSS57" s="975"/>
      <c r="SST57" s="975"/>
      <c r="SSU57" s="975"/>
      <c r="SSV57" s="975"/>
      <c r="SSW57" s="975"/>
      <c r="SSX57" s="975"/>
      <c r="SSY57" s="975"/>
      <c r="SSZ57" s="975"/>
      <c r="STA57" s="975"/>
      <c r="STB57" s="975"/>
      <c r="STC57" s="975"/>
      <c r="STD57" s="975"/>
      <c r="STE57" s="975"/>
      <c r="STF57" s="975"/>
      <c r="STG57" s="975"/>
      <c r="STH57" s="975"/>
      <c r="STI57" s="975"/>
      <c r="STJ57" s="975"/>
      <c r="STK57" s="975"/>
      <c r="STL57" s="975"/>
      <c r="STM57" s="975"/>
      <c r="STN57" s="975"/>
      <c r="STO57" s="975"/>
      <c r="STP57" s="975"/>
      <c r="STQ57" s="975"/>
      <c r="STR57" s="975"/>
      <c r="STS57" s="975"/>
      <c r="STT57" s="975"/>
      <c r="STU57" s="975"/>
      <c r="STV57" s="975"/>
      <c r="STW57" s="975"/>
      <c r="STX57" s="975"/>
      <c r="STY57" s="975"/>
      <c r="STZ57" s="975"/>
      <c r="SUA57" s="975"/>
      <c r="SUB57" s="975"/>
      <c r="SUC57" s="975"/>
      <c r="SUD57" s="975"/>
      <c r="SUE57" s="975"/>
      <c r="SUF57" s="975"/>
      <c r="SUG57" s="975"/>
      <c r="SUH57" s="975"/>
      <c r="SUI57" s="975"/>
      <c r="SUJ57" s="975"/>
      <c r="SUK57" s="975"/>
      <c r="SUL57" s="975"/>
      <c r="SUM57" s="975"/>
      <c r="SUN57" s="975"/>
      <c r="SUO57" s="975"/>
      <c r="SUP57" s="975"/>
      <c r="SUQ57" s="975"/>
      <c r="SUR57" s="975"/>
      <c r="SUS57" s="975"/>
      <c r="SUT57" s="975"/>
      <c r="SUU57" s="975"/>
      <c r="SUV57" s="975"/>
      <c r="SUW57" s="975"/>
      <c r="SUX57" s="975"/>
      <c r="SUY57" s="975"/>
      <c r="SUZ57" s="975"/>
      <c r="SVA57" s="975"/>
      <c r="SVB57" s="975"/>
      <c r="SVC57" s="975"/>
      <c r="SVD57" s="975"/>
      <c r="SVE57" s="975"/>
      <c r="SVF57" s="975"/>
      <c r="SVG57" s="975"/>
      <c r="SVH57" s="975"/>
      <c r="SVI57" s="975"/>
      <c r="SVJ57" s="975"/>
      <c r="SVK57" s="975"/>
      <c r="SVL57" s="975"/>
      <c r="SVM57" s="975"/>
      <c r="SVN57" s="975"/>
      <c r="SVO57" s="975"/>
      <c r="SVP57" s="975"/>
      <c r="SVQ57" s="975"/>
      <c r="SVR57" s="975"/>
      <c r="SVS57" s="975"/>
      <c r="SVT57" s="975"/>
      <c r="SVU57" s="975"/>
      <c r="SVV57" s="975"/>
      <c r="SVW57" s="975"/>
      <c r="SVX57" s="975"/>
      <c r="SVY57" s="975"/>
      <c r="SVZ57" s="975"/>
      <c r="SWA57" s="975"/>
      <c r="SWB57" s="975"/>
      <c r="SWC57" s="975"/>
      <c r="SWD57" s="975"/>
      <c r="SWE57" s="975"/>
      <c r="SWF57" s="975"/>
      <c r="SWG57" s="975"/>
      <c r="SWH57" s="975"/>
      <c r="SWI57" s="975"/>
      <c r="SWJ57" s="975"/>
      <c r="SWK57" s="975"/>
      <c r="SWL57" s="975"/>
      <c r="SWM57" s="975"/>
      <c r="SWN57" s="975"/>
      <c r="SWO57" s="975"/>
      <c r="SWP57" s="975"/>
      <c r="SWQ57" s="975"/>
      <c r="SWR57" s="975"/>
      <c r="SWS57" s="975"/>
      <c r="SWT57" s="975"/>
      <c r="SWU57" s="975"/>
      <c r="SWV57" s="975"/>
      <c r="SWW57" s="975"/>
      <c r="SWX57" s="975"/>
      <c r="SWY57" s="975"/>
      <c r="SWZ57" s="975"/>
      <c r="SXA57" s="975"/>
      <c r="SXB57" s="975"/>
      <c r="SXC57" s="975"/>
      <c r="SXD57" s="975"/>
      <c r="SXE57" s="975"/>
      <c r="SXF57" s="975"/>
      <c r="SXG57" s="975"/>
      <c r="SXH57" s="975"/>
      <c r="SXI57" s="975"/>
      <c r="SXJ57" s="975"/>
      <c r="SXK57" s="975"/>
      <c r="SXL57" s="975"/>
      <c r="SXM57" s="975"/>
      <c r="SXN57" s="975"/>
      <c r="SXO57" s="975"/>
      <c r="SXP57" s="975"/>
      <c r="SXQ57" s="975"/>
      <c r="SXR57" s="975"/>
      <c r="SXS57" s="975"/>
      <c r="SXT57" s="975"/>
      <c r="SXU57" s="975"/>
      <c r="SXV57" s="975"/>
      <c r="SXW57" s="975"/>
      <c r="SXX57" s="975"/>
      <c r="SXY57" s="975"/>
      <c r="SXZ57" s="975"/>
      <c r="SYA57" s="975"/>
      <c r="SYB57" s="975"/>
      <c r="SYC57" s="975"/>
      <c r="SYD57" s="975"/>
      <c r="SYE57" s="975"/>
      <c r="SYF57" s="975"/>
      <c r="SYG57" s="975"/>
      <c r="SYH57" s="975"/>
      <c r="SYI57" s="975"/>
      <c r="SYJ57" s="975"/>
      <c r="SYK57" s="975"/>
      <c r="SYL57" s="975"/>
      <c r="SYM57" s="975"/>
      <c r="SYN57" s="975"/>
      <c r="SYO57" s="975"/>
      <c r="SYP57" s="975"/>
      <c r="SYQ57" s="975"/>
      <c r="SYR57" s="975"/>
      <c r="SYS57" s="975"/>
      <c r="SYT57" s="975"/>
      <c r="SYU57" s="975"/>
      <c r="SYV57" s="975"/>
      <c r="SYW57" s="975"/>
      <c r="SYX57" s="975"/>
      <c r="SYY57" s="975"/>
      <c r="SYZ57" s="975"/>
      <c r="SZA57" s="975"/>
      <c r="SZB57" s="975"/>
      <c r="SZC57" s="975"/>
      <c r="SZD57" s="975"/>
      <c r="SZE57" s="975"/>
      <c r="SZF57" s="975"/>
      <c r="SZG57" s="975"/>
      <c r="SZH57" s="975"/>
      <c r="SZI57" s="975"/>
      <c r="SZJ57" s="975"/>
      <c r="SZK57" s="975"/>
      <c r="SZL57" s="975"/>
      <c r="SZM57" s="975"/>
      <c r="SZN57" s="975"/>
      <c r="SZO57" s="975"/>
      <c r="SZP57" s="975"/>
      <c r="SZQ57" s="975"/>
      <c r="SZR57" s="975"/>
      <c r="SZS57" s="975"/>
      <c r="SZT57" s="975"/>
      <c r="SZU57" s="975"/>
      <c r="SZV57" s="975"/>
      <c r="SZW57" s="975"/>
      <c r="SZX57" s="975"/>
      <c r="SZY57" s="975"/>
      <c r="SZZ57" s="975"/>
      <c r="TAA57" s="975"/>
      <c r="TAB57" s="975"/>
      <c r="TAC57" s="975"/>
      <c r="TAD57" s="975"/>
      <c r="TAE57" s="975"/>
      <c r="TAF57" s="975"/>
      <c r="TAG57" s="975"/>
      <c r="TAH57" s="975"/>
      <c r="TAI57" s="975"/>
      <c r="TAJ57" s="975"/>
      <c r="TAK57" s="975"/>
      <c r="TAL57" s="975"/>
      <c r="TAM57" s="975"/>
      <c r="TAN57" s="975"/>
      <c r="TAO57" s="975"/>
      <c r="TAP57" s="975"/>
      <c r="TAQ57" s="975"/>
      <c r="TAR57" s="975"/>
      <c r="TAS57" s="975"/>
      <c r="TAT57" s="975"/>
      <c r="TAU57" s="975"/>
      <c r="TAV57" s="975"/>
      <c r="TAW57" s="975"/>
      <c r="TAX57" s="975"/>
      <c r="TAY57" s="975"/>
      <c r="TAZ57" s="975"/>
      <c r="TBA57" s="975"/>
      <c r="TBB57" s="975"/>
      <c r="TBC57" s="975"/>
      <c r="TBD57" s="975"/>
      <c r="TBE57" s="975"/>
      <c r="TBF57" s="975"/>
      <c r="TBG57" s="975"/>
      <c r="TBH57" s="975"/>
      <c r="TBI57" s="975"/>
      <c r="TBJ57" s="975"/>
      <c r="TBK57" s="975"/>
      <c r="TBL57" s="975"/>
      <c r="TBM57" s="975"/>
      <c r="TBN57" s="975"/>
      <c r="TBO57" s="975"/>
      <c r="TBP57" s="975"/>
      <c r="TBQ57" s="975"/>
      <c r="TBR57" s="975"/>
      <c r="TBS57" s="975"/>
      <c r="TBT57" s="975"/>
      <c r="TBU57" s="975"/>
      <c r="TBV57" s="975"/>
      <c r="TBW57" s="975"/>
      <c r="TBX57" s="975"/>
      <c r="TBY57" s="975"/>
      <c r="TBZ57" s="975"/>
      <c r="TCA57" s="975"/>
      <c r="TCB57" s="975"/>
      <c r="TCC57" s="975"/>
      <c r="TCD57" s="975"/>
      <c r="TCE57" s="975"/>
      <c r="TCF57" s="975"/>
      <c r="TCG57" s="975"/>
      <c r="TCH57" s="975"/>
      <c r="TCI57" s="975"/>
      <c r="TCJ57" s="975"/>
      <c r="TCK57" s="975"/>
      <c r="TCL57" s="975"/>
      <c r="TCM57" s="975"/>
      <c r="TCN57" s="975"/>
      <c r="TCO57" s="975"/>
      <c r="TCP57" s="975"/>
      <c r="TCQ57" s="975"/>
      <c r="TCR57" s="975"/>
      <c r="TCS57" s="975"/>
      <c r="TCT57" s="975"/>
      <c r="TCU57" s="975"/>
      <c r="TCV57" s="975"/>
      <c r="TCW57" s="975"/>
      <c r="TCX57" s="975"/>
      <c r="TCY57" s="975"/>
      <c r="TCZ57" s="975"/>
      <c r="TDA57" s="975"/>
      <c r="TDB57" s="975"/>
      <c r="TDC57" s="975"/>
      <c r="TDD57" s="975"/>
      <c r="TDE57" s="975"/>
      <c r="TDF57" s="975"/>
      <c r="TDG57" s="975"/>
      <c r="TDH57" s="975"/>
      <c r="TDI57" s="975"/>
      <c r="TDJ57" s="975"/>
      <c r="TDK57" s="975"/>
      <c r="TDL57" s="975"/>
      <c r="TDM57" s="975"/>
      <c r="TDN57" s="975"/>
      <c r="TDO57" s="975"/>
      <c r="TDP57" s="975"/>
      <c r="TDQ57" s="975"/>
      <c r="TDR57" s="975"/>
      <c r="TDS57" s="975"/>
      <c r="TDT57" s="975"/>
      <c r="TDU57" s="975"/>
      <c r="TDV57" s="975"/>
      <c r="TDW57" s="975"/>
      <c r="TDX57" s="975"/>
      <c r="TDY57" s="975"/>
      <c r="TDZ57" s="975"/>
      <c r="TEA57" s="975"/>
      <c r="TEB57" s="975"/>
      <c r="TEC57" s="975"/>
      <c r="TED57" s="975"/>
      <c r="TEE57" s="975"/>
      <c r="TEF57" s="975"/>
      <c r="TEG57" s="975"/>
      <c r="TEH57" s="975"/>
      <c r="TEI57" s="975"/>
      <c r="TEJ57" s="975"/>
      <c r="TEK57" s="975"/>
      <c r="TEL57" s="975"/>
      <c r="TEM57" s="975"/>
      <c r="TEN57" s="975"/>
      <c r="TEO57" s="975"/>
      <c r="TEP57" s="975"/>
      <c r="TEQ57" s="975"/>
      <c r="TER57" s="975"/>
      <c r="TES57" s="975"/>
      <c r="TET57" s="975"/>
      <c r="TEU57" s="975"/>
      <c r="TEV57" s="975"/>
      <c r="TEW57" s="975"/>
      <c r="TEX57" s="975"/>
      <c r="TEY57" s="975"/>
      <c r="TEZ57" s="975"/>
      <c r="TFA57" s="975"/>
      <c r="TFB57" s="975"/>
      <c r="TFC57" s="975"/>
      <c r="TFD57" s="975"/>
      <c r="TFE57" s="975"/>
      <c r="TFF57" s="975"/>
      <c r="TFG57" s="975"/>
      <c r="TFH57" s="975"/>
      <c r="TFI57" s="975"/>
      <c r="TFJ57" s="975"/>
      <c r="TFK57" s="975"/>
      <c r="TFL57" s="975"/>
      <c r="TFM57" s="975"/>
      <c r="TFN57" s="975"/>
      <c r="TFO57" s="975"/>
      <c r="TFP57" s="975"/>
      <c r="TFQ57" s="975"/>
      <c r="TFR57" s="975"/>
      <c r="TFS57" s="975"/>
      <c r="TFT57" s="975"/>
      <c r="TFU57" s="975"/>
      <c r="TFV57" s="975"/>
      <c r="TFW57" s="975"/>
      <c r="TFX57" s="975"/>
      <c r="TFY57" s="975"/>
      <c r="TFZ57" s="975"/>
      <c r="TGA57" s="975"/>
      <c r="TGB57" s="975"/>
      <c r="TGC57" s="975"/>
      <c r="TGD57" s="975"/>
      <c r="TGE57" s="975"/>
      <c r="TGF57" s="975"/>
      <c r="TGG57" s="975"/>
      <c r="TGH57" s="975"/>
      <c r="TGI57" s="975"/>
      <c r="TGJ57" s="975"/>
      <c r="TGK57" s="975"/>
      <c r="TGL57" s="975"/>
      <c r="TGM57" s="975"/>
      <c r="TGN57" s="975"/>
      <c r="TGO57" s="975"/>
      <c r="TGP57" s="975"/>
      <c r="TGQ57" s="975"/>
      <c r="TGR57" s="975"/>
      <c r="TGS57" s="975"/>
      <c r="TGT57" s="975"/>
      <c r="TGU57" s="975"/>
      <c r="TGV57" s="975"/>
      <c r="TGW57" s="975"/>
      <c r="TGX57" s="975"/>
      <c r="TGY57" s="975"/>
      <c r="TGZ57" s="975"/>
      <c r="THA57" s="975"/>
      <c r="THB57" s="975"/>
      <c r="THC57" s="975"/>
      <c r="THD57" s="975"/>
      <c r="THE57" s="975"/>
      <c r="THF57" s="975"/>
      <c r="THG57" s="975"/>
      <c r="THH57" s="975"/>
      <c r="THI57" s="975"/>
      <c r="THJ57" s="975"/>
      <c r="THK57" s="975"/>
      <c r="THL57" s="975"/>
      <c r="THM57" s="975"/>
      <c r="THN57" s="975"/>
      <c r="THO57" s="975"/>
      <c r="THP57" s="975"/>
      <c r="THQ57" s="975"/>
      <c r="THR57" s="975"/>
      <c r="THS57" s="975"/>
      <c r="THT57" s="975"/>
      <c r="THU57" s="975"/>
      <c r="THV57" s="975"/>
      <c r="THW57" s="975"/>
      <c r="THX57" s="975"/>
      <c r="THY57" s="975"/>
      <c r="THZ57" s="975"/>
      <c r="TIA57" s="975"/>
      <c r="TIB57" s="975"/>
      <c r="TIC57" s="975"/>
      <c r="TID57" s="975"/>
      <c r="TIE57" s="975"/>
      <c r="TIF57" s="975"/>
      <c r="TIG57" s="975"/>
      <c r="TIH57" s="975"/>
      <c r="TII57" s="975"/>
      <c r="TIJ57" s="975"/>
      <c r="TIK57" s="975"/>
      <c r="TIL57" s="975"/>
      <c r="TIM57" s="975"/>
      <c r="TIN57" s="975"/>
      <c r="TIO57" s="975"/>
      <c r="TIP57" s="975"/>
      <c r="TIQ57" s="975"/>
      <c r="TIR57" s="975"/>
      <c r="TIS57" s="975"/>
      <c r="TIT57" s="975"/>
      <c r="TIU57" s="975"/>
      <c r="TIV57" s="975"/>
      <c r="TIW57" s="975"/>
      <c r="TIX57" s="975"/>
      <c r="TIY57" s="975"/>
      <c r="TIZ57" s="975"/>
      <c r="TJA57" s="975"/>
      <c r="TJB57" s="975"/>
      <c r="TJC57" s="975"/>
      <c r="TJD57" s="975"/>
      <c r="TJE57" s="975"/>
      <c r="TJF57" s="975"/>
      <c r="TJG57" s="975"/>
      <c r="TJH57" s="975"/>
      <c r="TJI57" s="975"/>
      <c r="TJJ57" s="975"/>
      <c r="TJK57" s="975"/>
      <c r="TJL57" s="975"/>
      <c r="TJM57" s="975"/>
      <c r="TJN57" s="975"/>
      <c r="TJO57" s="975"/>
      <c r="TJP57" s="975"/>
      <c r="TJQ57" s="975"/>
      <c r="TJR57" s="975"/>
      <c r="TJS57" s="975"/>
      <c r="TJT57" s="975"/>
      <c r="TJU57" s="975"/>
      <c r="TJV57" s="975"/>
      <c r="TJW57" s="975"/>
      <c r="TJX57" s="975"/>
      <c r="TJY57" s="975"/>
      <c r="TJZ57" s="975"/>
      <c r="TKA57" s="975"/>
      <c r="TKB57" s="975"/>
      <c r="TKC57" s="975"/>
      <c r="TKD57" s="975"/>
      <c r="TKE57" s="975"/>
      <c r="TKF57" s="975"/>
      <c r="TKG57" s="975"/>
      <c r="TKH57" s="975"/>
      <c r="TKI57" s="975"/>
      <c r="TKJ57" s="975"/>
      <c r="TKK57" s="975"/>
      <c r="TKL57" s="975"/>
      <c r="TKM57" s="975"/>
      <c r="TKN57" s="975"/>
      <c r="TKO57" s="975"/>
      <c r="TKP57" s="975"/>
      <c r="TKQ57" s="975"/>
      <c r="TKR57" s="975"/>
      <c r="TKS57" s="975"/>
      <c r="TKT57" s="975"/>
      <c r="TKU57" s="975"/>
      <c r="TKV57" s="975"/>
      <c r="TKW57" s="975"/>
      <c r="TKX57" s="975"/>
      <c r="TKY57" s="975"/>
      <c r="TKZ57" s="975"/>
      <c r="TLA57" s="975"/>
      <c r="TLB57" s="975"/>
      <c r="TLC57" s="975"/>
      <c r="TLD57" s="975"/>
      <c r="TLE57" s="975"/>
      <c r="TLF57" s="975"/>
      <c r="TLG57" s="975"/>
      <c r="TLH57" s="975"/>
      <c r="TLI57" s="975"/>
      <c r="TLJ57" s="975"/>
      <c r="TLK57" s="975"/>
      <c r="TLL57" s="975"/>
      <c r="TLM57" s="975"/>
      <c r="TLN57" s="975"/>
      <c r="TLO57" s="975"/>
      <c r="TLP57" s="975"/>
      <c r="TLQ57" s="975"/>
      <c r="TLR57" s="975"/>
      <c r="TLS57" s="975"/>
      <c r="TLT57" s="975"/>
      <c r="TLU57" s="975"/>
      <c r="TLV57" s="975"/>
      <c r="TLW57" s="975"/>
      <c r="TLX57" s="975"/>
      <c r="TLY57" s="975"/>
      <c r="TLZ57" s="975"/>
      <c r="TMA57" s="975"/>
      <c r="TMB57" s="975"/>
      <c r="TMC57" s="975"/>
      <c r="TMD57" s="975"/>
      <c r="TME57" s="975"/>
      <c r="TMF57" s="975"/>
      <c r="TMG57" s="975"/>
      <c r="TMH57" s="975"/>
      <c r="TMI57" s="975"/>
      <c r="TMJ57" s="975"/>
      <c r="TMK57" s="975"/>
      <c r="TML57" s="975"/>
      <c r="TMM57" s="975"/>
      <c r="TMN57" s="975"/>
      <c r="TMO57" s="975"/>
      <c r="TMP57" s="975"/>
      <c r="TMQ57" s="975"/>
      <c r="TMR57" s="975"/>
      <c r="TMS57" s="975"/>
      <c r="TMT57" s="975"/>
      <c r="TMU57" s="975"/>
      <c r="TMV57" s="975"/>
      <c r="TMW57" s="975"/>
      <c r="TMX57" s="975"/>
      <c r="TMY57" s="975"/>
      <c r="TMZ57" s="975"/>
      <c r="TNA57" s="975"/>
      <c r="TNB57" s="975"/>
      <c r="TNC57" s="975"/>
      <c r="TND57" s="975"/>
      <c r="TNE57" s="975"/>
      <c r="TNF57" s="975"/>
      <c r="TNG57" s="975"/>
      <c r="TNH57" s="975"/>
      <c r="TNI57" s="975"/>
      <c r="TNJ57" s="975"/>
      <c r="TNK57" s="975"/>
      <c r="TNL57" s="975"/>
      <c r="TNM57" s="975"/>
      <c r="TNN57" s="975"/>
      <c r="TNO57" s="975"/>
      <c r="TNP57" s="975"/>
      <c r="TNQ57" s="975"/>
      <c r="TNR57" s="975"/>
      <c r="TNS57" s="975"/>
      <c r="TNT57" s="975"/>
      <c r="TNU57" s="975"/>
      <c r="TNV57" s="975"/>
      <c r="TNW57" s="975"/>
      <c r="TNX57" s="975"/>
      <c r="TNY57" s="975"/>
      <c r="TNZ57" s="975"/>
      <c r="TOA57" s="975"/>
      <c r="TOB57" s="975"/>
      <c r="TOC57" s="975"/>
      <c r="TOD57" s="975"/>
      <c r="TOE57" s="975"/>
      <c r="TOF57" s="975"/>
      <c r="TOG57" s="975"/>
      <c r="TOH57" s="975"/>
      <c r="TOI57" s="975"/>
      <c r="TOJ57" s="975"/>
      <c r="TOK57" s="975"/>
      <c r="TOL57" s="975"/>
      <c r="TOM57" s="975"/>
      <c r="TON57" s="975"/>
      <c r="TOO57" s="975"/>
      <c r="TOP57" s="975"/>
      <c r="TOQ57" s="975"/>
      <c r="TOR57" s="975"/>
      <c r="TOS57" s="975"/>
      <c r="TOT57" s="975"/>
      <c r="TOU57" s="975"/>
      <c r="TOV57" s="975"/>
      <c r="TOW57" s="975"/>
      <c r="TOX57" s="975"/>
      <c r="TOY57" s="975"/>
      <c r="TOZ57" s="975"/>
      <c r="TPA57" s="975"/>
      <c r="TPB57" s="975"/>
      <c r="TPC57" s="975"/>
      <c r="TPD57" s="975"/>
      <c r="TPE57" s="975"/>
      <c r="TPF57" s="975"/>
      <c r="TPG57" s="975"/>
      <c r="TPH57" s="975"/>
      <c r="TPI57" s="975"/>
      <c r="TPJ57" s="975"/>
      <c r="TPK57" s="975"/>
      <c r="TPL57" s="975"/>
      <c r="TPM57" s="975"/>
      <c r="TPN57" s="975"/>
      <c r="TPO57" s="975"/>
      <c r="TPP57" s="975"/>
      <c r="TPQ57" s="975"/>
      <c r="TPR57" s="975"/>
      <c r="TPS57" s="975"/>
      <c r="TPT57" s="975"/>
      <c r="TPU57" s="975"/>
      <c r="TPV57" s="975"/>
      <c r="TPW57" s="975"/>
      <c r="TPX57" s="975"/>
      <c r="TPY57" s="975"/>
      <c r="TPZ57" s="975"/>
      <c r="TQA57" s="975"/>
      <c r="TQB57" s="975"/>
      <c r="TQC57" s="975"/>
      <c r="TQD57" s="975"/>
      <c r="TQE57" s="975"/>
      <c r="TQF57" s="975"/>
      <c r="TQG57" s="975"/>
      <c r="TQH57" s="975"/>
      <c r="TQI57" s="975"/>
      <c r="TQJ57" s="975"/>
      <c r="TQK57" s="975"/>
      <c r="TQL57" s="975"/>
      <c r="TQM57" s="975"/>
      <c r="TQN57" s="975"/>
      <c r="TQO57" s="975"/>
      <c r="TQP57" s="975"/>
      <c r="TQQ57" s="975"/>
      <c r="TQR57" s="975"/>
      <c r="TQS57" s="975"/>
      <c r="TQT57" s="975"/>
      <c r="TQU57" s="975"/>
      <c r="TQV57" s="975"/>
      <c r="TQW57" s="975"/>
      <c r="TQX57" s="975"/>
      <c r="TQY57" s="975"/>
      <c r="TQZ57" s="975"/>
      <c r="TRA57" s="975"/>
      <c r="TRB57" s="975"/>
      <c r="TRC57" s="975"/>
      <c r="TRD57" s="975"/>
      <c r="TRE57" s="975"/>
      <c r="TRF57" s="975"/>
      <c r="TRG57" s="975"/>
      <c r="TRH57" s="975"/>
      <c r="TRI57" s="975"/>
      <c r="TRJ57" s="975"/>
      <c r="TRK57" s="975"/>
      <c r="TRL57" s="975"/>
      <c r="TRM57" s="975"/>
      <c r="TRN57" s="975"/>
      <c r="TRO57" s="975"/>
      <c r="TRP57" s="975"/>
      <c r="TRQ57" s="975"/>
      <c r="TRR57" s="975"/>
      <c r="TRS57" s="975"/>
      <c r="TRT57" s="975"/>
      <c r="TRU57" s="975"/>
      <c r="TRV57" s="975"/>
      <c r="TRW57" s="975"/>
      <c r="TRX57" s="975"/>
      <c r="TRY57" s="975"/>
      <c r="TRZ57" s="975"/>
      <c r="TSA57" s="975"/>
      <c r="TSB57" s="975"/>
      <c r="TSC57" s="975"/>
      <c r="TSD57" s="975"/>
      <c r="TSE57" s="975"/>
      <c r="TSF57" s="975"/>
      <c r="TSG57" s="975"/>
      <c r="TSH57" s="975"/>
      <c r="TSI57" s="975"/>
      <c r="TSJ57" s="975"/>
      <c r="TSK57" s="975"/>
      <c r="TSL57" s="975"/>
      <c r="TSM57" s="975"/>
      <c r="TSN57" s="975"/>
      <c r="TSO57" s="975"/>
      <c r="TSP57" s="975"/>
      <c r="TSQ57" s="975"/>
      <c r="TSR57" s="975"/>
      <c r="TSS57" s="975"/>
      <c r="TST57" s="975"/>
      <c r="TSU57" s="975"/>
      <c r="TSV57" s="975"/>
      <c r="TSW57" s="975"/>
      <c r="TSX57" s="975"/>
      <c r="TSY57" s="975"/>
      <c r="TSZ57" s="975"/>
      <c r="TTA57" s="975"/>
      <c r="TTB57" s="975"/>
      <c r="TTC57" s="975"/>
      <c r="TTD57" s="975"/>
      <c r="TTE57" s="975"/>
      <c r="TTF57" s="975"/>
      <c r="TTG57" s="975"/>
      <c r="TTH57" s="975"/>
      <c r="TTI57" s="975"/>
      <c r="TTJ57" s="975"/>
      <c r="TTK57" s="975"/>
      <c r="TTL57" s="975"/>
      <c r="TTM57" s="975"/>
      <c r="TTN57" s="975"/>
      <c r="TTO57" s="975"/>
      <c r="TTP57" s="975"/>
      <c r="TTQ57" s="975"/>
      <c r="TTR57" s="975"/>
      <c r="TTS57" s="975"/>
      <c r="TTT57" s="975"/>
      <c r="TTU57" s="975"/>
      <c r="TTV57" s="975"/>
      <c r="TTW57" s="975"/>
      <c r="TTX57" s="975"/>
      <c r="TTY57" s="975"/>
      <c r="TTZ57" s="975"/>
      <c r="TUA57" s="975"/>
      <c r="TUB57" s="975"/>
      <c r="TUC57" s="975"/>
      <c r="TUD57" s="975"/>
      <c r="TUE57" s="975"/>
      <c r="TUF57" s="975"/>
      <c r="TUG57" s="975"/>
      <c r="TUH57" s="975"/>
      <c r="TUI57" s="975"/>
      <c r="TUJ57" s="975"/>
      <c r="TUK57" s="975"/>
      <c r="TUL57" s="975"/>
      <c r="TUM57" s="975"/>
      <c r="TUN57" s="975"/>
      <c r="TUO57" s="975"/>
      <c r="TUP57" s="975"/>
      <c r="TUQ57" s="975"/>
      <c r="TUR57" s="975"/>
      <c r="TUS57" s="975"/>
      <c r="TUT57" s="975"/>
      <c r="TUU57" s="975"/>
      <c r="TUV57" s="975"/>
      <c r="TUW57" s="975"/>
      <c r="TUX57" s="975"/>
      <c r="TUY57" s="975"/>
      <c r="TUZ57" s="975"/>
      <c r="TVA57" s="975"/>
      <c r="TVB57" s="975"/>
      <c r="TVC57" s="975"/>
      <c r="TVD57" s="975"/>
      <c r="TVE57" s="975"/>
      <c r="TVF57" s="975"/>
      <c r="TVG57" s="975"/>
      <c r="TVH57" s="975"/>
      <c r="TVI57" s="975"/>
      <c r="TVJ57" s="975"/>
      <c r="TVK57" s="975"/>
      <c r="TVL57" s="975"/>
      <c r="TVM57" s="975"/>
      <c r="TVN57" s="975"/>
      <c r="TVO57" s="975"/>
      <c r="TVP57" s="975"/>
      <c r="TVQ57" s="975"/>
      <c r="TVR57" s="975"/>
      <c r="TVS57" s="975"/>
      <c r="TVT57" s="975"/>
      <c r="TVU57" s="975"/>
      <c r="TVV57" s="975"/>
      <c r="TVW57" s="975"/>
      <c r="TVX57" s="975"/>
      <c r="TVY57" s="975"/>
      <c r="TVZ57" s="975"/>
      <c r="TWA57" s="975"/>
      <c r="TWB57" s="975"/>
      <c r="TWC57" s="975"/>
      <c r="TWD57" s="975"/>
      <c r="TWE57" s="975"/>
      <c r="TWF57" s="975"/>
      <c r="TWG57" s="975"/>
      <c r="TWH57" s="975"/>
      <c r="TWI57" s="975"/>
      <c r="TWJ57" s="975"/>
      <c r="TWK57" s="975"/>
      <c r="TWL57" s="975"/>
      <c r="TWM57" s="975"/>
      <c r="TWN57" s="975"/>
      <c r="TWO57" s="975"/>
      <c r="TWP57" s="975"/>
      <c r="TWQ57" s="975"/>
      <c r="TWR57" s="975"/>
      <c r="TWS57" s="975"/>
      <c r="TWT57" s="975"/>
      <c r="TWU57" s="975"/>
      <c r="TWV57" s="975"/>
      <c r="TWW57" s="975"/>
      <c r="TWX57" s="975"/>
      <c r="TWY57" s="975"/>
      <c r="TWZ57" s="975"/>
      <c r="TXA57" s="975"/>
      <c r="TXB57" s="975"/>
      <c r="TXC57" s="975"/>
      <c r="TXD57" s="975"/>
      <c r="TXE57" s="975"/>
      <c r="TXF57" s="975"/>
      <c r="TXG57" s="975"/>
      <c r="TXH57" s="975"/>
      <c r="TXI57" s="975"/>
      <c r="TXJ57" s="975"/>
      <c r="TXK57" s="975"/>
      <c r="TXL57" s="975"/>
      <c r="TXM57" s="975"/>
      <c r="TXN57" s="975"/>
      <c r="TXO57" s="975"/>
      <c r="TXP57" s="975"/>
      <c r="TXQ57" s="975"/>
      <c r="TXR57" s="975"/>
      <c r="TXS57" s="975"/>
      <c r="TXT57" s="975"/>
      <c r="TXU57" s="975"/>
      <c r="TXV57" s="975"/>
      <c r="TXW57" s="975"/>
      <c r="TXX57" s="975"/>
      <c r="TXY57" s="975"/>
      <c r="TXZ57" s="975"/>
      <c r="TYA57" s="975"/>
      <c r="TYB57" s="975"/>
      <c r="TYC57" s="975"/>
      <c r="TYD57" s="975"/>
      <c r="TYE57" s="975"/>
      <c r="TYF57" s="975"/>
      <c r="TYG57" s="975"/>
      <c r="TYH57" s="975"/>
      <c r="TYI57" s="975"/>
      <c r="TYJ57" s="975"/>
      <c r="TYK57" s="975"/>
      <c r="TYL57" s="975"/>
      <c r="TYM57" s="975"/>
      <c r="TYN57" s="975"/>
      <c r="TYO57" s="975"/>
      <c r="TYP57" s="975"/>
      <c r="TYQ57" s="975"/>
      <c r="TYR57" s="975"/>
      <c r="TYS57" s="975"/>
      <c r="TYT57" s="975"/>
      <c r="TYU57" s="975"/>
      <c r="TYV57" s="975"/>
      <c r="TYW57" s="975"/>
      <c r="TYX57" s="975"/>
      <c r="TYY57" s="975"/>
      <c r="TYZ57" s="975"/>
      <c r="TZA57" s="975"/>
      <c r="TZB57" s="975"/>
      <c r="TZC57" s="975"/>
      <c r="TZD57" s="975"/>
      <c r="TZE57" s="975"/>
      <c r="TZF57" s="975"/>
      <c r="TZG57" s="975"/>
      <c r="TZH57" s="975"/>
      <c r="TZI57" s="975"/>
      <c r="TZJ57" s="975"/>
      <c r="TZK57" s="975"/>
      <c r="TZL57" s="975"/>
      <c r="TZM57" s="975"/>
      <c r="TZN57" s="975"/>
      <c r="TZO57" s="975"/>
      <c r="TZP57" s="975"/>
      <c r="TZQ57" s="975"/>
      <c r="TZR57" s="975"/>
      <c r="TZS57" s="975"/>
      <c r="TZT57" s="975"/>
      <c r="TZU57" s="975"/>
      <c r="TZV57" s="975"/>
      <c r="TZW57" s="975"/>
      <c r="TZX57" s="975"/>
      <c r="TZY57" s="975"/>
      <c r="TZZ57" s="975"/>
      <c r="UAA57" s="975"/>
      <c r="UAB57" s="975"/>
      <c r="UAC57" s="975"/>
      <c r="UAD57" s="975"/>
      <c r="UAE57" s="975"/>
      <c r="UAF57" s="975"/>
      <c r="UAG57" s="975"/>
      <c r="UAH57" s="975"/>
      <c r="UAI57" s="975"/>
      <c r="UAJ57" s="975"/>
      <c r="UAK57" s="975"/>
      <c r="UAL57" s="975"/>
      <c r="UAM57" s="975"/>
      <c r="UAN57" s="975"/>
      <c r="UAO57" s="975"/>
      <c r="UAP57" s="975"/>
      <c r="UAQ57" s="975"/>
      <c r="UAR57" s="975"/>
      <c r="UAS57" s="975"/>
      <c r="UAT57" s="975"/>
      <c r="UAU57" s="975"/>
      <c r="UAV57" s="975"/>
      <c r="UAW57" s="975"/>
      <c r="UAX57" s="975"/>
      <c r="UAY57" s="975"/>
      <c r="UAZ57" s="975"/>
      <c r="UBA57" s="975"/>
      <c r="UBB57" s="975"/>
      <c r="UBC57" s="975"/>
      <c r="UBD57" s="975"/>
      <c r="UBE57" s="975"/>
      <c r="UBF57" s="975"/>
      <c r="UBG57" s="975"/>
      <c r="UBH57" s="975"/>
      <c r="UBI57" s="975"/>
      <c r="UBJ57" s="975"/>
      <c r="UBK57" s="975"/>
      <c r="UBL57" s="975"/>
      <c r="UBM57" s="975"/>
      <c r="UBN57" s="975"/>
      <c r="UBO57" s="975"/>
      <c r="UBP57" s="975"/>
      <c r="UBQ57" s="975"/>
      <c r="UBR57" s="975"/>
      <c r="UBS57" s="975"/>
      <c r="UBT57" s="975"/>
      <c r="UBU57" s="975"/>
      <c r="UBV57" s="975"/>
      <c r="UBW57" s="975"/>
      <c r="UBX57" s="975"/>
      <c r="UBY57" s="975"/>
      <c r="UBZ57" s="975"/>
      <c r="UCA57" s="975"/>
      <c r="UCB57" s="975"/>
      <c r="UCC57" s="975"/>
      <c r="UCD57" s="975"/>
      <c r="UCE57" s="975"/>
      <c r="UCF57" s="975"/>
      <c r="UCG57" s="975"/>
      <c r="UCH57" s="975"/>
      <c r="UCI57" s="975"/>
      <c r="UCJ57" s="975"/>
      <c r="UCK57" s="975"/>
      <c r="UCL57" s="975"/>
      <c r="UCM57" s="975"/>
      <c r="UCN57" s="975"/>
      <c r="UCO57" s="975"/>
      <c r="UCP57" s="975"/>
      <c r="UCQ57" s="975"/>
      <c r="UCR57" s="975"/>
      <c r="UCS57" s="975"/>
      <c r="UCT57" s="975"/>
      <c r="UCU57" s="975"/>
      <c r="UCV57" s="975"/>
      <c r="UCW57" s="975"/>
      <c r="UCX57" s="975"/>
      <c r="UCY57" s="975"/>
      <c r="UCZ57" s="975"/>
      <c r="UDA57" s="975"/>
      <c r="UDB57" s="975"/>
      <c r="UDC57" s="975"/>
      <c r="UDD57" s="975"/>
      <c r="UDE57" s="975"/>
      <c r="UDF57" s="975"/>
      <c r="UDG57" s="975"/>
      <c r="UDH57" s="975"/>
      <c r="UDI57" s="975"/>
      <c r="UDJ57" s="975"/>
      <c r="UDK57" s="975"/>
      <c r="UDL57" s="975"/>
      <c r="UDM57" s="975"/>
      <c r="UDN57" s="975"/>
      <c r="UDO57" s="975"/>
      <c r="UDP57" s="975"/>
      <c r="UDQ57" s="975"/>
      <c r="UDR57" s="975"/>
      <c r="UDS57" s="975"/>
      <c r="UDT57" s="975"/>
      <c r="UDU57" s="975"/>
      <c r="UDV57" s="975"/>
      <c r="UDW57" s="975"/>
      <c r="UDX57" s="975"/>
      <c r="UDY57" s="975"/>
      <c r="UDZ57" s="975"/>
      <c r="UEA57" s="975"/>
      <c r="UEB57" s="975"/>
      <c r="UEC57" s="975"/>
      <c r="UED57" s="975"/>
      <c r="UEE57" s="975"/>
      <c r="UEF57" s="975"/>
      <c r="UEG57" s="975"/>
      <c r="UEH57" s="975"/>
      <c r="UEI57" s="975"/>
      <c r="UEJ57" s="975"/>
      <c r="UEK57" s="975"/>
      <c r="UEL57" s="975"/>
      <c r="UEM57" s="975"/>
      <c r="UEN57" s="975"/>
      <c r="UEO57" s="975"/>
      <c r="UEP57" s="975"/>
      <c r="UEQ57" s="975"/>
      <c r="UER57" s="975"/>
      <c r="UES57" s="975"/>
      <c r="UET57" s="975"/>
      <c r="UEU57" s="975"/>
      <c r="UEV57" s="975"/>
      <c r="UEW57" s="975"/>
      <c r="UEX57" s="975"/>
      <c r="UEY57" s="975"/>
      <c r="UEZ57" s="975"/>
      <c r="UFA57" s="975"/>
      <c r="UFB57" s="975"/>
      <c r="UFC57" s="975"/>
      <c r="UFD57" s="975"/>
      <c r="UFE57" s="975"/>
      <c r="UFF57" s="975"/>
      <c r="UFG57" s="975"/>
      <c r="UFH57" s="975"/>
      <c r="UFI57" s="975"/>
      <c r="UFJ57" s="975"/>
      <c r="UFK57" s="975"/>
      <c r="UFL57" s="975"/>
      <c r="UFM57" s="975"/>
      <c r="UFN57" s="975"/>
      <c r="UFO57" s="975"/>
      <c r="UFP57" s="975"/>
      <c r="UFQ57" s="975"/>
      <c r="UFR57" s="975"/>
      <c r="UFS57" s="975"/>
      <c r="UFT57" s="975"/>
      <c r="UFU57" s="975"/>
      <c r="UFV57" s="975"/>
      <c r="UFW57" s="975"/>
      <c r="UFX57" s="975"/>
      <c r="UFY57" s="975"/>
      <c r="UFZ57" s="975"/>
      <c r="UGA57" s="975"/>
      <c r="UGB57" s="975"/>
      <c r="UGC57" s="975"/>
      <c r="UGD57" s="975"/>
      <c r="UGE57" s="975"/>
      <c r="UGF57" s="975"/>
      <c r="UGG57" s="975"/>
      <c r="UGH57" s="975"/>
      <c r="UGI57" s="975"/>
      <c r="UGJ57" s="975"/>
      <c r="UGK57" s="975"/>
      <c r="UGL57" s="975"/>
      <c r="UGM57" s="975"/>
      <c r="UGN57" s="975"/>
      <c r="UGO57" s="975"/>
      <c r="UGP57" s="975"/>
      <c r="UGQ57" s="975"/>
      <c r="UGR57" s="975"/>
      <c r="UGS57" s="975"/>
      <c r="UGT57" s="975"/>
      <c r="UGU57" s="975"/>
      <c r="UGV57" s="975"/>
      <c r="UGW57" s="975"/>
      <c r="UGX57" s="975"/>
      <c r="UGY57" s="975"/>
      <c r="UGZ57" s="975"/>
      <c r="UHA57" s="975"/>
      <c r="UHB57" s="975"/>
      <c r="UHC57" s="975"/>
      <c r="UHD57" s="975"/>
      <c r="UHE57" s="975"/>
      <c r="UHF57" s="975"/>
      <c r="UHG57" s="975"/>
      <c r="UHH57" s="975"/>
      <c r="UHI57" s="975"/>
      <c r="UHJ57" s="975"/>
      <c r="UHK57" s="975"/>
      <c r="UHL57" s="975"/>
      <c r="UHM57" s="975"/>
      <c r="UHN57" s="975"/>
      <c r="UHO57" s="975"/>
      <c r="UHP57" s="975"/>
      <c r="UHQ57" s="975"/>
      <c r="UHR57" s="975"/>
      <c r="UHS57" s="975"/>
      <c r="UHT57" s="975"/>
      <c r="UHU57" s="975"/>
      <c r="UHV57" s="975"/>
      <c r="UHW57" s="975"/>
      <c r="UHX57" s="975"/>
      <c r="UHY57" s="975"/>
      <c r="UHZ57" s="975"/>
      <c r="UIA57" s="975"/>
      <c r="UIB57" s="975"/>
      <c r="UIC57" s="975"/>
      <c r="UID57" s="975"/>
      <c r="UIE57" s="975"/>
      <c r="UIF57" s="975"/>
      <c r="UIG57" s="975"/>
      <c r="UIH57" s="975"/>
      <c r="UII57" s="975"/>
      <c r="UIJ57" s="975"/>
      <c r="UIK57" s="975"/>
      <c r="UIL57" s="975"/>
      <c r="UIM57" s="975"/>
      <c r="UIN57" s="975"/>
      <c r="UIO57" s="975"/>
      <c r="UIP57" s="975"/>
      <c r="UIQ57" s="975"/>
      <c r="UIR57" s="975"/>
      <c r="UIS57" s="975"/>
      <c r="UIT57" s="975"/>
      <c r="UIU57" s="975"/>
      <c r="UIV57" s="975"/>
      <c r="UIW57" s="975"/>
      <c r="UIX57" s="975"/>
      <c r="UIY57" s="975"/>
      <c r="UIZ57" s="975"/>
      <c r="UJA57" s="975"/>
      <c r="UJB57" s="975"/>
      <c r="UJC57" s="975"/>
      <c r="UJD57" s="975"/>
      <c r="UJE57" s="975"/>
      <c r="UJF57" s="975"/>
      <c r="UJG57" s="975"/>
      <c r="UJH57" s="975"/>
      <c r="UJI57" s="975"/>
      <c r="UJJ57" s="975"/>
      <c r="UJK57" s="975"/>
      <c r="UJL57" s="975"/>
      <c r="UJM57" s="975"/>
      <c r="UJN57" s="975"/>
      <c r="UJO57" s="975"/>
      <c r="UJP57" s="975"/>
      <c r="UJQ57" s="975"/>
      <c r="UJR57" s="975"/>
      <c r="UJS57" s="975"/>
      <c r="UJT57" s="975"/>
      <c r="UJU57" s="975"/>
      <c r="UJV57" s="975"/>
      <c r="UJW57" s="975"/>
      <c r="UJX57" s="975"/>
      <c r="UJY57" s="975"/>
      <c r="UJZ57" s="975"/>
      <c r="UKA57" s="975"/>
      <c r="UKB57" s="975"/>
      <c r="UKC57" s="975"/>
      <c r="UKD57" s="975"/>
      <c r="UKE57" s="975"/>
      <c r="UKF57" s="975"/>
      <c r="UKG57" s="975"/>
      <c r="UKH57" s="975"/>
      <c r="UKI57" s="975"/>
      <c r="UKJ57" s="975"/>
      <c r="UKK57" s="975"/>
      <c r="UKL57" s="975"/>
      <c r="UKM57" s="975"/>
      <c r="UKN57" s="975"/>
      <c r="UKO57" s="975"/>
      <c r="UKP57" s="975"/>
      <c r="UKQ57" s="975"/>
      <c r="UKR57" s="975"/>
      <c r="UKS57" s="975"/>
      <c r="UKT57" s="975"/>
      <c r="UKU57" s="975"/>
      <c r="UKV57" s="975"/>
      <c r="UKW57" s="975"/>
      <c r="UKX57" s="975"/>
      <c r="UKY57" s="975"/>
      <c r="UKZ57" s="975"/>
      <c r="ULA57" s="975"/>
      <c r="ULB57" s="975"/>
      <c r="ULC57" s="975"/>
      <c r="ULD57" s="975"/>
      <c r="ULE57" s="975"/>
      <c r="ULF57" s="975"/>
      <c r="ULG57" s="975"/>
      <c r="ULH57" s="975"/>
      <c r="ULI57" s="975"/>
      <c r="ULJ57" s="975"/>
      <c r="ULK57" s="975"/>
      <c r="ULL57" s="975"/>
      <c r="ULM57" s="975"/>
      <c r="ULN57" s="975"/>
      <c r="ULO57" s="975"/>
      <c r="ULP57" s="975"/>
      <c r="ULQ57" s="975"/>
      <c r="ULR57" s="975"/>
      <c r="ULS57" s="975"/>
      <c r="ULT57" s="975"/>
      <c r="ULU57" s="975"/>
      <c r="ULV57" s="975"/>
      <c r="ULW57" s="975"/>
      <c r="ULX57" s="975"/>
      <c r="ULY57" s="975"/>
      <c r="ULZ57" s="975"/>
      <c r="UMA57" s="975"/>
      <c r="UMB57" s="975"/>
      <c r="UMC57" s="975"/>
      <c r="UMD57" s="975"/>
      <c r="UME57" s="975"/>
      <c r="UMF57" s="975"/>
      <c r="UMG57" s="975"/>
      <c r="UMH57" s="975"/>
      <c r="UMI57" s="975"/>
      <c r="UMJ57" s="975"/>
      <c r="UMK57" s="975"/>
      <c r="UML57" s="975"/>
      <c r="UMM57" s="975"/>
      <c r="UMN57" s="975"/>
      <c r="UMO57" s="975"/>
      <c r="UMP57" s="975"/>
      <c r="UMQ57" s="975"/>
      <c r="UMR57" s="975"/>
      <c r="UMS57" s="975"/>
      <c r="UMT57" s="975"/>
      <c r="UMU57" s="975"/>
      <c r="UMV57" s="975"/>
      <c r="UMW57" s="975"/>
      <c r="UMX57" s="975"/>
      <c r="UMY57" s="975"/>
      <c r="UMZ57" s="975"/>
      <c r="UNA57" s="975"/>
      <c r="UNB57" s="975"/>
      <c r="UNC57" s="975"/>
      <c r="UND57" s="975"/>
      <c r="UNE57" s="975"/>
      <c r="UNF57" s="975"/>
      <c r="UNG57" s="975"/>
      <c r="UNH57" s="975"/>
      <c r="UNI57" s="975"/>
      <c r="UNJ57" s="975"/>
      <c r="UNK57" s="975"/>
      <c r="UNL57" s="975"/>
      <c r="UNM57" s="975"/>
      <c r="UNN57" s="975"/>
      <c r="UNO57" s="975"/>
      <c r="UNP57" s="975"/>
      <c r="UNQ57" s="975"/>
      <c r="UNR57" s="975"/>
      <c r="UNS57" s="975"/>
      <c r="UNT57" s="975"/>
      <c r="UNU57" s="975"/>
      <c r="UNV57" s="975"/>
      <c r="UNW57" s="975"/>
      <c r="UNX57" s="975"/>
      <c r="UNY57" s="975"/>
      <c r="UNZ57" s="975"/>
      <c r="UOA57" s="975"/>
      <c r="UOB57" s="975"/>
      <c r="UOC57" s="975"/>
      <c r="UOD57" s="975"/>
      <c r="UOE57" s="975"/>
      <c r="UOF57" s="975"/>
      <c r="UOG57" s="975"/>
      <c r="UOH57" s="975"/>
      <c r="UOI57" s="975"/>
      <c r="UOJ57" s="975"/>
      <c r="UOK57" s="975"/>
      <c r="UOL57" s="975"/>
      <c r="UOM57" s="975"/>
      <c r="UON57" s="975"/>
      <c r="UOO57" s="975"/>
      <c r="UOP57" s="975"/>
      <c r="UOQ57" s="975"/>
      <c r="UOR57" s="975"/>
      <c r="UOS57" s="975"/>
      <c r="UOT57" s="975"/>
      <c r="UOU57" s="975"/>
      <c r="UOV57" s="975"/>
      <c r="UOW57" s="975"/>
      <c r="UOX57" s="975"/>
      <c r="UOY57" s="975"/>
      <c r="UOZ57" s="975"/>
      <c r="UPA57" s="975"/>
      <c r="UPB57" s="975"/>
      <c r="UPC57" s="975"/>
      <c r="UPD57" s="975"/>
      <c r="UPE57" s="975"/>
      <c r="UPF57" s="975"/>
      <c r="UPG57" s="975"/>
      <c r="UPH57" s="975"/>
      <c r="UPI57" s="975"/>
      <c r="UPJ57" s="975"/>
      <c r="UPK57" s="975"/>
      <c r="UPL57" s="975"/>
      <c r="UPM57" s="975"/>
      <c r="UPN57" s="975"/>
      <c r="UPO57" s="975"/>
      <c r="UPP57" s="975"/>
      <c r="UPQ57" s="975"/>
      <c r="UPR57" s="975"/>
      <c r="UPS57" s="975"/>
      <c r="UPT57" s="975"/>
      <c r="UPU57" s="975"/>
      <c r="UPV57" s="975"/>
      <c r="UPW57" s="975"/>
      <c r="UPX57" s="975"/>
      <c r="UPY57" s="975"/>
      <c r="UPZ57" s="975"/>
      <c r="UQA57" s="975"/>
      <c r="UQB57" s="975"/>
      <c r="UQC57" s="975"/>
      <c r="UQD57" s="975"/>
      <c r="UQE57" s="975"/>
      <c r="UQF57" s="975"/>
      <c r="UQG57" s="975"/>
      <c r="UQH57" s="975"/>
      <c r="UQI57" s="975"/>
      <c r="UQJ57" s="975"/>
      <c r="UQK57" s="975"/>
      <c r="UQL57" s="975"/>
      <c r="UQM57" s="975"/>
      <c r="UQN57" s="975"/>
      <c r="UQO57" s="975"/>
      <c r="UQP57" s="975"/>
      <c r="UQQ57" s="975"/>
      <c r="UQR57" s="975"/>
      <c r="UQS57" s="975"/>
      <c r="UQT57" s="975"/>
      <c r="UQU57" s="975"/>
      <c r="UQV57" s="975"/>
      <c r="UQW57" s="975"/>
      <c r="UQX57" s="975"/>
      <c r="UQY57" s="975"/>
      <c r="UQZ57" s="975"/>
      <c r="URA57" s="975"/>
      <c r="URB57" s="975"/>
      <c r="URC57" s="975"/>
      <c r="URD57" s="975"/>
      <c r="URE57" s="975"/>
      <c r="URF57" s="975"/>
      <c r="URG57" s="975"/>
      <c r="URH57" s="975"/>
      <c r="URI57" s="975"/>
      <c r="URJ57" s="975"/>
      <c r="URK57" s="975"/>
      <c r="URL57" s="975"/>
      <c r="URM57" s="975"/>
      <c r="URN57" s="975"/>
      <c r="URO57" s="975"/>
      <c r="URP57" s="975"/>
      <c r="URQ57" s="975"/>
      <c r="URR57" s="975"/>
      <c r="URS57" s="975"/>
      <c r="URT57" s="975"/>
      <c r="URU57" s="975"/>
      <c r="URV57" s="975"/>
      <c r="URW57" s="975"/>
      <c r="URX57" s="975"/>
      <c r="URY57" s="975"/>
      <c r="URZ57" s="975"/>
      <c r="USA57" s="975"/>
      <c r="USB57" s="975"/>
      <c r="USC57" s="975"/>
      <c r="USD57" s="975"/>
      <c r="USE57" s="975"/>
      <c r="USF57" s="975"/>
      <c r="USG57" s="975"/>
      <c r="USH57" s="975"/>
      <c r="USI57" s="975"/>
      <c r="USJ57" s="975"/>
      <c r="USK57" s="975"/>
      <c r="USL57" s="975"/>
      <c r="USM57" s="975"/>
      <c r="USN57" s="975"/>
      <c r="USO57" s="975"/>
      <c r="USP57" s="975"/>
      <c r="USQ57" s="975"/>
      <c r="USR57" s="975"/>
      <c r="USS57" s="975"/>
      <c r="UST57" s="975"/>
      <c r="USU57" s="975"/>
      <c r="USV57" s="975"/>
      <c r="USW57" s="975"/>
      <c r="USX57" s="975"/>
      <c r="USY57" s="975"/>
      <c r="USZ57" s="975"/>
      <c r="UTA57" s="975"/>
      <c r="UTB57" s="975"/>
      <c r="UTC57" s="975"/>
      <c r="UTD57" s="975"/>
      <c r="UTE57" s="975"/>
      <c r="UTF57" s="975"/>
      <c r="UTG57" s="975"/>
      <c r="UTH57" s="975"/>
      <c r="UTI57" s="975"/>
      <c r="UTJ57" s="975"/>
      <c r="UTK57" s="975"/>
      <c r="UTL57" s="975"/>
      <c r="UTM57" s="975"/>
      <c r="UTN57" s="975"/>
      <c r="UTO57" s="975"/>
      <c r="UTP57" s="975"/>
      <c r="UTQ57" s="975"/>
      <c r="UTR57" s="975"/>
      <c r="UTS57" s="975"/>
      <c r="UTT57" s="975"/>
      <c r="UTU57" s="975"/>
      <c r="UTV57" s="975"/>
      <c r="UTW57" s="975"/>
      <c r="UTX57" s="975"/>
      <c r="UTY57" s="975"/>
      <c r="UTZ57" s="975"/>
      <c r="UUA57" s="975"/>
      <c r="UUB57" s="975"/>
      <c r="UUC57" s="975"/>
      <c r="UUD57" s="975"/>
      <c r="UUE57" s="975"/>
      <c r="UUF57" s="975"/>
      <c r="UUG57" s="975"/>
      <c r="UUH57" s="975"/>
      <c r="UUI57" s="975"/>
      <c r="UUJ57" s="975"/>
      <c r="UUK57" s="975"/>
      <c r="UUL57" s="975"/>
      <c r="UUM57" s="975"/>
      <c r="UUN57" s="975"/>
      <c r="UUO57" s="975"/>
      <c r="UUP57" s="975"/>
      <c r="UUQ57" s="975"/>
      <c r="UUR57" s="975"/>
      <c r="UUS57" s="975"/>
      <c r="UUT57" s="975"/>
      <c r="UUU57" s="975"/>
      <c r="UUV57" s="975"/>
      <c r="UUW57" s="975"/>
      <c r="UUX57" s="975"/>
      <c r="UUY57" s="975"/>
      <c r="UUZ57" s="975"/>
      <c r="UVA57" s="975"/>
      <c r="UVB57" s="975"/>
      <c r="UVC57" s="975"/>
      <c r="UVD57" s="975"/>
      <c r="UVE57" s="975"/>
      <c r="UVF57" s="975"/>
      <c r="UVG57" s="975"/>
      <c r="UVH57" s="975"/>
      <c r="UVI57" s="975"/>
      <c r="UVJ57" s="975"/>
      <c r="UVK57" s="975"/>
      <c r="UVL57" s="975"/>
      <c r="UVM57" s="975"/>
      <c r="UVN57" s="975"/>
      <c r="UVO57" s="975"/>
      <c r="UVP57" s="975"/>
      <c r="UVQ57" s="975"/>
      <c r="UVR57" s="975"/>
      <c r="UVS57" s="975"/>
      <c r="UVT57" s="975"/>
      <c r="UVU57" s="975"/>
      <c r="UVV57" s="975"/>
      <c r="UVW57" s="975"/>
      <c r="UVX57" s="975"/>
      <c r="UVY57" s="975"/>
      <c r="UVZ57" s="975"/>
      <c r="UWA57" s="975"/>
      <c r="UWB57" s="975"/>
      <c r="UWC57" s="975"/>
      <c r="UWD57" s="975"/>
      <c r="UWE57" s="975"/>
      <c r="UWF57" s="975"/>
      <c r="UWG57" s="975"/>
      <c r="UWH57" s="975"/>
      <c r="UWI57" s="975"/>
      <c r="UWJ57" s="975"/>
      <c r="UWK57" s="975"/>
      <c r="UWL57" s="975"/>
      <c r="UWM57" s="975"/>
      <c r="UWN57" s="975"/>
      <c r="UWO57" s="975"/>
      <c r="UWP57" s="975"/>
      <c r="UWQ57" s="975"/>
      <c r="UWR57" s="975"/>
      <c r="UWS57" s="975"/>
      <c r="UWT57" s="975"/>
      <c r="UWU57" s="975"/>
      <c r="UWV57" s="975"/>
      <c r="UWW57" s="975"/>
      <c r="UWX57" s="975"/>
      <c r="UWY57" s="975"/>
      <c r="UWZ57" s="975"/>
      <c r="UXA57" s="975"/>
      <c r="UXB57" s="975"/>
      <c r="UXC57" s="975"/>
      <c r="UXD57" s="975"/>
      <c r="UXE57" s="975"/>
      <c r="UXF57" s="975"/>
      <c r="UXG57" s="975"/>
      <c r="UXH57" s="975"/>
      <c r="UXI57" s="975"/>
      <c r="UXJ57" s="975"/>
      <c r="UXK57" s="975"/>
      <c r="UXL57" s="975"/>
      <c r="UXM57" s="975"/>
      <c r="UXN57" s="975"/>
      <c r="UXO57" s="975"/>
      <c r="UXP57" s="975"/>
      <c r="UXQ57" s="975"/>
      <c r="UXR57" s="975"/>
      <c r="UXS57" s="975"/>
      <c r="UXT57" s="975"/>
      <c r="UXU57" s="975"/>
      <c r="UXV57" s="975"/>
      <c r="UXW57" s="975"/>
      <c r="UXX57" s="975"/>
      <c r="UXY57" s="975"/>
      <c r="UXZ57" s="975"/>
      <c r="UYA57" s="975"/>
      <c r="UYB57" s="975"/>
      <c r="UYC57" s="975"/>
      <c r="UYD57" s="975"/>
      <c r="UYE57" s="975"/>
      <c r="UYF57" s="975"/>
      <c r="UYG57" s="975"/>
      <c r="UYH57" s="975"/>
      <c r="UYI57" s="975"/>
      <c r="UYJ57" s="975"/>
      <c r="UYK57" s="975"/>
      <c r="UYL57" s="975"/>
      <c r="UYM57" s="975"/>
      <c r="UYN57" s="975"/>
      <c r="UYO57" s="975"/>
      <c r="UYP57" s="975"/>
      <c r="UYQ57" s="975"/>
      <c r="UYR57" s="975"/>
      <c r="UYS57" s="975"/>
      <c r="UYT57" s="975"/>
      <c r="UYU57" s="975"/>
      <c r="UYV57" s="975"/>
      <c r="UYW57" s="975"/>
      <c r="UYX57" s="975"/>
      <c r="UYY57" s="975"/>
      <c r="UYZ57" s="975"/>
      <c r="UZA57" s="975"/>
      <c r="UZB57" s="975"/>
      <c r="UZC57" s="975"/>
      <c r="UZD57" s="975"/>
      <c r="UZE57" s="975"/>
      <c r="UZF57" s="975"/>
      <c r="UZG57" s="975"/>
      <c r="UZH57" s="975"/>
      <c r="UZI57" s="975"/>
      <c r="UZJ57" s="975"/>
      <c r="UZK57" s="975"/>
      <c r="UZL57" s="975"/>
      <c r="UZM57" s="975"/>
      <c r="UZN57" s="975"/>
      <c r="UZO57" s="975"/>
      <c r="UZP57" s="975"/>
      <c r="UZQ57" s="975"/>
      <c r="UZR57" s="975"/>
      <c r="UZS57" s="975"/>
      <c r="UZT57" s="975"/>
      <c r="UZU57" s="975"/>
      <c r="UZV57" s="975"/>
      <c r="UZW57" s="975"/>
      <c r="UZX57" s="975"/>
      <c r="UZY57" s="975"/>
      <c r="UZZ57" s="975"/>
      <c r="VAA57" s="975"/>
      <c r="VAB57" s="975"/>
      <c r="VAC57" s="975"/>
      <c r="VAD57" s="975"/>
      <c r="VAE57" s="975"/>
      <c r="VAF57" s="975"/>
      <c r="VAG57" s="975"/>
      <c r="VAH57" s="975"/>
      <c r="VAI57" s="975"/>
      <c r="VAJ57" s="975"/>
      <c r="VAK57" s="975"/>
      <c r="VAL57" s="975"/>
      <c r="VAM57" s="975"/>
      <c r="VAN57" s="975"/>
      <c r="VAO57" s="975"/>
      <c r="VAP57" s="975"/>
      <c r="VAQ57" s="975"/>
      <c r="VAR57" s="975"/>
      <c r="VAS57" s="975"/>
      <c r="VAT57" s="975"/>
      <c r="VAU57" s="975"/>
      <c r="VAV57" s="975"/>
      <c r="VAW57" s="975"/>
      <c r="VAX57" s="975"/>
      <c r="VAY57" s="975"/>
      <c r="VAZ57" s="975"/>
      <c r="VBA57" s="975"/>
      <c r="VBB57" s="975"/>
      <c r="VBC57" s="975"/>
      <c r="VBD57" s="975"/>
      <c r="VBE57" s="975"/>
      <c r="VBF57" s="975"/>
      <c r="VBG57" s="975"/>
      <c r="VBH57" s="975"/>
      <c r="VBI57" s="975"/>
      <c r="VBJ57" s="975"/>
      <c r="VBK57" s="975"/>
      <c r="VBL57" s="975"/>
      <c r="VBM57" s="975"/>
      <c r="VBN57" s="975"/>
      <c r="VBO57" s="975"/>
      <c r="VBP57" s="975"/>
      <c r="VBQ57" s="975"/>
      <c r="VBR57" s="975"/>
      <c r="VBS57" s="975"/>
      <c r="VBT57" s="975"/>
      <c r="VBU57" s="975"/>
      <c r="VBV57" s="975"/>
      <c r="VBW57" s="975"/>
      <c r="VBX57" s="975"/>
      <c r="VBY57" s="975"/>
      <c r="VBZ57" s="975"/>
      <c r="VCA57" s="975"/>
      <c r="VCB57" s="975"/>
      <c r="VCC57" s="975"/>
      <c r="VCD57" s="975"/>
      <c r="VCE57" s="975"/>
      <c r="VCF57" s="975"/>
      <c r="VCG57" s="975"/>
      <c r="VCH57" s="975"/>
      <c r="VCI57" s="975"/>
      <c r="VCJ57" s="975"/>
      <c r="VCK57" s="975"/>
      <c r="VCL57" s="975"/>
      <c r="VCM57" s="975"/>
      <c r="VCN57" s="975"/>
      <c r="VCO57" s="975"/>
      <c r="VCP57" s="975"/>
      <c r="VCQ57" s="975"/>
      <c r="VCR57" s="975"/>
      <c r="VCS57" s="975"/>
      <c r="VCT57" s="975"/>
      <c r="VCU57" s="975"/>
      <c r="VCV57" s="975"/>
      <c r="VCW57" s="975"/>
      <c r="VCX57" s="975"/>
      <c r="VCY57" s="975"/>
      <c r="VCZ57" s="975"/>
      <c r="VDA57" s="975"/>
      <c r="VDB57" s="975"/>
      <c r="VDC57" s="975"/>
      <c r="VDD57" s="975"/>
      <c r="VDE57" s="975"/>
      <c r="VDF57" s="975"/>
      <c r="VDG57" s="975"/>
      <c r="VDH57" s="975"/>
      <c r="VDI57" s="975"/>
      <c r="VDJ57" s="975"/>
      <c r="VDK57" s="975"/>
      <c r="VDL57" s="975"/>
      <c r="VDM57" s="975"/>
      <c r="VDN57" s="975"/>
      <c r="VDO57" s="975"/>
      <c r="VDP57" s="975"/>
      <c r="VDQ57" s="975"/>
      <c r="VDR57" s="975"/>
      <c r="VDS57" s="975"/>
      <c r="VDT57" s="975"/>
      <c r="VDU57" s="975"/>
      <c r="VDV57" s="975"/>
      <c r="VDW57" s="975"/>
      <c r="VDX57" s="975"/>
      <c r="VDY57" s="975"/>
      <c r="VDZ57" s="975"/>
      <c r="VEA57" s="975"/>
      <c r="VEB57" s="975"/>
      <c r="VEC57" s="975"/>
      <c r="VED57" s="975"/>
      <c r="VEE57" s="975"/>
      <c r="VEF57" s="975"/>
      <c r="VEG57" s="975"/>
      <c r="VEH57" s="975"/>
      <c r="VEI57" s="975"/>
      <c r="VEJ57" s="975"/>
      <c r="VEK57" s="975"/>
      <c r="VEL57" s="975"/>
      <c r="VEM57" s="975"/>
      <c r="VEN57" s="975"/>
      <c r="VEO57" s="975"/>
      <c r="VEP57" s="975"/>
      <c r="VEQ57" s="975"/>
      <c r="VER57" s="975"/>
      <c r="VES57" s="975"/>
      <c r="VET57" s="975"/>
      <c r="VEU57" s="975"/>
      <c r="VEV57" s="975"/>
      <c r="VEW57" s="975"/>
      <c r="VEX57" s="975"/>
      <c r="VEY57" s="975"/>
      <c r="VEZ57" s="975"/>
      <c r="VFA57" s="975"/>
      <c r="VFB57" s="975"/>
      <c r="VFC57" s="975"/>
      <c r="VFD57" s="975"/>
      <c r="VFE57" s="975"/>
      <c r="VFF57" s="975"/>
      <c r="VFG57" s="975"/>
      <c r="VFH57" s="975"/>
      <c r="VFI57" s="975"/>
      <c r="VFJ57" s="975"/>
      <c r="VFK57" s="975"/>
      <c r="VFL57" s="975"/>
      <c r="VFM57" s="975"/>
      <c r="VFN57" s="975"/>
      <c r="VFO57" s="975"/>
      <c r="VFP57" s="975"/>
      <c r="VFQ57" s="975"/>
      <c r="VFR57" s="975"/>
      <c r="VFS57" s="975"/>
      <c r="VFT57" s="975"/>
      <c r="VFU57" s="975"/>
      <c r="VFV57" s="975"/>
      <c r="VFW57" s="975"/>
      <c r="VFX57" s="975"/>
      <c r="VFY57" s="975"/>
      <c r="VFZ57" s="975"/>
      <c r="VGA57" s="975"/>
      <c r="VGB57" s="975"/>
      <c r="VGC57" s="975"/>
      <c r="VGD57" s="975"/>
      <c r="VGE57" s="975"/>
      <c r="VGF57" s="975"/>
      <c r="VGG57" s="975"/>
      <c r="VGH57" s="975"/>
      <c r="VGI57" s="975"/>
      <c r="VGJ57" s="975"/>
      <c r="VGK57" s="975"/>
      <c r="VGL57" s="975"/>
      <c r="VGM57" s="975"/>
      <c r="VGN57" s="975"/>
      <c r="VGO57" s="975"/>
      <c r="VGP57" s="975"/>
      <c r="VGQ57" s="975"/>
      <c r="VGR57" s="975"/>
      <c r="VGS57" s="975"/>
      <c r="VGT57" s="975"/>
      <c r="VGU57" s="975"/>
      <c r="VGV57" s="975"/>
      <c r="VGW57" s="975"/>
      <c r="VGX57" s="975"/>
      <c r="VGY57" s="975"/>
      <c r="VGZ57" s="975"/>
      <c r="VHA57" s="975"/>
      <c r="VHB57" s="975"/>
      <c r="VHC57" s="975"/>
      <c r="VHD57" s="975"/>
      <c r="VHE57" s="975"/>
      <c r="VHF57" s="975"/>
      <c r="VHG57" s="975"/>
      <c r="VHH57" s="975"/>
      <c r="VHI57" s="975"/>
      <c r="VHJ57" s="975"/>
      <c r="VHK57" s="975"/>
      <c r="VHL57" s="975"/>
      <c r="VHM57" s="975"/>
      <c r="VHN57" s="975"/>
      <c r="VHO57" s="975"/>
      <c r="VHP57" s="975"/>
      <c r="VHQ57" s="975"/>
      <c r="VHR57" s="975"/>
      <c r="VHS57" s="975"/>
      <c r="VHT57" s="975"/>
      <c r="VHU57" s="975"/>
      <c r="VHV57" s="975"/>
      <c r="VHW57" s="975"/>
      <c r="VHX57" s="975"/>
      <c r="VHY57" s="975"/>
      <c r="VHZ57" s="975"/>
      <c r="VIA57" s="975"/>
      <c r="VIB57" s="975"/>
      <c r="VIC57" s="975"/>
      <c r="VID57" s="975"/>
      <c r="VIE57" s="975"/>
      <c r="VIF57" s="975"/>
      <c r="VIG57" s="975"/>
      <c r="VIH57" s="975"/>
      <c r="VII57" s="975"/>
      <c r="VIJ57" s="975"/>
      <c r="VIK57" s="975"/>
      <c r="VIL57" s="975"/>
      <c r="VIM57" s="975"/>
      <c r="VIN57" s="975"/>
      <c r="VIO57" s="975"/>
      <c r="VIP57" s="975"/>
      <c r="VIQ57" s="975"/>
      <c r="VIR57" s="975"/>
      <c r="VIS57" s="975"/>
      <c r="VIT57" s="975"/>
      <c r="VIU57" s="975"/>
      <c r="VIV57" s="975"/>
      <c r="VIW57" s="975"/>
      <c r="VIX57" s="975"/>
      <c r="VIY57" s="975"/>
      <c r="VIZ57" s="975"/>
      <c r="VJA57" s="975"/>
      <c r="VJB57" s="975"/>
      <c r="VJC57" s="975"/>
      <c r="VJD57" s="975"/>
      <c r="VJE57" s="975"/>
      <c r="VJF57" s="975"/>
      <c r="VJG57" s="975"/>
      <c r="VJH57" s="975"/>
      <c r="VJI57" s="975"/>
      <c r="VJJ57" s="975"/>
      <c r="VJK57" s="975"/>
      <c r="VJL57" s="975"/>
      <c r="VJM57" s="975"/>
      <c r="VJN57" s="975"/>
      <c r="VJO57" s="975"/>
      <c r="VJP57" s="975"/>
      <c r="VJQ57" s="975"/>
      <c r="VJR57" s="975"/>
      <c r="VJS57" s="975"/>
      <c r="VJT57" s="975"/>
      <c r="VJU57" s="975"/>
      <c r="VJV57" s="975"/>
      <c r="VJW57" s="975"/>
      <c r="VJX57" s="975"/>
      <c r="VJY57" s="975"/>
      <c r="VJZ57" s="975"/>
      <c r="VKA57" s="975"/>
      <c r="VKB57" s="975"/>
      <c r="VKC57" s="975"/>
      <c r="VKD57" s="975"/>
      <c r="VKE57" s="975"/>
      <c r="VKF57" s="975"/>
      <c r="VKG57" s="975"/>
      <c r="VKH57" s="975"/>
      <c r="VKI57" s="975"/>
      <c r="VKJ57" s="975"/>
      <c r="VKK57" s="975"/>
      <c r="VKL57" s="975"/>
      <c r="VKM57" s="975"/>
      <c r="VKN57" s="975"/>
      <c r="VKO57" s="975"/>
      <c r="VKP57" s="975"/>
      <c r="VKQ57" s="975"/>
      <c r="VKR57" s="975"/>
      <c r="VKS57" s="975"/>
      <c r="VKT57" s="975"/>
      <c r="VKU57" s="975"/>
      <c r="VKV57" s="975"/>
      <c r="VKW57" s="975"/>
      <c r="VKX57" s="975"/>
      <c r="VKY57" s="975"/>
      <c r="VKZ57" s="975"/>
      <c r="VLA57" s="975"/>
      <c r="VLB57" s="975"/>
      <c r="VLC57" s="975"/>
      <c r="VLD57" s="975"/>
      <c r="VLE57" s="975"/>
      <c r="VLF57" s="975"/>
      <c r="VLG57" s="975"/>
      <c r="VLH57" s="975"/>
      <c r="VLI57" s="975"/>
      <c r="VLJ57" s="975"/>
      <c r="VLK57" s="975"/>
      <c r="VLL57" s="975"/>
      <c r="VLM57" s="975"/>
      <c r="VLN57" s="975"/>
      <c r="VLO57" s="975"/>
      <c r="VLP57" s="975"/>
      <c r="VLQ57" s="975"/>
      <c r="VLR57" s="975"/>
      <c r="VLS57" s="975"/>
      <c r="VLT57" s="975"/>
      <c r="VLU57" s="975"/>
      <c r="VLV57" s="975"/>
      <c r="VLW57" s="975"/>
      <c r="VLX57" s="975"/>
      <c r="VLY57" s="975"/>
      <c r="VLZ57" s="975"/>
      <c r="VMA57" s="975"/>
      <c r="VMB57" s="975"/>
      <c r="VMC57" s="975"/>
      <c r="VMD57" s="975"/>
      <c r="VME57" s="975"/>
      <c r="VMF57" s="975"/>
      <c r="VMG57" s="975"/>
      <c r="VMH57" s="975"/>
      <c r="VMI57" s="975"/>
      <c r="VMJ57" s="975"/>
      <c r="VMK57" s="975"/>
      <c r="VML57" s="975"/>
      <c r="VMM57" s="975"/>
      <c r="VMN57" s="975"/>
      <c r="VMO57" s="975"/>
      <c r="VMP57" s="975"/>
      <c r="VMQ57" s="975"/>
      <c r="VMR57" s="975"/>
      <c r="VMS57" s="975"/>
      <c r="VMT57" s="975"/>
      <c r="VMU57" s="975"/>
      <c r="VMV57" s="975"/>
      <c r="VMW57" s="975"/>
      <c r="VMX57" s="975"/>
      <c r="VMY57" s="975"/>
      <c r="VMZ57" s="975"/>
      <c r="VNA57" s="975"/>
      <c r="VNB57" s="975"/>
      <c r="VNC57" s="975"/>
      <c r="VND57" s="975"/>
      <c r="VNE57" s="975"/>
      <c r="VNF57" s="975"/>
      <c r="VNG57" s="975"/>
      <c r="VNH57" s="975"/>
      <c r="VNI57" s="975"/>
      <c r="VNJ57" s="975"/>
      <c r="VNK57" s="975"/>
      <c r="VNL57" s="975"/>
      <c r="VNM57" s="975"/>
      <c r="VNN57" s="975"/>
      <c r="VNO57" s="975"/>
      <c r="VNP57" s="975"/>
      <c r="VNQ57" s="975"/>
      <c r="VNR57" s="975"/>
      <c r="VNS57" s="975"/>
      <c r="VNT57" s="975"/>
      <c r="VNU57" s="975"/>
      <c r="VNV57" s="975"/>
      <c r="VNW57" s="975"/>
      <c r="VNX57" s="975"/>
      <c r="VNY57" s="975"/>
      <c r="VNZ57" s="975"/>
      <c r="VOA57" s="975"/>
      <c r="VOB57" s="975"/>
      <c r="VOC57" s="975"/>
      <c r="VOD57" s="975"/>
      <c r="VOE57" s="975"/>
      <c r="VOF57" s="975"/>
      <c r="VOG57" s="975"/>
      <c r="VOH57" s="975"/>
      <c r="VOI57" s="975"/>
      <c r="VOJ57" s="975"/>
      <c r="VOK57" s="975"/>
      <c r="VOL57" s="975"/>
      <c r="VOM57" s="975"/>
      <c r="VON57" s="975"/>
      <c r="VOO57" s="975"/>
      <c r="VOP57" s="975"/>
      <c r="VOQ57" s="975"/>
      <c r="VOR57" s="975"/>
      <c r="VOS57" s="975"/>
      <c r="VOT57" s="975"/>
      <c r="VOU57" s="975"/>
      <c r="VOV57" s="975"/>
      <c r="VOW57" s="975"/>
      <c r="VOX57" s="975"/>
      <c r="VOY57" s="975"/>
      <c r="VOZ57" s="975"/>
      <c r="VPA57" s="975"/>
      <c r="VPB57" s="975"/>
      <c r="VPC57" s="975"/>
      <c r="VPD57" s="975"/>
      <c r="VPE57" s="975"/>
      <c r="VPF57" s="975"/>
      <c r="VPG57" s="975"/>
      <c r="VPH57" s="975"/>
      <c r="VPI57" s="975"/>
      <c r="VPJ57" s="975"/>
      <c r="VPK57" s="975"/>
      <c r="VPL57" s="975"/>
      <c r="VPM57" s="975"/>
      <c r="VPN57" s="975"/>
      <c r="VPO57" s="975"/>
      <c r="VPP57" s="975"/>
      <c r="VPQ57" s="975"/>
      <c r="VPR57" s="975"/>
      <c r="VPS57" s="975"/>
      <c r="VPT57" s="975"/>
      <c r="VPU57" s="975"/>
      <c r="VPV57" s="975"/>
      <c r="VPW57" s="975"/>
      <c r="VPX57" s="975"/>
      <c r="VPY57" s="975"/>
      <c r="VPZ57" s="975"/>
      <c r="VQA57" s="975"/>
      <c r="VQB57" s="975"/>
      <c r="VQC57" s="975"/>
      <c r="VQD57" s="975"/>
      <c r="VQE57" s="975"/>
      <c r="VQF57" s="975"/>
      <c r="VQG57" s="975"/>
      <c r="VQH57" s="975"/>
      <c r="VQI57" s="975"/>
      <c r="VQJ57" s="975"/>
      <c r="VQK57" s="975"/>
      <c r="VQL57" s="975"/>
      <c r="VQM57" s="975"/>
      <c r="VQN57" s="975"/>
      <c r="VQO57" s="975"/>
      <c r="VQP57" s="975"/>
      <c r="VQQ57" s="975"/>
      <c r="VQR57" s="975"/>
      <c r="VQS57" s="975"/>
      <c r="VQT57" s="975"/>
      <c r="VQU57" s="975"/>
      <c r="VQV57" s="975"/>
      <c r="VQW57" s="975"/>
      <c r="VQX57" s="975"/>
      <c r="VQY57" s="975"/>
      <c r="VQZ57" s="975"/>
      <c r="VRA57" s="975"/>
      <c r="VRB57" s="975"/>
      <c r="VRC57" s="975"/>
      <c r="VRD57" s="975"/>
      <c r="VRE57" s="975"/>
      <c r="VRF57" s="975"/>
      <c r="VRG57" s="975"/>
      <c r="VRH57" s="975"/>
      <c r="VRI57" s="975"/>
      <c r="VRJ57" s="975"/>
      <c r="VRK57" s="975"/>
      <c r="VRL57" s="975"/>
      <c r="VRM57" s="975"/>
      <c r="VRN57" s="975"/>
      <c r="VRO57" s="975"/>
      <c r="VRP57" s="975"/>
      <c r="VRQ57" s="975"/>
      <c r="VRR57" s="975"/>
      <c r="VRS57" s="975"/>
      <c r="VRT57" s="975"/>
      <c r="VRU57" s="975"/>
      <c r="VRV57" s="975"/>
      <c r="VRW57" s="975"/>
      <c r="VRX57" s="975"/>
      <c r="VRY57" s="975"/>
      <c r="VRZ57" s="975"/>
      <c r="VSA57" s="975"/>
      <c r="VSB57" s="975"/>
      <c r="VSC57" s="975"/>
      <c r="VSD57" s="975"/>
      <c r="VSE57" s="975"/>
      <c r="VSF57" s="975"/>
      <c r="VSG57" s="975"/>
      <c r="VSH57" s="975"/>
      <c r="VSI57" s="975"/>
      <c r="VSJ57" s="975"/>
      <c r="VSK57" s="975"/>
      <c r="VSL57" s="975"/>
      <c r="VSM57" s="975"/>
      <c r="VSN57" s="975"/>
      <c r="VSO57" s="975"/>
      <c r="VSP57" s="975"/>
      <c r="VSQ57" s="975"/>
      <c r="VSR57" s="975"/>
      <c r="VSS57" s="975"/>
      <c r="VST57" s="975"/>
      <c r="VSU57" s="975"/>
      <c r="VSV57" s="975"/>
      <c r="VSW57" s="975"/>
      <c r="VSX57" s="975"/>
      <c r="VSY57" s="975"/>
      <c r="VSZ57" s="975"/>
      <c r="VTA57" s="975"/>
      <c r="VTB57" s="975"/>
      <c r="VTC57" s="975"/>
      <c r="VTD57" s="975"/>
      <c r="VTE57" s="975"/>
      <c r="VTF57" s="975"/>
      <c r="VTG57" s="975"/>
      <c r="VTH57" s="975"/>
      <c r="VTI57" s="975"/>
      <c r="VTJ57" s="975"/>
      <c r="VTK57" s="975"/>
      <c r="VTL57" s="975"/>
      <c r="VTM57" s="975"/>
      <c r="VTN57" s="975"/>
      <c r="VTO57" s="975"/>
      <c r="VTP57" s="975"/>
      <c r="VTQ57" s="975"/>
      <c r="VTR57" s="975"/>
      <c r="VTS57" s="975"/>
      <c r="VTT57" s="975"/>
      <c r="VTU57" s="975"/>
      <c r="VTV57" s="975"/>
      <c r="VTW57" s="975"/>
      <c r="VTX57" s="975"/>
      <c r="VTY57" s="975"/>
      <c r="VTZ57" s="975"/>
      <c r="VUA57" s="975"/>
      <c r="VUB57" s="975"/>
      <c r="VUC57" s="975"/>
      <c r="VUD57" s="975"/>
      <c r="VUE57" s="975"/>
      <c r="VUF57" s="975"/>
      <c r="VUG57" s="975"/>
      <c r="VUH57" s="975"/>
      <c r="VUI57" s="975"/>
      <c r="VUJ57" s="975"/>
      <c r="VUK57" s="975"/>
      <c r="VUL57" s="975"/>
      <c r="VUM57" s="975"/>
      <c r="VUN57" s="975"/>
      <c r="VUO57" s="975"/>
      <c r="VUP57" s="975"/>
      <c r="VUQ57" s="975"/>
      <c r="VUR57" s="975"/>
      <c r="VUS57" s="975"/>
      <c r="VUT57" s="975"/>
      <c r="VUU57" s="975"/>
      <c r="VUV57" s="975"/>
      <c r="VUW57" s="975"/>
      <c r="VUX57" s="975"/>
      <c r="VUY57" s="975"/>
      <c r="VUZ57" s="975"/>
      <c r="VVA57" s="975"/>
      <c r="VVB57" s="975"/>
      <c r="VVC57" s="975"/>
      <c r="VVD57" s="975"/>
      <c r="VVE57" s="975"/>
      <c r="VVF57" s="975"/>
      <c r="VVG57" s="975"/>
      <c r="VVH57" s="975"/>
      <c r="VVI57" s="975"/>
      <c r="VVJ57" s="975"/>
      <c r="VVK57" s="975"/>
      <c r="VVL57" s="975"/>
      <c r="VVM57" s="975"/>
      <c r="VVN57" s="975"/>
      <c r="VVO57" s="975"/>
      <c r="VVP57" s="975"/>
      <c r="VVQ57" s="975"/>
      <c r="VVR57" s="975"/>
      <c r="VVS57" s="975"/>
      <c r="VVT57" s="975"/>
      <c r="VVU57" s="975"/>
      <c r="VVV57" s="975"/>
      <c r="VVW57" s="975"/>
      <c r="VVX57" s="975"/>
      <c r="VVY57" s="975"/>
      <c r="VVZ57" s="975"/>
      <c r="VWA57" s="975"/>
      <c r="VWB57" s="975"/>
      <c r="VWC57" s="975"/>
      <c r="VWD57" s="975"/>
      <c r="VWE57" s="975"/>
      <c r="VWF57" s="975"/>
      <c r="VWG57" s="975"/>
      <c r="VWH57" s="975"/>
      <c r="VWI57" s="975"/>
      <c r="VWJ57" s="975"/>
      <c r="VWK57" s="975"/>
      <c r="VWL57" s="975"/>
      <c r="VWM57" s="975"/>
      <c r="VWN57" s="975"/>
      <c r="VWO57" s="975"/>
      <c r="VWP57" s="975"/>
      <c r="VWQ57" s="975"/>
      <c r="VWR57" s="975"/>
      <c r="VWS57" s="975"/>
      <c r="VWT57" s="975"/>
      <c r="VWU57" s="975"/>
      <c r="VWV57" s="975"/>
      <c r="VWW57" s="975"/>
      <c r="VWX57" s="975"/>
      <c r="VWY57" s="975"/>
      <c r="VWZ57" s="975"/>
      <c r="VXA57" s="975"/>
      <c r="VXB57" s="975"/>
      <c r="VXC57" s="975"/>
      <c r="VXD57" s="975"/>
      <c r="VXE57" s="975"/>
      <c r="VXF57" s="975"/>
      <c r="VXG57" s="975"/>
      <c r="VXH57" s="975"/>
      <c r="VXI57" s="975"/>
      <c r="VXJ57" s="975"/>
      <c r="VXK57" s="975"/>
      <c r="VXL57" s="975"/>
      <c r="VXM57" s="975"/>
      <c r="VXN57" s="975"/>
      <c r="VXO57" s="975"/>
      <c r="VXP57" s="975"/>
      <c r="VXQ57" s="975"/>
      <c r="VXR57" s="975"/>
      <c r="VXS57" s="975"/>
      <c r="VXT57" s="975"/>
      <c r="VXU57" s="975"/>
      <c r="VXV57" s="975"/>
      <c r="VXW57" s="975"/>
      <c r="VXX57" s="975"/>
      <c r="VXY57" s="975"/>
      <c r="VXZ57" s="975"/>
      <c r="VYA57" s="975"/>
      <c r="VYB57" s="975"/>
      <c r="VYC57" s="975"/>
      <c r="VYD57" s="975"/>
      <c r="VYE57" s="975"/>
      <c r="VYF57" s="975"/>
      <c r="VYG57" s="975"/>
      <c r="VYH57" s="975"/>
      <c r="VYI57" s="975"/>
      <c r="VYJ57" s="975"/>
      <c r="VYK57" s="975"/>
      <c r="VYL57" s="975"/>
      <c r="VYM57" s="975"/>
      <c r="VYN57" s="975"/>
      <c r="VYO57" s="975"/>
      <c r="VYP57" s="975"/>
      <c r="VYQ57" s="975"/>
      <c r="VYR57" s="975"/>
      <c r="VYS57" s="975"/>
      <c r="VYT57" s="975"/>
      <c r="VYU57" s="975"/>
      <c r="VYV57" s="975"/>
      <c r="VYW57" s="975"/>
      <c r="VYX57" s="975"/>
      <c r="VYY57" s="975"/>
      <c r="VYZ57" s="975"/>
      <c r="VZA57" s="975"/>
      <c r="VZB57" s="975"/>
      <c r="VZC57" s="975"/>
      <c r="VZD57" s="975"/>
      <c r="VZE57" s="975"/>
      <c r="VZF57" s="975"/>
      <c r="VZG57" s="975"/>
      <c r="VZH57" s="975"/>
      <c r="VZI57" s="975"/>
      <c r="VZJ57" s="975"/>
      <c r="VZK57" s="975"/>
      <c r="VZL57" s="975"/>
      <c r="VZM57" s="975"/>
      <c r="VZN57" s="975"/>
      <c r="VZO57" s="975"/>
      <c r="VZP57" s="975"/>
      <c r="VZQ57" s="975"/>
      <c r="VZR57" s="975"/>
      <c r="VZS57" s="975"/>
      <c r="VZT57" s="975"/>
      <c r="VZU57" s="975"/>
      <c r="VZV57" s="975"/>
      <c r="VZW57" s="975"/>
      <c r="VZX57" s="975"/>
      <c r="VZY57" s="975"/>
      <c r="VZZ57" s="975"/>
      <c r="WAA57" s="975"/>
      <c r="WAB57" s="975"/>
      <c r="WAC57" s="975"/>
      <c r="WAD57" s="975"/>
      <c r="WAE57" s="975"/>
      <c r="WAF57" s="975"/>
      <c r="WAG57" s="975"/>
      <c r="WAH57" s="975"/>
      <c r="WAI57" s="975"/>
      <c r="WAJ57" s="975"/>
      <c r="WAK57" s="975"/>
      <c r="WAL57" s="975"/>
      <c r="WAM57" s="975"/>
      <c r="WAN57" s="975"/>
      <c r="WAO57" s="975"/>
      <c r="WAP57" s="975"/>
      <c r="WAQ57" s="975"/>
      <c r="WAR57" s="975"/>
      <c r="WAS57" s="975"/>
      <c r="WAT57" s="975"/>
      <c r="WAU57" s="975"/>
      <c r="WAV57" s="975"/>
      <c r="WAW57" s="975"/>
      <c r="WAX57" s="975"/>
      <c r="WAY57" s="975"/>
      <c r="WAZ57" s="975"/>
      <c r="WBA57" s="975"/>
      <c r="WBB57" s="975"/>
      <c r="WBC57" s="975"/>
      <c r="WBD57" s="975"/>
      <c r="WBE57" s="975"/>
      <c r="WBF57" s="975"/>
      <c r="WBG57" s="975"/>
      <c r="WBH57" s="975"/>
      <c r="WBI57" s="975"/>
      <c r="WBJ57" s="975"/>
      <c r="WBK57" s="975"/>
      <c r="WBL57" s="975"/>
      <c r="WBM57" s="975"/>
      <c r="WBN57" s="975"/>
      <c r="WBO57" s="975"/>
      <c r="WBP57" s="975"/>
      <c r="WBQ57" s="975"/>
      <c r="WBR57" s="975"/>
      <c r="WBS57" s="975"/>
      <c r="WBT57" s="975"/>
      <c r="WBU57" s="975"/>
      <c r="WBV57" s="975"/>
      <c r="WBW57" s="975"/>
      <c r="WBX57" s="975"/>
      <c r="WBY57" s="975"/>
      <c r="WBZ57" s="975"/>
      <c r="WCA57" s="975"/>
      <c r="WCB57" s="975"/>
      <c r="WCC57" s="975"/>
      <c r="WCD57" s="975"/>
      <c r="WCE57" s="975"/>
      <c r="WCF57" s="975"/>
      <c r="WCG57" s="975"/>
      <c r="WCH57" s="975"/>
      <c r="WCI57" s="975"/>
      <c r="WCJ57" s="975"/>
      <c r="WCK57" s="975"/>
      <c r="WCL57" s="975"/>
      <c r="WCM57" s="975"/>
      <c r="WCN57" s="975"/>
      <c r="WCO57" s="975"/>
      <c r="WCP57" s="975"/>
      <c r="WCQ57" s="975"/>
      <c r="WCR57" s="975"/>
      <c r="WCS57" s="975"/>
      <c r="WCT57" s="975"/>
      <c r="WCU57" s="975"/>
      <c r="WCV57" s="975"/>
      <c r="WCW57" s="975"/>
      <c r="WCX57" s="975"/>
      <c r="WCY57" s="975"/>
      <c r="WCZ57" s="975"/>
      <c r="WDA57" s="975"/>
      <c r="WDB57" s="975"/>
      <c r="WDC57" s="975"/>
      <c r="WDD57" s="975"/>
      <c r="WDE57" s="975"/>
      <c r="WDF57" s="975"/>
      <c r="WDG57" s="975"/>
      <c r="WDH57" s="975"/>
      <c r="WDI57" s="975"/>
      <c r="WDJ57" s="975"/>
      <c r="WDK57" s="975"/>
      <c r="WDL57" s="975"/>
      <c r="WDM57" s="975"/>
      <c r="WDN57" s="975"/>
      <c r="WDO57" s="975"/>
      <c r="WDP57" s="975"/>
      <c r="WDQ57" s="975"/>
      <c r="WDR57" s="975"/>
      <c r="WDS57" s="975"/>
      <c r="WDT57" s="975"/>
      <c r="WDU57" s="975"/>
      <c r="WDV57" s="975"/>
      <c r="WDW57" s="975"/>
      <c r="WDX57" s="975"/>
      <c r="WDY57" s="975"/>
      <c r="WDZ57" s="975"/>
      <c r="WEA57" s="975"/>
      <c r="WEB57" s="975"/>
      <c r="WEC57" s="975"/>
      <c r="WED57" s="975"/>
      <c r="WEE57" s="975"/>
      <c r="WEF57" s="975"/>
      <c r="WEG57" s="975"/>
      <c r="WEH57" s="975"/>
      <c r="WEI57" s="975"/>
      <c r="WEJ57" s="975"/>
      <c r="WEK57" s="975"/>
      <c r="WEL57" s="975"/>
      <c r="WEM57" s="975"/>
      <c r="WEN57" s="975"/>
      <c r="WEO57" s="975"/>
      <c r="WEP57" s="975"/>
      <c r="WEQ57" s="975"/>
      <c r="WER57" s="975"/>
      <c r="WES57" s="975"/>
      <c r="WET57" s="975"/>
      <c r="WEU57" s="975"/>
      <c r="WEV57" s="975"/>
      <c r="WEW57" s="975"/>
      <c r="WEX57" s="975"/>
      <c r="WEY57" s="975"/>
      <c r="WEZ57" s="975"/>
      <c r="WFA57" s="975"/>
      <c r="WFB57" s="975"/>
      <c r="WFC57" s="975"/>
      <c r="WFD57" s="975"/>
      <c r="WFE57" s="975"/>
      <c r="WFF57" s="975"/>
      <c r="WFG57" s="975"/>
      <c r="WFH57" s="975"/>
      <c r="WFI57" s="975"/>
      <c r="WFJ57" s="975"/>
      <c r="WFK57" s="975"/>
      <c r="WFL57" s="975"/>
      <c r="WFM57" s="975"/>
      <c r="WFN57" s="975"/>
      <c r="WFO57" s="975"/>
      <c r="WFP57" s="975"/>
      <c r="WFQ57" s="975"/>
      <c r="WFR57" s="975"/>
      <c r="WFS57" s="975"/>
      <c r="WFT57" s="975"/>
      <c r="WFU57" s="975"/>
      <c r="WFV57" s="975"/>
      <c r="WFW57" s="975"/>
      <c r="WFX57" s="975"/>
      <c r="WFY57" s="975"/>
      <c r="WFZ57" s="975"/>
      <c r="WGA57" s="975"/>
      <c r="WGB57" s="975"/>
      <c r="WGC57" s="975"/>
      <c r="WGD57" s="975"/>
      <c r="WGE57" s="975"/>
      <c r="WGF57" s="975"/>
      <c r="WGG57" s="975"/>
      <c r="WGH57" s="975"/>
      <c r="WGI57" s="975"/>
      <c r="WGJ57" s="975"/>
      <c r="WGK57" s="975"/>
      <c r="WGL57" s="975"/>
      <c r="WGM57" s="975"/>
      <c r="WGN57" s="975"/>
      <c r="WGO57" s="975"/>
      <c r="WGP57" s="975"/>
      <c r="WGQ57" s="975"/>
      <c r="WGR57" s="975"/>
      <c r="WGS57" s="975"/>
      <c r="WGT57" s="975"/>
      <c r="WGU57" s="975"/>
      <c r="WGV57" s="975"/>
      <c r="WGW57" s="975"/>
      <c r="WGX57" s="975"/>
      <c r="WGY57" s="975"/>
      <c r="WGZ57" s="975"/>
      <c r="WHA57" s="975"/>
      <c r="WHB57" s="975"/>
      <c r="WHC57" s="975"/>
      <c r="WHD57" s="975"/>
      <c r="WHE57" s="975"/>
      <c r="WHF57" s="975"/>
      <c r="WHG57" s="975"/>
      <c r="WHH57" s="975"/>
      <c r="WHI57" s="975"/>
      <c r="WHJ57" s="975"/>
      <c r="WHK57" s="975"/>
      <c r="WHL57" s="975"/>
      <c r="WHM57" s="975"/>
      <c r="WHN57" s="975"/>
      <c r="WHO57" s="975"/>
      <c r="WHP57" s="975"/>
      <c r="WHQ57" s="975"/>
      <c r="WHR57" s="975"/>
      <c r="WHS57" s="975"/>
      <c r="WHT57" s="975"/>
      <c r="WHU57" s="975"/>
      <c r="WHV57" s="975"/>
      <c r="WHW57" s="975"/>
      <c r="WHX57" s="975"/>
      <c r="WHY57" s="975"/>
      <c r="WHZ57" s="975"/>
      <c r="WIA57" s="975"/>
      <c r="WIB57" s="975"/>
      <c r="WIC57" s="975"/>
      <c r="WID57" s="975"/>
      <c r="WIE57" s="975"/>
      <c r="WIF57" s="975"/>
      <c r="WIG57" s="975"/>
      <c r="WIH57" s="975"/>
      <c r="WII57" s="975"/>
      <c r="WIJ57" s="975"/>
      <c r="WIK57" s="975"/>
      <c r="WIL57" s="975"/>
      <c r="WIM57" s="975"/>
      <c r="WIN57" s="975"/>
      <c r="WIO57" s="975"/>
      <c r="WIP57" s="975"/>
      <c r="WIQ57" s="975"/>
      <c r="WIR57" s="975"/>
      <c r="WIS57" s="975"/>
      <c r="WIT57" s="975"/>
      <c r="WIU57" s="975"/>
      <c r="WIV57" s="975"/>
      <c r="WIW57" s="975"/>
      <c r="WIX57" s="975"/>
      <c r="WIY57" s="975"/>
      <c r="WIZ57" s="975"/>
      <c r="WJA57" s="975"/>
      <c r="WJB57" s="975"/>
      <c r="WJC57" s="975"/>
      <c r="WJD57" s="975"/>
      <c r="WJE57" s="975"/>
      <c r="WJF57" s="975"/>
      <c r="WJG57" s="975"/>
      <c r="WJH57" s="975"/>
      <c r="WJI57" s="975"/>
      <c r="WJJ57" s="975"/>
      <c r="WJK57" s="975"/>
      <c r="WJL57" s="975"/>
      <c r="WJM57" s="975"/>
      <c r="WJN57" s="975"/>
      <c r="WJO57" s="975"/>
      <c r="WJP57" s="975"/>
      <c r="WJQ57" s="975"/>
      <c r="WJR57" s="975"/>
      <c r="WJS57" s="975"/>
      <c r="WJT57" s="975"/>
      <c r="WJU57" s="975"/>
      <c r="WJV57" s="975"/>
      <c r="WJW57" s="975"/>
      <c r="WJX57" s="975"/>
      <c r="WJY57" s="975"/>
      <c r="WJZ57" s="975"/>
      <c r="WKA57" s="975"/>
      <c r="WKB57" s="975"/>
      <c r="WKC57" s="975"/>
      <c r="WKD57" s="975"/>
      <c r="WKE57" s="975"/>
      <c r="WKF57" s="975"/>
      <c r="WKG57" s="975"/>
      <c r="WKH57" s="975"/>
      <c r="WKI57" s="975"/>
      <c r="WKJ57" s="975"/>
      <c r="WKK57" s="975"/>
      <c r="WKL57" s="975"/>
      <c r="WKM57" s="975"/>
      <c r="WKN57" s="975"/>
      <c r="WKO57" s="975"/>
      <c r="WKP57" s="975"/>
      <c r="WKQ57" s="975"/>
      <c r="WKR57" s="975"/>
      <c r="WKS57" s="975"/>
      <c r="WKT57" s="975"/>
      <c r="WKU57" s="975"/>
      <c r="WKV57" s="975"/>
      <c r="WKW57" s="975"/>
      <c r="WKX57" s="975"/>
      <c r="WKY57" s="975"/>
      <c r="WKZ57" s="975"/>
      <c r="WLA57" s="975"/>
      <c r="WLB57" s="975"/>
      <c r="WLC57" s="975"/>
      <c r="WLD57" s="975"/>
      <c r="WLE57" s="975"/>
      <c r="WLF57" s="975"/>
      <c r="WLG57" s="975"/>
      <c r="WLH57" s="975"/>
      <c r="WLI57" s="975"/>
      <c r="WLJ57" s="975"/>
      <c r="WLK57" s="975"/>
      <c r="WLL57" s="975"/>
      <c r="WLM57" s="975"/>
      <c r="WLN57" s="975"/>
      <c r="WLO57" s="975"/>
      <c r="WLP57" s="975"/>
      <c r="WLQ57" s="975"/>
      <c r="WLR57" s="975"/>
      <c r="WLS57" s="975"/>
      <c r="WLT57" s="975"/>
      <c r="WLU57" s="975"/>
      <c r="WLV57" s="975"/>
      <c r="WLW57" s="975"/>
      <c r="WLX57" s="975"/>
      <c r="WLY57" s="975"/>
      <c r="WLZ57" s="975"/>
      <c r="WMA57" s="975"/>
      <c r="WMB57" s="975"/>
      <c r="WMC57" s="975"/>
      <c r="WMD57" s="975"/>
      <c r="WME57" s="975"/>
      <c r="WMF57" s="975"/>
      <c r="WMG57" s="975"/>
      <c r="WMH57" s="975"/>
      <c r="WMI57" s="975"/>
      <c r="WMJ57" s="975"/>
      <c r="WMK57" s="975"/>
      <c r="WML57" s="975"/>
      <c r="WMM57" s="975"/>
      <c r="WMN57" s="975"/>
      <c r="WMO57" s="975"/>
      <c r="WMP57" s="975"/>
      <c r="WMQ57" s="975"/>
      <c r="WMR57" s="975"/>
      <c r="WMS57" s="975"/>
      <c r="WMT57" s="975"/>
      <c r="WMU57" s="975"/>
      <c r="WMV57" s="975"/>
      <c r="WMW57" s="975"/>
      <c r="WMX57" s="975"/>
      <c r="WMY57" s="975"/>
      <c r="WMZ57" s="975"/>
      <c r="WNA57" s="975"/>
      <c r="WNB57" s="975"/>
      <c r="WNC57" s="975"/>
      <c r="WND57" s="975"/>
      <c r="WNE57" s="975"/>
      <c r="WNF57" s="975"/>
      <c r="WNG57" s="975"/>
      <c r="WNH57" s="975"/>
      <c r="WNI57" s="975"/>
      <c r="WNJ57" s="975"/>
      <c r="WNK57" s="975"/>
      <c r="WNL57" s="975"/>
      <c r="WNM57" s="975"/>
      <c r="WNN57" s="975"/>
      <c r="WNO57" s="975"/>
      <c r="WNP57" s="975"/>
      <c r="WNQ57" s="975"/>
      <c r="WNR57" s="975"/>
      <c r="WNS57" s="975"/>
      <c r="WNT57" s="975"/>
      <c r="WNU57" s="975"/>
      <c r="WNV57" s="975"/>
      <c r="WNW57" s="975"/>
      <c r="WNX57" s="975"/>
      <c r="WNY57" s="975"/>
      <c r="WNZ57" s="975"/>
      <c r="WOA57" s="975"/>
      <c r="WOB57" s="975"/>
      <c r="WOC57" s="975"/>
      <c r="WOD57" s="975"/>
      <c r="WOE57" s="975"/>
      <c r="WOF57" s="975"/>
      <c r="WOG57" s="975"/>
      <c r="WOH57" s="975"/>
      <c r="WOI57" s="975"/>
      <c r="WOJ57" s="975"/>
      <c r="WOK57" s="975"/>
      <c r="WOL57" s="975"/>
      <c r="WOM57" s="975"/>
      <c r="WON57" s="975"/>
      <c r="WOO57" s="975"/>
      <c r="WOP57" s="975"/>
      <c r="WOQ57" s="975"/>
      <c r="WOR57" s="975"/>
      <c r="WOS57" s="975"/>
      <c r="WOT57" s="975"/>
      <c r="WOU57" s="975"/>
      <c r="WOV57" s="975"/>
      <c r="WOW57" s="975"/>
      <c r="WOX57" s="975"/>
      <c r="WOY57" s="975"/>
      <c r="WOZ57" s="975"/>
      <c r="WPA57" s="975"/>
      <c r="WPB57" s="975"/>
      <c r="WPC57" s="975"/>
      <c r="WPD57" s="975"/>
      <c r="WPE57" s="975"/>
      <c r="WPF57" s="975"/>
      <c r="WPG57" s="975"/>
      <c r="WPH57" s="975"/>
      <c r="WPI57" s="975"/>
      <c r="WPJ57" s="975"/>
      <c r="WPK57" s="975"/>
      <c r="WPL57" s="975"/>
      <c r="WPM57" s="975"/>
      <c r="WPN57" s="975"/>
      <c r="WPO57" s="975"/>
      <c r="WPP57" s="975"/>
      <c r="WPQ57" s="975"/>
      <c r="WPR57" s="975"/>
      <c r="WPS57" s="975"/>
      <c r="WPT57" s="975"/>
      <c r="WPU57" s="975"/>
      <c r="WPV57" s="975"/>
      <c r="WPW57" s="975"/>
      <c r="WPX57" s="975"/>
      <c r="WPY57" s="975"/>
      <c r="WPZ57" s="975"/>
      <c r="WQA57" s="975"/>
      <c r="WQB57" s="975"/>
      <c r="WQC57" s="975"/>
      <c r="WQD57" s="975"/>
      <c r="WQE57" s="975"/>
      <c r="WQF57" s="975"/>
      <c r="WQG57" s="975"/>
      <c r="WQH57" s="975"/>
      <c r="WQI57" s="975"/>
      <c r="WQJ57" s="975"/>
      <c r="WQK57" s="975"/>
      <c r="WQL57" s="975"/>
      <c r="WQM57" s="975"/>
      <c r="WQN57" s="975"/>
      <c r="WQO57" s="975"/>
      <c r="WQP57" s="975"/>
      <c r="WQQ57" s="975"/>
      <c r="WQR57" s="975"/>
      <c r="WQS57" s="975"/>
      <c r="WQT57" s="975"/>
      <c r="WQU57" s="975"/>
      <c r="WQV57" s="975"/>
      <c r="WQW57" s="975"/>
      <c r="WQX57" s="975"/>
      <c r="WQY57" s="975"/>
      <c r="WQZ57" s="975"/>
      <c r="WRA57" s="975"/>
      <c r="WRB57" s="975"/>
      <c r="WRC57" s="975"/>
      <c r="WRD57" s="975"/>
      <c r="WRE57" s="975"/>
      <c r="WRF57" s="975"/>
      <c r="WRG57" s="975"/>
      <c r="WRH57" s="975"/>
      <c r="WRI57" s="975"/>
      <c r="WRJ57" s="975"/>
      <c r="WRK57" s="975"/>
      <c r="WRL57" s="975"/>
      <c r="WRM57" s="975"/>
      <c r="WRN57" s="975"/>
      <c r="WRO57" s="975"/>
      <c r="WRP57" s="975"/>
      <c r="WRQ57" s="975"/>
      <c r="WRR57" s="975"/>
      <c r="WRS57" s="975"/>
      <c r="WRT57" s="975"/>
      <c r="WRU57" s="975"/>
      <c r="WRV57" s="975"/>
      <c r="WRW57" s="975"/>
      <c r="WRX57" s="975"/>
      <c r="WRY57" s="975"/>
      <c r="WRZ57" s="975"/>
      <c r="WSA57" s="975"/>
      <c r="WSB57" s="975"/>
      <c r="WSC57" s="975"/>
      <c r="WSD57" s="975"/>
      <c r="WSE57" s="975"/>
      <c r="WSF57" s="975"/>
      <c r="WSG57" s="975"/>
      <c r="WSH57" s="975"/>
      <c r="WSI57" s="975"/>
      <c r="WSJ57" s="975"/>
      <c r="WSK57" s="975"/>
      <c r="WSL57" s="975"/>
      <c r="WSM57" s="975"/>
      <c r="WSN57" s="975"/>
      <c r="WSO57" s="975"/>
      <c r="WSP57" s="975"/>
      <c r="WSQ57" s="975"/>
      <c r="WSR57" s="975"/>
      <c r="WSS57" s="975"/>
      <c r="WST57" s="975"/>
      <c r="WSU57" s="975"/>
      <c r="WSV57" s="975"/>
      <c r="WSW57" s="975"/>
      <c r="WSX57" s="975"/>
      <c r="WSY57" s="975"/>
      <c r="WSZ57" s="975"/>
      <c r="WTA57" s="975"/>
      <c r="WTB57" s="975"/>
      <c r="WTC57" s="975"/>
      <c r="WTD57" s="975"/>
      <c r="WTE57" s="975"/>
      <c r="WTF57" s="975"/>
      <c r="WTG57" s="975"/>
      <c r="WTH57" s="975"/>
      <c r="WTI57" s="975"/>
      <c r="WTJ57" s="975"/>
      <c r="WTK57" s="975"/>
      <c r="WTL57" s="975"/>
      <c r="WTM57" s="975"/>
      <c r="WTN57" s="975"/>
      <c r="WTO57" s="975"/>
      <c r="WTP57" s="975"/>
      <c r="WTQ57" s="975"/>
      <c r="WTR57" s="975"/>
      <c r="WTS57" s="975"/>
      <c r="WTT57" s="975"/>
      <c r="WTU57" s="975"/>
      <c r="WTV57" s="975"/>
      <c r="WTW57" s="975"/>
      <c r="WTX57" s="975"/>
      <c r="WTY57" s="975"/>
      <c r="WTZ57" s="975"/>
      <c r="WUA57" s="975"/>
      <c r="WUB57" s="975"/>
      <c r="WUC57" s="975"/>
      <c r="WUD57" s="975"/>
      <c r="WUE57" s="975"/>
      <c r="WUF57" s="975"/>
      <c r="WUG57" s="975"/>
      <c r="WUH57" s="975"/>
      <c r="WUI57" s="975"/>
      <c r="WUJ57" s="975"/>
      <c r="WUK57" s="975"/>
      <c r="WUL57" s="975"/>
      <c r="WUM57" s="975"/>
      <c r="WUN57" s="975"/>
      <c r="WUO57" s="975"/>
      <c r="WUP57" s="975"/>
      <c r="WUQ57" s="975"/>
      <c r="WUR57" s="975"/>
      <c r="WUS57" s="975"/>
      <c r="WUT57" s="975"/>
      <c r="WUU57" s="975"/>
      <c r="WUV57" s="975"/>
      <c r="WUW57" s="975"/>
      <c r="WUX57" s="975"/>
      <c r="WUY57" s="975"/>
      <c r="WUZ57" s="975"/>
      <c r="WVA57" s="975"/>
      <c r="WVB57" s="975"/>
      <c r="WVC57" s="975"/>
      <c r="WVD57" s="975"/>
      <c r="WVE57" s="975"/>
      <c r="WVF57" s="975"/>
      <c r="WVG57" s="975"/>
      <c r="WVH57" s="975"/>
      <c r="WVI57" s="975"/>
      <c r="WVJ57" s="975"/>
      <c r="WVK57" s="975"/>
      <c r="WVL57" s="975"/>
      <c r="WVM57" s="975"/>
      <c r="WVN57" s="975"/>
      <c r="WVO57" s="975"/>
      <c r="WVP57" s="975"/>
      <c r="WVQ57" s="975"/>
      <c r="WVR57" s="975"/>
      <c r="WVS57" s="975"/>
      <c r="WVT57" s="975"/>
      <c r="WVU57" s="975"/>
      <c r="WVV57" s="975"/>
      <c r="WVW57" s="975"/>
      <c r="WVX57" s="975"/>
      <c r="WVY57" s="975"/>
      <c r="WVZ57" s="975"/>
      <c r="WWA57" s="975"/>
      <c r="WWB57" s="975"/>
      <c r="WWC57" s="975"/>
      <c r="WWD57" s="975"/>
      <c r="WWE57" s="975"/>
      <c r="WWF57" s="975"/>
      <c r="WWG57" s="975"/>
      <c r="WWH57" s="975"/>
      <c r="WWI57" s="975"/>
      <c r="WWJ57" s="975"/>
      <c r="WWK57" s="975"/>
      <c r="WWL57" s="975"/>
      <c r="WWM57" s="975"/>
      <c r="WWN57" s="975"/>
      <c r="WWO57" s="975"/>
      <c r="WWP57" s="975"/>
      <c r="WWQ57" s="975"/>
      <c r="WWR57" s="975"/>
      <c r="WWS57" s="975"/>
      <c r="WWT57" s="975"/>
      <c r="WWU57" s="975"/>
      <c r="WWV57" s="975"/>
      <c r="WWW57" s="975"/>
      <c r="WWX57" s="975"/>
      <c r="WWY57" s="975"/>
      <c r="WWZ57" s="975"/>
      <c r="WXA57" s="975"/>
      <c r="WXB57" s="975"/>
      <c r="WXC57" s="975"/>
      <c r="WXD57" s="975"/>
      <c r="WXE57" s="975"/>
      <c r="WXF57" s="975"/>
      <c r="WXG57" s="975"/>
      <c r="WXH57" s="975"/>
      <c r="WXI57" s="975"/>
      <c r="WXJ57" s="975"/>
      <c r="WXK57" s="975"/>
      <c r="WXL57" s="975"/>
      <c r="WXM57" s="975"/>
      <c r="WXN57" s="975"/>
      <c r="WXO57" s="975"/>
      <c r="WXP57" s="975"/>
      <c r="WXQ57" s="975"/>
      <c r="WXR57" s="975"/>
      <c r="WXS57" s="975"/>
      <c r="WXT57" s="975"/>
      <c r="WXU57" s="975"/>
      <c r="WXV57" s="975"/>
      <c r="WXW57" s="975"/>
      <c r="WXX57" s="975"/>
      <c r="WXY57" s="975"/>
      <c r="WXZ57" s="975"/>
      <c r="WYA57" s="975"/>
      <c r="WYB57" s="975"/>
      <c r="WYC57" s="975"/>
      <c r="WYD57" s="975"/>
      <c r="WYE57" s="975"/>
      <c r="WYF57" s="975"/>
      <c r="WYG57" s="975"/>
      <c r="WYH57" s="975"/>
      <c r="WYI57" s="975"/>
      <c r="WYJ57" s="975"/>
      <c r="WYK57" s="975"/>
      <c r="WYL57" s="975"/>
      <c r="WYM57" s="975"/>
      <c r="WYN57" s="975"/>
      <c r="WYO57" s="975"/>
      <c r="WYP57" s="975"/>
      <c r="WYQ57" s="975"/>
      <c r="WYR57" s="975"/>
      <c r="WYS57" s="975"/>
      <c r="WYT57" s="975"/>
      <c r="WYU57" s="975"/>
      <c r="WYV57" s="975"/>
      <c r="WYW57" s="975"/>
      <c r="WYX57" s="975"/>
      <c r="WYY57" s="975"/>
      <c r="WYZ57" s="975"/>
      <c r="WZA57" s="975"/>
      <c r="WZB57" s="975"/>
      <c r="WZC57" s="975"/>
      <c r="WZD57" s="975"/>
      <c r="WZE57" s="975"/>
      <c r="WZF57" s="975"/>
      <c r="WZG57" s="975"/>
      <c r="WZH57" s="975"/>
      <c r="WZI57" s="975"/>
      <c r="WZJ57" s="975"/>
      <c r="WZK57" s="975"/>
      <c r="WZL57" s="975"/>
      <c r="WZM57" s="975"/>
      <c r="WZN57" s="975"/>
      <c r="WZO57" s="975"/>
      <c r="WZP57" s="975"/>
      <c r="WZQ57" s="975"/>
      <c r="WZR57" s="975"/>
      <c r="WZS57" s="975"/>
      <c r="WZT57" s="975"/>
      <c r="WZU57" s="975"/>
      <c r="WZV57" s="975"/>
      <c r="WZW57" s="975"/>
      <c r="WZX57" s="975"/>
      <c r="WZY57" s="975"/>
      <c r="WZZ57" s="975"/>
      <c r="XAA57" s="975"/>
      <c r="XAB57" s="975"/>
      <c r="XAC57" s="975"/>
      <c r="XAD57" s="975"/>
      <c r="XAE57" s="975"/>
      <c r="XAF57" s="975"/>
      <c r="XAG57" s="975"/>
      <c r="XAH57" s="975"/>
      <c r="XAI57" s="975"/>
      <c r="XAJ57" s="975"/>
      <c r="XAK57" s="975"/>
      <c r="XAL57" s="975"/>
      <c r="XAM57" s="975"/>
      <c r="XAN57" s="975"/>
      <c r="XAO57" s="975"/>
      <c r="XAP57" s="975"/>
      <c r="XAQ57" s="975"/>
      <c r="XAR57" s="975"/>
      <c r="XAS57" s="975"/>
      <c r="XAT57" s="975"/>
      <c r="XAU57" s="975"/>
      <c r="XAV57" s="975"/>
      <c r="XAW57" s="975"/>
      <c r="XAX57" s="975"/>
      <c r="XAY57" s="975"/>
      <c r="XAZ57" s="975"/>
      <c r="XBA57" s="975"/>
      <c r="XBB57" s="975"/>
      <c r="XBC57" s="975"/>
      <c r="XBD57" s="975"/>
      <c r="XBE57" s="975"/>
      <c r="XBF57" s="975"/>
      <c r="XBG57" s="975"/>
      <c r="XBH57" s="975"/>
      <c r="XBI57" s="975"/>
      <c r="XBJ57" s="975"/>
      <c r="XBK57" s="975"/>
      <c r="XBL57" s="975"/>
      <c r="XBM57" s="975"/>
      <c r="XBN57" s="975"/>
      <c r="XBO57" s="975"/>
      <c r="XBP57" s="975"/>
      <c r="XBQ57" s="975"/>
      <c r="XBR57" s="975"/>
      <c r="XBS57" s="975"/>
      <c r="XBT57" s="975"/>
      <c r="XBU57" s="975"/>
      <c r="XBV57" s="975"/>
      <c r="XBW57" s="975"/>
      <c r="XBX57" s="975"/>
      <c r="XBY57" s="975"/>
      <c r="XBZ57" s="975"/>
      <c r="XCA57" s="975"/>
      <c r="XCB57" s="975"/>
      <c r="XCC57" s="975"/>
      <c r="XCD57" s="975"/>
      <c r="XCE57" s="975"/>
      <c r="XCF57" s="975"/>
      <c r="XCG57" s="975"/>
      <c r="XCH57" s="975"/>
      <c r="XCI57" s="975"/>
      <c r="XCJ57" s="975"/>
      <c r="XCK57" s="975"/>
      <c r="XCL57" s="975"/>
      <c r="XCM57" s="975"/>
      <c r="XCN57" s="975"/>
      <c r="XCO57" s="975"/>
      <c r="XCP57" s="975"/>
      <c r="XCQ57" s="975"/>
      <c r="XCR57" s="975"/>
      <c r="XCS57" s="975"/>
      <c r="XCT57" s="975"/>
      <c r="XCU57" s="975"/>
      <c r="XCV57" s="975"/>
      <c r="XCW57" s="975"/>
      <c r="XCX57" s="975"/>
      <c r="XCY57" s="975"/>
      <c r="XCZ57" s="975"/>
      <c r="XDA57" s="975"/>
      <c r="XDB57" s="975"/>
      <c r="XDC57" s="975"/>
      <c r="XDD57" s="975"/>
      <c r="XDE57" s="975"/>
      <c r="XDF57" s="975"/>
      <c r="XDG57" s="975"/>
      <c r="XDH57" s="975"/>
      <c r="XDI57" s="975"/>
      <c r="XDJ57" s="975"/>
      <c r="XDK57" s="975"/>
      <c r="XDL57" s="975"/>
      <c r="XDM57" s="975"/>
      <c r="XDN57" s="975"/>
      <c r="XDO57" s="975"/>
      <c r="XDP57" s="975"/>
      <c r="XDQ57" s="975"/>
      <c r="XDR57" s="975"/>
      <c r="XDS57" s="975"/>
      <c r="XDT57" s="975"/>
      <c r="XDU57" s="975"/>
      <c r="XDV57" s="975"/>
      <c r="XDW57" s="975"/>
      <c r="XDX57" s="975"/>
      <c r="XDY57" s="975"/>
      <c r="XDZ57" s="975"/>
      <c r="XEA57" s="975"/>
      <c r="XEB57" s="975"/>
      <c r="XEC57" s="975"/>
      <c r="XED57" s="975"/>
      <c r="XEE57" s="975"/>
      <c r="XEF57" s="975"/>
      <c r="XEG57" s="975"/>
      <c r="XEH57" s="975"/>
      <c r="XEI57" s="975"/>
      <c r="XEJ57" s="975"/>
      <c r="XEK57" s="975"/>
      <c r="XEL57" s="975"/>
      <c r="XEM57" s="975"/>
      <c r="XEN57" s="975"/>
      <c r="XEO57" s="975"/>
      <c r="XEP57" s="975"/>
      <c r="XEQ57" s="975"/>
      <c r="XER57" s="975"/>
      <c r="XES57" s="975"/>
      <c r="XET57" s="975"/>
      <c r="XEU57" s="975"/>
      <c r="XEV57" s="975"/>
      <c r="XEW57" s="975"/>
      <c r="XEX57" s="975"/>
      <c r="XEY57" s="975"/>
      <c r="XEZ57" s="975"/>
      <c r="XFA57" s="995"/>
      <c r="XFB57" s="995"/>
      <c r="XFC57" s="995"/>
      <c r="XFD57" s="995"/>
    </row>
    <row r="58" spans="1:16384" s="608" customFormat="1" ht="25.35" customHeight="1">
      <c r="A58" s="994" t="s">
        <v>539</v>
      </c>
      <c r="B58" s="994"/>
      <c r="C58" s="994"/>
      <c r="D58" s="994"/>
      <c r="E58" s="994"/>
      <c r="F58" s="994"/>
      <c r="G58" s="994"/>
      <c r="H58" s="739"/>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739"/>
      <c r="AV58" s="739"/>
      <c r="AW58" s="739"/>
      <c r="AX58" s="739"/>
      <c r="AY58" s="739"/>
      <c r="AZ58" s="739"/>
      <c r="BA58" s="739"/>
      <c r="BB58" s="739"/>
      <c r="BC58" s="739"/>
      <c r="BD58" s="739"/>
      <c r="BE58" s="739"/>
      <c r="BF58" s="739"/>
      <c r="BG58" s="739"/>
      <c r="BH58" s="739"/>
      <c r="BI58" s="739"/>
      <c r="BJ58" s="739"/>
      <c r="BK58" s="739"/>
      <c r="BL58" s="739"/>
      <c r="BM58" s="739"/>
      <c r="BN58" s="739"/>
      <c r="BO58" s="739"/>
      <c r="BP58" s="739"/>
      <c r="BQ58" s="739"/>
      <c r="BR58" s="739"/>
      <c r="BS58" s="739"/>
      <c r="BT58" s="739"/>
      <c r="BU58" s="739"/>
      <c r="BV58" s="739"/>
      <c r="BW58" s="739"/>
      <c r="BX58" s="739"/>
      <c r="BY58" s="739"/>
      <c r="BZ58" s="739"/>
      <c r="CA58" s="739"/>
      <c r="CB58" s="739"/>
      <c r="CC58" s="739"/>
      <c r="CD58" s="739"/>
      <c r="CE58" s="739"/>
      <c r="CF58" s="739"/>
      <c r="CG58" s="739"/>
      <c r="CH58" s="739"/>
      <c r="CI58" s="739"/>
      <c r="CJ58" s="739"/>
      <c r="CK58" s="739"/>
      <c r="CL58" s="739"/>
      <c r="CM58" s="739"/>
      <c r="CN58" s="739"/>
      <c r="CO58" s="739"/>
      <c r="CP58" s="739"/>
      <c r="CQ58" s="739"/>
      <c r="CR58" s="739"/>
      <c r="CS58" s="739"/>
      <c r="CT58" s="739"/>
      <c r="CU58" s="739"/>
      <c r="CV58" s="739"/>
      <c r="CW58" s="739"/>
      <c r="CX58" s="739"/>
      <c r="CY58" s="739"/>
      <c r="CZ58" s="739"/>
      <c r="DA58" s="739"/>
      <c r="DB58" s="739"/>
      <c r="DC58" s="739"/>
      <c r="DD58" s="739"/>
      <c r="DE58" s="739"/>
      <c r="DF58" s="739"/>
      <c r="DG58" s="739"/>
      <c r="DH58" s="739"/>
      <c r="DI58" s="739"/>
      <c r="DJ58" s="739"/>
      <c r="DK58" s="739"/>
      <c r="DL58" s="739"/>
      <c r="DM58" s="739"/>
      <c r="DN58" s="739"/>
      <c r="DO58" s="739"/>
      <c r="DP58" s="739"/>
      <c r="DQ58" s="739"/>
      <c r="DR58" s="739"/>
      <c r="DS58" s="739"/>
      <c r="DT58" s="739"/>
      <c r="DU58" s="739"/>
      <c r="DV58" s="739"/>
      <c r="DW58" s="739"/>
      <c r="DX58" s="739"/>
      <c r="DY58" s="739"/>
      <c r="DZ58" s="739"/>
      <c r="EA58" s="739"/>
      <c r="EB58" s="739"/>
      <c r="EC58" s="739"/>
      <c r="ED58" s="739"/>
      <c r="EE58" s="739"/>
      <c r="EF58" s="739"/>
      <c r="EG58" s="739"/>
      <c r="EH58" s="739"/>
      <c r="EI58" s="739"/>
      <c r="EJ58" s="739"/>
      <c r="EK58" s="739"/>
      <c r="EL58" s="739"/>
      <c r="EM58" s="739"/>
      <c r="EN58" s="739"/>
      <c r="EO58" s="739"/>
      <c r="EP58" s="739"/>
      <c r="EQ58" s="739"/>
      <c r="ER58" s="739"/>
      <c r="ES58" s="739"/>
      <c r="ET58" s="739"/>
      <c r="EU58" s="739"/>
      <c r="EV58" s="739"/>
      <c r="EW58" s="739"/>
      <c r="EX58" s="739"/>
      <c r="EY58" s="739"/>
      <c r="EZ58" s="739"/>
      <c r="FA58" s="739"/>
      <c r="FB58" s="739"/>
      <c r="FC58" s="739"/>
      <c r="FD58" s="739"/>
      <c r="FE58" s="739"/>
      <c r="FF58" s="739"/>
      <c r="FG58" s="739"/>
      <c r="FH58" s="739"/>
      <c r="FI58" s="739"/>
      <c r="FJ58" s="739"/>
      <c r="FK58" s="739"/>
      <c r="FL58" s="739"/>
      <c r="FM58" s="739"/>
      <c r="FN58" s="739"/>
      <c r="FO58" s="739"/>
      <c r="FP58" s="739"/>
      <c r="FQ58" s="739"/>
      <c r="FR58" s="739"/>
      <c r="FS58" s="739"/>
      <c r="FT58" s="739"/>
      <c r="FU58" s="739"/>
      <c r="FV58" s="739"/>
      <c r="FW58" s="739"/>
      <c r="FX58" s="739"/>
      <c r="FY58" s="739"/>
      <c r="FZ58" s="739"/>
      <c r="GA58" s="739"/>
      <c r="GB58" s="739"/>
      <c r="GC58" s="739"/>
      <c r="GD58" s="739"/>
      <c r="GE58" s="739"/>
      <c r="GF58" s="739"/>
      <c r="GG58" s="739"/>
      <c r="GH58" s="739"/>
      <c r="GI58" s="739"/>
      <c r="GJ58" s="739"/>
      <c r="GK58" s="739"/>
      <c r="GL58" s="739"/>
      <c r="GM58" s="739"/>
      <c r="GN58" s="739"/>
      <c r="GO58" s="739"/>
      <c r="GP58" s="739"/>
      <c r="GQ58" s="739"/>
      <c r="GR58" s="739"/>
      <c r="GS58" s="739"/>
      <c r="GT58" s="739"/>
      <c r="GU58" s="739"/>
      <c r="GV58" s="739"/>
      <c r="GW58" s="739"/>
      <c r="GX58" s="739"/>
      <c r="GY58" s="739"/>
      <c r="GZ58" s="739"/>
      <c r="HA58" s="739"/>
      <c r="HB58" s="739"/>
      <c r="HC58" s="739"/>
      <c r="HD58" s="739"/>
      <c r="HE58" s="739"/>
      <c r="HF58" s="739"/>
      <c r="HG58" s="739"/>
      <c r="HH58" s="739"/>
      <c r="HI58" s="739"/>
      <c r="HJ58" s="739"/>
      <c r="HK58" s="739"/>
      <c r="HL58" s="739"/>
      <c r="HM58" s="739"/>
      <c r="HN58" s="739"/>
      <c r="HO58" s="739"/>
      <c r="HP58" s="739"/>
      <c r="HQ58" s="739"/>
      <c r="HR58" s="739"/>
      <c r="HS58" s="739"/>
      <c r="HT58" s="739"/>
      <c r="HU58" s="739"/>
      <c r="HV58" s="739"/>
      <c r="HW58" s="739"/>
      <c r="HX58" s="739"/>
      <c r="HY58" s="739"/>
      <c r="HZ58" s="739"/>
      <c r="IA58" s="739"/>
      <c r="IB58" s="739"/>
      <c r="IC58" s="739"/>
      <c r="ID58" s="739"/>
      <c r="IE58" s="739"/>
      <c r="IF58" s="739"/>
      <c r="IG58" s="739"/>
      <c r="IH58" s="739"/>
      <c r="II58" s="739"/>
      <c r="IJ58" s="739"/>
      <c r="IK58" s="739"/>
      <c r="IL58" s="739"/>
      <c r="IM58" s="739"/>
      <c r="IN58" s="739"/>
      <c r="IO58" s="739"/>
      <c r="IP58" s="739"/>
      <c r="IQ58" s="739"/>
      <c r="IR58" s="739"/>
      <c r="IS58" s="739"/>
      <c r="IT58" s="739"/>
      <c r="IU58" s="739"/>
      <c r="IV58" s="739"/>
      <c r="IW58" s="739"/>
      <c r="IX58" s="739"/>
      <c r="IY58" s="739"/>
      <c r="IZ58" s="739"/>
      <c r="JA58" s="739"/>
      <c r="JB58" s="739"/>
      <c r="JC58" s="739"/>
      <c r="JD58" s="739"/>
      <c r="JE58" s="739"/>
      <c r="JF58" s="739"/>
      <c r="JG58" s="739"/>
      <c r="JH58" s="739"/>
      <c r="JI58" s="739"/>
      <c r="JJ58" s="739"/>
      <c r="JK58" s="739"/>
      <c r="JL58" s="739"/>
      <c r="JM58" s="739"/>
      <c r="JN58" s="739"/>
      <c r="JO58" s="739"/>
      <c r="JP58" s="739"/>
      <c r="JQ58" s="739"/>
      <c r="JR58" s="739"/>
      <c r="JS58" s="739"/>
      <c r="JT58" s="739"/>
      <c r="JU58" s="739"/>
      <c r="JV58" s="739"/>
      <c r="JW58" s="739"/>
      <c r="JX58" s="739"/>
      <c r="JY58" s="739"/>
      <c r="JZ58" s="739"/>
      <c r="KA58" s="739"/>
      <c r="KB58" s="739"/>
      <c r="KC58" s="739"/>
      <c r="KD58" s="739"/>
      <c r="KE58" s="739"/>
      <c r="KF58" s="739"/>
      <c r="KG58" s="739"/>
      <c r="KH58" s="739"/>
      <c r="KI58" s="739"/>
      <c r="KJ58" s="739"/>
      <c r="KK58" s="739"/>
      <c r="KL58" s="739"/>
      <c r="KM58" s="739"/>
      <c r="KN58" s="739"/>
      <c r="KO58" s="739"/>
      <c r="KP58" s="739"/>
      <c r="KQ58" s="739"/>
      <c r="KR58" s="739"/>
      <c r="KS58" s="739"/>
      <c r="KT58" s="739"/>
      <c r="KU58" s="739"/>
      <c r="KV58" s="739"/>
      <c r="KW58" s="739"/>
      <c r="KX58" s="739"/>
      <c r="KY58" s="739"/>
      <c r="KZ58" s="739"/>
      <c r="LA58" s="739"/>
      <c r="LB58" s="739"/>
      <c r="LC58" s="739"/>
      <c r="LD58" s="739"/>
      <c r="LE58" s="739"/>
      <c r="LF58" s="739"/>
      <c r="LG58" s="739"/>
      <c r="LH58" s="739"/>
      <c r="LI58" s="739"/>
      <c r="LJ58" s="739"/>
      <c r="LK58" s="739"/>
      <c r="LL58" s="739"/>
      <c r="LM58" s="739"/>
      <c r="LN58" s="739"/>
      <c r="LO58" s="739"/>
      <c r="LP58" s="739"/>
      <c r="LQ58" s="739"/>
      <c r="LR58" s="739"/>
      <c r="LS58" s="739"/>
      <c r="LT58" s="739"/>
      <c r="LU58" s="739"/>
      <c r="LV58" s="739"/>
      <c r="LW58" s="739"/>
      <c r="LX58" s="739"/>
      <c r="LY58" s="739"/>
      <c r="LZ58" s="739"/>
      <c r="MA58" s="739"/>
      <c r="MB58" s="739"/>
      <c r="MC58" s="739"/>
      <c r="MD58" s="739"/>
      <c r="ME58" s="739"/>
      <c r="MF58" s="739"/>
      <c r="MG58" s="739"/>
      <c r="MH58" s="739"/>
      <c r="MI58" s="739"/>
      <c r="MJ58" s="739"/>
      <c r="MK58" s="739"/>
      <c r="ML58" s="739"/>
      <c r="MM58" s="739"/>
      <c r="MN58" s="739"/>
      <c r="MO58" s="739"/>
      <c r="MP58" s="739"/>
      <c r="MQ58" s="739"/>
      <c r="MR58" s="739"/>
      <c r="MS58" s="739"/>
      <c r="MT58" s="739"/>
      <c r="MU58" s="739"/>
      <c r="MV58" s="739"/>
      <c r="MW58" s="739"/>
      <c r="MX58" s="739"/>
      <c r="MY58" s="739"/>
      <c r="MZ58" s="739"/>
      <c r="NA58" s="739"/>
      <c r="NB58" s="739"/>
      <c r="NC58" s="739"/>
      <c r="ND58" s="739"/>
      <c r="NE58" s="739"/>
      <c r="NF58" s="739"/>
      <c r="NG58" s="739"/>
      <c r="NH58" s="739"/>
      <c r="NI58" s="739"/>
      <c r="NJ58" s="739"/>
      <c r="NK58" s="739"/>
      <c r="NL58" s="739"/>
      <c r="NM58" s="739"/>
      <c r="NN58" s="739"/>
      <c r="NO58" s="739"/>
      <c r="NP58" s="739"/>
      <c r="NQ58" s="739"/>
      <c r="NR58" s="739"/>
      <c r="NS58" s="739"/>
      <c r="NT58" s="739"/>
      <c r="NU58" s="739"/>
      <c r="NV58" s="739"/>
      <c r="NW58" s="739"/>
      <c r="NX58" s="739"/>
      <c r="NY58" s="739"/>
      <c r="NZ58" s="739"/>
      <c r="OA58" s="739"/>
      <c r="OB58" s="739"/>
      <c r="OC58" s="739"/>
      <c r="OD58" s="739"/>
      <c r="OE58" s="739"/>
      <c r="OF58" s="739"/>
      <c r="OG58" s="739"/>
      <c r="OH58" s="739"/>
      <c r="OI58" s="739"/>
      <c r="OJ58" s="739"/>
      <c r="OK58" s="739"/>
      <c r="OL58" s="739"/>
      <c r="OM58" s="739"/>
      <c r="ON58" s="739"/>
      <c r="OO58" s="739"/>
      <c r="OP58" s="739"/>
      <c r="OQ58" s="739"/>
      <c r="OR58" s="739"/>
      <c r="OS58" s="739"/>
      <c r="OT58" s="739"/>
      <c r="OU58" s="739"/>
      <c r="OV58" s="739"/>
      <c r="OW58" s="739"/>
      <c r="OX58" s="739"/>
      <c r="OY58" s="739"/>
      <c r="OZ58" s="739"/>
      <c r="PA58" s="739"/>
      <c r="PB58" s="739"/>
      <c r="PC58" s="739"/>
      <c r="PD58" s="739"/>
      <c r="PE58" s="739"/>
      <c r="PF58" s="739"/>
      <c r="PG58" s="739"/>
      <c r="PH58" s="739"/>
      <c r="PI58" s="739"/>
      <c r="PJ58" s="739"/>
      <c r="PK58" s="739"/>
      <c r="PL58" s="739"/>
      <c r="PM58" s="739"/>
      <c r="PN58" s="739"/>
      <c r="PO58" s="739"/>
      <c r="PP58" s="739"/>
      <c r="PQ58" s="739"/>
      <c r="PR58" s="739"/>
      <c r="PS58" s="739"/>
      <c r="PT58" s="739"/>
      <c r="PU58" s="739"/>
      <c r="PV58" s="739"/>
      <c r="PW58" s="739"/>
      <c r="PX58" s="739"/>
      <c r="PY58" s="739"/>
      <c r="PZ58" s="739"/>
      <c r="QA58" s="739"/>
      <c r="QB58" s="739"/>
      <c r="QC58" s="739"/>
      <c r="QD58" s="739"/>
      <c r="QE58" s="739"/>
      <c r="QF58" s="739"/>
      <c r="QG58" s="739"/>
      <c r="QH58" s="739"/>
      <c r="QI58" s="739"/>
      <c r="QJ58" s="739"/>
      <c r="QK58" s="739"/>
      <c r="QL58" s="739"/>
      <c r="QM58" s="739"/>
      <c r="QN58" s="739"/>
      <c r="QO58" s="739"/>
      <c r="QP58" s="739"/>
      <c r="QQ58" s="739"/>
      <c r="QR58" s="739"/>
      <c r="QS58" s="739"/>
      <c r="QT58" s="739"/>
      <c r="QU58" s="739"/>
      <c r="QV58" s="739"/>
      <c r="QW58" s="739"/>
      <c r="QX58" s="739"/>
      <c r="QY58" s="739"/>
      <c r="QZ58" s="739"/>
      <c r="RA58" s="739"/>
      <c r="RB58" s="739"/>
      <c r="RC58" s="739"/>
      <c r="RD58" s="739"/>
      <c r="RE58" s="739"/>
      <c r="RF58" s="739"/>
      <c r="RG58" s="739"/>
      <c r="RH58" s="739"/>
      <c r="RI58" s="739"/>
      <c r="RJ58" s="739"/>
      <c r="RK58" s="739"/>
      <c r="RL58" s="739"/>
      <c r="RM58" s="739"/>
      <c r="RN58" s="739"/>
      <c r="RO58" s="739"/>
      <c r="RP58" s="739"/>
      <c r="RQ58" s="739"/>
      <c r="RR58" s="739"/>
      <c r="RS58" s="739"/>
      <c r="RT58" s="739"/>
      <c r="RU58" s="739"/>
      <c r="RV58" s="739"/>
      <c r="RW58" s="739"/>
      <c r="RX58" s="739"/>
      <c r="RY58" s="739"/>
      <c r="RZ58" s="739"/>
      <c r="SA58" s="739"/>
      <c r="SB58" s="739"/>
      <c r="SC58" s="739"/>
      <c r="SD58" s="739"/>
      <c r="SE58" s="739"/>
      <c r="SF58" s="739"/>
      <c r="SG58" s="739"/>
      <c r="SH58" s="739"/>
      <c r="SI58" s="739"/>
      <c r="SJ58" s="739"/>
      <c r="SK58" s="739"/>
      <c r="SL58" s="739"/>
      <c r="SM58" s="739"/>
      <c r="SN58" s="739"/>
      <c r="SO58" s="739"/>
      <c r="SP58" s="739"/>
      <c r="SQ58" s="739"/>
      <c r="SR58" s="739"/>
      <c r="SS58" s="739"/>
      <c r="ST58" s="739"/>
      <c r="SU58" s="739"/>
      <c r="SV58" s="739"/>
      <c r="SW58" s="739"/>
      <c r="SX58" s="739"/>
      <c r="SY58" s="739"/>
      <c r="SZ58" s="739"/>
      <c r="TA58" s="739"/>
      <c r="TB58" s="739"/>
      <c r="TC58" s="739"/>
      <c r="TD58" s="739"/>
      <c r="TE58" s="739"/>
      <c r="TF58" s="739"/>
      <c r="TG58" s="739"/>
      <c r="TH58" s="739"/>
      <c r="TI58" s="739"/>
      <c r="TJ58" s="739"/>
      <c r="TK58" s="739"/>
      <c r="TL58" s="739"/>
      <c r="TM58" s="739"/>
      <c r="TN58" s="739"/>
      <c r="TO58" s="739"/>
      <c r="TP58" s="739"/>
      <c r="TQ58" s="739"/>
      <c r="TR58" s="739"/>
      <c r="TS58" s="739"/>
      <c r="TT58" s="739"/>
      <c r="TU58" s="739"/>
      <c r="TV58" s="739"/>
      <c r="TW58" s="739"/>
      <c r="TX58" s="739"/>
      <c r="TY58" s="739"/>
      <c r="TZ58" s="739"/>
      <c r="UA58" s="739"/>
      <c r="UB58" s="739"/>
      <c r="UC58" s="739"/>
      <c r="UD58" s="739"/>
      <c r="UE58" s="739"/>
      <c r="UF58" s="739"/>
      <c r="UG58" s="739"/>
      <c r="UH58" s="739"/>
      <c r="UI58" s="739"/>
      <c r="UJ58" s="739"/>
      <c r="UK58" s="739"/>
      <c r="UL58" s="739"/>
      <c r="UM58" s="739"/>
      <c r="UN58" s="739"/>
      <c r="UO58" s="739"/>
      <c r="UP58" s="739"/>
      <c r="UQ58" s="739"/>
      <c r="UR58" s="739"/>
      <c r="US58" s="739"/>
      <c r="UT58" s="739"/>
      <c r="UU58" s="739"/>
      <c r="UV58" s="739"/>
      <c r="UW58" s="739"/>
      <c r="UX58" s="739"/>
      <c r="UY58" s="739"/>
      <c r="UZ58" s="739"/>
      <c r="VA58" s="739"/>
      <c r="VB58" s="739"/>
      <c r="VC58" s="739"/>
      <c r="VD58" s="739"/>
      <c r="VE58" s="739"/>
      <c r="VF58" s="739"/>
      <c r="VG58" s="739"/>
      <c r="VH58" s="739"/>
      <c r="VI58" s="739"/>
      <c r="VJ58" s="739"/>
      <c r="VK58" s="739"/>
      <c r="VL58" s="739"/>
      <c r="VM58" s="739"/>
      <c r="VN58" s="739"/>
      <c r="VO58" s="739"/>
      <c r="VP58" s="739"/>
      <c r="VQ58" s="739"/>
      <c r="VR58" s="739"/>
      <c r="VS58" s="739"/>
      <c r="VT58" s="739"/>
      <c r="VU58" s="739"/>
      <c r="VV58" s="739"/>
      <c r="VW58" s="739"/>
      <c r="VX58" s="739"/>
      <c r="VY58" s="739"/>
      <c r="VZ58" s="739"/>
      <c r="WA58" s="739"/>
      <c r="WB58" s="739"/>
      <c r="WC58" s="739"/>
      <c r="WD58" s="739"/>
      <c r="WE58" s="739"/>
      <c r="WF58" s="739"/>
      <c r="WG58" s="739"/>
      <c r="WH58" s="739"/>
      <c r="WI58" s="739"/>
      <c r="WJ58" s="739"/>
      <c r="WK58" s="739"/>
      <c r="WL58" s="739"/>
      <c r="WM58" s="739"/>
      <c r="WN58" s="739"/>
      <c r="WO58" s="739"/>
      <c r="WP58" s="739"/>
      <c r="WQ58" s="739"/>
      <c r="WR58" s="739"/>
      <c r="WS58" s="739"/>
      <c r="WT58" s="739"/>
      <c r="WU58" s="739"/>
      <c r="WV58" s="739"/>
      <c r="WW58" s="739"/>
      <c r="WX58" s="739"/>
      <c r="WY58" s="739"/>
      <c r="WZ58" s="739"/>
      <c r="XA58" s="739"/>
      <c r="XB58" s="739"/>
      <c r="XC58" s="739"/>
      <c r="XD58" s="739"/>
      <c r="XE58" s="739"/>
      <c r="XF58" s="739"/>
      <c r="XG58" s="739"/>
      <c r="XH58" s="739"/>
      <c r="XI58" s="739"/>
      <c r="XJ58" s="739"/>
      <c r="XK58" s="739"/>
      <c r="XL58" s="739"/>
      <c r="XM58" s="739"/>
      <c r="XN58" s="739"/>
      <c r="XO58" s="739"/>
      <c r="XP58" s="739"/>
      <c r="XQ58" s="739"/>
      <c r="XR58" s="739"/>
      <c r="XS58" s="739"/>
      <c r="XT58" s="739"/>
      <c r="XU58" s="739"/>
      <c r="XV58" s="739"/>
      <c r="XW58" s="739"/>
      <c r="XX58" s="739"/>
      <c r="XY58" s="739"/>
      <c r="XZ58" s="739"/>
      <c r="YA58" s="739"/>
      <c r="YB58" s="739"/>
      <c r="YC58" s="739"/>
      <c r="YD58" s="739"/>
      <c r="YE58" s="739"/>
      <c r="YF58" s="739"/>
      <c r="YG58" s="739"/>
      <c r="YH58" s="739"/>
      <c r="YI58" s="739"/>
      <c r="YJ58" s="739"/>
      <c r="YK58" s="739"/>
      <c r="YL58" s="739"/>
      <c r="YM58" s="739"/>
      <c r="YN58" s="739"/>
      <c r="YO58" s="739"/>
      <c r="YP58" s="739"/>
      <c r="YQ58" s="739"/>
      <c r="YR58" s="739"/>
      <c r="YS58" s="739"/>
      <c r="YT58" s="739"/>
      <c r="YU58" s="739"/>
      <c r="YV58" s="739"/>
      <c r="YW58" s="739"/>
      <c r="YX58" s="739"/>
      <c r="YY58" s="739"/>
      <c r="YZ58" s="739"/>
      <c r="ZA58" s="739"/>
      <c r="ZB58" s="739"/>
      <c r="ZC58" s="739"/>
      <c r="ZD58" s="739"/>
      <c r="ZE58" s="739"/>
      <c r="ZF58" s="739"/>
      <c r="ZG58" s="739"/>
      <c r="ZH58" s="739"/>
      <c r="ZI58" s="739"/>
      <c r="ZJ58" s="739"/>
      <c r="ZK58" s="739"/>
      <c r="ZL58" s="739"/>
      <c r="ZM58" s="739"/>
      <c r="ZN58" s="739"/>
      <c r="ZO58" s="739"/>
      <c r="ZP58" s="739"/>
      <c r="ZQ58" s="739"/>
      <c r="ZR58" s="739"/>
      <c r="ZS58" s="739"/>
      <c r="ZT58" s="739"/>
      <c r="ZU58" s="739"/>
      <c r="ZV58" s="739"/>
      <c r="ZW58" s="739"/>
      <c r="ZX58" s="739"/>
      <c r="ZY58" s="739"/>
      <c r="ZZ58" s="739"/>
      <c r="AAA58" s="739"/>
      <c r="AAB58" s="739"/>
      <c r="AAC58" s="739"/>
      <c r="AAD58" s="739"/>
      <c r="AAE58" s="739"/>
      <c r="AAF58" s="739"/>
      <c r="AAG58" s="739"/>
      <c r="AAH58" s="739"/>
      <c r="AAI58" s="739"/>
      <c r="AAJ58" s="739"/>
      <c r="AAK58" s="739"/>
      <c r="AAL58" s="739"/>
      <c r="AAM58" s="739"/>
      <c r="AAN58" s="739"/>
      <c r="AAO58" s="739"/>
      <c r="AAP58" s="739"/>
      <c r="AAQ58" s="739"/>
      <c r="AAR58" s="739"/>
      <c r="AAS58" s="739"/>
      <c r="AAT58" s="739"/>
      <c r="AAU58" s="739"/>
      <c r="AAV58" s="739"/>
      <c r="AAW58" s="739"/>
      <c r="AAX58" s="739"/>
      <c r="AAY58" s="739"/>
      <c r="AAZ58" s="739"/>
      <c r="ABA58" s="739"/>
      <c r="ABB58" s="739"/>
      <c r="ABC58" s="739"/>
      <c r="ABD58" s="739"/>
      <c r="ABE58" s="739"/>
      <c r="ABF58" s="739"/>
      <c r="ABG58" s="739"/>
      <c r="ABH58" s="739"/>
      <c r="ABI58" s="739"/>
      <c r="ABJ58" s="739"/>
      <c r="ABK58" s="739"/>
      <c r="ABL58" s="739"/>
      <c r="ABM58" s="739"/>
      <c r="ABN58" s="739"/>
      <c r="ABO58" s="739"/>
      <c r="ABP58" s="739"/>
      <c r="ABQ58" s="739"/>
      <c r="ABR58" s="739"/>
      <c r="ABS58" s="739"/>
      <c r="ABT58" s="739"/>
      <c r="ABU58" s="739"/>
      <c r="ABV58" s="739"/>
      <c r="ABW58" s="739"/>
      <c r="ABX58" s="739"/>
      <c r="ABY58" s="739"/>
      <c r="ABZ58" s="739"/>
      <c r="ACA58" s="739"/>
      <c r="ACB58" s="739"/>
      <c r="ACC58" s="739"/>
      <c r="ACD58" s="739"/>
      <c r="ACE58" s="739"/>
      <c r="ACF58" s="739"/>
      <c r="ACG58" s="739"/>
      <c r="ACH58" s="739"/>
      <c r="ACI58" s="739"/>
      <c r="ACJ58" s="739"/>
      <c r="ACK58" s="739"/>
      <c r="ACL58" s="739"/>
      <c r="ACM58" s="739"/>
      <c r="ACN58" s="739"/>
      <c r="ACO58" s="739"/>
      <c r="ACP58" s="739"/>
      <c r="ACQ58" s="739"/>
      <c r="ACR58" s="739"/>
      <c r="ACS58" s="739"/>
      <c r="ACT58" s="739"/>
      <c r="ACU58" s="739"/>
      <c r="ACV58" s="739"/>
      <c r="ACW58" s="739"/>
      <c r="ACX58" s="739"/>
      <c r="ACY58" s="739"/>
      <c r="ACZ58" s="739"/>
      <c r="ADA58" s="739"/>
      <c r="ADB58" s="739"/>
      <c r="ADC58" s="739"/>
      <c r="ADD58" s="739"/>
      <c r="ADE58" s="739"/>
      <c r="ADF58" s="739"/>
      <c r="ADG58" s="739"/>
      <c r="ADH58" s="739"/>
      <c r="ADI58" s="739"/>
      <c r="ADJ58" s="739"/>
      <c r="ADK58" s="739"/>
      <c r="ADL58" s="739"/>
      <c r="ADM58" s="739"/>
      <c r="ADN58" s="739"/>
      <c r="ADO58" s="739"/>
      <c r="ADP58" s="739"/>
      <c r="ADQ58" s="739"/>
      <c r="ADR58" s="739"/>
      <c r="ADS58" s="739"/>
      <c r="ADT58" s="739"/>
      <c r="ADU58" s="739"/>
      <c r="ADV58" s="739"/>
      <c r="ADW58" s="739"/>
      <c r="ADX58" s="739"/>
      <c r="ADY58" s="739"/>
      <c r="ADZ58" s="739"/>
      <c r="AEA58" s="739"/>
      <c r="AEB58" s="739"/>
      <c r="AEC58" s="739"/>
      <c r="AED58" s="739"/>
      <c r="AEE58" s="739"/>
      <c r="AEF58" s="739"/>
      <c r="AEG58" s="739"/>
      <c r="AEH58" s="739"/>
      <c r="AEI58" s="739"/>
      <c r="AEJ58" s="739"/>
      <c r="AEK58" s="739"/>
      <c r="AEL58" s="739"/>
      <c r="AEM58" s="739"/>
      <c r="AEN58" s="739"/>
      <c r="AEO58" s="739"/>
      <c r="AEP58" s="739"/>
      <c r="AEQ58" s="739"/>
      <c r="AER58" s="739"/>
      <c r="AES58" s="739"/>
      <c r="AET58" s="739"/>
      <c r="AEU58" s="739"/>
      <c r="AEV58" s="739"/>
      <c r="AEW58" s="739"/>
      <c r="AEX58" s="739"/>
      <c r="AEY58" s="739"/>
      <c r="AEZ58" s="739"/>
      <c r="AFA58" s="739"/>
      <c r="AFB58" s="739"/>
      <c r="AFC58" s="739"/>
      <c r="AFD58" s="739"/>
      <c r="AFE58" s="739"/>
      <c r="AFF58" s="739"/>
      <c r="AFG58" s="739"/>
      <c r="AFH58" s="739"/>
      <c r="AFI58" s="739"/>
      <c r="AFJ58" s="739"/>
      <c r="AFK58" s="739"/>
      <c r="AFL58" s="739"/>
      <c r="AFM58" s="739"/>
      <c r="AFN58" s="739"/>
      <c r="AFO58" s="739"/>
      <c r="AFP58" s="739"/>
      <c r="AFQ58" s="739"/>
      <c r="AFR58" s="739"/>
      <c r="AFS58" s="739"/>
      <c r="AFT58" s="739"/>
      <c r="AFU58" s="739"/>
      <c r="AFV58" s="739"/>
      <c r="AFW58" s="739"/>
      <c r="AFX58" s="739"/>
      <c r="AFY58" s="739"/>
      <c r="AFZ58" s="739"/>
      <c r="AGA58" s="739"/>
      <c r="AGB58" s="739"/>
      <c r="AGC58" s="739"/>
      <c r="AGD58" s="739"/>
      <c r="AGE58" s="739"/>
      <c r="AGF58" s="739"/>
      <c r="AGG58" s="739"/>
      <c r="AGH58" s="739"/>
      <c r="AGI58" s="739"/>
      <c r="AGJ58" s="739"/>
      <c r="AGK58" s="739"/>
      <c r="AGL58" s="739"/>
      <c r="AGM58" s="739"/>
      <c r="AGN58" s="739"/>
      <c r="AGO58" s="739"/>
      <c r="AGP58" s="739"/>
      <c r="AGQ58" s="739"/>
      <c r="AGR58" s="739"/>
      <c r="AGS58" s="739"/>
      <c r="AGT58" s="739"/>
      <c r="AGU58" s="739"/>
      <c r="AGV58" s="739"/>
      <c r="AGW58" s="739"/>
      <c r="AGX58" s="739"/>
      <c r="AGY58" s="739"/>
      <c r="AGZ58" s="739"/>
      <c r="AHA58" s="739"/>
      <c r="AHB58" s="739"/>
      <c r="AHC58" s="739"/>
      <c r="AHD58" s="739"/>
      <c r="AHE58" s="739"/>
      <c r="AHF58" s="739"/>
      <c r="AHG58" s="739"/>
      <c r="AHH58" s="739"/>
      <c r="AHI58" s="739"/>
      <c r="AHJ58" s="739"/>
      <c r="AHK58" s="739"/>
      <c r="AHL58" s="739"/>
      <c r="AHM58" s="739"/>
      <c r="AHN58" s="739"/>
      <c r="AHO58" s="739"/>
      <c r="AHP58" s="739"/>
      <c r="AHQ58" s="739"/>
      <c r="AHR58" s="739"/>
      <c r="AHS58" s="739"/>
      <c r="AHT58" s="739"/>
      <c r="AHU58" s="739"/>
      <c r="AHV58" s="739"/>
      <c r="AHW58" s="739"/>
      <c r="AHX58" s="739"/>
      <c r="AHY58" s="739"/>
      <c r="AHZ58" s="739"/>
      <c r="AIA58" s="739"/>
      <c r="AIB58" s="739"/>
      <c r="AIC58" s="739"/>
      <c r="AID58" s="739"/>
      <c r="AIE58" s="739"/>
      <c r="AIF58" s="739"/>
      <c r="AIG58" s="739"/>
      <c r="AIH58" s="739"/>
      <c r="AII58" s="739"/>
      <c r="AIJ58" s="739"/>
      <c r="AIK58" s="739"/>
      <c r="AIL58" s="739"/>
      <c r="AIM58" s="739"/>
      <c r="AIN58" s="739"/>
      <c r="AIO58" s="739"/>
      <c r="AIP58" s="739"/>
      <c r="AIQ58" s="739"/>
      <c r="AIR58" s="739"/>
      <c r="AIS58" s="739"/>
      <c r="AIT58" s="739"/>
      <c r="AIU58" s="739"/>
      <c r="AIV58" s="739"/>
      <c r="AIW58" s="739"/>
      <c r="AIX58" s="739"/>
      <c r="AIY58" s="739"/>
      <c r="AIZ58" s="739"/>
      <c r="AJA58" s="739"/>
      <c r="AJB58" s="739"/>
      <c r="AJC58" s="739"/>
      <c r="AJD58" s="739"/>
      <c r="AJE58" s="739"/>
      <c r="AJF58" s="739"/>
      <c r="AJG58" s="739"/>
      <c r="AJH58" s="739"/>
      <c r="AJI58" s="739"/>
      <c r="AJJ58" s="739"/>
      <c r="AJK58" s="739"/>
      <c r="AJL58" s="739"/>
      <c r="AJM58" s="739"/>
      <c r="AJN58" s="739"/>
      <c r="AJO58" s="739"/>
      <c r="AJP58" s="739"/>
      <c r="AJQ58" s="739"/>
      <c r="AJR58" s="739"/>
      <c r="AJS58" s="739"/>
      <c r="AJT58" s="739"/>
      <c r="AJU58" s="739"/>
      <c r="AJV58" s="739"/>
      <c r="AJW58" s="739"/>
      <c r="AJX58" s="739"/>
      <c r="AJY58" s="739"/>
      <c r="AJZ58" s="739"/>
      <c r="AKA58" s="739"/>
      <c r="AKB58" s="739"/>
      <c r="AKC58" s="739"/>
      <c r="AKD58" s="739"/>
      <c r="AKE58" s="739"/>
      <c r="AKF58" s="739"/>
      <c r="AKG58" s="739"/>
      <c r="AKH58" s="739"/>
      <c r="AKI58" s="739"/>
      <c r="AKJ58" s="739"/>
      <c r="AKK58" s="739"/>
      <c r="AKL58" s="739"/>
      <c r="AKM58" s="739"/>
      <c r="AKN58" s="739"/>
      <c r="AKO58" s="739"/>
      <c r="AKP58" s="739"/>
      <c r="AKQ58" s="739"/>
      <c r="AKR58" s="739"/>
      <c r="AKS58" s="739"/>
      <c r="AKT58" s="739"/>
      <c r="AKU58" s="739"/>
      <c r="AKV58" s="739"/>
      <c r="AKW58" s="739"/>
      <c r="AKX58" s="739"/>
      <c r="AKY58" s="739"/>
      <c r="AKZ58" s="739"/>
      <c r="ALA58" s="739"/>
      <c r="ALB58" s="739"/>
      <c r="ALC58" s="739"/>
      <c r="ALD58" s="739"/>
      <c r="ALE58" s="739"/>
      <c r="ALF58" s="739"/>
      <c r="ALG58" s="739"/>
      <c r="ALH58" s="739"/>
      <c r="ALI58" s="739"/>
      <c r="ALJ58" s="739"/>
      <c r="ALK58" s="739"/>
      <c r="ALL58" s="739"/>
      <c r="ALM58" s="739"/>
      <c r="ALN58" s="739"/>
      <c r="ALO58" s="739"/>
      <c r="ALP58" s="739"/>
      <c r="ALQ58" s="739"/>
      <c r="ALR58" s="739"/>
      <c r="ALS58" s="739"/>
      <c r="ALT58" s="739"/>
      <c r="ALU58" s="739"/>
      <c r="ALV58" s="739"/>
      <c r="ALW58" s="739"/>
      <c r="ALX58" s="739"/>
      <c r="ALY58" s="739"/>
      <c r="ALZ58" s="739"/>
      <c r="AMA58" s="739"/>
      <c r="AMB58" s="739"/>
      <c r="AMC58" s="739"/>
      <c r="AMD58" s="739"/>
      <c r="AME58" s="739"/>
      <c r="AMF58" s="739"/>
      <c r="AMG58" s="739"/>
      <c r="AMH58" s="739"/>
      <c r="AMI58" s="739"/>
      <c r="AMJ58" s="739"/>
      <c r="AMK58" s="739"/>
      <c r="AML58" s="739"/>
      <c r="AMM58" s="739"/>
      <c r="AMN58" s="739"/>
      <c r="AMO58" s="739"/>
      <c r="AMP58" s="739"/>
      <c r="AMQ58" s="739"/>
      <c r="AMR58" s="739"/>
      <c r="AMS58" s="739"/>
      <c r="AMT58" s="739"/>
      <c r="AMU58" s="739"/>
      <c r="AMV58" s="739"/>
      <c r="AMW58" s="739"/>
      <c r="AMX58" s="739"/>
      <c r="AMY58" s="739"/>
      <c r="AMZ58" s="739"/>
      <c r="ANA58" s="739"/>
      <c r="ANB58" s="739"/>
      <c r="ANC58" s="739"/>
      <c r="AND58" s="739"/>
      <c r="ANE58" s="739"/>
      <c r="ANF58" s="739"/>
      <c r="ANG58" s="739"/>
      <c r="ANH58" s="739"/>
      <c r="ANI58" s="739"/>
      <c r="ANJ58" s="739"/>
      <c r="ANK58" s="739"/>
      <c r="ANL58" s="739"/>
      <c r="ANM58" s="739"/>
      <c r="ANN58" s="739"/>
      <c r="ANO58" s="739"/>
      <c r="ANP58" s="739"/>
      <c r="ANQ58" s="739"/>
      <c r="ANR58" s="739"/>
      <c r="ANS58" s="739"/>
      <c r="ANT58" s="739"/>
      <c r="ANU58" s="739"/>
      <c r="ANV58" s="739"/>
      <c r="ANW58" s="739"/>
      <c r="ANX58" s="739"/>
      <c r="ANY58" s="739"/>
      <c r="ANZ58" s="739"/>
      <c r="AOA58" s="739"/>
      <c r="AOB58" s="739"/>
      <c r="AOC58" s="739"/>
      <c r="AOD58" s="739"/>
      <c r="AOE58" s="739"/>
      <c r="AOF58" s="739"/>
      <c r="AOG58" s="739"/>
      <c r="AOH58" s="739"/>
      <c r="AOI58" s="739"/>
      <c r="AOJ58" s="739"/>
      <c r="AOK58" s="739"/>
      <c r="AOL58" s="739"/>
      <c r="AOM58" s="739"/>
      <c r="AON58" s="739"/>
      <c r="AOO58" s="739"/>
      <c r="AOP58" s="739"/>
      <c r="AOQ58" s="739"/>
      <c r="AOR58" s="739"/>
      <c r="AOS58" s="739"/>
      <c r="AOT58" s="739"/>
      <c r="AOU58" s="739"/>
      <c r="AOV58" s="739"/>
      <c r="AOW58" s="739"/>
      <c r="AOX58" s="739"/>
      <c r="AOY58" s="739"/>
      <c r="AOZ58" s="739"/>
      <c r="APA58" s="739"/>
      <c r="APB58" s="739"/>
      <c r="APC58" s="739"/>
      <c r="APD58" s="739"/>
      <c r="APE58" s="739"/>
      <c r="APF58" s="739"/>
      <c r="APG58" s="739"/>
      <c r="APH58" s="739"/>
      <c r="API58" s="739"/>
      <c r="APJ58" s="739"/>
      <c r="APK58" s="739"/>
      <c r="APL58" s="739"/>
      <c r="APM58" s="739"/>
      <c r="APN58" s="739"/>
      <c r="APO58" s="739"/>
      <c r="APP58" s="739"/>
      <c r="APQ58" s="739"/>
      <c r="APR58" s="739"/>
      <c r="APS58" s="739"/>
      <c r="APT58" s="739"/>
      <c r="APU58" s="739"/>
      <c r="APV58" s="739"/>
      <c r="APW58" s="739"/>
      <c r="APX58" s="739"/>
      <c r="APY58" s="739"/>
      <c r="APZ58" s="739"/>
      <c r="AQA58" s="739"/>
      <c r="AQB58" s="739"/>
      <c r="AQC58" s="739"/>
      <c r="AQD58" s="739"/>
      <c r="AQE58" s="739"/>
      <c r="AQF58" s="739"/>
      <c r="AQG58" s="739"/>
      <c r="AQH58" s="739"/>
      <c r="AQI58" s="739"/>
      <c r="AQJ58" s="739"/>
      <c r="AQK58" s="739"/>
      <c r="AQL58" s="739"/>
      <c r="AQM58" s="739"/>
      <c r="AQN58" s="739"/>
      <c r="AQO58" s="739"/>
      <c r="AQP58" s="739"/>
      <c r="AQQ58" s="739"/>
      <c r="AQR58" s="739"/>
      <c r="AQS58" s="739"/>
      <c r="AQT58" s="739"/>
      <c r="AQU58" s="739"/>
      <c r="AQV58" s="739"/>
      <c r="AQW58" s="739"/>
      <c r="AQX58" s="739"/>
      <c r="AQY58" s="739"/>
      <c r="AQZ58" s="739"/>
      <c r="ARA58" s="739"/>
      <c r="ARB58" s="739"/>
      <c r="ARC58" s="739"/>
      <c r="ARD58" s="739"/>
      <c r="ARE58" s="739"/>
      <c r="ARF58" s="739"/>
      <c r="ARG58" s="739"/>
      <c r="ARH58" s="739"/>
      <c r="ARI58" s="739"/>
      <c r="ARJ58" s="739"/>
      <c r="ARK58" s="739"/>
      <c r="ARL58" s="739"/>
      <c r="ARM58" s="739"/>
      <c r="ARN58" s="739"/>
      <c r="ARO58" s="739"/>
      <c r="ARP58" s="739"/>
      <c r="ARQ58" s="739"/>
      <c r="ARR58" s="739"/>
      <c r="ARS58" s="739"/>
      <c r="ART58" s="739"/>
      <c r="ARU58" s="739"/>
      <c r="ARV58" s="739"/>
      <c r="ARW58" s="739"/>
      <c r="ARX58" s="739"/>
      <c r="ARY58" s="739"/>
      <c r="ARZ58" s="739"/>
      <c r="ASA58" s="739"/>
      <c r="ASB58" s="739"/>
      <c r="ASC58" s="739"/>
      <c r="ASD58" s="739"/>
      <c r="ASE58" s="739"/>
      <c r="ASF58" s="739"/>
      <c r="ASG58" s="739"/>
      <c r="ASH58" s="739"/>
      <c r="ASI58" s="739"/>
      <c r="ASJ58" s="739"/>
      <c r="ASK58" s="739"/>
      <c r="ASL58" s="739"/>
      <c r="ASM58" s="739"/>
      <c r="ASN58" s="739"/>
      <c r="ASO58" s="739"/>
      <c r="ASP58" s="739"/>
      <c r="ASQ58" s="739"/>
      <c r="ASR58" s="739"/>
      <c r="ASS58" s="739"/>
      <c r="AST58" s="739"/>
      <c r="ASU58" s="739"/>
      <c r="ASV58" s="739"/>
      <c r="ASW58" s="739"/>
      <c r="ASX58" s="739"/>
      <c r="ASY58" s="739"/>
      <c r="ASZ58" s="739"/>
      <c r="ATA58" s="739"/>
      <c r="ATB58" s="739"/>
      <c r="ATC58" s="739"/>
      <c r="ATD58" s="739"/>
      <c r="ATE58" s="739"/>
      <c r="ATF58" s="739"/>
      <c r="ATG58" s="739"/>
      <c r="ATH58" s="739"/>
      <c r="ATI58" s="739"/>
      <c r="ATJ58" s="739"/>
      <c r="ATK58" s="739"/>
      <c r="ATL58" s="739"/>
      <c r="ATM58" s="739"/>
      <c r="ATN58" s="739"/>
      <c r="ATO58" s="739"/>
      <c r="ATP58" s="739"/>
      <c r="ATQ58" s="739"/>
      <c r="ATR58" s="739"/>
      <c r="ATS58" s="739"/>
      <c r="ATT58" s="739"/>
      <c r="ATU58" s="739"/>
      <c r="ATV58" s="739"/>
      <c r="ATW58" s="739"/>
      <c r="ATX58" s="739"/>
      <c r="ATY58" s="739"/>
      <c r="ATZ58" s="739"/>
      <c r="AUA58" s="739"/>
      <c r="AUB58" s="739"/>
      <c r="AUC58" s="739"/>
      <c r="AUD58" s="739"/>
      <c r="AUE58" s="739"/>
      <c r="AUF58" s="739"/>
      <c r="AUG58" s="739"/>
      <c r="AUH58" s="739"/>
      <c r="AUI58" s="739"/>
      <c r="AUJ58" s="739"/>
      <c r="AUK58" s="739"/>
      <c r="AUL58" s="739"/>
      <c r="AUM58" s="739"/>
      <c r="AUN58" s="739"/>
      <c r="AUO58" s="739"/>
      <c r="AUP58" s="739"/>
      <c r="AUQ58" s="739"/>
      <c r="AUR58" s="739"/>
      <c r="AUS58" s="739"/>
      <c r="AUT58" s="739"/>
      <c r="AUU58" s="739"/>
      <c r="AUV58" s="739"/>
      <c r="AUW58" s="739"/>
      <c r="AUX58" s="739"/>
      <c r="AUY58" s="739"/>
      <c r="AUZ58" s="739"/>
      <c r="AVA58" s="739"/>
      <c r="AVB58" s="739"/>
      <c r="AVC58" s="739"/>
      <c r="AVD58" s="739"/>
      <c r="AVE58" s="739"/>
      <c r="AVF58" s="739"/>
      <c r="AVG58" s="739"/>
      <c r="AVH58" s="739"/>
      <c r="AVI58" s="739"/>
      <c r="AVJ58" s="739"/>
      <c r="AVK58" s="739"/>
      <c r="AVL58" s="739"/>
      <c r="AVM58" s="739"/>
      <c r="AVN58" s="739"/>
      <c r="AVO58" s="739"/>
      <c r="AVP58" s="739"/>
      <c r="AVQ58" s="739"/>
      <c r="AVR58" s="739"/>
      <c r="AVS58" s="739"/>
      <c r="AVT58" s="739"/>
      <c r="AVU58" s="739"/>
      <c r="AVV58" s="739"/>
      <c r="AVW58" s="739"/>
      <c r="AVX58" s="739"/>
      <c r="AVY58" s="739"/>
      <c r="AVZ58" s="739"/>
      <c r="AWA58" s="739"/>
      <c r="AWB58" s="739"/>
      <c r="AWC58" s="739"/>
      <c r="AWD58" s="739"/>
      <c r="AWE58" s="739"/>
      <c r="AWF58" s="739"/>
      <c r="AWG58" s="739"/>
      <c r="AWH58" s="739"/>
      <c r="AWI58" s="739"/>
      <c r="AWJ58" s="739"/>
      <c r="AWK58" s="739"/>
      <c r="AWL58" s="739"/>
      <c r="AWM58" s="739"/>
      <c r="AWN58" s="739"/>
      <c r="AWO58" s="739"/>
      <c r="AWP58" s="739"/>
      <c r="AWQ58" s="739"/>
      <c r="AWR58" s="739"/>
      <c r="AWS58" s="739"/>
      <c r="AWT58" s="739"/>
      <c r="AWU58" s="739"/>
      <c r="AWV58" s="739"/>
      <c r="AWW58" s="739"/>
      <c r="AWX58" s="739"/>
      <c r="AWY58" s="739"/>
      <c r="AWZ58" s="739"/>
      <c r="AXA58" s="739"/>
      <c r="AXB58" s="739"/>
      <c r="AXC58" s="739"/>
      <c r="AXD58" s="739"/>
      <c r="AXE58" s="739"/>
      <c r="AXF58" s="739"/>
      <c r="AXG58" s="739"/>
      <c r="AXH58" s="739"/>
      <c r="AXI58" s="739"/>
      <c r="AXJ58" s="739"/>
      <c r="AXK58" s="739"/>
      <c r="AXL58" s="739"/>
      <c r="AXM58" s="739"/>
      <c r="AXN58" s="739"/>
      <c r="AXO58" s="739"/>
      <c r="AXP58" s="739"/>
      <c r="AXQ58" s="739"/>
      <c r="AXR58" s="739"/>
      <c r="AXS58" s="739"/>
      <c r="AXT58" s="739"/>
      <c r="AXU58" s="739"/>
      <c r="AXV58" s="739"/>
      <c r="AXW58" s="739"/>
      <c r="AXX58" s="739"/>
      <c r="AXY58" s="739"/>
      <c r="AXZ58" s="739"/>
      <c r="AYA58" s="739"/>
      <c r="AYB58" s="739"/>
      <c r="AYC58" s="739"/>
      <c r="AYD58" s="739"/>
      <c r="AYE58" s="739"/>
      <c r="AYF58" s="739"/>
      <c r="AYG58" s="739"/>
      <c r="AYH58" s="739"/>
      <c r="AYI58" s="739"/>
      <c r="AYJ58" s="739"/>
      <c r="AYK58" s="739"/>
      <c r="AYL58" s="739"/>
      <c r="AYM58" s="739"/>
      <c r="AYN58" s="739"/>
      <c r="AYO58" s="739"/>
      <c r="AYP58" s="739"/>
      <c r="AYQ58" s="739"/>
      <c r="AYR58" s="739"/>
      <c r="AYS58" s="739"/>
      <c r="AYT58" s="739"/>
      <c r="AYU58" s="739"/>
      <c r="AYV58" s="739"/>
      <c r="AYW58" s="739"/>
      <c r="AYX58" s="739"/>
      <c r="AYY58" s="739"/>
      <c r="AYZ58" s="739"/>
      <c r="AZA58" s="739"/>
      <c r="AZB58" s="739"/>
      <c r="AZC58" s="739"/>
      <c r="AZD58" s="739"/>
      <c r="AZE58" s="739"/>
      <c r="AZF58" s="739"/>
      <c r="AZG58" s="739"/>
      <c r="AZH58" s="739"/>
      <c r="AZI58" s="739"/>
      <c r="AZJ58" s="739"/>
      <c r="AZK58" s="739"/>
      <c r="AZL58" s="739"/>
      <c r="AZM58" s="739"/>
      <c r="AZN58" s="739"/>
      <c r="AZO58" s="739"/>
      <c r="AZP58" s="739"/>
      <c r="AZQ58" s="739"/>
      <c r="AZR58" s="739"/>
      <c r="AZS58" s="739"/>
      <c r="AZT58" s="739"/>
      <c r="AZU58" s="739"/>
      <c r="AZV58" s="739"/>
      <c r="AZW58" s="739"/>
      <c r="AZX58" s="739"/>
      <c r="AZY58" s="739"/>
      <c r="AZZ58" s="739"/>
      <c r="BAA58" s="739"/>
      <c r="BAB58" s="739"/>
      <c r="BAC58" s="739"/>
      <c r="BAD58" s="739"/>
      <c r="BAE58" s="739"/>
      <c r="BAF58" s="739"/>
      <c r="BAG58" s="739"/>
      <c r="BAH58" s="739"/>
      <c r="BAI58" s="739"/>
      <c r="BAJ58" s="739"/>
      <c r="BAK58" s="739"/>
      <c r="BAL58" s="739"/>
      <c r="BAM58" s="739"/>
      <c r="BAN58" s="739"/>
      <c r="BAO58" s="739"/>
      <c r="BAP58" s="739"/>
      <c r="BAQ58" s="739"/>
      <c r="BAR58" s="739"/>
      <c r="BAS58" s="739"/>
      <c r="BAT58" s="739"/>
      <c r="BAU58" s="739"/>
      <c r="BAV58" s="739"/>
      <c r="BAW58" s="739"/>
      <c r="BAX58" s="739"/>
      <c r="BAY58" s="739"/>
      <c r="BAZ58" s="739"/>
      <c r="BBA58" s="739"/>
      <c r="BBB58" s="739"/>
      <c r="BBC58" s="739"/>
      <c r="BBD58" s="739"/>
      <c r="BBE58" s="739"/>
      <c r="BBF58" s="739"/>
      <c r="BBG58" s="739"/>
      <c r="BBH58" s="739"/>
      <c r="BBI58" s="739"/>
      <c r="BBJ58" s="739"/>
      <c r="BBK58" s="739"/>
      <c r="BBL58" s="739"/>
      <c r="BBM58" s="739"/>
      <c r="BBN58" s="739"/>
      <c r="BBO58" s="739"/>
      <c r="BBP58" s="739"/>
      <c r="BBQ58" s="739"/>
      <c r="BBR58" s="739"/>
      <c r="BBS58" s="739"/>
      <c r="BBT58" s="739"/>
      <c r="BBU58" s="739"/>
      <c r="BBV58" s="739"/>
      <c r="BBW58" s="739"/>
      <c r="BBX58" s="739"/>
      <c r="BBY58" s="739"/>
      <c r="BBZ58" s="739"/>
      <c r="BCA58" s="739"/>
      <c r="BCB58" s="739"/>
      <c r="BCC58" s="739"/>
      <c r="BCD58" s="739"/>
      <c r="BCE58" s="739"/>
      <c r="BCF58" s="739"/>
      <c r="BCG58" s="739"/>
      <c r="BCH58" s="739"/>
      <c r="BCI58" s="739"/>
      <c r="BCJ58" s="739"/>
      <c r="BCK58" s="739"/>
      <c r="BCL58" s="739"/>
      <c r="BCM58" s="739"/>
      <c r="BCN58" s="739"/>
      <c r="BCO58" s="739"/>
      <c r="BCP58" s="739"/>
      <c r="BCQ58" s="739"/>
      <c r="BCR58" s="739"/>
      <c r="BCS58" s="739"/>
      <c r="BCT58" s="739"/>
      <c r="BCU58" s="739"/>
      <c r="BCV58" s="739"/>
      <c r="BCW58" s="739"/>
      <c r="BCX58" s="739"/>
      <c r="BCY58" s="739"/>
      <c r="BCZ58" s="739"/>
      <c r="BDA58" s="739"/>
      <c r="BDB58" s="739"/>
      <c r="BDC58" s="739"/>
      <c r="BDD58" s="739"/>
      <c r="BDE58" s="739"/>
      <c r="BDF58" s="739"/>
      <c r="BDG58" s="739"/>
      <c r="BDH58" s="739"/>
      <c r="BDI58" s="739"/>
      <c r="BDJ58" s="739"/>
      <c r="BDK58" s="739"/>
      <c r="BDL58" s="739"/>
      <c r="BDM58" s="739"/>
      <c r="BDN58" s="739"/>
      <c r="BDO58" s="739"/>
      <c r="BDP58" s="739"/>
      <c r="BDQ58" s="739"/>
      <c r="BDR58" s="739"/>
      <c r="BDS58" s="739"/>
      <c r="BDT58" s="739"/>
      <c r="BDU58" s="739"/>
      <c r="BDV58" s="739"/>
      <c r="BDW58" s="739"/>
      <c r="BDX58" s="739"/>
      <c r="BDY58" s="739"/>
      <c r="BDZ58" s="739"/>
      <c r="BEA58" s="739"/>
      <c r="BEB58" s="739"/>
      <c r="BEC58" s="739"/>
      <c r="BED58" s="739"/>
      <c r="BEE58" s="739"/>
      <c r="BEF58" s="739"/>
      <c r="BEG58" s="739"/>
      <c r="BEH58" s="739"/>
      <c r="BEI58" s="739"/>
      <c r="BEJ58" s="739"/>
      <c r="BEK58" s="739"/>
      <c r="BEL58" s="739"/>
      <c r="BEM58" s="739"/>
      <c r="BEN58" s="739"/>
      <c r="BEO58" s="739"/>
      <c r="BEP58" s="739"/>
      <c r="BEQ58" s="739"/>
      <c r="BER58" s="739"/>
      <c r="BES58" s="739"/>
      <c r="BET58" s="739"/>
      <c r="BEU58" s="739"/>
      <c r="BEV58" s="739"/>
      <c r="BEW58" s="739"/>
      <c r="BEX58" s="739"/>
      <c r="BEY58" s="739"/>
      <c r="BEZ58" s="739"/>
      <c r="BFA58" s="739"/>
      <c r="BFB58" s="739"/>
      <c r="BFC58" s="739"/>
      <c r="BFD58" s="739"/>
      <c r="BFE58" s="739"/>
      <c r="BFF58" s="739"/>
      <c r="BFG58" s="739"/>
      <c r="BFH58" s="739"/>
      <c r="BFI58" s="739"/>
      <c r="BFJ58" s="739"/>
      <c r="BFK58" s="739"/>
      <c r="BFL58" s="739"/>
      <c r="BFM58" s="739"/>
      <c r="BFN58" s="739"/>
      <c r="BFO58" s="739"/>
      <c r="BFP58" s="739"/>
      <c r="BFQ58" s="739"/>
      <c r="BFR58" s="739"/>
      <c r="BFS58" s="739"/>
      <c r="BFT58" s="739"/>
      <c r="BFU58" s="739"/>
      <c r="BFV58" s="739"/>
      <c r="BFW58" s="739"/>
      <c r="BFX58" s="739"/>
      <c r="BFY58" s="739"/>
      <c r="BFZ58" s="739"/>
      <c r="BGA58" s="739"/>
      <c r="BGB58" s="739"/>
      <c r="BGC58" s="739"/>
      <c r="BGD58" s="739"/>
      <c r="BGE58" s="739"/>
      <c r="BGF58" s="739"/>
      <c r="BGG58" s="739"/>
      <c r="BGH58" s="739"/>
      <c r="BGI58" s="739"/>
      <c r="BGJ58" s="739"/>
      <c r="BGK58" s="739"/>
      <c r="BGL58" s="739"/>
      <c r="BGM58" s="739"/>
      <c r="BGN58" s="739"/>
      <c r="BGO58" s="739"/>
      <c r="BGP58" s="739"/>
      <c r="BGQ58" s="739"/>
      <c r="BGR58" s="739"/>
      <c r="BGS58" s="739"/>
      <c r="BGT58" s="739"/>
      <c r="BGU58" s="739"/>
      <c r="BGV58" s="739"/>
      <c r="BGW58" s="739"/>
      <c r="BGX58" s="739"/>
      <c r="BGY58" s="739"/>
      <c r="BGZ58" s="739"/>
      <c r="BHA58" s="739"/>
      <c r="BHB58" s="739"/>
      <c r="BHC58" s="739"/>
      <c r="BHD58" s="739"/>
      <c r="BHE58" s="739"/>
      <c r="BHF58" s="739"/>
      <c r="BHG58" s="739"/>
      <c r="BHH58" s="739"/>
      <c r="BHI58" s="739"/>
      <c r="BHJ58" s="739"/>
      <c r="BHK58" s="739"/>
      <c r="BHL58" s="739"/>
      <c r="BHM58" s="739"/>
      <c r="BHN58" s="739"/>
      <c r="BHO58" s="739"/>
      <c r="BHP58" s="739"/>
      <c r="BHQ58" s="739"/>
      <c r="BHR58" s="739"/>
      <c r="BHS58" s="739"/>
      <c r="BHT58" s="739"/>
      <c r="BHU58" s="739"/>
      <c r="BHV58" s="739"/>
      <c r="BHW58" s="739"/>
      <c r="BHX58" s="739"/>
      <c r="BHY58" s="739"/>
      <c r="BHZ58" s="739"/>
      <c r="BIA58" s="739"/>
      <c r="BIB58" s="739"/>
      <c r="BIC58" s="739"/>
      <c r="BID58" s="739"/>
      <c r="BIE58" s="739"/>
      <c r="BIF58" s="739"/>
      <c r="BIG58" s="739"/>
      <c r="BIH58" s="739"/>
      <c r="BII58" s="739"/>
      <c r="BIJ58" s="739"/>
      <c r="BIK58" s="739"/>
      <c r="BIL58" s="739"/>
      <c r="BIM58" s="739"/>
      <c r="BIN58" s="739"/>
      <c r="BIO58" s="739"/>
      <c r="BIP58" s="739"/>
      <c r="BIQ58" s="739"/>
      <c r="BIR58" s="739"/>
      <c r="BIS58" s="739"/>
      <c r="BIT58" s="739"/>
      <c r="BIU58" s="739"/>
      <c r="BIV58" s="739"/>
      <c r="BIW58" s="739"/>
      <c r="BIX58" s="739"/>
      <c r="BIY58" s="739"/>
      <c r="BIZ58" s="739"/>
      <c r="BJA58" s="739"/>
      <c r="BJB58" s="739"/>
      <c r="BJC58" s="739"/>
      <c r="BJD58" s="739"/>
      <c r="BJE58" s="739"/>
      <c r="BJF58" s="739"/>
      <c r="BJG58" s="739"/>
      <c r="BJH58" s="739"/>
      <c r="BJI58" s="739"/>
      <c r="BJJ58" s="739"/>
      <c r="BJK58" s="739"/>
      <c r="BJL58" s="739"/>
      <c r="BJM58" s="739"/>
      <c r="BJN58" s="739"/>
      <c r="BJO58" s="739"/>
      <c r="BJP58" s="739"/>
      <c r="BJQ58" s="739"/>
      <c r="BJR58" s="739"/>
      <c r="BJS58" s="739"/>
      <c r="BJT58" s="739"/>
      <c r="BJU58" s="739"/>
      <c r="BJV58" s="739"/>
      <c r="BJW58" s="739"/>
      <c r="BJX58" s="739"/>
      <c r="BJY58" s="739"/>
      <c r="BJZ58" s="739"/>
      <c r="BKA58" s="739"/>
      <c r="BKB58" s="739"/>
      <c r="BKC58" s="739"/>
      <c r="BKD58" s="739"/>
      <c r="BKE58" s="739"/>
      <c r="BKF58" s="739"/>
      <c r="BKG58" s="739"/>
      <c r="BKH58" s="739"/>
      <c r="BKI58" s="739"/>
      <c r="BKJ58" s="739"/>
      <c r="BKK58" s="739"/>
      <c r="BKL58" s="739"/>
      <c r="BKM58" s="739"/>
      <c r="BKN58" s="739"/>
      <c r="BKO58" s="739"/>
      <c r="BKP58" s="739"/>
      <c r="BKQ58" s="739"/>
      <c r="BKR58" s="739"/>
      <c r="BKS58" s="739"/>
      <c r="BKT58" s="739"/>
      <c r="BKU58" s="739"/>
      <c r="BKV58" s="739"/>
      <c r="BKW58" s="739"/>
      <c r="BKX58" s="739"/>
      <c r="BKY58" s="739"/>
      <c r="BKZ58" s="739"/>
      <c r="BLA58" s="739"/>
      <c r="BLB58" s="739"/>
      <c r="BLC58" s="739"/>
      <c r="BLD58" s="739"/>
      <c r="BLE58" s="739"/>
      <c r="BLF58" s="739"/>
      <c r="BLG58" s="739"/>
      <c r="BLH58" s="739"/>
      <c r="BLI58" s="739"/>
      <c r="BLJ58" s="739"/>
      <c r="BLK58" s="739"/>
      <c r="BLL58" s="739"/>
      <c r="BLM58" s="739"/>
      <c r="BLN58" s="739"/>
      <c r="BLO58" s="739"/>
      <c r="BLP58" s="739"/>
      <c r="BLQ58" s="739"/>
      <c r="BLR58" s="739"/>
      <c r="BLS58" s="739"/>
      <c r="BLT58" s="739"/>
      <c r="BLU58" s="739"/>
      <c r="BLV58" s="739"/>
      <c r="BLW58" s="739"/>
      <c r="BLX58" s="739"/>
      <c r="BLY58" s="739"/>
      <c r="BLZ58" s="739"/>
      <c r="BMA58" s="739"/>
      <c r="BMB58" s="739"/>
      <c r="BMC58" s="739"/>
      <c r="BMD58" s="739"/>
      <c r="BME58" s="739"/>
      <c r="BMF58" s="739"/>
      <c r="BMG58" s="739"/>
      <c r="BMH58" s="739"/>
      <c r="BMI58" s="739"/>
      <c r="BMJ58" s="739"/>
      <c r="BMK58" s="739"/>
      <c r="BML58" s="739"/>
      <c r="BMM58" s="739"/>
      <c r="BMN58" s="739"/>
      <c r="BMO58" s="739"/>
      <c r="BMP58" s="739"/>
      <c r="BMQ58" s="739"/>
      <c r="BMR58" s="739"/>
      <c r="BMS58" s="739"/>
      <c r="BMT58" s="739"/>
      <c r="BMU58" s="739"/>
      <c r="BMV58" s="739"/>
      <c r="BMW58" s="739"/>
      <c r="BMX58" s="739"/>
      <c r="BMY58" s="739"/>
      <c r="BMZ58" s="739"/>
      <c r="BNA58" s="739"/>
      <c r="BNB58" s="739"/>
      <c r="BNC58" s="739"/>
      <c r="BND58" s="739"/>
      <c r="BNE58" s="739"/>
      <c r="BNF58" s="739"/>
      <c r="BNG58" s="739"/>
      <c r="BNH58" s="739"/>
      <c r="BNI58" s="739"/>
      <c r="BNJ58" s="739"/>
      <c r="BNK58" s="739"/>
      <c r="BNL58" s="739"/>
      <c r="BNM58" s="739"/>
      <c r="BNN58" s="739"/>
      <c r="BNO58" s="739"/>
      <c r="BNP58" s="739"/>
      <c r="BNQ58" s="739"/>
      <c r="BNR58" s="739"/>
      <c r="BNS58" s="739"/>
      <c r="BNT58" s="739"/>
      <c r="BNU58" s="739"/>
      <c r="BNV58" s="739"/>
      <c r="BNW58" s="739"/>
      <c r="BNX58" s="739"/>
      <c r="BNY58" s="739"/>
      <c r="BNZ58" s="739"/>
      <c r="BOA58" s="739"/>
      <c r="BOB58" s="739"/>
      <c r="BOC58" s="739"/>
      <c r="BOD58" s="739"/>
      <c r="BOE58" s="739"/>
      <c r="BOF58" s="739"/>
      <c r="BOG58" s="739"/>
      <c r="BOH58" s="739"/>
      <c r="BOI58" s="739"/>
      <c r="BOJ58" s="739"/>
      <c r="BOK58" s="739"/>
      <c r="BOL58" s="739"/>
      <c r="BOM58" s="739"/>
      <c r="BON58" s="739"/>
      <c r="BOO58" s="739"/>
      <c r="BOP58" s="739"/>
      <c r="BOQ58" s="739"/>
      <c r="BOR58" s="739"/>
      <c r="BOS58" s="739"/>
      <c r="BOT58" s="739"/>
      <c r="BOU58" s="739"/>
      <c r="BOV58" s="739"/>
      <c r="BOW58" s="739"/>
      <c r="BOX58" s="739"/>
      <c r="BOY58" s="739"/>
      <c r="BOZ58" s="739"/>
      <c r="BPA58" s="739"/>
      <c r="BPB58" s="739"/>
      <c r="BPC58" s="739"/>
      <c r="BPD58" s="739"/>
      <c r="BPE58" s="739"/>
      <c r="BPF58" s="739"/>
      <c r="BPG58" s="739"/>
      <c r="BPH58" s="739"/>
      <c r="BPI58" s="739"/>
      <c r="BPJ58" s="739"/>
      <c r="BPK58" s="739"/>
      <c r="BPL58" s="739"/>
      <c r="BPM58" s="739"/>
      <c r="BPN58" s="739"/>
      <c r="BPO58" s="739"/>
      <c r="BPP58" s="739"/>
      <c r="BPQ58" s="739"/>
      <c r="BPR58" s="739"/>
      <c r="BPS58" s="739"/>
      <c r="BPT58" s="739"/>
      <c r="BPU58" s="739"/>
      <c r="BPV58" s="739"/>
      <c r="BPW58" s="739"/>
      <c r="BPX58" s="739"/>
      <c r="BPY58" s="739"/>
      <c r="BPZ58" s="739"/>
      <c r="BQA58" s="739"/>
      <c r="BQB58" s="739"/>
      <c r="BQC58" s="739"/>
      <c r="BQD58" s="739"/>
      <c r="BQE58" s="739"/>
      <c r="BQF58" s="739"/>
      <c r="BQG58" s="739"/>
      <c r="BQH58" s="739"/>
      <c r="BQI58" s="739"/>
      <c r="BQJ58" s="739"/>
      <c r="BQK58" s="739"/>
      <c r="BQL58" s="739"/>
      <c r="BQM58" s="739"/>
      <c r="BQN58" s="739"/>
      <c r="BQO58" s="739"/>
      <c r="BQP58" s="739"/>
      <c r="BQQ58" s="739"/>
      <c r="BQR58" s="739"/>
      <c r="BQS58" s="739"/>
      <c r="BQT58" s="739"/>
      <c r="BQU58" s="739"/>
      <c r="BQV58" s="739"/>
      <c r="BQW58" s="739"/>
      <c r="BQX58" s="739"/>
      <c r="BQY58" s="739"/>
      <c r="BQZ58" s="739"/>
      <c r="BRA58" s="739"/>
      <c r="BRB58" s="739"/>
      <c r="BRC58" s="739"/>
      <c r="BRD58" s="739"/>
      <c r="BRE58" s="739"/>
      <c r="BRF58" s="739"/>
      <c r="BRG58" s="739"/>
      <c r="BRH58" s="739"/>
      <c r="BRI58" s="739"/>
      <c r="BRJ58" s="739"/>
      <c r="BRK58" s="739"/>
      <c r="BRL58" s="739"/>
      <c r="BRM58" s="739"/>
      <c r="BRN58" s="739"/>
      <c r="BRO58" s="739"/>
      <c r="BRP58" s="739"/>
      <c r="BRQ58" s="739"/>
      <c r="BRR58" s="739"/>
      <c r="BRS58" s="739"/>
      <c r="BRT58" s="739"/>
      <c r="BRU58" s="739"/>
      <c r="BRV58" s="739"/>
      <c r="BRW58" s="739"/>
      <c r="BRX58" s="739"/>
      <c r="BRY58" s="739"/>
      <c r="BRZ58" s="739"/>
      <c r="BSA58" s="739"/>
      <c r="BSB58" s="739"/>
      <c r="BSC58" s="739"/>
      <c r="BSD58" s="739"/>
      <c r="BSE58" s="739"/>
      <c r="BSF58" s="739"/>
      <c r="BSG58" s="739"/>
      <c r="BSH58" s="739"/>
      <c r="BSI58" s="739"/>
      <c r="BSJ58" s="739"/>
      <c r="BSK58" s="739"/>
      <c r="BSL58" s="739"/>
      <c r="BSM58" s="739"/>
      <c r="BSN58" s="739"/>
      <c r="BSO58" s="739"/>
      <c r="BSP58" s="739"/>
      <c r="BSQ58" s="739"/>
      <c r="BSR58" s="739"/>
      <c r="BSS58" s="739"/>
      <c r="BST58" s="739"/>
      <c r="BSU58" s="739"/>
      <c r="BSV58" s="739"/>
      <c r="BSW58" s="739"/>
      <c r="BSX58" s="739"/>
      <c r="BSY58" s="739"/>
      <c r="BSZ58" s="739"/>
      <c r="BTA58" s="739"/>
      <c r="BTB58" s="739"/>
      <c r="BTC58" s="739"/>
      <c r="BTD58" s="739"/>
      <c r="BTE58" s="739"/>
      <c r="BTF58" s="739"/>
      <c r="BTG58" s="739"/>
      <c r="BTH58" s="739"/>
      <c r="BTI58" s="739"/>
      <c r="BTJ58" s="739"/>
      <c r="BTK58" s="739"/>
      <c r="BTL58" s="739"/>
      <c r="BTM58" s="739"/>
      <c r="BTN58" s="739"/>
      <c r="BTO58" s="739"/>
      <c r="BTP58" s="739"/>
      <c r="BTQ58" s="739"/>
      <c r="BTR58" s="739"/>
      <c r="BTS58" s="739"/>
      <c r="BTT58" s="739"/>
      <c r="BTU58" s="739"/>
      <c r="BTV58" s="739"/>
      <c r="BTW58" s="739"/>
      <c r="BTX58" s="739"/>
      <c r="BTY58" s="739"/>
      <c r="BTZ58" s="739"/>
      <c r="BUA58" s="739"/>
      <c r="BUB58" s="739"/>
      <c r="BUC58" s="739"/>
      <c r="BUD58" s="739"/>
      <c r="BUE58" s="739"/>
      <c r="BUF58" s="739"/>
      <c r="BUG58" s="739"/>
      <c r="BUH58" s="739"/>
      <c r="BUI58" s="739"/>
      <c r="BUJ58" s="739"/>
      <c r="BUK58" s="739"/>
      <c r="BUL58" s="739"/>
      <c r="BUM58" s="739"/>
      <c r="BUN58" s="739"/>
      <c r="BUO58" s="739"/>
      <c r="BUP58" s="739"/>
      <c r="BUQ58" s="739"/>
      <c r="BUR58" s="739"/>
      <c r="BUS58" s="739"/>
      <c r="BUT58" s="739"/>
      <c r="BUU58" s="739"/>
      <c r="BUV58" s="739"/>
      <c r="BUW58" s="739"/>
      <c r="BUX58" s="739"/>
      <c r="BUY58" s="739"/>
      <c r="BUZ58" s="739"/>
      <c r="BVA58" s="739"/>
      <c r="BVB58" s="739"/>
      <c r="BVC58" s="739"/>
      <c r="BVD58" s="739"/>
      <c r="BVE58" s="739"/>
      <c r="BVF58" s="739"/>
      <c r="BVG58" s="739"/>
      <c r="BVH58" s="739"/>
      <c r="BVI58" s="739"/>
      <c r="BVJ58" s="739"/>
      <c r="BVK58" s="739"/>
      <c r="BVL58" s="739"/>
      <c r="BVM58" s="739"/>
      <c r="BVN58" s="739"/>
      <c r="BVO58" s="739"/>
      <c r="BVP58" s="739"/>
      <c r="BVQ58" s="739"/>
      <c r="BVR58" s="739"/>
      <c r="BVS58" s="739"/>
      <c r="BVT58" s="739"/>
      <c r="BVU58" s="739"/>
      <c r="BVV58" s="739"/>
      <c r="BVW58" s="739"/>
      <c r="BVX58" s="739"/>
      <c r="BVY58" s="739"/>
      <c r="BVZ58" s="739"/>
      <c r="BWA58" s="739"/>
      <c r="BWB58" s="739"/>
      <c r="BWC58" s="739"/>
      <c r="BWD58" s="739"/>
      <c r="BWE58" s="739"/>
      <c r="BWF58" s="739"/>
      <c r="BWG58" s="739"/>
      <c r="BWH58" s="739"/>
      <c r="BWI58" s="739"/>
      <c r="BWJ58" s="739"/>
      <c r="BWK58" s="739"/>
      <c r="BWL58" s="739"/>
      <c r="BWM58" s="739"/>
      <c r="BWN58" s="739"/>
      <c r="BWO58" s="739"/>
      <c r="BWP58" s="739"/>
      <c r="BWQ58" s="739"/>
      <c r="BWR58" s="739"/>
      <c r="BWS58" s="739"/>
      <c r="BWT58" s="739"/>
      <c r="BWU58" s="739"/>
      <c r="BWV58" s="739"/>
      <c r="BWW58" s="739"/>
      <c r="BWX58" s="739"/>
      <c r="BWY58" s="739"/>
      <c r="BWZ58" s="739"/>
      <c r="BXA58" s="739"/>
      <c r="BXB58" s="739"/>
      <c r="BXC58" s="739"/>
      <c r="BXD58" s="739"/>
      <c r="BXE58" s="739"/>
      <c r="BXF58" s="739"/>
      <c r="BXG58" s="739"/>
      <c r="BXH58" s="739"/>
      <c r="BXI58" s="739"/>
      <c r="BXJ58" s="739"/>
      <c r="BXK58" s="739"/>
      <c r="BXL58" s="739"/>
      <c r="BXM58" s="739"/>
      <c r="BXN58" s="739"/>
      <c r="BXO58" s="739"/>
      <c r="BXP58" s="739"/>
      <c r="BXQ58" s="739"/>
      <c r="BXR58" s="739"/>
      <c r="BXS58" s="739"/>
      <c r="BXT58" s="739"/>
      <c r="BXU58" s="739"/>
      <c r="BXV58" s="739"/>
      <c r="BXW58" s="739"/>
      <c r="BXX58" s="739"/>
      <c r="BXY58" s="739"/>
      <c r="BXZ58" s="739"/>
      <c r="BYA58" s="739"/>
      <c r="BYB58" s="739"/>
      <c r="BYC58" s="739"/>
      <c r="BYD58" s="739"/>
      <c r="BYE58" s="739"/>
      <c r="BYF58" s="739"/>
      <c r="BYG58" s="739"/>
      <c r="BYH58" s="739"/>
      <c r="BYI58" s="739"/>
      <c r="BYJ58" s="739"/>
      <c r="BYK58" s="739"/>
      <c r="BYL58" s="739"/>
      <c r="BYM58" s="739"/>
      <c r="BYN58" s="739"/>
      <c r="BYO58" s="739"/>
      <c r="BYP58" s="739"/>
      <c r="BYQ58" s="739"/>
      <c r="BYR58" s="739"/>
      <c r="BYS58" s="739"/>
      <c r="BYT58" s="739"/>
      <c r="BYU58" s="739"/>
      <c r="BYV58" s="739"/>
      <c r="BYW58" s="739"/>
      <c r="BYX58" s="739"/>
      <c r="BYY58" s="739"/>
      <c r="BYZ58" s="739"/>
      <c r="BZA58" s="739"/>
      <c r="BZB58" s="739"/>
      <c r="BZC58" s="739"/>
      <c r="BZD58" s="739"/>
      <c r="BZE58" s="739"/>
      <c r="BZF58" s="739"/>
      <c r="BZG58" s="739"/>
      <c r="BZH58" s="739"/>
      <c r="BZI58" s="739"/>
      <c r="BZJ58" s="739"/>
      <c r="BZK58" s="739"/>
      <c r="BZL58" s="739"/>
      <c r="BZM58" s="739"/>
      <c r="BZN58" s="739"/>
      <c r="BZO58" s="739"/>
      <c r="BZP58" s="739"/>
      <c r="BZQ58" s="739"/>
      <c r="BZR58" s="739"/>
      <c r="BZS58" s="739"/>
      <c r="BZT58" s="739"/>
      <c r="BZU58" s="739"/>
      <c r="BZV58" s="739"/>
      <c r="BZW58" s="739"/>
      <c r="BZX58" s="739"/>
      <c r="BZY58" s="739"/>
      <c r="BZZ58" s="739"/>
      <c r="CAA58" s="739"/>
      <c r="CAB58" s="739"/>
      <c r="CAC58" s="739"/>
      <c r="CAD58" s="739"/>
      <c r="CAE58" s="739"/>
      <c r="CAF58" s="739"/>
      <c r="CAG58" s="739"/>
      <c r="CAH58" s="739"/>
      <c r="CAI58" s="739"/>
      <c r="CAJ58" s="739"/>
      <c r="CAK58" s="739"/>
      <c r="CAL58" s="739"/>
      <c r="CAM58" s="739"/>
      <c r="CAN58" s="739"/>
      <c r="CAO58" s="739"/>
      <c r="CAP58" s="739"/>
      <c r="CAQ58" s="739"/>
      <c r="CAR58" s="739"/>
      <c r="CAS58" s="739"/>
      <c r="CAT58" s="739"/>
      <c r="CAU58" s="739"/>
      <c r="CAV58" s="739"/>
      <c r="CAW58" s="739"/>
      <c r="CAX58" s="739"/>
      <c r="CAY58" s="739"/>
      <c r="CAZ58" s="739"/>
      <c r="CBA58" s="739"/>
      <c r="CBB58" s="739"/>
      <c r="CBC58" s="739"/>
      <c r="CBD58" s="739"/>
      <c r="CBE58" s="739"/>
      <c r="CBF58" s="739"/>
      <c r="CBG58" s="739"/>
      <c r="CBH58" s="739"/>
      <c r="CBI58" s="739"/>
      <c r="CBJ58" s="739"/>
      <c r="CBK58" s="739"/>
      <c r="CBL58" s="739"/>
      <c r="CBM58" s="739"/>
      <c r="CBN58" s="739"/>
      <c r="CBO58" s="739"/>
      <c r="CBP58" s="739"/>
      <c r="CBQ58" s="739"/>
      <c r="CBR58" s="739"/>
      <c r="CBS58" s="739"/>
      <c r="CBT58" s="739"/>
      <c r="CBU58" s="739"/>
      <c r="CBV58" s="739"/>
      <c r="CBW58" s="739"/>
      <c r="CBX58" s="739"/>
      <c r="CBY58" s="739"/>
      <c r="CBZ58" s="739"/>
      <c r="CCA58" s="739"/>
      <c r="CCB58" s="739"/>
      <c r="CCC58" s="739"/>
      <c r="CCD58" s="739"/>
      <c r="CCE58" s="739"/>
      <c r="CCF58" s="739"/>
      <c r="CCG58" s="739"/>
      <c r="CCH58" s="739"/>
      <c r="CCI58" s="739"/>
      <c r="CCJ58" s="739"/>
      <c r="CCK58" s="739"/>
      <c r="CCL58" s="739"/>
      <c r="CCM58" s="739"/>
      <c r="CCN58" s="739"/>
      <c r="CCO58" s="739"/>
      <c r="CCP58" s="739"/>
      <c r="CCQ58" s="739"/>
      <c r="CCR58" s="739"/>
      <c r="CCS58" s="739"/>
      <c r="CCT58" s="739"/>
      <c r="CCU58" s="739"/>
      <c r="CCV58" s="739"/>
      <c r="CCW58" s="739"/>
      <c r="CCX58" s="739"/>
      <c r="CCY58" s="739"/>
      <c r="CCZ58" s="739"/>
      <c r="CDA58" s="739"/>
      <c r="CDB58" s="739"/>
      <c r="CDC58" s="739"/>
      <c r="CDD58" s="739"/>
      <c r="CDE58" s="739"/>
      <c r="CDF58" s="739"/>
      <c r="CDG58" s="739"/>
      <c r="CDH58" s="739"/>
      <c r="CDI58" s="739"/>
      <c r="CDJ58" s="739"/>
      <c r="CDK58" s="739"/>
      <c r="CDL58" s="739"/>
      <c r="CDM58" s="739"/>
      <c r="CDN58" s="739"/>
      <c r="CDO58" s="739"/>
      <c r="CDP58" s="739"/>
      <c r="CDQ58" s="739"/>
      <c r="CDR58" s="739"/>
      <c r="CDS58" s="739"/>
      <c r="CDT58" s="739"/>
      <c r="CDU58" s="739"/>
      <c r="CDV58" s="739"/>
      <c r="CDW58" s="739"/>
      <c r="CDX58" s="739"/>
      <c r="CDY58" s="739"/>
      <c r="CDZ58" s="739"/>
      <c r="CEA58" s="739"/>
      <c r="CEB58" s="739"/>
      <c r="CEC58" s="739"/>
      <c r="CED58" s="739"/>
      <c r="CEE58" s="739"/>
      <c r="CEF58" s="739"/>
      <c r="CEG58" s="739"/>
      <c r="CEH58" s="739"/>
      <c r="CEI58" s="739"/>
      <c r="CEJ58" s="739"/>
      <c r="CEK58" s="739"/>
      <c r="CEL58" s="739"/>
      <c r="CEM58" s="739"/>
      <c r="CEN58" s="739"/>
      <c r="CEO58" s="739"/>
      <c r="CEP58" s="739"/>
      <c r="CEQ58" s="739"/>
      <c r="CER58" s="739"/>
      <c r="CES58" s="739"/>
      <c r="CET58" s="739"/>
      <c r="CEU58" s="739"/>
      <c r="CEV58" s="739"/>
      <c r="CEW58" s="739"/>
      <c r="CEX58" s="739"/>
      <c r="CEY58" s="739"/>
      <c r="CEZ58" s="739"/>
      <c r="CFA58" s="739"/>
      <c r="CFB58" s="739"/>
      <c r="CFC58" s="739"/>
      <c r="CFD58" s="739"/>
      <c r="CFE58" s="739"/>
      <c r="CFF58" s="739"/>
      <c r="CFG58" s="739"/>
      <c r="CFH58" s="739"/>
      <c r="CFI58" s="739"/>
      <c r="CFJ58" s="739"/>
      <c r="CFK58" s="739"/>
      <c r="CFL58" s="739"/>
      <c r="CFM58" s="739"/>
      <c r="CFN58" s="739"/>
      <c r="CFO58" s="739"/>
      <c r="CFP58" s="739"/>
      <c r="CFQ58" s="739"/>
      <c r="CFR58" s="739"/>
      <c r="CFS58" s="739"/>
      <c r="CFT58" s="739"/>
      <c r="CFU58" s="739"/>
      <c r="CFV58" s="739"/>
      <c r="CFW58" s="739"/>
      <c r="CFX58" s="739"/>
      <c r="CFY58" s="739"/>
      <c r="CFZ58" s="739"/>
      <c r="CGA58" s="739"/>
      <c r="CGB58" s="739"/>
      <c r="CGC58" s="739"/>
      <c r="CGD58" s="739"/>
      <c r="CGE58" s="739"/>
      <c r="CGF58" s="739"/>
      <c r="CGG58" s="739"/>
      <c r="CGH58" s="739"/>
      <c r="CGI58" s="739"/>
      <c r="CGJ58" s="739"/>
      <c r="CGK58" s="739"/>
      <c r="CGL58" s="739"/>
      <c r="CGM58" s="739"/>
      <c r="CGN58" s="739"/>
      <c r="CGO58" s="739"/>
      <c r="CGP58" s="739"/>
      <c r="CGQ58" s="739"/>
      <c r="CGR58" s="739"/>
      <c r="CGS58" s="739"/>
      <c r="CGT58" s="739"/>
      <c r="CGU58" s="739"/>
      <c r="CGV58" s="739"/>
      <c r="CGW58" s="739"/>
      <c r="CGX58" s="739"/>
      <c r="CGY58" s="739"/>
      <c r="CGZ58" s="739"/>
      <c r="CHA58" s="739"/>
      <c r="CHB58" s="739"/>
      <c r="CHC58" s="739"/>
      <c r="CHD58" s="739"/>
      <c r="CHE58" s="739"/>
      <c r="CHF58" s="739"/>
      <c r="CHG58" s="739"/>
      <c r="CHH58" s="739"/>
      <c r="CHI58" s="739"/>
      <c r="CHJ58" s="739"/>
      <c r="CHK58" s="739"/>
      <c r="CHL58" s="739"/>
      <c r="CHM58" s="739"/>
      <c r="CHN58" s="739"/>
      <c r="CHO58" s="739"/>
      <c r="CHP58" s="739"/>
      <c r="CHQ58" s="739"/>
      <c r="CHR58" s="739"/>
      <c r="CHS58" s="739"/>
      <c r="CHT58" s="739"/>
      <c r="CHU58" s="739"/>
      <c r="CHV58" s="739"/>
      <c r="CHW58" s="739"/>
      <c r="CHX58" s="739"/>
      <c r="CHY58" s="739"/>
      <c r="CHZ58" s="739"/>
      <c r="CIA58" s="739"/>
      <c r="CIB58" s="739"/>
      <c r="CIC58" s="739"/>
      <c r="CID58" s="739"/>
      <c r="CIE58" s="739"/>
      <c r="CIF58" s="739"/>
      <c r="CIG58" s="739"/>
      <c r="CIH58" s="739"/>
      <c r="CII58" s="739"/>
      <c r="CIJ58" s="739"/>
      <c r="CIK58" s="739"/>
      <c r="CIL58" s="739"/>
      <c r="CIM58" s="739"/>
      <c r="CIN58" s="739"/>
      <c r="CIO58" s="739"/>
      <c r="CIP58" s="739"/>
      <c r="CIQ58" s="739"/>
      <c r="CIR58" s="739"/>
      <c r="CIS58" s="739"/>
      <c r="CIT58" s="739"/>
      <c r="CIU58" s="739"/>
      <c r="CIV58" s="739"/>
      <c r="CIW58" s="739"/>
      <c r="CIX58" s="739"/>
      <c r="CIY58" s="739"/>
      <c r="CIZ58" s="739"/>
      <c r="CJA58" s="739"/>
      <c r="CJB58" s="739"/>
      <c r="CJC58" s="739"/>
      <c r="CJD58" s="739"/>
      <c r="CJE58" s="739"/>
      <c r="CJF58" s="739"/>
      <c r="CJG58" s="739"/>
      <c r="CJH58" s="739"/>
      <c r="CJI58" s="739"/>
      <c r="CJJ58" s="739"/>
      <c r="CJK58" s="739"/>
      <c r="CJL58" s="739"/>
      <c r="CJM58" s="739"/>
      <c r="CJN58" s="739"/>
      <c r="CJO58" s="739"/>
      <c r="CJP58" s="739"/>
      <c r="CJQ58" s="739"/>
      <c r="CJR58" s="739"/>
      <c r="CJS58" s="739"/>
      <c r="CJT58" s="739"/>
      <c r="CJU58" s="739"/>
      <c r="CJV58" s="739"/>
      <c r="CJW58" s="739"/>
      <c r="CJX58" s="739"/>
      <c r="CJY58" s="739"/>
      <c r="CJZ58" s="739"/>
      <c r="CKA58" s="739"/>
      <c r="CKB58" s="739"/>
      <c r="CKC58" s="739"/>
      <c r="CKD58" s="739"/>
      <c r="CKE58" s="739"/>
      <c r="CKF58" s="739"/>
      <c r="CKG58" s="739"/>
      <c r="CKH58" s="739"/>
      <c r="CKI58" s="739"/>
      <c r="CKJ58" s="739"/>
      <c r="CKK58" s="739"/>
      <c r="CKL58" s="739"/>
      <c r="CKM58" s="739"/>
      <c r="CKN58" s="739"/>
      <c r="CKO58" s="739"/>
      <c r="CKP58" s="739"/>
      <c r="CKQ58" s="739"/>
      <c r="CKR58" s="739"/>
      <c r="CKS58" s="739"/>
      <c r="CKT58" s="739"/>
      <c r="CKU58" s="739"/>
      <c r="CKV58" s="739"/>
      <c r="CKW58" s="739"/>
      <c r="CKX58" s="739"/>
      <c r="CKY58" s="739"/>
      <c r="CKZ58" s="739"/>
      <c r="CLA58" s="739"/>
      <c r="CLB58" s="739"/>
      <c r="CLC58" s="739"/>
      <c r="CLD58" s="739"/>
      <c r="CLE58" s="739"/>
      <c r="CLF58" s="739"/>
      <c r="CLG58" s="739"/>
      <c r="CLH58" s="739"/>
      <c r="CLI58" s="739"/>
      <c r="CLJ58" s="739"/>
      <c r="CLK58" s="739"/>
      <c r="CLL58" s="739"/>
      <c r="CLM58" s="739"/>
      <c r="CLN58" s="739"/>
      <c r="CLO58" s="739"/>
      <c r="CLP58" s="739"/>
      <c r="CLQ58" s="739"/>
      <c r="CLR58" s="739"/>
      <c r="CLS58" s="739"/>
      <c r="CLT58" s="739"/>
      <c r="CLU58" s="739"/>
      <c r="CLV58" s="739"/>
      <c r="CLW58" s="739"/>
      <c r="CLX58" s="739"/>
      <c r="CLY58" s="739"/>
      <c r="CLZ58" s="739"/>
      <c r="CMA58" s="739"/>
      <c r="CMB58" s="739"/>
      <c r="CMC58" s="739"/>
      <c r="CMD58" s="739"/>
      <c r="CME58" s="739"/>
      <c r="CMF58" s="739"/>
      <c r="CMG58" s="739"/>
      <c r="CMH58" s="739"/>
      <c r="CMI58" s="739"/>
      <c r="CMJ58" s="739"/>
      <c r="CMK58" s="739"/>
      <c r="CML58" s="739"/>
      <c r="CMM58" s="739"/>
      <c r="CMN58" s="739"/>
      <c r="CMO58" s="739"/>
      <c r="CMP58" s="739"/>
      <c r="CMQ58" s="739"/>
      <c r="CMR58" s="739"/>
      <c r="CMS58" s="739"/>
      <c r="CMT58" s="739"/>
      <c r="CMU58" s="739"/>
      <c r="CMV58" s="739"/>
      <c r="CMW58" s="739"/>
      <c r="CMX58" s="739"/>
      <c r="CMY58" s="739"/>
      <c r="CMZ58" s="739"/>
      <c r="CNA58" s="739"/>
      <c r="CNB58" s="739"/>
      <c r="CNC58" s="739"/>
      <c r="CND58" s="739"/>
      <c r="CNE58" s="739"/>
      <c r="CNF58" s="739"/>
      <c r="CNG58" s="739"/>
      <c r="CNH58" s="739"/>
      <c r="CNI58" s="739"/>
      <c r="CNJ58" s="739"/>
      <c r="CNK58" s="739"/>
      <c r="CNL58" s="739"/>
      <c r="CNM58" s="739"/>
      <c r="CNN58" s="739"/>
      <c r="CNO58" s="739"/>
      <c r="CNP58" s="739"/>
      <c r="CNQ58" s="739"/>
      <c r="CNR58" s="739"/>
      <c r="CNS58" s="739"/>
      <c r="CNT58" s="739"/>
      <c r="CNU58" s="739"/>
      <c r="CNV58" s="739"/>
      <c r="CNW58" s="739"/>
      <c r="CNX58" s="739"/>
      <c r="CNY58" s="739"/>
      <c r="CNZ58" s="739"/>
      <c r="COA58" s="739"/>
      <c r="COB58" s="739"/>
      <c r="COC58" s="739"/>
      <c r="COD58" s="739"/>
      <c r="COE58" s="739"/>
      <c r="COF58" s="739"/>
      <c r="COG58" s="739"/>
      <c r="COH58" s="739"/>
      <c r="COI58" s="739"/>
      <c r="COJ58" s="739"/>
      <c r="COK58" s="739"/>
      <c r="COL58" s="739"/>
      <c r="COM58" s="739"/>
      <c r="CON58" s="739"/>
      <c r="COO58" s="739"/>
      <c r="COP58" s="739"/>
      <c r="COQ58" s="739"/>
      <c r="COR58" s="739"/>
      <c r="COS58" s="739"/>
      <c r="COT58" s="739"/>
      <c r="COU58" s="739"/>
      <c r="COV58" s="739"/>
      <c r="COW58" s="739"/>
      <c r="COX58" s="739"/>
      <c r="COY58" s="739"/>
      <c r="COZ58" s="739"/>
      <c r="CPA58" s="739"/>
      <c r="CPB58" s="739"/>
      <c r="CPC58" s="739"/>
      <c r="CPD58" s="739"/>
      <c r="CPE58" s="739"/>
      <c r="CPF58" s="739"/>
      <c r="CPG58" s="739"/>
      <c r="CPH58" s="739"/>
      <c r="CPI58" s="739"/>
      <c r="CPJ58" s="739"/>
      <c r="CPK58" s="739"/>
      <c r="CPL58" s="739"/>
      <c r="CPM58" s="739"/>
      <c r="CPN58" s="739"/>
      <c r="CPO58" s="739"/>
      <c r="CPP58" s="739"/>
      <c r="CPQ58" s="739"/>
      <c r="CPR58" s="739"/>
      <c r="CPS58" s="739"/>
      <c r="CPT58" s="739"/>
      <c r="CPU58" s="739"/>
      <c r="CPV58" s="739"/>
      <c r="CPW58" s="739"/>
      <c r="CPX58" s="739"/>
      <c r="CPY58" s="739"/>
      <c r="CPZ58" s="739"/>
      <c r="CQA58" s="739"/>
      <c r="CQB58" s="739"/>
      <c r="CQC58" s="739"/>
      <c r="CQD58" s="739"/>
      <c r="CQE58" s="739"/>
      <c r="CQF58" s="739"/>
      <c r="CQG58" s="739"/>
      <c r="CQH58" s="739"/>
      <c r="CQI58" s="739"/>
      <c r="CQJ58" s="739"/>
      <c r="CQK58" s="739"/>
      <c r="CQL58" s="739"/>
      <c r="CQM58" s="739"/>
      <c r="CQN58" s="739"/>
      <c r="CQO58" s="739"/>
      <c r="CQP58" s="739"/>
      <c r="CQQ58" s="739"/>
      <c r="CQR58" s="739"/>
      <c r="CQS58" s="739"/>
      <c r="CQT58" s="739"/>
      <c r="CQU58" s="739"/>
      <c r="CQV58" s="739"/>
      <c r="CQW58" s="739"/>
      <c r="CQX58" s="739"/>
      <c r="CQY58" s="739"/>
      <c r="CQZ58" s="739"/>
      <c r="CRA58" s="739"/>
      <c r="CRB58" s="739"/>
      <c r="CRC58" s="739"/>
      <c r="CRD58" s="739"/>
      <c r="CRE58" s="739"/>
      <c r="CRF58" s="739"/>
      <c r="CRG58" s="739"/>
      <c r="CRH58" s="739"/>
      <c r="CRI58" s="739"/>
      <c r="CRJ58" s="739"/>
      <c r="CRK58" s="739"/>
      <c r="CRL58" s="739"/>
      <c r="CRM58" s="739"/>
      <c r="CRN58" s="739"/>
      <c r="CRO58" s="739"/>
      <c r="CRP58" s="739"/>
      <c r="CRQ58" s="739"/>
      <c r="CRR58" s="739"/>
      <c r="CRS58" s="739"/>
      <c r="CRT58" s="739"/>
      <c r="CRU58" s="739"/>
      <c r="CRV58" s="739"/>
      <c r="CRW58" s="739"/>
      <c r="CRX58" s="739"/>
      <c r="CRY58" s="739"/>
      <c r="CRZ58" s="739"/>
      <c r="CSA58" s="739"/>
      <c r="CSB58" s="739"/>
      <c r="CSC58" s="739"/>
      <c r="CSD58" s="739"/>
      <c r="CSE58" s="739"/>
      <c r="CSF58" s="739"/>
      <c r="CSG58" s="739"/>
      <c r="CSH58" s="739"/>
      <c r="CSI58" s="739"/>
      <c r="CSJ58" s="739"/>
      <c r="CSK58" s="739"/>
      <c r="CSL58" s="739"/>
      <c r="CSM58" s="739"/>
      <c r="CSN58" s="739"/>
      <c r="CSO58" s="739"/>
      <c r="CSP58" s="739"/>
      <c r="CSQ58" s="739"/>
      <c r="CSR58" s="739"/>
      <c r="CSS58" s="739"/>
      <c r="CST58" s="739"/>
      <c r="CSU58" s="739"/>
      <c r="CSV58" s="739"/>
      <c r="CSW58" s="739"/>
      <c r="CSX58" s="739"/>
      <c r="CSY58" s="739"/>
      <c r="CSZ58" s="739"/>
      <c r="CTA58" s="739"/>
      <c r="CTB58" s="739"/>
      <c r="CTC58" s="739"/>
      <c r="CTD58" s="739"/>
      <c r="CTE58" s="739"/>
      <c r="CTF58" s="739"/>
      <c r="CTG58" s="739"/>
      <c r="CTH58" s="739"/>
      <c r="CTI58" s="739"/>
      <c r="CTJ58" s="739"/>
      <c r="CTK58" s="739"/>
      <c r="CTL58" s="739"/>
      <c r="CTM58" s="739"/>
      <c r="CTN58" s="739"/>
      <c r="CTO58" s="739"/>
      <c r="CTP58" s="739"/>
      <c r="CTQ58" s="739"/>
      <c r="CTR58" s="739"/>
      <c r="CTS58" s="739"/>
      <c r="CTT58" s="739"/>
      <c r="CTU58" s="739"/>
      <c r="CTV58" s="739"/>
      <c r="CTW58" s="739"/>
      <c r="CTX58" s="739"/>
      <c r="CTY58" s="739"/>
      <c r="CTZ58" s="739"/>
      <c r="CUA58" s="739"/>
      <c r="CUB58" s="739"/>
      <c r="CUC58" s="739"/>
      <c r="CUD58" s="739"/>
      <c r="CUE58" s="739"/>
      <c r="CUF58" s="739"/>
      <c r="CUG58" s="739"/>
      <c r="CUH58" s="739"/>
      <c r="CUI58" s="739"/>
      <c r="CUJ58" s="739"/>
      <c r="CUK58" s="739"/>
      <c r="CUL58" s="739"/>
      <c r="CUM58" s="739"/>
      <c r="CUN58" s="739"/>
      <c r="CUO58" s="739"/>
      <c r="CUP58" s="739"/>
      <c r="CUQ58" s="739"/>
      <c r="CUR58" s="739"/>
      <c r="CUS58" s="739"/>
      <c r="CUT58" s="739"/>
      <c r="CUU58" s="739"/>
      <c r="CUV58" s="739"/>
      <c r="CUW58" s="739"/>
      <c r="CUX58" s="739"/>
      <c r="CUY58" s="739"/>
      <c r="CUZ58" s="739"/>
      <c r="CVA58" s="739"/>
      <c r="CVB58" s="739"/>
      <c r="CVC58" s="739"/>
      <c r="CVD58" s="739"/>
      <c r="CVE58" s="739"/>
      <c r="CVF58" s="739"/>
      <c r="CVG58" s="739"/>
      <c r="CVH58" s="739"/>
      <c r="CVI58" s="739"/>
      <c r="CVJ58" s="739"/>
      <c r="CVK58" s="739"/>
      <c r="CVL58" s="739"/>
      <c r="CVM58" s="739"/>
      <c r="CVN58" s="739"/>
      <c r="CVO58" s="739"/>
      <c r="CVP58" s="739"/>
      <c r="CVQ58" s="739"/>
      <c r="CVR58" s="739"/>
      <c r="CVS58" s="739"/>
      <c r="CVT58" s="739"/>
      <c r="CVU58" s="739"/>
      <c r="CVV58" s="739"/>
      <c r="CVW58" s="739"/>
      <c r="CVX58" s="739"/>
      <c r="CVY58" s="739"/>
      <c r="CVZ58" s="739"/>
      <c r="CWA58" s="739"/>
      <c r="CWB58" s="739"/>
      <c r="CWC58" s="739"/>
      <c r="CWD58" s="739"/>
      <c r="CWE58" s="739"/>
      <c r="CWF58" s="739"/>
      <c r="CWG58" s="739"/>
      <c r="CWH58" s="739"/>
      <c r="CWI58" s="739"/>
      <c r="CWJ58" s="739"/>
      <c r="CWK58" s="739"/>
      <c r="CWL58" s="739"/>
      <c r="CWM58" s="739"/>
      <c r="CWN58" s="739"/>
      <c r="CWO58" s="739"/>
      <c r="CWP58" s="739"/>
      <c r="CWQ58" s="739"/>
      <c r="CWR58" s="739"/>
      <c r="CWS58" s="739"/>
      <c r="CWT58" s="739"/>
      <c r="CWU58" s="739"/>
      <c r="CWV58" s="739"/>
      <c r="CWW58" s="739"/>
      <c r="CWX58" s="739"/>
      <c r="CWY58" s="739"/>
      <c r="CWZ58" s="739"/>
      <c r="CXA58" s="739"/>
      <c r="CXB58" s="739"/>
      <c r="CXC58" s="739"/>
      <c r="CXD58" s="739"/>
      <c r="CXE58" s="739"/>
      <c r="CXF58" s="739"/>
      <c r="CXG58" s="739"/>
      <c r="CXH58" s="739"/>
      <c r="CXI58" s="739"/>
      <c r="CXJ58" s="739"/>
      <c r="CXK58" s="739"/>
      <c r="CXL58" s="739"/>
      <c r="CXM58" s="739"/>
      <c r="CXN58" s="739"/>
      <c r="CXO58" s="739"/>
      <c r="CXP58" s="739"/>
      <c r="CXQ58" s="739"/>
      <c r="CXR58" s="739"/>
      <c r="CXS58" s="739"/>
      <c r="CXT58" s="739"/>
      <c r="CXU58" s="739"/>
      <c r="CXV58" s="739"/>
      <c r="CXW58" s="739"/>
      <c r="CXX58" s="739"/>
      <c r="CXY58" s="739"/>
      <c r="CXZ58" s="739"/>
      <c r="CYA58" s="739"/>
      <c r="CYB58" s="739"/>
      <c r="CYC58" s="739"/>
      <c r="CYD58" s="739"/>
      <c r="CYE58" s="739"/>
      <c r="CYF58" s="739"/>
      <c r="CYG58" s="739"/>
      <c r="CYH58" s="739"/>
      <c r="CYI58" s="739"/>
      <c r="CYJ58" s="739"/>
      <c r="CYK58" s="739"/>
      <c r="CYL58" s="739"/>
      <c r="CYM58" s="739"/>
      <c r="CYN58" s="739"/>
      <c r="CYO58" s="739"/>
      <c r="CYP58" s="739"/>
      <c r="CYQ58" s="739"/>
      <c r="CYR58" s="739"/>
      <c r="CYS58" s="739"/>
      <c r="CYT58" s="739"/>
      <c r="CYU58" s="739"/>
      <c r="CYV58" s="739"/>
      <c r="CYW58" s="739"/>
      <c r="CYX58" s="739"/>
      <c r="CYY58" s="739"/>
      <c r="CYZ58" s="739"/>
      <c r="CZA58" s="739"/>
      <c r="CZB58" s="739"/>
      <c r="CZC58" s="739"/>
      <c r="CZD58" s="739"/>
      <c r="CZE58" s="739"/>
      <c r="CZF58" s="739"/>
      <c r="CZG58" s="739"/>
      <c r="CZH58" s="739"/>
      <c r="CZI58" s="739"/>
      <c r="CZJ58" s="739"/>
      <c r="CZK58" s="739"/>
      <c r="CZL58" s="739"/>
      <c r="CZM58" s="739"/>
      <c r="CZN58" s="739"/>
      <c r="CZO58" s="739"/>
      <c r="CZP58" s="739"/>
      <c r="CZQ58" s="739"/>
      <c r="CZR58" s="739"/>
      <c r="CZS58" s="739"/>
      <c r="CZT58" s="739"/>
      <c r="CZU58" s="739"/>
      <c r="CZV58" s="739"/>
      <c r="CZW58" s="739"/>
      <c r="CZX58" s="739"/>
      <c r="CZY58" s="739"/>
      <c r="CZZ58" s="739"/>
      <c r="DAA58" s="739"/>
      <c r="DAB58" s="739"/>
      <c r="DAC58" s="739"/>
      <c r="DAD58" s="739"/>
      <c r="DAE58" s="739"/>
      <c r="DAF58" s="739"/>
      <c r="DAG58" s="739"/>
      <c r="DAH58" s="739"/>
      <c r="DAI58" s="739"/>
      <c r="DAJ58" s="739"/>
      <c r="DAK58" s="739"/>
      <c r="DAL58" s="739"/>
      <c r="DAM58" s="739"/>
      <c r="DAN58" s="739"/>
      <c r="DAO58" s="739"/>
      <c r="DAP58" s="739"/>
      <c r="DAQ58" s="739"/>
      <c r="DAR58" s="739"/>
      <c r="DAS58" s="739"/>
      <c r="DAT58" s="739"/>
      <c r="DAU58" s="739"/>
      <c r="DAV58" s="739"/>
      <c r="DAW58" s="739"/>
      <c r="DAX58" s="739"/>
      <c r="DAY58" s="739"/>
      <c r="DAZ58" s="739"/>
      <c r="DBA58" s="739"/>
      <c r="DBB58" s="739"/>
      <c r="DBC58" s="739"/>
      <c r="DBD58" s="739"/>
      <c r="DBE58" s="739"/>
      <c r="DBF58" s="739"/>
      <c r="DBG58" s="739"/>
      <c r="DBH58" s="739"/>
      <c r="DBI58" s="739"/>
      <c r="DBJ58" s="739"/>
      <c r="DBK58" s="739"/>
      <c r="DBL58" s="739"/>
      <c r="DBM58" s="739"/>
      <c r="DBN58" s="739"/>
      <c r="DBO58" s="739"/>
      <c r="DBP58" s="739"/>
      <c r="DBQ58" s="739"/>
      <c r="DBR58" s="739"/>
      <c r="DBS58" s="739"/>
      <c r="DBT58" s="739"/>
      <c r="DBU58" s="739"/>
      <c r="DBV58" s="739"/>
      <c r="DBW58" s="739"/>
      <c r="DBX58" s="739"/>
      <c r="DBY58" s="739"/>
      <c r="DBZ58" s="739"/>
      <c r="DCA58" s="739"/>
      <c r="DCB58" s="739"/>
      <c r="DCC58" s="739"/>
      <c r="DCD58" s="739"/>
      <c r="DCE58" s="739"/>
      <c r="DCF58" s="739"/>
      <c r="DCG58" s="739"/>
      <c r="DCH58" s="739"/>
      <c r="DCI58" s="739"/>
      <c r="DCJ58" s="739"/>
      <c r="DCK58" s="739"/>
      <c r="DCL58" s="739"/>
      <c r="DCM58" s="739"/>
      <c r="DCN58" s="739"/>
      <c r="DCO58" s="739"/>
      <c r="DCP58" s="739"/>
      <c r="DCQ58" s="739"/>
      <c r="DCR58" s="739"/>
      <c r="DCS58" s="739"/>
      <c r="DCT58" s="739"/>
      <c r="DCU58" s="739"/>
      <c r="DCV58" s="739"/>
      <c r="DCW58" s="739"/>
      <c r="DCX58" s="739"/>
      <c r="DCY58" s="739"/>
      <c r="DCZ58" s="739"/>
      <c r="DDA58" s="739"/>
      <c r="DDB58" s="739"/>
      <c r="DDC58" s="739"/>
      <c r="DDD58" s="739"/>
      <c r="DDE58" s="739"/>
      <c r="DDF58" s="739"/>
      <c r="DDG58" s="739"/>
      <c r="DDH58" s="739"/>
      <c r="DDI58" s="739"/>
      <c r="DDJ58" s="739"/>
      <c r="DDK58" s="739"/>
      <c r="DDL58" s="739"/>
      <c r="DDM58" s="739"/>
      <c r="DDN58" s="739"/>
      <c r="DDO58" s="739"/>
      <c r="DDP58" s="739"/>
      <c r="DDQ58" s="739"/>
      <c r="DDR58" s="739"/>
      <c r="DDS58" s="739"/>
      <c r="DDT58" s="739"/>
      <c r="DDU58" s="739"/>
      <c r="DDV58" s="739"/>
      <c r="DDW58" s="739"/>
      <c r="DDX58" s="739"/>
      <c r="DDY58" s="739"/>
      <c r="DDZ58" s="739"/>
      <c r="DEA58" s="739"/>
      <c r="DEB58" s="739"/>
      <c r="DEC58" s="739"/>
      <c r="DED58" s="739"/>
      <c r="DEE58" s="739"/>
      <c r="DEF58" s="739"/>
      <c r="DEG58" s="739"/>
      <c r="DEH58" s="739"/>
      <c r="DEI58" s="739"/>
      <c r="DEJ58" s="739"/>
      <c r="DEK58" s="739"/>
      <c r="DEL58" s="739"/>
      <c r="DEM58" s="739"/>
      <c r="DEN58" s="739"/>
      <c r="DEO58" s="739"/>
      <c r="DEP58" s="739"/>
      <c r="DEQ58" s="739"/>
      <c r="DER58" s="739"/>
      <c r="DES58" s="739"/>
      <c r="DET58" s="739"/>
      <c r="DEU58" s="739"/>
      <c r="DEV58" s="739"/>
      <c r="DEW58" s="739"/>
      <c r="DEX58" s="739"/>
      <c r="DEY58" s="739"/>
      <c r="DEZ58" s="739"/>
      <c r="DFA58" s="739"/>
      <c r="DFB58" s="739"/>
      <c r="DFC58" s="739"/>
      <c r="DFD58" s="739"/>
      <c r="DFE58" s="739"/>
      <c r="DFF58" s="739"/>
      <c r="DFG58" s="739"/>
      <c r="DFH58" s="739"/>
      <c r="DFI58" s="739"/>
      <c r="DFJ58" s="739"/>
      <c r="DFK58" s="739"/>
      <c r="DFL58" s="739"/>
      <c r="DFM58" s="739"/>
      <c r="DFN58" s="739"/>
      <c r="DFO58" s="739"/>
      <c r="DFP58" s="739"/>
      <c r="DFQ58" s="739"/>
      <c r="DFR58" s="739"/>
      <c r="DFS58" s="739"/>
      <c r="DFT58" s="739"/>
      <c r="DFU58" s="739"/>
      <c r="DFV58" s="739"/>
      <c r="DFW58" s="739"/>
      <c r="DFX58" s="739"/>
      <c r="DFY58" s="739"/>
      <c r="DFZ58" s="739"/>
      <c r="DGA58" s="739"/>
      <c r="DGB58" s="739"/>
      <c r="DGC58" s="739"/>
      <c r="DGD58" s="739"/>
      <c r="DGE58" s="739"/>
      <c r="DGF58" s="739"/>
      <c r="DGG58" s="739"/>
      <c r="DGH58" s="739"/>
      <c r="DGI58" s="739"/>
      <c r="DGJ58" s="739"/>
      <c r="DGK58" s="739"/>
      <c r="DGL58" s="739"/>
      <c r="DGM58" s="739"/>
      <c r="DGN58" s="739"/>
      <c r="DGO58" s="739"/>
      <c r="DGP58" s="739"/>
      <c r="DGQ58" s="739"/>
      <c r="DGR58" s="739"/>
      <c r="DGS58" s="739"/>
      <c r="DGT58" s="739"/>
      <c r="DGU58" s="739"/>
      <c r="DGV58" s="739"/>
      <c r="DGW58" s="739"/>
      <c r="DGX58" s="739"/>
      <c r="DGY58" s="739"/>
      <c r="DGZ58" s="739"/>
      <c r="DHA58" s="739"/>
      <c r="DHB58" s="739"/>
      <c r="DHC58" s="739"/>
      <c r="DHD58" s="739"/>
      <c r="DHE58" s="739"/>
      <c r="DHF58" s="739"/>
      <c r="DHG58" s="739"/>
      <c r="DHH58" s="739"/>
      <c r="DHI58" s="739"/>
      <c r="DHJ58" s="739"/>
      <c r="DHK58" s="739"/>
      <c r="DHL58" s="739"/>
      <c r="DHM58" s="739"/>
      <c r="DHN58" s="739"/>
      <c r="DHO58" s="739"/>
      <c r="DHP58" s="739"/>
      <c r="DHQ58" s="739"/>
      <c r="DHR58" s="739"/>
      <c r="DHS58" s="739"/>
      <c r="DHT58" s="739"/>
      <c r="DHU58" s="739"/>
      <c r="DHV58" s="739"/>
      <c r="DHW58" s="739"/>
      <c r="DHX58" s="739"/>
      <c r="DHY58" s="739"/>
      <c r="DHZ58" s="739"/>
      <c r="DIA58" s="739"/>
      <c r="DIB58" s="739"/>
      <c r="DIC58" s="739"/>
      <c r="DID58" s="739"/>
      <c r="DIE58" s="739"/>
      <c r="DIF58" s="739"/>
      <c r="DIG58" s="739"/>
      <c r="DIH58" s="739"/>
      <c r="DII58" s="739"/>
      <c r="DIJ58" s="739"/>
      <c r="DIK58" s="739"/>
      <c r="DIL58" s="739"/>
      <c r="DIM58" s="739"/>
      <c r="DIN58" s="739"/>
      <c r="DIO58" s="739"/>
      <c r="DIP58" s="739"/>
      <c r="DIQ58" s="739"/>
      <c r="DIR58" s="739"/>
      <c r="DIS58" s="739"/>
      <c r="DIT58" s="739"/>
      <c r="DIU58" s="739"/>
      <c r="DIV58" s="739"/>
      <c r="DIW58" s="739"/>
      <c r="DIX58" s="739"/>
      <c r="DIY58" s="739"/>
      <c r="DIZ58" s="739"/>
      <c r="DJA58" s="739"/>
      <c r="DJB58" s="739"/>
      <c r="DJC58" s="739"/>
      <c r="DJD58" s="739"/>
      <c r="DJE58" s="739"/>
      <c r="DJF58" s="739"/>
      <c r="DJG58" s="739"/>
      <c r="DJH58" s="739"/>
      <c r="DJI58" s="739"/>
      <c r="DJJ58" s="739"/>
      <c r="DJK58" s="739"/>
      <c r="DJL58" s="739"/>
      <c r="DJM58" s="739"/>
      <c r="DJN58" s="739"/>
      <c r="DJO58" s="739"/>
      <c r="DJP58" s="739"/>
      <c r="DJQ58" s="739"/>
      <c r="DJR58" s="739"/>
      <c r="DJS58" s="739"/>
      <c r="DJT58" s="739"/>
      <c r="DJU58" s="739"/>
      <c r="DJV58" s="739"/>
      <c r="DJW58" s="739"/>
      <c r="DJX58" s="739"/>
      <c r="DJY58" s="739"/>
      <c r="DJZ58" s="739"/>
      <c r="DKA58" s="739"/>
      <c r="DKB58" s="739"/>
      <c r="DKC58" s="739"/>
      <c r="DKD58" s="739"/>
      <c r="DKE58" s="739"/>
      <c r="DKF58" s="739"/>
      <c r="DKG58" s="739"/>
      <c r="DKH58" s="739"/>
      <c r="DKI58" s="739"/>
      <c r="DKJ58" s="739"/>
      <c r="DKK58" s="739"/>
      <c r="DKL58" s="739"/>
      <c r="DKM58" s="739"/>
      <c r="DKN58" s="739"/>
      <c r="DKO58" s="739"/>
      <c r="DKP58" s="739"/>
      <c r="DKQ58" s="739"/>
      <c r="DKR58" s="739"/>
      <c r="DKS58" s="739"/>
      <c r="DKT58" s="739"/>
      <c r="DKU58" s="739"/>
      <c r="DKV58" s="739"/>
      <c r="DKW58" s="739"/>
      <c r="DKX58" s="739"/>
      <c r="DKY58" s="739"/>
      <c r="DKZ58" s="739"/>
      <c r="DLA58" s="739"/>
      <c r="DLB58" s="739"/>
      <c r="DLC58" s="739"/>
      <c r="DLD58" s="739"/>
      <c r="DLE58" s="739"/>
      <c r="DLF58" s="739"/>
      <c r="DLG58" s="739"/>
      <c r="DLH58" s="739"/>
      <c r="DLI58" s="739"/>
      <c r="DLJ58" s="739"/>
      <c r="DLK58" s="739"/>
      <c r="DLL58" s="739"/>
      <c r="DLM58" s="739"/>
      <c r="DLN58" s="739"/>
      <c r="DLO58" s="739"/>
      <c r="DLP58" s="739"/>
      <c r="DLQ58" s="739"/>
      <c r="DLR58" s="739"/>
      <c r="DLS58" s="739"/>
      <c r="DLT58" s="739"/>
      <c r="DLU58" s="739"/>
      <c r="DLV58" s="739"/>
      <c r="DLW58" s="739"/>
      <c r="DLX58" s="739"/>
      <c r="DLY58" s="739"/>
      <c r="DLZ58" s="739"/>
      <c r="DMA58" s="739"/>
      <c r="DMB58" s="739"/>
      <c r="DMC58" s="739"/>
      <c r="DMD58" s="739"/>
      <c r="DME58" s="739"/>
      <c r="DMF58" s="739"/>
      <c r="DMG58" s="739"/>
      <c r="DMH58" s="739"/>
      <c r="DMI58" s="739"/>
      <c r="DMJ58" s="739"/>
      <c r="DMK58" s="739"/>
      <c r="DML58" s="739"/>
      <c r="DMM58" s="739"/>
      <c r="DMN58" s="739"/>
      <c r="DMO58" s="739"/>
      <c r="DMP58" s="739"/>
      <c r="DMQ58" s="739"/>
      <c r="DMR58" s="739"/>
      <c r="DMS58" s="739"/>
      <c r="DMT58" s="739"/>
      <c r="DMU58" s="739"/>
      <c r="DMV58" s="739"/>
      <c r="DMW58" s="739"/>
      <c r="DMX58" s="739"/>
      <c r="DMY58" s="739"/>
      <c r="DMZ58" s="739"/>
      <c r="DNA58" s="739"/>
      <c r="DNB58" s="739"/>
      <c r="DNC58" s="739"/>
      <c r="DND58" s="739"/>
      <c r="DNE58" s="739"/>
      <c r="DNF58" s="739"/>
      <c r="DNG58" s="739"/>
      <c r="DNH58" s="739"/>
      <c r="DNI58" s="739"/>
      <c r="DNJ58" s="739"/>
      <c r="DNK58" s="739"/>
      <c r="DNL58" s="739"/>
      <c r="DNM58" s="739"/>
      <c r="DNN58" s="739"/>
      <c r="DNO58" s="739"/>
      <c r="DNP58" s="739"/>
      <c r="DNQ58" s="739"/>
      <c r="DNR58" s="739"/>
      <c r="DNS58" s="739"/>
      <c r="DNT58" s="739"/>
      <c r="DNU58" s="739"/>
      <c r="DNV58" s="739"/>
      <c r="DNW58" s="739"/>
      <c r="DNX58" s="739"/>
      <c r="DNY58" s="739"/>
      <c r="DNZ58" s="739"/>
      <c r="DOA58" s="739"/>
      <c r="DOB58" s="739"/>
      <c r="DOC58" s="739"/>
      <c r="DOD58" s="739"/>
      <c r="DOE58" s="739"/>
      <c r="DOF58" s="739"/>
      <c r="DOG58" s="739"/>
      <c r="DOH58" s="739"/>
      <c r="DOI58" s="739"/>
      <c r="DOJ58" s="739"/>
      <c r="DOK58" s="739"/>
      <c r="DOL58" s="739"/>
      <c r="DOM58" s="739"/>
      <c r="DON58" s="739"/>
      <c r="DOO58" s="739"/>
      <c r="DOP58" s="739"/>
      <c r="DOQ58" s="739"/>
      <c r="DOR58" s="739"/>
      <c r="DOS58" s="739"/>
      <c r="DOT58" s="739"/>
      <c r="DOU58" s="739"/>
      <c r="DOV58" s="739"/>
      <c r="DOW58" s="739"/>
      <c r="DOX58" s="739"/>
      <c r="DOY58" s="739"/>
      <c r="DOZ58" s="739"/>
      <c r="DPA58" s="739"/>
      <c r="DPB58" s="739"/>
      <c r="DPC58" s="739"/>
      <c r="DPD58" s="739"/>
      <c r="DPE58" s="739"/>
      <c r="DPF58" s="739"/>
      <c r="DPG58" s="739"/>
      <c r="DPH58" s="739"/>
      <c r="DPI58" s="739"/>
      <c r="DPJ58" s="739"/>
      <c r="DPK58" s="739"/>
      <c r="DPL58" s="739"/>
      <c r="DPM58" s="739"/>
      <c r="DPN58" s="739"/>
      <c r="DPO58" s="739"/>
      <c r="DPP58" s="739"/>
      <c r="DPQ58" s="739"/>
      <c r="DPR58" s="739"/>
      <c r="DPS58" s="739"/>
      <c r="DPT58" s="739"/>
      <c r="DPU58" s="739"/>
      <c r="DPV58" s="739"/>
      <c r="DPW58" s="739"/>
      <c r="DPX58" s="739"/>
      <c r="DPY58" s="739"/>
      <c r="DPZ58" s="739"/>
      <c r="DQA58" s="739"/>
      <c r="DQB58" s="739"/>
      <c r="DQC58" s="739"/>
      <c r="DQD58" s="739"/>
      <c r="DQE58" s="739"/>
      <c r="DQF58" s="739"/>
      <c r="DQG58" s="739"/>
      <c r="DQH58" s="739"/>
      <c r="DQI58" s="739"/>
      <c r="DQJ58" s="739"/>
      <c r="DQK58" s="739"/>
      <c r="DQL58" s="739"/>
      <c r="DQM58" s="739"/>
      <c r="DQN58" s="739"/>
      <c r="DQO58" s="739"/>
      <c r="DQP58" s="739"/>
      <c r="DQQ58" s="739"/>
      <c r="DQR58" s="739"/>
      <c r="DQS58" s="739"/>
      <c r="DQT58" s="739"/>
      <c r="DQU58" s="739"/>
      <c r="DQV58" s="739"/>
      <c r="DQW58" s="739"/>
      <c r="DQX58" s="739"/>
      <c r="DQY58" s="739"/>
      <c r="DQZ58" s="739"/>
      <c r="DRA58" s="739"/>
      <c r="DRB58" s="739"/>
      <c r="DRC58" s="739"/>
      <c r="DRD58" s="739"/>
      <c r="DRE58" s="739"/>
      <c r="DRF58" s="739"/>
      <c r="DRG58" s="739"/>
      <c r="DRH58" s="739"/>
      <c r="DRI58" s="739"/>
      <c r="DRJ58" s="739"/>
      <c r="DRK58" s="739"/>
      <c r="DRL58" s="739"/>
      <c r="DRM58" s="739"/>
      <c r="DRN58" s="739"/>
      <c r="DRO58" s="739"/>
      <c r="DRP58" s="739"/>
      <c r="DRQ58" s="739"/>
      <c r="DRR58" s="739"/>
      <c r="DRS58" s="739"/>
      <c r="DRT58" s="739"/>
      <c r="DRU58" s="739"/>
      <c r="DRV58" s="739"/>
      <c r="DRW58" s="739"/>
      <c r="DRX58" s="739"/>
      <c r="DRY58" s="739"/>
      <c r="DRZ58" s="739"/>
      <c r="DSA58" s="739"/>
      <c r="DSB58" s="739"/>
      <c r="DSC58" s="739"/>
      <c r="DSD58" s="739"/>
      <c r="DSE58" s="739"/>
      <c r="DSF58" s="739"/>
      <c r="DSG58" s="739"/>
      <c r="DSH58" s="739"/>
      <c r="DSI58" s="739"/>
      <c r="DSJ58" s="739"/>
      <c r="DSK58" s="739"/>
      <c r="DSL58" s="739"/>
      <c r="DSM58" s="739"/>
      <c r="DSN58" s="739"/>
      <c r="DSO58" s="739"/>
      <c r="DSP58" s="739"/>
      <c r="DSQ58" s="739"/>
      <c r="DSR58" s="739"/>
      <c r="DSS58" s="739"/>
      <c r="DST58" s="739"/>
      <c r="DSU58" s="739"/>
      <c r="DSV58" s="739"/>
      <c r="DSW58" s="739"/>
      <c r="DSX58" s="739"/>
      <c r="DSY58" s="739"/>
      <c r="DSZ58" s="739"/>
      <c r="DTA58" s="739"/>
      <c r="DTB58" s="739"/>
      <c r="DTC58" s="739"/>
      <c r="DTD58" s="739"/>
      <c r="DTE58" s="739"/>
      <c r="DTF58" s="739"/>
      <c r="DTG58" s="739"/>
      <c r="DTH58" s="739"/>
      <c r="DTI58" s="739"/>
      <c r="DTJ58" s="739"/>
      <c r="DTK58" s="739"/>
      <c r="DTL58" s="739"/>
      <c r="DTM58" s="739"/>
      <c r="DTN58" s="739"/>
      <c r="DTO58" s="739"/>
      <c r="DTP58" s="739"/>
      <c r="DTQ58" s="739"/>
      <c r="DTR58" s="739"/>
      <c r="DTS58" s="739"/>
      <c r="DTT58" s="739"/>
      <c r="DTU58" s="739"/>
      <c r="DTV58" s="739"/>
      <c r="DTW58" s="739"/>
      <c r="DTX58" s="739"/>
      <c r="DTY58" s="739"/>
      <c r="DTZ58" s="739"/>
      <c r="DUA58" s="739"/>
      <c r="DUB58" s="739"/>
      <c r="DUC58" s="739"/>
      <c r="DUD58" s="739"/>
      <c r="DUE58" s="739"/>
      <c r="DUF58" s="739"/>
      <c r="DUG58" s="739"/>
      <c r="DUH58" s="739"/>
      <c r="DUI58" s="739"/>
      <c r="DUJ58" s="739"/>
      <c r="DUK58" s="739"/>
      <c r="DUL58" s="739"/>
      <c r="DUM58" s="739"/>
      <c r="DUN58" s="739"/>
      <c r="DUO58" s="739"/>
      <c r="DUP58" s="739"/>
      <c r="DUQ58" s="739"/>
      <c r="DUR58" s="739"/>
      <c r="DUS58" s="739"/>
      <c r="DUT58" s="739"/>
      <c r="DUU58" s="739"/>
      <c r="DUV58" s="739"/>
      <c r="DUW58" s="739"/>
      <c r="DUX58" s="739"/>
      <c r="DUY58" s="739"/>
      <c r="DUZ58" s="739"/>
      <c r="DVA58" s="739"/>
      <c r="DVB58" s="739"/>
      <c r="DVC58" s="739"/>
      <c r="DVD58" s="739"/>
      <c r="DVE58" s="739"/>
      <c r="DVF58" s="739"/>
      <c r="DVG58" s="739"/>
      <c r="DVH58" s="739"/>
      <c r="DVI58" s="739"/>
      <c r="DVJ58" s="739"/>
      <c r="DVK58" s="739"/>
      <c r="DVL58" s="739"/>
      <c r="DVM58" s="739"/>
      <c r="DVN58" s="739"/>
      <c r="DVO58" s="739"/>
      <c r="DVP58" s="739"/>
      <c r="DVQ58" s="739"/>
      <c r="DVR58" s="739"/>
      <c r="DVS58" s="739"/>
      <c r="DVT58" s="739"/>
      <c r="DVU58" s="739"/>
      <c r="DVV58" s="739"/>
      <c r="DVW58" s="739"/>
      <c r="DVX58" s="739"/>
      <c r="DVY58" s="739"/>
      <c r="DVZ58" s="739"/>
      <c r="DWA58" s="739"/>
      <c r="DWB58" s="739"/>
      <c r="DWC58" s="739"/>
      <c r="DWD58" s="739"/>
      <c r="DWE58" s="739"/>
      <c r="DWF58" s="739"/>
      <c r="DWG58" s="739"/>
      <c r="DWH58" s="739"/>
      <c r="DWI58" s="739"/>
      <c r="DWJ58" s="739"/>
      <c r="DWK58" s="739"/>
      <c r="DWL58" s="739"/>
      <c r="DWM58" s="739"/>
      <c r="DWN58" s="739"/>
      <c r="DWO58" s="739"/>
      <c r="DWP58" s="739"/>
      <c r="DWQ58" s="739"/>
      <c r="DWR58" s="739"/>
      <c r="DWS58" s="739"/>
      <c r="DWT58" s="739"/>
      <c r="DWU58" s="739"/>
      <c r="DWV58" s="739"/>
      <c r="DWW58" s="739"/>
      <c r="DWX58" s="739"/>
      <c r="DWY58" s="739"/>
      <c r="DWZ58" s="739"/>
      <c r="DXA58" s="739"/>
      <c r="DXB58" s="739"/>
      <c r="DXC58" s="739"/>
      <c r="DXD58" s="739"/>
      <c r="DXE58" s="739"/>
      <c r="DXF58" s="739"/>
      <c r="DXG58" s="739"/>
      <c r="DXH58" s="739"/>
      <c r="DXI58" s="739"/>
      <c r="DXJ58" s="739"/>
      <c r="DXK58" s="739"/>
      <c r="DXL58" s="739"/>
      <c r="DXM58" s="739"/>
      <c r="DXN58" s="739"/>
      <c r="DXO58" s="739"/>
      <c r="DXP58" s="739"/>
      <c r="DXQ58" s="739"/>
      <c r="DXR58" s="739"/>
      <c r="DXS58" s="739"/>
      <c r="DXT58" s="739"/>
      <c r="DXU58" s="739"/>
      <c r="DXV58" s="739"/>
      <c r="DXW58" s="739"/>
      <c r="DXX58" s="739"/>
      <c r="DXY58" s="739"/>
      <c r="DXZ58" s="739"/>
      <c r="DYA58" s="739"/>
      <c r="DYB58" s="739"/>
      <c r="DYC58" s="739"/>
      <c r="DYD58" s="739"/>
      <c r="DYE58" s="739"/>
      <c r="DYF58" s="739"/>
      <c r="DYG58" s="739"/>
      <c r="DYH58" s="739"/>
      <c r="DYI58" s="739"/>
      <c r="DYJ58" s="739"/>
      <c r="DYK58" s="739"/>
      <c r="DYL58" s="739"/>
      <c r="DYM58" s="739"/>
      <c r="DYN58" s="739"/>
      <c r="DYO58" s="739"/>
      <c r="DYP58" s="739"/>
      <c r="DYQ58" s="739"/>
      <c r="DYR58" s="739"/>
      <c r="DYS58" s="739"/>
      <c r="DYT58" s="739"/>
      <c r="DYU58" s="739"/>
      <c r="DYV58" s="739"/>
      <c r="DYW58" s="739"/>
      <c r="DYX58" s="739"/>
      <c r="DYY58" s="739"/>
      <c r="DYZ58" s="739"/>
      <c r="DZA58" s="739"/>
      <c r="DZB58" s="739"/>
      <c r="DZC58" s="739"/>
      <c r="DZD58" s="739"/>
      <c r="DZE58" s="739"/>
      <c r="DZF58" s="739"/>
      <c r="DZG58" s="739"/>
      <c r="DZH58" s="739"/>
      <c r="DZI58" s="739"/>
      <c r="DZJ58" s="739"/>
      <c r="DZK58" s="739"/>
      <c r="DZL58" s="739"/>
      <c r="DZM58" s="739"/>
      <c r="DZN58" s="739"/>
      <c r="DZO58" s="739"/>
      <c r="DZP58" s="739"/>
      <c r="DZQ58" s="739"/>
      <c r="DZR58" s="739"/>
      <c r="DZS58" s="739"/>
      <c r="DZT58" s="739"/>
      <c r="DZU58" s="739"/>
      <c r="DZV58" s="739"/>
      <c r="DZW58" s="739"/>
      <c r="DZX58" s="739"/>
      <c r="DZY58" s="739"/>
      <c r="DZZ58" s="739"/>
      <c r="EAA58" s="739"/>
      <c r="EAB58" s="739"/>
      <c r="EAC58" s="739"/>
      <c r="EAD58" s="739"/>
      <c r="EAE58" s="739"/>
      <c r="EAF58" s="739"/>
      <c r="EAG58" s="739"/>
      <c r="EAH58" s="739"/>
      <c r="EAI58" s="739"/>
      <c r="EAJ58" s="739"/>
      <c r="EAK58" s="739"/>
      <c r="EAL58" s="739"/>
      <c r="EAM58" s="739"/>
      <c r="EAN58" s="739"/>
      <c r="EAO58" s="739"/>
      <c r="EAP58" s="739"/>
      <c r="EAQ58" s="739"/>
      <c r="EAR58" s="739"/>
      <c r="EAS58" s="739"/>
      <c r="EAT58" s="739"/>
      <c r="EAU58" s="739"/>
      <c r="EAV58" s="739"/>
      <c r="EAW58" s="739"/>
      <c r="EAX58" s="739"/>
      <c r="EAY58" s="739"/>
      <c r="EAZ58" s="739"/>
      <c r="EBA58" s="739"/>
      <c r="EBB58" s="739"/>
      <c r="EBC58" s="739"/>
      <c r="EBD58" s="739"/>
      <c r="EBE58" s="739"/>
      <c r="EBF58" s="739"/>
      <c r="EBG58" s="739"/>
      <c r="EBH58" s="739"/>
      <c r="EBI58" s="739"/>
      <c r="EBJ58" s="739"/>
      <c r="EBK58" s="739"/>
      <c r="EBL58" s="739"/>
      <c r="EBM58" s="739"/>
      <c r="EBN58" s="739"/>
      <c r="EBO58" s="739"/>
      <c r="EBP58" s="739"/>
      <c r="EBQ58" s="739"/>
      <c r="EBR58" s="739"/>
      <c r="EBS58" s="739"/>
      <c r="EBT58" s="739"/>
      <c r="EBU58" s="739"/>
      <c r="EBV58" s="739"/>
      <c r="EBW58" s="739"/>
      <c r="EBX58" s="739"/>
      <c r="EBY58" s="739"/>
      <c r="EBZ58" s="739"/>
      <c r="ECA58" s="739"/>
      <c r="ECB58" s="739"/>
      <c r="ECC58" s="739"/>
      <c r="ECD58" s="739"/>
      <c r="ECE58" s="739"/>
      <c r="ECF58" s="739"/>
      <c r="ECG58" s="739"/>
      <c r="ECH58" s="739"/>
      <c r="ECI58" s="739"/>
      <c r="ECJ58" s="739"/>
      <c r="ECK58" s="739"/>
      <c r="ECL58" s="739"/>
      <c r="ECM58" s="739"/>
      <c r="ECN58" s="739"/>
      <c r="ECO58" s="739"/>
      <c r="ECP58" s="739"/>
      <c r="ECQ58" s="739"/>
      <c r="ECR58" s="739"/>
      <c r="ECS58" s="739"/>
      <c r="ECT58" s="739"/>
      <c r="ECU58" s="739"/>
      <c r="ECV58" s="739"/>
      <c r="ECW58" s="739"/>
      <c r="ECX58" s="739"/>
      <c r="ECY58" s="739"/>
      <c r="ECZ58" s="739"/>
      <c r="EDA58" s="739"/>
      <c r="EDB58" s="739"/>
      <c r="EDC58" s="739"/>
      <c r="EDD58" s="739"/>
      <c r="EDE58" s="739"/>
      <c r="EDF58" s="739"/>
      <c r="EDG58" s="739"/>
      <c r="EDH58" s="739"/>
      <c r="EDI58" s="739"/>
      <c r="EDJ58" s="739"/>
      <c r="EDK58" s="739"/>
      <c r="EDL58" s="739"/>
      <c r="EDM58" s="739"/>
      <c r="EDN58" s="739"/>
      <c r="EDO58" s="739"/>
      <c r="EDP58" s="739"/>
      <c r="EDQ58" s="739"/>
      <c r="EDR58" s="739"/>
      <c r="EDS58" s="739"/>
      <c r="EDT58" s="739"/>
      <c r="EDU58" s="739"/>
      <c r="EDV58" s="739"/>
      <c r="EDW58" s="739"/>
      <c r="EDX58" s="739"/>
      <c r="EDY58" s="739"/>
      <c r="EDZ58" s="739"/>
      <c r="EEA58" s="739"/>
      <c r="EEB58" s="739"/>
      <c r="EEC58" s="739"/>
      <c r="EED58" s="739"/>
      <c r="EEE58" s="739"/>
      <c r="EEF58" s="739"/>
      <c r="EEG58" s="739"/>
      <c r="EEH58" s="739"/>
      <c r="EEI58" s="739"/>
      <c r="EEJ58" s="739"/>
      <c r="EEK58" s="739"/>
      <c r="EEL58" s="739"/>
      <c r="EEM58" s="739"/>
      <c r="EEN58" s="739"/>
      <c r="EEO58" s="739"/>
      <c r="EEP58" s="739"/>
      <c r="EEQ58" s="739"/>
      <c r="EER58" s="739"/>
      <c r="EES58" s="739"/>
      <c r="EET58" s="739"/>
      <c r="EEU58" s="739"/>
      <c r="EEV58" s="739"/>
      <c r="EEW58" s="739"/>
      <c r="EEX58" s="739"/>
      <c r="EEY58" s="739"/>
      <c r="EEZ58" s="739"/>
      <c r="EFA58" s="739"/>
      <c r="EFB58" s="739"/>
      <c r="EFC58" s="739"/>
      <c r="EFD58" s="739"/>
      <c r="EFE58" s="739"/>
      <c r="EFF58" s="739"/>
      <c r="EFG58" s="739"/>
      <c r="EFH58" s="739"/>
      <c r="EFI58" s="739"/>
      <c r="EFJ58" s="739"/>
      <c r="EFK58" s="739"/>
      <c r="EFL58" s="739"/>
      <c r="EFM58" s="739"/>
      <c r="EFN58" s="739"/>
      <c r="EFO58" s="739"/>
      <c r="EFP58" s="739"/>
      <c r="EFQ58" s="739"/>
      <c r="EFR58" s="739"/>
      <c r="EFS58" s="739"/>
      <c r="EFT58" s="739"/>
      <c r="EFU58" s="739"/>
      <c r="EFV58" s="739"/>
      <c r="EFW58" s="739"/>
      <c r="EFX58" s="739"/>
      <c r="EFY58" s="739"/>
      <c r="EFZ58" s="739"/>
      <c r="EGA58" s="739"/>
      <c r="EGB58" s="739"/>
      <c r="EGC58" s="739"/>
      <c r="EGD58" s="739"/>
      <c r="EGE58" s="739"/>
      <c r="EGF58" s="739"/>
      <c r="EGG58" s="739"/>
      <c r="EGH58" s="739"/>
      <c r="EGI58" s="739"/>
      <c r="EGJ58" s="739"/>
      <c r="EGK58" s="739"/>
      <c r="EGL58" s="739"/>
      <c r="EGM58" s="739"/>
      <c r="EGN58" s="739"/>
      <c r="EGO58" s="739"/>
      <c r="EGP58" s="739"/>
      <c r="EGQ58" s="739"/>
      <c r="EGR58" s="739"/>
      <c r="EGS58" s="739"/>
      <c r="EGT58" s="739"/>
      <c r="EGU58" s="739"/>
      <c r="EGV58" s="739"/>
      <c r="EGW58" s="739"/>
      <c r="EGX58" s="739"/>
      <c r="EGY58" s="739"/>
      <c r="EGZ58" s="739"/>
      <c r="EHA58" s="739"/>
      <c r="EHB58" s="739"/>
      <c r="EHC58" s="739"/>
      <c r="EHD58" s="739"/>
      <c r="EHE58" s="739"/>
      <c r="EHF58" s="739"/>
      <c r="EHG58" s="739"/>
      <c r="EHH58" s="739"/>
      <c r="EHI58" s="739"/>
      <c r="EHJ58" s="739"/>
      <c r="EHK58" s="739"/>
      <c r="EHL58" s="739"/>
      <c r="EHM58" s="739"/>
      <c r="EHN58" s="739"/>
      <c r="EHO58" s="739"/>
      <c r="EHP58" s="739"/>
      <c r="EHQ58" s="739"/>
      <c r="EHR58" s="739"/>
      <c r="EHS58" s="739"/>
      <c r="EHT58" s="739"/>
      <c r="EHU58" s="739"/>
      <c r="EHV58" s="739"/>
      <c r="EHW58" s="739"/>
      <c r="EHX58" s="739"/>
      <c r="EHY58" s="739"/>
      <c r="EHZ58" s="739"/>
      <c r="EIA58" s="739"/>
      <c r="EIB58" s="739"/>
      <c r="EIC58" s="739"/>
      <c r="EID58" s="739"/>
      <c r="EIE58" s="739"/>
      <c r="EIF58" s="739"/>
      <c r="EIG58" s="739"/>
      <c r="EIH58" s="739"/>
      <c r="EII58" s="739"/>
      <c r="EIJ58" s="739"/>
      <c r="EIK58" s="739"/>
      <c r="EIL58" s="739"/>
      <c r="EIM58" s="739"/>
      <c r="EIN58" s="739"/>
      <c r="EIO58" s="739"/>
      <c r="EIP58" s="739"/>
      <c r="EIQ58" s="739"/>
      <c r="EIR58" s="739"/>
      <c r="EIS58" s="739"/>
      <c r="EIT58" s="739"/>
      <c r="EIU58" s="739"/>
      <c r="EIV58" s="739"/>
      <c r="EIW58" s="739"/>
      <c r="EIX58" s="739"/>
      <c r="EIY58" s="739"/>
      <c r="EIZ58" s="739"/>
      <c r="EJA58" s="739"/>
      <c r="EJB58" s="739"/>
      <c r="EJC58" s="739"/>
      <c r="EJD58" s="739"/>
      <c r="EJE58" s="739"/>
      <c r="EJF58" s="739"/>
      <c r="EJG58" s="739"/>
      <c r="EJH58" s="739"/>
      <c r="EJI58" s="739"/>
      <c r="EJJ58" s="739"/>
      <c r="EJK58" s="739"/>
      <c r="EJL58" s="739"/>
      <c r="EJM58" s="739"/>
      <c r="EJN58" s="739"/>
      <c r="EJO58" s="739"/>
      <c r="EJP58" s="739"/>
      <c r="EJQ58" s="739"/>
      <c r="EJR58" s="739"/>
      <c r="EJS58" s="739"/>
      <c r="EJT58" s="739"/>
      <c r="EJU58" s="739"/>
      <c r="EJV58" s="739"/>
      <c r="EJW58" s="739"/>
      <c r="EJX58" s="739"/>
      <c r="EJY58" s="739"/>
      <c r="EJZ58" s="739"/>
      <c r="EKA58" s="739"/>
      <c r="EKB58" s="739"/>
      <c r="EKC58" s="739"/>
      <c r="EKD58" s="739"/>
      <c r="EKE58" s="739"/>
      <c r="EKF58" s="739"/>
      <c r="EKG58" s="739"/>
      <c r="EKH58" s="739"/>
      <c r="EKI58" s="739"/>
      <c r="EKJ58" s="739"/>
      <c r="EKK58" s="739"/>
      <c r="EKL58" s="739"/>
      <c r="EKM58" s="739"/>
      <c r="EKN58" s="739"/>
      <c r="EKO58" s="739"/>
      <c r="EKP58" s="739"/>
      <c r="EKQ58" s="739"/>
      <c r="EKR58" s="739"/>
      <c r="EKS58" s="739"/>
      <c r="EKT58" s="739"/>
      <c r="EKU58" s="739"/>
      <c r="EKV58" s="739"/>
      <c r="EKW58" s="739"/>
      <c r="EKX58" s="739"/>
      <c r="EKY58" s="739"/>
      <c r="EKZ58" s="739"/>
      <c r="ELA58" s="739"/>
      <c r="ELB58" s="739"/>
      <c r="ELC58" s="739"/>
      <c r="ELD58" s="739"/>
      <c r="ELE58" s="739"/>
      <c r="ELF58" s="739"/>
      <c r="ELG58" s="739"/>
      <c r="ELH58" s="739"/>
      <c r="ELI58" s="739"/>
      <c r="ELJ58" s="739"/>
      <c r="ELK58" s="739"/>
      <c r="ELL58" s="739"/>
      <c r="ELM58" s="739"/>
      <c r="ELN58" s="739"/>
      <c r="ELO58" s="739"/>
      <c r="ELP58" s="739"/>
      <c r="ELQ58" s="739"/>
      <c r="ELR58" s="739"/>
      <c r="ELS58" s="739"/>
      <c r="ELT58" s="739"/>
      <c r="ELU58" s="739"/>
      <c r="ELV58" s="739"/>
      <c r="ELW58" s="739"/>
      <c r="ELX58" s="739"/>
      <c r="ELY58" s="739"/>
      <c r="ELZ58" s="739"/>
      <c r="EMA58" s="739"/>
      <c r="EMB58" s="739"/>
      <c r="EMC58" s="739"/>
      <c r="EMD58" s="739"/>
      <c r="EME58" s="739"/>
      <c r="EMF58" s="739"/>
      <c r="EMG58" s="739"/>
      <c r="EMH58" s="739"/>
      <c r="EMI58" s="739"/>
      <c r="EMJ58" s="739"/>
      <c r="EMK58" s="739"/>
      <c r="EML58" s="739"/>
      <c r="EMM58" s="739"/>
      <c r="EMN58" s="739"/>
      <c r="EMO58" s="739"/>
      <c r="EMP58" s="739"/>
      <c r="EMQ58" s="739"/>
      <c r="EMR58" s="739"/>
      <c r="EMS58" s="739"/>
      <c r="EMT58" s="739"/>
      <c r="EMU58" s="739"/>
      <c r="EMV58" s="739"/>
      <c r="EMW58" s="739"/>
      <c r="EMX58" s="739"/>
      <c r="EMY58" s="739"/>
      <c r="EMZ58" s="739"/>
      <c r="ENA58" s="739"/>
      <c r="ENB58" s="739"/>
      <c r="ENC58" s="739"/>
      <c r="END58" s="739"/>
      <c r="ENE58" s="739"/>
      <c r="ENF58" s="739"/>
      <c r="ENG58" s="739"/>
      <c r="ENH58" s="739"/>
      <c r="ENI58" s="739"/>
      <c r="ENJ58" s="739"/>
      <c r="ENK58" s="739"/>
      <c r="ENL58" s="739"/>
      <c r="ENM58" s="739"/>
      <c r="ENN58" s="739"/>
      <c r="ENO58" s="739"/>
      <c r="ENP58" s="739"/>
      <c r="ENQ58" s="739"/>
      <c r="ENR58" s="739"/>
      <c r="ENS58" s="739"/>
      <c r="ENT58" s="739"/>
      <c r="ENU58" s="739"/>
      <c r="ENV58" s="739"/>
      <c r="ENW58" s="739"/>
      <c r="ENX58" s="739"/>
      <c r="ENY58" s="739"/>
      <c r="ENZ58" s="739"/>
      <c r="EOA58" s="739"/>
      <c r="EOB58" s="739"/>
      <c r="EOC58" s="739"/>
      <c r="EOD58" s="739"/>
      <c r="EOE58" s="739"/>
      <c r="EOF58" s="739"/>
      <c r="EOG58" s="739"/>
      <c r="EOH58" s="739"/>
      <c r="EOI58" s="739"/>
      <c r="EOJ58" s="739"/>
      <c r="EOK58" s="739"/>
      <c r="EOL58" s="739"/>
      <c r="EOM58" s="739"/>
      <c r="EON58" s="739"/>
      <c r="EOO58" s="739"/>
      <c r="EOP58" s="739"/>
      <c r="EOQ58" s="739"/>
      <c r="EOR58" s="739"/>
      <c r="EOS58" s="739"/>
      <c r="EOT58" s="739"/>
      <c r="EOU58" s="739"/>
      <c r="EOV58" s="739"/>
      <c r="EOW58" s="739"/>
      <c r="EOX58" s="739"/>
      <c r="EOY58" s="739"/>
      <c r="EOZ58" s="739"/>
      <c r="EPA58" s="739"/>
      <c r="EPB58" s="739"/>
      <c r="EPC58" s="739"/>
      <c r="EPD58" s="739"/>
      <c r="EPE58" s="739"/>
      <c r="EPF58" s="739"/>
      <c r="EPG58" s="739"/>
      <c r="EPH58" s="739"/>
      <c r="EPI58" s="739"/>
      <c r="EPJ58" s="739"/>
      <c r="EPK58" s="739"/>
      <c r="EPL58" s="739"/>
      <c r="EPM58" s="739"/>
      <c r="EPN58" s="739"/>
      <c r="EPO58" s="739"/>
      <c r="EPP58" s="739"/>
      <c r="EPQ58" s="739"/>
      <c r="EPR58" s="739"/>
      <c r="EPS58" s="739"/>
      <c r="EPT58" s="739"/>
      <c r="EPU58" s="739"/>
      <c r="EPV58" s="739"/>
      <c r="EPW58" s="739"/>
      <c r="EPX58" s="739"/>
      <c r="EPY58" s="739"/>
      <c r="EPZ58" s="739"/>
      <c r="EQA58" s="739"/>
      <c r="EQB58" s="739"/>
      <c r="EQC58" s="739"/>
      <c r="EQD58" s="739"/>
      <c r="EQE58" s="739"/>
      <c r="EQF58" s="739"/>
      <c r="EQG58" s="739"/>
      <c r="EQH58" s="739"/>
      <c r="EQI58" s="739"/>
      <c r="EQJ58" s="739"/>
      <c r="EQK58" s="739"/>
      <c r="EQL58" s="739"/>
      <c r="EQM58" s="739"/>
      <c r="EQN58" s="739"/>
      <c r="EQO58" s="739"/>
      <c r="EQP58" s="739"/>
      <c r="EQQ58" s="739"/>
      <c r="EQR58" s="739"/>
      <c r="EQS58" s="739"/>
      <c r="EQT58" s="739"/>
      <c r="EQU58" s="739"/>
      <c r="EQV58" s="739"/>
      <c r="EQW58" s="739"/>
      <c r="EQX58" s="739"/>
      <c r="EQY58" s="739"/>
      <c r="EQZ58" s="739"/>
      <c r="ERA58" s="739"/>
      <c r="ERB58" s="739"/>
      <c r="ERC58" s="739"/>
      <c r="ERD58" s="739"/>
      <c r="ERE58" s="739"/>
      <c r="ERF58" s="739"/>
      <c r="ERG58" s="739"/>
      <c r="ERH58" s="739"/>
      <c r="ERI58" s="739"/>
      <c r="ERJ58" s="739"/>
      <c r="ERK58" s="739"/>
      <c r="ERL58" s="739"/>
      <c r="ERM58" s="739"/>
      <c r="ERN58" s="739"/>
      <c r="ERO58" s="739"/>
      <c r="ERP58" s="739"/>
      <c r="ERQ58" s="739"/>
      <c r="ERR58" s="739"/>
      <c r="ERS58" s="739"/>
      <c r="ERT58" s="739"/>
      <c r="ERU58" s="739"/>
      <c r="ERV58" s="739"/>
      <c r="ERW58" s="739"/>
      <c r="ERX58" s="739"/>
      <c r="ERY58" s="739"/>
      <c r="ERZ58" s="739"/>
      <c r="ESA58" s="739"/>
      <c r="ESB58" s="739"/>
      <c r="ESC58" s="739"/>
      <c r="ESD58" s="739"/>
      <c r="ESE58" s="739"/>
      <c r="ESF58" s="739"/>
      <c r="ESG58" s="739"/>
      <c r="ESH58" s="739"/>
      <c r="ESI58" s="739"/>
      <c r="ESJ58" s="739"/>
      <c r="ESK58" s="739"/>
      <c r="ESL58" s="739"/>
      <c r="ESM58" s="739"/>
      <c r="ESN58" s="739"/>
      <c r="ESO58" s="739"/>
      <c r="ESP58" s="739"/>
      <c r="ESQ58" s="739"/>
      <c r="ESR58" s="739"/>
      <c r="ESS58" s="739"/>
      <c r="EST58" s="739"/>
      <c r="ESU58" s="739"/>
      <c r="ESV58" s="739"/>
      <c r="ESW58" s="739"/>
      <c r="ESX58" s="739"/>
      <c r="ESY58" s="739"/>
      <c r="ESZ58" s="739"/>
      <c r="ETA58" s="739"/>
      <c r="ETB58" s="739"/>
      <c r="ETC58" s="739"/>
      <c r="ETD58" s="739"/>
      <c r="ETE58" s="739"/>
      <c r="ETF58" s="739"/>
      <c r="ETG58" s="739"/>
      <c r="ETH58" s="739"/>
      <c r="ETI58" s="739"/>
      <c r="ETJ58" s="739"/>
      <c r="ETK58" s="739"/>
      <c r="ETL58" s="739"/>
      <c r="ETM58" s="739"/>
      <c r="ETN58" s="739"/>
      <c r="ETO58" s="739"/>
      <c r="ETP58" s="739"/>
      <c r="ETQ58" s="739"/>
      <c r="ETR58" s="739"/>
      <c r="ETS58" s="739"/>
      <c r="ETT58" s="739"/>
      <c r="ETU58" s="739"/>
      <c r="ETV58" s="739"/>
      <c r="ETW58" s="739"/>
      <c r="ETX58" s="739"/>
      <c r="ETY58" s="739"/>
      <c r="ETZ58" s="739"/>
      <c r="EUA58" s="739"/>
      <c r="EUB58" s="739"/>
      <c r="EUC58" s="739"/>
      <c r="EUD58" s="739"/>
      <c r="EUE58" s="739"/>
      <c r="EUF58" s="739"/>
      <c r="EUG58" s="739"/>
      <c r="EUH58" s="739"/>
      <c r="EUI58" s="739"/>
      <c r="EUJ58" s="739"/>
      <c r="EUK58" s="739"/>
      <c r="EUL58" s="739"/>
      <c r="EUM58" s="739"/>
      <c r="EUN58" s="739"/>
      <c r="EUO58" s="739"/>
      <c r="EUP58" s="739"/>
      <c r="EUQ58" s="739"/>
      <c r="EUR58" s="739"/>
      <c r="EUS58" s="739"/>
      <c r="EUT58" s="739"/>
      <c r="EUU58" s="739"/>
      <c r="EUV58" s="739"/>
      <c r="EUW58" s="739"/>
      <c r="EUX58" s="739"/>
      <c r="EUY58" s="739"/>
      <c r="EUZ58" s="739"/>
      <c r="EVA58" s="739"/>
      <c r="EVB58" s="739"/>
      <c r="EVC58" s="739"/>
      <c r="EVD58" s="739"/>
      <c r="EVE58" s="739"/>
      <c r="EVF58" s="739"/>
      <c r="EVG58" s="739"/>
      <c r="EVH58" s="739"/>
      <c r="EVI58" s="739"/>
      <c r="EVJ58" s="739"/>
      <c r="EVK58" s="739"/>
      <c r="EVL58" s="739"/>
      <c r="EVM58" s="739"/>
      <c r="EVN58" s="739"/>
      <c r="EVO58" s="739"/>
      <c r="EVP58" s="739"/>
      <c r="EVQ58" s="739"/>
      <c r="EVR58" s="739"/>
      <c r="EVS58" s="739"/>
      <c r="EVT58" s="739"/>
      <c r="EVU58" s="739"/>
      <c r="EVV58" s="739"/>
      <c r="EVW58" s="739"/>
      <c r="EVX58" s="739"/>
      <c r="EVY58" s="739"/>
      <c r="EVZ58" s="739"/>
      <c r="EWA58" s="739"/>
      <c r="EWB58" s="739"/>
      <c r="EWC58" s="739"/>
      <c r="EWD58" s="739"/>
      <c r="EWE58" s="739"/>
      <c r="EWF58" s="739"/>
      <c r="EWG58" s="739"/>
      <c r="EWH58" s="739"/>
      <c r="EWI58" s="739"/>
      <c r="EWJ58" s="739"/>
      <c r="EWK58" s="739"/>
      <c r="EWL58" s="739"/>
      <c r="EWM58" s="739"/>
      <c r="EWN58" s="739"/>
      <c r="EWO58" s="739"/>
      <c r="EWP58" s="739"/>
      <c r="EWQ58" s="739"/>
      <c r="EWR58" s="739"/>
      <c r="EWS58" s="739"/>
      <c r="EWT58" s="739"/>
      <c r="EWU58" s="739"/>
      <c r="EWV58" s="739"/>
      <c r="EWW58" s="739"/>
      <c r="EWX58" s="739"/>
      <c r="EWY58" s="739"/>
      <c r="EWZ58" s="739"/>
      <c r="EXA58" s="739"/>
      <c r="EXB58" s="739"/>
      <c r="EXC58" s="739"/>
      <c r="EXD58" s="739"/>
      <c r="EXE58" s="739"/>
      <c r="EXF58" s="739"/>
      <c r="EXG58" s="739"/>
      <c r="EXH58" s="739"/>
      <c r="EXI58" s="739"/>
      <c r="EXJ58" s="739"/>
      <c r="EXK58" s="739"/>
      <c r="EXL58" s="739"/>
      <c r="EXM58" s="739"/>
      <c r="EXN58" s="739"/>
      <c r="EXO58" s="739"/>
      <c r="EXP58" s="739"/>
      <c r="EXQ58" s="739"/>
      <c r="EXR58" s="739"/>
      <c r="EXS58" s="739"/>
      <c r="EXT58" s="739"/>
      <c r="EXU58" s="739"/>
      <c r="EXV58" s="739"/>
      <c r="EXW58" s="739"/>
      <c r="EXX58" s="739"/>
      <c r="EXY58" s="739"/>
      <c r="EXZ58" s="739"/>
      <c r="EYA58" s="739"/>
      <c r="EYB58" s="739"/>
      <c r="EYC58" s="739"/>
      <c r="EYD58" s="739"/>
      <c r="EYE58" s="739"/>
      <c r="EYF58" s="739"/>
      <c r="EYG58" s="739"/>
      <c r="EYH58" s="739"/>
      <c r="EYI58" s="739"/>
      <c r="EYJ58" s="739"/>
      <c r="EYK58" s="739"/>
      <c r="EYL58" s="739"/>
      <c r="EYM58" s="739"/>
      <c r="EYN58" s="739"/>
      <c r="EYO58" s="739"/>
      <c r="EYP58" s="739"/>
      <c r="EYQ58" s="739"/>
      <c r="EYR58" s="739"/>
      <c r="EYS58" s="739"/>
      <c r="EYT58" s="739"/>
      <c r="EYU58" s="739"/>
      <c r="EYV58" s="739"/>
      <c r="EYW58" s="739"/>
      <c r="EYX58" s="739"/>
      <c r="EYY58" s="739"/>
      <c r="EYZ58" s="739"/>
      <c r="EZA58" s="739"/>
      <c r="EZB58" s="739"/>
      <c r="EZC58" s="739"/>
      <c r="EZD58" s="739"/>
      <c r="EZE58" s="739"/>
      <c r="EZF58" s="739"/>
      <c r="EZG58" s="739"/>
      <c r="EZH58" s="739"/>
      <c r="EZI58" s="739"/>
      <c r="EZJ58" s="739"/>
      <c r="EZK58" s="739"/>
      <c r="EZL58" s="739"/>
      <c r="EZM58" s="739"/>
      <c r="EZN58" s="739"/>
      <c r="EZO58" s="739"/>
      <c r="EZP58" s="739"/>
      <c r="EZQ58" s="739"/>
      <c r="EZR58" s="739"/>
      <c r="EZS58" s="739"/>
      <c r="EZT58" s="739"/>
      <c r="EZU58" s="739"/>
      <c r="EZV58" s="739"/>
      <c r="EZW58" s="739"/>
      <c r="EZX58" s="739"/>
      <c r="EZY58" s="739"/>
      <c r="EZZ58" s="739"/>
      <c r="FAA58" s="739"/>
      <c r="FAB58" s="739"/>
      <c r="FAC58" s="739"/>
      <c r="FAD58" s="739"/>
      <c r="FAE58" s="739"/>
      <c r="FAF58" s="739"/>
      <c r="FAG58" s="739"/>
      <c r="FAH58" s="739"/>
      <c r="FAI58" s="739"/>
      <c r="FAJ58" s="739"/>
      <c r="FAK58" s="739"/>
      <c r="FAL58" s="739"/>
      <c r="FAM58" s="739"/>
      <c r="FAN58" s="739"/>
      <c r="FAO58" s="739"/>
      <c r="FAP58" s="739"/>
      <c r="FAQ58" s="739"/>
      <c r="FAR58" s="739"/>
      <c r="FAS58" s="739"/>
      <c r="FAT58" s="739"/>
      <c r="FAU58" s="739"/>
      <c r="FAV58" s="739"/>
      <c r="FAW58" s="739"/>
      <c r="FAX58" s="739"/>
      <c r="FAY58" s="739"/>
      <c r="FAZ58" s="739"/>
      <c r="FBA58" s="739"/>
      <c r="FBB58" s="739"/>
      <c r="FBC58" s="739"/>
      <c r="FBD58" s="739"/>
      <c r="FBE58" s="739"/>
      <c r="FBF58" s="739"/>
      <c r="FBG58" s="739"/>
      <c r="FBH58" s="739"/>
      <c r="FBI58" s="739"/>
      <c r="FBJ58" s="739"/>
      <c r="FBK58" s="739"/>
      <c r="FBL58" s="739"/>
      <c r="FBM58" s="739"/>
      <c r="FBN58" s="739"/>
      <c r="FBO58" s="739"/>
      <c r="FBP58" s="739"/>
      <c r="FBQ58" s="739"/>
      <c r="FBR58" s="739"/>
      <c r="FBS58" s="739"/>
      <c r="FBT58" s="739"/>
      <c r="FBU58" s="739"/>
      <c r="FBV58" s="739"/>
      <c r="FBW58" s="739"/>
      <c r="FBX58" s="739"/>
      <c r="FBY58" s="739"/>
      <c r="FBZ58" s="739"/>
      <c r="FCA58" s="739"/>
      <c r="FCB58" s="739"/>
      <c r="FCC58" s="739"/>
      <c r="FCD58" s="739"/>
      <c r="FCE58" s="739"/>
      <c r="FCF58" s="739"/>
      <c r="FCG58" s="739"/>
      <c r="FCH58" s="739"/>
      <c r="FCI58" s="739"/>
      <c r="FCJ58" s="739"/>
      <c r="FCK58" s="739"/>
      <c r="FCL58" s="739"/>
      <c r="FCM58" s="739"/>
      <c r="FCN58" s="739"/>
      <c r="FCO58" s="739"/>
      <c r="FCP58" s="739"/>
      <c r="FCQ58" s="739"/>
      <c r="FCR58" s="739"/>
      <c r="FCS58" s="739"/>
      <c r="FCT58" s="739"/>
      <c r="FCU58" s="739"/>
      <c r="FCV58" s="739"/>
      <c r="FCW58" s="739"/>
      <c r="FCX58" s="739"/>
      <c r="FCY58" s="739"/>
      <c r="FCZ58" s="739"/>
      <c r="FDA58" s="739"/>
      <c r="FDB58" s="739"/>
      <c r="FDC58" s="739"/>
      <c r="FDD58" s="739"/>
      <c r="FDE58" s="739"/>
      <c r="FDF58" s="739"/>
      <c r="FDG58" s="739"/>
      <c r="FDH58" s="739"/>
      <c r="FDI58" s="739"/>
      <c r="FDJ58" s="739"/>
      <c r="FDK58" s="739"/>
      <c r="FDL58" s="739"/>
      <c r="FDM58" s="739"/>
      <c r="FDN58" s="739"/>
      <c r="FDO58" s="739"/>
      <c r="FDP58" s="739"/>
      <c r="FDQ58" s="739"/>
      <c r="FDR58" s="739"/>
      <c r="FDS58" s="739"/>
      <c r="FDT58" s="739"/>
      <c r="FDU58" s="739"/>
      <c r="FDV58" s="739"/>
      <c r="FDW58" s="739"/>
      <c r="FDX58" s="739"/>
      <c r="FDY58" s="739"/>
      <c r="FDZ58" s="739"/>
      <c r="FEA58" s="739"/>
      <c r="FEB58" s="739"/>
      <c r="FEC58" s="739"/>
      <c r="FED58" s="739"/>
      <c r="FEE58" s="739"/>
      <c r="FEF58" s="739"/>
      <c r="FEG58" s="739"/>
      <c r="FEH58" s="739"/>
      <c r="FEI58" s="739"/>
      <c r="FEJ58" s="739"/>
      <c r="FEK58" s="739"/>
      <c r="FEL58" s="739"/>
      <c r="FEM58" s="739"/>
      <c r="FEN58" s="739"/>
      <c r="FEO58" s="739"/>
      <c r="FEP58" s="739"/>
      <c r="FEQ58" s="739"/>
      <c r="FER58" s="739"/>
      <c r="FES58" s="739"/>
      <c r="FET58" s="739"/>
      <c r="FEU58" s="739"/>
      <c r="FEV58" s="739"/>
      <c r="FEW58" s="739"/>
      <c r="FEX58" s="739"/>
      <c r="FEY58" s="739"/>
      <c r="FEZ58" s="739"/>
      <c r="FFA58" s="739"/>
      <c r="FFB58" s="739"/>
      <c r="FFC58" s="739"/>
      <c r="FFD58" s="739"/>
      <c r="FFE58" s="739"/>
      <c r="FFF58" s="739"/>
      <c r="FFG58" s="739"/>
      <c r="FFH58" s="739"/>
      <c r="FFI58" s="739"/>
      <c r="FFJ58" s="739"/>
      <c r="FFK58" s="739"/>
      <c r="FFL58" s="739"/>
      <c r="FFM58" s="739"/>
      <c r="FFN58" s="739"/>
      <c r="FFO58" s="739"/>
      <c r="FFP58" s="739"/>
      <c r="FFQ58" s="739"/>
      <c r="FFR58" s="739"/>
      <c r="FFS58" s="739"/>
      <c r="FFT58" s="739"/>
      <c r="FFU58" s="739"/>
      <c r="FFV58" s="739"/>
      <c r="FFW58" s="739"/>
      <c r="FFX58" s="739"/>
      <c r="FFY58" s="739"/>
      <c r="FFZ58" s="739"/>
      <c r="FGA58" s="739"/>
      <c r="FGB58" s="739"/>
      <c r="FGC58" s="739"/>
      <c r="FGD58" s="739"/>
      <c r="FGE58" s="739"/>
      <c r="FGF58" s="739"/>
      <c r="FGG58" s="739"/>
      <c r="FGH58" s="739"/>
      <c r="FGI58" s="739"/>
      <c r="FGJ58" s="739"/>
      <c r="FGK58" s="739"/>
      <c r="FGL58" s="739"/>
      <c r="FGM58" s="739"/>
      <c r="FGN58" s="739"/>
      <c r="FGO58" s="739"/>
      <c r="FGP58" s="739"/>
      <c r="FGQ58" s="739"/>
      <c r="FGR58" s="739"/>
      <c r="FGS58" s="739"/>
      <c r="FGT58" s="739"/>
      <c r="FGU58" s="739"/>
      <c r="FGV58" s="739"/>
      <c r="FGW58" s="739"/>
      <c r="FGX58" s="739"/>
      <c r="FGY58" s="739"/>
      <c r="FGZ58" s="739"/>
      <c r="FHA58" s="739"/>
      <c r="FHB58" s="739"/>
      <c r="FHC58" s="739"/>
      <c r="FHD58" s="739"/>
      <c r="FHE58" s="739"/>
      <c r="FHF58" s="739"/>
      <c r="FHG58" s="739"/>
      <c r="FHH58" s="739"/>
      <c r="FHI58" s="739"/>
      <c r="FHJ58" s="739"/>
      <c r="FHK58" s="739"/>
      <c r="FHL58" s="739"/>
      <c r="FHM58" s="739"/>
      <c r="FHN58" s="739"/>
      <c r="FHO58" s="739"/>
      <c r="FHP58" s="739"/>
      <c r="FHQ58" s="739"/>
      <c r="FHR58" s="739"/>
      <c r="FHS58" s="739"/>
      <c r="FHT58" s="739"/>
      <c r="FHU58" s="739"/>
      <c r="FHV58" s="739"/>
      <c r="FHW58" s="739"/>
      <c r="FHX58" s="739"/>
      <c r="FHY58" s="739"/>
      <c r="FHZ58" s="739"/>
      <c r="FIA58" s="739"/>
      <c r="FIB58" s="739"/>
      <c r="FIC58" s="739"/>
      <c r="FID58" s="739"/>
      <c r="FIE58" s="739"/>
      <c r="FIF58" s="739"/>
      <c r="FIG58" s="739"/>
      <c r="FIH58" s="739"/>
      <c r="FII58" s="739"/>
      <c r="FIJ58" s="739"/>
      <c r="FIK58" s="739"/>
      <c r="FIL58" s="739"/>
      <c r="FIM58" s="739"/>
      <c r="FIN58" s="739"/>
      <c r="FIO58" s="739"/>
      <c r="FIP58" s="739"/>
      <c r="FIQ58" s="739"/>
      <c r="FIR58" s="739"/>
      <c r="FIS58" s="739"/>
      <c r="FIT58" s="739"/>
      <c r="FIU58" s="739"/>
      <c r="FIV58" s="739"/>
      <c r="FIW58" s="739"/>
      <c r="FIX58" s="739"/>
      <c r="FIY58" s="739"/>
      <c r="FIZ58" s="739"/>
      <c r="FJA58" s="739"/>
      <c r="FJB58" s="739"/>
      <c r="FJC58" s="739"/>
      <c r="FJD58" s="739"/>
      <c r="FJE58" s="739"/>
      <c r="FJF58" s="739"/>
      <c r="FJG58" s="739"/>
      <c r="FJH58" s="739"/>
      <c r="FJI58" s="739"/>
      <c r="FJJ58" s="739"/>
      <c r="FJK58" s="739"/>
      <c r="FJL58" s="739"/>
      <c r="FJM58" s="739"/>
      <c r="FJN58" s="739"/>
      <c r="FJO58" s="739"/>
      <c r="FJP58" s="739"/>
      <c r="FJQ58" s="739"/>
      <c r="FJR58" s="739"/>
      <c r="FJS58" s="739"/>
      <c r="FJT58" s="739"/>
      <c r="FJU58" s="739"/>
      <c r="FJV58" s="739"/>
      <c r="FJW58" s="739"/>
      <c r="FJX58" s="739"/>
      <c r="FJY58" s="739"/>
      <c r="FJZ58" s="739"/>
      <c r="FKA58" s="739"/>
      <c r="FKB58" s="739"/>
      <c r="FKC58" s="739"/>
      <c r="FKD58" s="739"/>
      <c r="FKE58" s="739"/>
      <c r="FKF58" s="739"/>
      <c r="FKG58" s="739"/>
      <c r="FKH58" s="739"/>
      <c r="FKI58" s="739"/>
      <c r="FKJ58" s="739"/>
      <c r="FKK58" s="739"/>
      <c r="FKL58" s="739"/>
      <c r="FKM58" s="739"/>
      <c r="FKN58" s="739"/>
      <c r="FKO58" s="739"/>
      <c r="FKP58" s="739"/>
      <c r="FKQ58" s="739"/>
      <c r="FKR58" s="739"/>
      <c r="FKS58" s="739"/>
      <c r="FKT58" s="739"/>
      <c r="FKU58" s="739"/>
      <c r="FKV58" s="739"/>
      <c r="FKW58" s="739"/>
      <c r="FKX58" s="739"/>
      <c r="FKY58" s="739"/>
      <c r="FKZ58" s="739"/>
      <c r="FLA58" s="739"/>
      <c r="FLB58" s="739"/>
      <c r="FLC58" s="739"/>
      <c r="FLD58" s="739"/>
      <c r="FLE58" s="739"/>
      <c r="FLF58" s="739"/>
      <c r="FLG58" s="739"/>
      <c r="FLH58" s="739"/>
      <c r="FLI58" s="739"/>
      <c r="FLJ58" s="739"/>
      <c r="FLK58" s="739"/>
      <c r="FLL58" s="739"/>
      <c r="FLM58" s="739"/>
      <c r="FLN58" s="739"/>
      <c r="FLO58" s="739"/>
      <c r="FLP58" s="739"/>
      <c r="FLQ58" s="739"/>
      <c r="FLR58" s="739"/>
      <c r="FLS58" s="739"/>
      <c r="FLT58" s="739"/>
      <c r="FLU58" s="739"/>
      <c r="FLV58" s="739"/>
      <c r="FLW58" s="739"/>
      <c r="FLX58" s="739"/>
      <c r="FLY58" s="739"/>
      <c r="FLZ58" s="739"/>
      <c r="FMA58" s="739"/>
      <c r="FMB58" s="739"/>
      <c r="FMC58" s="739"/>
      <c r="FMD58" s="739"/>
      <c r="FME58" s="739"/>
      <c r="FMF58" s="739"/>
      <c r="FMG58" s="739"/>
      <c r="FMH58" s="739"/>
      <c r="FMI58" s="739"/>
      <c r="FMJ58" s="739"/>
      <c r="FMK58" s="739"/>
      <c r="FML58" s="739"/>
      <c r="FMM58" s="739"/>
      <c r="FMN58" s="739"/>
      <c r="FMO58" s="739"/>
      <c r="FMP58" s="739"/>
      <c r="FMQ58" s="739"/>
      <c r="FMR58" s="739"/>
      <c r="FMS58" s="739"/>
      <c r="FMT58" s="739"/>
      <c r="FMU58" s="739"/>
      <c r="FMV58" s="739"/>
      <c r="FMW58" s="739"/>
      <c r="FMX58" s="739"/>
      <c r="FMY58" s="739"/>
      <c r="FMZ58" s="739"/>
      <c r="FNA58" s="739"/>
      <c r="FNB58" s="739"/>
      <c r="FNC58" s="739"/>
      <c r="FND58" s="739"/>
      <c r="FNE58" s="739"/>
      <c r="FNF58" s="739"/>
      <c r="FNG58" s="739"/>
      <c r="FNH58" s="739"/>
      <c r="FNI58" s="739"/>
      <c r="FNJ58" s="739"/>
      <c r="FNK58" s="739"/>
      <c r="FNL58" s="739"/>
      <c r="FNM58" s="739"/>
      <c r="FNN58" s="739"/>
      <c r="FNO58" s="739"/>
      <c r="FNP58" s="739"/>
      <c r="FNQ58" s="739"/>
      <c r="FNR58" s="739"/>
      <c r="FNS58" s="739"/>
      <c r="FNT58" s="739"/>
      <c r="FNU58" s="739"/>
      <c r="FNV58" s="739"/>
      <c r="FNW58" s="739"/>
      <c r="FNX58" s="739"/>
      <c r="FNY58" s="739"/>
      <c r="FNZ58" s="739"/>
      <c r="FOA58" s="739"/>
      <c r="FOB58" s="739"/>
      <c r="FOC58" s="739"/>
      <c r="FOD58" s="739"/>
      <c r="FOE58" s="739"/>
      <c r="FOF58" s="739"/>
      <c r="FOG58" s="739"/>
      <c r="FOH58" s="739"/>
      <c r="FOI58" s="739"/>
      <c r="FOJ58" s="739"/>
      <c r="FOK58" s="739"/>
      <c r="FOL58" s="739"/>
      <c r="FOM58" s="739"/>
      <c r="FON58" s="739"/>
      <c r="FOO58" s="739"/>
      <c r="FOP58" s="739"/>
      <c r="FOQ58" s="739"/>
      <c r="FOR58" s="739"/>
      <c r="FOS58" s="739"/>
      <c r="FOT58" s="739"/>
      <c r="FOU58" s="739"/>
      <c r="FOV58" s="739"/>
      <c r="FOW58" s="739"/>
      <c r="FOX58" s="739"/>
      <c r="FOY58" s="739"/>
      <c r="FOZ58" s="739"/>
      <c r="FPA58" s="739"/>
      <c r="FPB58" s="739"/>
      <c r="FPC58" s="739"/>
      <c r="FPD58" s="739"/>
      <c r="FPE58" s="739"/>
      <c r="FPF58" s="739"/>
      <c r="FPG58" s="739"/>
      <c r="FPH58" s="739"/>
      <c r="FPI58" s="739"/>
      <c r="FPJ58" s="739"/>
      <c r="FPK58" s="739"/>
      <c r="FPL58" s="739"/>
      <c r="FPM58" s="739"/>
      <c r="FPN58" s="739"/>
      <c r="FPO58" s="739"/>
      <c r="FPP58" s="739"/>
      <c r="FPQ58" s="739"/>
      <c r="FPR58" s="739"/>
      <c r="FPS58" s="739"/>
      <c r="FPT58" s="739"/>
      <c r="FPU58" s="739"/>
      <c r="FPV58" s="739"/>
      <c r="FPW58" s="739"/>
      <c r="FPX58" s="739"/>
      <c r="FPY58" s="739"/>
      <c r="FPZ58" s="739"/>
      <c r="FQA58" s="739"/>
      <c r="FQB58" s="739"/>
      <c r="FQC58" s="739"/>
      <c r="FQD58" s="739"/>
      <c r="FQE58" s="739"/>
      <c r="FQF58" s="739"/>
      <c r="FQG58" s="739"/>
      <c r="FQH58" s="739"/>
      <c r="FQI58" s="739"/>
      <c r="FQJ58" s="739"/>
      <c r="FQK58" s="739"/>
      <c r="FQL58" s="739"/>
      <c r="FQM58" s="739"/>
      <c r="FQN58" s="739"/>
      <c r="FQO58" s="739"/>
      <c r="FQP58" s="739"/>
      <c r="FQQ58" s="739"/>
      <c r="FQR58" s="739"/>
      <c r="FQS58" s="739"/>
      <c r="FQT58" s="739"/>
      <c r="FQU58" s="739"/>
      <c r="FQV58" s="739"/>
      <c r="FQW58" s="739"/>
      <c r="FQX58" s="739"/>
      <c r="FQY58" s="739"/>
      <c r="FQZ58" s="739"/>
      <c r="FRA58" s="739"/>
      <c r="FRB58" s="739"/>
      <c r="FRC58" s="739"/>
      <c r="FRD58" s="739"/>
      <c r="FRE58" s="739"/>
      <c r="FRF58" s="739"/>
      <c r="FRG58" s="739"/>
      <c r="FRH58" s="739"/>
      <c r="FRI58" s="739"/>
      <c r="FRJ58" s="739"/>
      <c r="FRK58" s="739"/>
      <c r="FRL58" s="739"/>
      <c r="FRM58" s="739"/>
      <c r="FRN58" s="739"/>
      <c r="FRO58" s="739"/>
      <c r="FRP58" s="739"/>
      <c r="FRQ58" s="739"/>
      <c r="FRR58" s="739"/>
      <c r="FRS58" s="739"/>
      <c r="FRT58" s="739"/>
      <c r="FRU58" s="739"/>
      <c r="FRV58" s="739"/>
      <c r="FRW58" s="739"/>
      <c r="FRX58" s="739"/>
      <c r="FRY58" s="739"/>
      <c r="FRZ58" s="739"/>
      <c r="FSA58" s="739"/>
      <c r="FSB58" s="739"/>
      <c r="FSC58" s="739"/>
      <c r="FSD58" s="739"/>
      <c r="FSE58" s="739"/>
      <c r="FSF58" s="739"/>
      <c r="FSG58" s="739"/>
      <c r="FSH58" s="739"/>
      <c r="FSI58" s="739"/>
      <c r="FSJ58" s="739"/>
      <c r="FSK58" s="739"/>
      <c r="FSL58" s="739"/>
      <c r="FSM58" s="739"/>
      <c r="FSN58" s="739"/>
      <c r="FSO58" s="739"/>
      <c r="FSP58" s="739"/>
      <c r="FSQ58" s="739"/>
      <c r="FSR58" s="739"/>
      <c r="FSS58" s="739"/>
      <c r="FST58" s="739"/>
      <c r="FSU58" s="739"/>
      <c r="FSV58" s="739"/>
      <c r="FSW58" s="739"/>
      <c r="FSX58" s="739"/>
      <c r="FSY58" s="739"/>
      <c r="FSZ58" s="739"/>
      <c r="FTA58" s="739"/>
      <c r="FTB58" s="739"/>
      <c r="FTC58" s="739"/>
      <c r="FTD58" s="739"/>
      <c r="FTE58" s="739"/>
      <c r="FTF58" s="739"/>
      <c r="FTG58" s="739"/>
      <c r="FTH58" s="739"/>
      <c r="FTI58" s="739"/>
      <c r="FTJ58" s="739"/>
      <c r="FTK58" s="739"/>
      <c r="FTL58" s="739"/>
      <c r="FTM58" s="739"/>
      <c r="FTN58" s="739"/>
      <c r="FTO58" s="739"/>
      <c r="FTP58" s="739"/>
      <c r="FTQ58" s="739"/>
      <c r="FTR58" s="739"/>
      <c r="FTS58" s="739"/>
      <c r="FTT58" s="739"/>
      <c r="FTU58" s="739"/>
      <c r="FTV58" s="739"/>
      <c r="FTW58" s="739"/>
      <c r="FTX58" s="739"/>
      <c r="FTY58" s="739"/>
      <c r="FTZ58" s="739"/>
      <c r="FUA58" s="739"/>
      <c r="FUB58" s="739"/>
      <c r="FUC58" s="739"/>
      <c r="FUD58" s="739"/>
      <c r="FUE58" s="739"/>
      <c r="FUF58" s="739"/>
      <c r="FUG58" s="739"/>
      <c r="FUH58" s="739"/>
      <c r="FUI58" s="739"/>
      <c r="FUJ58" s="739"/>
      <c r="FUK58" s="739"/>
      <c r="FUL58" s="739"/>
      <c r="FUM58" s="739"/>
      <c r="FUN58" s="739"/>
      <c r="FUO58" s="739"/>
      <c r="FUP58" s="739"/>
      <c r="FUQ58" s="739"/>
      <c r="FUR58" s="739"/>
      <c r="FUS58" s="739"/>
      <c r="FUT58" s="739"/>
      <c r="FUU58" s="739"/>
      <c r="FUV58" s="739"/>
      <c r="FUW58" s="739"/>
      <c r="FUX58" s="739"/>
      <c r="FUY58" s="739"/>
      <c r="FUZ58" s="739"/>
      <c r="FVA58" s="739"/>
      <c r="FVB58" s="739"/>
      <c r="FVC58" s="739"/>
      <c r="FVD58" s="739"/>
      <c r="FVE58" s="739"/>
      <c r="FVF58" s="739"/>
      <c r="FVG58" s="739"/>
      <c r="FVH58" s="739"/>
      <c r="FVI58" s="739"/>
      <c r="FVJ58" s="739"/>
      <c r="FVK58" s="739"/>
      <c r="FVL58" s="739"/>
      <c r="FVM58" s="739"/>
      <c r="FVN58" s="739"/>
      <c r="FVO58" s="739"/>
      <c r="FVP58" s="739"/>
      <c r="FVQ58" s="739"/>
      <c r="FVR58" s="739"/>
      <c r="FVS58" s="739"/>
      <c r="FVT58" s="739"/>
      <c r="FVU58" s="739"/>
      <c r="FVV58" s="739"/>
      <c r="FVW58" s="739"/>
      <c r="FVX58" s="739"/>
      <c r="FVY58" s="739"/>
      <c r="FVZ58" s="739"/>
      <c r="FWA58" s="739"/>
      <c r="FWB58" s="739"/>
      <c r="FWC58" s="739"/>
      <c r="FWD58" s="739"/>
      <c r="FWE58" s="739"/>
      <c r="FWF58" s="739"/>
      <c r="FWG58" s="739"/>
      <c r="FWH58" s="739"/>
      <c r="FWI58" s="739"/>
      <c r="FWJ58" s="739"/>
      <c r="FWK58" s="739"/>
      <c r="FWL58" s="739"/>
      <c r="FWM58" s="739"/>
      <c r="FWN58" s="739"/>
      <c r="FWO58" s="739"/>
      <c r="FWP58" s="739"/>
      <c r="FWQ58" s="739"/>
      <c r="FWR58" s="739"/>
      <c r="FWS58" s="739"/>
      <c r="FWT58" s="739"/>
      <c r="FWU58" s="739"/>
      <c r="FWV58" s="739"/>
      <c r="FWW58" s="739"/>
      <c r="FWX58" s="739"/>
      <c r="FWY58" s="739"/>
      <c r="FWZ58" s="739"/>
      <c r="FXA58" s="739"/>
      <c r="FXB58" s="739"/>
      <c r="FXC58" s="739"/>
      <c r="FXD58" s="739"/>
      <c r="FXE58" s="739"/>
      <c r="FXF58" s="739"/>
      <c r="FXG58" s="739"/>
      <c r="FXH58" s="739"/>
      <c r="FXI58" s="739"/>
      <c r="FXJ58" s="739"/>
      <c r="FXK58" s="739"/>
      <c r="FXL58" s="739"/>
      <c r="FXM58" s="739"/>
      <c r="FXN58" s="739"/>
      <c r="FXO58" s="739"/>
      <c r="FXP58" s="739"/>
      <c r="FXQ58" s="739"/>
      <c r="FXR58" s="739"/>
      <c r="FXS58" s="739"/>
      <c r="FXT58" s="739"/>
      <c r="FXU58" s="739"/>
      <c r="FXV58" s="739"/>
      <c r="FXW58" s="739"/>
      <c r="FXX58" s="739"/>
      <c r="FXY58" s="739"/>
      <c r="FXZ58" s="739"/>
      <c r="FYA58" s="739"/>
      <c r="FYB58" s="739"/>
      <c r="FYC58" s="739"/>
      <c r="FYD58" s="739"/>
      <c r="FYE58" s="739"/>
      <c r="FYF58" s="739"/>
      <c r="FYG58" s="739"/>
      <c r="FYH58" s="739"/>
      <c r="FYI58" s="739"/>
      <c r="FYJ58" s="739"/>
      <c r="FYK58" s="739"/>
      <c r="FYL58" s="739"/>
      <c r="FYM58" s="739"/>
      <c r="FYN58" s="739"/>
      <c r="FYO58" s="739"/>
      <c r="FYP58" s="739"/>
      <c r="FYQ58" s="739"/>
      <c r="FYR58" s="739"/>
      <c r="FYS58" s="739"/>
      <c r="FYT58" s="739"/>
      <c r="FYU58" s="739"/>
      <c r="FYV58" s="739"/>
      <c r="FYW58" s="739"/>
      <c r="FYX58" s="739"/>
      <c r="FYY58" s="739"/>
      <c r="FYZ58" s="739"/>
      <c r="FZA58" s="739"/>
      <c r="FZB58" s="739"/>
      <c r="FZC58" s="739"/>
      <c r="FZD58" s="739"/>
      <c r="FZE58" s="739"/>
      <c r="FZF58" s="739"/>
      <c r="FZG58" s="739"/>
      <c r="FZH58" s="739"/>
      <c r="FZI58" s="739"/>
      <c r="FZJ58" s="739"/>
      <c r="FZK58" s="739"/>
      <c r="FZL58" s="739"/>
      <c r="FZM58" s="739"/>
      <c r="FZN58" s="739"/>
      <c r="FZO58" s="739"/>
      <c r="FZP58" s="739"/>
      <c r="FZQ58" s="739"/>
      <c r="FZR58" s="739"/>
      <c r="FZS58" s="739"/>
      <c r="FZT58" s="739"/>
      <c r="FZU58" s="739"/>
      <c r="FZV58" s="739"/>
      <c r="FZW58" s="739"/>
      <c r="FZX58" s="739"/>
      <c r="FZY58" s="739"/>
      <c r="FZZ58" s="739"/>
      <c r="GAA58" s="739"/>
      <c r="GAB58" s="739"/>
      <c r="GAC58" s="739"/>
      <c r="GAD58" s="739"/>
      <c r="GAE58" s="739"/>
      <c r="GAF58" s="739"/>
      <c r="GAG58" s="739"/>
      <c r="GAH58" s="739"/>
      <c r="GAI58" s="739"/>
      <c r="GAJ58" s="739"/>
      <c r="GAK58" s="739"/>
      <c r="GAL58" s="739"/>
      <c r="GAM58" s="739"/>
      <c r="GAN58" s="739"/>
      <c r="GAO58" s="739"/>
      <c r="GAP58" s="739"/>
      <c r="GAQ58" s="739"/>
      <c r="GAR58" s="739"/>
      <c r="GAS58" s="739"/>
      <c r="GAT58" s="739"/>
      <c r="GAU58" s="739"/>
      <c r="GAV58" s="739"/>
      <c r="GAW58" s="739"/>
      <c r="GAX58" s="739"/>
      <c r="GAY58" s="739"/>
      <c r="GAZ58" s="739"/>
      <c r="GBA58" s="739"/>
      <c r="GBB58" s="739"/>
      <c r="GBC58" s="739"/>
      <c r="GBD58" s="739"/>
      <c r="GBE58" s="739"/>
      <c r="GBF58" s="739"/>
      <c r="GBG58" s="739"/>
      <c r="GBH58" s="739"/>
      <c r="GBI58" s="739"/>
      <c r="GBJ58" s="739"/>
      <c r="GBK58" s="739"/>
      <c r="GBL58" s="739"/>
      <c r="GBM58" s="739"/>
      <c r="GBN58" s="739"/>
      <c r="GBO58" s="739"/>
      <c r="GBP58" s="739"/>
      <c r="GBQ58" s="739"/>
      <c r="GBR58" s="739"/>
      <c r="GBS58" s="739"/>
      <c r="GBT58" s="739"/>
      <c r="GBU58" s="739"/>
      <c r="GBV58" s="739"/>
      <c r="GBW58" s="739"/>
      <c r="GBX58" s="739"/>
      <c r="GBY58" s="739"/>
      <c r="GBZ58" s="739"/>
      <c r="GCA58" s="739"/>
      <c r="GCB58" s="739"/>
      <c r="GCC58" s="739"/>
      <c r="GCD58" s="739"/>
      <c r="GCE58" s="739"/>
      <c r="GCF58" s="739"/>
      <c r="GCG58" s="739"/>
      <c r="GCH58" s="739"/>
      <c r="GCI58" s="739"/>
      <c r="GCJ58" s="739"/>
      <c r="GCK58" s="739"/>
      <c r="GCL58" s="739"/>
      <c r="GCM58" s="739"/>
      <c r="GCN58" s="739"/>
      <c r="GCO58" s="739"/>
      <c r="GCP58" s="739"/>
      <c r="GCQ58" s="739"/>
      <c r="GCR58" s="739"/>
      <c r="GCS58" s="739"/>
      <c r="GCT58" s="739"/>
      <c r="GCU58" s="739"/>
      <c r="GCV58" s="739"/>
      <c r="GCW58" s="739"/>
      <c r="GCX58" s="739"/>
      <c r="GCY58" s="739"/>
      <c r="GCZ58" s="739"/>
      <c r="GDA58" s="739"/>
      <c r="GDB58" s="739"/>
      <c r="GDC58" s="739"/>
      <c r="GDD58" s="739"/>
      <c r="GDE58" s="739"/>
      <c r="GDF58" s="739"/>
      <c r="GDG58" s="739"/>
      <c r="GDH58" s="739"/>
      <c r="GDI58" s="739"/>
      <c r="GDJ58" s="739"/>
      <c r="GDK58" s="739"/>
      <c r="GDL58" s="739"/>
      <c r="GDM58" s="739"/>
      <c r="GDN58" s="739"/>
      <c r="GDO58" s="739"/>
      <c r="GDP58" s="739"/>
      <c r="GDQ58" s="739"/>
      <c r="GDR58" s="739"/>
      <c r="GDS58" s="739"/>
      <c r="GDT58" s="739"/>
      <c r="GDU58" s="739"/>
      <c r="GDV58" s="739"/>
      <c r="GDW58" s="739"/>
      <c r="GDX58" s="739"/>
      <c r="GDY58" s="739"/>
      <c r="GDZ58" s="739"/>
      <c r="GEA58" s="739"/>
      <c r="GEB58" s="739"/>
      <c r="GEC58" s="739"/>
      <c r="GED58" s="739"/>
      <c r="GEE58" s="739"/>
      <c r="GEF58" s="739"/>
      <c r="GEG58" s="739"/>
      <c r="GEH58" s="739"/>
      <c r="GEI58" s="739"/>
      <c r="GEJ58" s="739"/>
      <c r="GEK58" s="739"/>
      <c r="GEL58" s="739"/>
      <c r="GEM58" s="739"/>
      <c r="GEN58" s="739"/>
      <c r="GEO58" s="739"/>
      <c r="GEP58" s="739"/>
      <c r="GEQ58" s="739"/>
      <c r="GER58" s="739"/>
      <c r="GES58" s="739"/>
      <c r="GET58" s="739"/>
      <c r="GEU58" s="739"/>
      <c r="GEV58" s="739"/>
      <c r="GEW58" s="739"/>
      <c r="GEX58" s="739"/>
      <c r="GEY58" s="739"/>
      <c r="GEZ58" s="739"/>
      <c r="GFA58" s="739"/>
      <c r="GFB58" s="739"/>
      <c r="GFC58" s="739"/>
      <c r="GFD58" s="739"/>
      <c r="GFE58" s="739"/>
      <c r="GFF58" s="739"/>
      <c r="GFG58" s="739"/>
      <c r="GFH58" s="739"/>
      <c r="GFI58" s="739"/>
      <c r="GFJ58" s="739"/>
      <c r="GFK58" s="739"/>
      <c r="GFL58" s="739"/>
      <c r="GFM58" s="739"/>
      <c r="GFN58" s="739"/>
      <c r="GFO58" s="739"/>
      <c r="GFP58" s="739"/>
      <c r="GFQ58" s="739"/>
      <c r="GFR58" s="739"/>
      <c r="GFS58" s="739"/>
      <c r="GFT58" s="739"/>
      <c r="GFU58" s="739"/>
      <c r="GFV58" s="739"/>
      <c r="GFW58" s="739"/>
      <c r="GFX58" s="739"/>
      <c r="GFY58" s="739"/>
      <c r="GFZ58" s="739"/>
      <c r="GGA58" s="739"/>
      <c r="GGB58" s="739"/>
      <c r="GGC58" s="739"/>
      <c r="GGD58" s="739"/>
      <c r="GGE58" s="739"/>
      <c r="GGF58" s="739"/>
      <c r="GGG58" s="739"/>
      <c r="GGH58" s="739"/>
      <c r="GGI58" s="739"/>
      <c r="GGJ58" s="739"/>
      <c r="GGK58" s="739"/>
      <c r="GGL58" s="739"/>
      <c r="GGM58" s="739"/>
      <c r="GGN58" s="739"/>
      <c r="GGO58" s="739"/>
      <c r="GGP58" s="739"/>
      <c r="GGQ58" s="739"/>
      <c r="GGR58" s="739"/>
      <c r="GGS58" s="739"/>
      <c r="GGT58" s="739"/>
      <c r="GGU58" s="739"/>
      <c r="GGV58" s="739"/>
      <c r="GGW58" s="739"/>
      <c r="GGX58" s="739"/>
      <c r="GGY58" s="739"/>
      <c r="GGZ58" s="739"/>
      <c r="GHA58" s="739"/>
      <c r="GHB58" s="739"/>
      <c r="GHC58" s="739"/>
      <c r="GHD58" s="739"/>
      <c r="GHE58" s="739"/>
      <c r="GHF58" s="739"/>
      <c r="GHG58" s="739"/>
      <c r="GHH58" s="739"/>
      <c r="GHI58" s="739"/>
      <c r="GHJ58" s="739"/>
      <c r="GHK58" s="739"/>
      <c r="GHL58" s="739"/>
      <c r="GHM58" s="739"/>
      <c r="GHN58" s="739"/>
      <c r="GHO58" s="739"/>
      <c r="GHP58" s="739"/>
      <c r="GHQ58" s="739"/>
      <c r="GHR58" s="739"/>
      <c r="GHS58" s="739"/>
      <c r="GHT58" s="739"/>
      <c r="GHU58" s="739"/>
      <c r="GHV58" s="739"/>
      <c r="GHW58" s="739"/>
      <c r="GHX58" s="739"/>
      <c r="GHY58" s="739"/>
      <c r="GHZ58" s="739"/>
      <c r="GIA58" s="739"/>
      <c r="GIB58" s="739"/>
      <c r="GIC58" s="739"/>
      <c r="GID58" s="739"/>
      <c r="GIE58" s="739"/>
      <c r="GIF58" s="739"/>
      <c r="GIG58" s="739"/>
      <c r="GIH58" s="739"/>
      <c r="GII58" s="739"/>
      <c r="GIJ58" s="739"/>
      <c r="GIK58" s="739"/>
      <c r="GIL58" s="739"/>
      <c r="GIM58" s="739"/>
      <c r="GIN58" s="739"/>
      <c r="GIO58" s="739"/>
      <c r="GIP58" s="739"/>
      <c r="GIQ58" s="739"/>
      <c r="GIR58" s="739"/>
      <c r="GIS58" s="739"/>
      <c r="GIT58" s="739"/>
      <c r="GIU58" s="739"/>
      <c r="GIV58" s="739"/>
      <c r="GIW58" s="739"/>
      <c r="GIX58" s="739"/>
      <c r="GIY58" s="739"/>
      <c r="GIZ58" s="739"/>
      <c r="GJA58" s="739"/>
      <c r="GJB58" s="739"/>
      <c r="GJC58" s="739"/>
      <c r="GJD58" s="739"/>
      <c r="GJE58" s="739"/>
      <c r="GJF58" s="739"/>
      <c r="GJG58" s="739"/>
      <c r="GJH58" s="739"/>
      <c r="GJI58" s="739"/>
      <c r="GJJ58" s="739"/>
      <c r="GJK58" s="739"/>
      <c r="GJL58" s="739"/>
      <c r="GJM58" s="739"/>
      <c r="GJN58" s="739"/>
      <c r="GJO58" s="739"/>
      <c r="GJP58" s="739"/>
      <c r="GJQ58" s="739"/>
      <c r="GJR58" s="739"/>
      <c r="GJS58" s="739"/>
      <c r="GJT58" s="739"/>
      <c r="GJU58" s="739"/>
      <c r="GJV58" s="739"/>
      <c r="GJW58" s="739"/>
      <c r="GJX58" s="739"/>
      <c r="GJY58" s="739"/>
      <c r="GJZ58" s="739"/>
      <c r="GKA58" s="739"/>
      <c r="GKB58" s="739"/>
      <c r="GKC58" s="739"/>
      <c r="GKD58" s="739"/>
      <c r="GKE58" s="739"/>
      <c r="GKF58" s="739"/>
      <c r="GKG58" s="739"/>
      <c r="GKH58" s="739"/>
      <c r="GKI58" s="739"/>
      <c r="GKJ58" s="739"/>
      <c r="GKK58" s="739"/>
      <c r="GKL58" s="739"/>
      <c r="GKM58" s="739"/>
      <c r="GKN58" s="739"/>
      <c r="GKO58" s="739"/>
      <c r="GKP58" s="739"/>
      <c r="GKQ58" s="739"/>
      <c r="GKR58" s="739"/>
      <c r="GKS58" s="739"/>
      <c r="GKT58" s="739"/>
      <c r="GKU58" s="739"/>
      <c r="GKV58" s="739"/>
      <c r="GKW58" s="739"/>
      <c r="GKX58" s="739"/>
      <c r="GKY58" s="739"/>
      <c r="GKZ58" s="739"/>
      <c r="GLA58" s="739"/>
      <c r="GLB58" s="739"/>
      <c r="GLC58" s="739"/>
      <c r="GLD58" s="739"/>
      <c r="GLE58" s="739"/>
      <c r="GLF58" s="739"/>
      <c r="GLG58" s="739"/>
      <c r="GLH58" s="739"/>
      <c r="GLI58" s="739"/>
      <c r="GLJ58" s="739"/>
      <c r="GLK58" s="739"/>
      <c r="GLL58" s="739"/>
      <c r="GLM58" s="739"/>
      <c r="GLN58" s="739"/>
      <c r="GLO58" s="739"/>
      <c r="GLP58" s="739"/>
      <c r="GLQ58" s="739"/>
      <c r="GLR58" s="739"/>
      <c r="GLS58" s="739"/>
      <c r="GLT58" s="739"/>
      <c r="GLU58" s="739"/>
      <c r="GLV58" s="739"/>
      <c r="GLW58" s="739"/>
      <c r="GLX58" s="739"/>
      <c r="GLY58" s="739"/>
      <c r="GLZ58" s="739"/>
      <c r="GMA58" s="739"/>
      <c r="GMB58" s="739"/>
      <c r="GMC58" s="739"/>
      <c r="GMD58" s="739"/>
      <c r="GME58" s="739"/>
      <c r="GMF58" s="739"/>
      <c r="GMG58" s="739"/>
      <c r="GMH58" s="739"/>
      <c r="GMI58" s="739"/>
      <c r="GMJ58" s="739"/>
      <c r="GMK58" s="739"/>
      <c r="GML58" s="739"/>
      <c r="GMM58" s="739"/>
      <c r="GMN58" s="739"/>
      <c r="GMO58" s="739"/>
      <c r="GMP58" s="739"/>
      <c r="GMQ58" s="739"/>
      <c r="GMR58" s="739"/>
      <c r="GMS58" s="739"/>
      <c r="GMT58" s="739"/>
      <c r="GMU58" s="739"/>
      <c r="GMV58" s="739"/>
      <c r="GMW58" s="739"/>
      <c r="GMX58" s="739"/>
      <c r="GMY58" s="739"/>
      <c r="GMZ58" s="739"/>
      <c r="GNA58" s="739"/>
      <c r="GNB58" s="739"/>
      <c r="GNC58" s="739"/>
      <c r="GND58" s="739"/>
      <c r="GNE58" s="739"/>
      <c r="GNF58" s="739"/>
      <c r="GNG58" s="739"/>
      <c r="GNH58" s="739"/>
      <c r="GNI58" s="739"/>
      <c r="GNJ58" s="739"/>
      <c r="GNK58" s="739"/>
      <c r="GNL58" s="739"/>
      <c r="GNM58" s="739"/>
      <c r="GNN58" s="739"/>
      <c r="GNO58" s="739"/>
      <c r="GNP58" s="739"/>
      <c r="GNQ58" s="739"/>
      <c r="GNR58" s="739"/>
      <c r="GNS58" s="739"/>
      <c r="GNT58" s="739"/>
      <c r="GNU58" s="739"/>
      <c r="GNV58" s="739"/>
      <c r="GNW58" s="739"/>
      <c r="GNX58" s="739"/>
      <c r="GNY58" s="739"/>
      <c r="GNZ58" s="739"/>
      <c r="GOA58" s="739"/>
      <c r="GOB58" s="739"/>
      <c r="GOC58" s="739"/>
      <c r="GOD58" s="739"/>
      <c r="GOE58" s="739"/>
      <c r="GOF58" s="739"/>
      <c r="GOG58" s="739"/>
      <c r="GOH58" s="739"/>
      <c r="GOI58" s="739"/>
      <c r="GOJ58" s="739"/>
      <c r="GOK58" s="739"/>
      <c r="GOL58" s="739"/>
      <c r="GOM58" s="739"/>
      <c r="GON58" s="739"/>
      <c r="GOO58" s="739"/>
      <c r="GOP58" s="739"/>
      <c r="GOQ58" s="739"/>
      <c r="GOR58" s="739"/>
      <c r="GOS58" s="739"/>
      <c r="GOT58" s="739"/>
      <c r="GOU58" s="739"/>
      <c r="GOV58" s="739"/>
      <c r="GOW58" s="739"/>
      <c r="GOX58" s="739"/>
      <c r="GOY58" s="739"/>
      <c r="GOZ58" s="739"/>
      <c r="GPA58" s="739"/>
      <c r="GPB58" s="739"/>
      <c r="GPC58" s="739"/>
      <c r="GPD58" s="739"/>
      <c r="GPE58" s="739"/>
      <c r="GPF58" s="739"/>
      <c r="GPG58" s="739"/>
      <c r="GPH58" s="739"/>
      <c r="GPI58" s="739"/>
      <c r="GPJ58" s="739"/>
      <c r="GPK58" s="739"/>
      <c r="GPL58" s="739"/>
      <c r="GPM58" s="739"/>
      <c r="GPN58" s="739"/>
      <c r="GPO58" s="739"/>
      <c r="GPP58" s="739"/>
      <c r="GPQ58" s="739"/>
      <c r="GPR58" s="739"/>
      <c r="GPS58" s="739"/>
      <c r="GPT58" s="739"/>
      <c r="GPU58" s="739"/>
      <c r="GPV58" s="739"/>
      <c r="GPW58" s="739"/>
      <c r="GPX58" s="739"/>
      <c r="GPY58" s="739"/>
      <c r="GPZ58" s="739"/>
      <c r="GQA58" s="739"/>
      <c r="GQB58" s="739"/>
      <c r="GQC58" s="739"/>
      <c r="GQD58" s="739"/>
      <c r="GQE58" s="739"/>
      <c r="GQF58" s="739"/>
      <c r="GQG58" s="739"/>
      <c r="GQH58" s="739"/>
      <c r="GQI58" s="739"/>
      <c r="GQJ58" s="739"/>
      <c r="GQK58" s="739"/>
      <c r="GQL58" s="739"/>
      <c r="GQM58" s="739"/>
      <c r="GQN58" s="739"/>
      <c r="GQO58" s="739"/>
      <c r="GQP58" s="739"/>
      <c r="GQQ58" s="739"/>
      <c r="GQR58" s="739"/>
      <c r="GQS58" s="739"/>
      <c r="GQT58" s="739"/>
      <c r="GQU58" s="739"/>
      <c r="GQV58" s="739"/>
      <c r="GQW58" s="739"/>
      <c r="GQX58" s="739"/>
      <c r="GQY58" s="739"/>
      <c r="GQZ58" s="739"/>
      <c r="GRA58" s="739"/>
      <c r="GRB58" s="739"/>
      <c r="GRC58" s="739"/>
      <c r="GRD58" s="739"/>
      <c r="GRE58" s="739"/>
      <c r="GRF58" s="739"/>
      <c r="GRG58" s="739"/>
      <c r="GRH58" s="739"/>
      <c r="GRI58" s="739"/>
      <c r="GRJ58" s="739"/>
      <c r="GRK58" s="739"/>
      <c r="GRL58" s="739"/>
      <c r="GRM58" s="739"/>
      <c r="GRN58" s="739"/>
      <c r="GRO58" s="739"/>
      <c r="GRP58" s="739"/>
      <c r="GRQ58" s="739"/>
      <c r="GRR58" s="739"/>
      <c r="GRS58" s="739"/>
      <c r="GRT58" s="739"/>
      <c r="GRU58" s="739"/>
      <c r="GRV58" s="739"/>
      <c r="GRW58" s="739"/>
      <c r="GRX58" s="739"/>
      <c r="GRY58" s="739"/>
      <c r="GRZ58" s="739"/>
      <c r="GSA58" s="739"/>
      <c r="GSB58" s="739"/>
      <c r="GSC58" s="739"/>
      <c r="GSD58" s="739"/>
      <c r="GSE58" s="739"/>
      <c r="GSF58" s="739"/>
      <c r="GSG58" s="739"/>
      <c r="GSH58" s="739"/>
      <c r="GSI58" s="739"/>
      <c r="GSJ58" s="739"/>
      <c r="GSK58" s="739"/>
      <c r="GSL58" s="739"/>
      <c r="GSM58" s="739"/>
      <c r="GSN58" s="739"/>
      <c r="GSO58" s="739"/>
      <c r="GSP58" s="739"/>
      <c r="GSQ58" s="739"/>
      <c r="GSR58" s="739"/>
      <c r="GSS58" s="739"/>
      <c r="GST58" s="739"/>
      <c r="GSU58" s="739"/>
      <c r="GSV58" s="739"/>
      <c r="GSW58" s="739"/>
      <c r="GSX58" s="739"/>
      <c r="GSY58" s="739"/>
      <c r="GSZ58" s="739"/>
      <c r="GTA58" s="739"/>
      <c r="GTB58" s="739"/>
      <c r="GTC58" s="739"/>
      <c r="GTD58" s="739"/>
      <c r="GTE58" s="739"/>
      <c r="GTF58" s="739"/>
      <c r="GTG58" s="739"/>
      <c r="GTH58" s="739"/>
      <c r="GTI58" s="739"/>
      <c r="GTJ58" s="739"/>
      <c r="GTK58" s="739"/>
      <c r="GTL58" s="739"/>
      <c r="GTM58" s="739"/>
      <c r="GTN58" s="739"/>
      <c r="GTO58" s="739"/>
      <c r="GTP58" s="739"/>
      <c r="GTQ58" s="739"/>
      <c r="GTR58" s="739"/>
      <c r="GTS58" s="739"/>
      <c r="GTT58" s="739"/>
      <c r="GTU58" s="739"/>
      <c r="GTV58" s="739"/>
      <c r="GTW58" s="739"/>
      <c r="GTX58" s="739"/>
      <c r="GTY58" s="739"/>
      <c r="GTZ58" s="739"/>
      <c r="GUA58" s="739"/>
      <c r="GUB58" s="739"/>
      <c r="GUC58" s="739"/>
      <c r="GUD58" s="739"/>
      <c r="GUE58" s="739"/>
      <c r="GUF58" s="739"/>
      <c r="GUG58" s="739"/>
      <c r="GUH58" s="739"/>
      <c r="GUI58" s="739"/>
      <c r="GUJ58" s="739"/>
      <c r="GUK58" s="739"/>
      <c r="GUL58" s="739"/>
      <c r="GUM58" s="739"/>
      <c r="GUN58" s="739"/>
      <c r="GUO58" s="739"/>
      <c r="GUP58" s="739"/>
      <c r="GUQ58" s="739"/>
      <c r="GUR58" s="739"/>
      <c r="GUS58" s="739"/>
      <c r="GUT58" s="739"/>
      <c r="GUU58" s="739"/>
      <c r="GUV58" s="739"/>
      <c r="GUW58" s="739"/>
      <c r="GUX58" s="739"/>
      <c r="GUY58" s="739"/>
      <c r="GUZ58" s="739"/>
      <c r="GVA58" s="739"/>
      <c r="GVB58" s="739"/>
      <c r="GVC58" s="739"/>
      <c r="GVD58" s="739"/>
      <c r="GVE58" s="739"/>
      <c r="GVF58" s="739"/>
      <c r="GVG58" s="739"/>
      <c r="GVH58" s="739"/>
      <c r="GVI58" s="739"/>
      <c r="GVJ58" s="739"/>
      <c r="GVK58" s="739"/>
      <c r="GVL58" s="739"/>
      <c r="GVM58" s="739"/>
      <c r="GVN58" s="739"/>
      <c r="GVO58" s="739"/>
      <c r="GVP58" s="739"/>
      <c r="GVQ58" s="739"/>
      <c r="GVR58" s="739"/>
      <c r="GVS58" s="739"/>
      <c r="GVT58" s="739"/>
      <c r="GVU58" s="739"/>
      <c r="GVV58" s="739"/>
      <c r="GVW58" s="739"/>
      <c r="GVX58" s="739"/>
      <c r="GVY58" s="739"/>
      <c r="GVZ58" s="739"/>
      <c r="GWA58" s="739"/>
      <c r="GWB58" s="739"/>
      <c r="GWC58" s="739"/>
      <c r="GWD58" s="739"/>
      <c r="GWE58" s="739"/>
      <c r="GWF58" s="739"/>
      <c r="GWG58" s="739"/>
      <c r="GWH58" s="739"/>
      <c r="GWI58" s="739"/>
      <c r="GWJ58" s="739"/>
      <c r="GWK58" s="739"/>
      <c r="GWL58" s="739"/>
      <c r="GWM58" s="739"/>
      <c r="GWN58" s="739"/>
      <c r="GWO58" s="739"/>
      <c r="GWP58" s="739"/>
      <c r="GWQ58" s="739"/>
      <c r="GWR58" s="739"/>
      <c r="GWS58" s="739"/>
      <c r="GWT58" s="739"/>
      <c r="GWU58" s="739"/>
      <c r="GWV58" s="739"/>
      <c r="GWW58" s="739"/>
      <c r="GWX58" s="739"/>
      <c r="GWY58" s="739"/>
      <c r="GWZ58" s="739"/>
      <c r="GXA58" s="739"/>
      <c r="GXB58" s="739"/>
      <c r="GXC58" s="739"/>
      <c r="GXD58" s="739"/>
      <c r="GXE58" s="739"/>
      <c r="GXF58" s="739"/>
      <c r="GXG58" s="739"/>
      <c r="GXH58" s="739"/>
      <c r="GXI58" s="739"/>
      <c r="GXJ58" s="739"/>
      <c r="GXK58" s="739"/>
      <c r="GXL58" s="739"/>
      <c r="GXM58" s="739"/>
      <c r="GXN58" s="739"/>
      <c r="GXO58" s="739"/>
      <c r="GXP58" s="739"/>
      <c r="GXQ58" s="739"/>
      <c r="GXR58" s="739"/>
      <c r="GXS58" s="739"/>
      <c r="GXT58" s="739"/>
      <c r="GXU58" s="739"/>
      <c r="GXV58" s="739"/>
      <c r="GXW58" s="739"/>
      <c r="GXX58" s="739"/>
      <c r="GXY58" s="739"/>
      <c r="GXZ58" s="739"/>
      <c r="GYA58" s="739"/>
      <c r="GYB58" s="739"/>
      <c r="GYC58" s="739"/>
      <c r="GYD58" s="739"/>
      <c r="GYE58" s="739"/>
      <c r="GYF58" s="739"/>
      <c r="GYG58" s="739"/>
      <c r="GYH58" s="739"/>
      <c r="GYI58" s="739"/>
      <c r="GYJ58" s="739"/>
      <c r="GYK58" s="739"/>
      <c r="GYL58" s="739"/>
      <c r="GYM58" s="739"/>
      <c r="GYN58" s="739"/>
      <c r="GYO58" s="739"/>
      <c r="GYP58" s="739"/>
      <c r="GYQ58" s="739"/>
      <c r="GYR58" s="739"/>
      <c r="GYS58" s="739"/>
      <c r="GYT58" s="739"/>
      <c r="GYU58" s="739"/>
      <c r="GYV58" s="739"/>
      <c r="GYW58" s="739"/>
      <c r="GYX58" s="739"/>
      <c r="GYY58" s="739"/>
      <c r="GYZ58" s="739"/>
      <c r="GZA58" s="739"/>
      <c r="GZB58" s="739"/>
      <c r="GZC58" s="739"/>
      <c r="GZD58" s="739"/>
      <c r="GZE58" s="739"/>
      <c r="GZF58" s="739"/>
      <c r="GZG58" s="739"/>
      <c r="GZH58" s="739"/>
      <c r="GZI58" s="739"/>
      <c r="GZJ58" s="739"/>
      <c r="GZK58" s="739"/>
      <c r="GZL58" s="739"/>
      <c r="GZM58" s="739"/>
      <c r="GZN58" s="739"/>
      <c r="GZO58" s="739"/>
      <c r="GZP58" s="739"/>
      <c r="GZQ58" s="739"/>
      <c r="GZR58" s="739"/>
      <c r="GZS58" s="739"/>
      <c r="GZT58" s="739"/>
      <c r="GZU58" s="739"/>
      <c r="GZV58" s="739"/>
      <c r="GZW58" s="739"/>
      <c r="GZX58" s="739"/>
      <c r="GZY58" s="739"/>
      <c r="GZZ58" s="739"/>
      <c r="HAA58" s="739"/>
      <c r="HAB58" s="739"/>
      <c r="HAC58" s="739"/>
      <c r="HAD58" s="739"/>
      <c r="HAE58" s="739"/>
      <c r="HAF58" s="739"/>
      <c r="HAG58" s="739"/>
      <c r="HAH58" s="739"/>
      <c r="HAI58" s="739"/>
      <c r="HAJ58" s="739"/>
      <c r="HAK58" s="739"/>
      <c r="HAL58" s="739"/>
      <c r="HAM58" s="739"/>
      <c r="HAN58" s="739"/>
      <c r="HAO58" s="739"/>
      <c r="HAP58" s="739"/>
      <c r="HAQ58" s="739"/>
      <c r="HAR58" s="739"/>
      <c r="HAS58" s="739"/>
      <c r="HAT58" s="739"/>
      <c r="HAU58" s="739"/>
      <c r="HAV58" s="739"/>
      <c r="HAW58" s="739"/>
      <c r="HAX58" s="739"/>
      <c r="HAY58" s="739"/>
      <c r="HAZ58" s="739"/>
      <c r="HBA58" s="739"/>
      <c r="HBB58" s="739"/>
      <c r="HBC58" s="739"/>
      <c r="HBD58" s="739"/>
      <c r="HBE58" s="739"/>
      <c r="HBF58" s="739"/>
      <c r="HBG58" s="739"/>
      <c r="HBH58" s="739"/>
      <c r="HBI58" s="739"/>
      <c r="HBJ58" s="739"/>
      <c r="HBK58" s="739"/>
      <c r="HBL58" s="739"/>
      <c r="HBM58" s="739"/>
      <c r="HBN58" s="739"/>
      <c r="HBO58" s="739"/>
      <c r="HBP58" s="739"/>
      <c r="HBQ58" s="739"/>
      <c r="HBR58" s="739"/>
      <c r="HBS58" s="739"/>
      <c r="HBT58" s="739"/>
      <c r="HBU58" s="739"/>
      <c r="HBV58" s="739"/>
      <c r="HBW58" s="739"/>
      <c r="HBX58" s="739"/>
      <c r="HBY58" s="739"/>
      <c r="HBZ58" s="739"/>
      <c r="HCA58" s="739"/>
      <c r="HCB58" s="739"/>
      <c r="HCC58" s="739"/>
      <c r="HCD58" s="739"/>
      <c r="HCE58" s="739"/>
      <c r="HCF58" s="739"/>
      <c r="HCG58" s="739"/>
      <c r="HCH58" s="739"/>
      <c r="HCI58" s="739"/>
      <c r="HCJ58" s="739"/>
      <c r="HCK58" s="739"/>
      <c r="HCL58" s="739"/>
      <c r="HCM58" s="739"/>
      <c r="HCN58" s="739"/>
      <c r="HCO58" s="739"/>
      <c r="HCP58" s="739"/>
      <c r="HCQ58" s="739"/>
      <c r="HCR58" s="739"/>
      <c r="HCS58" s="739"/>
      <c r="HCT58" s="739"/>
      <c r="HCU58" s="739"/>
      <c r="HCV58" s="739"/>
      <c r="HCW58" s="739"/>
      <c r="HCX58" s="739"/>
      <c r="HCY58" s="739"/>
      <c r="HCZ58" s="739"/>
      <c r="HDA58" s="739"/>
      <c r="HDB58" s="739"/>
      <c r="HDC58" s="739"/>
      <c r="HDD58" s="739"/>
      <c r="HDE58" s="739"/>
      <c r="HDF58" s="739"/>
      <c r="HDG58" s="739"/>
      <c r="HDH58" s="739"/>
      <c r="HDI58" s="739"/>
      <c r="HDJ58" s="739"/>
      <c r="HDK58" s="739"/>
      <c r="HDL58" s="739"/>
      <c r="HDM58" s="739"/>
      <c r="HDN58" s="739"/>
      <c r="HDO58" s="739"/>
      <c r="HDP58" s="739"/>
      <c r="HDQ58" s="739"/>
      <c r="HDR58" s="739"/>
      <c r="HDS58" s="739"/>
      <c r="HDT58" s="739"/>
      <c r="HDU58" s="739"/>
      <c r="HDV58" s="739"/>
      <c r="HDW58" s="739"/>
      <c r="HDX58" s="739"/>
      <c r="HDY58" s="739"/>
      <c r="HDZ58" s="739"/>
      <c r="HEA58" s="739"/>
      <c r="HEB58" s="739"/>
      <c r="HEC58" s="739"/>
      <c r="HED58" s="739"/>
      <c r="HEE58" s="739"/>
      <c r="HEF58" s="739"/>
      <c r="HEG58" s="739"/>
      <c r="HEH58" s="739"/>
      <c r="HEI58" s="739"/>
      <c r="HEJ58" s="739"/>
      <c r="HEK58" s="739"/>
      <c r="HEL58" s="739"/>
      <c r="HEM58" s="739"/>
      <c r="HEN58" s="739"/>
      <c r="HEO58" s="739"/>
      <c r="HEP58" s="739"/>
      <c r="HEQ58" s="739"/>
      <c r="HER58" s="739"/>
      <c r="HES58" s="739"/>
      <c r="HET58" s="739"/>
      <c r="HEU58" s="739"/>
      <c r="HEV58" s="739"/>
      <c r="HEW58" s="739"/>
      <c r="HEX58" s="739"/>
      <c r="HEY58" s="739"/>
      <c r="HEZ58" s="739"/>
      <c r="HFA58" s="739"/>
      <c r="HFB58" s="739"/>
      <c r="HFC58" s="739"/>
      <c r="HFD58" s="739"/>
      <c r="HFE58" s="739"/>
      <c r="HFF58" s="739"/>
      <c r="HFG58" s="739"/>
      <c r="HFH58" s="739"/>
      <c r="HFI58" s="739"/>
      <c r="HFJ58" s="739"/>
      <c r="HFK58" s="739"/>
      <c r="HFL58" s="739"/>
      <c r="HFM58" s="739"/>
      <c r="HFN58" s="739"/>
      <c r="HFO58" s="739"/>
      <c r="HFP58" s="739"/>
      <c r="HFQ58" s="739"/>
      <c r="HFR58" s="739"/>
      <c r="HFS58" s="739"/>
      <c r="HFT58" s="739"/>
      <c r="HFU58" s="739"/>
      <c r="HFV58" s="739"/>
      <c r="HFW58" s="739"/>
      <c r="HFX58" s="739"/>
      <c r="HFY58" s="739"/>
      <c r="HFZ58" s="739"/>
      <c r="HGA58" s="739"/>
      <c r="HGB58" s="739"/>
      <c r="HGC58" s="739"/>
      <c r="HGD58" s="739"/>
      <c r="HGE58" s="739"/>
      <c r="HGF58" s="739"/>
      <c r="HGG58" s="739"/>
      <c r="HGH58" s="739"/>
      <c r="HGI58" s="739"/>
      <c r="HGJ58" s="739"/>
      <c r="HGK58" s="739"/>
      <c r="HGL58" s="739"/>
      <c r="HGM58" s="739"/>
      <c r="HGN58" s="739"/>
      <c r="HGO58" s="739"/>
      <c r="HGP58" s="739"/>
      <c r="HGQ58" s="739"/>
      <c r="HGR58" s="739"/>
      <c r="HGS58" s="739"/>
      <c r="HGT58" s="739"/>
      <c r="HGU58" s="739"/>
      <c r="HGV58" s="739"/>
      <c r="HGW58" s="739"/>
      <c r="HGX58" s="739"/>
      <c r="HGY58" s="739"/>
      <c r="HGZ58" s="739"/>
      <c r="HHA58" s="739"/>
      <c r="HHB58" s="739"/>
      <c r="HHC58" s="739"/>
      <c r="HHD58" s="739"/>
      <c r="HHE58" s="739"/>
      <c r="HHF58" s="739"/>
      <c r="HHG58" s="739"/>
      <c r="HHH58" s="739"/>
      <c r="HHI58" s="739"/>
      <c r="HHJ58" s="739"/>
      <c r="HHK58" s="739"/>
      <c r="HHL58" s="739"/>
      <c r="HHM58" s="739"/>
      <c r="HHN58" s="739"/>
      <c r="HHO58" s="739"/>
      <c r="HHP58" s="739"/>
      <c r="HHQ58" s="739"/>
      <c r="HHR58" s="739"/>
      <c r="HHS58" s="739"/>
      <c r="HHT58" s="739"/>
      <c r="HHU58" s="739"/>
      <c r="HHV58" s="739"/>
      <c r="HHW58" s="739"/>
      <c r="HHX58" s="739"/>
      <c r="HHY58" s="739"/>
      <c r="HHZ58" s="739"/>
      <c r="HIA58" s="739"/>
      <c r="HIB58" s="739"/>
      <c r="HIC58" s="739"/>
      <c r="HID58" s="739"/>
      <c r="HIE58" s="739"/>
      <c r="HIF58" s="739"/>
      <c r="HIG58" s="739"/>
      <c r="HIH58" s="739"/>
      <c r="HII58" s="739"/>
      <c r="HIJ58" s="739"/>
      <c r="HIK58" s="739"/>
      <c r="HIL58" s="739"/>
      <c r="HIM58" s="739"/>
      <c r="HIN58" s="739"/>
      <c r="HIO58" s="739"/>
      <c r="HIP58" s="739"/>
      <c r="HIQ58" s="739"/>
      <c r="HIR58" s="739"/>
      <c r="HIS58" s="739"/>
      <c r="HIT58" s="739"/>
      <c r="HIU58" s="739"/>
      <c r="HIV58" s="739"/>
      <c r="HIW58" s="739"/>
      <c r="HIX58" s="739"/>
      <c r="HIY58" s="739"/>
      <c r="HIZ58" s="739"/>
      <c r="HJA58" s="739"/>
      <c r="HJB58" s="739"/>
      <c r="HJC58" s="739"/>
      <c r="HJD58" s="739"/>
      <c r="HJE58" s="739"/>
      <c r="HJF58" s="739"/>
      <c r="HJG58" s="739"/>
      <c r="HJH58" s="739"/>
      <c r="HJI58" s="739"/>
      <c r="HJJ58" s="739"/>
      <c r="HJK58" s="739"/>
      <c r="HJL58" s="739"/>
      <c r="HJM58" s="739"/>
      <c r="HJN58" s="739"/>
      <c r="HJO58" s="739"/>
      <c r="HJP58" s="739"/>
      <c r="HJQ58" s="739"/>
      <c r="HJR58" s="739"/>
      <c r="HJS58" s="739"/>
      <c r="HJT58" s="739"/>
      <c r="HJU58" s="739"/>
      <c r="HJV58" s="739"/>
      <c r="HJW58" s="739"/>
      <c r="HJX58" s="739"/>
      <c r="HJY58" s="739"/>
      <c r="HJZ58" s="739"/>
      <c r="HKA58" s="739"/>
      <c r="HKB58" s="739"/>
      <c r="HKC58" s="739"/>
      <c r="HKD58" s="739"/>
      <c r="HKE58" s="739"/>
      <c r="HKF58" s="739"/>
      <c r="HKG58" s="739"/>
      <c r="HKH58" s="739"/>
      <c r="HKI58" s="739"/>
      <c r="HKJ58" s="739"/>
      <c r="HKK58" s="739"/>
      <c r="HKL58" s="739"/>
      <c r="HKM58" s="739"/>
      <c r="HKN58" s="739"/>
      <c r="HKO58" s="739"/>
      <c r="HKP58" s="739"/>
      <c r="HKQ58" s="739"/>
      <c r="HKR58" s="739"/>
      <c r="HKS58" s="739"/>
      <c r="HKT58" s="739"/>
      <c r="HKU58" s="739"/>
      <c r="HKV58" s="739"/>
      <c r="HKW58" s="739"/>
      <c r="HKX58" s="739"/>
      <c r="HKY58" s="739"/>
      <c r="HKZ58" s="739"/>
      <c r="HLA58" s="739"/>
      <c r="HLB58" s="739"/>
      <c r="HLC58" s="739"/>
      <c r="HLD58" s="739"/>
      <c r="HLE58" s="739"/>
      <c r="HLF58" s="739"/>
      <c r="HLG58" s="739"/>
      <c r="HLH58" s="739"/>
      <c r="HLI58" s="739"/>
      <c r="HLJ58" s="739"/>
      <c r="HLK58" s="739"/>
      <c r="HLL58" s="739"/>
      <c r="HLM58" s="739"/>
      <c r="HLN58" s="739"/>
      <c r="HLO58" s="739"/>
      <c r="HLP58" s="739"/>
      <c r="HLQ58" s="739"/>
      <c r="HLR58" s="739"/>
      <c r="HLS58" s="739"/>
      <c r="HLT58" s="739"/>
      <c r="HLU58" s="739"/>
      <c r="HLV58" s="739"/>
      <c r="HLW58" s="739"/>
      <c r="HLX58" s="739"/>
      <c r="HLY58" s="739"/>
      <c r="HLZ58" s="739"/>
      <c r="HMA58" s="739"/>
      <c r="HMB58" s="739"/>
      <c r="HMC58" s="739"/>
      <c r="HMD58" s="739"/>
      <c r="HME58" s="739"/>
      <c r="HMF58" s="739"/>
      <c r="HMG58" s="739"/>
      <c r="HMH58" s="739"/>
      <c r="HMI58" s="739"/>
      <c r="HMJ58" s="739"/>
      <c r="HMK58" s="739"/>
      <c r="HML58" s="739"/>
      <c r="HMM58" s="739"/>
      <c r="HMN58" s="739"/>
      <c r="HMO58" s="739"/>
      <c r="HMP58" s="739"/>
      <c r="HMQ58" s="739"/>
      <c r="HMR58" s="739"/>
      <c r="HMS58" s="739"/>
      <c r="HMT58" s="739"/>
      <c r="HMU58" s="739"/>
      <c r="HMV58" s="739"/>
      <c r="HMW58" s="739"/>
      <c r="HMX58" s="739"/>
      <c r="HMY58" s="739"/>
      <c r="HMZ58" s="739"/>
      <c r="HNA58" s="739"/>
      <c r="HNB58" s="739"/>
      <c r="HNC58" s="739"/>
      <c r="HND58" s="739"/>
      <c r="HNE58" s="739"/>
      <c r="HNF58" s="739"/>
      <c r="HNG58" s="739"/>
      <c r="HNH58" s="739"/>
      <c r="HNI58" s="739"/>
      <c r="HNJ58" s="739"/>
      <c r="HNK58" s="739"/>
      <c r="HNL58" s="739"/>
      <c r="HNM58" s="739"/>
      <c r="HNN58" s="739"/>
      <c r="HNO58" s="739"/>
      <c r="HNP58" s="739"/>
      <c r="HNQ58" s="739"/>
      <c r="HNR58" s="739"/>
      <c r="HNS58" s="739"/>
      <c r="HNT58" s="739"/>
      <c r="HNU58" s="739"/>
      <c r="HNV58" s="739"/>
      <c r="HNW58" s="739"/>
      <c r="HNX58" s="739"/>
      <c r="HNY58" s="739"/>
      <c r="HNZ58" s="739"/>
      <c r="HOA58" s="739"/>
      <c r="HOB58" s="739"/>
      <c r="HOC58" s="739"/>
      <c r="HOD58" s="739"/>
      <c r="HOE58" s="739"/>
      <c r="HOF58" s="739"/>
      <c r="HOG58" s="739"/>
      <c r="HOH58" s="739"/>
      <c r="HOI58" s="739"/>
      <c r="HOJ58" s="739"/>
      <c r="HOK58" s="739"/>
      <c r="HOL58" s="739"/>
      <c r="HOM58" s="739"/>
      <c r="HON58" s="739"/>
      <c r="HOO58" s="739"/>
      <c r="HOP58" s="739"/>
      <c r="HOQ58" s="739"/>
      <c r="HOR58" s="739"/>
      <c r="HOS58" s="739"/>
      <c r="HOT58" s="739"/>
      <c r="HOU58" s="739"/>
      <c r="HOV58" s="739"/>
      <c r="HOW58" s="739"/>
      <c r="HOX58" s="739"/>
      <c r="HOY58" s="739"/>
      <c r="HOZ58" s="739"/>
      <c r="HPA58" s="739"/>
      <c r="HPB58" s="739"/>
      <c r="HPC58" s="739"/>
      <c r="HPD58" s="739"/>
      <c r="HPE58" s="739"/>
      <c r="HPF58" s="739"/>
      <c r="HPG58" s="739"/>
      <c r="HPH58" s="739"/>
      <c r="HPI58" s="739"/>
      <c r="HPJ58" s="739"/>
      <c r="HPK58" s="739"/>
      <c r="HPL58" s="739"/>
      <c r="HPM58" s="739"/>
      <c r="HPN58" s="739"/>
      <c r="HPO58" s="739"/>
      <c r="HPP58" s="739"/>
      <c r="HPQ58" s="739"/>
      <c r="HPR58" s="739"/>
      <c r="HPS58" s="739"/>
      <c r="HPT58" s="739"/>
      <c r="HPU58" s="739"/>
      <c r="HPV58" s="739"/>
      <c r="HPW58" s="739"/>
      <c r="HPX58" s="739"/>
      <c r="HPY58" s="739"/>
      <c r="HPZ58" s="739"/>
      <c r="HQA58" s="739"/>
      <c r="HQB58" s="739"/>
      <c r="HQC58" s="739"/>
      <c r="HQD58" s="739"/>
      <c r="HQE58" s="739"/>
      <c r="HQF58" s="739"/>
      <c r="HQG58" s="739"/>
      <c r="HQH58" s="739"/>
      <c r="HQI58" s="739"/>
      <c r="HQJ58" s="739"/>
      <c r="HQK58" s="739"/>
      <c r="HQL58" s="739"/>
      <c r="HQM58" s="739"/>
      <c r="HQN58" s="739"/>
      <c r="HQO58" s="739"/>
      <c r="HQP58" s="739"/>
      <c r="HQQ58" s="739"/>
      <c r="HQR58" s="739"/>
      <c r="HQS58" s="739"/>
      <c r="HQT58" s="739"/>
      <c r="HQU58" s="739"/>
      <c r="HQV58" s="739"/>
      <c r="HQW58" s="739"/>
      <c r="HQX58" s="739"/>
      <c r="HQY58" s="739"/>
      <c r="HQZ58" s="739"/>
      <c r="HRA58" s="739"/>
      <c r="HRB58" s="739"/>
      <c r="HRC58" s="739"/>
      <c r="HRD58" s="739"/>
      <c r="HRE58" s="739"/>
      <c r="HRF58" s="739"/>
      <c r="HRG58" s="739"/>
      <c r="HRH58" s="739"/>
      <c r="HRI58" s="739"/>
      <c r="HRJ58" s="739"/>
      <c r="HRK58" s="739"/>
      <c r="HRL58" s="739"/>
      <c r="HRM58" s="739"/>
      <c r="HRN58" s="739"/>
      <c r="HRO58" s="739"/>
      <c r="HRP58" s="739"/>
      <c r="HRQ58" s="739"/>
      <c r="HRR58" s="739"/>
      <c r="HRS58" s="739"/>
      <c r="HRT58" s="739"/>
      <c r="HRU58" s="739"/>
      <c r="HRV58" s="739"/>
      <c r="HRW58" s="739"/>
      <c r="HRX58" s="739"/>
      <c r="HRY58" s="739"/>
      <c r="HRZ58" s="739"/>
      <c r="HSA58" s="739"/>
      <c r="HSB58" s="739"/>
      <c r="HSC58" s="739"/>
      <c r="HSD58" s="739"/>
      <c r="HSE58" s="739"/>
      <c r="HSF58" s="739"/>
      <c r="HSG58" s="739"/>
      <c r="HSH58" s="739"/>
      <c r="HSI58" s="739"/>
      <c r="HSJ58" s="739"/>
      <c r="HSK58" s="739"/>
      <c r="HSL58" s="739"/>
      <c r="HSM58" s="739"/>
      <c r="HSN58" s="739"/>
      <c r="HSO58" s="739"/>
      <c r="HSP58" s="739"/>
      <c r="HSQ58" s="739"/>
      <c r="HSR58" s="739"/>
      <c r="HSS58" s="739"/>
      <c r="HST58" s="739"/>
      <c r="HSU58" s="739"/>
      <c r="HSV58" s="739"/>
      <c r="HSW58" s="739"/>
      <c r="HSX58" s="739"/>
      <c r="HSY58" s="739"/>
      <c r="HSZ58" s="739"/>
      <c r="HTA58" s="739"/>
      <c r="HTB58" s="739"/>
      <c r="HTC58" s="739"/>
      <c r="HTD58" s="739"/>
      <c r="HTE58" s="739"/>
      <c r="HTF58" s="739"/>
      <c r="HTG58" s="739"/>
      <c r="HTH58" s="739"/>
      <c r="HTI58" s="739"/>
      <c r="HTJ58" s="739"/>
      <c r="HTK58" s="739"/>
      <c r="HTL58" s="739"/>
      <c r="HTM58" s="739"/>
      <c r="HTN58" s="739"/>
      <c r="HTO58" s="739"/>
      <c r="HTP58" s="739"/>
      <c r="HTQ58" s="739"/>
      <c r="HTR58" s="739"/>
      <c r="HTS58" s="739"/>
      <c r="HTT58" s="739"/>
      <c r="HTU58" s="739"/>
      <c r="HTV58" s="739"/>
      <c r="HTW58" s="739"/>
      <c r="HTX58" s="739"/>
      <c r="HTY58" s="739"/>
      <c r="HTZ58" s="739"/>
      <c r="HUA58" s="739"/>
      <c r="HUB58" s="739"/>
      <c r="HUC58" s="739"/>
      <c r="HUD58" s="739"/>
      <c r="HUE58" s="739"/>
      <c r="HUF58" s="739"/>
      <c r="HUG58" s="739"/>
      <c r="HUH58" s="739"/>
      <c r="HUI58" s="739"/>
      <c r="HUJ58" s="739"/>
      <c r="HUK58" s="739"/>
      <c r="HUL58" s="739"/>
      <c r="HUM58" s="739"/>
      <c r="HUN58" s="739"/>
      <c r="HUO58" s="739"/>
      <c r="HUP58" s="739"/>
      <c r="HUQ58" s="739"/>
      <c r="HUR58" s="739"/>
      <c r="HUS58" s="739"/>
      <c r="HUT58" s="739"/>
      <c r="HUU58" s="739"/>
      <c r="HUV58" s="739"/>
      <c r="HUW58" s="739"/>
      <c r="HUX58" s="739"/>
      <c r="HUY58" s="739"/>
      <c r="HUZ58" s="739"/>
      <c r="HVA58" s="739"/>
      <c r="HVB58" s="739"/>
      <c r="HVC58" s="739"/>
      <c r="HVD58" s="739"/>
      <c r="HVE58" s="739"/>
      <c r="HVF58" s="739"/>
      <c r="HVG58" s="739"/>
      <c r="HVH58" s="739"/>
      <c r="HVI58" s="739"/>
      <c r="HVJ58" s="739"/>
      <c r="HVK58" s="739"/>
      <c r="HVL58" s="739"/>
      <c r="HVM58" s="739"/>
      <c r="HVN58" s="739"/>
      <c r="HVO58" s="739"/>
      <c r="HVP58" s="739"/>
      <c r="HVQ58" s="739"/>
      <c r="HVR58" s="739"/>
      <c r="HVS58" s="739"/>
      <c r="HVT58" s="739"/>
      <c r="HVU58" s="739"/>
      <c r="HVV58" s="739"/>
      <c r="HVW58" s="739"/>
      <c r="HVX58" s="739"/>
      <c r="HVY58" s="739"/>
      <c r="HVZ58" s="739"/>
      <c r="HWA58" s="739"/>
      <c r="HWB58" s="739"/>
      <c r="HWC58" s="739"/>
      <c r="HWD58" s="739"/>
      <c r="HWE58" s="739"/>
      <c r="HWF58" s="739"/>
      <c r="HWG58" s="739"/>
      <c r="HWH58" s="739"/>
      <c r="HWI58" s="739"/>
      <c r="HWJ58" s="739"/>
      <c r="HWK58" s="739"/>
      <c r="HWL58" s="739"/>
      <c r="HWM58" s="739"/>
      <c r="HWN58" s="739"/>
      <c r="HWO58" s="739"/>
      <c r="HWP58" s="739"/>
      <c r="HWQ58" s="739"/>
      <c r="HWR58" s="739"/>
      <c r="HWS58" s="739"/>
      <c r="HWT58" s="739"/>
      <c r="HWU58" s="739"/>
      <c r="HWV58" s="739"/>
      <c r="HWW58" s="739"/>
      <c r="HWX58" s="739"/>
      <c r="HWY58" s="739"/>
      <c r="HWZ58" s="739"/>
      <c r="HXA58" s="739"/>
      <c r="HXB58" s="739"/>
      <c r="HXC58" s="739"/>
      <c r="HXD58" s="739"/>
      <c r="HXE58" s="739"/>
      <c r="HXF58" s="739"/>
      <c r="HXG58" s="739"/>
      <c r="HXH58" s="739"/>
      <c r="HXI58" s="739"/>
      <c r="HXJ58" s="739"/>
      <c r="HXK58" s="739"/>
      <c r="HXL58" s="739"/>
      <c r="HXM58" s="739"/>
      <c r="HXN58" s="739"/>
      <c r="HXO58" s="739"/>
      <c r="HXP58" s="739"/>
      <c r="HXQ58" s="739"/>
      <c r="HXR58" s="739"/>
      <c r="HXS58" s="739"/>
      <c r="HXT58" s="739"/>
      <c r="HXU58" s="739"/>
      <c r="HXV58" s="739"/>
      <c r="HXW58" s="739"/>
      <c r="HXX58" s="739"/>
      <c r="HXY58" s="739"/>
      <c r="HXZ58" s="739"/>
      <c r="HYA58" s="739"/>
      <c r="HYB58" s="739"/>
      <c r="HYC58" s="739"/>
      <c r="HYD58" s="739"/>
      <c r="HYE58" s="739"/>
      <c r="HYF58" s="739"/>
      <c r="HYG58" s="739"/>
      <c r="HYH58" s="739"/>
      <c r="HYI58" s="739"/>
      <c r="HYJ58" s="739"/>
      <c r="HYK58" s="739"/>
      <c r="HYL58" s="739"/>
      <c r="HYM58" s="739"/>
      <c r="HYN58" s="739"/>
      <c r="HYO58" s="739"/>
      <c r="HYP58" s="739"/>
      <c r="HYQ58" s="739"/>
      <c r="HYR58" s="739"/>
      <c r="HYS58" s="739"/>
      <c r="HYT58" s="739"/>
      <c r="HYU58" s="739"/>
      <c r="HYV58" s="739"/>
      <c r="HYW58" s="739"/>
      <c r="HYX58" s="739"/>
      <c r="HYY58" s="739"/>
      <c r="HYZ58" s="739"/>
      <c r="HZA58" s="739"/>
      <c r="HZB58" s="739"/>
      <c r="HZC58" s="739"/>
      <c r="HZD58" s="739"/>
      <c r="HZE58" s="739"/>
      <c r="HZF58" s="739"/>
      <c r="HZG58" s="739"/>
      <c r="HZH58" s="739"/>
      <c r="HZI58" s="739"/>
      <c r="HZJ58" s="739"/>
      <c r="HZK58" s="739"/>
      <c r="HZL58" s="739"/>
      <c r="HZM58" s="739"/>
      <c r="HZN58" s="739"/>
      <c r="HZO58" s="739"/>
      <c r="HZP58" s="739"/>
      <c r="HZQ58" s="739"/>
      <c r="HZR58" s="739"/>
      <c r="HZS58" s="739"/>
      <c r="HZT58" s="739"/>
      <c r="HZU58" s="739"/>
      <c r="HZV58" s="739"/>
      <c r="HZW58" s="739"/>
      <c r="HZX58" s="739"/>
      <c r="HZY58" s="739"/>
      <c r="HZZ58" s="739"/>
      <c r="IAA58" s="739"/>
      <c r="IAB58" s="739"/>
      <c r="IAC58" s="739"/>
      <c r="IAD58" s="739"/>
      <c r="IAE58" s="739"/>
      <c r="IAF58" s="739"/>
      <c r="IAG58" s="739"/>
      <c r="IAH58" s="739"/>
      <c r="IAI58" s="739"/>
      <c r="IAJ58" s="739"/>
      <c r="IAK58" s="739"/>
      <c r="IAL58" s="739"/>
      <c r="IAM58" s="739"/>
      <c r="IAN58" s="739"/>
      <c r="IAO58" s="739"/>
      <c r="IAP58" s="739"/>
      <c r="IAQ58" s="739"/>
      <c r="IAR58" s="739"/>
      <c r="IAS58" s="739"/>
      <c r="IAT58" s="739"/>
      <c r="IAU58" s="739"/>
      <c r="IAV58" s="739"/>
      <c r="IAW58" s="739"/>
      <c r="IAX58" s="739"/>
      <c r="IAY58" s="739"/>
      <c r="IAZ58" s="739"/>
      <c r="IBA58" s="739"/>
      <c r="IBB58" s="739"/>
      <c r="IBC58" s="739"/>
      <c r="IBD58" s="739"/>
      <c r="IBE58" s="739"/>
      <c r="IBF58" s="739"/>
      <c r="IBG58" s="739"/>
      <c r="IBH58" s="739"/>
      <c r="IBI58" s="739"/>
      <c r="IBJ58" s="739"/>
      <c r="IBK58" s="739"/>
      <c r="IBL58" s="739"/>
      <c r="IBM58" s="739"/>
      <c r="IBN58" s="739"/>
      <c r="IBO58" s="739"/>
      <c r="IBP58" s="739"/>
      <c r="IBQ58" s="739"/>
      <c r="IBR58" s="739"/>
      <c r="IBS58" s="739"/>
      <c r="IBT58" s="739"/>
      <c r="IBU58" s="739"/>
      <c r="IBV58" s="739"/>
      <c r="IBW58" s="739"/>
      <c r="IBX58" s="739"/>
      <c r="IBY58" s="739"/>
      <c r="IBZ58" s="739"/>
      <c r="ICA58" s="739"/>
      <c r="ICB58" s="739"/>
      <c r="ICC58" s="739"/>
      <c r="ICD58" s="739"/>
      <c r="ICE58" s="739"/>
      <c r="ICF58" s="739"/>
      <c r="ICG58" s="739"/>
      <c r="ICH58" s="739"/>
      <c r="ICI58" s="739"/>
      <c r="ICJ58" s="739"/>
      <c r="ICK58" s="739"/>
      <c r="ICL58" s="739"/>
      <c r="ICM58" s="739"/>
      <c r="ICN58" s="739"/>
      <c r="ICO58" s="739"/>
      <c r="ICP58" s="739"/>
      <c r="ICQ58" s="739"/>
      <c r="ICR58" s="739"/>
      <c r="ICS58" s="739"/>
      <c r="ICT58" s="739"/>
      <c r="ICU58" s="739"/>
      <c r="ICV58" s="739"/>
      <c r="ICW58" s="739"/>
      <c r="ICX58" s="739"/>
      <c r="ICY58" s="739"/>
      <c r="ICZ58" s="739"/>
      <c r="IDA58" s="739"/>
      <c r="IDB58" s="739"/>
      <c r="IDC58" s="739"/>
      <c r="IDD58" s="739"/>
      <c r="IDE58" s="739"/>
      <c r="IDF58" s="739"/>
      <c r="IDG58" s="739"/>
      <c r="IDH58" s="739"/>
      <c r="IDI58" s="739"/>
      <c r="IDJ58" s="739"/>
      <c r="IDK58" s="739"/>
      <c r="IDL58" s="739"/>
      <c r="IDM58" s="739"/>
      <c r="IDN58" s="739"/>
      <c r="IDO58" s="739"/>
      <c r="IDP58" s="739"/>
      <c r="IDQ58" s="739"/>
      <c r="IDR58" s="739"/>
      <c r="IDS58" s="739"/>
      <c r="IDT58" s="739"/>
      <c r="IDU58" s="739"/>
      <c r="IDV58" s="739"/>
      <c r="IDW58" s="739"/>
      <c r="IDX58" s="739"/>
      <c r="IDY58" s="739"/>
      <c r="IDZ58" s="739"/>
      <c r="IEA58" s="739"/>
      <c r="IEB58" s="739"/>
      <c r="IEC58" s="739"/>
      <c r="IED58" s="739"/>
      <c r="IEE58" s="739"/>
      <c r="IEF58" s="739"/>
      <c r="IEG58" s="739"/>
      <c r="IEH58" s="739"/>
      <c r="IEI58" s="739"/>
      <c r="IEJ58" s="739"/>
      <c r="IEK58" s="739"/>
      <c r="IEL58" s="739"/>
      <c r="IEM58" s="739"/>
      <c r="IEN58" s="739"/>
      <c r="IEO58" s="739"/>
      <c r="IEP58" s="739"/>
      <c r="IEQ58" s="739"/>
      <c r="IER58" s="739"/>
      <c r="IES58" s="739"/>
      <c r="IET58" s="739"/>
      <c r="IEU58" s="739"/>
      <c r="IEV58" s="739"/>
      <c r="IEW58" s="739"/>
      <c r="IEX58" s="739"/>
      <c r="IEY58" s="739"/>
      <c r="IEZ58" s="739"/>
      <c r="IFA58" s="739"/>
      <c r="IFB58" s="739"/>
      <c r="IFC58" s="739"/>
      <c r="IFD58" s="739"/>
      <c r="IFE58" s="739"/>
      <c r="IFF58" s="739"/>
      <c r="IFG58" s="739"/>
      <c r="IFH58" s="739"/>
      <c r="IFI58" s="739"/>
      <c r="IFJ58" s="739"/>
      <c r="IFK58" s="739"/>
      <c r="IFL58" s="739"/>
      <c r="IFM58" s="739"/>
      <c r="IFN58" s="739"/>
      <c r="IFO58" s="739"/>
      <c r="IFP58" s="739"/>
      <c r="IFQ58" s="739"/>
      <c r="IFR58" s="739"/>
      <c r="IFS58" s="739"/>
      <c r="IFT58" s="739"/>
      <c r="IFU58" s="739"/>
      <c r="IFV58" s="739"/>
      <c r="IFW58" s="739"/>
      <c r="IFX58" s="739"/>
      <c r="IFY58" s="739"/>
      <c r="IFZ58" s="739"/>
      <c r="IGA58" s="739"/>
      <c r="IGB58" s="739"/>
      <c r="IGC58" s="739"/>
      <c r="IGD58" s="739"/>
      <c r="IGE58" s="739"/>
      <c r="IGF58" s="739"/>
      <c r="IGG58" s="739"/>
      <c r="IGH58" s="739"/>
      <c r="IGI58" s="739"/>
      <c r="IGJ58" s="739"/>
      <c r="IGK58" s="739"/>
      <c r="IGL58" s="739"/>
      <c r="IGM58" s="739"/>
      <c r="IGN58" s="739"/>
      <c r="IGO58" s="739"/>
      <c r="IGP58" s="739"/>
      <c r="IGQ58" s="739"/>
      <c r="IGR58" s="739"/>
      <c r="IGS58" s="739"/>
      <c r="IGT58" s="739"/>
      <c r="IGU58" s="739"/>
      <c r="IGV58" s="739"/>
      <c r="IGW58" s="739"/>
      <c r="IGX58" s="739"/>
      <c r="IGY58" s="739"/>
      <c r="IGZ58" s="739"/>
      <c r="IHA58" s="739"/>
      <c r="IHB58" s="739"/>
      <c r="IHC58" s="739"/>
      <c r="IHD58" s="739"/>
      <c r="IHE58" s="739"/>
      <c r="IHF58" s="739"/>
      <c r="IHG58" s="739"/>
      <c r="IHH58" s="739"/>
      <c r="IHI58" s="739"/>
      <c r="IHJ58" s="739"/>
      <c r="IHK58" s="739"/>
      <c r="IHL58" s="739"/>
      <c r="IHM58" s="739"/>
      <c r="IHN58" s="739"/>
      <c r="IHO58" s="739"/>
      <c r="IHP58" s="739"/>
      <c r="IHQ58" s="739"/>
      <c r="IHR58" s="739"/>
      <c r="IHS58" s="739"/>
      <c r="IHT58" s="739"/>
      <c r="IHU58" s="739"/>
      <c r="IHV58" s="739"/>
      <c r="IHW58" s="739"/>
      <c r="IHX58" s="739"/>
      <c r="IHY58" s="739"/>
      <c r="IHZ58" s="739"/>
      <c r="IIA58" s="739"/>
      <c r="IIB58" s="739"/>
      <c r="IIC58" s="739"/>
      <c r="IID58" s="739"/>
      <c r="IIE58" s="739"/>
      <c r="IIF58" s="739"/>
      <c r="IIG58" s="739"/>
      <c r="IIH58" s="739"/>
      <c r="III58" s="739"/>
      <c r="IIJ58" s="739"/>
      <c r="IIK58" s="739"/>
      <c r="IIL58" s="739"/>
      <c r="IIM58" s="739"/>
      <c r="IIN58" s="739"/>
      <c r="IIO58" s="739"/>
      <c r="IIP58" s="739"/>
      <c r="IIQ58" s="739"/>
      <c r="IIR58" s="739"/>
      <c r="IIS58" s="739"/>
      <c r="IIT58" s="739"/>
      <c r="IIU58" s="739"/>
      <c r="IIV58" s="739"/>
      <c r="IIW58" s="739"/>
      <c r="IIX58" s="739"/>
      <c r="IIY58" s="739"/>
      <c r="IIZ58" s="739"/>
      <c r="IJA58" s="739"/>
      <c r="IJB58" s="739"/>
      <c r="IJC58" s="739"/>
      <c r="IJD58" s="739"/>
      <c r="IJE58" s="739"/>
      <c r="IJF58" s="739"/>
      <c r="IJG58" s="739"/>
      <c r="IJH58" s="739"/>
      <c r="IJI58" s="739"/>
      <c r="IJJ58" s="739"/>
      <c r="IJK58" s="739"/>
      <c r="IJL58" s="739"/>
      <c r="IJM58" s="739"/>
      <c r="IJN58" s="739"/>
      <c r="IJO58" s="739"/>
      <c r="IJP58" s="739"/>
      <c r="IJQ58" s="739"/>
      <c r="IJR58" s="739"/>
      <c r="IJS58" s="739"/>
      <c r="IJT58" s="739"/>
      <c r="IJU58" s="739"/>
      <c r="IJV58" s="739"/>
      <c r="IJW58" s="739"/>
      <c r="IJX58" s="739"/>
      <c r="IJY58" s="739"/>
      <c r="IJZ58" s="739"/>
      <c r="IKA58" s="739"/>
      <c r="IKB58" s="739"/>
      <c r="IKC58" s="739"/>
      <c r="IKD58" s="739"/>
      <c r="IKE58" s="739"/>
      <c r="IKF58" s="739"/>
      <c r="IKG58" s="739"/>
      <c r="IKH58" s="739"/>
      <c r="IKI58" s="739"/>
      <c r="IKJ58" s="739"/>
      <c r="IKK58" s="739"/>
      <c r="IKL58" s="739"/>
      <c r="IKM58" s="739"/>
      <c r="IKN58" s="739"/>
      <c r="IKO58" s="739"/>
      <c r="IKP58" s="739"/>
      <c r="IKQ58" s="739"/>
      <c r="IKR58" s="739"/>
      <c r="IKS58" s="739"/>
      <c r="IKT58" s="739"/>
      <c r="IKU58" s="739"/>
      <c r="IKV58" s="739"/>
      <c r="IKW58" s="739"/>
      <c r="IKX58" s="739"/>
      <c r="IKY58" s="739"/>
      <c r="IKZ58" s="739"/>
      <c r="ILA58" s="739"/>
      <c r="ILB58" s="739"/>
      <c r="ILC58" s="739"/>
      <c r="ILD58" s="739"/>
      <c r="ILE58" s="739"/>
      <c r="ILF58" s="739"/>
      <c r="ILG58" s="739"/>
      <c r="ILH58" s="739"/>
      <c r="ILI58" s="739"/>
      <c r="ILJ58" s="739"/>
      <c r="ILK58" s="739"/>
      <c r="ILL58" s="739"/>
      <c r="ILM58" s="739"/>
      <c r="ILN58" s="739"/>
      <c r="ILO58" s="739"/>
      <c r="ILP58" s="739"/>
      <c r="ILQ58" s="739"/>
      <c r="ILR58" s="739"/>
      <c r="ILS58" s="739"/>
      <c r="ILT58" s="739"/>
      <c r="ILU58" s="739"/>
      <c r="ILV58" s="739"/>
      <c r="ILW58" s="739"/>
      <c r="ILX58" s="739"/>
      <c r="ILY58" s="739"/>
      <c r="ILZ58" s="739"/>
      <c r="IMA58" s="739"/>
      <c r="IMB58" s="739"/>
      <c r="IMC58" s="739"/>
      <c r="IMD58" s="739"/>
      <c r="IME58" s="739"/>
      <c r="IMF58" s="739"/>
      <c r="IMG58" s="739"/>
      <c r="IMH58" s="739"/>
      <c r="IMI58" s="739"/>
      <c r="IMJ58" s="739"/>
      <c r="IMK58" s="739"/>
      <c r="IML58" s="739"/>
      <c r="IMM58" s="739"/>
      <c r="IMN58" s="739"/>
      <c r="IMO58" s="739"/>
      <c r="IMP58" s="739"/>
      <c r="IMQ58" s="739"/>
      <c r="IMR58" s="739"/>
      <c r="IMS58" s="739"/>
      <c r="IMT58" s="739"/>
      <c r="IMU58" s="739"/>
      <c r="IMV58" s="739"/>
      <c r="IMW58" s="739"/>
      <c r="IMX58" s="739"/>
      <c r="IMY58" s="739"/>
      <c r="IMZ58" s="739"/>
      <c r="INA58" s="739"/>
      <c r="INB58" s="739"/>
      <c r="INC58" s="739"/>
      <c r="IND58" s="739"/>
      <c r="INE58" s="739"/>
      <c r="INF58" s="739"/>
      <c r="ING58" s="739"/>
      <c r="INH58" s="739"/>
      <c r="INI58" s="739"/>
      <c r="INJ58" s="739"/>
      <c r="INK58" s="739"/>
      <c r="INL58" s="739"/>
      <c r="INM58" s="739"/>
      <c r="INN58" s="739"/>
      <c r="INO58" s="739"/>
      <c r="INP58" s="739"/>
      <c r="INQ58" s="739"/>
      <c r="INR58" s="739"/>
      <c r="INS58" s="739"/>
      <c r="INT58" s="739"/>
      <c r="INU58" s="739"/>
      <c r="INV58" s="739"/>
      <c r="INW58" s="739"/>
      <c r="INX58" s="739"/>
      <c r="INY58" s="739"/>
      <c r="INZ58" s="739"/>
      <c r="IOA58" s="739"/>
      <c r="IOB58" s="739"/>
      <c r="IOC58" s="739"/>
      <c r="IOD58" s="739"/>
      <c r="IOE58" s="739"/>
      <c r="IOF58" s="739"/>
      <c r="IOG58" s="739"/>
      <c r="IOH58" s="739"/>
      <c r="IOI58" s="739"/>
      <c r="IOJ58" s="739"/>
      <c r="IOK58" s="739"/>
      <c r="IOL58" s="739"/>
      <c r="IOM58" s="739"/>
      <c r="ION58" s="739"/>
      <c r="IOO58" s="739"/>
      <c r="IOP58" s="739"/>
      <c r="IOQ58" s="739"/>
      <c r="IOR58" s="739"/>
      <c r="IOS58" s="739"/>
      <c r="IOT58" s="739"/>
      <c r="IOU58" s="739"/>
      <c r="IOV58" s="739"/>
      <c r="IOW58" s="739"/>
      <c r="IOX58" s="739"/>
      <c r="IOY58" s="739"/>
      <c r="IOZ58" s="739"/>
      <c r="IPA58" s="739"/>
      <c r="IPB58" s="739"/>
      <c r="IPC58" s="739"/>
      <c r="IPD58" s="739"/>
      <c r="IPE58" s="739"/>
      <c r="IPF58" s="739"/>
      <c r="IPG58" s="739"/>
      <c r="IPH58" s="739"/>
      <c r="IPI58" s="739"/>
      <c r="IPJ58" s="739"/>
      <c r="IPK58" s="739"/>
      <c r="IPL58" s="739"/>
      <c r="IPM58" s="739"/>
      <c r="IPN58" s="739"/>
      <c r="IPO58" s="739"/>
      <c r="IPP58" s="739"/>
      <c r="IPQ58" s="739"/>
      <c r="IPR58" s="739"/>
      <c r="IPS58" s="739"/>
      <c r="IPT58" s="739"/>
      <c r="IPU58" s="739"/>
      <c r="IPV58" s="739"/>
      <c r="IPW58" s="739"/>
      <c r="IPX58" s="739"/>
      <c r="IPY58" s="739"/>
      <c r="IPZ58" s="739"/>
      <c r="IQA58" s="739"/>
      <c r="IQB58" s="739"/>
      <c r="IQC58" s="739"/>
      <c r="IQD58" s="739"/>
      <c r="IQE58" s="739"/>
      <c r="IQF58" s="739"/>
      <c r="IQG58" s="739"/>
      <c r="IQH58" s="739"/>
      <c r="IQI58" s="739"/>
      <c r="IQJ58" s="739"/>
      <c r="IQK58" s="739"/>
      <c r="IQL58" s="739"/>
      <c r="IQM58" s="739"/>
      <c r="IQN58" s="739"/>
      <c r="IQO58" s="739"/>
      <c r="IQP58" s="739"/>
      <c r="IQQ58" s="739"/>
      <c r="IQR58" s="739"/>
      <c r="IQS58" s="739"/>
      <c r="IQT58" s="739"/>
      <c r="IQU58" s="739"/>
      <c r="IQV58" s="739"/>
      <c r="IQW58" s="739"/>
      <c r="IQX58" s="739"/>
      <c r="IQY58" s="739"/>
      <c r="IQZ58" s="739"/>
      <c r="IRA58" s="739"/>
      <c r="IRB58" s="739"/>
      <c r="IRC58" s="739"/>
      <c r="IRD58" s="739"/>
      <c r="IRE58" s="739"/>
      <c r="IRF58" s="739"/>
      <c r="IRG58" s="739"/>
      <c r="IRH58" s="739"/>
      <c r="IRI58" s="739"/>
      <c r="IRJ58" s="739"/>
      <c r="IRK58" s="739"/>
      <c r="IRL58" s="739"/>
      <c r="IRM58" s="739"/>
      <c r="IRN58" s="739"/>
      <c r="IRO58" s="739"/>
      <c r="IRP58" s="739"/>
      <c r="IRQ58" s="739"/>
      <c r="IRR58" s="739"/>
      <c r="IRS58" s="739"/>
      <c r="IRT58" s="739"/>
      <c r="IRU58" s="739"/>
      <c r="IRV58" s="739"/>
      <c r="IRW58" s="739"/>
      <c r="IRX58" s="739"/>
      <c r="IRY58" s="739"/>
      <c r="IRZ58" s="739"/>
      <c r="ISA58" s="739"/>
      <c r="ISB58" s="739"/>
      <c r="ISC58" s="739"/>
      <c r="ISD58" s="739"/>
      <c r="ISE58" s="739"/>
      <c r="ISF58" s="739"/>
      <c r="ISG58" s="739"/>
      <c r="ISH58" s="739"/>
      <c r="ISI58" s="739"/>
      <c r="ISJ58" s="739"/>
      <c r="ISK58" s="739"/>
      <c r="ISL58" s="739"/>
      <c r="ISM58" s="739"/>
      <c r="ISN58" s="739"/>
      <c r="ISO58" s="739"/>
      <c r="ISP58" s="739"/>
      <c r="ISQ58" s="739"/>
      <c r="ISR58" s="739"/>
      <c r="ISS58" s="739"/>
      <c r="IST58" s="739"/>
      <c r="ISU58" s="739"/>
      <c r="ISV58" s="739"/>
      <c r="ISW58" s="739"/>
      <c r="ISX58" s="739"/>
      <c r="ISY58" s="739"/>
      <c r="ISZ58" s="739"/>
      <c r="ITA58" s="739"/>
      <c r="ITB58" s="739"/>
      <c r="ITC58" s="739"/>
      <c r="ITD58" s="739"/>
      <c r="ITE58" s="739"/>
      <c r="ITF58" s="739"/>
      <c r="ITG58" s="739"/>
      <c r="ITH58" s="739"/>
      <c r="ITI58" s="739"/>
      <c r="ITJ58" s="739"/>
      <c r="ITK58" s="739"/>
      <c r="ITL58" s="739"/>
      <c r="ITM58" s="739"/>
      <c r="ITN58" s="739"/>
      <c r="ITO58" s="739"/>
      <c r="ITP58" s="739"/>
      <c r="ITQ58" s="739"/>
      <c r="ITR58" s="739"/>
      <c r="ITS58" s="739"/>
      <c r="ITT58" s="739"/>
      <c r="ITU58" s="739"/>
      <c r="ITV58" s="739"/>
      <c r="ITW58" s="739"/>
      <c r="ITX58" s="739"/>
      <c r="ITY58" s="739"/>
      <c r="ITZ58" s="739"/>
      <c r="IUA58" s="739"/>
      <c r="IUB58" s="739"/>
      <c r="IUC58" s="739"/>
      <c r="IUD58" s="739"/>
      <c r="IUE58" s="739"/>
      <c r="IUF58" s="739"/>
      <c r="IUG58" s="739"/>
      <c r="IUH58" s="739"/>
      <c r="IUI58" s="739"/>
      <c r="IUJ58" s="739"/>
      <c r="IUK58" s="739"/>
      <c r="IUL58" s="739"/>
      <c r="IUM58" s="739"/>
      <c r="IUN58" s="739"/>
      <c r="IUO58" s="739"/>
      <c r="IUP58" s="739"/>
      <c r="IUQ58" s="739"/>
      <c r="IUR58" s="739"/>
      <c r="IUS58" s="739"/>
      <c r="IUT58" s="739"/>
      <c r="IUU58" s="739"/>
      <c r="IUV58" s="739"/>
      <c r="IUW58" s="739"/>
      <c r="IUX58" s="739"/>
      <c r="IUY58" s="739"/>
      <c r="IUZ58" s="739"/>
      <c r="IVA58" s="739"/>
      <c r="IVB58" s="739"/>
      <c r="IVC58" s="739"/>
      <c r="IVD58" s="739"/>
      <c r="IVE58" s="739"/>
      <c r="IVF58" s="739"/>
      <c r="IVG58" s="739"/>
      <c r="IVH58" s="739"/>
      <c r="IVI58" s="739"/>
      <c r="IVJ58" s="739"/>
      <c r="IVK58" s="739"/>
      <c r="IVL58" s="739"/>
      <c r="IVM58" s="739"/>
      <c r="IVN58" s="739"/>
      <c r="IVO58" s="739"/>
      <c r="IVP58" s="739"/>
      <c r="IVQ58" s="739"/>
      <c r="IVR58" s="739"/>
      <c r="IVS58" s="739"/>
      <c r="IVT58" s="739"/>
      <c r="IVU58" s="739"/>
      <c r="IVV58" s="739"/>
      <c r="IVW58" s="739"/>
      <c r="IVX58" s="739"/>
      <c r="IVY58" s="739"/>
      <c r="IVZ58" s="739"/>
      <c r="IWA58" s="739"/>
      <c r="IWB58" s="739"/>
      <c r="IWC58" s="739"/>
      <c r="IWD58" s="739"/>
      <c r="IWE58" s="739"/>
      <c r="IWF58" s="739"/>
      <c r="IWG58" s="739"/>
      <c r="IWH58" s="739"/>
      <c r="IWI58" s="739"/>
      <c r="IWJ58" s="739"/>
      <c r="IWK58" s="739"/>
      <c r="IWL58" s="739"/>
      <c r="IWM58" s="739"/>
      <c r="IWN58" s="739"/>
      <c r="IWO58" s="739"/>
      <c r="IWP58" s="739"/>
      <c r="IWQ58" s="739"/>
      <c r="IWR58" s="739"/>
      <c r="IWS58" s="739"/>
      <c r="IWT58" s="739"/>
      <c r="IWU58" s="739"/>
      <c r="IWV58" s="739"/>
      <c r="IWW58" s="739"/>
      <c r="IWX58" s="739"/>
      <c r="IWY58" s="739"/>
      <c r="IWZ58" s="739"/>
      <c r="IXA58" s="739"/>
      <c r="IXB58" s="739"/>
      <c r="IXC58" s="739"/>
      <c r="IXD58" s="739"/>
      <c r="IXE58" s="739"/>
      <c r="IXF58" s="739"/>
      <c r="IXG58" s="739"/>
      <c r="IXH58" s="739"/>
      <c r="IXI58" s="739"/>
      <c r="IXJ58" s="739"/>
      <c r="IXK58" s="739"/>
      <c r="IXL58" s="739"/>
      <c r="IXM58" s="739"/>
      <c r="IXN58" s="739"/>
      <c r="IXO58" s="739"/>
      <c r="IXP58" s="739"/>
      <c r="IXQ58" s="739"/>
      <c r="IXR58" s="739"/>
      <c r="IXS58" s="739"/>
      <c r="IXT58" s="739"/>
      <c r="IXU58" s="739"/>
      <c r="IXV58" s="739"/>
      <c r="IXW58" s="739"/>
      <c r="IXX58" s="739"/>
      <c r="IXY58" s="739"/>
      <c r="IXZ58" s="739"/>
      <c r="IYA58" s="739"/>
      <c r="IYB58" s="739"/>
      <c r="IYC58" s="739"/>
      <c r="IYD58" s="739"/>
      <c r="IYE58" s="739"/>
      <c r="IYF58" s="739"/>
      <c r="IYG58" s="739"/>
      <c r="IYH58" s="739"/>
      <c r="IYI58" s="739"/>
      <c r="IYJ58" s="739"/>
      <c r="IYK58" s="739"/>
      <c r="IYL58" s="739"/>
      <c r="IYM58" s="739"/>
      <c r="IYN58" s="739"/>
      <c r="IYO58" s="739"/>
      <c r="IYP58" s="739"/>
      <c r="IYQ58" s="739"/>
      <c r="IYR58" s="739"/>
      <c r="IYS58" s="739"/>
      <c r="IYT58" s="739"/>
      <c r="IYU58" s="739"/>
      <c r="IYV58" s="739"/>
      <c r="IYW58" s="739"/>
      <c r="IYX58" s="739"/>
      <c r="IYY58" s="739"/>
      <c r="IYZ58" s="739"/>
      <c r="IZA58" s="739"/>
      <c r="IZB58" s="739"/>
      <c r="IZC58" s="739"/>
      <c r="IZD58" s="739"/>
      <c r="IZE58" s="739"/>
      <c r="IZF58" s="739"/>
      <c r="IZG58" s="739"/>
      <c r="IZH58" s="739"/>
      <c r="IZI58" s="739"/>
      <c r="IZJ58" s="739"/>
      <c r="IZK58" s="739"/>
      <c r="IZL58" s="739"/>
      <c r="IZM58" s="739"/>
      <c r="IZN58" s="739"/>
      <c r="IZO58" s="739"/>
      <c r="IZP58" s="739"/>
      <c r="IZQ58" s="739"/>
      <c r="IZR58" s="739"/>
      <c r="IZS58" s="739"/>
      <c r="IZT58" s="739"/>
      <c r="IZU58" s="739"/>
      <c r="IZV58" s="739"/>
      <c r="IZW58" s="739"/>
      <c r="IZX58" s="739"/>
      <c r="IZY58" s="739"/>
      <c r="IZZ58" s="739"/>
      <c r="JAA58" s="739"/>
      <c r="JAB58" s="739"/>
      <c r="JAC58" s="739"/>
      <c r="JAD58" s="739"/>
      <c r="JAE58" s="739"/>
      <c r="JAF58" s="739"/>
      <c r="JAG58" s="739"/>
      <c r="JAH58" s="739"/>
      <c r="JAI58" s="739"/>
      <c r="JAJ58" s="739"/>
      <c r="JAK58" s="739"/>
      <c r="JAL58" s="739"/>
      <c r="JAM58" s="739"/>
      <c r="JAN58" s="739"/>
      <c r="JAO58" s="739"/>
      <c r="JAP58" s="739"/>
      <c r="JAQ58" s="739"/>
      <c r="JAR58" s="739"/>
      <c r="JAS58" s="739"/>
      <c r="JAT58" s="739"/>
      <c r="JAU58" s="739"/>
      <c r="JAV58" s="739"/>
      <c r="JAW58" s="739"/>
      <c r="JAX58" s="739"/>
      <c r="JAY58" s="739"/>
      <c r="JAZ58" s="739"/>
      <c r="JBA58" s="739"/>
      <c r="JBB58" s="739"/>
      <c r="JBC58" s="739"/>
      <c r="JBD58" s="739"/>
      <c r="JBE58" s="739"/>
      <c r="JBF58" s="739"/>
      <c r="JBG58" s="739"/>
      <c r="JBH58" s="739"/>
      <c r="JBI58" s="739"/>
      <c r="JBJ58" s="739"/>
      <c r="JBK58" s="739"/>
      <c r="JBL58" s="739"/>
      <c r="JBM58" s="739"/>
      <c r="JBN58" s="739"/>
      <c r="JBO58" s="739"/>
      <c r="JBP58" s="739"/>
      <c r="JBQ58" s="739"/>
      <c r="JBR58" s="739"/>
      <c r="JBS58" s="739"/>
      <c r="JBT58" s="739"/>
      <c r="JBU58" s="739"/>
      <c r="JBV58" s="739"/>
      <c r="JBW58" s="739"/>
      <c r="JBX58" s="739"/>
      <c r="JBY58" s="739"/>
      <c r="JBZ58" s="739"/>
      <c r="JCA58" s="739"/>
      <c r="JCB58" s="739"/>
      <c r="JCC58" s="739"/>
      <c r="JCD58" s="739"/>
      <c r="JCE58" s="739"/>
      <c r="JCF58" s="739"/>
      <c r="JCG58" s="739"/>
      <c r="JCH58" s="739"/>
      <c r="JCI58" s="739"/>
      <c r="JCJ58" s="739"/>
      <c r="JCK58" s="739"/>
      <c r="JCL58" s="739"/>
      <c r="JCM58" s="739"/>
      <c r="JCN58" s="739"/>
      <c r="JCO58" s="739"/>
      <c r="JCP58" s="739"/>
      <c r="JCQ58" s="739"/>
      <c r="JCR58" s="739"/>
      <c r="JCS58" s="739"/>
      <c r="JCT58" s="739"/>
      <c r="JCU58" s="739"/>
      <c r="JCV58" s="739"/>
      <c r="JCW58" s="739"/>
      <c r="JCX58" s="739"/>
      <c r="JCY58" s="739"/>
      <c r="JCZ58" s="739"/>
      <c r="JDA58" s="739"/>
      <c r="JDB58" s="739"/>
      <c r="JDC58" s="739"/>
      <c r="JDD58" s="739"/>
      <c r="JDE58" s="739"/>
      <c r="JDF58" s="739"/>
      <c r="JDG58" s="739"/>
      <c r="JDH58" s="739"/>
      <c r="JDI58" s="739"/>
      <c r="JDJ58" s="739"/>
      <c r="JDK58" s="739"/>
      <c r="JDL58" s="739"/>
      <c r="JDM58" s="739"/>
      <c r="JDN58" s="739"/>
      <c r="JDO58" s="739"/>
      <c r="JDP58" s="739"/>
      <c r="JDQ58" s="739"/>
      <c r="JDR58" s="739"/>
      <c r="JDS58" s="739"/>
      <c r="JDT58" s="739"/>
      <c r="JDU58" s="739"/>
      <c r="JDV58" s="739"/>
      <c r="JDW58" s="739"/>
      <c r="JDX58" s="739"/>
      <c r="JDY58" s="739"/>
      <c r="JDZ58" s="739"/>
      <c r="JEA58" s="739"/>
      <c r="JEB58" s="739"/>
      <c r="JEC58" s="739"/>
      <c r="JED58" s="739"/>
      <c r="JEE58" s="739"/>
      <c r="JEF58" s="739"/>
      <c r="JEG58" s="739"/>
      <c r="JEH58" s="739"/>
      <c r="JEI58" s="739"/>
      <c r="JEJ58" s="739"/>
      <c r="JEK58" s="739"/>
      <c r="JEL58" s="739"/>
      <c r="JEM58" s="739"/>
      <c r="JEN58" s="739"/>
      <c r="JEO58" s="739"/>
      <c r="JEP58" s="739"/>
      <c r="JEQ58" s="739"/>
      <c r="JER58" s="739"/>
      <c r="JES58" s="739"/>
      <c r="JET58" s="739"/>
      <c r="JEU58" s="739"/>
      <c r="JEV58" s="739"/>
      <c r="JEW58" s="739"/>
      <c r="JEX58" s="739"/>
      <c r="JEY58" s="739"/>
      <c r="JEZ58" s="739"/>
      <c r="JFA58" s="739"/>
      <c r="JFB58" s="739"/>
      <c r="JFC58" s="739"/>
      <c r="JFD58" s="739"/>
      <c r="JFE58" s="739"/>
      <c r="JFF58" s="739"/>
      <c r="JFG58" s="739"/>
      <c r="JFH58" s="739"/>
      <c r="JFI58" s="739"/>
      <c r="JFJ58" s="739"/>
      <c r="JFK58" s="739"/>
      <c r="JFL58" s="739"/>
      <c r="JFM58" s="739"/>
      <c r="JFN58" s="739"/>
      <c r="JFO58" s="739"/>
      <c r="JFP58" s="739"/>
      <c r="JFQ58" s="739"/>
      <c r="JFR58" s="739"/>
      <c r="JFS58" s="739"/>
      <c r="JFT58" s="739"/>
      <c r="JFU58" s="739"/>
      <c r="JFV58" s="739"/>
      <c r="JFW58" s="739"/>
      <c r="JFX58" s="739"/>
      <c r="JFY58" s="739"/>
      <c r="JFZ58" s="739"/>
      <c r="JGA58" s="739"/>
      <c r="JGB58" s="739"/>
      <c r="JGC58" s="739"/>
      <c r="JGD58" s="739"/>
      <c r="JGE58" s="739"/>
      <c r="JGF58" s="739"/>
      <c r="JGG58" s="739"/>
      <c r="JGH58" s="739"/>
      <c r="JGI58" s="739"/>
      <c r="JGJ58" s="739"/>
      <c r="JGK58" s="739"/>
      <c r="JGL58" s="739"/>
      <c r="JGM58" s="739"/>
      <c r="JGN58" s="739"/>
      <c r="JGO58" s="739"/>
      <c r="JGP58" s="739"/>
      <c r="JGQ58" s="739"/>
      <c r="JGR58" s="739"/>
      <c r="JGS58" s="739"/>
      <c r="JGT58" s="739"/>
      <c r="JGU58" s="739"/>
      <c r="JGV58" s="739"/>
      <c r="JGW58" s="739"/>
      <c r="JGX58" s="739"/>
      <c r="JGY58" s="739"/>
      <c r="JGZ58" s="739"/>
      <c r="JHA58" s="739"/>
      <c r="JHB58" s="739"/>
      <c r="JHC58" s="739"/>
      <c r="JHD58" s="739"/>
      <c r="JHE58" s="739"/>
      <c r="JHF58" s="739"/>
      <c r="JHG58" s="739"/>
      <c r="JHH58" s="739"/>
      <c r="JHI58" s="739"/>
      <c r="JHJ58" s="739"/>
      <c r="JHK58" s="739"/>
      <c r="JHL58" s="739"/>
      <c r="JHM58" s="739"/>
      <c r="JHN58" s="739"/>
      <c r="JHO58" s="739"/>
      <c r="JHP58" s="739"/>
      <c r="JHQ58" s="739"/>
      <c r="JHR58" s="739"/>
      <c r="JHS58" s="739"/>
      <c r="JHT58" s="739"/>
      <c r="JHU58" s="739"/>
      <c r="JHV58" s="739"/>
      <c r="JHW58" s="739"/>
      <c r="JHX58" s="739"/>
      <c r="JHY58" s="739"/>
      <c r="JHZ58" s="739"/>
      <c r="JIA58" s="739"/>
      <c r="JIB58" s="739"/>
      <c r="JIC58" s="739"/>
      <c r="JID58" s="739"/>
      <c r="JIE58" s="739"/>
      <c r="JIF58" s="739"/>
      <c r="JIG58" s="739"/>
      <c r="JIH58" s="739"/>
      <c r="JII58" s="739"/>
      <c r="JIJ58" s="739"/>
      <c r="JIK58" s="739"/>
      <c r="JIL58" s="739"/>
      <c r="JIM58" s="739"/>
      <c r="JIN58" s="739"/>
      <c r="JIO58" s="739"/>
      <c r="JIP58" s="739"/>
      <c r="JIQ58" s="739"/>
      <c r="JIR58" s="739"/>
      <c r="JIS58" s="739"/>
      <c r="JIT58" s="739"/>
      <c r="JIU58" s="739"/>
      <c r="JIV58" s="739"/>
      <c r="JIW58" s="739"/>
      <c r="JIX58" s="739"/>
      <c r="JIY58" s="739"/>
      <c r="JIZ58" s="739"/>
      <c r="JJA58" s="739"/>
      <c r="JJB58" s="739"/>
      <c r="JJC58" s="739"/>
      <c r="JJD58" s="739"/>
      <c r="JJE58" s="739"/>
      <c r="JJF58" s="739"/>
      <c r="JJG58" s="739"/>
      <c r="JJH58" s="739"/>
      <c r="JJI58" s="739"/>
      <c r="JJJ58" s="739"/>
      <c r="JJK58" s="739"/>
      <c r="JJL58" s="739"/>
      <c r="JJM58" s="739"/>
      <c r="JJN58" s="739"/>
      <c r="JJO58" s="739"/>
      <c r="JJP58" s="739"/>
      <c r="JJQ58" s="739"/>
      <c r="JJR58" s="739"/>
      <c r="JJS58" s="739"/>
      <c r="JJT58" s="739"/>
      <c r="JJU58" s="739"/>
      <c r="JJV58" s="739"/>
      <c r="JJW58" s="739"/>
      <c r="JJX58" s="739"/>
      <c r="JJY58" s="739"/>
      <c r="JJZ58" s="739"/>
      <c r="JKA58" s="739"/>
      <c r="JKB58" s="739"/>
      <c r="JKC58" s="739"/>
      <c r="JKD58" s="739"/>
      <c r="JKE58" s="739"/>
      <c r="JKF58" s="739"/>
      <c r="JKG58" s="739"/>
      <c r="JKH58" s="739"/>
      <c r="JKI58" s="739"/>
      <c r="JKJ58" s="739"/>
      <c r="JKK58" s="739"/>
      <c r="JKL58" s="739"/>
      <c r="JKM58" s="739"/>
      <c r="JKN58" s="739"/>
      <c r="JKO58" s="739"/>
      <c r="JKP58" s="739"/>
      <c r="JKQ58" s="739"/>
      <c r="JKR58" s="739"/>
      <c r="JKS58" s="739"/>
      <c r="JKT58" s="739"/>
      <c r="JKU58" s="739"/>
      <c r="JKV58" s="739"/>
      <c r="JKW58" s="739"/>
      <c r="JKX58" s="739"/>
      <c r="JKY58" s="739"/>
      <c r="JKZ58" s="739"/>
      <c r="JLA58" s="739"/>
      <c r="JLB58" s="739"/>
      <c r="JLC58" s="739"/>
      <c r="JLD58" s="739"/>
      <c r="JLE58" s="739"/>
      <c r="JLF58" s="739"/>
      <c r="JLG58" s="739"/>
      <c r="JLH58" s="739"/>
      <c r="JLI58" s="739"/>
      <c r="JLJ58" s="739"/>
      <c r="JLK58" s="739"/>
      <c r="JLL58" s="739"/>
      <c r="JLM58" s="739"/>
      <c r="JLN58" s="739"/>
      <c r="JLO58" s="739"/>
      <c r="JLP58" s="739"/>
      <c r="JLQ58" s="739"/>
      <c r="JLR58" s="739"/>
      <c r="JLS58" s="739"/>
      <c r="JLT58" s="739"/>
      <c r="JLU58" s="739"/>
      <c r="JLV58" s="739"/>
      <c r="JLW58" s="739"/>
      <c r="JLX58" s="739"/>
      <c r="JLY58" s="739"/>
      <c r="JLZ58" s="739"/>
      <c r="JMA58" s="739"/>
      <c r="JMB58" s="739"/>
      <c r="JMC58" s="739"/>
      <c r="JMD58" s="739"/>
      <c r="JME58" s="739"/>
      <c r="JMF58" s="739"/>
      <c r="JMG58" s="739"/>
      <c r="JMH58" s="739"/>
      <c r="JMI58" s="739"/>
      <c r="JMJ58" s="739"/>
      <c r="JMK58" s="739"/>
      <c r="JML58" s="739"/>
      <c r="JMM58" s="739"/>
      <c r="JMN58" s="739"/>
      <c r="JMO58" s="739"/>
      <c r="JMP58" s="739"/>
      <c r="JMQ58" s="739"/>
      <c r="JMR58" s="739"/>
      <c r="JMS58" s="739"/>
      <c r="JMT58" s="739"/>
      <c r="JMU58" s="739"/>
      <c r="JMV58" s="739"/>
      <c r="JMW58" s="739"/>
      <c r="JMX58" s="739"/>
      <c r="JMY58" s="739"/>
      <c r="JMZ58" s="739"/>
      <c r="JNA58" s="739"/>
      <c r="JNB58" s="739"/>
      <c r="JNC58" s="739"/>
      <c r="JND58" s="739"/>
      <c r="JNE58" s="739"/>
      <c r="JNF58" s="739"/>
      <c r="JNG58" s="739"/>
      <c r="JNH58" s="739"/>
      <c r="JNI58" s="739"/>
      <c r="JNJ58" s="739"/>
      <c r="JNK58" s="739"/>
      <c r="JNL58" s="739"/>
      <c r="JNM58" s="739"/>
      <c r="JNN58" s="739"/>
      <c r="JNO58" s="739"/>
      <c r="JNP58" s="739"/>
      <c r="JNQ58" s="739"/>
      <c r="JNR58" s="739"/>
      <c r="JNS58" s="739"/>
      <c r="JNT58" s="739"/>
      <c r="JNU58" s="739"/>
      <c r="JNV58" s="739"/>
      <c r="JNW58" s="739"/>
      <c r="JNX58" s="739"/>
      <c r="JNY58" s="739"/>
      <c r="JNZ58" s="739"/>
      <c r="JOA58" s="739"/>
      <c r="JOB58" s="739"/>
      <c r="JOC58" s="739"/>
      <c r="JOD58" s="739"/>
      <c r="JOE58" s="739"/>
      <c r="JOF58" s="739"/>
      <c r="JOG58" s="739"/>
      <c r="JOH58" s="739"/>
      <c r="JOI58" s="739"/>
      <c r="JOJ58" s="739"/>
      <c r="JOK58" s="739"/>
      <c r="JOL58" s="739"/>
      <c r="JOM58" s="739"/>
      <c r="JON58" s="739"/>
      <c r="JOO58" s="739"/>
      <c r="JOP58" s="739"/>
      <c r="JOQ58" s="739"/>
      <c r="JOR58" s="739"/>
      <c r="JOS58" s="739"/>
      <c r="JOT58" s="739"/>
      <c r="JOU58" s="739"/>
      <c r="JOV58" s="739"/>
      <c r="JOW58" s="739"/>
      <c r="JOX58" s="739"/>
      <c r="JOY58" s="739"/>
      <c r="JOZ58" s="739"/>
      <c r="JPA58" s="739"/>
      <c r="JPB58" s="739"/>
      <c r="JPC58" s="739"/>
      <c r="JPD58" s="739"/>
      <c r="JPE58" s="739"/>
      <c r="JPF58" s="739"/>
      <c r="JPG58" s="739"/>
      <c r="JPH58" s="739"/>
      <c r="JPI58" s="739"/>
      <c r="JPJ58" s="739"/>
      <c r="JPK58" s="739"/>
      <c r="JPL58" s="739"/>
      <c r="JPM58" s="739"/>
      <c r="JPN58" s="739"/>
      <c r="JPO58" s="739"/>
      <c r="JPP58" s="739"/>
      <c r="JPQ58" s="739"/>
      <c r="JPR58" s="739"/>
      <c r="JPS58" s="739"/>
      <c r="JPT58" s="739"/>
      <c r="JPU58" s="739"/>
      <c r="JPV58" s="739"/>
      <c r="JPW58" s="739"/>
      <c r="JPX58" s="739"/>
      <c r="JPY58" s="739"/>
      <c r="JPZ58" s="739"/>
      <c r="JQA58" s="739"/>
      <c r="JQB58" s="739"/>
      <c r="JQC58" s="739"/>
      <c r="JQD58" s="739"/>
      <c r="JQE58" s="739"/>
      <c r="JQF58" s="739"/>
      <c r="JQG58" s="739"/>
      <c r="JQH58" s="739"/>
      <c r="JQI58" s="739"/>
      <c r="JQJ58" s="739"/>
      <c r="JQK58" s="739"/>
      <c r="JQL58" s="739"/>
      <c r="JQM58" s="739"/>
      <c r="JQN58" s="739"/>
      <c r="JQO58" s="739"/>
      <c r="JQP58" s="739"/>
      <c r="JQQ58" s="739"/>
      <c r="JQR58" s="739"/>
      <c r="JQS58" s="739"/>
      <c r="JQT58" s="739"/>
      <c r="JQU58" s="739"/>
      <c r="JQV58" s="739"/>
      <c r="JQW58" s="739"/>
      <c r="JQX58" s="739"/>
      <c r="JQY58" s="739"/>
      <c r="JQZ58" s="739"/>
      <c r="JRA58" s="739"/>
      <c r="JRB58" s="739"/>
      <c r="JRC58" s="739"/>
      <c r="JRD58" s="739"/>
      <c r="JRE58" s="739"/>
      <c r="JRF58" s="739"/>
      <c r="JRG58" s="739"/>
      <c r="JRH58" s="739"/>
      <c r="JRI58" s="739"/>
      <c r="JRJ58" s="739"/>
      <c r="JRK58" s="739"/>
      <c r="JRL58" s="739"/>
      <c r="JRM58" s="739"/>
      <c r="JRN58" s="739"/>
      <c r="JRO58" s="739"/>
      <c r="JRP58" s="739"/>
      <c r="JRQ58" s="739"/>
      <c r="JRR58" s="739"/>
      <c r="JRS58" s="739"/>
      <c r="JRT58" s="739"/>
      <c r="JRU58" s="739"/>
      <c r="JRV58" s="739"/>
      <c r="JRW58" s="739"/>
      <c r="JRX58" s="739"/>
      <c r="JRY58" s="739"/>
      <c r="JRZ58" s="739"/>
      <c r="JSA58" s="739"/>
      <c r="JSB58" s="739"/>
      <c r="JSC58" s="739"/>
      <c r="JSD58" s="739"/>
      <c r="JSE58" s="739"/>
      <c r="JSF58" s="739"/>
      <c r="JSG58" s="739"/>
      <c r="JSH58" s="739"/>
      <c r="JSI58" s="739"/>
      <c r="JSJ58" s="739"/>
      <c r="JSK58" s="739"/>
      <c r="JSL58" s="739"/>
      <c r="JSM58" s="739"/>
      <c r="JSN58" s="739"/>
      <c r="JSO58" s="739"/>
      <c r="JSP58" s="739"/>
      <c r="JSQ58" s="739"/>
      <c r="JSR58" s="739"/>
      <c r="JSS58" s="739"/>
      <c r="JST58" s="739"/>
      <c r="JSU58" s="739"/>
      <c r="JSV58" s="739"/>
      <c r="JSW58" s="739"/>
      <c r="JSX58" s="739"/>
      <c r="JSY58" s="739"/>
      <c r="JSZ58" s="739"/>
      <c r="JTA58" s="739"/>
      <c r="JTB58" s="739"/>
      <c r="JTC58" s="739"/>
      <c r="JTD58" s="739"/>
      <c r="JTE58" s="739"/>
      <c r="JTF58" s="739"/>
      <c r="JTG58" s="739"/>
      <c r="JTH58" s="739"/>
      <c r="JTI58" s="739"/>
      <c r="JTJ58" s="739"/>
      <c r="JTK58" s="739"/>
      <c r="JTL58" s="739"/>
      <c r="JTM58" s="739"/>
      <c r="JTN58" s="739"/>
      <c r="JTO58" s="739"/>
      <c r="JTP58" s="739"/>
      <c r="JTQ58" s="739"/>
      <c r="JTR58" s="739"/>
      <c r="JTS58" s="739"/>
      <c r="JTT58" s="739"/>
      <c r="JTU58" s="739"/>
      <c r="JTV58" s="739"/>
      <c r="JTW58" s="739"/>
      <c r="JTX58" s="739"/>
      <c r="JTY58" s="739"/>
      <c r="JTZ58" s="739"/>
      <c r="JUA58" s="739"/>
      <c r="JUB58" s="739"/>
      <c r="JUC58" s="739"/>
      <c r="JUD58" s="739"/>
      <c r="JUE58" s="739"/>
      <c r="JUF58" s="739"/>
      <c r="JUG58" s="739"/>
      <c r="JUH58" s="739"/>
      <c r="JUI58" s="739"/>
      <c r="JUJ58" s="739"/>
      <c r="JUK58" s="739"/>
      <c r="JUL58" s="739"/>
      <c r="JUM58" s="739"/>
      <c r="JUN58" s="739"/>
      <c r="JUO58" s="739"/>
      <c r="JUP58" s="739"/>
      <c r="JUQ58" s="739"/>
      <c r="JUR58" s="739"/>
      <c r="JUS58" s="739"/>
      <c r="JUT58" s="739"/>
      <c r="JUU58" s="739"/>
      <c r="JUV58" s="739"/>
      <c r="JUW58" s="739"/>
      <c r="JUX58" s="739"/>
      <c r="JUY58" s="739"/>
      <c r="JUZ58" s="739"/>
      <c r="JVA58" s="739"/>
      <c r="JVB58" s="739"/>
      <c r="JVC58" s="739"/>
      <c r="JVD58" s="739"/>
      <c r="JVE58" s="739"/>
      <c r="JVF58" s="739"/>
      <c r="JVG58" s="739"/>
      <c r="JVH58" s="739"/>
      <c r="JVI58" s="739"/>
      <c r="JVJ58" s="739"/>
      <c r="JVK58" s="739"/>
      <c r="JVL58" s="739"/>
      <c r="JVM58" s="739"/>
      <c r="JVN58" s="739"/>
      <c r="JVO58" s="739"/>
      <c r="JVP58" s="739"/>
      <c r="JVQ58" s="739"/>
      <c r="JVR58" s="739"/>
      <c r="JVS58" s="739"/>
      <c r="JVT58" s="739"/>
      <c r="JVU58" s="739"/>
      <c r="JVV58" s="739"/>
      <c r="JVW58" s="739"/>
      <c r="JVX58" s="739"/>
      <c r="JVY58" s="739"/>
      <c r="JVZ58" s="739"/>
      <c r="JWA58" s="739"/>
      <c r="JWB58" s="739"/>
      <c r="JWC58" s="739"/>
      <c r="JWD58" s="739"/>
      <c r="JWE58" s="739"/>
      <c r="JWF58" s="739"/>
      <c r="JWG58" s="739"/>
      <c r="JWH58" s="739"/>
      <c r="JWI58" s="739"/>
      <c r="JWJ58" s="739"/>
      <c r="JWK58" s="739"/>
      <c r="JWL58" s="739"/>
      <c r="JWM58" s="739"/>
      <c r="JWN58" s="739"/>
      <c r="JWO58" s="739"/>
      <c r="JWP58" s="739"/>
      <c r="JWQ58" s="739"/>
      <c r="JWR58" s="739"/>
      <c r="JWS58" s="739"/>
      <c r="JWT58" s="739"/>
      <c r="JWU58" s="739"/>
      <c r="JWV58" s="739"/>
      <c r="JWW58" s="739"/>
      <c r="JWX58" s="739"/>
      <c r="JWY58" s="739"/>
      <c r="JWZ58" s="739"/>
      <c r="JXA58" s="739"/>
      <c r="JXB58" s="739"/>
      <c r="JXC58" s="739"/>
      <c r="JXD58" s="739"/>
      <c r="JXE58" s="739"/>
      <c r="JXF58" s="739"/>
      <c r="JXG58" s="739"/>
      <c r="JXH58" s="739"/>
      <c r="JXI58" s="739"/>
      <c r="JXJ58" s="739"/>
      <c r="JXK58" s="739"/>
      <c r="JXL58" s="739"/>
      <c r="JXM58" s="739"/>
      <c r="JXN58" s="739"/>
      <c r="JXO58" s="739"/>
      <c r="JXP58" s="739"/>
      <c r="JXQ58" s="739"/>
      <c r="JXR58" s="739"/>
      <c r="JXS58" s="739"/>
      <c r="JXT58" s="739"/>
      <c r="JXU58" s="739"/>
      <c r="JXV58" s="739"/>
      <c r="JXW58" s="739"/>
      <c r="JXX58" s="739"/>
      <c r="JXY58" s="739"/>
      <c r="JXZ58" s="739"/>
      <c r="JYA58" s="739"/>
      <c r="JYB58" s="739"/>
      <c r="JYC58" s="739"/>
      <c r="JYD58" s="739"/>
      <c r="JYE58" s="739"/>
      <c r="JYF58" s="739"/>
      <c r="JYG58" s="739"/>
      <c r="JYH58" s="739"/>
      <c r="JYI58" s="739"/>
      <c r="JYJ58" s="739"/>
      <c r="JYK58" s="739"/>
      <c r="JYL58" s="739"/>
      <c r="JYM58" s="739"/>
      <c r="JYN58" s="739"/>
      <c r="JYO58" s="739"/>
      <c r="JYP58" s="739"/>
      <c r="JYQ58" s="739"/>
      <c r="JYR58" s="739"/>
      <c r="JYS58" s="739"/>
      <c r="JYT58" s="739"/>
      <c r="JYU58" s="739"/>
      <c r="JYV58" s="739"/>
      <c r="JYW58" s="739"/>
      <c r="JYX58" s="739"/>
      <c r="JYY58" s="739"/>
      <c r="JYZ58" s="739"/>
      <c r="JZA58" s="739"/>
      <c r="JZB58" s="739"/>
      <c r="JZC58" s="739"/>
      <c r="JZD58" s="739"/>
      <c r="JZE58" s="739"/>
      <c r="JZF58" s="739"/>
      <c r="JZG58" s="739"/>
      <c r="JZH58" s="739"/>
      <c r="JZI58" s="739"/>
      <c r="JZJ58" s="739"/>
      <c r="JZK58" s="739"/>
      <c r="JZL58" s="739"/>
      <c r="JZM58" s="739"/>
      <c r="JZN58" s="739"/>
      <c r="JZO58" s="739"/>
      <c r="JZP58" s="739"/>
      <c r="JZQ58" s="739"/>
      <c r="JZR58" s="739"/>
      <c r="JZS58" s="739"/>
      <c r="JZT58" s="739"/>
      <c r="JZU58" s="739"/>
      <c r="JZV58" s="739"/>
      <c r="JZW58" s="739"/>
      <c r="JZX58" s="739"/>
      <c r="JZY58" s="739"/>
      <c r="JZZ58" s="739"/>
      <c r="KAA58" s="739"/>
      <c r="KAB58" s="739"/>
      <c r="KAC58" s="739"/>
      <c r="KAD58" s="739"/>
      <c r="KAE58" s="739"/>
      <c r="KAF58" s="739"/>
      <c r="KAG58" s="739"/>
      <c r="KAH58" s="739"/>
      <c r="KAI58" s="739"/>
      <c r="KAJ58" s="739"/>
      <c r="KAK58" s="739"/>
      <c r="KAL58" s="739"/>
      <c r="KAM58" s="739"/>
      <c r="KAN58" s="739"/>
      <c r="KAO58" s="739"/>
      <c r="KAP58" s="739"/>
      <c r="KAQ58" s="739"/>
      <c r="KAR58" s="739"/>
      <c r="KAS58" s="739"/>
      <c r="KAT58" s="739"/>
      <c r="KAU58" s="739"/>
      <c r="KAV58" s="739"/>
      <c r="KAW58" s="739"/>
      <c r="KAX58" s="739"/>
      <c r="KAY58" s="739"/>
      <c r="KAZ58" s="739"/>
      <c r="KBA58" s="739"/>
      <c r="KBB58" s="739"/>
      <c r="KBC58" s="739"/>
      <c r="KBD58" s="739"/>
      <c r="KBE58" s="739"/>
      <c r="KBF58" s="739"/>
      <c r="KBG58" s="739"/>
      <c r="KBH58" s="739"/>
      <c r="KBI58" s="739"/>
      <c r="KBJ58" s="739"/>
      <c r="KBK58" s="739"/>
      <c r="KBL58" s="739"/>
      <c r="KBM58" s="739"/>
      <c r="KBN58" s="739"/>
      <c r="KBO58" s="739"/>
      <c r="KBP58" s="739"/>
      <c r="KBQ58" s="739"/>
      <c r="KBR58" s="739"/>
      <c r="KBS58" s="739"/>
      <c r="KBT58" s="739"/>
      <c r="KBU58" s="739"/>
      <c r="KBV58" s="739"/>
      <c r="KBW58" s="739"/>
      <c r="KBX58" s="739"/>
      <c r="KBY58" s="739"/>
      <c r="KBZ58" s="739"/>
      <c r="KCA58" s="739"/>
      <c r="KCB58" s="739"/>
      <c r="KCC58" s="739"/>
      <c r="KCD58" s="739"/>
      <c r="KCE58" s="739"/>
      <c r="KCF58" s="739"/>
      <c r="KCG58" s="739"/>
      <c r="KCH58" s="739"/>
      <c r="KCI58" s="739"/>
      <c r="KCJ58" s="739"/>
      <c r="KCK58" s="739"/>
      <c r="KCL58" s="739"/>
      <c r="KCM58" s="739"/>
      <c r="KCN58" s="739"/>
      <c r="KCO58" s="739"/>
      <c r="KCP58" s="739"/>
      <c r="KCQ58" s="739"/>
      <c r="KCR58" s="739"/>
      <c r="KCS58" s="739"/>
      <c r="KCT58" s="739"/>
      <c r="KCU58" s="739"/>
      <c r="KCV58" s="739"/>
      <c r="KCW58" s="739"/>
      <c r="KCX58" s="739"/>
      <c r="KCY58" s="739"/>
      <c r="KCZ58" s="739"/>
      <c r="KDA58" s="739"/>
      <c r="KDB58" s="739"/>
      <c r="KDC58" s="739"/>
      <c r="KDD58" s="739"/>
      <c r="KDE58" s="739"/>
      <c r="KDF58" s="739"/>
      <c r="KDG58" s="739"/>
      <c r="KDH58" s="739"/>
      <c r="KDI58" s="739"/>
      <c r="KDJ58" s="739"/>
      <c r="KDK58" s="739"/>
      <c r="KDL58" s="739"/>
      <c r="KDM58" s="739"/>
      <c r="KDN58" s="739"/>
      <c r="KDO58" s="739"/>
      <c r="KDP58" s="739"/>
      <c r="KDQ58" s="739"/>
      <c r="KDR58" s="739"/>
      <c r="KDS58" s="739"/>
      <c r="KDT58" s="739"/>
      <c r="KDU58" s="739"/>
      <c r="KDV58" s="739"/>
      <c r="KDW58" s="739"/>
      <c r="KDX58" s="739"/>
      <c r="KDY58" s="739"/>
      <c r="KDZ58" s="739"/>
      <c r="KEA58" s="739"/>
      <c r="KEB58" s="739"/>
      <c r="KEC58" s="739"/>
      <c r="KED58" s="739"/>
      <c r="KEE58" s="739"/>
      <c r="KEF58" s="739"/>
      <c r="KEG58" s="739"/>
      <c r="KEH58" s="739"/>
      <c r="KEI58" s="739"/>
      <c r="KEJ58" s="739"/>
      <c r="KEK58" s="739"/>
      <c r="KEL58" s="739"/>
      <c r="KEM58" s="739"/>
      <c r="KEN58" s="739"/>
      <c r="KEO58" s="739"/>
      <c r="KEP58" s="739"/>
      <c r="KEQ58" s="739"/>
      <c r="KER58" s="739"/>
      <c r="KES58" s="739"/>
      <c r="KET58" s="739"/>
      <c r="KEU58" s="739"/>
      <c r="KEV58" s="739"/>
      <c r="KEW58" s="739"/>
      <c r="KEX58" s="739"/>
      <c r="KEY58" s="739"/>
      <c r="KEZ58" s="739"/>
      <c r="KFA58" s="739"/>
      <c r="KFB58" s="739"/>
      <c r="KFC58" s="739"/>
      <c r="KFD58" s="739"/>
      <c r="KFE58" s="739"/>
      <c r="KFF58" s="739"/>
      <c r="KFG58" s="739"/>
      <c r="KFH58" s="739"/>
      <c r="KFI58" s="739"/>
      <c r="KFJ58" s="739"/>
      <c r="KFK58" s="739"/>
      <c r="KFL58" s="739"/>
      <c r="KFM58" s="739"/>
      <c r="KFN58" s="739"/>
      <c r="KFO58" s="739"/>
      <c r="KFP58" s="739"/>
      <c r="KFQ58" s="739"/>
      <c r="KFR58" s="739"/>
      <c r="KFS58" s="739"/>
      <c r="KFT58" s="739"/>
      <c r="KFU58" s="739"/>
      <c r="KFV58" s="739"/>
      <c r="KFW58" s="739"/>
      <c r="KFX58" s="739"/>
      <c r="KFY58" s="739"/>
      <c r="KFZ58" s="739"/>
      <c r="KGA58" s="739"/>
      <c r="KGB58" s="739"/>
      <c r="KGC58" s="739"/>
      <c r="KGD58" s="739"/>
      <c r="KGE58" s="739"/>
      <c r="KGF58" s="739"/>
      <c r="KGG58" s="739"/>
      <c r="KGH58" s="739"/>
      <c r="KGI58" s="739"/>
      <c r="KGJ58" s="739"/>
      <c r="KGK58" s="739"/>
      <c r="KGL58" s="739"/>
      <c r="KGM58" s="739"/>
      <c r="KGN58" s="739"/>
      <c r="KGO58" s="739"/>
      <c r="KGP58" s="739"/>
      <c r="KGQ58" s="739"/>
      <c r="KGR58" s="739"/>
      <c r="KGS58" s="739"/>
      <c r="KGT58" s="739"/>
      <c r="KGU58" s="739"/>
      <c r="KGV58" s="739"/>
      <c r="KGW58" s="739"/>
      <c r="KGX58" s="739"/>
      <c r="KGY58" s="739"/>
      <c r="KGZ58" s="739"/>
      <c r="KHA58" s="739"/>
      <c r="KHB58" s="739"/>
      <c r="KHC58" s="739"/>
      <c r="KHD58" s="739"/>
      <c r="KHE58" s="739"/>
      <c r="KHF58" s="739"/>
      <c r="KHG58" s="739"/>
      <c r="KHH58" s="739"/>
      <c r="KHI58" s="739"/>
      <c r="KHJ58" s="739"/>
      <c r="KHK58" s="739"/>
      <c r="KHL58" s="739"/>
      <c r="KHM58" s="739"/>
      <c r="KHN58" s="739"/>
      <c r="KHO58" s="739"/>
      <c r="KHP58" s="739"/>
      <c r="KHQ58" s="739"/>
      <c r="KHR58" s="739"/>
      <c r="KHS58" s="739"/>
      <c r="KHT58" s="739"/>
      <c r="KHU58" s="739"/>
      <c r="KHV58" s="739"/>
      <c r="KHW58" s="739"/>
      <c r="KHX58" s="739"/>
      <c r="KHY58" s="739"/>
      <c r="KHZ58" s="739"/>
      <c r="KIA58" s="739"/>
      <c r="KIB58" s="739"/>
      <c r="KIC58" s="739"/>
      <c r="KID58" s="739"/>
      <c r="KIE58" s="739"/>
      <c r="KIF58" s="739"/>
      <c r="KIG58" s="739"/>
      <c r="KIH58" s="739"/>
      <c r="KII58" s="739"/>
      <c r="KIJ58" s="739"/>
      <c r="KIK58" s="739"/>
      <c r="KIL58" s="739"/>
      <c r="KIM58" s="739"/>
      <c r="KIN58" s="739"/>
      <c r="KIO58" s="739"/>
      <c r="KIP58" s="739"/>
      <c r="KIQ58" s="739"/>
      <c r="KIR58" s="739"/>
      <c r="KIS58" s="739"/>
      <c r="KIT58" s="739"/>
      <c r="KIU58" s="739"/>
      <c r="KIV58" s="739"/>
      <c r="KIW58" s="739"/>
      <c r="KIX58" s="739"/>
      <c r="KIY58" s="739"/>
      <c r="KIZ58" s="739"/>
      <c r="KJA58" s="739"/>
      <c r="KJB58" s="739"/>
      <c r="KJC58" s="739"/>
      <c r="KJD58" s="739"/>
      <c r="KJE58" s="739"/>
      <c r="KJF58" s="739"/>
      <c r="KJG58" s="739"/>
      <c r="KJH58" s="739"/>
      <c r="KJI58" s="739"/>
      <c r="KJJ58" s="739"/>
      <c r="KJK58" s="739"/>
      <c r="KJL58" s="739"/>
      <c r="KJM58" s="739"/>
      <c r="KJN58" s="739"/>
      <c r="KJO58" s="739"/>
      <c r="KJP58" s="739"/>
      <c r="KJQ58" s="739"/>
      <c r="KJR58" s="739"/>
      <c r="KJS58" s="739"/>
      <c r="KJT58" s="739"/>
      <c r="KJU58" s="739"/>
      <c r="KJV58" s="739"/>
      <c r="KJW58" s="739"/>
      <c r="KJX58" s="739"/>
      <c r="KJY58" s="739"/>
      <c r="KJZ58" s="739"/>
      <c r="KKA58" s="739"/>
      <c r="KKB58" s="739"/>
      <c r="KKC58" s="739"/>
      <c r="KKD58" s="739"/>
      <c r="KKE58" s="739"/>
      <c r="KKF58" s="739"/>
      <c r="KKG58" s="739"/>
      <c r="KKH58" s="739"/>
      <c r="KKI58" s="739"/>
      <c r="KKJ58" s="739"/>
      <c r="KKK58" s="739"/>
      <c r="KKL58" s="739"/>
      <c r="KKM58" s="739"/>
      <c r="KKN58" s="739"/>
      <c r="KKO58" s="739"/>
      <c r="KKP58" s="739"/>
      <c r="KKQ58" s="739"/>
      <c r="KKR58" s="739"/>
      <c r="KKS58" s="739"/>
      <c r="KKT58" s="739"/>
      <c r="KKU58" s="739"/>
      <c r="KKV58" s="739"/>
      <c r="KKW58" s="739"/>
      <c r="KKX58" s="739"/>
      <c r="KKY58" s="739"/>
      <c r="KKZ58" s="739"/>
      <c r="KLA58" s="739"/>
      <c r="KLB58" s="739"/>
      <c r="KLC58" s="739"/>
      <c r="KLD58" s="739"/>
      <c r="KLE58" s="739"/>
      <c r="KLF58" s="739"/>
      <c r="KLG58" s="739"/>
      <c r="KLH58" s="739"/>
      <c r="KLI58" s="739"/>
      <c r="KLJ58" s="739"/>
      <c r="KLK58" s="739"/>
      <c r="KLL58" s="739"/>
      <c r="KLM58" s="739"/>
      <c r="KLN58" s="739"/>
      <c r="KLO58" s="739"/>
      <c r="KLP58" s="739"/>
      <c r="KLQ58" s="739"/>
      <c r="KLR58" s="739"/>
      <c r="KLS58" s="739"/>
      <c r="KLT58" s="739"/>
      <c r="KLU58" s="739"/>
      <c r="KLV58" s="739"/>
      <c r="KLW58" s="739"/>
      <c r="KLX58" s="739"/>
      <c r="KLY58" s="739"/>
      <c r="KLZ58" s="739"/>
      <c r="KMA58" s="739"/>
      <c r="KMB58" s="739"/>
      <c r="KMC58" s="739"/>
      <c r="KMD58" s="739"/>
      <c r="KME58" s="739"/>
      <c r="KMF58" s="739"/>
      <c r="KMG58" s="739"/>
      <c r="KMH58" s="739"/>
      <c r="KMI58" s="739"/>
      <c r="KMJ58" s="739"/>
      <c r="KMK58" s="739"/>
      <c r="KML58" s="739"/>
      <c r="KMM58" s="739"/>
      <c r="KMN58" s="739"/>
      <c r="KMO58" s="739"/>
      <c r="KMP58" s="739"/>
      <c r="KMQ58" s="739"/>
      <c r="KMR58" s="739"/>
      <c r="KMS58" s="739"/>
      <c r="KMT58" s="739"/>
      <c r="KMU58" s="739"/>
      <c r="KMV58" s="739"/>
      <c r="KMW58" s="739"/>
      <c r="KMX58" s="739"/>
      <c r="KMY58" s="739"/>
      <c r="KMZ58" s="739"/>
      <c r="KNA58" s="739"/>
      <c r="KNB58" s="739"/>
      <c r="KNC58" s="739"/>
      <c r="KND58" s="739"/>
      <c r="KNE58" s="739"/>
      <c r="KNF58" s="739"/>
      <c r="KNG58" s="739"/>
      <c r="KNH58" s="739"/>
      <c r="KNI58" s="739"/>
      <c r="KNJ58" s="739"/>
      <c r="KNK58" s="739"/>
      <c r="KNL58" s="739"/>
      <c r="KNM58" s="739"/>
      <c r="KNN58" s="739"/>
      <c r="KNO58" s="739"/>
      <c r="KNP58" s="739"/>
      <c r="KNQ58" s="739"/>
      <c r="KNR58" s="739"/>
      <c r="KNS58" s="739"/>
      <c r="KNT58" s="739"/>
      <c r="KNU58" s="739"/>
      <c r="KNV58" s="739"/>
      <c r="KNW58" s="739"/>
      <c r="KNX58" s="739"/>
      <c r="KNY58" s="739"/>
      <c r="KNZ58" s="739"/>
      <c r="KOA58" s="739"/>
      <c r="KOB58" s="739"/>
      <c r="KOC58" s="739"/>
      <c r="KOD58" s="739"/>
      <c r="KOE58" s="739"/>
      <c r="KOF58" s="739"/>
      <c r="KOG58" s="739"/>
      <c r="KOH58" s="739"/>
      <c r="KOI58" s="739"/>
      <c r="KOJ58" s="739"/>
      <c r="KOK58" s="739"/>
      <c r="KOL58" s="739"/>
      <c r="KOM58" s="739"/>
      <c r="KON58" s="739"/>
      <c r="KOO58" s="739"/>
      <c r="KOP58" s="739"/>
      <c r="KOQ58" s="739"/>
      <c r="KOR58" s="739"/>
      <c r="KOS58" s="739"/>
      <c r="KOT58" s="739"/>
      <c r="KOU58" s="739"/>
      <c r="KOV58" s="739"/>
      <c r="KOW58" s="739"/>
      <c r="KOX58" s="739"/>
      <c r="KOY58" s="739"/>
      <c r="KOZ58" s="739"/>
      <c r="KPA58" s="739"/>
      <c r="KPB58" s="739"/>
      <c r="KPC58" s="739"/>
      <c r="KPD58" s="739"/>
      <c r="KPE58" s="739"/>
      <c r="KPF58" s="739"/>
      <c r="KPG58" s="739"/>
      <c r="KPH58" s="739"/>
      <c r="KPI58" s="739"/>
      <c r="KPJ58" s="739"/>
      <c r="KPK58" s="739"/>
      <c r="KPL58" s="739"/>
      <c r="KPM58" s="739"/>
      <c r="KPN58" s="739"/>
      <c r="KPO58" s="739"/>
      <c r="KPP58" s="739"/>
      <c r="KPQ58" s="739"/>
      <c r="KPR58" s="739"/>
      <c r="KPS58" s="739"/>
      <c r="KPT58" s="739"/>
      <c r="KPU58" s="739"/>
      <c r="KPV58" s="739"/>
      <c r="KPW58" s="739"/>
      <c r="KPX58" s="739"/>
      <c r="KPY58" s="739"/>
      <c r="KPZ58" s="739"/>
      <c r="KQA58" s="739"/>
      <c r="KQB58" s="739"/>
      <c r="KQC58" s="739"/>
      <c r="KQD58" s="739"/>
      <c r="KQE58" s="739"/>
      <c r="KQF58" s="739"/>
      <c r="KQG58" s="739"/>
      <c r="KQH58" s="739"/>
      <c r="KQI58" s="739"/>
      <c r="KQJ58" s="739"/>
      <c r="KQK58" s="739"/>
      <c r="KQL58" s="739"/>
      <c r="KQM58" s="739"/>
      <c r="KQN58" s="739"/>
      <c r="KQO58" s="739"/>
      <c r="KQP58" s="739"/>
      <c r="KQQ58" s="739"/>
      <c r="KQR58" s="739"/>
      <c r="KQS58" s="739"/>
      <c r="KQT58" s="739"/>
      <c r="KQU58" s="739"/>
      <c r="KQV58" s="739"/>
      <c r="KQW58" s="739"/>
      <c r="KQX58" s="739"/>
      <c r="KQY58" s="739"/>
      <c r="KQZ58" s="739"/>
      <c r="KRA58" s="739"/>
      <c r="KRB58" s="739"/>
      <c r="KRC58" s="739"/>
      <c r="KRD58" s="739"/>
      <c r="KRE58" s="739"/>
      <c r="KRF58" s="739"/>
      <c r="KRG58" s="739"/>
      <c r="KRH58" s="739"/>
      <c r="KRI58" s="739"/>
      <c r="KRJ58" s="739"/>
      <c r="KRK58" s="739"/>
      <c r="KRL58" s="739"/>
      <c r="KRM58" s="739"/>
      <c r="KRN58" s="739"/>
      <c r="KRO58" s="739"/>
      <c r="KRP58" s="739"/>
      <c r="KRQ58" s="739"/>
      <c r="KRR58" s="739"/>
      <c r="KRS58" s="739"/>
      <c r="KRT58" s="739"/>
      <c r="KRU58" s="739"/>
      <c r="KRV58" s="739"/>
      <c r="KRW58" s="739"/>
      <c r="KRX58" s="739"/>
      <c r="KRY58" s="739"/>
      <c r="KRZ58" s="739"/>
      <c r="KSA58" s="739"/>
      <c r="KSB58" s="739"/>
      <c r="KSC58" s="739"/>
      <c r="KSD58" s="739"/>
      <c r="KSE58" s="739"/>
      <c r="KSF58" s="739"/>
      <c r="KSG58" s="739"/>
      <c r="KSH58" s="739"/>
      <c r="KSI58" s="739"/>
      <c r="KSJ58" s="739"/>
      <c r="KSK58" s="739"/>
      <c r="KSL58" s="739"/>
      <c r="KSM58" s="739"/>
      <c r="KSN58" s="739"/>
      <c r="KSO58" s="739"/>
      <c r="KSP58" s="739"/>
      <c r="KSQ58" s="739"/>
      <c r="KSR58" s="739"/>
      <c r="KSS58" s="739"/>
      <c r="KST58" s="739"/>
      <c r="KSU58" s="739"/>
      <c r="KSV58" s="739"/>
      <c r="KSW58" s="739"/>
      <c r="KSX58" s="739"/>
      <c r="KSY58" s="739"/>
      <c r="KSZ58" s="739"/>
      <c r="KTA58" s="739"/>
      <c r="KTB58" s="739"/>
      <c r="KTC58" s="739"/>
      <c r="KTD58" s="739"/>
      <c r="KTE58" s="739"/>
      <c r="KTF58" s="739"/>
      <c r="KTG58" s="739"/>
      <c r="KTH58" s="739"/>
      <c r="KTI58" s="739"/>
      <c r="KTJ58" s="739"/>
      <c r="KTK58" s="739"/>
      <c r="KTL58" s="739"/>
      <c r="KTM58" s="739"/>
      <c r="KTN58" s="739"/>
      <c r="KTO58" s="739"/>
      <c r="KTP58" s="739"/>
      <c r="KTQ58" s="739"/>
      <c r="KTR58" s="739"/>
      <c r="KTS58" s="739"/>
      <c r="KTT58" s="739"/>
      <c r="KTU58" s="739"/>
      <c r="KTV58" s="739"/>
      <c r="KTW58" s="739"/>
      <c r="KTX58" s="739"/>
      <c r="KTY58" s="739"/>
      <c r="KTZ58" s="739"/>
      <c r="KUA58" s="739"/>
      <c r="KUB58" s="739"/>
      <c r="KUC58" s="739"/>
      <c r="KUD58" s="739"/>
      <c r="KUE58" s="739"/>
      <c r="KUF58" s="739"/>
      <c r="KUG58" s="739"/>
      <c r="KUH58" s="739"/>
      <c r="KUI58" s="739"/>
      <c r="KUJ58" s="739"/>
      <c r="KUK58" s="739"/>
      <c r="KUL58" s="739"/>
      <c r="KUM58" s="739"/>
      <c r="KUN58" s="739"/>
      <c r="KUO58" s="739"/>
      <c r="KUP58" s="739"/>
      <c r="KUQ58" s="739"/>
      <c r="KUR58" s="739"/>
      <c r="KUS58" s="739"/>
      <c r="KUT58" s="739"/>
      <c r="KUU58" s="739"/>
      <c r="KUV58" s="739"/>
      <c r="KUW58" s="739"/>
      <c r="KUX58" s="739"/>
      <c r="KUY58" s="739"/>
      <c r="KUZ58" s="739"/>
      <c r="KVA58" s="739"/>
      <c r="KVB58" s="739"/>
      <c r="KVC58" s="739"/>
      <c r="KVD58" s="739"/>
      <c r="KVE58" s="739"/>
      <c r="KVF58" s="739"/>
      <c r="KVG58" s="739"/>
      <c r="KVH58" s="739"/>
      <c r="KVI58" s="739"/>
      <c r="KVJ58" s="739"/>
      <c r="KVK58" s="739"/>
      <c r="KVL58" s="739"/>
      <c r="KVM58" s="739"/>
      <c r="KVN58" s="739"/>
      <c r="KVO58" s="739"/>
      <c r="KVP58" s="739"/>
      <c r="KVQ58" s="739"/>
      <c r="KVR58" s="739"/>
      <c r="KVS58" s="739"/>
      <c r="KVT58" s="739"/>
      <c r="KVU58" s="739"/>
      <c r="KVV58" s="739"/>
      <c r="KVW58" s="739"/>
      <c r="KVX58" s="739"/>
      <c r="KVY58" s="739"/>
      <c r="KVZ58" s="739"/>
      <c r="KWA58" s="739"/>
      <c r="KWB58" s="739"/>
      <c r="KWC58" s="739"/>
      <c r="KWD58" s="739"/>
      <c r="KWE58" s="739"/>
      <c r="KWF58" s="739"/>
      <c r="KWG58" s="739"/>
      <c r="KWH58" s="739"/>
      <c r="KWI58" s="739"/>
      <c r="KWJ58" s="739"/>
      <c r="KWK58" s="739"/>
      <c r="KWL58" s="739"/>
      <c r="KWM58" s="739"/>
      <c r="KWN58" s="739"/>
      <c r="KWO58" s="739"/>
      <c r="KWP58" s="739"/>
      <c r="KWQ58" s="739"/>
      <c r="KWR58" s="739"/>
      <c r="KWS58" s="739"/>
      <c r="KWT58" s="739"/>
      <c r="KWU58" s="739"/>
      <c r="KWV58" s="739"/>
      <c r="KWW58" s="739"/>
      <c r="KWX58" s="739"/>
      <c r="KWY58" s="739"/>
      <c r="KWZ58" s="739"/>
      <c r="KXA58" s="739"/>
      <c r="KXB58" s="739"/>
      <c r="KXC58" s="739"/>
      <c r="KXD58" s="739"/>
      <c r="KXE58" s="739"/>
      <c r="KXF58" s="739"/>
      <c r="KXG58" s="739"/>
      <c r="KXH58" s="739"/>
      <c r="KXI58" s="739"/>
      <c r="KXJ58" s="739"/>
      <c r="KXK58" s="739"/>
      <c r="KXL58" s="739"/>
      <c r="KXM58" s="739"/>
      <c r="KXN58" s="739"/>
      <c r="KXO58" s="739"/>
      <c r="KXP58" s="739"/>
      <c r="KXQ58" s="739"/>
      <c r="KXR58" s="739"/>
      <c r="KXS58" s="739"/>
      <c r="KXT58" s="739"/>
      <c r="KXU58" s="739"/>
      <c r="KXV58" s="739"/>
      <c r="KXW58" s="739"/>
      <c r="KXX58" s="739"/>
      <c r="KXY58" s="739"/>
      <c r="KXZ58" s="739"/>
      <c r="KYA58" s="739"/>
      <c r="KYB58" s="739"/>
      <c r="KYC58" s="739"/>
      <c r="KYD58" s="739"/>
      <c r="KYE58" s="739"/>
      <c r="KYF58" s="739"/>
      <c r="KYG58" s="739"/>
      <c r="KYH58" s="739"/>
      <c r="KYI58" s="739"/>
      <c r="KYJ58" s="739"/>
      <c r="KYK58" s="739"/>
      <c r="KYL58" s="739"/>
      <c r="KYM58" s="739"/>
      <c r="KYN58" s="739"/>
      <c r="KYO58" s="739"/>
      <c r="KYP58" s="739"/>
      <c r="KYQ58" s="739"/>
      <c r="KYR58" s="739"/>
      <c r="KYS58" s="739"/>
      <c r="KYT58" s="739"/>
      <c r="KYU58" s="739"/>
      <c r="KYV58" s="739"/>
      <c r="KYW58" s="739"/>
      <c r="KYX58" s="739"/>
      <c r="KYY58" s="739"/>
      <c r="KYZ58" s="739"/>
      <c r="KZA58" s="739"/>
      <c r="KZB58" s="739"/>
      <c r="KZC58" s="739"/>
      <c r="KZD58" s="739"/>
      <c r="KZE58" s="739"/>
      <c r="KZF58" s="739"/>
      <c r="KZG58" s="739"/>
      <c r="KZH58" s="739"/>
      <c r="KZI58" s="739"/>
      <c r="KZJ58" s="739"/>
      <c r="KZK58" s="739"/>
      <c r="KZL58" s="739"/>
      <c r="KZM58" s="739"/>
      <c r="KZN58" s="739"/>
      <c r="KZO58" s="739"/>
      <c r="KZP58" s="739"/>
      <c r="KZQ58" s="739"/>
      <c r="KZR58" s="739"/>
      <c r="KZS58" s="739"/>
      <c r="KZT58" s="739"/>
      <c r="KZU58" s="739"/>
      <c r="KZV58" s="739"/>
      <c r="KZW58" s="739"/>
      <c r="KZX58" s="739"/>
      <c r="KZY58" s="739"/>
      <c r="KZZ58" s="739"/>
      <c r="LAA58" s="739"/>
      <c r="LAB58" s="739"/>
      <c r="LAC58" s="739"/>
      <c r="LAD58" s="739"/>
      <c r="LAE58" s="739"/>
      <c r="LAF58" s="739"/>
      <c r="LAG58" s="739"/>
      <c r="LAH58" s="739"/>
      <c r="LAI58" s="739"/>
      <c r="LAJ58" s="739"/>
      <c r="LAK58" s="739"/>
      <c r="LAL58" s="739"/>
      <c r="LAM58" s="739"/>
      <c r="LAN58" s="739"/>
      <c r="LAO58" s="739"/>
      <c r="LAP58" s="739"/>
      <c r="LAQ58" s="739"/>
      <c r="LAR58" s="739"/>
      <c r="LAS58" s="739"/>
      <c r="LAT58" s="739"/>
      <c r="LAU58" s="739"/>
      <c r="LAV58" s="739"/>
      <c r="LAW58" s="739"/>
      <c r="LAX58" s="739"/>
      <c r="LAY58" s="739"/>
      <c r="LAZ58" s="739"/>
      <c r="LBA58" s="739"/>
      <c r="LBB58" s="739"/>
      <c r="LBC58" s="739"/>
      <c r="LBD58" s="739"/>
      <c r="LBE58" s="739"/>
      <c r="LBF58" s="739"/>
      <c r="LBG58" s="739"/>
      <c r="LBH58" s="739"/>
      <c r="LBI58" s="739"/>
      <c r="LBJ58" s="739"/>
      <c r="LBK58" s="739"/>
      <c r="LBL58" s="739"/>
      <c r="LBM58" s="739"/>
      <c r="LBN58" s="739"/>
      <c r="LBO58" s="739"/>
      <c r="LBP58" s="739"/>
      <c r="LBQ58" s="739"/>
      <c r="LBR58" s="739"/>
      <c r="LBS58" s="739"/>
      <c r="LBT58" s="739"/>
      <c r="LBU58" s="739"/>
      <c r="LBV58" s="739"/>
      <c r="LBW58" s="739"/>
      <c r="LBX58" s="739"/>
      <c r="LBY58" s="739"/>
      <c r="LBZ58" s="739"/>
      <c r="LCA58" s="739"/>
      <c r="LCB58" s="739"/>
      <c r="LCC58" s="739"/>
      <c r="LCD58" s="739"/>
      <c r="LCE58" s="739"/>
      <c r="LCF58" s="739"/>
      <c r="LCG58" s="739"/>
      <c r="LCH58" s="739"/>
      <c r="LCI58" s="739"/>
      <c r="LCJ58" s="739"/>
      <c r="LCK58" s="739"/>
      <c r="LCL58" s="739"/>
      <c r="LCM58" s="739"/>
      <c r="LCN58" s="739"/>
      <c r="LCO58" s="739"/>
      <c r="LCP58" s="739"/>
      <c r="LCQ58" s="739"/>
      <c r="LCR58" s="739"/>
      <c r="LCS58" s="739"/>
      <c r="LCT58" s="739"/>
      <c r="LCU58" s="739"/>
      <c r="LCV58" s="739"/>
      <c r="LCW58" s="739"/>
      <c r="LCX58" s="739"/>
      <c r="LCY58" s="739"/>
      <c r="LCZ58" s="739"/>
      <c r="LDA58" s="739"/>
      <c r="LDB58" s="739"/>
      <c r="LDC58" s="739"/>
      <c r="LDD58" s="739"/>
      <c r="LDE58" s="739"/>
      <c r="LDF58" s="739"/>
      <c r="LDG58" s="739"/>
      <c r="LDH58" s="739"/>
      <c r="LDI58" s="739"/>
      <c r="LDJ58" s="739"/>
      <c r="LDK58" s="739"/>
      <c r="LDL58" s="739"/>
      <c r="LDM58" s="739"/>
      <c r="LDN58" s="739"/>
      <c r="LDO58" s="739"/>
      <c r="LDP58" s="739"/>
      <c r="LDQ58" s="739"/>
      <c r="LDR58" s="739"/>
      <c r="LDS58" s="739"/>
      <c r="LDT58" s="739"/>
      <c r="LDU58" s="739"/>
      <c r="LDV58" s="739"/>
      <c r="LDW58" s="739"/>
      <c r="LDX58" s="739"/>
      <c r="LDY58" s="739"/>
      <c r="LDZ58" s="739"/>
      <c r="LEA58" s="739"/>
      <c r="LEB58" s="739"/>
      <c r="LEC58" s="739"/>
      <c r="LED58" s="739"/>
      <c r="LEE58" s="739"/>
      <c r="LEF58" s="739"/>
      <c r="LEG58" s="739"/>
      <c r="LEH58" s="739"/>
      <c r="LEI58" s="739"/>
      <c r="LEJ58" s="739"/>
      <c r="LEK58" s="739"/>
      <c r="LEL58" s="739"/>
      <c r="LEM58" s="739"/>
      <c r="LEN58" s="739"/>
      <c r="LEO58" s="739"/>
      <c r="LEP58" s="739"/>
      <c r="LEQ58" s="739"/>
      <c r="LER58" s="739"/>
      <c r="LES58" s="739"/>
      <c r="LET58" s="739"/>
      <c r="LEU58" s="739"/>
      <c r="LEV58" s="739"/>
      <c r="LEW58" s="739"/>
      <c r="LEX58" s="739"/>
      <c r="LEY58" s="739"/>
      <c r="LEZ58" s="739"/>
      <c r="LFA58" s="739"/>
      <c r="LFB58" s="739"/>
      <c r="LFC58" s="739"/>
      <c r="LFD58" s="739"/>
      <c r="LFE58" s="739"/>
      <c r="LFF58" s="739"/>
      <c r="LFG58" s="739"/>
      <c r="LFH58" s="739"/>
      <c r="LFI58" s="739"/>
      <c r="LFJ58" s="739"/>
      <c r="LFK58" s="739"/>
      <c r="LFL58" s="739"/>
      <c r="LFM58" s="739"/>
      <c r="LFN58" s="739"/>
      <c r="LFO58" s="739"/>
      <c r="LFP58" s="739"/>
      <c r="LFQ58" s="739"/>
      <c r="LFR58" s="739"/>
      <c r="LFS58" s="739"/>
      <c r="LFT58" s="739"/>
      <c r="LFU58" s="739"/>
      <c r="LFV58" s="739"/>
      <c r="LFW58" s="739"/>
      <c r="LFX58" s="739"/>
      <c r="LFY58" s="739"/>
      <c r="LFZ58" s="739"/>
      <c r="LGA58" s="739"/>
      <c r="LGB58" s="739"/>
      <c r="LGC58" s="739"/>
      <c r="LGD58" s="739"/>
      <c r="LGE58" s="739"/>
      <c r="LGF58" s="739"/>
      <c r="LGG58" s="739"/>
      <c r="LGH58" s="739"/>
      <c r="LGI58" s="739"/>
      <c r="LGJ58" s="739"/>
      <c r="LGK58" s="739"/>
      <c r="LGL58" s="739"/>
      <c r="LGM58" s="739"/>
      <c r="LGN58" s="739"/>
      <c r="LGO58" s="739"/>
      <c r="LGP58" s="739"/>
      <c r="LGQ58" s="739"/>
      <c r="LGR58" s="739"/>
      <c r="LGS58" s="739"/>
      <c r="LGT58" s="739"/>
      <c r="LGU58" s="739"/>
      <c r="LGV58" s="739"/>
      <c r="LGW58" s="739"/>
      <c r="LGX58" s="739"/>
      <c r="LGY58" s="739"/>
      <c r="LGZ58" s="739"/>
      <c r="LHA58" s="739"/>
      <c r="LHB58" s="739"/>
      <c r="LHC58" s="739"/>
      <c r="LHD58" s="739"/>
      <c r="LHE58" s="739"/>
      <c r="LHF58" s="739"/>
      <c r="LHG58" s="739"/>
      <c r="LHH58" s="739"/>
      <c r="LHI58" s="739"/>
      <c r="LHJ58" s="739"/>
      <c r="LHK58" s="739"/>
      <c r="LHL58" s="739"/>
      <c r="LHM58" s="739"/>
      <c r="LHN58" s="739"/>
      <c r="LHO58" s="739"/>
      <c r="LHP58" s="739"/>
      <c r="LHQ58" s="739"/>
      <c r="LHR58" s="739"/>
      <c r="LHS58" s="739"/>
      <c r="LHT58" s="739"/>
      <c r="LHU58" s="739"/>
      <c r="LHV58" s="739"/>
      <c r="LHW58" s="739"/>
      <c r="LHX58" s="739"/>
      <c r="LHY58" s="739"/>
      <c r="LHZ58" s="739"/>
      <c r="LIA58" s="739"/>
      <c r="LIB58" s="739"/>
      <c r="LIC58" s="739"/>
      <c r="LID58" s="739"/>
      <c r="LIE58" s="739"/>
      <c r="LIF58" s="739"/>
      <c r="LIG58" s="739"/>
      <c r="LIH58" s="739"/>
      <c r="LII58" s="739"/>
      <c r="LIJ58" s="739"/>
      <c r="LIK58" s="739"/>
      <c r="LIL58" s="739"/>
      <c r="LIM58" s="739"/>
      <c r="LIN58" s="739"/>
      <c r="LIO58" s="739"/>
      <c r="LIP58" s="739"/>
      <c r="LIQ58" s="739"/>
      <c r="LIR58" s="739"/>
      <c r="LIS58" s="739"/>
      <c r="LIT58" s="739"/>
      <c r="LIU58" s="739"/>
      <c r="LIV58" s="739"/>
      <c r="LIW58" s="739"/>
      <c r="LIX58" s="739"/>
      <c r="LIY58" s="739"/>
      <c r="LIZ58" s="739"/>
      <c r="LJA58" s="739"/>
      <c r="LJB58" s="739"/>
      <c r="LJC58" s="739"/>
      <c r="LJD58" s="739"/>
      <c r="LJE58" s="739"/>
      <c r="LJF58" s="739"/>
      <c r="LJG58" s="739"/>
      <c r="LJH58" s="739"/>
      <c r="LJI58" s="739"/>
      <c r="LJJ58" s="739"/>
      <c r="LJK58" s="739"/>
      <c r="LJL58" s="739"/>
      <c r="LJM58" s="739"/>
      <c r="LJN58" s="739"/>
      <c r="LJO58" s="739"/>
      <c r="LJP58" s="739"/>
      <c r="LJQ58" s="739"/>
      <c r="LJR58" s="739"/>
      <c r="LJS58" s="739"/>
      <c r="LJT58" s="739"/>
      <c r="LJU58" s="739"/>
      <c r="LJV58" s="739"/>
      <c r="LJW58" s="739"/>
      <c r="LJX58" s="739"/>
      <c r="LJY58" s="739"/>
      <c r="LJZ58" s="739"/>
      <c r="LKA58" s="739"/>
      <c r="LKB58" s="739"/>
      <c r="LKC58" s="739"/>
      <c r="LKD58" s="739"/>
      <c r="LKE58" s="739"/>
      <c r="LKF58" s="739"/>
      <c r="LKG58" s="739"/>
      <c r="LKH58" s="739"/>
      <c r="LKI58" s="739"/>
      <c r="LKJ58" s="739"/>
      <c r="LKK58" s="739"/>
      <c r="LKL58" s="739"/>
      <c r="LKM58" s="739"/>
      <c r="LKN58" s="739"/>
      <c r="LKO58" s="739"/>
      <c r="LKP58" s="739"/>
      <c r="LKQ58" s="739"/>
      <c r="LKR58" s="739"/>
      <c r="LKS58" s="739"/>
      <c r="LKT58" s="739"/>
      <c r="LKU58" s="739"/>
      <c r="LKV58" s="739"/>
      <c r="LKW58" s="739"/>
      <c r="LKX58" s="739"/>
      <c r="LKY58" s="739"/>
      <c r="LKZ58" s="739"/>
      <c r="LLA58" s="739"/>
      <c r="LLB58" s="739"/>
      <c r="LLC58" s="739"/>
      <c r="LLD58" s="739"/>
      <c r="LLE58" s="739"/>
      <c r="LLF58" s="739"/>
      <c r="LLG58" s="739"/>
      <c r="LLH58" s="739"/>
      <c r="LLI58" s="739"/>
      <c r="LLJ58" s="739"/>
      <c r="LLK58" s="739"/>
      <c r="LLL58" s="739"/>
      <c r="LLM58" s="739"/>
      <c r="LLN58" s="739"/>
      <c r="LLO58" s="739"/>
      <c r="LLP58" s="739"/>
      <c r="LLQ58" s="739"/>
      <c r="LLR58" s="739"/>
      <c r="LLS58" s="739"/>
      <c r="LLT58" s="739"/>
      <c r="LLU58" s="739"/>
      <c r="LLV58" s="739"/>
      <c r="LLW58" s="739"/>
      <c r="LLX58" s="739"/>
      <c r="LLY58" s="739"/>
      <c r="LLZ58" s="739"/>
      <c r="LMA58" s="739"/>
      <c r="LMB58" s="739"/>
      <c r="LMC58" s="739"/>
      <c r="LMD58" s="739"/>
      <c r="LME58" s="739"/>
      <c r="LMF58" s="739"/>
      <c r="LMG58" s="739"/>
      <c r="LMH58" s="739"/>
      <c r="LMI58" s="739"/>
      <c r="LMJ58" s="739"/>
      <c r="LMK58" s="739"/>
      <c r="LML58" s="739"/>
      <c r="LMM58" s="739"/>
      <c r="LMN58" s="739"/>
      <c r="LMO58" s="739"/>
      <c r="LMP58" s="739"/>
      <c r="LMQ58" s="739"/>
      <c r="LMR58" s="739"/>
      <c r="LMS58" s="739"/>
      <c r="LMT58" s="739"/>
      <c r="LMU58" s="739"/>
      <c r="LMV58" s="739"/>
      <c r="LMW58" s="739"/>
      <c r="LMX58" s="739"/>
      <c r="LMY58" s="739"/>
      <c r="LMZ58" s="739"/>
      <c r="LNA58" s="739"/>
      <c r="LNB58" s="739"/>
      <c r="LNC58" s="739"/>
      <c r="LND58" s="739"/>
      <c r="LNE58" s="739"/>
      <c r="LNF58" s="739"/>
      <c r="LNG58" s="739"/>
      <c r="LNH58" s="739"/>
      <c r="LNI58" s="739"/>
      <c r="LNJ58" s="739"/>
      <c r="LNK58" s="739"/>
      <c r="LNL58" s="739"/>
      <c r="LNM58" s="739"/>
      <c r="LNN58" s="739"/>
      <c r="LNO58" s="739"/>
      <c r="LNP58" s="739"/>
      <c r="LNQ58" s="739"/>
      <c r="LNR58" s="739"/>
      <c r="LNS58" s="739"/>
      <c r="LNT58" s="739"/>
      <c r="LNU58" s="739"/>
      <c r="LNV58" s="739"/>
      <c r="LNW58" s="739"/>
      <c r="LNX58" s="739"/>
      <c r="LNY58" s="739"/>
      <c r="LNZ58" s="739"/>
      <c r="LOA58" s="739"/>
      <c r="LOB58" s="739"/>
      <c r="LOC58" s="739"/>
      <c r="LOD58" s="739"/>
      <c r="LOE58" s="739"/>
      <c r="LOF58" s="739"/>
      <c r="LOG58" s="739"/>
      <c r="LOH58" s="739"/>
      <c r="LOI58" s="739"/>
      <c r="LOJ58" s="739"/>
      <c r="LOK58" s="739"/>
      <c r="LOL58" s="739"/>
      <c r="LOM58" s="739"/>
      <c r="LON58" s="739"/>
      <c r="LOO58" s="739"/>
      <c r="LOP58" s="739"/>
      <c r="LOQ58" s="739"/>
      <c r="LOR58" s="739"/>
      <c r="LOS58" s="739"/>
      <c r="LOT58" s="739"/>
      <c r="LOU58" s="739"/>
      <c r="LOV58" s="739"/>
      <c r="LOW58" s="739"/>
      <c r="LOX58" s="739"/>
      <c r="LOY58" s="739"/>
      <c r="LOZ58" s="739"/>
      <c r="LPA58" s="739"/>
      <c r="LPB58" s="739"/>
      <c r="LPC58" s="739"/>
      <c r="LPD58" s="739"/>
      <c r="LPE58" s="739"/>
      <c r="LPF58" s="739"/>
      <c r="LPG58" s="739"/>
      <c r="LPH58" s="739"/>
      <c r="LPI58" s="739"/>
      <c r="LPJ58" s="739"/>
      <c r="LPK58" s="739"/>
      <c r="LPL58" s="739"/>
      <c r="LPM58" s="739"/>
      <c r="LPN58" s="739"/>
      <c r="LPO58" s="739"/>
      <c r="LPP58" s="739"/>
      <c r="LPQ58" s="739"/>
      <c r="LPR58" s="739"/>
      <c r="LPS58" s="739"/>
      <c r="LPT58" s="739"/>
      <c r="LPU58" s="739"/>
      <c r="LPV58" s="739"/>
      <c r="LPW58" s="739"/>
      <c r="LPX58" s="739"/>
      <c r="LPY58" s="739"/>
      <c r="LPZ58" s="739"/>
      <c r="LQA58" s="739"/>
      <c r="LQB58" s="739"/>
      <c r="LQC58" s="739"/>
      <c r="LQD58" s="739"/>
      <c r="LQE58" s="739"/>
      <c r="LQF58" s="739"/>
      <c r="LQG58" s="739"/>
      <c r="LQH58" s="739"/>
      <c r="LQI58" s="739"/>
      <c r="LQJ58" s="739"/>
      <c r="LQK58" s="739"/>
      <c r="LQL58" s="739"/>
      <c r="LQM58" s="739"/>
      <c r="LQN58" s="739"/>
      <c r="LQO58" s="739"/>
      <c r="LQP58" s="739"/>
      <c r="LQQ58" s="739"/>
      <c r="LQR58" s="739"/>
      <c r="LQS58" s="739"/>
      <c r="LQT58" s="739"/>
      <c r="LQU58" s="739"/>
      <c r="LQV58" s="739"/>
      <c r="LQW58" s="739"/>
      <c r="LQX58" s="739"/>
      <c r="LQY58" s="739"/>
      <c r="LQZ58" s="739"/>
      <c r="LRA58" s="739"/>
      <c r="LRB58" s="739"/>
      <c r="LRC58" s="739"/>
      <c r="LRD58" s="739"/>
      <c r="LRE58" s="739"/>
      <c r="LRF58" s="739"/>
      <c r="LRG58" s="739"/>
      <c r="LRH58" s="739"/>
      <c r="LRI58" s="739"/>
      <c r="LRJ58" s="739"/>
      <c r="LRK58" s="739"/>
      <c r="LRL58" s="739"/>
      <c r="LRM58" s="739"/>
      <c r="LRN58" s="739"/>
      <c r="LRO58" s="739"/>
      <c r="LRP58" s="739"/>
      <c r="LRQ58" s="739"/>
      <c r="LRR58" s="739"/>
      <c r="LRS58" s="739"/>
      <c r="LRT58" s="739"/>
      <c r="LRU58" s="739"/>
      <c r="LRV58" s="739"/>
      <c r="LRW58" s="739"/>
      <c r="LRX58" s="739"/>
      <c r="LRY58" s="739"/>
      <c r="LRZ58" s="739"/>
      <c r="LSA58" s="739"/>
      <c r="LSB58" s="739"/>
      <c r="LSC58" s="739"/>
      <c r="LSD58" s="739"/>
      <c r="LSE58" s="739"/>
      <c r="LSF58" s="739"/>
      <c r="LSG58" s="739"/>
      <c r="LSH58" s="739"/>
      <c r="LSI58" s="739"/>
      <c r="LSJ58" s="739"/>
      <c r="LSK58" s="739"/>
      <c r="LSL58" s="739"/>
      <c r="LSM58" s="739"/>
      <c r="LSN58" s="739"/>
      <c r="LSO58" s="739"/>
      <c r="LSP58" s="739"/>
      <c r="LSQ58" s="739"/>
      <c r="LSR58" s="739"/>
      <c r="LSS58" s="739"/>
      <c r="LST58" s="739"/>
      <c r="LSU58" s="739"/>
      <c r="LSV58" s="739"/>
      <c r="LSW58" s="739"/>
      <c r="LSX58" s="739"/>
      <c r="LSY58" s="739"/>
      <c r="LSZ58" s="739"/>
      <c r="LTA58" s="739"/>
      <c r="LTB58" s="739"/>
      <c r="LTC58" s="739"/>
      <c r="LTD58" s="739"/>
      <c r="LTE58" s="739"/>
      <c r="LTF58" s="739"/>
      <c r="LTG58" s="739"/>
      <c r="LTH58" s="739"/>
      <c r="LTI58" s="739"/>
      <c r="LTJ58" s="739"/>
      <c r="LTK58" s="739"/>
      <c r="LTL58" s="739"/>
      <c r="LTM58" s="739"/>
      <c r="LTN58" s="739"/>
      <c r="LTO58" s="739"/>
      <c r="LTP58" s="739"/>
      <c r="LTQ58" s="739"/>
      <c r="LTR58" s="739"/>
      <c r="LTS58" s="739"/>
      <c r="LTT58" s="739"/>
      <c r="LTU58" s="739"/>
      <c r="LTV58" s="739"/>
      <c r="LTW58" s="739"/>
      <c r="LTX58" s="739"/>
      <c r="LTY58" s="739"/>
      <c r="LTZ58" s="739"/>
      <c r="LUA58" s="739"/>
      <c r="LUB58" s="739"/>
      <c r="LUC58" s="739"/>
      <c r="LUD58" s="739"/>
      <c r="LUE58" s="739"/>
      <c r="LUF58" s="739"/>
      <c r="LUG58" s="739"/>
      <c r="LUH58" s="739"/>
      <c r="LUI58" s="739"/>
      <c r="LUJ58" s="739"/>
      <c r="LUK58" s="739"/>
      <c r="LUL58" s="739"/>
      <c r="LUM58" s="739"/>
      <c r="LUN58" s="739"/>
      <c r="LUO58" s="739"/>
      <c r="LUP58" s="739"/>
      <c r="LUQ58" s="739"/>
      <c r="LUR58" s="739"/>
      <c r="LUS58" s="739"/>
      <c r="LUT58" s="739"/>
      <c r="LUU58" s="739"/>
      <c r="LUV58" s="739"/>
      <c r="LUW58" s="739"/>
      <c r="LUX58" s="739"/>
      <c r="LUY58" s="739"/>
      <c r="LUZ58" s="739"/>
      <c r="LVA58" s="739"/>
      <c r="LVB58" s="739"/>
      <c r="LVC58" s="739"/>
      <c r="LVD58" s="739"/>
      <c r="LVE58" s="739"/>
      <c r="LVF58" s="739"/>
      <c r="LVG58" s="739"/>
      <c r="LVH58" s="739"/>
      <c r="LVI58" s="739"/>
      <c r="LVJ58" s="739"/>
      <c r="LVK58" s="739"/>
      <c r="LVL58" s="739"/>
      <c r="LVM58" s="739"/>
      <c r="LVN58" s="739"/>
      <c r="LVO58" s="739"/>
      <c r="LVP58" s="739"/>
      <c r="LVQ58" s="739"/>
      <c r="LVR58" s="739"/>
      <c r="LVS58" s="739"/>
      <c r="LVT58" s="739"/>
      <c r="LVU58" s="739"/>
      <c r="LVV58" s="739"/>
      <c r="LVW58" s="739"/>
      <c r="LVX58" s="739"/>
      <c r="LVY58" s="739"/>
      <c r="LVZ58" s="739"/>
      <c r="LWA58" s="739"/>
      <c r="LWB58" s="739"/>
      <c r="LWC58" s="739"/>
      <c r="LWD58" s="739"/>
      <c r="LWE58" s="739"/>
      <c r="LWF58" s="739"/>
      <c r="LWG58" s="739"/>
      <c r="LWH58" s="739"/>
      <c r="LWI58" s="739"/>
      <c r="LWJ58" s="739"/>
      <c r="LWK58" s="739"/>
      <c r="LWL58" s="739"/>
      <c r="LWM58" s="739"/>
      <c r="LWN58" s="739"/>
      <c r="LWO58" s="739"/>
      <c r="LWP58" s="739"/>
      <c r="LWQ58" s="739"/>
      <c r="LWR58" s="739"/>
      <c r="LWS58" s="739"/>
      <c r="LWT58" s="739"/>
      <c r="LWU58" s="739"/>
      <c r="LWV58" s="739"/>
      <c r="LWW58" s="739"/>
      <c r="LWX58" s="739"/>
      <c r="LWY58" s="739"/>
      <c r="LWZ58" s="739"/>
      <c r="LXA58" s="739"/>
      <c r="LXB58" s="739"/>
      <c r="LXC58" s="739"/>
      <c r="LXD58" s="739"/>
      <c r="LXE58" s="739"/>
      <c r="LXF58" s="739"/>
      <c r="LXG58" s="739"/>
      <c r="LXH58" s="739"/>
      <c r="LXI58" s="739"/>
      <c r="LXJ58" s="739"/>
      <c r="LXK58" s="739"/>
      <c r="LXL58" s="739"/>
      <c r="LXM58" s="739"/>
      <c r="LXN58" s="739"/>
      <c r="LXO58" s="739"/>
      <c r="LXP58" s="739"/>
      <c r="LXQ58" s="739"/>
      <c r="LXR58" s="739"/>
      <c r="LXS58" s="739"/>
      <c r="LXT58" s="739"/>
      <c r="LXU58" s="739"/>
      <c r="LXV58" s="739"/>
      <c r="LXW58" s="739"/>
      <c r="LXX58" s="739"/>
      <c r="LXY58" s="739"/>
      <c r="LXZ58" s="739"/>
      <c r="LYA58" s="739"/>
      <c r="LYB58" s="739"/>
      <c r="LYC58" s="739"/>
      <c r="LYD58" s="739"/>
      <c r="LYE58" s="739"/>
      <c r="LYF58" s="739"/>
      <c r="LYG58" s="739"/>
      <c r="LYH58" s="739"/>
      <c r="LYI58" s="739"/>
      <c r="LYJ58" s="739"/>
      <c r="LYK58" s="739"/>
      <c r="LYL58" s="739"/>
      <c r="LYM58" s="739"/>
      <c r="LYN58" s="739"/>
      <c r="LYO58" s="739"/>
      <c r="LYP58" s="739"/>
      <c r="LYQ58" s="739"/>
      <c r="LYR58" s="739"/>
      <c r="LYS58" s="739"/>
      <c r="LYT58" s="739"/>
      <c r="LYU58" s="739"/>
      <c r="LYV58" s="739"/>
      <c r="LYW58" s="739"/>
      <c r="LYX58" s="739"/>
      <c r="LYY58" s="739"/>
      <c r="LYZ58" s="739"/>
      <c r="LZA58" s="739"/>
      <c r="LZB58" s="739"/>
      <c r="LZC58" s="739"/>
      <c r="LZD58" s="739"/>
      <c r="LZE58" s="739"/>
      <c r="LZF58" s="739"/>
      <c r="LZG58" s="739"/>
      <c r="LZH58" s="739"/>
      <c r="LZI58" s="739"/>
      <c r="LZJ58" s="739"/>
      <c r="LZK58" s="739"/>
      <c r="LZL58" s="739"/>
      <c r="LZM58" s="739"/>
      <c r="LZN58" s="739"/>
      <c r="LZO58" s="739"/>
      <c r="LZP58" s="739"/>
      <c r="LZQ58" s="739"/>
      <c r="LZR58" s="739"/>
      <c r="LZS58" s="739"/>
      <c r="LZT58" s="739"/>
      <c r="LZU58" s="739"/>
      <c r="LZV58" s="739"/>
      <c r="LZW58" s="739"/>
      <c r="LZX58" s="739"/>
      <c r="LZY58" s="739"/>
      <c r="LZZ58" s="739"/>
      <c r="MAA58" s="739"/>
      <c r="MAB58" s="739"/>
      <c r="MAC58" s="739"/>
      <c r="MAD58" s="739"/>
      <c r="MAE58" s="739"/>
      <c r="MAF58" s="739"/>
      <c r="MAG58" s="739"/>
      <c r="MAH58" s="739"/>
      <c r="MAI58" s="739"/>
      <c r="MAJ58" s="739"/>
      <c r="MAK58" s="739"/>
      <c r="MAL58" s="739"/>
      <c r="MAM58" s="739"/>
      <c r="MAN58" s="739"/>
      <c r="MAO58" s="739"/>
      <c r="MAP58" s="739"/>
      <c r="MAQ58" s="739"/>
      <c r="MAR58" s="739"/>
      <c r="MAS58" s="739"/>
      <c r="MAT58" s="739"/>
      <c r="MAU58" s="739"/>
      <c r="MAV58" s="739"/>
      <c r="MAW58" s="739"/>
      <c r="MAX58" s="739"/>
      <c r="MAY58" s="739"/>
      <c r="MAZ58" s="739"/>
      <c r="MBA58" s="739"/>
      <c r="MBB58" s="739"/>
      <c r="MBC58" s="739"/>
      <c r="MBD58" s="739"/>
      <c r="MBE58" s="739"/>
      <c r="MBF58" s="739"/>
      <c r="MBG58" s="739"/>
      <c r="MBH58" s="739"/>
      <c r="MBI58" s="739"/>
      <c r="MBJ58" s="739"/>
      <c r="MBK58" s="739"/>
      <c r="MBL58" s="739"/>
      <c r="MBM58" s="739"/>
      <c r="MBN58" s="739"/>
      <c r="MBO58" s="739"/>
      <c r="MBP58" s="739"/>
      <c r="MBQ58" s="739"/>
      <c r="MBR58" s="739"/>
      <c r="MBS58" s="739"/>
      <c r="MBT58" s="739"/>
      <c r="MBU58" s="739"/>
      <c r="MBV58" s="739"/>
      <c r="MBW58" s="739"/>
      <c r="MBX58" s="739"/>
      <c r="MBY58" s="739"/>
      <c r="MBZ58" s="739"/>
      <c r="MCA58" s="739"/>
      <c r="MCB58" s="739"/>
      <c r="MCC58" s="739"/>
      <c r="MCD58" s="739"/>
      <c r="MCE58" s="739"/>
      <c r="MCF58" s="739"/>
      <c r="MCG58" s="739"/>
      <c r="MCH58" s="739"/>
      <c r="MCI58" s="739"/>
      <c r="MCJ58" s="739"/>
      <c r="MCK58" s="739"/>
      <c r="MCL58" s="739"/>
      <c r="MCM58" s="739"/>
      <c r="MCN58" s="739"/>
      <c r="MCO58" s="739"/>
      <c r="MCP58" s="739"/>
      <c r="MCQ58" s="739"/>
      <c r="MCR58" s="739"/>
      <c r="MCS58" s="739"/>
      <c r="MCT58" s="739"/>
      <c r="MCU58" s="739"/>
      <c r="MCV58" s="739"/>
      <c r="MCW58" s="739"/>
      <c r="MCX58" s="739"/>
      <c r="MCY58" s="739"/>
      <c r="MCZ58" s="739"/>
      <c r="MDA58" s="739"/>
      <c r="MDB58" s="739"/>
      <c r="MDC58" s="739"/>
      <c r="MDD58" s="739"/>
      <c r="MDE58" s="739"/>
      <c r="MDF58" s="739"/>
      <c r="MDG58" s="739"/>
      <c r="MDH58" s="739"/>
      <c r="MDI58" s="739"/>
      <c r="MDJ58" s="739"/>
      <c r="MDK58" s="739"/>
      <c r="MDL58" s="739"/>
      <c r="MDM58" s="739"/>
      <c r="MDN58" s="739"/>
      <c r="MDO58" s="739"/>
      <c r="MDP58" s="739"/>
      <c r="MDQ58" s="739"/>
      <c r="MDR58" s="739"/>
      <c r="MDS58" s="739"/>
      <c r="MDT58" s="739"/>
      <c r="MDU58" s="739"/>
      <c r="MDV58" s="739"/>
      <c r="MDW58" s="739"/>
      <c r="MDX58" s="739"/>
      <c r="MDY58" s="739"/>
      <c r="MDZ58" s="739"/>
      <c r="MEA58" s="739"/>
      <c r="MEB58" s="739"/>
      <c r="MEC58" s="739"/>
      <c r="MED58" s="739"/>
      <c r="MEE58" s="739"/>
      <c r="MEF58" s="739"/>
      <c r="MEG58" s="739"/>
      <c r="MEH58" s="739"/>
      <c r="MEI58" s="739"/>
      <c r="MEJ58" s="739"/>
      <c r="MEK58" s="739"/>
      <c r="MEL58" s="739"/>
      <c r="MEM58" s="739"/>
      <c r="MEN58" s="739"/>
      <c r="MEO58" s="739"/>
      <c r="MEP58" s="739"/>
      <c r="MEQ58" s="739"/>
      <c r="MER58" s="739"/>
      <c r="MES58" s="739"/>
      <c r="MET58" s="739"/>
      <c r="MEU58" s="739"/>
      <c r="MEV58" s="739"/>
      <c r="MEW58" s="739"/>
      <c r="MEX58" s="739"/>
      <c r="MEY58" s="739"/>
      <c r="MEZ58" s="739"/>
      <c r="MFA58" s="739"/>
      <c r="MFB58" s="739"/>
      <c r="MFC58" s="739"/>
      <c r="MFD58" s="739"/>
      <c r="MFE58" s="739"/>
      <c r="MFF58" s="739"/>
      <c r="MFG58" s="739"/>
      <c r="MFH58" s="739"/>
      <c r="MFI58" s="739"/>
      <c r="MFJ58" s="739"/>
      <c r="MFK58" s="739"/>
      <c r="MFL58" s="739"/>
      <c r="MFM58" s="739"/>
      <c r="MFN58" s="739"/>
      <c r="MFO58" s="739"/>
      <c r="MFP58" s="739"/>
      <c r="MFQ58" s="739"/>
      <c r="MFR58" s="739"/>
      <c r="MFS58" s="739"/>
      <c r="MFT58" s="739"/>
      <c r="MFU58" s="739"/>
      <c r="MFV58" s="739"/>
      <c r="MFW58" s="739"/>
      <c r="MFX58" s="739"/>
      <c r="MFY58" s="739"/>
      <c r="MFZ58" s="739"/>
      <c r="MGA58" s="739"/>
      <c r="MGB58" s="739"/>
      <c r="MGC58" s="739"/>
      <c r="MGD58" s="739"/>
      <c r="MGE58" s="739"/>
      <c r="MGF58" s="739"/>
      <c r="MGG58" s="739"/>
      <c r="MGH58" s="739"/>
      <c r="MGI58" s="739"/>
      <c r="MGJ58" s="739"/>
      <c r="MGK58" s="739"/>
      <c r="MGL58" s="739"/>
      <c r="MGM58" s="739"/>
      <c r="MGN58" s="739"/>
      <c r="MGO58" s="739"/>
      <c r="MGP58" s="739"/>
      <c r="MGQ58" s="739"/>
      <c r="MGR58" s="739"/>
      <c r="MGS58" s="739"/>
      <c r="MGT58" s="739"/>
      <c r="MGU58" s="739"/>
      <c r="MGV58" s="739"/>
      <c r="MGW58" s="739"/>
      <c r="MGX58" s="739"/>
      <c r="MGY58" s="739"/>
      <c r="MGZ58" s="739"/>
      <c r="MHA58" s="739"/>
      <c r="MHB58" s="739"/>
      <c r="MHC58" s="739"/>
      <c r="MHD58" s="739"/>
      <c r="MHE58" s="739"/>
      <c r="MHF58" s="739"/>
      <c r="MHG58" s="739"/>
      <c r="MHH58" s="739"/>
      <c r="MHI58" s="739"/>
      <c r="MHJ58" s="739"/>
      <c r="MHK58" s="739"/>
      <c r="MHL58" s="739"/>
      <c r="MHM58" s="739"/>
      <c r="MHN58" s="739"/>
      <c r="MHO58" s="739"/>
      <c r="MHP58" s="739"/>
      <c r="MHQ58" s="739"/>
      <c r="MHR58" s="739"/>
      <c r="MHS58" s="739"/>
      <c r="MHT58" s="739"/>
      <c r="MHU58" s="739"/>
      <c r="MHV58" s="739"/>
      <c r="MHW58" s="739"/>
      <c r="MHX58" s="739"/>
      <c r="MHY58" s="739"/>
      <c r="MHZ58" s="739"/>
      <c r="MIA58" s="739"/>
      <c r="MIB58" s="739"/>
      <c r="MIC58" s="739"/>
      <c r="MID58" s="739"/>
      <c r="MIE58" s="739"/>
      <c r="MIF58" s="739"/>
      <c r="MIG58" s="739"/>
      <c r="MIH58" s="739"/>
      <c r="MII58" s="739"/>
      <c r="MIJ58" s="739"/>
      <c r="MIK58" s="739"/>
      <c r="MIL58" s="739"/>
      <c r="MIM58" s="739"/>
      <c r="MIN58" s="739"/>
      <c r="MIO58" s="739"/>
      <c r="MIP58" s="739"/>
      <c r="MIQ58" s="739"/>
      <c r="MIR58" s="739"/>
      <c r="MIS58" s="739"/>
      <c r="MIT58" s="739"/>
      <c r="MIU58" s="739"/>
      <c r="MIV58" s="739"/>
      <c r="MIW58" s="739"/>
      <c r="MIX58" s="739"/>
      <c r="MIY58" s="739"/>
      <c r="MIZ58" s="739"/>
      <c r="MJA58" s="739"/>
      <c r="MJB58" s="739"/>
      <c r="MJC58" s="739"/>
      <c r="MJD58" s="739"/>
      <c r="MJE58" s="739"/>
      <c r="MJF58" s="739"/>
      <c r="MJG58" s="739"/>
      <c r="MJH58" s="739"/>
      <c r="MJI58" s="739"/>
      <c r="MJJ58" s="739"/>
      <c r="MJK58" s="739"/>
      <c r="MJL58" s="739"/>
      <c r="MJM58" s="739"/>
      <c r="MJN58" s="739"/>
      <c r="MJO58" s="739"/>
      <c r="MJP58" s="739"/>
      <c r="MJQ58" s="739"/>
      <c r="MJR58" s="739"/>
      <c r="MJS58" s="739"/>
      <c r="MJT58" s="739"/>
      <c r="MJU58" s="739"/>
      <c r="MJV58" s="739"/>
      <c r="MJW58" s="739"/>
      <c r="MJX58" s="739"/>
      <c r="MJY58" s="739"/>
      <c r="MJZ58" s="739"/>
      <c r="MKA58" s="739"/>
      <c r="MKB58" s="739"/>
      <c r="MKC58" s="739"/>
      <c r="MKD58" s="739"/>
      <c r="MKE58" s="739"/>
      <c r="MKF58" s="739"/>
      <c r="MKG58" s="739"/>
      <c r="MKH58" s="739"/>
      <c r="MKI58" s="739"/>
      <c r="MKJ58" s="739"/>
      <c r="MKK58" s="739"/>
      <c r="MKL58" s="739"/>
      <c r="MKM58" s="739"/>
      <c r="MKN58" s="739"/>
      <c r="MKO58" s="739"/>
      <c r="MKP58" s="739"/>
      <c r="MKQ58" s="739"/>
      <c r="MKR58" s="739"/>
      <c r="MKS58" s="739"/>
      <c r="MKT58" s="739"/>
      <c r="MKU58" s="739"/>
      <c r="MKV58" s="739"/>
      <c r="MKW58" s="739"/>
      <c r="MKX58" s="739"/>
      <c r="MKY58" s="739"/>
      <c r="MKZ58" s="739"/>
      <c r="MLA58" s="739"/>
      <c r="MLB58" s="739"/>
      <c r="MLC58" s="739"/>
      <c r="MLD58" s="739"/>
      <c r="MLE58" s="739"/>
      <c r="MLF58" s="739"/>
      <c r="MLG58" s="739"/>
      <c r="MLH58" s="739"/>
      <c r="MLI58" s="739"/>
      <c r="MLJ58" s="739"/>
      <c r="MLK58" s="739"/>
      <c r="MLL58" s="739"/>
      <c r="MLM58" s="739"/>
      <c r="MLN58" s="739"/>
      <c r="MLO58" s="739"/>
      <c r="MLP58" s="739"/>
      <c r="MLQ58" s="739"/>
      <c r="MLR58" s="739"/>
      <c r="MLS58" s="739"/>
      <c r="MLT58" s="739"/>
      <c r="MLU58" s="739"/>
      <c r="MLV58" s="739"/>
      <c r="MLW58" s="739"/>
      <c r="MLX58" s="739"/>
      <c r="MLY58" s="739"/>
      <c r="MLZ58" s="739"/>
      <c r="MMA58" s="739"/>
      <c r="MMB58" s="739"/>
      <c r="MMC58" s="739"/>
      <c r="MMD58" s="739"/>
      <c r="MME58" s="739"/>
      <c r="MMF58" s="739"/>
      <c r="MMG58" s="739"/>
      <c r="MMH58" s="739"/>
      <c r="MMI58" s="739"/>
      <c r="MMJ58" s="739"/>
      <c r="MMK58" s="739"/>
      <c r="MML58" s="739"/>
      <c r="MMM58" s="739"/>
      <c r="MMN58" s="739"/>
      <c r="MMO58" s="739"/>
      <c r="MMP58" s="739"/>
      <c r="MMQ58" s="739"/>
      <c r="MMR58" s="739"/>
      <c r="MMS58" s="739"/>
      <c r="MMT58" s="739"/>
      <c r="MMU58" s="739"/>
      <c r="MMV58" s="739"/>
      <c r="MMW58" s="739"/>
      <c r="MMX58" s="739"/>
      <c r="MMY58" s="739"/>
      <c r="MMZ58" s="739"/>
      <c r="MNA58" s="739"/>
      <c r="MNB58" s="739"/>
      <c r="MNC58" s="739"/>
      <c r="MND58" s="739"/>
      <c r="MNE58" s="739"/>
      <c r="MNF58" s="739"/>
      <c r="MNG58" s="739"/>
      <c r="MNH58" s="739"/>
      <c r="MNI58" s="739"/>
      <c r="MNJ58" s="739"/>
      <c r="MNK58" s="739"/>
      <c r="MNL58" s="739"/>
      <c r="MNM58" s="739"/>
      <c r="MNN58" s="739"/>
      <c r="MNO58" s="739"/>
      <c r="MNP58" s="739"/>
      <c r="MNQ58" s="739"/>
      <c r="MNR58" s="739"/>
      <c r="MNS58" s="739"/>
      <c r="MNT58" s="739"/>
      <c r="MNU58" s="739"/>
      <c r="MNV58" s="739"/>
      <c r="MNW58" s="739"/>
      <c r="MNX58" s="739"/>
      <c r="MNY58" s="739"/>
      <c r="MNZ58" s="739"/>
      <c r="MOA58" s="739"/>
      <c r="MOB58" s="739"/>
      <c r="MOC58" s="739"/>
      <c r="MOD58" s="739"/>
      <c r="MOE58" s="739"/>
      <c r="MOF58" s="739"/>
      <c r="MOG58" s="739"/>
      <c r="MOH58" s="739"/>
      <c r="MOI58" s="739"/>
      <c r="MOJ58" s="739"/>
      <c r="MOK58" s="739"/>
      <c r="MOL58" s="739"/>
      <c r="MOM58" s="739"/>
      <c r="MON58" s="739"/>
      <c r="MOO58" s="739"/>
      <c r="MOP58" s="739"/>
      <c r="MOQ58" s="739"/>
      <c r="MOR58" s="739"/>
      <c r="MOS58" s="739"/>
      <c r="MOT58" s="739"/>
      <c r="MOU58" s="739"/>
      <c r="MOV58" s="739"/>
      <c r="MOW58" s="739"/>
      <c r="MOX58" s="739"/>
      <c r="MOY58" s="739"/>
      <c r="MOZ58" s="739"/>
      <c r="MPA58" s="739"/>
      <c r="MPB58" s="739"/>
      <c r="MPC58" s="739"/>
      <c r="MPD58" s="739"/>
      <c r="MPE58" s="739"/>
      <c r="MPF58" s="739"/>
      <c r="MPG58" s="739"/>
      <c r="MPH58" s="739"/>
      <c r="MPI58" s="739"/>
      <c r="MPJ58" s="739"/>
      <c r="MPK58" s="739"/>
      <c r="MPL58" s="739"/>
      <c r="MPM58" s="739"/>
      <c r="MPN58" s="739"/>
      <c r="MPO58" s="739"/>
      <c r="MPP58" s="739"/>
      <c r="MPQ58" s="739"/>
      <c r="MPR58" s="739"/>
      <c r="MPS58" s="739"/>
      <c r="MPT58" s="739"/>
      <c r="MPU58" s="739"/>
      <c r="MPV58" s="739"/>
      <c r="MPW58" s="739"/>
      <c r="MPX58" s="739"/>
      <c r="MPY58" s="739"/>
      <c r="MPZ58" s="739"/>
      <c r="MQA58" s="739"/>
      <c r="MQB58" s="739"/>
      <c r="MQC58" s="739"/>
      <c r="MQD58" s="739"/>
      <c r="MQE58" s="739"/>
      <c r="MQF58" s="739"/>
      <c r="MQG58" s="739"/>
      <c r="MQH58" s="739"/>
      <c r="MQI58" s="739"/>
      <c r="MQJ58" s="739"/>
      <c r="MQK58" s="739"/>
      <c r="MQL58" s="739"/>
      <c r="MQM58" s="739"/>
      <c r="MQN58" s="739"/>
      <c r="MQO58" s="739"/>
      <c r="MQP58" s="739"/>
      <c r="MQQ58" s="739"/>
      <c r="MQR58" s="739"/>
      <c r="MQS58" s="739"/>
      <c r="MQT58" s="739"/>
      <c r="MQU58" s="739"/>
      <c r="MQV58" s="739"/>
      <c r="MQW58" s="739"/>
      <c r="MQX58" s="739"/>
      <c r="MQY58" s="739"/>
      <c r="MQZ58" s="739"/>
      <c r="MRA58" s="739"/>
      <c r="MRB58" s="739"/>
      <c r="MRC58" s="739"/>
      <c r="MRD58" s="739"/>
      <c r="MRE58" s="739"/>
      <c r="MRF58" s="739"/>
      <c r="MRG58" s="739"/>
      <c r="MRH58" s="739"/>
      <c r="MRI58" s="739"/>
      <c r="MRJ58" s="739"/>
      <c r="MRK58" s="739"/>
      <c r="MRL58" s="739"/>
      <c r="MRM58" s="739"/>
      <c r="MRN58" s="739"/>
      <c r="MRO58" s="739"/>
      <c r="MRP58" s="739"/>
      <c r="MRQ58" s="739"/>
      <c r="MRR58" s="739"/>
      <c r="MRS58" s="739"/>
      <c r="MRT58" s="739"/>
      <c r="MRU58" s="739"/>
      <c r="MRV58" s="739"/>
      <c r="MRW58" s="739"/>
      <c r="MRX58" s="739"/>
      <c r="MRY58" s="739"/>
      <c r="MRZ58" s="739"/>
      <c r="MSA58" s="739"/>
      <c r="MSB58" s="739"/>
      <c r="MSC58" s="739"/>
      <c r="MSD58" s="739"/>
      <c r="MSE58" s="739"/>
      <c r="MSF58" s="739"/>
      <c r="MSG58" s="739"/>
      <c r="MSH58" s="739"/>
      <c r="MSI58" s="739"/>
      <c r="MSJ58" s="739"/>
      <c r="MSK58" s="739"/>
      <c r="MSL58" s="739"/>
      <c r="MSM58" s="739"/>
      <c r="MSN58" s="739"/>
      <c r="MSO58" s="739"/>
      <c r="MSP58" s="739"/>
      <c r="MSQ58" s="739"/>
      <c r="MSR58" s="739"/>
      <c r="MSS58" s="739"/>
      <c r="MST58" s="739"/>
      <c r="MSU58" s="739"/>
      <c r="MSV58" s="739"/>
      <c r="MSW58" s="739"/>
      <c r="MSX58" s="739"/>
      <c r="MSY58" s="739"/>
      <c r="MSZ58" s="739"/>
      <c r="MTA58" s="739"/>
      <c r="MTB58" s="739"/>
      <c r="MTC58" s="739"/>
      <c r="MTD58" s="739"/>
      <c r="MTE58" s="739"/>
      <c r="MTF58" s="739"/>
      <c r="MTG58" s="739"/>
      <c r="MTH58" s="739"/>
      <c r="MTI58" s="739"/>
      <c r="MTJ58" s="739"/>
      <c r="MTK58" s="739"/>
      <c r="MTL58" s="739"/>
      <c r="MTM58" s="739"/>
      <c r="MTN58" s="739"/>
      <c r="MTO58" s="739"/>
      <c r="MTP58" s="739"/>
      <c r="MTQ58" s="739"/>
      <c r="MTR58" s="739"/>
      <c r="MTS58" s="739"/>
      <c r="MTT58" s="739"/>
      <c r="MTU58" s="739"/>
      <c r="MTV58" s="739"/>
      <c r="MTW58" s="739"/>
      <c r="MTX58" s="739"/>
      <c r="MTY58" s="739"/>
      <c r="MTZ58" s="739"/>
      <c r="MUA58" s="739"/>
      <c r="MUB58" s="739"/>
      <c r="MUC58" s="739"/>
      <c r="MUD58" s="739"/>
      <c r="MUE58" s="739"/>
      <c r="MUF58" s="739"/>
      <c r="MUG58" s="739"/>
      <c r="MUH58" s="739"/>
      <c r="MUI58" s="739"/>
      <c r="MUJ58" s="739"/>
      <c r="MUK58" s="739"/>
      <c r="MUL58" s="739"/>
      <c r="MUM58" s="739"/>
      <c r="MUN58" s="739"/>
      <c r="MUO58" s="739"/>
      <c r="MUP58" s="739"/>
      <c r="MUQ58" s="739"/>
      <c r="MUR58" s="739"/>
      <c r="MUS58" s="739"/>
      <c r="MUT58" s="739"/>
      <c r="MUU58" s="739"/>
      <c r="MUV58" s="739"/>
      <c r="MUW58" s="739"/>
      <c r="MUX58" s="739"/>
      <c r="MUY58" s="739"/>
      <c r="MUZ58" s="739"/>
      <c r="MVA58" s="739"/>
      <c r="MVB58" s="739"/>
      <c r="MVC58" s="739"/>
      <c r="MVD58" s="739"/>
      <c r="MVE58" s="739"/>
      <c r="MVF58" s="739"/>
      <c r="MVG58" s="739"/>
      <c r="MVH58" s="739"/>
      <c r="MVI58" s="739"/>
      <c r="MVJ58" s="739"/>
      <c r="MVK58" s="739"/>
      <c r="MVL58" s="739"/>
      <c r="MVM58" s="739"/>
      <c r="MVN58" s="739"/>
      <c r="MVO58" s="739"/>
      <c r="MVP58" s="739"/>
      <c r="MVQ58" s="739"/>
      <c r="MVR58" s="739"/>
      <c r="MVS58" s="739"/>
      <c r="MVT58" s="739"/>
      <c r="MVU58" s="739"/>
      <c r="MVV58" s="739"/>
      <c r="MVW58" s="739"/>
      <c r="MVX58" s="739"/>
      <c r="MVY58" s="739"/>
      <c r="MVZ58" s="739"/>
      <c r="MWA58" s="739"/>
      <c r="MWB58" s="739"/>
      <c r="MWC58" s="739"/>
      <c r="MWD58" s="739"/>
      <c r="MWE58" s="739"/>
      <c r="MWF58" s="739"/>
      <c r="MWG58" s="739"/>
      <c r="MWH58" s="739"/>
      <c r="MWI58" s="739"/>
      <c r="MWJ58" s="739"/>
      <c r="MWK58" s="739"/>
      <c r="MWL58" s="739"/>
      <c r="MWM58" s="739"/>
      <c r="MWN58" s="739"/>
      <c r="MWO58" s="739"/>
      <c r="MWP58" s="739"/>
      <c r="MWQ58" s="739"/>
      <c r="MWR58" s="739"/>
      <c r="MWS58" s="739"/>
      <c r="MWT58" s="739"/>
      <c r="MWU58" s="739"/>
      <c r="MWV58" s="739"/>
      <c r="MWW58" s="739"/>
      <c r="MWX58" s="739"/>
      <c r="MWY58" s="739"/>
      <c r="MWZ58" s="739"/>
      <c r="MXA58" s="739"/>
      <c r="MXB58" s="739"/>
      <c r="MXC58" s="739"/>
      <c r="MXD58" s="739"/>
      <c r="MXE58" s="739"/>
      <c r="MXF58" s="739"/>
      <c r="MXG58" s="739"/>
      <c r="MXH58" s="739"/>
      <c r="MXI58" s="739"/>
      <c r="MXJ58" s="739"/>
      <c r="MXK58" s="739"/>
      <c r="MXL58" s="739"/>
      <c r="MXM58" s="739"/>
      <c r="MXN58" s="739"/>
      <c r="MXO58" s="739"/>
      <c r="MXP58" s="739"/>
      <c r="MXQ58" s="739"/>
      <c r="MXR58" s="739"/>
      <c r="MXS58" s="739"/>
      <c r="MXT58" s="739"/>
      <c r="MXU58" s="739"/>
      <c r="MXV58" s="739"/>
      <c r="MXW58" s="739"/>
      <c r="MXX58" s="739"/>
      <c r="MXY58" s="739"/>
      <c r="MXZ58" s="739"/>
      <c r="MYA58" s="739"/>
      <c r="MYB58" s="739"/>
      <c r="MYC58" s="739"/>
      <c r="MYD58" s="739"/>
      <c r="MYE58" s="739"/>
      <c r="MYF58" s="739"/>
      <c r="MYG58" s="739"/>
      <c r="MYH58" s="739"/>
      <c r="MYI58" s="739"/>
      <c r="MYJ58" s="739"/>
      <c r="MYK58" s="739"/>
      <c r="MYL58" s="739"/>
      <c r="MYM58" s="739"/>
      <c r="MYN58" s="739"/>
      <c r="MYO58" s="739"/>
      <c r="MYP58" s="739"/>
      <c r="MYQ58" s="739"/>
      <c r="MYR58" s="739"/>
      <c r="MYS58" s="739"/>
      <c r="MYT58" s="739"/>
      <c r="MYU58" s="739"/>
      <c r="MYV58" s="739"/>
      <c r="MYW58" s="739"/>
      <c r="MYX58" s="739"/>
      <c r="MYY58" s="739"/>
      <c r="MYZ58" s="739"/>
      <c r="MZA58" s="739"/>
      <c r="MZB58" s="739"/>
      <c r="MZC58" s="739"/>
      <c r="MZD58" s="739"/>
      <c r="MZE58" s="739"/>
      <c r="MZF58" s="739"/>
      <c r="MZG58" s="739"/>
      <c r="MZH58" s="739"/>
      <c r="MZI58" s="739"/>
      <c r="MZJ58" s="739"/>
      <c r="MZK58" s="739"/>
      <c r="MZL58" s="739"/>
      <c r="MZM58" s="739"/>
      <c r="MZN58" s="739"/>
      <c r="MZO58" s="739"/>
      <c r="MZP58" s="739"/>
      <c r="MZQ58" s="739"/>
      <c r="MZR58" s="739"/>
      <c r="MZS58" s="739"/>
      <c r="MZT58" s="739"/>
      <c r="MZU58" s="739"/>
      <c r="MZV58" s="739"/>
      <c r="MZW58" s="739"/>
      <c r="MZX58" s="739"/>
      <c r="MZY58" s="739"/>
      <c r="MZZ58" s="739"/>
      <c r="NAA58" s="739"/>
      <c r="NAB58" s="739"/>
      <c r="NAC58" s="739"/>
      <c r="NAD58" s="739"/>
      <c r="NAE58" s="739"/>
      <c r="NAF58" s="739"/>
      <c r="NAG58" s="739"/>
      <c r="NAH58" s="739"/>
      <c r="NAI58" s="739"/>
      <c r="NAJ58" s="739"/>
      <c r="NAK58" s="739"/>
      <c r="NAL58" s="739"/>
      <c r="NAM58" s="739"/>
      <c r="NAN58" s="739"/>
      <c r="NAO58" s="739"/>
      <c r="NAP58" s="739"/>
      <c r="NAQ58" s="739"/>
      <c r="NAR58" s="739"/>
      <c r="NAS58" s="739"/>
      <c r="NAT58" s="739"/>
      <c r="NAU58" s="739"/>
      <c r="NAV58" s="739"/>
      <c r="NAW58" s="739"/>
      <c r="NAX58" s="739"/>
      <c r="NAY58" s="739"/>
      <c r="NAZ58" s="739"/>
      <c r="NBA58" s="739"/>
      <c r="NBB58" s="739"/>
      <c r="NBC58" s="739"/>
      <c r="NBD58" s="739"/>
      <c r="NBE58" s="739"/>
      <c r="NBF58" s="739"/>
      <c r="NBG58" s="739"/>
      <c r="NBH58" s="739"/>
      <c r="NBI58" s="739"/>
      <c r="NBJ58" s="739"/>
      <c r="NBK58" s="739"/>
      <c r="NBL58" s="739"/>
      <c r="NBM58" s="739"/>
      <c r="NBN58" s="739"/>
      <c r="NBO58" s="739"/>
      <c r="NBP58" s="739"/>
      <c r="NBQ58" s="739"/>
      <c r="NBR58" s="739"/>
      <c r="NBS58" s="739"/>
      <c r="NBT58" s="739"/>
      <c r="NBU58" s="739"/>
      <c r="NBV58" s="739"/>
      <c r="NBW58" s="739"/>
      <c r="NBX58" s="739"/>
      <c r="NBY58" s="739"/>
      <c r="NBZ58" s="739"/>
      <c r="NCA58" s="739"/>
      <c r="NCB58" s="739"/>
      <c r="NCC58" s="739"/>
      <c r="NCD58" s="739"/>
      <c r="NCE58" s="739"/>
      <c r="NCF58" s="739"/>
      <c r="NCG58" s="739"/>
      <c r="NCH58" s="739"/>
      <c r="NCI58" s="739"/>
      <c r="NCJ58" s="739"/>
      <c r="NCK58" s="739"/>
      <c r="NCL58" s="739"/>
      <c r="NCM58" s="739"/>
      <c r="NCN58" s="739"/>
      <c r="NCO58" s="739"/>
      <c r="NCP58" s="739"/>
      <c r="NCQ58" s="739"/>
      <c r="NCR58" s="739"/>
      <c r="NCS58" s="739"/>
      <c r="NCT58" s="739"/>
      <c r="NCU58" s="739"/>
      <c r="NCV58" s="739"/>
      <c r="NCW58" s="739"/>
      <c r="NCX58" s="739"/>
      <c r="NCY58" s="739"/>
      <c r="NCZ58" s="739"/>
      <c r="NDA58" s="739"/>
      <c r="NDB58" s="739"/>
      <c r="NDC58" s="739"/>
      <c r="NDD58" s="739"/>
      <c r="NDE58" s="739"/>
      <c r="NDF58" s="739"/>
      <c r="NDG58" s="739"/>
      <c r="NDH58" s="739"/>
      <c r="NDI58" s="739"/>
      <c r="NDJ58" s="739"/>
      <c r="NDK58" s="739"/>
      <c r="NDL58" s="739"/>
      <c r="NDM58" s="739"/>
      <c r="NDN58" s="739"/>
      <c r="NDO58" s="739"/>
      <c r="NDP58" s="739"/>
      <c r="NDQ58" s="739"/>
      <c r="NDR58" s="739"/>
      <c r="NDS58" s="739"/>
      <c r="NDT58" s="739"/>
      <c r="NDU58" s="739"/>
      <c r="NDV58" s="739"/>
      <c r="NDW58" s="739"/>
      <c r="NDX58" s="739"/>
      <c r="NDY58" s="739"/>
      <c r="NDZ58" s="739"/>
      <c r="NEA58" s="739"/>
      <c r="NEB58" s="739"/>
      <c r="NEC58" s="739"/>
      <c r="NED58" s="739"/>
      <c r="NEE58" s="739"/>
      <c r="NEF58" s="739"/>
      <c r="NEG58" s="739"/>
      <c r="NEH58" s="739"/>
      <c r="NEI58" s="739"/>
      <c r="NEJ58" s="739"/>
      <c r="NEK58" s="739"/>
      <c r="NEL58" s="739"/>
      <c r="NEM58" s="739"/>
      <c r="NEN58" s="739"/>
      <c r="NEO58" s="739"/>
      <c r="NEP58" s="739"/>
      <c r="NEQ58" s="739"/>
      <c r="NER58" s="739"/>
      <c r="NES58" s="739"/>
      <c r="NET58" s="739"/>
      <c r="NEU58" s="739"/>
      <c r="NEV58" s="739"/>
      <c r="NEW58" s="739"/>
      <c r="NEX58" s="739"/>
      <c r="NEY58" s="739"/>
      <c r="NEZ58" s="739"/>
      <c r="NFA58" s="739"/>
      <c r="NFB58" s="739"/>
      <c r="NFC58" s="739"/>
      <c r="NFD58" s="739"/>
      <c r="NFE58" s="739"/>
      <c r="NFF58" s="739"/>
      <c r="NFG58" s="739"/>
      <c r="NFH58" s="739"/>
      <c r="NFI58" s="739"/>
      <c r="NFJ58" s="739"/>
      <c r="NFK58" s="739"/>
      <c r="NFL58" s="739"/>
      <c r="NFM58" s="739"/>
      <c r="NFN58" s="739"/>
      <c r="NFO58" s="739"/>
      <c r="NFP58" s="739"/>
      <c r="NFQ58" s="739"/>
      <c r="NFR58" s="739"/>
      <c r="NFS58" s="739"/>
      <c r="NFT58" s="739"/>
      <c r="NFU58" s="739"/>
      <c r="NFV58" s="739"/>
      <c r="NFW58" s="739"/>
      <c r="NFX58" s="739"/>
      <c r="NFY58" s="739"/>
      <c r="NFZ58" s="739"/>
      <c r="NGA58" s="739"/>
      <c r="NGB58" s="739"/>
      <c r="NGC58" s="739"/>
      <c r="NGD58" s="739"/>
      <c r="NGE58" s="739"/>
      <c r="NGF58" s="739"/>
      <c r="NGG58" s="739"/>
      <c r="NGH58" s="739"/>
      <c r="NGI58" s="739"/>
      <c r="NGJ58" s="739"/>
      <c r="NGK58" s="739"/>
      <c r="NGL58" s="739"/>
      <c r="NGM58" s="739"/>
      <c r="NGN58" s="739"/>
      <c r="NGO58" s="739"/>
      <c r="NGP58" s="739"/>
      <c r="NGQ58" s="739"/>
      <c r="NGR58" s="739"/>
      <c r="NGS58" s="739"/>
      <c r="NGT58" s="739"/>
      <c r="NGU58" s="739"/>
      <c r="NGV58" s="739"/>
      <c r="NGW58" s="739"/>
      <c r="NGX58" s="739"/>
      <c r="NGY58" s="739"/>
      <c r="NGZ58" s="739"/>
      <c r="NHA58" s="739"/>
      <c r="NHB58" s="739"/>
      <c r="NHC58" s="739"/>
      <c r="NHD58" s="739"/>
      <c r="NHE58" s="739"/>
      <c r="NHF58" s="739"/>
      <c r="NHG58" s="739"/>
      <c r="NHH58" s="739"/>
      <c r="NHI58" s="739"/>
      <c r="NHJ58" s="739"/>
      <c r="NHK58" s="739"/>
      <c r="NHL58" s="739"/>
      <c r="NHM58" s="739"/>
      <c r="NHN58" s="739"/>
      <c r="NHO58" s="739"/>
      <c r="NHP58" s="739"/>
      <c r="NHQ58" s="739"/>
      <c r="NHR58" s="739"/>
      <c r="NHS58" s="739"/>
      <c r="NHT58" s="739"/>
      <c r="NHU58" s="739"/>
      <c r="NHV58" s="739"/>
      <c r="NHW58" s="739"/>
      <c r="NHX58" s="739"/>
      <c r="NHY58" s="739"/>
      <c r="NHZ58" s="739"/>
      <c r="NIA58" s="739"/>
      <c r="NIB58" s="739"/>
      <c r="NIC58" s="739"/>
      <c r="NID58" s="739"/>
      <c r="NIE58" s="739"/>
      <c r="NIF58" s="739"/>
      <c r="NIG58" s="739"/>
      <c r="NIH58" s="739"/>
      <c r="NII58" s="739"/>
      <c r="NIJ58" s="739"/>
      <c r="NIK58" s="739"/>
      <c r="NIL58" s="739"/>
      <c r="NIM58" s="739"/>
      <c r="NIN58" s="739"/>
      <c r="NIO58" s="739"/>
      <c r="NIP58" s="739"/>
      <c r="NIQ58" s="739"/>
      <c r="NIR58" s="739"/>
      <c r="NIS58" s="739"/>
      <c r="NIT58" s="739"/>
      <c r="NIU58" s="739"/>
      <c r="NIV58" s="739"/>
      <c r="NIW58" s="739"/>
      <c r="NIX58" s="739"/>
      <c r="NIY58" s="739"/>
      <c r="NIZ58" s="739"/>
      <c r="NJA58" s="739"/>
      <c r="NJB58" s="739"/>
      <c r="NJC58" s="739"/>
      <c r="NJD58" s="739"/>
      <c r="NJE58" s="739"/>
      <c r="NJF58" s="739"/>
      <c r="NJG58" s="739"/>
      <c r="NJH58" s="739"/>
      <c r="NJI58" s="739"/>
      <c r="NJJ58" s="739"/>
      <c r="NJK58" s="739"/>
      <c r="NJL58" s="739"/>
      <c r="NJM58" s="739"/>
      <c r="NJN58" s="739"/>
      <c r="NJO58" s="739"/>
      <c r="NJP58" s="739"/>
      <c r="NJQ58" s="739"/>
      <c r="NJR58" s="739"/>
      <c r="NJS58" s="739"/>
      <c r="NJT58" s="739"/>
      <c r="NJU58" s="739"/>
      <c r="NJV58" s="739"/>
      <c r="NJW58" s="739"/>
      <c r="NJX58" s="739"/>
      <c r="NJY58" s="739"/>
      <c r="NJZ58" s="739"/>
      <c r="NKA58" s="739"/>
      <c r="NKB58" s="739"/>
      <c r="NKC58" s="739"/>
      <c r="NKD58" s="739"/>
      <c r="NKE58" s="739"/>
      <c r="NKF58" s="739"/>
      <c r="NKG58" s="739"/>
      <c r="NKH58" s="739"/>
      <c r="NKI58" s="739"/>
      <c r="NKJ58" s="739"/>
      <c r="NKK58" s="739"/>
      <c r="NKL58" s="739"/>
      <c r="NKM58" s="739"/>
      <c r="NKN58" s="739"/>
      <c r="NKO58" s="739"/>
      <c r="NKP58" s="739"/>
      <c r="NKQ58" s="739"/>
      <c r="NKR58" s="739"/>
      <c r="NKS58" s="739"/>
      <c r="NKT58" s="739"/>
      <c r="NKU58" s="739"/>
      <c r="NKV58" s="739"/>
      <c r="NKW58" s="739"/>
      <c r="NKX58" s="739"/>
      <c r="NKY58" s="739"/>
      <c r="NKZ58" s="739"/>
      <c r="NLA58" s="739"/>
      <c r="NLB58" s="739"/>
      <c r="NLC58" s="739"/>
      <c r="NLD58" s="739"/>
      <c r="NLE58" s="739"/>
      <c r="NLF58" s="739"/>
      <c r="NLG58" s="739"/>
      <c r="NLH58" s="739"/>
      <c r="NLI58" s="739"/>
      <c r="NLJ58" s="739"/>
      <c r="NLK58" s="739"/>
      <c r="NLL58" s="739"/>
      <c r="NLM58" s="739"/>
      <c r="NLN58" s="739"/>
      <c r="NLO58" s="739"/>
      <c r="NLP58" s="739"/>
      <c r="NLQ58" s="739"/>
      <c r="NLR58" s="739"/>
      <c r="NLS58" s="739"/>
      <c r="NLT58" s="739"/>
      <c r="NLU58" s="739"/>
      <c r="NLV58" s="739"/>
      <c r="NLW58" s="739"/>
      <c r="NLX58" s="739"/>
      <c r="NLY58" s="739"/>
      <c r="NLZ58" s="739"/>
      <c r="NMA58" s="739"/>
      <c r="NMB58" s="739"/>
      <c r="NMC58" s="739"/>
      <c r="NMD58" s="739"/>
      <c r="NME58" s="739"/>
      <c r="NMF58" s="739"/>
      <c r="NMG58" s="739"/>
      <c r="NMH58" s="739"/>
      <c r="NMI58" s="739"/>
      <c r="NMJ58" s="739"/>
      <c r="NMK58" s="739"/>
      <c r="NML58" s="739"/>
      <c r="NMM58" s="739"/>
      <c r="NMN58" s="739"/>
      <c r="NMO58" s="739"/>
      <c r="NMP58" s="739"/>
      <c r="NMQ58" s="739"/>
      <c r="NMR58" s="739"/>
      <c r="NMS58" s="739"/>
      <c r="NMT58" s="739"/>
      <c r="NMU58" s="739"/>
      <c r="NMV58" s="739"/>
      <c r="NMW58" s="739"/>
      <c r="NMX58" s="739"/>
      <c r="NMY58" s="739"/>
      <c r="NMZ58" s="739"/>
      <c r="NNA58" s="739"/>
      <c r="NNB58" s="739"/>
      <c r="NNC58" s="739"/>
      <c r="NND58" s="739"/>
      <c r="NNE58" s="739"/>
      <c r="NNF58" s="739"/>
      <c r="NNG58" s="739"/>
      <c r="NNH58" s="739"/>
      <c r="NNI58" s="739"/>
      <c r="NNJ58" s="739"/>
      <c r="NNK58" s="739"/>
      <c r="NNL58" s="739"/>
      <c r="NNM58" s="739"/>
      <c r="NNN58" s="739"/>
      <c r="NNO58" s="739"/>
      <c r="NNP58" s="739"/>
      <c r="NNQ58" s="739"/>
      <c r="NNR58" s="739"/>
      <c r="NNS58" s="739"/>
      <c r="NNT58" s="739"/>
      <c r="NNU58" s="739"/>
      <c r="NNV58" s="739"/>
      <c r="NNW58" s="739"/>
      <c r="NNX58" s="739"/>
      <c r="NNY58" s="739"/>
      <c r="NNZ58" s="739"/>
      <c r="NOA58" s="739"/>
      <c r="NOB58" s="739"/>
      <c r="NOC58" s="739"/>
      <c r="NOD58" s="739"/>
      <c r="NOE58" s="739"/>
      <c r="NOF58" s="739"/>
      <c r="NOG58" s="739"/>
      <c r="NOH58" s="739"/>
      <c r="NOI58" s="739"/>
      <c r="NOJ58" s="739"/>
      <c r="NOK58" s="739"/>
      <c r="NOL58" s="739"/>
      <c r="NOM58" s="739"/>
      <c r="NON58" s="739"/>
      <c r="NOO58" s="739"/>
      <c r="NOP58" s="739"/>
      <c r="NOQ58" s="739"/>
      <c r="NOR58" s="739"/>
      <c r="NOS58" s="739"/>
      <c r="NOT58" s="739"/>
      <c r="NOU58" s="739"/>
      <c r="NOV58" s="739"/>
      <c r="NOW58" s="739"/>
      <c r="NOX58" s="739"/>
      <c r="NOY58" s="739"/>
      <c r="NOZ58" s="739"/>
      <c r="NPA58" s="739"/>
      <c r="NPB58" s="739"/>
      <c r="NPC58" s="739"/>
      <c r="NPD58" s="739"/>
      <c r="NPE58" s="739"/>
      <c r="NPF58" s="739"/>
      <c r="NPG58" s="739"/>
      <c r="NPH58" s="739"/>
      <c r="NPI58" s="739"/>
      <c r="NPJ58" s="739"/>
      <c r="NPK58" s="739"/>
      <c r="NPL58" s="739"/>
      <c r="NPM58" s="739"/>
      <c r="NPN58" s="739"/>
      <c r="NPO58" s="739"/>
      <c r="NPP58" s="739"/>
      <c r="NPQ58" s="739"/>
      <c r="NPR58" s="739"/>
      <c r="NPS58" s="739"/>
      <c r="NPT58" s="739"/>
      <c r="NPU58" s="739"/>
      <c r="NPV58" s="739"/>
      <c r="NPW58" s="739"/>
      <c r="NPX58" s="739"/>
      <c r="NPY58" s="739"/>
      <c r="NPZ58" s="739"/>
      <c r="NQA58" s="739"/>
      <c r="NQB58" s="739"/>
      <c r="NQC58" s="739"/>
      <c r="NQD58" s="739"/>
      <c r="NQE58" s="739"/>
      <c r="NQF58" s="739"/>
      <c r="NQG58" s="739"/>
      <c r="NQH58" s="739"/>
      <c r="NQI58" s="739"/>
      <c r="NQJ58" s="739"/>
      <c r="NQK58" s="739"/>
      <c r="NQL58" s="739"/>
      <c r="NQM58" s="739"/>
      <c r="NQN58" s="739"/>
      <c r="NQO58" s="739"/>
      <c r="NQP58" s="739"/>
      <c r="NQQ58" s="739"/>
      <c r="NQR58" s="739"/>
      <c r="NQS58" s="739"/>
      <c r="NQT58" s="739"/>
      <c r="NQU58" s="739"/>
      <c r="NQV58" s="739"/>
      <c r="NQW58" s="739"/>
      <c r="NQX58" s="739"/>
      <c r="NQY58" s="739"/>
      <c r="NQZ58" s="739"/>
      <c r="NRA58" s="739"/>
      <c r="NRB58" s="739"/>
      <c r="NRC58" s="739"/>
      <c r="NRD58" s="739"/>
      <c r="NRE58" s="739"/>
      <c r="NRF58" s="739"/>
      <c r="NRG58" s="739"/>
      <c r="NRH58" s="739"/>
      <c r="NRI58" s="739"/>
      <c r="NRJ58" s="739"/>
      <c r="NRK58" s="739"/>
      <c r="NRL58" s="739"/>
      <c r="NRM58" s="739"/>
      <c r="NRN58" s="739"/>
      <c r="NRO58" s="739"/>
      <c r="NRP58" s="739"/>
      <c r="NRQ58" s="739"/>
      <c r="NRR58" s="739"/>
      <c r="NRS58" s="739"/>
      <c r="NRT58" s="739"/>
      <c r="NRU58" s="739"/>
      <c r="NRV58" s="739"/>
      <c r="NRW58" s="739"/>
      <c r="NRX58" s="739"/>
      <c r="NRY58" s="739"/>
      <c r="NRZ58" s="739"/>
      <c r="NSA58" s="739"/>
      <c r="NSB58" s="739"/>
      <c r="NSC58" s="739"/>
      <c r="NSD58" s="739"/>
      <c r="NSE58" s="739"/>
      <c r="NSF58" s="739"/>
      <c r="NSG58" s="739"/>
      <c r="NSH58" s="739"/>
      <c r="NSI58" s="739"/>
      <c r="NSJ58" s="739"/>
      <c r="NSK58" s="739"/>
      <c r="NSL58" s="739"/>
      <c r="NSM58" s="739"/>
      <c r="NSN58" s="739"/>
      <c r="NSO58" s="739"/>
      <c r="NSP58" s="739"/>
      <c r="NSQ58" s="739"/>
      <c r="NSR58" s="739"/>
      <c r="NSS58" s="739"/>
      <c r="NST58" s="739"/>
      <c r="NSU58" s="739"/>
      <c r="NSV58" s="739"/>
      <c r="NSW58" s="739"/>
      <c r="NSX58" s="739"/>
      <c r="NSY58" s="739"/>
      <c r="NSZ58" s="739"/>
      <c r="NTA58" s="739"/>
      <c r="NTB58" s="739"/>
      <c r="NTC58" s="739"/>
      <c r="NTD58" s="739"/>
      <c r="NTE58" s="739"/>
      <c r="NTF58" s="739"/>
      <c r="NTG58" s="739"/>
      <c r="NTH58" s="739"/>
      <c r="NTI58" s="739"/>
      <c r="NTJ58" s="739"/>
      <c r="NTK58" s="739"/>
      <c r="NTL58" s="739"/>
      <c r="NTM58" s="739"/>
      <c r="NTN58" s="739"/>
      <c r="NTO58" s="739"/>
      <c r="NTP58" s="739"/>
      <c r="NTQ58" s="739"/>
      <c r="NTR58" s="739"/>
      <c r="NTS58" s="739"/>
      <c r="NTT58" s="739"/>
      <c r="NTU58" s="739"/>
      <c r="NTV58" s="739"/>
      <c r="NTW58" s="739"/>
      <c r="NTX58" s="739"/>
      <c r="NTY58" s="739"/>
      <c r="NTZ58" s="739"/>
      <c r="NUA58" s="739"/>
      <c r="NUB58" s="739"/>
      <c r="NUC58" s="739"/>
      <c r="NUD58" s="739"/>
      <c r="NUE58" s="739"/>
      <c r="NUF58" s="739"/>
      <c r="NUG58" s="739"/>
      <c r="NUH58" s="739"/>
      <c r="NUI58" s="739"/>
      <c r="NUJ58" s="739"/>
      <c r="NUK58" s="739"/>
      <c r="NUL58" s="739"/>
      <c r="NUM58" s="739"/>
      <c r="NUN58" s="739"/>
      <c r="NUO58" s="739"/>
      <c r="NUP58" s="739"/>
      <c r="NUQ58" s="739"/>
      <c r="NUR58" s="739"/>
      <c r="NUS58" s="739"/>
      <c r="NUT58" s="739"/>
      <c r="NUU58" s="739"/>
      <c r="NUV58" s="739"/>
      <c r="NUW58" s="739"/>
      <c r="NUX58" s="739"/>
      <c r="NUY58" s="739"/>
      <c r="NUZ58" s="739"/>
      <c r="NVA58" s="739"/>
      <c r="NVB58" s="739"/>
      <c r="NVC58" s="739"/>
      <c r="NVD58" s="739"/>
      <c r="NVE58" s="739"/>
      <c r="NVF58" s="739"/>
      <c r="NVG58" s="739"/>
      <c r="NVH58" s="739"/>
      <c r="NVI58" s="739"/>
      <c r="NVJ58" s="739"/>
      <c r="NVK58" s="739"/>
      <c r="NVL58" s="739"/>
      <c r="NVM58" s="739"/>
      <c r="NVN58" s="739"/>
      <c r="NVO58" s="739"/>
      <c r="NVP58" s="739"/>
      <c r="NVQ58" s="739"/>
      <c r="NVR58" s="739"/>
      <c r="NVS58" s="739"/>
      <c r="NVT58" s="739"/>
      <c r="NVU58" s="739"/>
      <c r="NVV58" s="739"/>
      <c r="NVW58" s="739"/>
      <c r="NVX58" s="739"/>
      <c r="NVY58" s="739"/>
      <c r="NVZ58" s="739"/>
      <c r="NWA58" s="739"/>
      <c r="NWB58" s="739"/>
      <c r="NWC58" s="739"/>
      <c r="NWD58" s="739"/>
      <c r="NWE58" s="739"/>
      <c r="NWF58" s="739"/>
      <c r="NWG58" s="739"/>
      <c r="NWH58" s="739"/>
      <c r="NWI58" s="739"/>
      <c r="NWJ58" s="739"/>
      <c r="NWK58" s="739"/>
      <c r="NWL58" s="739"/>
      <c r="NWM58" s="739"/>
      <c r="NWN58" s="739"/>
      <c r="NWO58" s="739"/>
      <c r="NWP58" s="739"/>
      <c r="NWQ58" s="739"/>
      <c r="NWR58" s="739"/>
      <c r="NWS58" s="739"/>
      <c r="NWT58" s="739"/>
      <c r="NWU58" s="739"/>
      <c r="NWV58" s="739"/>
      <c r="NWW58" s="739"/>
      <c r="NWX58" s="739"/>
      <c r="NWY58" s="739"/>
      <c r="NWZ58" s="739"/>
      <c r="NXA58" s="739"/>
      <c r="NXB58" s="739"/>
      <c r="NXC58" s="739"/>
      <c r="NXD58" s="739"/>
      <c r="NXE58" s="739"/>
      <c r="NXF58" s="739"/>
      <c r="NXG58" s="739"/>
      <c r="NXH58" s="739"/>
      <c r="NXI58" s="739"/>
      <c r="NXJ58" s="739"/>
      <c r="NXK58" s="739"/>
      <c r="NXL58" s="739"/>
      <c r="NXM58" s="739"/>
      <c r="NXN58" s="739"/>
      <c r="NXO58" s="739"/>
      <c r="NXP58" s="739"/>
      <c r="NXQ58" s="739"/>
      <c r="NXR58" s="739"/>
      <c r="NXS58" s="739"/>
      <c r="NXT58" s="739"/>
      <c r="NXU58" s="739"/>
      <c r="NXV58" s="739"/>
      <c r="NXW58" s="739"/>
      <c r="NXX58" s="739"/>
      <c r="NXY58" s="739"/>
      <c r="NXZ58" s="739"/>
      <c r="NYA58" s="739"/>
      <c r="NYB58" s="739"/>
      <c r="NYC58" s="739"/>
      <c r="NYD58" s="739"/>
      <c r="NYE58" s="739"/>
      <c r="NYF58" s="739"/>
      <c r="NYG58" s="739"/>
      <c r="NYH58" s="739"/>
      <c r="NYI58" s="739"/>
      <c r="NYJ58" s="739"/>
      <c r="NYK58" s="739"/>
      <c r="NYL58" s="739"/>
      <c r="NYM58" s="739"/>
      <c r="NYN58" s="739"/>
      <c r="NYO58" s="739"/>
      <c r="NYP58" s="739"/>
      <c r="NYQ58" s="739"/>
      <c r="NYR58" s="739"/>
      <c r="NYS58" s="739"/>
      <c r="NYT58" s="739"/>
      <c r="NYU58" s="739"/>
      <c r="NYV58" s="739"/>
      <c r="NYW58" s="739"/>
      <c r="NYX58" s="739"/>
      <c r="NYY58" s="739"/>
      <c r="NYZ58" s="739"/>
      <c r="NZA58" s="739"/>
      <c r="NZB58" s="739"/>
      <c r="NZC58" s="739"/>
      <c r="NZD58" s="739"/>
      <c r="NZE58" s="739"/>
      <c r="NZF58" s="739"/>
      <c r="NZG58" s="739"/>
      <c r="NZH58" s="739"/>
      <c r="NZI58" s="739"/>
      <c r="NZJ58" s="739"/>
      <c r="NZK58" s="739"/>
      <c r="NZL58" s="739"/>
      <c r="NZM58" s="739"/>
      <c r="NZN58" s="739"/>
      <c r="NZO58" s="739"/>
      <c r="NZP58" s="739"/>
      <c r="NZQ58" s="739"/>
      <c r="NZR58" s="739"/>
      <c r="NZS58" s="739"/>
      <c r="NZT58" s="739"/>
      <c r="NZU58" s="739"/>
      <c r="NZV58" s="739"/>
      <c r="NZW58" s="739"/>
      <c r="NZX58" s="739"/>
      <c r="NZY58" s="739"/>
      <c r="NZZ58" s="739"/>
      <c r="OAA58" s="739"/>
      <c r="OAB58" s="739"/>
      <c r="OAC58" s="739"/>
      <c r="OAD58" s="739"/>
      <c r="OAE58" s="739"/>
      <c r="OAF58" s="739"/>
      <c r="OAG58" s="739"/>
      <c r="OAH58" s="739"/>
      <c r="OAI58" s="739"/>
      <c r="OAJ58" s="739"/>
      <c r="OAK58" s="739"/>
      <c r="OAL58" s="739"/>
      <c r="OAM58" s="739"/>
      <c r="OAN58" s="739"/>
      <c r="OAO58" s="739"/>
      <c r="OAP58" s="739"/>
      <c r="OAQ58" s="739"/>
      <c r="OAR58" s="739"/>
      <c r="OAS58" s="739"/>
      <c r="OAT58" s="739"/>
      <c r="OAU58" s="739"/>
      <c r="OAV58" s="739"/>
      <c r="OAW58" s="739"/>
      <c r="OAX58" s="739"/>
      <c r="OAY58" s="739"/>
      <c r="OAZ58" s="739"/>
      <c r="OBA58" s="739"/>
      <c r="OBB58" s="739"/>
      <c r="OBC58" s="739"/>
      <c r="OBD58" s="739"/>
      <c r="OBE58" s="739"/>
      <c r="OBF58" s="739"/>
      <c r="OBG58" s="739"/>
      <c r="OBH58" s="739"/>
      <c r="OBI58" s="739"/>
      <c r="OBJ58" s="739"/>
      <c r="OBK58" s="739"/>
      <c r="OBL58" s="739"/>
      <c r="OBM58" s="739"/>
      <c r="OBN58" s="739"/>
      <c r="OBO58" s="739"/>
      <c r="OBP58" s="739"/>
      <c r="OBQ58" s="739"/>
      <c r="OBR58" s="739"/>
      <c r="OBS58" s="739"/>
      <c r="OBT58" s="739"/>
      <c r="OBU58" s="739"/>
      <c r="OBV58" s="739"/>
      <c r="OBW58" s="739"/>
      <c r="OBX58" s="739"/>
      <c r="OBY58" s="739"/>
      <c r="OBZ58" s="739"/>
      <c r="OCA58" s="739"/>
      <c r="OCB58" s="739"/>
      <c r="OCC58" s="739"/>
      <c r="OCD58" s="739"/>
      <c r="OCE58" s="739"/>
      <c r="OCF58" s="739"/>
      <c r="OCG58" s="739"/>
      <c r="OCH58" s="739"/>
      <c r="OCI58" s="739"/>
      <c r="OCJ58" s="739"/>
      <c r="OCK58" s="739"/>
      <c r="OCL58" s="739"/>
      <c r="OCM58" s="739"/>
      <c r="OCN58" s="739"/>
      <c r="OCO58" s="739"/>
      <c r="OCP58" s="739"/>
      <c r="OCQ58" s="739"/>
      <c r="OCR58" s="739"/>
      <c r="OCS58" s="739"/>
      <c r="OCT58" s="739"/>
      <c r="OCU58" s="739"/>
      <c r="OCV58" s="739"/>
      <c r="OCW58" s="739"/>
      <c r="OCX58" s="739"/>
      <c r="OCY58" s="739"/>
      <c r="OCZ58" s="739"/>
      <c r="ODA58" s="739"/>
      <c r="ODB58" s="739"/>
      <c r="ODC58" s="739"/>
      <c r="ODD58" s="739"/>
      <c r="ODE58" s="739"/>
      <c r="ODF58" s="739"/>
      <c r="ODG58" s="739"/>
      <c r="ODH58" s="739"/>
      <c r="ODI58" s="739"/>
      <c r="ODJ58" s="739"/>
      <c r="ODK58" s="739"/>
      <c r="ODL58" s="739"/>
      <c r="ODM58" s="739"/>
      <c r="ODN58" s="739"/>
      <c r="ODO58" s="739"/>
      <c r="ODP58" s="739"/>
      <c r="ODQ58" s="739"/>
      <c r="ODR58" s="739"/>
      <c r="ODS58" s="739"/>
      <c r="ODT58" s="739"/>
      <c r="ODU58" s="739"/>
      <c r="ODV58" s="739"/>
      <c r="ODW58" s="739"/>
      <c r="ODX58" s="739"/>
      <c r="ODY58" s="739"/>
      <c r="ODZ58" s="739"/>
      <c r="OEA58" s="739"/>
      <c r="OEB58" s="739"/>
      <c r="OEC58" s="739"/>
      <c r="OED58" s="739"/>
      <c r="OEE58" s="739"/>
      <c r="OEF58" s="739"/>
      <c r="OEG58" s="739"/>
      <c r="OEH58" s="739"/>
      <c r="OEI58" s="739"/>
      <c r="OEJ58" s="739"/>
      <c r="OEK58" s="739"/>
      <c r="OEL58" s="739"/>
      <c r="OEM58" s="739"/>
      <c r="OEN58" s="739"/>
      <c r="OEO58" s="739"/>
      <c r="OEP58" s="739"/>
      <c r="OEQ58" s="739"/>
      <c r="OER58" s="739"/>
      <c r="OES58" s="739"/>
      <c r="OET58" s="739"/>
      <c r="OEU58" s="739"/>
      <c r="OEV58" s="739"/>
      <c r="OEW58" s="739"/>
      <c r="OEX58" s="739"/>
      <c r="OEY58" s="739"/>
      <c r="OEZ58" s="739"/>
      <c r="OFA58" s="739"/>
      <c r="OFB58" s="739"/>
      <c r="OFC58" s="739"/>
      <c r="OFD58" s="739"/>
      <c r="OFE58" s="739"/>
      <c r="OFF58" s="739"/>
      <c r="OFG58" s="739"/>
      <c r="OFH58" s="739"/>
      <c r="OFI58" s="739"/>
      <c r="OFJ58" s="739"/>
      <c r="OFK58" s="739"/>
      <c r="OFL58" s="739"/>
      <c r="OFM58" s="739"/>
      <c r="OFN58" s="739"/>
      <c r="OFO58" s="739"/>
      <c r="OFP58" s="739"/>
      <c r="OFQ58" s="739"/>
      <c r="OFR58" s="739"/>
      <c r="OFS58" s="739"/>
      <c r="OFT58" s="739"/>
      <c r="OFU58" s="739"/>
      <c r="OFV58" s="739"/>
      <c r="OFW58" s="739"/>
      <c r="OFX58" s="739"/>
      <c r="OFY58" s="739"/>
      <c r="OFZ58" s="739"/>
      <c r="OGA58" s="739"/>
      <c r="OGB58" s="739"/>
      <c r="OGC58" s="739"/>
      <c r="OGD58" s="739"/>
      <c r="OGE58" s="739"/>
      <c r="OGF58" s="739"/>
      <c r="OGG58" s="739"/>
      <c r="OGH58" s="739"/>
      <c r="OGI58" s="739"/>
      <c r="OGJ58" s="739"/>
      <c r="OGK58" s="739"/>
      <c r="OGL58" s="739"/>
      <c r="OGM58" s="739"/>
      <c r="OGN58" s="739"/>
      <c r="OGO58" s="739"/>
      <c r="OGP58" s="739"/>
      <c r="OGQ58" s="739"/>
      <c r="OGR58" s="739"/>
      <c r="OGS58" s="739"/>
      <c r="OGT58" s="739"/>
      <c r="OGU58" s="739"/>
      <c r="OGV58" s="739"/>
      <c r="OGW58" s="739"/>
      <c r="OGX58" s="739"/>
      <c r="OGY58" s="739"/>
      <c r="OGZ58" s="739"/>
      <c r="OHA58" s="739"/>
      <c r="OHB58" s="739"/>
      <c r="OHC58" s="739"/>
      <c r="OHD58" s="739"/>
      <c r="OHE58" s="739"/>
      <c r="OHF58" s="739"/>
      <c r="OHG58" s="739"/>
      <c r="OHH58" s="739"/>
      <c r="OHI58" s="739"/>
      <c r="OHJ58" s="739"/>
      <c r="OHK58" s="739"/>
      <c r="OHL58" s="739"/>
      <c r="OHM58" s="739"/>
      <c r="OHN58" s="739"/>
      <c r="OHO58" s="739"/>
      <c r="OHP58" s="739"/>
      <c r="OHQ58" s="739"/>
      <c r="OHR58" s="739"/>
      <c r="OHS58" s="739"/>
      <c r="OHT58" s="739"/>
      <c r="OHU58" s="739"/>
      <c r="OHV58" s="739"/>
      <c r="OHW58" s="739"/>
      <c r="OHX58" s="739"/>
      <c r="OHY58" s="739"/>
      <c r="OHZ58" s="739"/>
      <c r="OIA58" s="739"/>
      <c r="OIB58" s="739"/>
      <c r="OIC58" s="739"/>
      <c r="OID58" s="739"/>
      <c r="OIE58" s="739"/>
      <c r="OIF58" s="739"/>
      <c r="OIG58" s="739"/>
      <c r="OIH58" s="739"/>
      <c r="OII58" s="739"/>
      <c r="OIJ58" s="739"/>
      <c r="OIK58" s="739"/>
      <c r="OIL58" s="739"/>
      <c r="OIM58" s="739"/>
      <c r="OIN58" s="739"/>
      <c r="OIO58" s="739"/>
      <c r="OIP58" s="739"/>
      <c r="OIQ58" s="739"/>
      <c r="OIR58" s="739"/>
      <c r="OIS58" s="739"/>
      <c r="OIT58" s="739"/>
      <c r="OIU58" s="739"/>
      <c r="OIV58" s="739"/>
      <c r="OIW58" s="739"/>
      <c r="OIX58" s="739"/>
      <c r="OIY58" s="739"/>
      <c r="OIZ58" s="739"/>
      <c r="OJA58" s="739"/>
      <c r="OJB58" s="739"/>
      <c r="OJC58" s="739"/>
      <c r="OJD58" s="739"/>
      <c r="OJE58" s="739"/>
      <c r="OJF58" s="739"/>
      <c r="OJG58" s="739"/>
      <c r="OJH58" s="739"/>
      <c r="OJI58" s="739"/>
      <c r="OJJ58" s="739"/>
      <c r="OJK58" s="739"/>
      <c r="OJL58" s="739"/>
      <c r="OJM58" s="739"/>
      <c r="OJN58" s="739"/>
      <c r="OJO58" s="739"/>
      <c r="OJP58" s="739"/>
      <c r="OJQ58" s="739"/>
      <c r="OJR58" s="739"/>
      <c r="OJS58" s="739"/>
      <c r="OJT58" s="739"/>
      <c r="OJU58" s="739"/>
      <c r="OJV58" s="739"/>
      <c r="OJW58" s="739"/>
      <c r="OJX58" s="739"/>
      <c r="OJY58" s="739"/>
      <c r="OJZ58" s="739"/>
      <c r="OKA58" s="739"/>
      <c r="OKB58" s="739"/>
      <c r="OKC58" s="739"/>
      <c r="OKD58" s="739"/>
      <c r="OKE58" s="739"/>
      <c r="OKF58" s="739"/>
      <c r="OKG58" s="739"/>
      <c r="OKH58" s="739"/>
      <c r="OKI58" s="739"/>
      <c r="OKJ58" s="739"/>
      <c r="OKK58" s="739"/>
      <c r="OKL58" s="739"/>
      <c r="OKM58" s="739"/>
      <c r="OKN58" s="739"/>
      <c r="OKO58" s="739"/>
      <c r="OKP58" s="739"/>
      <c r="OKQ58" s="739"/>
      <c r="OKR58" s="739"/>
      <c r="OKS58" s="739"/>
      <c r="OKT58" s="739"/>
      <c r="OKU58" s="739"/>
      <c r="OKV58" s="739"/>
      <c r="OKW58" s="739"/>
      <c r="OKX58" s="739"/>
      <c r="OKY58" s="739"/>
      <c r="OKZ58" s="739"/>
      <c r="OLA58" s="739"/>
      <c r="OLB58" s="739"/>
      <c r="OLC58" s="739"/>
      <c r="OLD58" s="739"/>
      <c r="OLE58" s="739"/>
      <c r="OLF58" s="739"/>
      <c r="OLG58" s="739"/>
      <c r="OLH58" s="739"/>
      <c r="OLI58" s="739"/>
      <c r="OLJ58" s="739"/>
      <c r="OLK58" s="739"/>
      <c r="OLL58" s="739"/>
      <c r="OLM58" s="739"/>
      <c r="OLN58" s="739"/>
      <c r="OLO58" s="739"/>
      <c r="OLP58" s="739"/>
      <c r="OLQ58" s="739"/>
      <c r="OLR58" s="739"/>
      <c r="OLS58" s="739"/>
      <c r="OLT58" s="739"/>
      <c r="OLU58" s="739"/>
      <c r="OLV58" s="739"/>
      <c r="OLW58" s="739"/>
      <c r="OLX58" s="739"/>
      <c r="OLY58" s="739"/>
      <c r="OLZ58" s="739"/>
      <c r="OMA58" s="739"/>
      <c r="OMB58" s="739"/>
      <c r="OMC58" s="739"/>
      <c r="OMD58" s="739"/>
      <c r="OME58" s="739"/>
      <c r="OMF58" s="739"/>
      <c r="OMG58" s="739"/>
      <c r="OMH58" s="739"/>
      <c r="OMI58" s="739"/>
      <c r="OMJ58" s="739"/>
      <c r="OMK58" s="739"/>
      <c r="OML58" s="739"/>
      <c r="OMM58" s="739"/>
      <c r="OMN58" s="739"/>
      <c r="OMO58" s="739"/>
      <c r="OMP58" s="739"/>
      <c r="OMQ58" s="739"/>
      <c r="OMR58" s="739"/>
      <c r="OMS58" s="739"/>
      <c r="OMT58" s="739"/>
      <c r="OMU58" s="739"/>
      <c r="OMV58" s="739"/>
      <c r="OMW58" s="739"/>
      <c r="OMX58" s="739"/>
      <c r="OMY58" s="739"/>
      <c r="OMZ58" s="739"/>
      <c r="ONA58" s="739"/>
      <c r="ONB58" s="739"/>
      <c r="ONC58" s="739"/>
      <c r="OND58" s="739"/>
      <c r="ONE58" s="739"/>
      <c r="ONF58" s="739"/>
      <c r="ONG58" s="739"/>
      <c r="ONH58" s="739"/>
      <c r="ONI58" s="739"/>
      <c r="ONJ58" s="739"/>
      <c r="ONK58" s="739"/>
      <c r="ONL58" s="739"/>
      <c r="ONM58" s="739"/>
      <c r="ONN58" s="739"/>
      <c r="ONO58" s="739"/>
      <c r="ONP58" s="739"/>
      <c r="ONQ58" s="739"/>
      <c r="ONR58" s="739"/>
      <c r="ONS58" s="739"/>
      <c r="ONT58" s="739"/>
      <c r="ONU58" s="739"/>
      <c r="ONV58" s="739"/>
      <c r="ONW58" s="739"/>
      <c r="ONX58" s="739"/>
      <c r="ONY58" s="739"/>
      <c r="ONZ58" s="739"/>
      <c r="OOA58" s="739"/>
      <c r="OOB58" s="739"/>
      <c r="OOC58" s="739"/>
      <c r="OOD58" s="739"/>
      <c r="OOE58" s="739"/>
      <c r="OOF58" s="739"/>
      <c r="OOG58" s="739"/>
      <c r="OOH58" s="739"/>
      <c r="OOI58" s="739"/>
      <c r="OOJ58" s="739"/>
      <c r="OOK58" s="739"/>
      <c r="OOL58" s="739"/>
      <c r="OOM58" s="739"/>
      <c r="OON58" s="739"/>
      <c r="OOO58" s="739"/>
      <c r="OOP58" s="739"/>
      <c r="OOQ58" s="739"/>
      <c r="OOR58" s="739"/>
      <c r="OOS58" s="739"/>
      <c r="OOT58" s="739"/>
      <c r="OOU58" s="739"/>
      <c r="OOV58" s="739"/>
      <c r="OOW58" s="739"/>
      <c r="OOX58" s="739"/>
      <c r="OOY58" s="739"/>
      <c r="OOZ58" s="739"/>
      <c r="OPA58" s="739"/>
      <c r="OPB58" s="739"/>
      <c r="OPC58" s="739"/>
      <c r="OPD58" s="739"/>
      <c r="OPE58" s="739"/>
      <c r="OPF58" s="739"/>
      <c r="OPG58" s="739"/>
      <c r="OPH58" s="739"/>
      <c r="OPI58" s="739"/>
      <c r="OPJ58" s="739"/>
      <c r="OPK58" s="739"/>
      <c r="OPL58" s="739"/>
      <c r="OPM58" s="739"/>
      <c r="OPN58" s="739"/>
      <c r="OPO58" s="739"/>
      <c r="OPP58" s="739"/>
      <c r="OPQ58" s="739"/>
      <c r="OPR58" s="739"/>
      <c r="OPS58" s="739"/>
      <c r="OPT58" s="739"/>
      <c r="OPU58" s="739"/>
      <c r="OPV58" s="739"/>
      <c r="OPW58" s="739"/>
      <c r="OPX58" s="739"/>
      <c r="OPY58" s="739"/>
      <c r="OPZ58" s="739"/>
      <c r="OQA58" s="739"/>
      <c r="OQB58" s="739"/>
      <c r="OQC58" s="739"/>
      <c r="OQD58" s="739"/>
      <c r="OQE58" s="739"/>
      <c r="OQF58" s="739"/>
      <c r="OQG58" s="739"/>
      <c r="OQH58" s="739"/>
      <c r="OQI58" s="739"/>
      <c r="OQJ58" s="739"/>
      <c r="OQK58" s="739"/>
      <c r="OQL58" s="739"/>
      <c r="OQM58" s="739"/>
      <c r="OQN58" s="739"/>
      <c r="OQO58" s="739"/>
      <c r="OQP58" s="739"/>
      <c r="OQQ58" s="739"/>
      <c r="OQR58" s="739"/>
      <c r="OQS58" s="739"/>
      <c r="OQT58" s="739"/>
      <c r="OQU58" s="739"/>
      <c r="OQV58" s="739"/>
      <c r="OQW58" s="739"/>
      <c r="OQX58" s="739"/>
      <c r="OQY58" s="739"/>
      <c r="OQZ58" s="739"/>
      <c r="ORA58" s="739"/>
      <c r="ORB58" s="739"/>
      <c r="ORC58" s="739"/>
      <c r="ORD58" s="739"/>
      <c r="ORE58" s="739"/>
      <c r="ORF58" s="739"/>
      <c r="ORG58" s="739"/>
      <c r="ORH58" s="739"/>
      <c r="ORI58" s="739"/>
      <c r="ORJ58" s="739"/>
      <c r="ORK58" s="739"/>
      <c r="ORL58" s="739"/>
      <c r="ORM58" s="739"/>
      <c r="ORN58" s="739"/>
      <c r="ORO58" s="739"/>
      <c r="ORP58" s="739"/>
      <c r="ORQ58" s="739"/>
      <c r="ORR58" s="739"/>
      <c r="ORS58" s="739"/>
      <c r="ORT58" s="739"/>
      <c r="ORU58" s="739"/>
      <c r="ORV58" s="739"/>
      <c r="ORW58" s="739"/>
      <c r="ORX58" s="739"/>
      <c r="ORY58" s="739"/>
      <c r="ORZ58" s="739"/>
      <c r="OSA58" s="739"/>
      <c r="OSB58" s="739"/>
      <c r="OSC58" s="739"/>
      <c r="OSD58" s="739"/>
      <c r="OSE58" s="739"/>
      <c r="OSF58" s="739"/>
      <c r="OSG58" s="739"/>
      <c r="OSH58" s="739"/>
      <c r="OSI58" s="739"/>
      <c r="OSJ58" s="739"/>
      <c r="OSK58" s="739"/>
      <c r="OSL58" s="739"/>
      <c r="OSM58" s="739"/>
      <c r="OSN58" s="739"/>
      <c r="OSO58" s="739"/>
      <c r="OSP58" s="739"/>
      <c r="OSQ58" s="739"/>
      <c r="OSR58" s="739"/>
      <c r="OSS58" s="739"/>
      <c r="OST58" s="739"/>
      <c r="OSU58" s="739"/>
      <c r="OSV58" s="739"/>
      <c r="OSW58" s="739"/>
      <c r="OSX58" s="739"/>
      <c r="OSY58" s="739"/>
      <c r="OSZ58" s="739"/>
      <c r="OTA58" s="739"/>
      <c r="OTB58" s="739"/>
      <c r="OTC58" s="739"/>
      <c r="OTD58" s="739"/>
      <c r="OTE58" s="739"/>
      <c r="OTF58" s="739"/>
      <c r="OTG58" s="739"/>
      <c r="OTH58" s="739"/>
      <c r="OTI58" s="739"/>
      <c r="OTJ58" s="739"/>
      <c r="OTK58" s="739"/>
      <c r="OTL58" s="739"/>
      <c r="OTM58" s="739"/>
      <c r="OTN58" s="739"/>
      <c r="OTO58" s="739"/>
      <c r="OTP58" s="739"/>
      <c r="OTQ58" s="739"/>
      <c r="OTR58" s="739"/>
      <c r="OTS58" s="739"/>
      <c r="OTT58" s="739"/>
      <c r="OTU58" s="739"/>
      <c r="OTV58" s="739"/>
      <c r="OTW58" s="739"/>
      <c r="OTX58" s="739"/>
      <c r="OTY58" s="739"/>
      <c r="OTZ58" s="739"/>
      <c r="OUA58" s="739"/>
      <c r="OUB58" s="739"/>
      <c r="OUC58" s="739"/>
      <c r="OUD58" s="739"/>
      <c r="OUE58" s="739"/>
      <c r="OUF58" s="739"/>
      <c r="OUG58" s="739"/>
      <c r="OUH58" s="739"/>
      <c r="OUI58" s="739"/>
      <c r="OUJ58" s="739"/>
      <c r="OUK58" s="739"/>
      <c r="OUL58" s="739"/>
      <c r="OUM58" s="739"/>
      <c r="OUN58" s="739"/>
      <c r="OUO58" s="739"/>
      <c r="OUP58" s="739"/>
      <c r="OUQ58" s="739"/>
      <c r="OUR58" s="739"/>
      <c r="OUS58" s="739"/>
      <c r="OUT58" s="739"/>
      <c r="OUU58" s="739"/>
      <c r="OUV58" s="739"/>
      <c r="OUW58" s="739"/>
      <c r="OUX58" s="739"/>
      <c r="OUY58" s="739"/>
      <c r="OUZ58" s="739"/>
      <c r="OVA58" s="739"/>
      <c r="OVB58" s="739"/>
      <c r="OVC58" s="739"/>
      <c r="OVD58" s="739"/>
      <c r="OVE58" s="739"/>
      <c r="OVF58" s="739"/>
      <c r="OVG58" s="739"/>
      <c r="OVH58" s="739"/>
      <c r="OVI58" s="739"/>
      <c r="OVJ58" s="739"/>
      <c r="OVK58" s="739"/>
      <c r="OVL58" s="739"/>
      <c r="OVM58" s="739"/>
      <c r="OVN58" s="739"/>
      <c r="OVO58" s="739"/>
      <c r="OVP58" s="739"/>
      <c r="OVQ58" s="739"/>
      <c r="OVR58" s="739"/>
      <c r="OVS58" s="739"/>
      <c r="OVT58" s="739"/>
      <c r="OVU58" s="739"/>
      <c r="OVV58" s="739"/>
      <c r="OVW58" s="739"/>
      <c r="OVX58" s="739"/>
      <c r="OVY58" s="739"/>
      <c r="OVZ58" s="739"/>
      <c r="OWA58" s="739"/>
      <c r="OWB58" s="739"/>
      <c r="OWC58" s="739"/>
      <c r="OWD58" s="739"/>
      <c r="OWE58" s="739"/>
      <c r="OWF58" s="739"/>
      <c r="OWG58" s="739"/>
      <c r="OWH58" s="739"/>
      <c r="OWI58" s="739"/>
      <c r="OWJ58" s="739"/>
      <c r="OWK58" s="739"/>
      <c r="OWL58" s="739"/>
      <c r="OWM58" s="739"/>
      <c r="OWN58" s="739"/>
      <c r="OWO58" s="739"/>
      <c r="OWP58" s="739"/>
      <c r="OWQ58" s="739"/>
      <c r="OWR58" s="739"/>
      <c r="OWS58" s="739"/>
      <c r="OWT58" s="739"/>
      <c r="OWU58" s="739"/>
      <c r="OWV58" s="739"/>
      <c r="OWW58" s="739"/>
      <c r="OWX58" s="739"/>
      <c r="OWY58" s="739"/>
      <c r="OWZ58" s="739"/>
      <c r="OXA58" s="739"/>
      <c r="OXB58" s="739"/>
      <c r="OXC58" s="739"/>
      <c r="OXD58" s="739"/>
      <c r="OXE58" s="739"/>
      <c r="OXF58" s="739"/>
      <c r="OXG58" s="739"/>
      <c r="OXH58" s="739"/>
      <c r="OXI58" s="739"/>
      <c r="OXJ58" s="739"/>
      <c r="OXK58" s="739"/>
      <c r="OXL58" s="739"/>
      <c r="OXM58" s="739"/>
      <c r="OXN58" s="739"/>
      <c r="OXO58" s="739"/>
      <c r="OXP58" s="739"/>
      <c r="OXQ58" s="739"/>
      <c r="OXR58" s="739"/>
      <c r="OXS58" s="739"/>
      <c r="OXT58" s="739"/>
      <c r="OXU58" s="739"/>
      <c r="OXV58" s="739"/>
      <c r="OXW58" s="739"/>
      <c r="OXX58" s="739"/>
      <c r="OXY58" s="739"/>
      <c r="OXZ58" s="739"/>
      <c r="OYA58" s="739"/>
      <c r="OYB58" s="739"/>
      <c r="OYC58" s="739"/>
      <c r="OYD58" s="739"/>
      <c r="OYE58" s="739"/>
      <c r="OYF58" s="739"/>
      <c r="OYG58" s="739"/>
      <c r="OYH58" s="739"/>
      <c r="OYI58" s="739"/>
      <c r="OYJ58" s="739"/>
      <c r="OYK58" s="739"/>
      <c r="OYL58" s="739"/>
      <c r="OYM58" s="739"/>
      <c r="OYN58" s="739"/>
      <c r="OYO58" s="739"/>
      <c r="OYP58" s="739"/>
      <c r="OYQ58" s="739"/>
      <c r="OYR58" s="739"/>
      <c r="OYS58" s="739"/>
      <c r="OYT58" s="739"/>
      <c r="OYU58" s="739"/>
      <c r="OYV58" s="739"/>
      <c r="OYW58" s="739"/>
      <c r="OYX58" s="739"/>
      <c r="OYY58" s="739"/>
      <c r="OYZ58" s="739"/>
      <c r="OZA58" s="739"/>
      <c r="OZB58" s="739"/>
      <c r="OZC58" s="739"/>
      <c r="OZD58" s="739"/>
      <c r="OZE58" s="739"/>
      <c r="OZF58" s="739"/>
      <c r="OZG58" s="739"/>
      <c r="OZH58" s="739"/>
      <c r="OZI58" s="739"/>
      <c r="OZJ58" s="739"/>
      <c r="OZK58" s="739"/>
      <c r="OZL58" s="739"/>
      <c r="OZM58" s="739"/>
      <c r="OZN58" s="739"/>
      <c r="OZO58" s="739"/>
      <c r="OZP58" s="739"/>
      <c r="OZQ58" s="739"/>
      <c r="OZR58" s="739"/>
      <c r="OZS58" s="739"/>
      <c r="OZT58" s="739"/>
      <c r="OZU58" s="739"/>
      <c r="OZV58" s="739"/>
      <c r="OZW58" s="739"/>
      <c r="OZX58" s="739"/>
      <c r="OZY58" s="739"/>
      <c r="OZZ58" s="739"/>
      <c r="PAA58" s="739"/>
      <c r="PAB58" s="739"/>
      <c r="PAC58" s="739"/>
      <c r="PAD58" s="739"/>
      <c r="PAE58" s="739"/>
      <c r="PAF58" s="739"/>
      <c r="PAG58" s="739"/>
      <c r="PAH58" s="739"/>
      <c r="PAI58" s="739"/>
      <c r="PAJ58" s="739"/>
      <c r="PAK58" s="739"/>
      <c r="PAL58" s="739"/>
      <c r="PAM58" s="739"/>
      <c r="PAN58" s="739"/>
      <c r="PAO58" s="739"/>
      <c r="PAP58" s="739"/>
      <c r="PAQ58" s="739"/>
      <c r="PAR58" s="739"/>
      <c r="PAS58" s="739"/>
      <c r="PAT58" s="739"/>
      <c r="PAU58" s="739"/>
      <c r="PAV58" s="739"/>
      <c r="PAW58" s="739"/>
      <c r="PAX58" s="739"/>
      <c r="PAY58" s="739"/>
      <c r="PAZ58" s="739"/>
      <c r="PBA58" s="739"/>
      <c r="PBB58" s="739"/>
      <c r="PBC58" s="739"/>
      <c r="PBD58" s="739"/>
      <c r="PBE58" s="739"/>
      <c r="PBF58" s="739"/>
      <c r="PBG58" s="739"/>
      <c r="PBH58" s="739"/>
      <c r="PBI58" s="739"/>
      <c r="PBJ58" s="739"/>
      <c r="PBK58" s="739"/>
      <c r="PBL58" s="739"/>
      <c r="PBM58" s="739"/>
      <c r="PBN58" s="739"/>
      <c r="PBO58" s="739"/>
      <c r="PBP58" s="739"/>
      <c r="PBQ58" s="739"/>
      <c r="PBR58" s="739"/>
      <c r="PBS58" s="739"/>
      <c r="PBT58" s="739"/>
      <c r="PBU58" s="739"/>
      <c r="PBV58" s="739"/>
      <c r="PBW58" s="739"/>
      <c r="PBX58" s="739"/>
      <c r="PBY58" s="739"/>
      <c r="PBZ58" s="739"/>
      <c r="PCA58" s="739"/>
      <c r="PCB58" s="739"/>
      <c r="PCC58" s="739"/>
      <c r="PCD58" s="739"/>
      <c r="PCE58" s="739"/>
      <c r="PCF58" s="739"/>
      <c r="PCG58" s="739"/>
      <c r="PCH58" s="739"/>
      <c r="PCI58" s="739"/>
      <c r="PCJ58" s="739"/>
      <c r="PCK58" s="739"/>
      <c r="PCL58" s="739"/>
      <c r="PCM58" s="739"/>
      <c r="PCN58" s="739"/>
      <c r="PCO58" s="739"/>
      <c r="PCP58" s="739"/>
      <c r="PCQ58" s="739"/>
      <c r="PCR58" s="739"/>
      <c r="PCS58" s="739"/>
      <c r="PCT58" s="739"/>
      <c r="PCU58" s="739"/>
      <c r="PCV58" s="739"/>
      <c r="PCW58" s="739"/>
      <c r="PCX58" s="739"/>
      <c r="PCY58" s="739"/>
      <c r="PCZ58" s="739"/>
      <c r="PDA58" s="739"/>
      <c r="PDB58" s="739"/>
      <c r="PDC58" s="739"/>
      <c r="PDD58" s="739"/>
      <c r="PDE58" s="739"/>
      <c r="PDF58" s="739"/>
      <c r="PDG58" s="739"/>
      <c r="PDH58" s="739"/>
      <c r="PDI58" s="739"/>
      <c r="PDJ58" s="739"/>
      <c r="PDK58" s="739"/>
      <c r="PDL58" s="739"/>
      <c r="PDM58" s="739"/>
      <c r="PDN58" s="739"/>
      <c r="PDO58" s="739"/>
      <c r="PDP58" s="739"/>
      <c r="PDQ58" s="739"/>
      <c r="PDR58" s="739"/>
      <c r="PDS58" s="739"/>
      <c r="PDT58" s="739"/>
      <c r="PDU58" s="739"/>
      <c r="PDV58" s="739"/>
      <c r="PDW58" s="739"/>
      <c r="PDX58" s="739"/>
      <c r="PDY58" s="739"/>
      <c r="PDZ58" s="739"/>
      <c r="PEA58" s="739"/>
      <c r="PEB58" s="739"/>
      <c r="PEC58" s="739"/>
      <c r="PED58" s="739"/>
      <c r="PEE58" s="739"/>
      <c r="PEF58" s="739"/>
      <c r="PEG58" s="739"/>
      <c r="PEH58" s="739"/>
      <c r="PEI58" s="739"/>
      <c r="PEJ58" s="739"/>
      <c r="PEK58" s="739"/>
      <c r="PEL58" s="739"/>
      <c r="PEM58" s="739"/>
      <c r="PEN58" s="739"/>
      <c r="PEO58" s="739"/>
      <c r="PEP58" s="739"/>
      <c r="PEQ58" s="739"/>
      <c r="PER58" s="739"/>
      <c r="PES58" s="739"/>
      <c r="PET58" s="739"/>
      <c r="PEU58" s="739"/>
      <c r="PEV58" s="739"/>
      <c r="PEW58" s="739"/>
      <c r="PEX58" s="739"/>
      <c r="PEY58" s="739"/>
      <c r="PEZ58" s="739"/>
      <c r="PFA58" s="739"/>
      <c r="PFB58" s="739"/>
      <c r="PFC58" s="739"/>
      <c r="PFD58" s="739"/>
      <c r="PFE58" s="739"/>
      <c r="PFF58" s="739"/>
      <c r="PFG58" s="739"/>
      <c r="PFH58" s="739"/>
      <c r="PFI58" s="739"/>
      <c r="PFJ58" s="739"/>
      <c r="PFK58" s="739"/>
      <c r="PFL58" s="739"/>
      <c r="PFM58" s="739"/>
      <c r="PFN58" s="739"/>
      <c r="PFO58" s="739"/>
      <c r="PFP58" s="739"/>
      <c r="PFQ58" s="739"/>
      <c r="PFR58" s="739"/>
      <c r="PFS58" s="739"/>
      <c r="PFT58" s="739"/>
      <c r="PFU58" s="739"/>
      <c r="PFV58" s="739"/>
      <c r="PFW58" s="739"/>
      <c r="PFX58" s="739"/>
      <c r="PFY58" s="739"/>
      <c r="PFZ58" s="739"/>
      <c r="PGA58" s="739"/>
      <c r="PGB58" s="739"/>
      <c r="PGC58" s="739"/>
      <c r="PGD58" s="739"/>
      <c r="PGE58" s="739"/>
      <c r="PGF58" s="739"/>
      <c r="PGG58" s="739"/>
      <c r="PGH58" s="739"/>
      <c r="PGI58" s="739"/>
      <c r="PGJ58" s="739"/>
      <c r="PGK58" s="739"/>
      <c r="PGL58" s="739"/>
      <c r="PGM58" s="739"/>
      <c r="PGN58" s="739"/>
      <c r="PGO58" s="739"/>
      <c r="PGP58" s="739"/>
      <c r="PGQ58" s="739"/>
      <c r="PGR58" s="739"/>
      <c r="PGS58" s="739"/>
      <c r="PGT58" s="739"/>
      <c r="PGU58" s="739"/>
      <c r="PGV58" s="739"/>
      <c r="PGW58" s="739"/>
      <c r="PGX58" s="739"/>
      <c r="PGY58" s="739"/>
      <c r="PGZ58" s="739"/>
      <c r="PHA58" s="739"/>
      <c r="PHB58" s="739"/>
      <c r="PHC58" s="739"/>
      <c r="PHD58" s="739"/>
      <c r="PHE58" s="739"/>
      <c r="PHF58" s="739"/>
      <c r="PHG58" s="739"/>
      <c r="PHH58" s="739"/>
      <c r="PHI58" s="739"/>
      <c r="PHJ58" s="739"/>
      <c r="PHK58" s="739"/>
      <c r="PHL58" s="739"/>
      <c r="PHM58" s="739"/>
      <c r="PHN58" s="739"/>
      <c r="PHO58" s="739"/>
      <c r="PHP58" s="739"/>
      <c r="PHQ58" s="739"/>
      <c r="PHR58" s="739"/>
      <c r="PHS58" s="739"/>
      <c r="PHT58" s="739"/>
      <c r="PHU58" s="739"/>
      <c r="PHV58" s="739"/>
      <c r="PHW58" s="739"/>
      <c r="PHX58" s="739"/>
      <c r="PHY58" s="739"/>
      <c r="PHZ58" s="739"/>
      <c r="PIA58" s="739"/>
      <c r="PIB58" s="739"/>
      <c r="PIC58" s="739"/>
      <c r="PID58" s="739"/>
      <c r="PIE58" s="739"/>
      <c r="PIF58" s="739"/>
      <c r="PIG58" s="739"/>
      <c r="PIH58" s="739"/>
      <c r="PII58" s="739"/>
      <c r="PIJ58" s="739"/>
      <c r="PIK58" s="739"/>
      <c r="PIL58" s="739"/>
      <c r="PIM58" s="739"/>
      <c r="PIN58" s="739"/>
      <c r="PIO58" s="739"/>
      <c r="PIP58" s="739"/>
      <c r="PIQ58" s="739"/>
      <c r="PIR58" s="739"/>
      <c r="PIS58" s="739"/>
      <c r="PIT58" s="739"/>
      <c r="PIU58" s="739"/>
      <c r="PIV58" s="739"/>
      <c r="PIW58" s="739"/>
      <c r="PIX58" s="739"/>
      <c r="PIY58" s="739"/>
      <c r="PIZ58" s="739"/>
      <c r="PJA58" s="739"/>
      <c r="PJB58" s="739"/>
      <c r="PJC58" s="739"/>
      <c r="PJD58" s="739"/>
      <c r="PJE58" s="739"/>
      <c r="PJF58" s="739"/>
      <c r="PJG58" s="739"/>
      <c r="PJH58" s="739"/>
      <c r="PJI58" s="739"/>
      <c r="PJJ58" s="739"/>
      <c r="PJK58" s="739"/>
      <c r="PJL58" s="739"/>
      <c r="PJM58" s="739"/>
      <c r="PJN58" s="739"/>
      <c r="PJO58" s="739"/>
      <c r="PJP58" s="739"/>
      <c r="PJQ58" s="739"/>
      <c r="PJR58" s="739"/>
      <c r="PJS58" s="739"/>
      <c r="PJT58" s="739"/>
      <c r="PJU58" s="739"/>
      <c r="PJV58" s="739"/>
      <c r="PJW58" s="739"/>
      <c r="PJX58" s="739"/>
      <c r="PJY58" s="739"/>
      <c r="PJZ58" s="739"/>
      <c r="PKA58" s="739"/>
      <c r="PKB58" s="739"/>
      <c r="PKC58" s="739"/>
      <c r="PKD58" s="739"/>
      <c r="PKE58" s="739"/>
      <c r="PKF58" s="739"/>
      <c r="PKG58" s="739"/>
      <c r="PKH58" s="739"/>
      <c r="PKI58" s="739"/>
      <c r="PKJ58" s="739"/>
      <c r="PKK58" s="739"/>
      <c r="PKL58" s="739"/>
      <c r="PKM58" s="739"/>
      <c r="PKN58" s="739"/>
      <c r="PKO58" s="739"/>
      <c r="PKP58" s="739"/>
      <c r="PKQ58" s="739"/>
      <c r="PKR58" s="739"/>
      <c r="PKS58" s="739"/>
      <c r="PKT58" s="739"/>
      <c r="PKU58" s="739"/>
      <c r="PKV58" s="739"/>
      <c r="PKW58" s="739"/>
      <c r="PKX58" s="739"/>
      <c r="PKY58" s="739"/>
      <c r="PKZ58" s="739"/>
      <c r="PLA58" s="739"/>
      <c r="PLB58" s="739"/>
      <c r="PLC58" s="739"/>
      <c r="PLD58" s="739"/>
      <c r="PLE58" s="739"/>
      <c r="PLF58" s="739"/>
      <c r="PLG58" s="739"/>
      <c r="PLH58" s="739"/>
      <c r="PLI58" s="739"/>
      <c r="PLJ58" s="739"/>
      <c r="PLK58" s="739"/>
      <c r="PLL58" s="739"/>
      <c r="PLM58" s="739"/>
      <c r="PLN58" s="739"/>
      <c r="PLO58" s="739"/>
      <c r="PLP58" s="739"/>
      <c r="PLQ58" s="739"/>
      <c r="PLR58" s="739"/>
      <c r="PLS58" s="739"/>
      <c r="PLT58" s="739"/>
      <c r="PLU58" s="739"/>
      <c r="PLV58" s="739"/>
      <c r="PLW58" s="739"/>
      <c r="PLX58" s="739"/>
      <c r="PLY58" s="739"/>
      <c r="PLZ58" s="739"/>
      <c r="PMA58" s="739"/>
      <c r="PMB58" s="739"/>
      <c r="PMC58" s="739"/>
      <c r="PMD58" s="739"/>
      <c r="PME58" s="739"/>
      <c r="PMF58" s="739"/>
      <c r="PMG58" s="739"/>
      <c r="PMH58" s="739"/>
      <c r="PMI58" s="739"/>
      <c r="PMJ58" s="739"/>
      <c r="PMK58" s="739"/>
      <c r="PML58" s="739"/>
      <c r="PMM58" s="739"/>
      <c r="PMN58" s="739"/>
      <c r="PMO58" s="739"/>
      <c r="PMP58" s="739"/>
      <c r="PMQ58" s="739"/>
      <c r="PMR58" s="739"/>
      <c r="PMS58" s="739"/>
      <c r="PMT58" s="739"/>
      <c r="PMU58" s="739"/>
      <c r="PMV58" s="739"/>
      <c r="PMW58" s="739"/>
      <c r="PMX58" s="739"/>
      <c r="PMY58" s="739"/>
      <c r="PMZ58" s="739"/>
      <c r="PNA58" s="739"/>
      <c r="PNB58" s="739"/>
      <c r="PNC58" s="739"/>
      <c r="PND58" s="739"/>
      <c r="PNE58" s="739"/>
      <c r="PNF58" s="739"/>
      <c r="PNG58" s="739"/>
      <c r="PNH58" s="739"/>
      <c r="PNI58" s="739"/>
      <c r="PNJ58" s="739"/>
      <c r="PNK58" s="739"/>
      <c r="PNL58" s="739"/>
      <c r="PNM58" s="739"/>
      <c r="PNN58" s="739"/>
      <c r="PNO58" s="739"/>
      <c r="PNP58" s="739"/>
      <c r="PNQ58" s="739"/>
      <c r="PNR58" s="739"/>
      <c r="PNS58" s="739"/>
      <c r="PNT58" s="739"/>
      <c r="PNU58" s="739"/>
      <c r="PNV58" s="739"/>
      <c r="PNW58" s="739"/>
      <c r="PNX58" s="739"/>
      <c r="PNY58" s="739"/>
      <c r="PNZ58" s="739"/>
      <c r="POA58" s="739"/>
      <c r="POB58" s="739"/>
      <c r="POC58" s="739"/>
      <c r="POD58" s="739"/>
      <c r="POE58" s="739"/>
      <c r="POF58" s="739"/>
      <c r="POG58" s="739"/>
      <c r="POH58" s="739"/>
      <c r="POI58" s="739"/>
      <c r="POJ58" s="739"/>
      <c r="POK58" s="739"/>
      <c r="POL58" s="739"/>
      <c r="POM58" s="739"/>
      <c r="PON58" s="739"/>
      <c r="POO58" s="739"/>
      <c r="POP58" s="739"/>
      <c r="POQ58" s="739"/>
      <c r="POR58" s="739"/>
      <c r="POS58" s="739"/>
      <c r="POT58" s="739"/>
      <c r="POU58" s="739"/>
      <c r="POV58" s="739"/>
      <c r="POW58" s="739"/>
      <c r="POX58" s="739"/>
      <c r="POY58" s="739"/>
      <c r="POZ58" s="739"/>
      <c r="PPA58" s="739"/>
      <c r="PPB58" s="739"/>
      <c r="PPC58" s="739"/>
      <c r="PPD58" s="739"/>
      <c r="PPE58" s="739"/>
      <c r="PPF58" s="739"/>
      <c r="PPG58" s="739"/>
      <c r="PPH58" s="739"/>
      <c r="PPI58" s="739"/>
      <c r="PPJ58" s="739"/>
      <c r="PPK58" s="739"/>
      <c r="PPL58" s="739"/>
      <c r="PPM58" s="739"/>
      <c r="PPN58" s="739"/>
      <c r="PPO58" s="739"/>
      <c r="PPP58" s="739"/>
      <c r="PPQ58" s="739"/>
      <c r="PPR58" s="739"/>
      <c r="PPS58" s="739"/>
      <c r="PPT58" s="739"/>
      <c r="PPU58" s="739"/>
      <c r="PPV58" s="739"/>
      <c r="PPW58" s="739"/>
      <c r="PPX58" s="739"/>
      <c r="PPY58" s="739"/>
      <c r="PPZ58" s="739"/>
      <c r="PQA58" s="739"/>
      <c r="PQB58" s="739"/>
      <c r="PQC58" s="739"/>
      <c r="PQD58" s="739"/>
      <c r="PQE58" s="739"/>
      <c r="PQF58" s="739"/>
      <c r="PQG58" s="739"/>
      <c r="PQH58" s="739"/>
      <c r="PQI58" s="739"/>
      <c r="PQJ58" s="739"/>
      <c r="PQK58" s="739"/>
      <c r="PQL58" s="739"/>
      <c r="PQM58" s="739"/>
      <c r="PQN58" s="739"/>
      <c r="PQO58" s="739"/>
      <c r="PQP58" s="739"/>
      <c r="PQQ58" s="739"/>
      <c r="PQR58" s="739"/>
      <c r="PQS58" s="739"/>
      <c r="PQT58" s="739"/>
      <c r="PQU58" s="739"/>
      <c r="PQV58" s="739"/>
      <c r="PQW58" s="739"/>
      <c r="PQX58" s="739"/>
      <c r="PQY58" s="739"/>
      <c r="PQZ58" s="739"/>
      <c r="PRA58" s="739"/>
      <c r="PRB58" s="739"/>
      <c r="PRC58" s="739"/>
      <c r="PRD58" s="739"/>
      <c r="PRE58" s="739"/>
      <c r="PRF58" s="739"/>
      <c r="PRG58" s="739"/>
      <c r="PRH58" s="739"/>
      <c r="PRI58" s="739"/>
      <c r="PRJ58" s="739"/>
      <c r="PRK58" s="739"/>
      <c r="PRL58" s="739"/>
      <c r="PRM58" s="739"/>
      <c r="PRN58" s="739"/>
      <c r="PRO58" s="739"/>
      <c r="PRP58" s="739"/>
      <c r="PRQ58" s="739"/>
      <c r="PRR58" s="739"/>
      <c r="PRS58" s="739"/>
      <c r="PRT58" s="739"/>
      <c r="PRU58" s="739"/>
      <c r="PRV58" s="739"/>
      <c r="PRW58" s="739"/>
      <c r="PRX58" s="739"/>
      <c r="PRY58" s="739"/>
      <c r="PRZ58" s="739"/>
      <c r="PSA58" s="739"/>
      <c r="PSB58" s="739"/>
      <c r="PSC58" s="739"/>
      <c r="PSD58" s="739"/>
      <c r="PSE58" s="739"/>
      <c r="PSF58" s="739"/>
      <c r="PSG58" s="739"/>
      <c r="PSH58" s="739"/>
      <c r="PSI58" s="739"/>
      <c r="PSJ58" s="739"/>
      <c r="PSK58" s="739"/>
      <c r="PSL58" s="739"/>
      <c r="PSM58" s="739"/>
      <c r="PSN58" s="739"/>
      <c r="PSO58" s="739"/>
      <c r="PSP58" s="739"/>
      <c r="PSQ58" s="739"/>
      <c r="PSR58" s="739"/>
      <c r="PSS58" s="739"/>
      <c r="PST58" s="739"/>
      <c r="PSU58" s="739"/>
      <c r="PSV58" s="739"/>
      <c r="PSW58" s="739"/>
      <c r="PSX58" s="739"/>
      <c r="PSY58" s="739"/>
      <c r="PSZ58" s="739"/>
      <c r="PTA58" s="739"/>
      <c r="PTB58" s="739"/>
      <c r="PTC58" s="739"/>
      <c r="PTD58" s="739"/>
      <c r="PTE58" s="739"/>
      <c r="PTF58" s="739"/>
      <c r="PTG58" s="739"/>
      <c r="PTH58" s="739"/>
      <c r="PTI58" s="739"/>
      <c r="PTJ58" s="739"/>
      <c r="PTK58" s="739"/>
      <c r="PTL58" s="739"/>
      <c r="PTM58" s="739"/>
      <c r="PTN58" s="739"/>
      <c r="PTO58" s="739"/>
      <c r="PTP58" s="739"/>
      <c r="PTQ58" s="739"/>
      <c r="PTR58" s="739"/>
      <c r="PTS58" s="739"/>
      <c r="PTT58" s="739"/>
      <c r="PTU58" s="739"/>
      <c r="PTV58" s="739"/>
      <c r="PTW58" s="739"/>
      <c r="PTX58" s="739"/>
      <c r="PTY58" s="739"/>
      <c r="PTZ58" s="739"/>
      <c r="PUA58" s="739"/>
      <c r="PUB58" s="739"/>
      <c r="PUC58" s="739"/>
      <c r="PUD58" s="739"/>
      <c r="PUE58" s="739"/>
      <c r="PUF58" s="739"/>
      <c r="PUG58" s="739"/>
      <c r="PUH58" s="739"/>
      <c r="PUI58" s="739"/>
      <c r="PUJ58" s="739"/>
      <c r="PUK58" s="739"/>
      <c r="PUL58" s="739"/>
      <c r="PUM58" s="739"/>
      <c r="PUN58" s="739"/>
      <c r="PUO58" s="739"/>
      <c r="PUP58" s="739"/>
      <c r="PUQ58" s="739"/>
      <c r="PUR58" s="739"/>
      <c r="PUS58" s="739"/>
      <c r="PUT58" s="739"/>
      <c r="PUU58" s="739"/>
      <c r="PUV58" s="739"/>
      <c r="PUW58" s="739"/>
      <c r="PUX58" s="739"/>
      <c r="PUY58" s="739"/>
      <c r="PUZ58" s="739"/>
      <c r="PVA58" s="739"/>
      <c r="PVB58" s="739"/>
      <c r="PVC58" s="739"/>
      <c r="PVD58" s="739"/>
      <c r="PVE58" s="739"/>
      <c r="PVF58" s="739"/>
      <c r="PVG58" s="739"/>
      <c r="PVH58" s="739"/>
      <c r="PVI58" s="739"/>
      <c r="PVJ58" s="739"/>
      <c r="PVK58" s="739"/>
      <c r="PVL58" s="739"/>
      <c r="PVM58" s="739"/>
      <c r="PVN58" s="739"/>
      <c r="PVO58" s="739"/>
      <c r="PVP58" s="739"/>
      <c r="PVQ58" s="739"/>
      <c r="PVR58" s="739"/>
      <c r="PVS58" s="739"/>
      <c r="PVT58" s="739"/>
      <c r="PVU58" s="739"/>
      <c r="PVV58" s="739"/>
      <c r="PVW58" s="739"/>
      <c r="PVX58" s="739"/>
      <c r="PVY58" s="739"/>
      <c r="PVZ58" s="739"/>
      <c r="PWA58" s="739"/>
      <c r="PWB58" s="739"/>
      <c r="PWC58" s="739"/>
      <c r="PWD58" s="739"/>
      <c r="PWE58" s="739"/>
      <c r="PWF58" s="739"/>
      <c r="PWG58" s="739"/>
      <c r="PWH58" s="739"/>
      <c r="PWI58" s="739"/>
      <c r="PWJ58" s="739"/>
      <c r="PWK58" s="739"/>
      <c r="PWL58" s="739"/>
      <c r="PWM58" s="739"/>
      <c r="PWN58" s="739"/>
      <c r="PWO58" s="739"/>
      <c r="PWP58" s="739"/>
      <c r="PWQ58" s="739"/>
      <c r="PWR58" s="739"/>
      <c r="PWS58" s="739"/>
      <c r="PWT58" s="739"/>
      <c r="PWU58" s="739"/>
      <c r="PWV58" s="739"/>
      <c r="PWW58" s="739"/>
      <c r="PWX58" s="739"/>
      <c r="PWY58" s="739"/>
      <c r="PWZ58" s="739"/>
      <c r="PXA58" s="739"/>
      <c r="PXB58" s="739"/>
      <c r="PXC58" s="739"/>
      <c r="PXD58" s="739"/>
      <c r="PXE58" s="739"/>
      <c r="PXF58" s="739"/>
      <c r="PXG58" s="739"/>
      <c r="PXH58" s="739"/>
      <c r="PXI58" s="739"/>
      <c r="PXJ58" s="739"/>
      <c r="PXK58" s="739"/>
      <c r="PXL58" s="739"/>
      <c r="PXM58" s="739"/>
      <c r="PXN58" s="739"/>
      <c r="PXO58" s="739"/>
      <c r="PXP58" s="739"/>
      <c r="PXQ58" s="739"/>
      <c r="PXR58" s="739"/>
      <c r="PXS58" s="739"/>
      <c r="PXT58" s="739"/>
      <c r="PXU58" s="739"/>
      <c r="PXV58" s="739"/>
      <c r="PXW58" s="739"/>
      <c r="PXX58" s="739"/>
      <c r="PXY58" s="739"/>
      <c r="PXZ58" s="739"/>
      <c r="PYA58" s="739"/>
      <c r="PYB58" s="739"/>
      <c r="PYC58" s="739"/>
      <c r="PYD58" s="739"/>
      <c r="PYE58" s="739"/>
      <c r="PYF58" s="739"/>
      <c r="PYG58" s="739"/>
      <c r="PYH58" s="739"/>
      <c r="PYI58" s="739"/>
      <c r="PYJ58" s="739"/>
      <c r="PYK58" s="739"/>
      <c r="PYL58" s="739"/>
      <c r="PYM58" s="739"/>
      <c r="PYN58" s="739"/>
      <c r="PYO58" s="739"/>
      <c r="PYP58" s="739"/>
      <c r="PYQ58" s="739"/>
      <c r="PYR58" s="739"/>
      <c r="PYS58" s="739"/>
      <c r="PYT58" s="739"/>
      <c r="PYU58" s="739"/>
      <c r="PYV58" s="739"/>
      <c r="PYW58" s="739"/>
      <c r="PYX58" s="739"/>
      <c r="PYY58" s="739"/>
      <c r="PYZ58" s="739"/>
      <c r="PZA58" s="739"/>
      <c r="PZB58" s="739"/>
      <c r="PZC58" s="739"/>
      <c r="PZD58" s="739"/>
      <c r="PZE58" s="739"/>
      <c r="PZF58" s="739"/>
      <c r="PZG58" s="739"/>
      <c r="PZH58" s="739"/>
      <c r="PZI58" s="739"/>
      <c r="PZJ58" s="739"/>
      <c r="PZK58" s="739"/>
      <c r="PZL58" s="739"/>
      <c r="PZM58" s="739"/>
      <c r="PZN58" s="739"/>
      <c r="PZO58" s="739"/>
      <c r="PZP58" s="739"/>
      <c r="PZQ58" s="739"/>
      <c r="PZR58" s="739"/>
      <c r="PZS58" s="739"/>
      <c r="PZT58" s="739"/>
      <c r="PZU58" s="739"/>
      <c r="PZV58" s="739"/>
      <c r="PZW58" s="739"/>
      <c r="PZX58" s="739"/>
      <c r="PZY58" s="739"/>
      <c r="PZZ58" s="739"/>
      <c r="QAA58" s="739"/>
      <c r="QAB58" s="739"/>
      <c r="QAC58" s="739"/>
      <c r="QAD58" s="739"/>
      <c r="QAE58" s="739"/>
      <c r="QAF58" s="739"/>
      <c r="QAG58" s="739"/>
      <c r="QAH58" s="739"/>
      <c r="QAI58" s="739"/>
      <c r="QAJ58" s="739"/>
      <c r="QAK58" s="739"/>
      <c r="QAL58" s="739"/>
      <c r="QAM58" s="739"/>
      <c r="QAN58" s="739"/>
      <c r="QAO58" s="739"/>
      <c r="QAP58" s="739"/>
      <c r="QAQ58" s="739"/>
      <c r="QAR58" s="739"/>
      <c r="QAS58" s="739"/>
      <c r="QAT58" s="739"/>
      <c r="QAU58" s="739"/>
      <c r="QAV58" s="739"/>
      <c r="QAW58" s="739"/>
      <c r="QAX58" s="739"/>
      <c r="QAY58" s="739"/>
      <c r="QAZ58" s="739"/>
      <c r="QBA58" s="739"/>
      <c r="QBB58" s="739"/>
      <c r="QBC58" s="739"/>
      <c r="QBD58" s="739"/>
      <c r="QBE58" s="739"/>
      <c r="QBF58" s="739"/>
      <c r="QBG58" s="739"/>
      <c r="QBH58" s="739"/>
      <c r="QBI58" s="739"/>
      <c r="QBJ58" s="739"/>
      <c r="QBK58" s="739"/>
      <c r="QBL58" s="739"/>
      <c r="QBM58" s="739"/>
      <c r="QBN58" s="739"/>
      <c r="QBO58" s="739"/>
      <c r="QBP58" s="739"/>
      <c r="QBQ58" s="739"/>
      <c r="QBR58" s="739"/>
      <c r="QBS58" s="739"/>
      <c r="QBT58" s="739"/>
      <c r="QBU58" s="739"/>
      <c r="QBV58" s="739"/>
      <c r="QBW58" s="739"/>
      <c r="QBX58" s="739"/>
      <c r="QBY58" s="739"/>
      <c r="QBZ58" s="739"/>
      <c r="QCA58" s="739"/>
      <c r="QCB58" s="739"/>
      <c r="QCC58" s="739"/>
      <c r="QCD58" s="739"/>
      <c r="QCE58" s="739"/>
      <c r="QCF58" s="739"/>
      <c r="QCG58" s="739"/>
      <c r="QCH58" s="739"/>
      <c r="QCI58" s="739"/>
      <c r="QCJ58" s="739"/>
      <c r="QCK58" s="739"/>
      <c r="QCL58" s="739"/>
      <c r="QCM58" s="739"/>
      <c r="QCN58" s="739"/>
      <c r="QCO58" s="739"/>
      <c r="QCP58" s="739"/>
      <c r="QCQ58" s="739"/>
      <c r="QCR58" s="739"/>
      <c r="QCS58" s="739"/>
      <c r="QCT58" s="739"/>
      <c r="QCU58" s="739"/>
      <c r="QCV58" s="739"/>
      <c r="QCW58" s="739"/>
      <c r="QCX58" s="739"/>
      <c r="QCY58" s="739"/>
      <c r="QCZ58" s="739"/>
      <c r="QDA58" s="739"/>
      <c r="QDB58" s="739"/>
      <c r="QDC58" s="739"/>
      <c r="QDD58" s="739"/>
      <c r="QDE58" s="739"/>
      <c r="QDF58" s="739"/>
      <c r="QDG58" s="739"/>
      <c r="QDH58" s="739"/>
      <c r="QDI58" s="739"/>
      <c r="QDJ58" s="739"/>
      <c r="QDK58" s="739"/>
      <c r="QDL58" s="739"/>
      <c r="QDM58" s="739"/>
      <c r="QDN58" s="739"/>
      <c r="QDO58" s="739"/>
      <c r="QDP58" s="739"/>
      <c r="QDQ58" s="739"/>
      <c r="QDR58" s="739"/>
      <c r="QDS58" s="739"/>
      <c r="QDT58" s="739"/>
      <c r="QDU58" s="739"/>
      <c r="QDV58" s="739"/>
      <c r="QDW58" s="739"/>
      <c r="QDX58" s="739"/>
      <c r="QDY58" s="739"/>
      <c r="QDZ58" s="739"/>
      <c r="QEA58" s="739"/>
      <c r="QEB58" s="739"/>
      <c r="QEC58" s="739"/>
      <c r="QED58" s="739"/>
      <c r="QEE58" s="739"/>
      <c r="QEF58" s="739"/>
      <c r="QEG58" s="739"/>
      <c r="QEH58" s="739"/>
      <c r="QEI58" s="739"/>
      <c r="QEJ58" s="739"/>
      <c r="QEK58" s="739"/>
      <c r="QEL58" s="739"/>
      <c r="QEM58" s="739"/>
      <c r="QEN58" s="739"/>
      <c r="QEO58" s="739"/>
      <c r="QEP58" s="739"/>
      <c r="QEQ58" s="739"/>
      <c r="QER58" s="739"/>
      <c r="QES58" s="739"/>
      <c r="QET58" s="739"/>
      <c r="QEU58" s="739"/>
      <c r="QEV58" s="739"/>
      <c r="QEW58" s="739"/>
      <c r="QEX58" s="739"/>
      <c r="QEY58" s="739"/>
      <c r="QEZ58" s="739"/>
      <c r="QFA58" s="739"/>
      <c r="QFB58" s="739"/>
      <c r="QFC58" s="739"/>
      <c r="QFD58" s="739"/>
      <c r="QFE58" s="739"/>
      <c r="QFF58" s="739"/>
      <c r="QFG58" s="739"/>
      <c r="QFH58" s="739"/>
      <c r="QFI58" s="739"/>
      <c r="QFJ58" s="739"/>
      <c r="QFK58" s="739"/>
      <c r="QFL58" s="739"/>
      <c r="QFM58" s="739"/>
      <c r="QFN58" s="739"/>
      <c r="QFO58" s="739"/>
      <c r="QFP58" s="739"/>
      <c r="QFQ58" s="739"/>
      <c r="QFR58" s="739"/>
      <c r="QFS58" s="739"/>
      <c r="QFT58" s="739"/>
      <c r="QFU58" s="739"/>
      <c r="QFV58" s="739"/>
      <c r="QFW58" s="739"/>
      <c r="QFX58" s="739"/>
      <c r="QFY58" s="739"/>
      <c r="QFZ58" s="739"/>
      <c r="QGA58" s="739"/>
      <c r="QGB58" s="739"/>
      <c r="QGC58" s="739"/>
      <c r="QGD58" s="739"/>
      <c r="QGE58" s="739"/>
      <c r="QGF58" s="739"/>
      <c r="QGG58" s="739"/>
      <c r="QGH58" s="739"/>
      <c r="QGI58" s="739"/>
      <c r="QGJ58" s="739"/>
      <c r="QGK58" s="739"/>
      <c r="QGL58" s="739"/>
      <c r="QGM58" s="739"/>
      <c r="QGN58" s="739"/>
      <c r="QGO58" s="739"/>
      <c r="QGP58" s="739"/>
      <c r="QGQ58" s="739"/>
      <c r="QGR58" s="739"/>
      <c r="QGS58" s="739"/>
      <c r="QGT58" s="739"/>
      <c r="QGU58" s="739"/>
      <c r="QGV58" s="739"/>
      <c r="QGW58" s="739"/>
      <c r="QGX58" s="739"/>
      <c r="QGY58" s="739"/>
      <c r="QGZ58" s="739"/>
      <c r="QHA58" s="739"/>
      <c r="QHB58" s="739"/>
      <c r="QHC58" s="739"/>
      <c r="QHD58" s="739"/>
      <c r="QHE58" s="739"/>
      <c r="QHF58" s="739"/>
      <c r="QHG58" s="739"/>
      <c r="QHH58" s="739"/>
      <c r="QHI58" s="739"/>
      <c r="QHJ58" s="739"/>
      <c r="QHK58" s="739"/>
      <c r="QHL58" s="739"/>
      <c r="QHM58" s="739"/>
      <c r="QHN58" s="739"/>
      <c r="QHO58" s="739"/>
      <c r="QHP58" s="739"/>
      <c r="QHQ58" s="739"/>
      <c r="QHR58" s="739"/>
      <c r="QHS58" s="739"/>
      <c r="QHT58" s="739"/>
      <c r="QHU58" s="739"/>
      <c r="QHV58" s="739"/>
      <c r="QHW58" s="739"/>
      <c r="QHX58" s="739"/>
      <c r="QHY58" s="739"/>
      <c r="QHZ58" s="739"/>
      <c r="QIA58" s="739"/>
      <c r="QIB58" s="739"/>
      <c r="QIC58" s="739"/>
      <c r="QID58" s="739"/>
      <c r="QIE58" s="739"/>
      <c r="QIF58" s="739"/>
      <c r="QIG58" s="739"/>
      <c r="QIH58" s="739"/>
      <c r="QII58" s="739"/>
      <c r="QIJ58" s="739"/>
      <c r="QIK58" s="739"/>
      <c r="QIL58" s="739"/>
      <c r="QIM58" s="739"/>
      <c r="QIN58" s="739"/>
      <c r="QIO58" s="739"/>
      <c r="QIP58" s="739"/>
      <c r="QIQ58" s="739"/>
      <c r="QIR58" s="739"/>
      <c r="QIS58" s="739"/>
      <c r="QIT58" s="739"/>
      <c r="QIU58" s="739"/>
      <c r="QIV58" s="739"/>
      <c r="QIW58" s="739"/>
      <c r="QIX58" s="739"/>
      <c r="QIY58" s="739"/>
      <c r="QIZ58" s="739"/>
      <c r="QJA58" s="739"/>
      <c r="QJB58" s="739"/>
      <c r="QJC58" s="739"/>
      <c r="QJD58" s="739"/>
      <c r="QJE58" s="739"/>
      <c r="QJF58" s="739"/>
      <c r="QJG58" s="739"/>
      <c r="QJH58" s="739"/>
      <c r="QJI58" s="739"/>
      <c r="QJJ58" s="739"/>
      <c r="QJK58" s="739"/>
      <c r="QJL58" s="739"/>
      <c r="QJM58" s="739"/>
      <c r="QJN58" s="739"/>
      <c r="QJO58" s="739"/>
      <c r="QJP58" s="739"/>
      <c r="QJQ58" s="739"/>
      <c r="QJR58" s="739"/>
      <c r="QJS58" s="739"/>
      <c r="QJT58" s="739"/>
      <c r="QJU58" s="739"/>
      <c r="QJV58" s="739"/>
      <c r="QJW58" s="739"/>
      <c r="QJX58" s="739"/>
      <c r="QJY58" s="739"/>
      <c r="QJZ58" s="739"/>
      <c r="QKA58" s="739"/>
      <c r="QKB58" s="739"/>
      <c r="QKC58" s="739"/>
      <c r="QKD58" s="739"/>
      <c r="QKE58" s="739"/>
      <c r="QKF58" s="739"/>
      <c r="QKG58" s="739"/>
      <c r="QKH58" s="739"/>
      <c r="QKI58" s="739"/>
      <c r="QKJ58" s="739"/>
      <c r="QKK58" s="739"/>
      <c r="QKL58" s="739"/>
      <c r="QKM58" s="739"/>
      <c r="QKN58" s="739"/>
      <c r="QKO58" s="739"/>
      <c r="QKP58" s="739"/>
      <c r="QKQ58" s="739"/>
      <c r="QKR58" s="739"/>
      <c r="QKS58" s="739"/>
      <c r="QKT58" s="739"/>
      <c r="QKU58" s="739"/>
      <c r="QKV58" s="739"/>
      <c r="QKW58" s="739"/>
      <c r="QKX58" s="739"/>
      <c r="QKY58" s="739"/>
      <c r="QKZ58" s="739"/>
      <c r="QLA58" s="739"/>
      <c r="QLB58" s="739"/>
      <c r="QLC58" s="739"/>
      <c r="QLD58" s="739"/>
      <c r="QLE58" s="739"/>
      <c r="QLF58" s="739"/>
      <c r="QLG58" s="739"/>
      <c r="QLH58" s="739"/>
      <c r="QLI58" s="739"/>
      <c r="QLJ58" s="739"/>
      <c r="QLK58" s="739"/>
      <c r="QLL58" s="739"/>
      <c r="QLM58" s="739"/>
      <c r="QLN58" s="739"/>
      <c r="QLO58" s="739"/>
      <c r="QLP58" s="739"/>
      <c r="QLQ58" s="739"/>
      <c r="QLR58" s="739"/>
      <c r="QLS58" s="739"/>
      <c r="QLT58" s="739"/>
      <c r="QLU58" s="739"/>
      <c r="QLV58" s="739"/>
      <c r="QLW58" s="739"/>
      <c r="QLX58" s="739"/>
      <c r="QLY58" s="739"/>
      <c r="QLZ58" s="739"/>
      <c r="QMA58" s="739"/>
      <c r="QMB58" s="739"/>
      <c r="QMC58" s="739"/>
      <c r="QMD58" s="739"/>
      <c r="QME58" s="739"/>
      <c r="QMF58" s="739"/>
      <c r="QMG58" s="739"/>
      <c r="QMH58" s="739"/>
      <c r="QMI58" s="739"/>
      <c r="QMJ58" s="739"/>
      <c r="QMK58" s="739"/>
      <c r="QML58" s="739"/>
      <c r="QMM58" s="739"/>
      <c r="QMN58" s="739"/>
      <c r="QMO58" s="739"/>
      <c r="QMP58" s="739"/>
      <c r="QMQ58" s="739"/>
      <c r="QMR58" s="739"/>
      <c r="QMS58" s="739"/>
      <c r="QMT58" s="739"/>
      <c r="QMU58" s="739"/>
      <c r="QMV58" s="739"/>
      <c r="QMW58" s="739"/>
      <c r="QMX58" s="739"/>
      <c r="QMY58" s="739"/>
      <c r="QMZ58" s="739"/>
      <c r="QNA58" s="739"/>
      <c r="QNB58" s="739"/>
      <c r="QNC58" s="739"/>
      <c r="QND58" s="739"/>
      <c r="QNE58" s="739"/>
      <c r="QNF58" s="739"/>
      <c r="QNG58" s="739"/>
      <c r="QNH58" s="739"/>
      <c r="QNI58" s="739"/>
      <c r="QNJ58" s="739"/>
      <c r="QNK58" s="739"/>
      <c r="QNL58" s="739"/>
      <c r="QNM58" s="739"/>
      <c r="QNN58" s="739"/>
      <c r="QNO58" s="739"/>
      <c r="QNP58" s="739"/>
      <c r="QNQ58" s="739"/>
      <c r="QNR58" s="739"/>
      <c r="QNS58" s="739"/>
      <c r="QNT58" s="739"/>
      <c r="QNU58" s="739"/>
      <c r="QNV58" s="739"/>
      <c r="QNW58" s="739"/>
      <c r="QNX58" s="739"/>
      <c r="QNY58" s="739"/>
      <c r="QNZ58" s="739"/>
      <c r="QOA58" s="739"/>
      <c r="QOB58" s="739"/>
      <c r="QOC58" s="739"/>
      <c r="QOD58" s="739"/>
      <c r="QOE58" s="739"/>
      <c r="QOF58" s="739"/>
      <c r="QOG58" s="739"/>
      <c r="QOH58" s="739"/>
      <c r="QOI58" s="739"/>
      <c r="QOJ58" s="739"/>
      <c r="QOK58" s="739"/>
      <c r="QOL58" s="739"/>
      <c r="QOM58" s="739"/>
      <c r="QON58" s="739"/>
      <c r="QOO58" s="739"/>
      <c r="QOP58" s="739"/>
      <c r="QOQ58" s="739"/>
      <c r="QOR58" s="739"/>
      <c r="QOS58" s="739"/>
      <c r="QOT58" s="739"/>
      <c r="QOU58" s="739"/>
      <c r="QOV58" s="739"/>
      <c r="QOW58" s="739"/>
      <c r="QOX58" s="739"/>
      <c r="QOY58" s="739"/>
      <c r="QOZ58" s="739"/>
      <c r="QPA58" s="739"/>
      <c r="QPB58" s="739"/>
      <c r="QPC58" s="739"/>
      <c r="QPD58" s="739"/>
      <c r="QPE58" s="739"/>
      <c r="QPF58" s="739"/>
      <c r="QPG58" s="739"/>
      <c r="QPH58" s="739"/>
      <c r="QPI58" s="739"/>
      <c r="QPJ58" s="739"/>
      <c r="QPK58" s="739"/>
      <c r="QPL58" s="739"/>
      <c r="QPM58" s="739"/>
      <c r="QPN58" s="739"/>
      <c r="QPO58" s="739"/>
      <c r="QPP58" s="739"/>
      <c r="QPQ58" s="739"/>
      <c r="QPR58" s="739"/>
      <c r="QPS58" s="739"/>
      <c r="QPT58" s="739"/>
      <c r="QPU58" s="739"/>
      <c r="QPV58" s="739"/>
      <c r="QPW58" s="739"/>
      <c r="QPX58" s="739"/>
      <c r="QPY58" s="739"/>
      <c r="QPZ58" s="739"/>
      <c r="QQA58" s="739"/>
      <c r="QQB58" s="739"/>
      <c r="QQC58" s="739"/>
      <c r="QQD58" s="739"/>
      <c r="QQE58" s="739"/>
      <c r="QQF58" s="739"/>
      <c r="QQG58" s="739"/>
      <c r="QQH58" s="739"/>
      <c r="QQI58" s="739"/>
      <c r="QQJ58" s="739"/>
      <c r="QQK58" s="739"/>
      <c r="QQL58" s="739"/>
      <c r="QQM58" s="739"/>
      <c r="QQN58" s="739"/>
      <c r="QQO58" s="739"/>
      <c r="QQP58" s="739"/>
      <c r="QQQ58" s="739"/>
      <c r="QQR58" s="739"/>
      <c r="QQS58" s="739"/>
      <c r="QQT58" s="739"/>
      <c r="QQU58" s="739"/>
      <c r="QQV58" s="739"/>
      <c r="QQW58" s="739"/>
      <c r="QQX58" s="739"/>
      <c r="QQY58" s="739"/>
      <c r="QQZ58" s="739"/>
      <c r="QRA58" s="739"/>
      <c r="QRB58" s="739"/>
      <c r="QRC58" s="739"/>
      <c r="QRD58" s="739"/>
      <c r="QRE58" s="739"/>
      <c r="QRF58" s="739"/>
      <c r="QRG58" s="739"/>
      <c r="QRH58" s="739"/>
      <c r="QRI58" s="739"/>
      <c r="QRJ58" s="739"/>
      <c r="QRK58" s="739"/>
      <c r="QRL58" s="739"/>
      <c r="QRM58" s="739"/>
      <c r="QRN58" s="739"/>
      <c r="QRO58" s="739"/>
      <c r="QRP58" s="739"/>
      <c r="QRQ58" s="739"/>
      <c r="QRR58" s="739"/>
      <c r="QRS58" s="739"/>
      <c r="QRT58" s="739"/>
      <c r="QRU58" s="739"/>
      <c r="QRV58" s="739"/>
      <c r="QRW58" s="739"/>
      <c r="QRX58" s="739"/>
      <c r="QRY58" s="739"/>
      <c r="QRZ58" s="739"/>
      <c r="QSA58" s="739"/>
      <c r="QSB58" s="739"/>
      <c r="QSC58" s="739"/>
      <c r="QSD58" s="739"/>
      <c r="QSE58" s="739"/>
      <c r="QSF58" s="739"/>
      <c r="QSG58" s="739"/>
      <c r="QSH58" s="739"/>
      <c r="QSI58" s="739"/>
      <c r="QSJ58" s="739"/>
      <c r="QSK58" s="739"/>
      <c r="QSL58" s="739"/>
      <c r="QSM58" s="739"/>
      <c r="QSN58" s="739"/>
      <c r="QSO58" s="739"/>
      <c r="QSP58" s="739"/>
      <c r="QSQ58" s="739"/>
      <c r="QSR58" s="739"/>
      <c r="QSS58" s="739"/>
      <c r="QST58" s="739"/>
      <c r="QSU58" s="739"/>
      <c r="QSV58" s="739"/>
      <c r="QSW58" s="739"/>
      <c r="QSX58" s="739"/>
      <c r="QSY58" s="739"/>
      <c r="QSZ58" s="739"/>
      <c r="QTA58" s="739"/>
      <c r="QTB58" s="739"/>
      <c r="QTC58" s="739"/>
      <c r="QTD58" s="739"/>
      <c r="QTE58" s="739"/>
      <c r="QTF58" s="739"/>
      <c r="QTG58" s="739"/>
      <c r="QTH58" s="739"/>
      <c r="QTI58" s="739"/>
      <c r="QTJ58" s="739"/>
      <c r="QTK58" s="739"/>
      <c r="QTL58" s="739"/>
      <c r="QTM58" s="739"/>
      <c r="QTN58" s="739"/>
      <c r="QTO58" s="739"/>
      <c r="QTP58" s="739"/>
      <c r="QTQ58" s="739"/>
      <c r="QTR58" s="739"/>
      <c r="QTS58" s="739"/>
      <c r="QTT58" s="739"/>
      <c r="QTU58" s="739"/>
      <c r="QTV58" s="739"/>
      <c r="QTW58" s="739"/>
      <c r="QTX58" s="739"/>
      <c r="QTY58" s="739"/>
      <c r="QTZ58" s="739"/>
      <c r="QUA58" s="739"/>
      <c r="QUB58" s="739"/>
      <c r="QUC58" s="739"/>
      <c r="QUD58" s="739"/>
      <c r="QUE58" s="739"/>
      <c r="QUF58" s="739"/>
      <c r="QUG58" s="739"/>
      <c r="QUH58" s="739"/>
      <c r="QUI58" s="739"/>
      <c r="QUJ58" s="739"/>
      <c r="QUK58" s="739"/>
      <c r="QUL58" s="739"/>
      <c r="QUM58" s="739"/>
      <c r="QUN58" s="739"/>
      <c r="QUO58" s="739"/>
      <c r="QUP58" s="739"/>
      <c r="QUQ58" s="739"/>
      <c r="QUR58" s="739"/>
      <c r="QUS58" s="739"/>
      <c r="QUT58" s="739"/>
      <c r="QUU58" s="739"/>
      <c r="QUV58" s="739"/>
      <c r="QUW58" s="739"/>
      <c r="QUX58" s="739"/>
      <c r="QUY58" s="739"/>
      <c r="QUZ58" s="739"/>
      <c r="QVA58" s="739"/>
      <c r="QVB58" s="739"/>
      <c r="QVC58" s="739"/>
      <c r="QVD58" s="739"/>
      <c r="QVE58" s="739"/>
      <c r="QVF58" s="739"/>
      <c r="QVG58" s="739"/>
      <c r="QVH58" s="739"/>
      <c r="QVI58" s="739"/>
      <c r="QVJ58" s="739"/>
      <c r="QVK58" s="739"/>
      <c r="QVL58" s="739"/>
      <c r="QVM58" s="739"/>
      <c r="QVN58" s="739"/>
      <c r="QVO58" s="739"/>
      <c r="QVP58" s="739"/>
      <c r="QVQ58" s="739"/>
      <c r="QVR58" s="739"/>
      <c r="QVS58" s="739"/>
      <c r="QVT58" s="739"/>
      <c r="QVU58" s="739"/>
      <c r="QVV58" s="739"/>
      <c r="QVW58" s="739"/>
      <c r="QVX58" s="739"/>
      <c r="QVY58" s="739"/>
      <c r="QVZ58" s="739"/>
      <c r="QWA58" s="739"/>
      <c r="QWB58" s="739"/>
      <c r="QWC58" s="739"/>
      <c r="QWD58" s="739"/>
      <c r="QWE58" s="739"/>
      <c r="QWF58" s="739"/>
      <c r="QWG58" s="739"/>
      <c r="QWH58" s="739"/>
      <c r="QWI58" s="739"/>
      <c r="QWJ58" s="739"/>
      <c r="QWK58" s="739"/>
      <c r="QWL58" s="739"/>
      <c r="QWM58" s="739"/>
      <c r="QWN58" s="739"/>
      <c r="QWO58" s="739"/>
      <c r="QWP58" s="739"/>
      <c r="QWQ58" s="739"/>
      <c r="QWR58" s="739"/>
      <c r="QWS58" s="739"/>
      <c r="QWT58" s="739"/>
      <c r="QWU58" s="739"/>
      <c r="QWV58" s="739"/>
      <c r="QWW58" s="739"/>
      <c r="QWX58" s="739"/>
      <c r="QWY58" s="739"/>
      <c r="QWZ58" s="739"/>
      <c r="QXA58" s="739"/>
      <c r="QXB58" s="739"/>
      <c r="QXC58" s="739"/>
      <c r="QXD58" s="739"/>
      <c r="QXE58" s="739"/>
      <c r="QXF58" s="739"/>
      <c r="QXG58" s="739"/>
      <c r="QXH58" s="739"/>
      <c r="QXI58" s="739"/>
      <c r="QXJ58" s="739"/>
      <c r="QXK58" s="739"/>
      <c r="QXL58" s="739"/>
      <c r="QXM58" s="739"/>
      <c r="QXN58" s="739"/>
      <c r="QXO58" s="739"/>
      <c r="QXP58" s="739"/>
      <c r="QXQ58" s="739"/>
      <c r="QXR58" s="739"/>
      <c r="QXS58" s="739"/>
      <c r="QXT58" s="739"/>
      <c r="QXU58" s="739"/>
      <c r="QXV58" s="739"/>
      <c r="QXW58" s="739"/>
      <c r="QXX58" s="739"/>
      <c r="QXY58" s="739"/>
      <c r="QXZ58" s="739"/>
      <c r="QYA58" s="739"/>
      <c r="QYB58" s="739"/>
      <c r="QYC58" s="739"/>
      <c r="QYD58" s="739"/>
      <c r="QYE58" s="739"/>
      <c r="QYF58" s="739"/>
      <c r="QYG58" s="739"/>
      <c r="QYH58" s="739"/>
      <c r="QYI58" s="739"/>
      <c r="QYJ58" s="739"/>
      <c r="QYK58" s="739"/>
      <c r="QYL58" s="739"/>
      <c r="QYM58" s="739"/>
      <c r="QYN58" s="739"/>
      <c r="QYO58" s="739"/>
      <c r="QYP58" s="739"/>
      <c r="QYQ58" s="739"/>
      <c r="QYR58" s="739"/>
      <c r="QYS58" s="739"/>
      <c r="QYT58" s="739"/>
      <c r="QYU58" s="739"/>
      <c r="QYV58" s="739"/>
      <c r="QYW58" s="739"/>
      <c r="QYX58" s="739"/>
      <c r="QYY58" s="739"/>
      <c r="QYZ58" s="739"/>
      <c r="QZA58" s="739"/>
      <c r="QZB58" s="739"/>
      <c r="QZC58" s="739"/>
      <c r="QZD58" s="739"/>
      <c r="QZE58" s="739"/>
      <c r="QZF58" s="739"/>
      <c r="QZG58" s="739"/>
      <c r="QZH58" s="739"/>
      <c r="QZI58" s="739"/>
      <c r="QZJ58" s="739"/>
      <c r="QZK58" s="739"/>
      <c r="QZL58" s="739"/>
      <c r="QZM58" s="739"/>
      <c r="QZN58" s="739"/>
      <c r="QZO58" s="739"/>
      <c r="QZP58" s="739"/>
      <c r="QZQ58" s="739"/>
      <c r="QZR58" s="739"/>
      <c r="QZS58" s="739"/>
      <c r="QZT58" s="739"/>
      <c r="QZU58" s="739"/>
      <c r="QZV58" s="739"/>
      <c r="QZW58" s="739"/>
      <c r="QZX58" s="739"/>
      <c r="QZY58" s="739"/>
      <c r="QZZ58" s="739"/>
      <c r="RAA58" s="739"/>
      <c r="RAB58" s="739"/>
      <c r="RAC58" s="739"/>
      <c r="RAD58" s="739"/>
      <c r="RAE58" s="739"/>
      <c r="RAF58" s="739"/>
      <c r="RAG58" s="739"/>
      <c r="RAH58" s="739"/>
      <c r="RAI58" s="739"/>
      <c r="RAJ58" s="739"/>
      <c r="RAK58" s="739"/>
      <c r="RAL58" s="739"/>
      <c r="RAM58" s="739"/>
      <c r="RAN58" s="739"/>
      <c r="RAO58" s="739"/>
      <c r="RAP58" s="739"/>
      <c r="RAQ58" s="739"/>
      <c r="RAR58" s="739"/>
      <c r="RAS58" s="739"/>
      <c r="RAT58" s="739"/>
      <c r="RAU58" s="739"/>
      <c r="RAV58" s="739"/>
      <c r="RAW58" s="739"/>
      <c r="RAX58" s="739"/>
      <c r="RAY58" s="739"/>
      <c r="RAZ58" s="739"/>
      <c r="RBA58" s="739"/>
      <c r="RBB58" s="739"/>
      <c r="RBC58" s="739"/>
      <c r="RBD58" s="739"/>
      <c r="RBE58" s="739"/>
      <c r="RBF58" s="739"/>
      <c r="RBG58" s="739"/>
      <c r="RBH58" s="739"/>
      <c r="RBI58" s="739"/>
      <c r="RBJ58" s="739"/>
      <c r="RBK58" s="739"/>
      <c r="RBL58" s="739"/>
      <c r="RBM58" s="739"/>
      <c r="RBN58" s="739"/>
      <c r="RBO58" s="739"/>
      <c r="RBP58" s="739"/>
      <c r="RBQ58" s="739"/>
      <c r="RBR58" s="739"/>
      <c r="RBS58" s="739"/>
      <c r="RBT58" s="739"/>
      <c r="RBU58" s="739"/>
      <c r="RBV58" s="739"/>
      <c r="RBW58" s="739"/>
      <c r="RBX58" s="739"/>
      <c r="RBY58" s="739"/>
      <c r="RBZ58" s="739"/>
      <c r="RCA58" s="739"/>
      <c r="RCB58" s="739"/>
      <c r="RCC58" s="739"/>
      <c r="RCD58" s="739"/>
      <c r="RCE58" s="739"/>
      <c r="RCF58" s="739"/>
      <c r="RCG58" s="739"/>
      <c r="RCH58" s="739"/>
      <c r="RCI58" s="739"/>
      <c r="RCJ58" s="739"/>
      <c r="RCK58" s="739"/>
      <c r="RCL58" s="739"/>
      <c r="RCM58" s="739"/>
      <c r="RCN58" s="739"/>
      <c r="RCO58" s="739"/>
      <c r="RCP58" s="739"/>
      <c r="RCQ58" s="739"/>
      <c r="RCR58" s="739"/>
      <c r="RCS58" s="739"/>
      <c r="RCT58" s="739"/>
      <c r="RCU58" s="739"/>
      <c r="RCV58" s="739"/>
      <c r="RCW58" s="739"/>
      <c r="RCX58" s="739"/>
      <c r="RCY58" s="739"/>
      <c r="RCZ58" s="739"/>
      <c r="RDA58" s="739"/>
      <c r="RDB58" s="739"/>
      <c r="RDC58" s="739"/>
      <c r="RDD58" s="739"/>
      <c r="RDE58" s="739"/>
      <c r="RDF58" s="739"/>
      <c r="RDG58" s="739"/>
      <c r="RDH58" s="739"/>
      <c r="RDI58" s="739"/>
      <c r="RDJ58" s="739"/>
      <c r="RDK58" s="739"/>
      <c r="RDL58" s="739"/>
      <c r="RDM58" s="739"/>
      <c r="RDN58" s="739"/>
      <c r="RDO58" s="739"/>
      <c r="RDP58" s="739"/>
      <c r="RDQ58" s="739"/>
      <c r="RDR58" s="739"/>
      <c r="RDS58" s="739"/>
      <c r="RDT58" s="739"/>
      <c r="RDU58" s="739"/>
      <c r="RDV58" s="739"/>
      <c r="RDW58" s="739"/>
      <c r="RDX58" s="739"/>
      <c r="RDY58" s="739"/>
      <c r="RDZ58" s="739"/>
      <c r="REA58" s="739"/>
      <c r="REB58" s="739"/>
      <c r="REC58" s="739"/>
      <c r="RED58" s="739"/>
      <c r="REE58" s="739"/>
      <c r="REF58" s="739"/>
      <c r="REG58" s="739"/>
      <c r="REH58" s="739"/>
      <c r="REI58" s="739"/>
      <c r="REJ58" s="739"/>
      <c r="REK58" s="739"/>
      <c r="REL58" s="739"/>
      <c r="REM58" s="739"/>
      <c r="REN58" s="739"/>
      <c r="REO58" s="739"/>
      <c r="REP58" s="739"/>
      <c r="REQ58" s="739"/>
      <c r="RER58" s="739"/>
      <c r="RES58" s="739"/>
      <c r="RET58" s="739"/>
      <c r="REU58" s="739"/>
      <c r="REV58" s="739"/>
      <c r="REW58" s="739"/>
      <c r="REX58" s="739"/>
      <c r="REY58" s="739"/>
      <c r="REZ58" s="739"/>
      <c r="RFA58" s="739"/>
      <c r="RFB58" s="739"/>
      <c r="RFC58" s="739"/>
      <c r="RFD58" s="739"/>
      <c r="RFE58" s="739"/>
      <c r="RFF58" s="739"/>
      <c r="RFG58" s="739"/>
      <c r="RFH58" s="739"/>
      <c r="RFI58" s="739"/>
      <c r="RFJ58" s="739"/>
      <c r="RFK58" s="739"/>
      <c r="RFL58" s="739"/>
      <c r="RFM58" s="739"/>
      <c r="RFN58" s="739"/>
      <c r="RFO58" s="739"/>
      <c r="RFP58" s="739"/>
      <c r="RFQ58" s="739"/>
      <c r="RFR58" s="739"/>
      <c r="RFS58" s="739"/>
      <c r="RFT58" s="739"/>
      <c r="RFU58" s="739"/>
      <c r="RFV58" s="739"/>
      <c r="RFW58" s="739"/>
      <c r="RFX58" s="739"/>
      <c r="RFY58" s="739"/>
      <c r="RFZ58" s="739"/>
      <c r="RGA58" s="739"/>
      <c r="RGB58" s="739"/>
      <c r="RGC58" s="739"/>
      <c r="RGD58" s="739"/>
      <c r="RGE58" s="739"/>
      <c r="RGF58" s="739"/>
      <c r="RGG58" s="739"/>
      <c r="RGH58" s="739"/>
      <c r="RGI58" s="739"/>
      <c r="RGJ58" s="739"/>
      <c r="RGK58" s="739"/>
      <c r="RGL58" s="739"/>
      <c r="RGM58" s="739"/>
      <c r="RGN58" s="739"/>
      <c r="RGO58" s="739"/>
      <c r="RGP58" s="739"/>
      <c r="RGQ58" s="739"/>
      <c r="RGR58" s="739"/>
      <c r="RGS58" s="739"/>
      <c r="RGT58" s="739"/>
      <c r="RGU58" s="739"/>
      <c r="RGV58" s="739"/>
      <c r="RGW58" s="739"/>
      <c r="RGX58" s="739"/>
      <c r="RGY58" s="739"/>
      <c r="RGZ58" s="739"/>
      <c r="RHA58" s="739"/>
      <c r="RHB58" s="739"/>
      <c r="RHC58" s="739"/>
      <c r="RHD58" s="739"/>
      <c r="RHE58" s="739"/>
      <c r="RHF58" s="739"/>
      <c r="RHG58" s="739"/>
      <c r="RHH58" s="739"/>
      <c r="RHI58" s="739"/>
      <c r="RHJ58" s="739"/>
      <c r="RHK58" s="739"/>
      <c r="RHL58" s="739"/>
      <c r="RHM58" s="739"/>
      <c r="RHN58" s="739"/>
      <c r="RHO58" s="739"/>
      <c r="RHP58" s="739"/>
      <c r="RHQ58" s="739"/>
      <c r="RHR58" s="739"/>
      <c r="RHS58" s="739"/>
      <c r="RHT58" s="739"/>
      <c r="RHU58" s="739"/>
      <c r="RHV58" s="739"/>
      <c r="RHW58" s="739"/>
      <c r="RHX58" s="739"/>
      <c r="RHY58" s="739"/>
      <c r="RHZ58" s="739"/>
      <c r="RIA58" s="739"/>
      <c r="RIB58" s="739"/>
      <c r="RIC58" s="739"/>
      <c r="RID58" s="739"/>
      <c r="RIE58" s="739"/>
      <c r="RIF58" s="739"/>
      <c r="RIG58" s="739"/>
      <c r="RIH58" s="739"/>
      <c r="RII58" s="739"/>
      <c r="RIJ58" s="739"/>
      <c r="RIK58" s="739"/>
      <c r="RIL58" s="739"/>
      <c r="RIM58" s="739"/>
      <c r="RIN58" s="739"/>
      <c r="RIO58" s="739"/>
      <c r="RIP58" s="739"/>
      <c r="RIQ58" s="739"/>
      <c r="RIR58" s="739"/>
      <c r="RIS58" s="739"/>
      <c r="RIT58" s="739"/>
      <c r="RIU58" s="739"/>
      <c r="RIV58" s="739"/>
      <c r="RIW58" s="739"/>
      <c r="RIX58" s="739"/>
      <c r="RIY58" s="739"/>
      <c r="RIZ58" s="739"/>
      <c r="RJA58" s="739"/>
      <c r="RJB58" s="739"/>
      <c r="RJC58" s="739"/>
      <c r="RJD58" s="739"/>
      <c r="RJE58" s="739"/>
      <c r="RJF58" s="739"/>
      <c r="RJG58" s="739"/>
      <c r="RJH58" s="739"/>
      <c r="RJI58" s="739"/>
      <c r="RJJ58" s="739"/>
      <c r="RJK58" s="739"/>
      <c r="RJL58" s="739"/>
      <c r="RJM58" s="739"/>
      <c r="RJN58" s="739"/>
      <c r="RJO58" s="739"/>
      <c r="RJP58" s="739"/>
      <c r="RJQ58" s="739"/>
      <c r="RJR58" s="739"/>
      <c r="RJS58" s="739"/>
      <c r="RJT58" s="739"/>
      <c r="RJU58" s="739"/>
      <c r="RJV58" s="739"/>
      <c r="RJW58" s="739"/>
      <c r="RJX58" s="739"/>
      <c r="RJY58" s="739"/>
      <c r="RJZ58" s="739"/>
      <c r="RKA58" s="739"/>
      <c r="RKB58" s="739"/>
      <c r="RKC58" s="739"/>
      <c r="RKD58" s="739"/>
      <c r="RKE58" s="739"/>
      <c r="RKF58" s="739"/>
      <c r="RKG58" s="739"/>
      <c r="RKH58" s="739"/>
      <c r="RKI58" s="739"/>
      <c r="RKJ58" s="739"/>
      <c r="RKK58" s="739"/>
      <c r="RKL58" s="739"/>
      <c r="RKM58" s="739"/>
      <c r="RKN58" s="739"/>
      <c r="RKO58" s="739"/>
      <c r="RKP58" s="739"/>
      <c r="RKQ58" s="739"/>
      <c r="RKR58" s="739"/>
      <c r="RKS58" s="739"/>
      <c r="RKT58" s="739"/>
      <c r="RKU58" s="739"/>
      <c r="RKV58" s="739"/>
      <c r="RKW58" s="739"/>
      <c r="RKX58" s="739"/>
      <c r="RKY58" s="739"/>
      <c r="RKZ58" s="739"/>
      <c r="RLA58" s="739"/>
      <c r="RLB58" s="739"/>
      <c r="RLC58" s="739"/>
      <c r="RLD58" s="739"/>
      <c r="RLE58" s="739"/>
      <c r="RLF58" s="739"/>
      <c r="RLG58" s="739"/>
      <c r="RLH58" s="739"/>
      <c r="RLI58" s="739"/>
      <c r="RLJ58" s="739"/>
      <c r="RLK58" s="739"/>
      <c r="RLL58" s="739"/>
      <c r="RLM58" s="739"/>
      <c r="RLN58" s="739"/>
      <c r="RLO58" s="739"/>
      <c r="RLP58" s="739"/>
      <c r="RLQ58" s="739"/>
      <c r="RLR58" s="739"/>
      <c r="RLS58" s="739"/>
      <c r="RLT58" s="739"/>
      <c r="RLU58" s="739"/>
      <c r="RLV58" s="739"/>
      <c r="RLW58" s="739"/>
      <c r="RLX58" s="739"/>
      <c r="RLY58" s="739"/>
      <c r="RLZ58" s="739"/>
      <c r="RMA58" s="739"/>
      <c r="RMB58" s="739"/>
      <c r="RMC58" s="739"/>
      <c r="RMD58" s="739"/>
      <c r="RME58" s="739"/>
      <c r="RMF58" s="739"/>
      <c r="RMG58" s="739"/>
      <c r="RMH58" s="739"/>
      <c r="RMI58" s="739"/>
      <c r="RMJ58" s="739"/>
      <c r="RMK58" s="739"/>
      <c r="RML58" s="739"/>
      <c r="RMM58" s="739"/>
      <c r="RMN58" s="739"/>
      <c r="RMO58" s="739"/>
      <c r="RMP58" s="739"/>
      <c r="RMQ58" s="739"/>
      <c r="RMR58" s="739"/>
      <c r="RMS58" s="739"/>
      <c r="RMT58" s="739"/>
      <c r="RMU58" s="739"/>
      <c r="RMV58" s="739"/>
      <c r="RMW58" s="739"/>
      <c r="RMX58" s="739"/>
      <c r="RMY58" s="739"/>
      <c r="RMZ58" s="739"/>
      <c r="RNA58" s="739"/>
      <c r="RNB58" s="739"/>
      <c r="RNC58" s="739"/>
      <c r="RND58" s="739"/>
      <c r="RNE58" s="739"/>
      <c r="RNF58" s="739"/>
      <c r="RNG58" s="739"/>
      <c r="RNH58" s="739"/>
      <c r="RNI58" s="739"/>
      <c r="RNJ58" s="739"/>
      <c r="RNK58" s="739"/>
      <c r="RNL58" s="739"/>
      <c r="RNM58" s="739"/>
      <c r="RNN58" s="739"/>
      <c r="RNO58" s="739"/>
      <c r="RNP58" s="739"/>
      <c r="RNQ58" s="739"/>
      <c r="RNR58" s="739"/>
      <c r="RNS58" s="739"/>
      <c r="RNT58" s="739"/>
      <c r="RNU58" s="739"/>
      <c r="RNV58" s="739"/>
      <c r="RNW58" s="739"/>
      <c r="RNX58" s="739"/>
      <c r="RNY58" s="739"/>
      <c r="RNZ58" s="739"/>
      <c r="ROA58" s="739"/>
      <c r="ROB58" s="739"/>
      <c r="ROC58" s="739"/>
      <c r="ROD58" s="739"/>
      <c r="ROE58" s="739"/>
      <c r="ROF58" s="739"/>
      <c r="ROG58" s="739"/>
      <c r="ROH58" s="739"/>
      <c r="ROI58" s="739"/>
      <c r="ROJ58" s="739"/>
      <c r="ROK58" s="739"/>
      <c r="ROL58" s="739"/>
      <c r="ROM58" s="739"/>
      <c r="RON58" s="739"/>
      <c r="ROO58" s="739"/>
      <c r="ROP58" s="739"/>
      <c r="ROQ58" s="739"/>
      <c r="ROR58" s="739"/>
      <c r="ROS58" s="739"/>
      <c r="ROT58" s="739"/>
      <c r="ROU58" s="739"/>
      <c r="ROV58" s="739"/>
      <c r="ROW58" s="739"/>
      <c r="ROX58" s="739"/>
      <c r="ROY58" s="739"/>
      <c r="ROZ58" s="739"/>
      <c r="RPA58" s="739"/>
      <c r="RPB58" s="739"/>
      <c r="RPC58" s="739"/>
      <c r="RPD58" s="739"/>
      <c r="RPE58" s="739"/>
      <c r="RPF58" s="739"/>
      <c r="RPG58" s="739"/>
      <c r="RPH58" s="739"/>
      <c r="RPI58" s="739"/>
      <c r="RPJ58" s="739"/>
      <c r="RPK58" s="739"/>
      <c r="RPL58" s="739"/>
      <c r="RPM58" s="739"/>
      <c r="RPN58" s="739"/>
      <c r="RPO58" s="739"/>
      <c r="RPP58" s="739"/>
      <c r="RPQ58" s="739"/>
      <c r="RPR58" s="739"/>
      <c r="RPS58" s="739"/>
      <c r="RPT58" s="739"/>
      <c r="RPU58" s="739"/>
      <c r="RPV58" s="739"/>
      <c r="RPW58" s="739"/>
      <c r="RPX58" s="739"/>
      <c r="RPY58" s="739"/>
      <c r="RPZ58" s="739"/>
      <c r="RQA58" s="739"/>
      <c r="RQB58" s="739"/>
      <c r="RQC58" s="739"/>
      <c r="RQD58" s="739"/>
      <c r="RQE58" s="739"/>
      <c r="RQF58" s="739"/>
      <c r="RQG58" s="739"/>
      <c r="RQH58" s="739"/>
      <c r="RQI58" s="739"/>
      <c r="RQJ58" s="739"/>
      <c r="RQK58" s="739"/>
      <c r="RQL58" s="739"/>
      <c r="RQM58" s="739"/>
      <c r="RQN58" s="739"/>
      <c r="RQO58" s="739"/>
      <c r="RQP58" s="739"/>
      <c r="RQQ58" s="739"/>
      <c r="RQR58" s="739"/>
      <c r="RQS58" s="739"/>
      <c r="RQT58" s="739"/>
      <c r="RQU58" s="739"/>
      <c r="RQV58" s="739"/>
      <c r="RQW58" s="739"/>
      <c r="RQX58" s="739"/>
      <c r="RQY58" s="739"/>
      <c r="RQZ58" s="739"/>
      <c r="RRA58" s="739"/>
      <c r="RRB58" s="739"/>
      <c r="RRC58" s="739"/>
      <c r="RRD58" s="739"/>
      <c r="RRE58" s="739"/>
      <c r="RRF58" s="739"/>
      <c r="RRG58" s="739"/>
      <c r="RRH58" s="739"/>
      <c r="RRI58" s="739"/>
      <c r="RRJ58" s="739"/>
      <c r="RRK58" s="739"/>
      <c r="RRL58" s="739"/>
      <c r="RRM58" s="739"/>
      <c r="RRN58" s="739"/>
      <c r="RRO58" s="739"/>
      <c r="RRP58" s="739"/>
      <c r="RRQ58" s="739"/>
      <c r="RRR58" s="739"/>
      <c r="RRS58" s="739"/>
      <c r="RRT58" s="739"/>
      <c r="RRU58" s="739"/>
      <c r="RRV58" s="739"/>
      <c r="RRW58" s="739"/>
      <c r="RRX58" s="739"/>
      <c r="RRY58" s="739"/>
      <c r="RRZ58" s="739"/>
      <c r="RSA58" s="739"/>
      <c r="RSB58" s="739"/>
      <c r="RSC58" s="739"/>
      <c r="RSD58" s="739"/>
      <c r="RSE58" s="739"/>
      <c r="RSF58" s="739"/>
      <c r="RSG58" s="739"/>
      <c r="RSH58" s="739"/>
      <c r="RSI58" s="739"/>
      <c r="RSJ58" s="739"/>
      <c r="RSK58" s="739"/>
      <c r="RSL58" s="739"/>
      <c r="RSM58" s="739"/>
      <c r="RSN58" s="739"/>
      <c r="RSO58" s="739"/>
      <c r="RSP58" s="739"/>
      <c r="RSQ58" s="739"/>
      <c r="RSR58" s="739"/>
      <c r="RSS58" s="739"/>
      <c r="RST58" s="739"/>
      <c r="RSU58" s="739"/>
      <c r="RSV58" s="739"/>
      <c r="RSW58" s="739"/>
      <c r="RSX58" s="739"/>
      <c r="RSY58" s="739"/>
      <c r="RSZ58" s="739"/>
      <c r="RTA58" s="739"/>
      <c r="RTB58" s="739"/>
      <c r="RTC58" s="739"/>
      <c r="RTD58" s="739"/>
      <c r="RTE58" s="739"/>
      <c r="RTF58" s="739"/>
      <c r="RTG58" s="739"/>
      <c r="RTH58" s="739"/>
      <c r="RTI58" s="739"/>
      <c r="RTJ58" s="739"/>
      <c r="RTK58" s="739"/>
      <c r="RTL58" s="739"/>
      <c r="RTM58" s="739"/>
      <c r="RTN58" s="739"/>
      <c r="RTO58" s="739"/>
      <c r="RTP58" s="739"/>
      <c r="RTQ58" s="739"/>
      <c r="RTR58" s="739"/>
      <c r="RTS58" s="739"/>
      <c r="RTT58" s="739"/>
      <c r="RTU58" s="739"/>
      <c r="RTV58" s="739"/>
      <c r="RTW58" s="739"/>
      <c r="RTX58" s="739"/>
      <c r="RTY58" s="739"/>
      <c r="RTZ58" s="739"/>
      <c r="RUA58" s="739"/>
      <c r="RUB58" s="739"/>
      <c r="RUC58" s="739"/>
      <c r="RUD58" s="739"/>
      <c r="RUE58" s="739"/>
      <c r="RUF58" s="739"/>
      <c r="RUG58" s="739"/>
      <c r="RUH58" s="739"/>
      <c r="RUI58" s="739"/>
      <c r="RUJ58" s="739"/>
      <c r="RUK58" s="739"/>
      <c r="RUL58" s="739"/>
      <c r="RUM58" s="739"/>
      <c r="RUN58" s="739"/>
      <c r="RUO58" s="739"/>
      <c r="RUP58" s="739"/>
      <c r="RUQ58" s="739"/>
      <c r="RUR58" s="739"/>
      <c r="RUS58" s="739"/>
      <c r="RUT58" s="739"/>
      <c r="RUU58" s="739"/>
      <c r="RUV58" s="739"/>
      <c r="RUW58" s="739"/>
      <c r="RUX58" s="739"/>
      <c r="RUY58" s="739"/>
      <c r="RUZ58" s="739"/>
      <c r="RVA58" s="739"/>
      <c r="RVB58" s="739"/>
      <c r="RVC58" s="739"/>
      <c r="RVD58" s="739"/>
      <c r="RVE58" s="739"/>
      <c r="RVF58" s="739"/>
      <c r="RVG58" s="739"/>
      <c r="RVH58" s="739"/>
      <c r="RVI58" s="739"/>
      <c r="RVJ58" s="739"/>
      <c r="RVK58" s="739"/>
      <c r="RVL58" s="739"/>
      <c r="RVM58" s="739"/>
      <c r="RVN58" s="739"/>
      <c r="RVO58" s="739"/>
      <c r="RVP58" s="739"/>
      <c r="RVQ58" s="739"/>
      <c r="RVR58" s="739"/>
      <c r="RVS58" s="739"/>
      <c r="RVT58" s="739"/>
      <c r="RVU58" s="739"/>
      <c r="RVV58" s="739"/>
      <c r="RVW58" s="739"/>
      <c r="RVX58" s="739"/>
      <c r="RVY58" s="739"/>
      <c r="RVZ58" s="739"/>
      <c r="RWA58" s="739"/>
      <c r="RWB58" s="739"/>
      <c r="RWC58" s="739"/>
      <c r="RWD58" s="739"/>
      <c r="RWE58" s="739"/>
      <c r="RWF58" s="739"/>
      <c r="RWG58" s="739"/>
      <c r="RWH58" s="739"/>
      <c r="RWI58" s="739"/>
      <c r="RWJ58" s="739"/>
      <c r="RWK58" s="739"/>
      <c r="RWL58" s="739"/>
      <c r="RWM58" s="739"/>
      <c r="RWN58" s="739"/>
      <c r="RWO58" s="739"/>
      <c r="RWP58" s="739"/>
      <c r="RWQ58" s="739"/>
      <c r="RWR58" s="739"/>
      <c r="RWS58" s="739"/>
      <c r="RWT58" s="739"/>
      <c r="RWU58" s="739"/>
      <c r="RWV58" s="739"/>
      <c r="RWW58" s="739"/>
      <c r="RWX58" s="739"/>
      <c r="RWY58" s="739"/>
      <c r="RWZ58" s="739"/>
      <c r="RXA58" s="739"/>
      <c r="RXB58" s="739"/>
      <c r="RXC58" s="739"/>
      <c r="RXD58" s="739"/>
      <c r="RXE58" s="739"/>
      <c r="RXF58" s="739"/>
      <c r="RXG58" s="739"/>
      <c r="RXH58" s="739"/>
      <c r="RXI58" s="739"/>
      <c r="RXJ58" s="739"/>
      <c r="RXK58" s="739"/>
      <c r="RXL58" s="739"/>
      <c r="RXM58" s="739"/>
      <c r="RXN58" s="739"/>
      <c r="RXO58" s="739"/>
      <c r="RXP58" s="739"/>
      <c r="RXQ58" s="739"/>
      <c r="RXR58" s="739"/>
      <c r="RXS58" s="739"/>
      <c r="RXT58" s="739"/>
      <c r="RXU58" s="739"/>
      <c r="RXV58" s="739"/>
      <c r="RXW58" s="739"/>
      <c r="RXX58" s="739"/>
      <c r="RXY58" s="739"/>
      <c r="RXZ58" s="739"/>
      <c r="RYA58" s="739"/>
      <c r="RYB58" s="739"/>
      <c r="RYC58" s="739"/>
      <c r="RYD58" s="739"/>
      <c r="RYE58" s="739"/>
      <c r="RYF58" s="739"/>
      <c r="RYG58" s="739"/>
      <c r="RYH58" s="739"/>
      <c r="RYI58" s="739"/>
      <c r="RYJ58" s="739"/>
      <c r="RYK58" s="739"/>
      <c r="RYL58" s="739"/>
      <c r="RYM58" s="739"/>
      <c r="RYN58" s="739"/>
      <c r="RYO58" s="739"/>
      <c r="RYP58" s="739"/>
      <c r="RYQ58" s="739"/>
      <c r="RYR58" s="739"/>
      <c r="RYS58" s="739"/>
      <c r="RYT58" s="739"/>
      <c r="RYU58" s="739"/>
      <c r="RYV58" s="739"/>
      <c r="RYW58" s="739"/>
      <c r="RYX58" s="739"/>
      <c r="RYY58" s="739"/>
      <c r="RYZ58" s="739"/>
      <c r="RZA58" s="739"/>
      <c r="RZB58" s="739"/>
      <c r="RZC58" s="739"/>
      <c r="RZD58" s="739"/>
      <c r="RZE58" s="739"/>
      <c r="RZF58" s="739"/>
      <c r="RZG58" s="739"/>
      <c r="RZH58" s="739"/>
      <c r="RZI58" s="739"/>
      <c r="RZJ58" s="739"/>
      <c r="RZK58" s="739"/>
      <c r="RZL58" s="739"/>
      <c r="RZM58" s="739"/>
      <c r="RZN58" s="739"/>
      <c r="RZO58" s="739"/>
      <c r="RZP58" s="739"/>
      <c r="RZQ58" s="739"/>
      <c r="RZR58" s="739"/>
      <c r="RZS58" s="739"/>
      <c r="RZT58" s="739"/>
      <c r="RZU58" s="739"/>
      <c r="RZV58" s="739"/>
      <c r="RZW58" s="739"/>
      <c r="RZX58" s="739"/>
      <c r="RZY58" s="739"/>
      <c r="RZZ58" s="739"/>
      <c r="SAA58" s="739"/>
      <c r="SAB58" s="739"/>
      <c r="SAC58" s="739"/>
      <c r="SAD58" s="739"/>
      <c r="SAE58" s="739"/>
      <c r="SAF58" s="739"/>
      <c r="SAG58" s="739"/>
      <c r="SAH58" s="739"/>
      <c r="SAI58" s="739"/>
      <c r="SAJ58" s="739"/>
      <c r="SAK58" s="739"/>
      <c r="SAL58" s="739"/>
      <c r="SAM58" s="739"/>
      <c r="SAN58" s="739"/>
      <c r="SAO58" s="739"/>
      <c r="SAP58" s="739"/>
      <c r="SAQ58" s="739"/>
      <c r="SAR58" s="739"/>
      <c r="SAS58" s="739"/>
      <c r="SAT58" s="739"/>
      <c r="SAU58" s="739"/>
      <c r="SAV58" s="739"/>
      <c r="SAW58" s="739"/>
      <c r="SAX58" s="739"/>
      <c r="SAY58" s="739"/>
      <c r="SAZ58" s="739"/>
      <c r="SBA58" s="739"/>
      <c r="SBB58" s="739"/>
      <c r="SBC58" s="739"/>
      <c r="SBD58" s="739"/>
      <c r="SBE58" s="739"/>
      <c r="SBF58" s="739"/>
      <c r="SBG58" s="739"/>
      <c r="SBH58" s="739"/>
      <c r="SBI58" s="739"/>
      <c r="SBJ58" s="739"/>
      <c r="SBK58" s="739"/>
      <c r="SBL58" s="739"/>
      <c r="SBM58" s="739"/>
      <c r="SBN58" s="739"/>
      <c r="SBO58" s="739"/>
      <c r="SBP58" s="739"/>
      <c r="SBQ58" s="739"/>
      <c r="SBR58" s="739"/>
      <c r="SBS58" s="739"/>
      <c r="SBT58" s="739"/>
      <c r="SBU58" s="739"/>
      <c r="SBV58" s="739"/>
      <c r="SBW58" s="739"/>
      <c r="SBX58" s="739"/>
      <c r="SBY58" s="739"/>
      <c r="SBZ58" s="739"/>
      <c r="SCA58" s="739"/>
      <c r="SCB58" s="739"/>
      <c r="SCC58" s="739"/>
      <c r="SCD58" s="739"/>
      <c r="SCE58" s="739"/>
      <c r="SCF58" s="739"/>
      <c r="SCG58" s="739"/>
      <c r="SCH58" s="739"/>
      <c r="SCI58" s="739"/>
      <c r="SCJ58" s="739"/>
      <c r="SCK58" s="739"/>
      <c r="SCL58" s="739"/>
      <c r="SCM58" s="739"/>
      <c r="SCN58" s="739"/>
      <c r="SCO58" s="739"/>
      <c r="SCP58" s="739"/>
      <c r="SCQ58" s="739"/>
      <c r="SCR58" s="739"/>
      <c r="SCS58" s="739"/>
      <c r="SCT58" s="739"/>
      <c r="SCU58" s="739"/>
      <c r="SCV58" s="739"/>
      <c r="SCW58" s="739"/>
      <c r="SCX58" s="739"/>
      <c r="SCY58" s="739"/>
      <c r="SCZ58" s="739"/>
      <c r="SDA58" s="739"/>
      <c r="SDB58" s="739"/>
      <c r="SDC58" s="739"/>
      <c r="SDD58" s="739"/>
      <c r="SDE58" s="739"/>
      <c r="SDF58" s="739"/>
      <c r="SDG58" s="739"/>
      <c r="SDH58" s="739"/>
      <c r="SDI58" s="739"/>
      <c r="SDJ58" s="739"/>
      <c r="SDK58" s="739"/>
      <c r="SDL58" s="739"/>
      <c r="SDM58" s="739"/>
      <c r="SDN58" s="739"/>
      <c r="SDO58" s="739"/>
      <c r="SDP58" s="739"/>
      <c r="SDQ58" s="739"/>
      <c r="SDR58" s="739"/>
      <c r="SDS58" s="739"/>
      <c r="SDT58" s="739"/>
      <c r="SDU58" s="739"/>
      <c r="SDV58" s="739"/>
      <c r="SDW58" s="739"/>
      <c r="SDX58" s="739"/>
      <c r="SDY58" s="739"/>
      <c r="SDZ58" s="739"/>
      <c r="SEA58" s="739"/>
      <c r="SEB58" s="739"/>
      <c r="SEC58" s="739"/>
      <c r="SED58" s="739"/>
      <c r="SEE58" s="739"/>
      <c r="SEF58" s="739"/>
      <c r="SEG58" s="739"/>
      <c r="SEH58" s="739"/>
      <c r="SEI58" s="739"/>
      <c r="SEJ58" s="739"/>
      <c r="SEK58" s="739"/>
      <c r="SEL58" s="739"/>
      <c r="SEM58" s="739"/>
      <c r="SEN58" s="739"/>
      <c r="SEO58" s="739"/>
      <c r="SEP58" s="739"/>
      <c r="SEQ58" s="739"/>
      <c r="SER58" s="739"/>
      <c r="SES58" s="739"/>
      <c r="SET58" s="739"/>
      <c r="SEU58" s="739"/>
      <c r="SEV58" s="739"/>
      <c r="SEW58" s="739"/>
      <c r="SEX58" s="739"/>
      <c r="SEY58" s="739"/>
      <c r="SEZ58" s="739"/>
      <c r="SFA58" s="739"/>
      <c r="SFB58" s="739"/>
      <c r="SFC58" s="739"/>
      <c r="SFD58" s="739"/>
      <c r="SFE58" s="739"/>
      <c r="SFF58" s="739"/>
      <c r="SFG58" s="739"/>
      <c r="SFH58" s="739"/>
      <c r="SFI58" s="739"/>
      <c r="SFJ58" s="739"/>
      <c r="SFK58" s="739"/>
      <c r="SFL58" s="739"/>
      <c r="SFM58" s="739"/>
      <c r="SFN58" s="739"/>
      <c r="SFO58" s="739"/>
      <c r="SFP58" s="739"/>
      <c r="SFQ58" s="739"/>
      <c r="SFR58" s="739"/>
      <c r="SFS58" s="739"/>
      <c r="SFT58" s="739"/>
      <c r="SFU58" s="739"/>
      <c r="SFV58" s="739"/>
      <c r="SFW58" s="739"/>
      <c r="SFX58" s="739"/>
      <c r="SFY58" s="739"/>
      <c r="SFZ58" s="739"/>
      <c r="SGA58" s="739"/>
      <c r="SGB58" s="739"/>
      <c r="SGC58" s="739"/>
      <c r="SGD58" s="739"/>
      <c r="SGE58" s="739"/>
      <c r="SGF58" s="739"/>
      <c r="SGG58" s="739"/>
      <c r="SGH58" s="739"/>
      <c r="SGI58" s="739"/>
      <c r="SGJ58" s="739"/>
      <c r="SGK58" s="739"/>
      <c r="SGL58" s="739"/>
      <c r="SGM58" s="739"/>
      <c r="SGN58" s="739"/>
      <c r="SGO58" s="739"/>
      <c r="SGP58" s="739"/>
      <c r="SGQ58" s="739"/>
      <c r="SGR58" s="739"/>
      <c r="SGS58" s="739"/>
      <c r="SGT58" s="739"/>
      <c r="SGU58" s="739"/>
      <c r="SGV58" s="739"/>
      <c r="SGW58" s="739"/>
      <c r="SGX58" s="739"/>
      <c r="SGY58" s="739"/>
      <c r="SGZ58" s="739"/>
      <c r="SHA58" s="739"/>
      <c r="SHB58" s="739"/>
      <c r="SHC58" s="739"/>
      <c r="SHD58" s="739"/>
      <c r="SHE58" s="739"/>
      <c r="SHF58" s="739"/>
      <c r="SHG58" s="739"/>
      <c r="SHH58" s="739"/>
      <c r="SHI58" s="739"/>
      <c r="SHJ58" s="739"/>
      <c r="SHK58" s="739"/>
      <c r="SHL58" s="739"/>
      <c r="SHM58" s="739"/>
      <c r="SHN58" s="739"/>
      <c r="SHO58" s="739"/>
      <c r="SHP58" s="739"/>
      <c r="SHQ58" s="739"/>
      <c r="SHR58" s="739"/>
      <c r="SHS58" s="739"/>
      <c r="SHT58" s="739"/>
      <c r="SHU58" s="739"/>
      <c r="SHV58" s="739"/>
      <c r="SHW58" s="739"/>
      <c r="SHX58" s="739"/>
      <c r="SHY58" s="739"/>
      <c r="SHZ58" s="739"/>
      <c r="SIA58" s="739"/>
      <c r="SIB58" s="739"/>
      <c r="SIC58" s="739"/>
      <c r="SID58" s="739"/>
      <c r="SIE58" s="739"/>
      <c r="SIF58" s="739"/>
      <c r="SIG58" s="739"/>
      <c r="SIH58" s="739"/>
      <c r="SII58" s="739"/>
      <c r="SIJ58" s="739"/>
      <c r="SIK58" s="739"/>
      <c r="SIL58" s="739"/>
      <c r="SIM58" s="739"/>
      <c r="SIN58" s="739"/>
      <c r="SIO58" s="739"/>
      <c r="SIP58" s="739"/>
      <c r="SIQ58" s="739"/>
      <c r="SIR58" s="739"/>
      <c r="SIS58" s="739"/>
      <c r="SIT58" s="739"/>
      <c r="SIU58" s="739"/>
      <c r="SIV58" s="739"/>
      <c r="SIW58" s="739"/>
      <c r="SIX58" s="739"/>
      <c r="SIY58" s="739"/>
      <c r="SIZ58" s="739"/>
      <c r="SJA58" s="739"/>
      <c r="SJB58" s="739"/>
      <c r="SJC58" s="739"/>
      <c r="SJD58" s="739"/>
      <c r="SJE58" s="739"/>
      <c r="SJF58" s="739"/>
      <c r="SJG58" s="739"/>
      <c r="SJH58" s="739"/>
      <c r="SJI58" s="739"/>
      <c r="SJJ58" s="739"/>
      <c r="SJK58" s="739"/>
      <c r="SJL58" s="739"/>
      <c r="SJM58" s="739"/>
      <c r="SJN58" s="739"/>
      <c r="SJO58" s="739"/>
      <c r="SJP58" s="739"/>
      <c r="SJQ58" s="739"/>
      <c r="SJR58" s="739"/>
      <c r="SJS58" s="739"/>
      <c r="SJT58" s="739"/>
      <c r="SJU58" s="739"/>
      <c r="SJV58" s="739"/>
      <c r="SJW58" s="739"/>
      <c r="SJX58" s="739"/>
      <c r="SJY58" s="739"/>
      <c r="SJZ58" s="739"/>
      <c r="SKA58" s="739"/>
      <c r="SKB58" s="739"/>
      <c r="SKC58" s="739"/>
      <c r="SKD58" s="739"/>
      <c r="SKE58" s="739"/>
      <c r="SKF58" s="739"/>
      <c r="SKG58" s="739"/>
      <c r="SKH58" s="739"/>
      <c r="SKI58" s="739"/>
      <c r="SKJ58" s="739"/>
      <c r="SKK58" s="739"/>
      <c r="SKL58" s="739"/>
      <c r="SKM58" s="739"/>
      <c r="SKN58" s="739"/>
      <c r="SKO58" s="739"/>
      <c r="SKP58" s="739"/>
      <c r="SKQ58" s="739"/>
      <c r="SKR58" s="739"/>
      <c r="SKS58" s="739"/>
      <c r="SKT58" s="739"/>
      <c r="SKU58" s="739"/>
      <c r="SKV58" s="739"/>
      <c r="SKW58" s="739"/>
      <c r="SKX58" s="739"/>
      <c r="SKY58" s="739"/>
      <c r="SKZ58" s="739"/>
      <c r="SLA58" s="739"/>
      <c r="SLB58" s="739"/>
      <c r="SLC58" s="739"/>
      <c r="SLD58" s="739"/>
      <c r="SLE58" s="739"/>
      <c r="SLF58" s="739"/>
      <c r="SLG58" s="739"/>
      <c r="SLH58" s="739"/>
      <c r="SLI58" s="739"/>
      <c r="SLJ58" s="739"/>
      <c r="SLK58" s="739"/>
      <c r="SLL58" s="739"/>
      <c r="SLM58" s="739"/>
      <c r="SLN58" s="739"/>
      <c r="SLO58" s="739"/>
      <c r="SLP58" s="739"/>
      <c r="SLQ58" s="739"/>
      <c r="SLR58" s="739"/>
      <c r="SLS58" s="739"/>
      <c r="SLT58" s="739"/>
      <c r="SLU58" s="739"/>
      <c r="SLV58" s="739"/>
      <c r="SLW58" s="739"/>
      <c r="SLX58" s="739"/>
      <c r="SLY58" s="739"/>
      <c r="SLZ58" s="739"/>
      <c r="SMA58" s="739"/>
      <c r="SMB58" s="739"/>
      <c r="SMC58" s="739"/>
      <c r="SMD58" s="739"/>
      <c r="SME58" s="739"/>
      <c r="SMF58" s="739"/>
      <c r="SMG58" s="739"/>
      <c r="SMH58" s="739"/>
      <c r="SMI58" s="739"/>
      <c r="SMJ58" s="739"/>
      <c r="SMK58" s="739"/>
      <c r="SML58" s="739"/>
      <c r="SMM58" s="739"/>
      <c r="SMN58" s="739"/>
      <c r="SMO58" s="739"/>
      <c r="SMP58" s="739"/>
      <c r="SMQ58" s="739"/>
      <c r="SMR58" s="739"/>
      <c r="SMS58" s="739"/>
      <c r="SMT58" s="739"/>
      <c r="SMU58" s="739"/>
      <c r="SMV58" s="739"/>
      <c r="SMW58" s="739"/>
      <c r="SMX58" s="739"/>
      <c r="SMY58" s="739"/>
      <c r="SMZ58" s="739"/>
      <c r="SNA58" s="739"/>
      <c r="SNB58" s="739"/>
      <c r="SNC58" s="739"/>
      <c r="SND58" s="739"/>
      <c r="SNE58" s="739"/>
      <c r="SNF58" s="739"/>
      <c r="SNG58" s="739"/>
      <c r="SNH58" s="739"/>
      <c r="SNI58" s="739"/>
      <c r="SNJ58" s="739"/>
      <c r="SNK58" s="739"/>
      <c r="SNL58" s="739"/>
      <c r="SNM58" s="739"/>
      <c r="SNN58" s="739"/>
      <c r="SNO58" s="739"/>
      <c r="SNP58" s="739"/>
      <c r="SNQ58" s="739"/>
      <c r="SNR58" s="739"/>
      <c r="SNS58" s="739"/>
      <c r="SNT58" s="739"/>
      <c r="SNU58" s="739"/>
      <c r="SNV58" s="739"/>
      <c r="SNW58" s="739"/>
      <c r="SNX58" s="739"/>
      <c r="SNY58" s="739"/>
      <c r="SNZ58" s="739"/>
      <c r="SOA58" s="739"/>
      <c r="SOB58" s="739"/>
      <c r="SOC58" s="739"/>
      <c r="SOD58" s="739"/>
      <c r="SOE58" s="739"/>
      <c r="SOF58" s="739"/>
      <c r="SOG58" s="739"/>
      <c r="SOH58" s="739"/>
      <c r="SOI58" s="739"/>
      <c r="SOJ58" s="739"/>
      <c r="SOK58" s="739"/>
      <c r="SOL58" s="739"/>
      <c r="SOM58" s="739"/>
      <c r="SON58" s="739"/>
      <c r="SOO58" s="739"/>
      <c r="SOP58" s="739"/>
      <c r="SOQ58" s="739"/>
      <c r="SOR58" s="739"/>
      <c r="SOS58" s="739"/>
      <c r="SOT58" s="739"/>
      <c r="SOU58" s="739"/>
      <c r="SOV58" s="739"/>
      <c r="SOW58" s="739"/>
      <c r="SOX58" s="739"/>
      <c r="SOY58" s="739"/>
      <c r="SOZ58" s="739"/>
      <c r="SPA58" s="739"/>
      <c r="SPB58" s="739"/>
      <c r="SPC58" s="739"/>
      <c r="SPD58" s="739"/>
      <c r="SPE58" s="739"/>
      <c r="SPF58" s="739"/>
      <c r="SPG58" s="739"/>
      <c r="SPH58" s="739"/>
      <c r="SPI58" s="739"/>
      <c r="SPJ58" s="739"/>
      <c r="SPK58" s="739"/>
      <c r="SPL58" s="739"/>
      <c r="SPM58" s="739"/>
      <c r="SPN58" s="739"/>
      <c r="SPO58" s="739"/>
      <c r="SPP58" s="739"/>
      <c r="SPQ58" s="739"/>
      <c r="SPR58" s="739"/>
      <c r="SPS58" s="739"/>
      <c r="SPT58" s="739"/>
      <c r="SPU58" s="739"/>
      <c r="SPV58" s="739"/>
      <c r="SPW58" s="739"/>
      <c r="SPX58" s="739"/>
      <c r="SPY58" s="739"/>
      <c r="SPZ58" s="739"/>
      <c r="SQA58" s="739"/>
      <c r="SQB58" s="739"/>
      <c r="SQC58" s="739"/>
      <c r="SQD58" s="739"/>
      <c r="SQE58" s="739"/>
      <c r="SQF58" s="739"/>
      <c r="SQG58" s="739"/>
      <c r="SQH58" s="739"/>
      <c r="SQI58" s="739"/>
      <c r="SQJ58" s="739"/>
      <c r="SQK58" s="739"/>
      <c r="SQL58" s="739"/>
      <c r="SQM58" s="739"/>
      <c r="SQN58" s="739"/>
      <c r="SQO58" s="739"/>
      <c r="SQP58" s="739"/>
      <c r="SQQ58" s="739"/>
      <c r="SQR58" s="739"/>
      <c r="SQS58" s="739"/>
      <c r="SQT58" s="739"/>
      <c r="SQU58" s="739"/>
      <c r="SQV58" s="739"/>
      <c r="SQW58" s="739"/>
      <c r="SQX58" s="739"/>
      <c r="SQY58" s="739"/>
      <c r="SQZ58" s="739"/>
      <c r="SRA58" s="739"/>
      <c r="SRB58" s="739"/>
      <c r="SRC58" s="739"/>
      <c r="SRD58" s="739"/>
      <c r="SRE58" s="739"/>
      <c r="SRF58" s="739"/>
      <c r="SRG58" s="739"/>
      <c r="SRH58" s="739"/>
      <c r="SRI58" s="739"/>
      <c r="SRJ58" s="739"/>
      <c r="SRK58" s="739"/>
      <c r="SRL58" s="739"/>
      <c r="SRM58" s="739"/>
      <c r="SRN58" s="739"/>
      <c r="SRO58" s="739"/>
      <c r="SRP58" s="739"/>
      <c r="SRQ58" s="739"/>
      <c r="SRR58" s="739"/>
      <c r="SRS58" s="739"/>
      <c r="SRT58" s="739"/>
      <c r="SRU58" s="739"/>
      <c r="SRV58" s="739"/>
      <c r="SRW58" s="739"/>
      <c r="SRX58" s="739"/>
      <c r="SRY58" s="739"/>
      <c r="SRZ58" s="739"/>
      <c r="SSA58" s="739"/>
      <c r="SSB58" s="739"/>
      <c r="SSC58" s="739"/>
      <c r="SSD58" s="739"/>
      <c r="SSE58" s="739"/>
      <c r="SSF58" s="739"/>
      <c r="SSG58" s="739"/>
      <c r="SSH58" s="739"/>
      <c r="SSI58" s="739"/>
      <c r="SSJ58" s="739"/>
      <c r="SSK58" s="739"/>
      <c r="SSL58" s="739"/>
      <c r="SSM58" s="739"/>
      <c r="SSN58" s="739"/>
      <c r="SSO58" s="739"/>
      <c r="SSP58" s="739"/>
      <c r="SSQ58" s="739"/>
      <c r="SSR58" s="739"/>
      <c r="SSS58" s="739"/>
      <c r="SST58" s="739"/>
      <c r="SSU58" s="739"/>
      <c r="SSV58" s="739"/>
      <c r="SSW58" s="739"/>
      <c r="SSX58" s="739"/>
      <c r="SSY58" s="739"/>
      <c r="SSZ58" s="739"/>
      <c r="STA58" s="739"/>
      <c r="STB58" s="739"/>
      <c r="STC58" s="739"/>
      <c r="STD58" s="739"/>
      <c r="STE58" s="739"/>
      <c r="STF58" s="739"/>
      <c r="STG58" s="739"/>
      <c r="STH58" s="739"/>
      <c r="STI58" s="739"/>
      <c r="STJ58" s="739"/>
      <c r="STK58" s="739"/>
      <c r="STL58" s="739"/>
      <c r="STM58" s="739"/>
      <c r="STN58" s="739"/>
      <c r="STO58" s="739"/>
      <c r="STP58" s="739"/>
      <c r="STQ58" s="739"/>
      <c r="STR58" s="739"/>
      <c r="STS58" s="739"/>
      <c r="STT58" s="739"/>
      <c r="STU58" s="739"/>
      <c r="STV58" s="739"/>
      <c r="STW58" s="739"/>
      <c r="STX58" s="739"/>
      <c r="STY58" s="739"/>
      <c r="STZ58" s="739"/>
      <c r="SUA58" s="739"/>
      <c r="SUB58" s="739"/>
      <c r="SUC58" s="739"/>
      <c r="SUD58" s="739"/>
      <c r="SUE58" s="739"/>
      <c r="SUF58" s="739"/>
      <c r="SUG58" s="739"/>
      <c r="SUH58" s="739"/>
      <c r="SUI58" s="739"/>
      <c r="SUJ58" s="739"/>
      <c r="SUK58" s="739"/>
      <c r="SUL58" s="739"/>
      <c r="SUM58" s="739"/>
      <c r="SUN58" s="739"/>
      <c r="SUO58" s="739"/>
      <c r="SUP58" s="739"/>
      <c r="SUQ58" s="739"/>
      <c r="SUR58" s="739"/>
      <c r="SUS58" s="739"/>
      <c r="SUT58" s="739"/>
      <c r="SUU58" s="739"/>
      <c r="SUV58" s="739"/>
      <c r="SUW58" s="739"/>
      <c r="SUX58" s="739"/>
      <c r="SUY58" s="739"/>
      <c r="SUZ58" s="739"/>
      <c r="SVA58" s="739"/>
      <c r="SVB58" s="739"/>
      <c r="SVC58" s="739"/>
      <c r="SVD58" s="739"/>
      <c r="SVE58" s="739"/>
      <c r="SVF58" s="739"/>
      <c r="SVG58" s="739"/>
      <c r="SVH58" s="739"/>
      <c r="SVI58" s="739"/>
      <c r="SVJ58" s="739"/>
      <c r="SVK58" s="739"/>
      <c r="SVL58" s="739"/>
      <c r="SVM58" s="739"/>
      <c r="SVN58" s="739"/>
      <c r="SVO58" s="739"/>
      <c r="SVP58" s="739"/>
      <c r="SVQ58" s="739"/>
      <c r="SVR58" s="739"/>
      <c r="SVS58" s="739"/>
      <c r="SVT58" s="739"/>
      <c r="SVU58" s="739"/>
      <c r="SVV58" s="739"/>
      <c r="SVW58" s="739"/>
      <c r="SVX58" s="739"/>
      <c r="SVY58" s="739"/>
      <c r="SVZ58" s="739"/>
      <c r="SWA58" s="739"/>
      <c r="SWB58" s="739"/>
      <c r="SWC58" s="739"/>
      <c r="SWD58" s="739"/>
      <c r="SWE58" s="739"/>
      <c r="SWF58" s="739"/>
      <c r="SWG58" s="739"/>
      <c r="SWH58" s="739"/>
      <c r="SWI58" s="739"/>
      <c r="SWJ58" s="739"/>
      <c r="SWK58" s="739"/>
      <c r="SWL58" s="739"/>
      <c r="SWM58" s="739"/>
      <c r="SWN58" s="739"/>
      <c r="SWO58" s="739"/>
      <c r="SWP58" s="739"/>
      <c r="SWQ58" s="739"/>
      <c r="SWR58" s="739"/>
      <c r="SWS58" s="739"/>
      <c r="SWT58" s="739"/>
      <c r="SWU58" s="739"/>
      <c r="SWV58" s="739"/>
      <c r="SWW58" s="739"/>
      <c r="SWX58" s="739"/>
      <c r="SWY58" s="739"/>
      <c r="SWZ58" s="739"/>
      <c r="SXA58" s="739"/>
      <c r="SXB58" s="739"/>
      <c r="SXC58" s="739"/>
      <c r="SXD58" s="739"/>
      <c r="SXE58" s="739"/>
      <c r="SXF58" s="739"/>
      <c r="SXG58" s="739"/>
      <c r="SXH58" s="739"/>
      <c r="SXI58" s="739"/>
      <c r="SXJ58" s="739"/>
      <c r="SXK58" s="739"/>
      <c r="SXL58" s="739"/>
      <c r="SXM58" s="739"/>
      <c r="SXN58" s="739"/>
      <c r="SXO58" s="739"/>
      <c r="SXP58" s="739"/>
      <c r="SXQ58" s="739"/>
      <c r="SXR58" s="739"/>
      <c r="SXS58" s="739"/>
      <c r="SXT58" s="739"/>
      <c r="SXU58" s="739"/>
      <c r="SXV58" s="739"/>
      <c r="SXW58" s="739"/>
      <c r="SXX58" s="739"/>
      <c r="SXY58" s="739"/>
      <c r="SXZ58" s="739"/>
      <c r="SYA58" s="739"/>
      <c r="SYB58" s="739"/>
      <c r="SYC58" s="739"/>
      <c r="SYD58" s="739"/>
      <c r="SYE58" s="739"/>
      <c r="SYF58" s="739"/>
      <c r="SYG58" s="739"/>
      <c r="SYH58" s="739"/>
      <c r="SYI58" s="739"/>
      <c r="SYJ58" s="739"/>
      <c r="SYK58" s="739"/>
      <c r="SYL58" s="739"/>
      <c r="SYM58" s="739"/>
      <c r="SYN58" s="739"/>
      <c r="SYO58" s="739"/>
      <c r="SYP58" s="739"/>
      <c r="SYQ58" s="739"/>
      <c r="SYR58" s="739"/>
      <c r="SYS58" s="739"/>
      <c r="SYT58" s="739"/>
      <c r="SYU58" s="739"/>
      <c r="SYV58" s="739"/>
      <c r="SYW58" s="739"/>
      <c r="SYX58" s="739"/>
      <c r="SYY58" s="739"/>
      <c r="SYZ58" s="739"/>
      <c r="SZA58" s="739"/>
      <c r="SZB58" s="739"/>
      <c r="SZC58" s="739"/>
      <c r="SZD58" s="739"/>
      <c r="SZE58" s="739"/>
      <c r="SZF58" s="739"/>
      <c r="SZG58" s="739"/>
      <c r="SZH58" s="739"/>
      <c r="SZI58" s="739"/>
      <c r="SZJ58" s="739"/>
      <c r="SZK58" s="739"/>
      <c r="SZL58" s="739"/>
      <c r="SZM58" s="739"/>
      <c r="SZN58" s="739"/>
      <c r="SZO58" s="739"/>
      <c r="SZP58" s="739"/>
      <c r="SZQ58" s="739"/>
      <c r="SZR58" s="739"/>
      <c r="SZS58" s="739"/>
      <c r="SZT58" s="739"/>
      <c r="SZU58" s="739"/>
      <c r="SZV58" s="739"/>
      <c r="SZW58" s="739"/>
      <c r="SZX58" s="739"/>
      <c r="SZY58" s="739"/>
      <c r="SZZ58" s="739"/>
      <c r="TAA58" s="739"/>
      <c r="TAB58" s="739"/>
      <c r="TAC58" s="739"/>
      <c r="TAD58" s="739"/>
      <c r="TAE58" s="739"/>
      <c r="TAF58" s="739"/>
      <c r="TAG58" s="739"/>
      <c r="TAH58" s="739"/>
      <c r="TAI58" s="739"/>
      <c r="TAJ58" s="739"/>
      <c r="TAK58" s="739"/>
      <c r="TAL58" s="739"/>
      <c r="TAM58" s="739"/>
      <c r="TAN58" s="739"/>
      <c r="TAO58" s="739"/>
      <c r="TAP58" s="739"/>
      <c r="TAQ58" s="739"/>
      <c r="TAR58" s="739"/>
      <c r="TAS58" s="739"/>
      <c r="TAT58" s="739"/>
      <c r="TAU58" s="739"/>
      <c r="TAV58" s="739"/>
      <c r="TAW58" s="739"/>
      <c r="TAX58" s="739"/>
      <c r="TAY58" s="739"/>
      <c r="TAZ58" s="739"/>
      <c r="TBA58" s="739"/>
      <c r="TBB58" s="739"/>
      <c r="TBC58" s="739"/>
      <c r="TBD58" s="739"/>
      <c r="TBE58" s="739"/>
      <c r="TBF58" s="739"/>
      <c r="TBG58" s="739"/>
      <c r="TBH58" s="739"/>
      <c r="TBI58" s="739"/>
      <c r="TBJ58" s="739"/>
      <c r="TBK58" s="739"/>
      <c r="TBL58" s="739"/>
      <c r="TBM58" s="739"/>
      <c r="TBN58" s="739"/>
      <c r="TBO58" s="739"/>
      <c r="TBP58" s="739"/>
      <c r="TBQ58" s="739"/>
      <c r="TBR58" s="739"/>
      <c r="TBS58" s="739"/>
      <c r="TBT58" s="739"/>
      <c r="TBU58" s="739"/>
      <c r="TBV58" s="739"/>
      <c r="TBW58" s="739"/>
      <c r="TBX58" s="739"/>
      <c r="TBY58" s="739"/>
      <c r="TBZ58" s="739"/>
      <c r="TCA58" s="739"/>
      <c r="TCB58" s="739"/>
      <c r="TCC58" s="739"/>
      <c r="TCD58" s="739"/>
      <c r="TCE58" s="739"/>
      <c r="TCF58" s="739"/>
      <c r="TCG58" s="739"/>
      <c r="TCH58" s="739"/>
      <c r="TCI58" s="739"/>
      <c r="TCJ58" s="739"/>
      <c r="TCK58" s="739"/>
      <c r="TCL58" s="739"/>
      <c r="TCM58" s="739"/>
      <c r="TCN58" s="739"/>
      <c r="TCO58" s="739"/>
      <c r="TCP58" s="739"/>
      <c r="TCQ58" s="739"/>
      <c r="TCR58" s="739"/>
      <c r="TCS58" s="739"/>
      <c r="TCT58" s="739"/>
      <c r="TCU58" s="739"/>
      <c r="TCV58" s="739"/>
      <c r="TCW58" s="739"/>
      <c r="TCX58" s="739"/>
      <c r="TCY58" s="739"/>
      <c r="TCZ58" s="739"/>
      <c r="TDA58" s="739"/>
      <c r="TDB58" s="739"/>
      <c r="TDC58" s="739"/>
      <c r="TDD58" s="739"/>
      <c r="TDE58" s="739"/>
      <c r="TDF58" s="739"/>
      <c r="TDG58" s="739"/>
      <c r="TDH58" s="739"/>
      <c r="TDI58" s="739"/>
      <c r="TDJ58" s="739"/>
      <c r="TDK58" s="739"/>
      <c r="TDL58" s="739"/>
      <c r="TDM58" s="739"/>
      <c r="TDN58" s="739"/>
      <c r="TDO58" s="739"/>
      <c r="TDP58" s="739"/>
      <c r="TDQ58" s="739"/>
      <c r="TDR58" s="739"/>
      <c r="TDS58" s="739"/>
      <c r="TDT58" s="739"/>
      <c r="TDU58" s="739"/>
      <c r="TDV58" s="739"/>
      <c r="TDW58" s="739"/>
      <c r="TDX58" s="739"/>
      <c r="TDY58" s="739"/>
      <c r="TDZ58" s="739"/>
      <c r="TEA58" s="739"/>
      <c r="TEB58" s="739"/>
      <c r="TEC58" s="739"/>
      <c r="TED58" s="739"/>
      <c r="TEE58" s="739"/>
      <c r="TEF58" s="739"/>
      <c r="TEG58" s="739"/>
      <c r="TEH58" s="739"/>
      <c r="TEI58" s="739"/>
      <c r="TEJ58" s="739"/>
      <c r="TEK58" s="739"/>
      <c r="TEL58" s="739"/>
      <c r="TEM58" s="739"/>
      <c r="TEN58" s="739"/>
      <c r="TEO58" s="739"/>
      <c r="TEP58" s="739"/>
      <c r="TEQ58" s="739"/>
      <c r="TER58" s="739"/>
      <c r="TES58" s="739"/>
      <c r="TET58" s="739"/>
      <c r="TEU58" s="739"/>
      <c r="TEV58" s="739"/>
      <c r="TEW58" s="739"/>
      <c r="TEX58" s="739"/>
      <c r="TEY58" s="739"/>
      <c r="TEZ58" s="739"/>
      <c r="TFA58" s="739"/>
      <c r="TFB58" s="739"/>
      <c r="TFC58" s="739"/>
      <c r="TFD58" s="739"/>
      <c r="TFE58" s="739"/>
      <c r="TFF58" s="739"/>
      <c r="TFG58" s="739"/>
      <c r="TFH58" s="739"/>
      <c r="TFI58" s="739"/>
      <c r="TFJ58" s="739"/>
      <c r="TFK58" s="739"/>
      <c r="TFL58" s="739"/>
      <c r="TFM58" s="739"/>
      <c r="TFN58" s="739"/>
      <c r="TFO58" s="739"/>
      <c r="TFP58" s="739"/>
      <c r="TFQ58" s="739"/>
      <c r="TFR58" s="739"/>
      <c r="TFS58" s="739"/>
      <c r="TFT58" s="739"/>
      <c r="TFU58" s="739"/>
      <c r="TFV58" s="739"/>
      <c r="TFW58" s="739"/>
      <c r="TFX58" s="739"/>
      <c r="TFY58" s="739"/>
      <c r="TFZ58" s="739"/>
      <c r="TGA58" s="739"/>
      <c r="TGB58" s="739"/>
      <c r="TGC58" s="739"/>
      <c r="TGD58" s="739"/>
      <c r="TGE58" s="739"/>
      <c r="TGF58" s="739"/>
      <c r="TGG58" s="739"/>
      <c r="TGH58" s="739"/>
      <c r="TGI58" s="739"/>
      <c r="TGJ58" s="739"/>
      <c r="TGK58" s="739"/>
      <c r="TGL58" s="739"/>
      <c r="TGM58" s="739"/>
      <c r="TGN58" s="739"/>
      <c r="TGO58" s="739"/>
      <c r="TGP58" s="739"/>
      <c r="TGQ58" s="739"/>
      <c r="TGR58" s="739"/>
      <c r="TGS58" s="739"/>
      <c r="TGT58" s="739"/>
      <c r="TGU58" s="739"/>
      <c r="TGV58" s="739"/>
      <c r="TGW58" s="739"/>
      <c r="TGX58" s="739"/>
      <c r="TGY58" s="739"/>
      <c r="TGZ58" s="739"/>
      <c r="THA58" s="739"/>
      <c r="THB58" s="739"/>
      <c r="THC58" s="739"/>
      <c r="THD58" s="739"/>
      <c r="THE58" s="739"/>
      <c r="THF58" s="739"/>
      <c r="THG58" s="739"/>
      <c r="THH58" s="739"/>
      <c r="THI58" s="739"/>
      <c r="THJ58" s="739"/>
      <c r="THK58" s="739"/>
      <c r="THL58" s="739"/>
      <c r="THM58" s="739"/>
      <c r="THN58" s="739"/>
      <c r="THO58" s="739"/>
      <c r="THP58" s="739"/>
      <c r="THQ58" s="739"/>
      <c r="THR58" s="739"/>
      <c r="THS58" s="739"/>
      <c r="THT58" s="739"/>
      <c r="THU58" s="739"/>
      <c r="THV58" s="739"/>
      <c r="THW58" s="739"/>
      <c r="THX58" s="739"/>
      <c r="THY58" s="739"/>
      <c r="THZ58" s="739"/>
      <c r="TIA58" s="739"/>
      <c r="TIB58" s="739"/>
      <c r="TIC58" s="739"/>
      <c r="TID58" s="739"/>
      <c r="TIE58" s="739"/>
      <c r="TIF58" s="739"/>
      <c r="TIG58" s="739"/>
      <c r="TIH58" s="739"/>
      <c r="TII58" s="739"/>
      <c r="TIJ58" s="739"/>
      <c r="TIK58" s="739"/>
      <c r="TIL58" s="739"/>
      <c r="TIM58" s="739"/>
      <c r="TIN58" s="739"/>
      <c r="TIO58" s="739"/>
      <c r="TIP58" s="739"/>
      <c r="TIQ58" s="739"/>
      <c r="TIR58" s="739"/>
      <c r="TIS58" s="739"/>
      <c r="TIT58" s="739"/>
      <c r="TIU58" s="739"/>
      <c r="TIV58" s="739"/>
      <c r="TIW58" s="739"/>
      <c r="TIX58" s="739"/>
      <c r="TIY58" s="739"/>
      <c r="TIZ58" s="739"/>
      <c r="TJA58" s="739"/>
      <c r="TJB58" s="739"/>
      <c r="TJC58" s="739"/>
      <c r="TJD58" s="739"/>
      <c r="TJE58" s="739"/>
      <c r="TJF58" s="739"/>
      <c r="TJG58" s="739"/>
      <c r="TJH58" s="739"/>
      <c r="TJI58" s="739"/>
      <c r="TJJ58" s="739"/>
      <c r="TJK58" s="739"/>
      <c r="TJL58" s="739"/>
      <c r="TJM58" s="739"/>
      <c r="TJN58" s="739"/>
      <c r="TJO58" s="739"/>
      <c r="TJP58" s="739"/>
      <c r="TJQ58" s="739"/>
      <c r="TJR58" s="739"/>
      <c r="TJS58" s="739"/>
      <c r="TJT58" s="739"/>
      <c r="TJU58" s="739"/>
      <c r="TJV58" s="739"/>
      <c r="TJW58" s="739"/>
      <c r="TJX58" s="739"/>
      <c r="TJY58" s="739"/>
      <c r="TJZ58" s="739"/>
      <c r="TKA58" s="739"/>
      <c r="TKB58" s="739"/>
      <c r="TKC58" s="739"/>
      <c r="TKD58" s="739"/>
      <c r="TKE58" s="739"/>
      <c r="TKF58" s="739"/>
      <c r="TKG58" s="739"/>
      <c r="TKH58" s="739"/>
      <c r="TKI58" s="739"/>
      <c r="TKJ58" s="739"/>
      <c r="TKK58" s="739"/>
      <c r="TKL58" s="739"/>
      <c r="TKM58" s="739"/>
      <c r="TKN58" s="739"/>
      <c r="TKO58" s="739"/>
      <c r="TKP58" s="739"/>
      <c r="TKQ58" s="739"/>
      <c r="TKR58" s="739"/>
      <c r="TKS58" s="739"/>
      <c r="TKT58" s="739"/>
      <c r="TKU58" s="739"/>
      <c r="TKV58" s="739"/>
      <c r="TKW58" s="739"/>
      <c r="TKX58" s="739"/>
      <c r="TKY58" s="739"/>
      <c r="TKZ58" s="739"/>
      <c r="TLA58" s="739"/>
      <c r="TLB58" s="739"/>
      <c r="TLC58" s="739"/>
      <c r="TLD58" s="739"/>
      <c r="TLE58" s="739"/>
      <c r="TLF58" s="739"/>
      <c r="TLG58" s="739"/>
      <c r="TLH58" s="739"/>
      <c r="TLI58" s="739"/>
      <c r="TLJ58" s="739"/>
      <c r="TLK58" s="739"/>
      <c r="TLL58" s="739"/>
      <c r="TLM58" s="739"/>
      <c r="TLN58" s="739"/>
      <c r="TLO58" s="739"/>
      <c r="TLP58" s="739"/>
      <c r="TLQ58" s="739"/>
      <c r="TLR58" s="739"/>
      <c r="TLS58" s="739"/>
      <c r="TLT58" s="739"/>
      <c r="TLU58" s="739"/>
      <c r="TLV58" s="739"/>
      <c r="TLW58" s="739"/>
      <c r="TLX58" s="739"/>
      <c r="TLY58" s="739"/>
      <c r="TLZ58" s="739"/>
      <c r="TMA58" s="739"/>
      <c r="TMB58" s="739"/>
      <c r="TMC58" s="739"/>
      <c r="TMD58" s="739"/>
      <c r="TME58" s="739"/>
      <c r="TMF58" s="739"/>
      <c r="TMG58" s="739"/>
      <c r="TMH58" s="739"/>
      <c r="TMI58" s="739"/>
      <c r="TMJ58" s="739"/>
      <c r="TMK58" s="739"/>
      <c r="TML58" s="739"/>
      <c r="TMM58" s="739"/>
      <c r="TMN58" s="739"/>
      <c r="TMO58" s="739"/>
      <c r="TMP58" s="739"/>
      <c r="TMQ58" s="739"/>
      <c r="TMR58" s="739"/>
      <c r="TMS58" s="739"/>
      <c r="TMT58" s="739"/>
      <c r="TMU58" s="739"/>
      <c r="TMV58" s="739"/>
      <c r="TMW58" s="739"/>
      <c r="TMX58" s="739"/>
      <c r="TMY58" s="739"/>
      <c r="TMZ58" s="739"/>
      <c r="TNA58" s="739"/>
      <c r="TNB58" s="739"/>
      <c r="TNC58" s="739"/>
      <c r="TND58" s="739"/>
      <c r="TNE58" s="739"/>
      <c r="TNF58" s="739"/>
      <c r="TNG58" s="739"/>
      <c r="TNH58" s="739"/>
      <c r="TNI58" s="739"/>
      <c r="TNJ58" s="739"/>
      <c r="TNK58" s="739"/>
      <c r="TNL58" s="739"/>
      <c r="TNM58" s="739"/>
      <c r="TNN58" s="739"/>
      <c r="TNO58" s="739"/>
      <c r="TNP58" s="739"/>
      <c r="TNQ58" s="739"/>
      <c r="TNR58" s="739"/>
      <c r="TNS58" s="739"/>
      <c r="TNT58" s="739"/>
      <c r="TNU58" s="739"/>
      <c r="TNV58" s="739"/>
      <c r="TNW58" s="739"/>
      <c r="TNX58" s="739"/>
      <c r="TNY58" s="739"/>
      <c r="TNZ58" s="739"/>
      <c r="TOA58" s="739"/>
      <c r="TOB58" s="739"/>
      <c r="TOC58" s="739"/>
      <c r="TOD58" s="739"/>
      <c r="TOE58" s="739"/>
      <c r="TOF58" s="739"/>
      <c r="TOG58" s="739"/>
      <c r="TOH58" s="739"/>
      <c r="TOI58" s="739"/>
      <c r="TOJ58" s="739"/>
      <c r="TOK58" s="739"/>
      <c r="TOL58" s="739"/>
      <c r="TOM58" s="739"/>
      <c r="TON58" s="739"/>
      <c r="TOO58" s="739"/>
      <c r="TOP58" s="739"/>
      <c r="TOQ58" s="739"/>
      <c r="TOR58" s="739"/>
      <c r="TOS58" s="739"/>
      <c r="TOT58" s="739"/>
      <c r="TOU58" s="739"/>
      <c r="TOV58" s="739"/>
      <c r="TOW58" s="739"/>
      <c r="TOX58" s="739"/>
      <c r="TOY58" s="739"/>
      <c r="TOZ58" s="739"/>
      <c r="TPA58" s="739"/>
      <c r="TPB58" s="739"/>
      <c r="TPC58" s="739"/>
      <c r="TPD58" s="739"/>
      <c r="TPE58" s="739"/>
      <c r="TPF58" s="739"/>
      <c r="TPG58" s="739"/>
      <c r="TPH58" s="739"/>
      <c r="TPI58" s="739"/>
      <c r="TPJ58" s="739"/>
      <c r="TPK58" s="739"/>
      <c r="TPL58" s="739"/>
      <c r="TPM58" s="739"/>
      <c r="TPN58" s="739"/>
      <c r="TPO58" s="739"/>
      <c r="TPP58" s="739"/>
      <c r="TPQ58" s="739"/>
      <c r="TPR58" s="739"/>
      <c r="TPS58" s="739"/>
      <c r="TPT58" s="739"/>
      <c r="TPU58" s="739"/>
      <c r="TPV58" s="739"/>
      <c r="TPW58" s="739"/>
      <c r="TPX58" s="739"/>
      <c r="TPY58" s="739"/>
      <c r="TPZ58" s="739"/>
      <c r="TQA58" s="739"/>
      <c r="TQB58" s="739"/>
      <c r="TQC58" s="739"/>
      <c r="TQD58" s="739"/>
      <c r="TQE58" s="739"/>
      <c r="TQF58" s="739"/>
      <c r="TQG58" s="739"/>
      <c r="TQH58" s="739"/>
      <c r="TQI58" s="739"/>
      <c r="TQJ58" s="739"/>
      <c r="TQK58" s="739"/>
      <c r="TQL58" s="739"/>
      <c r="TQM58" s="739"/>
      <c r="TQN58" s="739"/>
      <c r="TQO58" s="739"/>
      <c r="TQP58" s="739"/>
      <c r="TQQ58" s="739"/>
      <c r="TQR58" s="739"/>
      <c r="TQS58" s="739"/>
      <c r="TQT58" s="739"/>
      <c r="TQU58" s="739"/>
      <c r="TQV58" s="739"/>
      <c r="TQW58" s="739"/>
      <c r="TQX58" s="739"/>
      <c r="TQY58" s="739"/>
      <c r="TQZ58" s="739"/>
      <c r="TRA58" s="739"/>
      <c r="TRB58" s="739"/>
      <c r="TRC58" s="739"/>
      <c r="TRD58" s="739"/>
      <c r="TRE58" s="739"/>
      <c r="TRF58" s="739"/>
      <c r="TRG58" s="739"/>
      <c r="TRH58" s="739"/>
      <c r="TRI58" s="739"/>
      <c r="TRJ58" s="739"/>
      <c r="TRK58" s="739"/>
      <c r="TRL58" s="739"/>
      <c r="TRM58" s="739"/>
      <c r="TRN58" s="739"/>
      <c r="TRO58" s="739"/>
      <c r="TRP58" s="739"/>
      <c r="TRQ58" s="739"/>
      <c r="TRR58" s="739"/>
      <c r="TRS58" s="739"/>
      <c r="TRT58" s="739"/>
      <c r="TRU58" s="739"/>
      <c r="TRV58" s="739"/>
      <c r="TRW58" s="739"/>
      <c r="TRX58" s="739"/>
      <c r="TRY58" s="739"/>
      <c r="TRZ58" s="739"/>
      <c r="TSA58" s="739"/>
      <c r="TSB58" s="739"/>
      <c r="TSC58" s="739"/>
      <c r="TSD58" s="739"/>
      <c r="TSE58" s="739"/>
      <c r="TSF58" s="739"/>
      <c r="TSG58" s="739"/>
      <c r="TSH58" s="739"/>
      <c r="TSI58" s="739"/>
      <c r="TSJ58" s="739"/>
      <c r="TSK58" s="739"/>
      <c r="TSL58" s="739"/>
      <c r="TSM58" s="739"/>
      <c r="TSN58" s="739"/>
      <c r="TSO58" s="739"/>
      <c r="TSP58" s="739"/>
      <c r="TSQ58" s="739"/>
      <c r="TSR58" s="739"/>
      <c r="TSS58" s="739"/>
      <c r="TST58" s="739"/>
      <c r="TSU58" s="739"/>
      <c r="TSV58" s="739"/>
      <c r="TSW58" s="739"/>
      <c r="TSX58" s="739"/>
      <c r="TSY58" s="739"/>
      <c r="TSZ58" s="739"/>
      <c r="TTA58" s="739"/>
      <c r="TTB58" s="739"/>
      <c r="TTC58" s="739"/>
      <c r="TTD58" s="739"/>
      <c r="TTE58" s="739"/>
      <c r="TTF58" s="739"/>
      <c r="TTG58" s="739"/>
      <c r="TTH58" s="739"/>
      <c r="TTI58" s="739"/>
      <c r="TTJ58" s="739"/>
      <c r="TTK58" s="739"/>
      <c r="TTL58" s="739"/>
      <c r="TTM58" s="739"/>
      <c r="TTN58" s="739"/>
      <c r="TTO58" s="739"/>
      <c r="TTP58" s="739"/>
      <c r="TTQ58" s="739"/>
      <c r="TTR58" s="739"/>
      <c r="TTS58" s="739"/>
      <c r="TTT58" s="739"/>
      <c r="TTU58" s="739"/>
      <c r="TTV58" s="739"/>
      <c r="TTW58" s="739"/>
      <c r="TTX58" s="739"/>
      <c r="TTY58" s="739"/>
      <c r="TTZ58" s="739"/>
      <c r="TUA58" s="739"/>
      <c r="TUB58" s="739"/>
      <c r="TUC58" s="739"/>
      <c r="TUD58" s="739"/>
      <c r="TUE58" s="739"/>
      <c r="TUF58" s="739"/>
      <c r="TUG58" s="739"/>
      <c r="TUH58" s="739"/>
      <c r="TUI58" s="739"/>
      <c r="TUJ58" s="739"/>
      <c r="TUK58" s="739"/>
      <c r="TUL58" s="739"/>
      <c r="TUM58" s="739"/>
      <c r="TUN58" s="739"/>
      <c r="TUO58" s="739"/>
      <c r="TUP58" s="739"/>
      <c r="TUQ58" s="739"/>
      <c r="TUR58" s="739"/>
      <c r="TUS58" s="739"/>
      <c r="TUT58" s="739"/>
      <c r="TUU58" s="739"/>
      <c r="TUV58" s="739"/>
      <c r="TUW58" s="739"/>
      <c r="TUX58" s="739"/>
      <c r="TUY58" s="739"/>
      <c r="TUZ58" s="739"/>
      <c r="TVA58" s="739"/>
      <c r="TVB58" s="739"/>
      <c r="TVC58" s="739"/>
      <c r="TVD58" s="739"/>
      <c r="TVE58" s="739"/>
      <c r="TVF58" s="739"/>
      <c r="TVG58" s="739"/>
      <c r="TVH58" s="739"/>
      <c r="TVI58" s="739"/>
      <c r="TVJ58" s="739"/>
      <c r="TVK58" s="739"/>
      <c r="TVL58" s="739"/>
      <c r="TVM58" s="739"/>
      <c r="TVN58" s="739"/>
      <c r="TVO58" s="739"/>
      <c r="TVP58" s="739"/>
      <c r="TVQ58" s="739"/>
      <c r="TVR58" s="739"/>
      <c r="TVS58" s="739"/>
      <c r="TVT58" s="739"/>
      <c r="TVU58" s="739"/>
      <c r="TVV58" s="739"/>
      <c r="TVW58" s="739"/>
      <c r="TVX58" s="739"/>
      <c r="TVY58" s="739"/>
      <c r="TVZ58" s="739"/>
      <c r="TWA58" s="739"/>
      <c r="TWB58" s="739"/>
      <c r="TWC58" s="739"/>
      <c r="TWD58" s="739"/>
      <c r="TWE58" s="739"/>
      <c r="TWF58" s="739"/>
      <c r="TWG58" s="739"/>
      <c r="TWH58" s="739"/>
      <c r="TWI58" s="739"/>
      <c r="TWJ58" s="739"/>
      <c r="TWK58" s="739"/>
      <c r="TWL58" s="739"/>
      <c r="TWM58" s="739"/>
      <c r="TWN58" s="739"/>
      <c r="TWO58" s="739"/>
      <c r="TWP58" s="739"/>
      <c r="TWQ58" s="739"/>
      <c r="TWR58" s="739"/>
      <c r="TWS58" s="739"/>
      <c r="TWT58" s="739"/>
      <c r="TWU58" s="739"/>
      <c r="TWV58" s="739"/>
      <c r="TWW58" s="739"/>
      <c r="TWX58" s="739"/>
      <c r="TWY58" s="739"/>
      <c r="TWZ58" s="739"/>
      <c r="TXA58" s="739"/>
      <c r="TXB58" s="739"/>
      <c r="TXC58" s="739"/>
      <c r="TXD58" s="739"/>
      <c r="TXE58" s="739"/>
      <c r="TXF58" s="739"/>
      <c r="TXG58" s="739"/>
      <c r="TXH58" s="739"/>
      <c r="TXI58" s="739"/>
      <c r="TXJ58" s="739"/>
      <c r="TXK58" s="739"/>
      <c r="TXL58" s="739"/>
      <c r="TXM58" s="739"/>
      <c r="TXN58" s="739"/>
      <c r="TXO58" s="739"/>
      <c r="TXP58" s="739"/>
      <c r="TXQ58" s="739"/>
      <c r="TXR58" s="739"/>
      <c r="TXS58" s="739"/>
      <c r="TXT58" s="739"/>
      <c r="TXU58" s="739"/>
      <c r="TXV58" s="739"/>
      <c r="TXW58" s="739"/>
      <c r="TXX58" s="739"/>
      <c r="TXY58" s="739"/>
      <c r="TXZ58" s="739"/>
      <c r="TYA58" s="739"/>
      <c r="TYB58" s="739"/>
      <c r="TYC58" s="739"/>
      <c r="TYD58" s="739"/>
      <c r="TYE58" s="739"/>
      <c r="TYF58" s="739"/>
      <c r="TYG58" s="739"/>
      <c r="TYH58" s="739"/>
      <c r="TYI58" s="739"/>
      <c r="TYJ58" s="739"/>
      <c r="TYK58" s="739"/>
      <c r="TYL58" s="739"/>
      <c r="TYM58" s="739"/>
      <c r="TYN58" s="739"/>
      <c r="TYO58" s="739"/>
      <c r="TYP58" s="739"/>
      <c r="TYQ58" s="739"/>
      <c r="TYR58" s="739"/>
      <c r="TYS58" s="739"/>
      <c r="TYT58" s="739"/>
      <c r="TYU58" s="739"/>
      <c r="TYV58" s="739"/>
      <c r="TYW58" s="739"/>
      <c r="TYX58" s="739"/>
      <c r="TYY58" s="739"/>
      <c r="TYZ58" s="739"/>
      <c r="TZA58" s="739"/>
      <c r="TZB58" s="739"/>
      <c r="TZC58" s="739"/>
      <c r="TZD58" s="739"/>
      <c r="TZE58" s="739"/>
      <c r="TZF58" s="739"/>
      <c r="TZG58" s="739"/>
      <c r="TZH58" s="739"/>
      <c r="TZI58" s="739"/>
      <c r="TZJ58" s="739"/>
      <c r="TZK58" s="739"/>
      <c r="TZL58" s="739"/>
      <c r="TZM58" s="739"/>
      <c r="TZN58" s="739"/>
      <c r="TZO58" s="739"/>
      <c r="TZP58" s="739"/>
      <c r="TZQ58" s="739"/>
      <c r="TZR58" s="739"/>
      <c r="TZS58" s="739"/>
      <c r="TZT58" s="739"/>
      <c r="TZU58" s="739"/>
      <c r="TZV58" s="739"/>
      <c r="TZW58" s="739"/>
      <c r="TZX58" s="739"/>
      <c r="TZY58" s="739"/>
      <c r="TZZ58" s="739"/>
      <c r="UAA58" s="739"/>
      <c r="UAB58" s="739"/>
      <c r="UAC58" s="739"/>
      <c r="UAD58" s="739"/>
      <c r="UAE58" s="739"/>
      <c r="UAF58" s="739"/>
      <c r="UAG58" s="739"/>
      <c r="UAH58" s="739"/>
      <c r="UAI58" s="739"/>
      <c r="UAJ58" s="739"/>
      <c r="UAK58" s="739"/>
      <c r="UAL58" s="739"/>
      <c r="UAM58" s="739"/>
      <c r="UAN58" s="739"/>
      <c r="UAO58" s="739"/>
      <c r="UAP58" s="739"/>
      <c r="UAQ58" s="739"/>
      <c r="UAR58" s="739"/>
      <c r="UAS58" s="739"/>
      <c r="UAT58" s="739"/>
      <c r="UAU58" s="739"/>
      <c r="UAV58" s="739"/>
      <c r="UAW58" s="739"/>
      <c r="UAX58" s="739"/>
      <c r="UAY58" s="739"/>
      <c r="UAZ58" s="739"/>
      <c r="UBA58" s="739"/>
      <c r="UBB58" s="739"/>
      <c r="UBC58" s="739"/>
      <c r="UBD58" s="739"/>
      <c r="UBE58" s="739"/>
      <c r="UBF58" s="739"/>
      <c r="UBG58" s="739"/>
      <c r="UBH58" s="739"/>
      <c r="UBI58" s="739"/>
      <c r="UBJ58" s="739"/>
      <c r="UBK58" s="739"/>
      <c r="UBL58" s="739"/>
      <c r="UBM58" s="739"/>
      <c r="UBN58" s="739"/>
      <c r="UBO58" s="739"/>
      <c r="UBP58" s="739"/>
      <c r="UBQ58" s="739"/>
      <c r="UBR58" s="739"/>
      <c r="UBS58" s="739"/>
      <c r="UBT58" s="739"/>
      <c r="UBU58" s="739"/>
      <c r="UBV58" s="739"/>
      <c r="UBW58" s="739"/>
      <c r="UBX58" s="739"/>
      <c r="UBY58" s="739"/>
      <c r="UBZ58" s="739"/>
      <c r="UCA58" s="739"/>
      <c r="UCB58" s="739"/>
      <c r="UCC58" s="739"/>
      <c r="UCD58" s="739"/>
      <c r="UCE58" s="739"/>
      <c r="UCF58" s="739"/>
      <c r="UCG58" s="739"/>
      <c r="UCH58" s="739"/>
      <c r="UCI58" s="739"/>
      <c r="UCJ58" s="739"/>
      <c r="UCK58" s="739"/>
      <c r="UCL58" s="739"/>
      <c r="UCM58" s="739"/>
      <c r="UCN58" s="739"/>
      <c r="UCO58" s="739"/>
      <c r="UCP58" s="739"/>
      <c r="UCQ58" s="739"/>
      <c r="UCR58" s="739"/>
      <c r="UCS58" s="739"/>
      <c r="UCT58" s="739"/>
      <c r="UCU58" s="739"/>
      <c r="UCV58" s="739"/>
      <c r="UCW58" s="739"/>
      <c r="UCX58" s="739"/>
      <c r="UCY58" s="739"/>
      <c r="UCZ58" s="739"/>
      <c r="UDA58" s="739"/>
      <c r="UDB58" s="739"/>
      <c r="UDC58" s="739"/>
      <c r="UDD58" s="739"/>
      <c r="UDE58" s="739"/>
      <c r="UDF58" s="739"/>
      <c r="UDG58" s="739"/>
      <c r="UDH58" s="739"/>
      <c r="UDI58" s="739"/>
      <c r="UDJ58" s="739"/>
      <c r="UDK58" s="739"/>
      <c r="UDL58" s="739"/>
      <c r="UDM58" s="739"/>
      <c r="UDN58" s="739"/>
      <c r="UDO58" s="739"/>
      <c r="UDP58" s="739"/>
      <c r="UDQ58" s="739"/>
      <c r="UDR58" s="739"/>
      <c r="UDS58" s="739"/>
      <c r="UDT58" s="739"/>
      <c r="UDU58" s="739"/>
      <c r="UDV58" s="739"/>
      <c r="UDW58" s="739"/>
      <c r="UDX58" s="739"/>
      <c r="UDY58" s="739"/>
      <c r="UDZ58" s="739"/>
      <c r="UEA58" s="739"/>
      <c r="UEB58" s="739"/>
      <c r="UEC58" s="739"/>
      <c r="UED58" s="739"/>
      <c r="UEE58" s="739"/>
      <c r="UEF58" s="739"/>
      <c r="UEG58" s="739"/>
      <c r="UEH58" s="739"/>
      <c r="UEI58" s="739"/>
      <c r="UEJ58" s="739"/>
      <c r="UEK58" s="739"/>
      <c r="UEL58" s="739"/>
      <c r="UEM58" s="739"/>
      <c r="UEN58" s="739"/>
      <c r="UEO58" s="739"/>
      <c r="UEP58" s="739"/>
      <c r="UEQ58" s="739"/>
      <c r="UER58" s="739"/>
      <c r="UES58" s="739"/>
      <c r="UET58" s="739"/>
      <c r="UEU58" s="739"/>
      <c r="UEV58" s="739"/>
      <c r="UEW58" s="739"/>
      <c r="UEX58" s="739"/>
      <c r="UEY58" s="739"/>
      <c r="UEZ58" s="739"/>
      <c r="UFA58" s="739"/>
      <c r="UFB58" s="739"/>
      <c r="UFC58" s="739"/>
      <c r="UFD58" s="739"/>
      <c r="UFE58" s="739"/>
      <c r="UFF58" s="739"/>
      <c r="UFG58" s="739"/>
      <c r="UFH58" s="739"/>
      <c r="UFI58" s="739"/>
      <c r="UFJ58" s="739"/>
      <c r="UFK58" s="739"/>
      <c r="UFL58" s="739"/>
      <c r="UFM58" s="739"/>
      <c r="UFN58" s="739"/>
      <c r="UFO58" s="739"/>
      <c r="UFP58" s="739"/>
      <c r="UFQ58" s="739"/>
      <c r="UFR58" s="739"/>
      <c r="UFS58" s="739"/>
      <c r="UFT58" s="739"/>
      <c r="UFU58" s="739"/>
      <c r="UFV58" s="739"/>
      <c r="UFW58" s="739"/>
      <c r="UFX58" s="739"/>
      <c r="UFY58" s="739"/>
      <c r="UFZ58" s="739"/>
      <c r="UGA58" s="739"/>
      <c r="UGB58" s="739"/>
      <c r="UGC58" s="739"/>
      <c r="UGD58" s="739"/>
      <c r="UGE58" s="739"/>
      <c r="UGF58" s="739"/>
      <c r="UGG58" s="739"/>
      <c r="UGH58" s="739"/>
      <c r="UGI58" s="739"/>
      <c r="UGJ58" s="739"/>
      <c r="UGK58" s="739"/>
      <c r="UGL58" s="739"/>
      <c r="UGM58" s="739"/>
      <c r="UGN58" s="739"/>
      <c r="UGO58" s="739"/>
      <c r="UGP58" s="739"/>
      <c r="UGQ58" s="739"/>
      <c r="UGR58" s="739"/>
      <c r="UGS58" s="739"/>
      <c r="UGT58" s="739"/>
      <c r="UGU58" s="739"/>
      <c r="UGV58" s="739"/>
      <c r="UGW58" s="739"/>
      <c r="UGX58" s="739"/>
      <c r="UGY58" s="739"/>
      <c r="UGZ58" s="739"/>
      <c r="UHA58" s="739"/>
      <c r="UHB58" s="739"/>
      <c r="UHC58" s="739"/>
      <c r="UHD58" s="739"/>
      <c r="UHE58" s="739"/>
      <c r="UHF58" s="739"/>
      <c r="UHG58" s="739"/>
      <c r="UHH58" s="739"/>
      <c r="UHI58" s="739"/>
      <c r="UHJ58" s="739"/>
      <c r="UHK58" s="739"/>
      <c r="UHL58" s="739"/>
      <c r="UHM58" s="739"/>
      <c r="UHN58" s="739"/>
      <c r="UHO58" s="739"/>
      <c r="UHP58" s="739"/>
      <c r="UHQ58" s="739"/>
      <c r="UHR58" s="739"/>
      <c r="UHS58" s="739"/>
      <c r="UHT58" s="739"/>
      <c r="UHU58" s="739"/>
      <c r="UHV58" s="739"/>
      <c r="UHW58" s="739"/>
      <c r="UHX58" s="739"/>
      <c r="UHY58" s="739"/>
      <c r="UHZ58" s="739"/>
      <c r="UIA58" s="739"/>
      <c r="UIB58" s="739"/>
      <c r="UIC58" s="739"/>
      <c r="UID58" s="739"/>
      <c r="UIE58" s="739"/>
      <c r="UIF58" s="739"/>
      <c r="UIG58" s="739"/>
      <c r="UIH58" s="739"/>
      <c r="UII58" s="739"/>
      <c r="UIJ58" s="739"/>
      <c r="UIK58" s="739"/>
      <c r="UIL58" s="739"/>
      <c r="UIM58" s="739"/>
      <c r="UIN58" s="739"/>
      <c r="UIO58" s="739"/>
      <c r="UIP58" s="739"/>
      <c r="UIQ58" s="739"/>
      <c r="UIR58" s="739"/>
      <c r="UIS58" s="739"/>
      <c r="UIT58" s="739"/>
      <c r="UIU58" s="739"/>
      <c r="UIV58" s="739"/>
      <c r="UIW58" s="739"/>
      <c r="UIX58" s="739"/>
      <c r="UIY58" s="739"/>
      <c r="UIZ58" s="739"/>
      <c r="UJA58" s="739"/>
      <c r="UJB58" s="739"/>
      <c r="UJC58" s="739"/>
      <c r="UJD58" s="739"/>
      <c r="UJE58" s="739"/>
      <c r="UJF58" s="739"/>
      <c r="UJG58" s="739"/>
      <c r="UJH58" s="739"/>
      <c r="UJI58" s="739"/>
      <c r="UJJ58" s="739"/>
      <c r="UJK58" s="739"/>
      <c r="UJL58" s="739"/>
      <c r="UJM58" s="739"/>
      <c r="UJN58" s="739"/>
      <c r="UJO58" s="739"/>
      <c r="UJP58" s="739"/>
      <c r="UJQ58" s="739"/>
      <c r="UJR58" s="739"/>
      <c r="UJS58" s="739"/>
      <c r="UJT58" s="739"/>
      <c r="UJU58" s="739"/>
      <c r="UJV58" s="739"/>
      <c r="UJW58" s="739"/>
      <c r="UJX58" s="739"/>
      <c r="UJY58" s="739"/>
      <c r="UJZ58" s="739"/>
      <c r="UKA58" s="739"/>
      <c r="UKB58" s="739"/>
      <c r="UKC58" s="739"/>
      <c r="UKD58" s="739"/>
      <c r="UKE58" s="739"/>
      <c r="UKF58" s="739"/>
      <c r="UKG58" s="739"/>
      <c r="UKH58" s="739"/>
      <c r="UKI58" s="739"/>
      <c r="UKJ58" s="739"/>
      <c r="UKK58" s="739"/>
      <c r="UKL58" s="739"/>
      <c r="UKM58" s="739"/>
      <c r="UKN58" s="739"/>
      <c r="UKO58" s="739"/>
      <c r="UKP58" s="739"/>
      <c r="UKQ58" s="739"/>
      <c r="UKR58" s="739"/>
      <c r="UKS58" s="739"/>
      <c r="UKT58" s="739"/>
      <c r="UKU58" s="739"/>
      <c r="UKV58" s="739"/>
      <c r="UKW58" s="739"/>
      <c r="UKX58" s="739"/>
      <c r="UKY58" s="739"/>
      <c r="UKZ58" s="739"/>
      <c r="ULA58" s="739"/>
      <c r="ULB58" s="739"/>
      <c r="ULC58" s="739"/>
      <c r="ULD58" s="739"/>
      <c r="ULE58" s="739"/>
      <c r="ULF58" s="739"/>
      <c r="ULG58" s="739"/>
      <c r="ULH58" s="739"/>
      <c r="ULI58" s="739"/>
      <c r="ULJ58" s="739"/>
      <c r="ULK58" s="739"/>
      <c r="ULL58" s="739"/>
      <c r="ULM58" s="739"/>
      <c r="ULN58" s="739"/>
      <c r="ULO58" s="739"/>
      <c r="ULP58" s="739"/>
      <c r="ULQ58" s="739"/>
      <c r="ULR58" s="739"/>
      <c r="ULS58" s="739"/>
      <c r="ULT58" s="739"/>
      <c r="ULU58" s="739"/>
      <c r="ULV58" s="739"/>
      <c r="ULW58" s="739"/>
      <c r="ULX58" s="739"/>
      <c r="ULY58" s="739"/>
      <c r="ULZ58" s="739"/>
      <c r="UMA58" s="739"/>
      <c r="UMB58" s="739"/>
      <c r="UMC58" s="739"/>
      <c r="UMD58" s="739"/>
      <c r="UME58" s="739"/>
      <c r="UMF58" s="739"/>
      <c r="UMG58" s="739"/>
      <c r="UMH58" s="739"/>
      <c r="UMI58" s="739"/>
      <c r="UMJ58" s="739"/>
      <c r="UMK58" s="739"/>
      <c r="UML58" s="739"/>
      <c r="UMM58" s="739"/>
      <c r="UMN58" s="739"/>
      <c r="UMO58" s="739"/>
      <c r="UMP58" s="739"/>
      <c r="UMQ58" s="739"/>
      <c r="UMR58" s="739"/>
      <c r="UMS58" s="739"/>
      <c r="UMT58" s="739"/>
      <c r="UMU58" s="739"/>
      <c r="UMV58" s="739"/>
      <c r="UMW58" s="739"/>
      <c r="UMX58" s="739"/>
      <c r="UMY58" s="739"/>
      <c r="UMZ58" s="739"/>
      <c r="UNA58" s="739"/>
      <c r="UNB58" s="739"/>
      <c r="UNC58" s="739"/>
      <c r="UND58" s="739"/>
      <c r="UNE58" s="739"/>
      <c r="UNF58" s="739"/>
      <c r="UNG58" s="739"/>
      <c r="UNH58" s="739"/>
      <c r="UNI58" s="739"/>
      <c r="UNJ58" s="739"/>
      <c r="UNK58" s="739"/>
      <c r="UNL58" s="739"/>
      <c r="UNM58" s="739"/>
      <c r="UNN58" s="739"/>
      <c r="UNO58" s="739"/>
      <c r="UNP58" s="739"/>
      <c r="UNQ58" s="739"/>
      <c r="UNR58" s="739"/>
      <c r="UNS58" s="739"/>
      <c r="UNT58" s="739"/>
      <c r="UNU58" s="739"/>
      <c r="UNV58" s="739"/>
      <c r="UNW58" s="739"/>
      <c r="UNX58" s="739"/>
      <c r="UNY58" s="739"/>
      <c r="UNZ58" s="739"/>
      <c r="UOA58" s="739"/>
      <c r="UOB58" s="739"/>
      <c r="UOC58" s="739"/>
      <c r="UOD58" s="739"/>
      <c r="UOE58" s="739"/>
      <c r="UOF58" s="739"/>
      <c r="UOG58" s="739"/>
      <c r="UOH58" s="739"/>
      <c r="UOI58" s="739"/>
      <c r="UOJ58" s="739"/>
      <c r="UOK58" s="739"/>
      <c r="UOL58" s="739"/>
      <c r="UOM58" s="739"/>
      <c r="UON58" s="739"/>
      <c r="UOO58" s="739"/>
      <c r="UOP58" s="739"/>
      <c r="UOQ58" s="739"/>
      <c r="UOR58" s="739"/>
      <c r="UOS58" s="739"/>
      <c r="UOT58" s="739"/>
      <c r="UOU58" s="739"/>
      <c r="UOV58" s="739"/>
      <c r="UOW58" s="739"/>
      <c r="UOX58" s="739"/>
      <c r="UOY58" s="739"/>
      <c r="UOZ58" s="739"/>
      <c r="UPA58" s="739"/>
      <c r="UPB58" s="739"/>
      <c r="UPC58" s="739"/>
      <c r="UPD58" s="739"/>
      <c r="UPE58" s="739"/>
      <c r="UPF58" s="739"/>
      <c r="UPG58" s="739"/>
      <c r="UPH58" s="739"/>
      <c r="UPI58" s="739"/>
      <c r="UPJ58" s="739"/>
      <c r="UPK58" s="739"/>
      <c r="UPL58" s="739"/>
      <c r="UPM58" s="739"/>
      <c r="UPN58" s="739"/>
      <c r="UPO58" s="739"/>
      <c r="UPP58" s="739"/>
      <c r="UPQ58" s="739"/>
      <c r="UPR58" s="739"/>
      <c r="UPS58" s="739"/>
      <c r="UPT58" s="739"/>
      <c r="UPU58" s="739"/>
      <c r="UPV58" s="739"/>
      <c r="UPW58" s="739"/>
      <c r="UPX58" s="739"/>
      <c r="UPY58" s="739"/>
      <c r="UPZ58" s="739"/>
      <c r="UQA58" s="739"/>
      <c r="UQB58" s="739"/>
      <c r="UQC58" s="739"/>
      <c r="UQD58" s="739"/>
      <c r="UQE58" s="739"/>
      <c r="UQF58" s="739"/>
      <c r="UQG58" s="739"/>
      <c r="UQH58" s="739"/>
      <c r="UQI58" s="739"/>
      <c r="UQJ58" s="739"/>
      <c r="UQK58" s="739"/>
      <c r="UQL58" s="739"/>
      <c r="UQM58" s="739"/>
      <c r="UQN58" s="739"/>
      <c r="UQO58" s="739"/>
      <c r="UQP58" s="739"/>
      <c r="UQQ58" s="739"/>
      <c r="UQR58" s="739"/>
      <c r="UQS58" s="739"/>
      <c r="UQT58" s="739"/>
      <c r="UQU58" s="739"/>
      <c r="UQV58" s="739"/>
      <c r="UQW58" s="739"/>
      <c r="UQX58" s="739"/>
      <c r="UQY58" s="739"/>
      <c r="UQZ58" s="739"/>
      <c r="URA58" s="739"/>
      <c r="URB58" s="739"/>
      <c r="URC58" s="739"/>
      <c r="URD58" s="739"/>
      <c r="URE58" s="739"/>
      <c r="URF58" s="739"/>
      <c r="URG58" s="739"/>
      <c r="URH58" s="739"/>
      <c r="URI58" s="739"/>
      <c r="URJ58" s="739"/>
      <c r="URK58" s="739"/>
      <c r="URL58" s="739"/>
      <c r="URM58" s="739"/>
      <c r="URN58" s="739"/>
      <c r="URO58" s="739"/>
      <c r="URP58" s="739"/>
      <c r="URQ58" s="739"/>
      <c r="URR58" s="739"/>
      <c r="URS58" s="739"/>
      <c r="URT58" s="739"/>
      <c r="URU58" s="739"/>
      <c r="URV58" s="739"/>
      <c r="URW58" s="739"/>
      <c r="URX58" s="739"/>
      <c r="URY58" s="739"/>
      <c r="URZ58" s="739"/>
      <c r="USA58" s="739"/>
      <c r="USB58" s="739"/>
      <c r="USC58" s="739"/>
      <c r="USD58" s="739"/>
      <c r="USE58" s="739"/>
      <c r="USF58" s="739"/>
      <c r="USG58" s="739"/>
      <c r="USH58" s="739"/>
      <c r="USI58" s="739"/>
      <c r="USJ58" s="739"/>
      <c r="USK58" s="739"/>
      <c r="USL58" s="739"/>
      <c r="USM58" s="739"/>
      <c r="USN58" s="739"/>
      <c r="USO58" s="739"/>
      <c r="USP58" s="739"/>
      <c r="USQ58" s="739"/>
      <c r="USR58" s="739"/>
      <c r="USS58" s="739"/>
      <c r="UST58" s="739"/>
      <c r="USU58" s="739"/>
      <c r="USV58" s="739"/>
      <c r="USW58" s="739"/>
      <c r="USX58" s="739"/>
      <c r="USY58" s="739"/>
      <c r="USZ58" s="739"/>
      <c r="UTA58" s="739"/>
      <c r="UTB58" s="739"/>
      <c r="UTC58" s="739"/>
      <c r="UTD58" s="739"/>
      <c r="UTE58" s="739"/>
      <c r="UTF58" s="739"/>
      <c r="UTG58" s="739"/>
      <c r="UTH58" s="739"/>
      <c r="UTI58" s="739"/>
      <c r="UTJ58" s="739"/>
      <c r="UTK58" s="739"/>
      <c r="UTL58" s="739"/>
      <c r="UTM58" s="739"/>
      <c r="UTN58" s="739"/>
      <c r="UTO58" s="739"/>
      <c r="UTP58" s="739"/>
      <c r="UTQ58" s="739"/>
      <c r="UTR58" s="739"/>
      <c r="UTS58" s="739"/>
      <c r="UTT58" s="739"/>
      <c r="UTU58" s="739"/>
      <c r="UTV58" s="739"/>
      <c r="UTW58" s="739"/>
      <c r="UTX58" s="739"/>
      <c r="UTY58" s="739"/>
      <c r="UTZ58" s="739"/>
      <c r="UUA58" s="739"/>
      <c r="UUB58" s="739"/>
      <c r="UUC58" s="739"/>
      <c r="UUD58" s="739"/>
      <c r="UUE58" s="739"/>
      <c r="UUF58" s="739"/>
      <c r="UUG58" s="739"/>
      <c r="UUH58" s="739"/>
      <c r="UUI58" s="739"/>
      <c r="UUJ58" s="739"/>
      <c r="UUK58" s="739"/>
      <c r="UUL58" s="739"/>
      <c r="UUM58" s="739"/>
      <c r="UUN58" s="739"/>
      <c r="UUO58" s="739"/>
      <c r="UUP58" s="739"/>
      <c r="UUQ58" s="739"/>
      <c r="UUR58" s="739"/>
      <c r="UUS58" s="739"/>
      <c r="UUT58" s="739"/>
      <c r="UUU58" s="739"/>
      <c r="UUV58" s="739"/>
      <c r="UUW58" s="739"/>
      <c r="UUX58" s="739"/>
      <c r="UUY58" s="739"/>
      <c r="UUZ58" s="739"/>
      <c r="UVA58" s="739"/>
      <c r="UVB58" s="739"/>
      <c r="UVC58" s="739"/>
      <c r="UVD58" s="739"/>
      <c r="UVE58" s="739"/>
      <c r="UVF58" s="739"/>
      <c r="UVG58" s="739"/>
      <c r="UVH58" s="739"/>
      <c r="UVI58" s="739"/>
      <c r="UVJ58" s="739"/>
      <c r="UVK58" s="739"/>
      <c r="UVL58" s="739"/>
      <c r="UVM58" s="739"/>
      <c r="UVN58" s="739"/>
      <c r="UVO58" s="739"/>
      <c r="UVP58" s="739"/>
      <c r="UVQ58" s="739"/>
      <c r="UVR58" s="739"/>
      <c r="UVS58" s="739"/>
      <c r="UVT58" s="739"/>
      <c r="UVU58" s="739"/>
      <c r="UVV58" s="739"/>
      <c r="UVW58" s="739"/>
      <c r="UVX58" s="739"/>
      <c r="UVY58" s="739"/>
      <c r="UVZ58" s="739"/>
      <c r="UWA58" s="739"/>
      <c r="UWB58" s="739"/>
      <c r="UWC58" s="739"/>
      <c r="UWD58" s="739"/>
      <c r="UWE58" s="739"/>
      <c r="UWF58" s="739"/>
      <c r="UWG58" s="739"/>
      <c r="UWH58" s="739"/>
      <c r="UWI58" s="739"/>
      <c r="UWJ58" s="739"/>
      <c r="UWK58" s="739"/>
      <c r="UWL58" s="739"/>
      <c r="UWM58" s="739"/>
      <c r="UWN58" s="739"/>
      <c r="UWO58" s="739"/>
      <c r="UWP58" s="739"/>
      <c r="UWQ58" s="739"/>
      <c r="UWR58" s="739"/>
      <c r="UWS58" s="739"/>
      <c r="UWT58" s="739"/>
      <c r="UWU58" s="739"/>
      <c r="UWV58" s="739"/>
      <c r="UWW58" s="739"/>
      <c r="UWX58" s="739"/>
      <c r="UWY58" s="739"/>
      <c r="UWZ58" s="739"/>
      <c r="UXA58" s="739"/>
      <c r="UXB58" s="739"/>
      <c r="UXC58" s="739"/>
      <c r="UXD58" s="739"/>
      <c r="UXE58" s="739"/>
      <c r="UXF58" s="739"/>
      <c r="UXG58" s="739"/>
      <c r="UXH58" s="739"/>
      <c r="UXI58" s="739"/>
      <c r="UXJ58" s="739"/>
      <c r="UXK58" s="739"/>
      <c r="UXL58" s="739"/>
      <c r="UXM58" s="739"/>
      <c r="UXN58" s="739"/>
      <c r="UXO58" s="739"/>
      <c r="UXP58" s="739"/>
      <c r="UXQ58" s="739"/>
      <c r="UXR58" s="739"/>
      <c r="UXS58" s="739"/>
      <c r="UXT58" s="739"/>
      <c r="UXU58" s="739"/>
      <c r="UXV58" s="739"/>
      <c r="UXW58" s="739"/>
      <c r="UXX58" s="739"/>
      <c r="UXY58" s="739"/>
      <c r="UXZ58" s="739"/>
      <c r="UYA58" s="739"/>
      <c r="UYB58" s="739"/>
      <c r="UYC58" s="739"/>
      <c r="UYD58" s="739"/>
      <c r="UYE58" s="739"/>
      <c r="UYF58" s="739"/>
      <c r="UYG58" s="739"/>
      <c r="UYH58" s="739"/>
      <c r="UYI58" s="739"/>
      <c r="UYJ58" s="739"/>
      <c r="UYK58" s="739"/>
      <c r="UYL58" s="739"/>
      <c r="UYM58" s="739"/>
      <c r="UYN58" s="739"/>
      <c r="UYO58" s="739"/>
      <c r="UYP58" s="739"/>
      <c r="UYQ58" s="739"/>
      <c r="UYR58" s="739"/>
      <c r="UYS58" s="739"/>
      <c r="UYT58" s="739"/>
      <c r="UYU58" s="739"/>
      <c r="UYV58" s="739"/>
      <c r="UYW58" s="739"/>
      <c r="UYX58" s="739"/>
      <c r="UYY58" s="739"/>
      <c r="UYZ58" s="739"/>
      <c r="UZA58" s="739"/>
      <c r="UZB58" s="739"/>
      <c r="UZC58" s="739"/>
      <c r="UZD58" s="739"/>
      <c r="UZE58" s="739"/>
      <c r="UZF58" s="739"/>
      <c r="UZG58" s="739"/>
      <c r="UZH58" s="739"/>
      <c r="UZI58" s="739"/>
      <c r="UZJ58" s="739"/>
      <c r="UZK58" s="739"/>
      <c r="UZL58" s="739"/>
      <c r="UZM58" s="739"/>
      <c r="UZN58" s="739"/>
      <c r="UZO58" s="739"/>
      <c r="UZP58" s="739"/>
      <c r="UZQ58" s="739"/>
      <c r="UZR58" s="739"/>
      <c r="UZS58" s="739"/>
      <c r="UZT58" s="739"/>
      <c r="UZU58" s="739"/>
      <c r="UZV58" s="739"/>
      <c r="UZW58" s="739"/>
      <c r="UZX58" s="739"/>
      <c r="UZY58" s="739"/>
      <c r="UZZ58" s="739"/>
      <c r="VAA58" s="739"/>
      <c r="VAB58" s="739"/>
      <c r="VAC58" s="739"/>
      <c r="VAD58" s="739"/>
      <c r="VAE58" s="739"/>
      <c r="VAF58" s="739"/>
      <c r="VAG58" s="739"/>
      <c r="VAH58" s="739"/>
      <c r="VAI58" s="739"/>
      <c r="VAJ58" s="739"/>
      <c r="VAK58" s="739"/>
      <c r="VAL58" s="739"/>
      <c r="VAM58" s="739"/>
      <c r="VAN58" s="739"/>
      <c r="VAO58" s="739"/>
      <c r="VAP58" s="739"/>
      <c r="VAQ58" s="739"/>
      <c r="VAR58" s="739"/>
      <c r="VAS58" s="739"/>
      <c r="VAT58" s="739"/>
      <c r="VAU58" s="739"/>
      <c r="VAV58" s="739"/>
      <c r="VAW58" s="739"/>
      <c r="VAX58" s="739"/>
      <c r="VAY58" s="739"/>
      <c r="VAZ58" s="739"/>
      <c r="VBA58" s="739"/>
      <c r="VBB58" s="739"/>
      <c r="VBC58" s="739"/>
      <c r="VBD58" s="739"/>
      <c r="VBE58" s="739"/>
      <c r="VBF58" s="739"/>
      <c r="VBG58" s="739"/>
      <c r="VBH58" s="739"/>
      <c r="VBI58" s="739"/>
      <c r="VBJ58" s="739"/>
      <c r="VBK58" s="739"/>
      <c r="VBL58" s="739"/>
      <c r="VBM58" s="739"/>
      <c r="VBN58" s="739"/>
      <c r="VBO58" s="739"/>
      <c r="VBP58" s="739"/>
      <c r="VBQ58" s="739"/>
      <c r="VBR58" s="739"/>
      <c r="VBS58" s="739"/>
      <c r="VBT58" s="739"/>
      <c r="VBU58" s="739"/>
      <c r="VBV58" s="739"/>
      <c r="VBW58" s="739"/>
      <c r="VBX58" s="739"/>
      <c r="VBY58" s="739"/>
      <c r="VBZ58" s="739"/>
      <c r="VCA58" s="739"/>
      <c r="VCB58" s="739"/>
      <c r="VCC58" s="739"/>
      <c r="VCD58" s="739"/>
      <c r="VCE58" s="739"/>
      <c r="VCF58" s="739"/>
      <c r="VCG58" s="739"/>
      <c r="VCH58" s="739"/>
      <c r="VCI58" s="739"/>
      <c r="VCJ58" s="739"/>
      <c r="VCK58" s="739"/>
      <c r="VCL58" s="739"/>
      <c r="VCM58" s="739"/>
      <c r="VCN58" s="739"/>
      <c r="VCO58" s="739"/>
      <c r="VCP58" s="739"/>
      <c r="VCQ58" s="739"/>
      <c r="VCR58" s="739"/>
      <c r="VCS58" s="739"/>
      <c r="VCT58" s="739"/>
      <c r="VCU58" s="739"/>
      <c r="VCV58" s="739"/>
      <c r="VCW58" s="739"/>
      <c r="VCX58" s="739"/>
      <c r="VCY58" s="739"/>
      <c r="VCZ58" s="739"/>
      <c r="VDA58" s="739"/>
      <c r="VDB58" s="739"/>
      <c r="VDC58" s="739"/>
      <c r="VDD58" s="739"/>
      <c r="VDE58" s="739"/>
      <c r="VDF58" s="739"/>
      <c r="VDG58" s="739"/>
      <c r="VDH58" s="739"/>
      <c r="VDI58" s="739"/>
      <c r="VDJ58" s="739"/>
      <c r="VDK58" s="739"/>
      <c r="VDL58" s="739"/>
      <c r="VDM58" s="739"/>
      <c r="VDN58" s="739"/>
      <c r="VDO58" s="739"/>
      <c r="VDP58" s="739"/>
      <c r="VDQ58" s="739"/>
      <c r="VDR58" s="739"/>
      <c r="VDS58" s="739"/>
      <c r="VDT58" s="739"/>
      <c r="VDU58" s="739"/>
      <c r="VDV58" s="739"/>
      <c r="VDW58" s="739"/>
      <c r="VDX58" s="739"/>
      <c r="VDY58" s="739"/>
      <c r="VDZ58" s="739"/>
      <c r="VEA58" s="739"/>
      <c r="VEB58" s="739"/>
      <c r="VEC58" s="739"/>
      <c r="VED58" s="739"/>
      <c r="VEE58" s="739"/>
      <c r="VEF58" s="739"/>
      <c r="VEG58" s="739"/>
      <c r="VEH58" s="739"/>
      <c r="VEI58" s="739"/>
      <c r="VEJ58" s="739"/>
      <c r="VEK58" s="739"/>
      <c r="VEL58" s="739"/>
      <c r="VEM58" s="739"/>
      <c r="VEN58" s="739"/>
      <c r="VEO58" s="739"/>
      <c r="VEP58" s="739"/>
      <c r="VEQ58" s="739"/>
      <c r="VER58" s="739"/>
      <c r="VES58" s="739"/>
      <c r="VET58" s="739"/>
      <c r="VEU58" s="739"/>
      <c r="VEV58" s="739"/>
      <c r="VEW58" s="739"/>
      <c r="VEX58" s="739"/>
      <c r="VEY58" s="739"/>
      <c r="VEZ58" s="739"/>
      <c r="VFA58" s="739"/>
      <c r="VFB58" s="739"/>
      <c r="VFC58" s="739"/>
      <c r="VFD58" s="739"/>
      <c r="VFE58" s="739"/>
      <c r="VFF58" s="739"/>
      <c r="VFG58" s="739"/>
      <c r="VFH58" s="739"/>
      <c r="VFI58" s="739"/>
      <c r="VFJ58" s="739"/>
      <c r="VFK58" s="739"/>
      <c r="VFL58" s="739"/>
      <c r="VFM58" s="739"/>
      <c r="VFN58" s="739"/>
      <c r="VFO58" s="739"/>
      <c r="VFP58" s="739"/>
      <c r="VFQ58" s="739"/>
      <c r="VFR58" s="739"/>
      <c r="VFS58" s="739"/>
      <c r="VFT58" s="739"/>
      <c r="VFU58" s="739"/>
      <c r="VFV58" s="739"/>
      <c r="VFW58" s="739"/>
      <c r="VFX58" s="739"/>
      <c r="VFY58" s="739"/>
      <c r="VFZ58" s="739"/>
      <c r="VGA58" s="739"/>
      <c r="VGB58" s="739"/>
      <c r="VGC58" s="739"/>
      <c r="VGD58" s="739"/>
      <c r="VGE58" s="739"/>
      <c r="VGF58" s="739"/>
      <c r="VGG58" s="739"/>
      <c r="VGH58" s="739"/>
      <c r="VGI58" s="739"/>
      <c r="VGJ58" s="739"/>
      <c r="VGK58" s="739"/>
      <c r="VGL58" s="739"/>
      <c r="VGM58" s="739"/>
      <c r="VGN58" s="739"/>
      <c r="VGO58" s="739"/>
      <c r="VGP58" s="739"/>
      <c r="VGQ58" s="739"/>
      <c r="VGR58" s="739"/>
      <c r="VGS58" s="739"/>
      <c r="VGT58" s="739"/>
      <c r="VGU58" s="739"/>
      <c r="VGV58" s="739"/>
      <c r="VGW58" s="739"/>
      <c r="VGX58" s="739"/>
      <c r="VGY58" s="739"/>
      <c r="VGZ58" s="739"/>
      <c r="VHA58" s="739"/>
      <c r="VHB58" s="739"/>
      <c r="VHC58" s="739"/>
      <c r="VHD58" s="739"/>
      <c r="VHE58" s="739"/>
      <c r="VHF58" s="739"/>
      <c r="VHG58" s="739"/>
      <c r="VHH58" s="739"/>
      <c r="VHI58" s="739"/>
      <c r="VHJ58" s="739"/>
      <c r="VHK58" s="739"/>
      <c r="VHL58" s="739"/>
      <c r="VHM58" s="739"/>
      <c r="VHN58" s="739"/>
      <c r="VHO58" s="739"/>
      <c r="VHP58" s="739"/>
      <c r="VHQ58" s="739"/>
      <c r="VHR58" s="739"/>
      <c r="VHS58" s="739"/>
      <c r="VHT58" s="739"/>
      <c r="VHU58" s="739"/>
      <c r="VHV58" s="739"/>
      <c r="VHW58" s="739"/>
      <c r="VHX58" s="739"/>
      <c r="VHY58" s="739"/>
      <c r="VHZ58" s="739"/>
      <c r="VIA58" s="739"/>
      <c r="VIB58" s="739"/>
      <c r="VIC58" s="739"/>
      <c r="VID58" s="739"/>
      <c r="VIE58" s="739"/>
      <c r="VIF58" s="739"/>
      <c r="VIG58" s="739"/>
      <c r="VIH58" s="739"/>
      <c r="VII58" s="739"/>
      <c r="VIJ58" s="739"/>
      <c r="VIK58" s="739"/>
      <c r="VIL58" s="739"/>
      <c r="VIM58" s="739"/>
      <c r="VIN58" s="739"/>
      <c r="VIO58" s="739"/>
      <c r="VIP58" s="739"/>
      <c r="VIQ58" s="739"/>
      <c r="VIR58" s="739"/>
      <c r="VIS58" s="739"/>
      <c r="VIT58" s="739"/>
      <c r="VIU58" s="739"/>
      <c r="VIV58" s="739"/>
      <c r="VIW58" s="739"/>
      <c r="VIX58" s="739"/>
      <c r="VIY58" s="739"/>
      <c r="VIZ58" s="739"/>
      <c r="VJA58" s="739"/>
      <c r="VJB58" s="739"/>
      <c r="VJC58" s="739"/>
      <c r="VJD58" s="739"/>
      <c r="VJE58" s="739"/>
      <c r="VJF58" s="739"/>
      <c r="VJG58" s="739"/>
      <c r="VJH58" s="739"/>
      <c r="VJI58" s="739"/>
      <c r="VJJ58" s="739"/>
      <c r="VJK58" s="739"/>
      <c r="VJL58" s="739"/>
      <c r="VJM58" s="739"/>
      <c r="VJN58" s="739"/>
      <c r="VJO58" s="739"/>
      <c r="VJP58" s="739"/>
      <c r="VJQ58" s="739"/>
      <c r="VJR58" s="739"/>
      <c r="VJS58" s="739"/>
      <c r="VJT58" s="739"/>
      <c r="VJU58" s="739"/>
      <c r="VJV58" s="739"/>
      <c r="VJW58" s="739"/>
      <c r="VJX58" s="739"/>
      <c r="VJY58" s="739"/>
      <c r="VJZ58" s="739"/>
      <c r="VKA58" s="739"/>
      <c r="VKB58" s="739"/>
      <c r="VKC58" s="739"/>
      <c r="VKD58" s="739"/>
      <c r="VKE58" s="739"/>
      <c r="VKF58" s="739"/>
      <c r="VKG58" s="739"/>
      <c r="VKH58" s="739"/>
      <c r="VKI58" s="739"/>
      <c r="VKJ58" s="739"/>
      <c r="VKK58" s="739"/>
      <c r="VKL58" s="739"/>
      <c r="VKM58" s="739"/>
      <c r="VKN58" s="739"/>
      <c r="VKO58" s="739"/>
      <c r="VKP58" s="739"/>
      <c r="VKQ58" s="739"/>
      <c r="VKR58" s="739"/>
      <c r="VKS58" s="739"/>
      <c r="VKT58" s="739"/>
      <c r="VKU58" s="739"/>
      <c r="VKV58" s="739"/>
      <c r="VKW58" s="739"/>
      <c r="VKX58" s="739"/>
      <c r="VKY58" s="739"/>
      <c r="VKZ58" s="739"/>
      <c r="VLA58" s="739"/>
      <c r="VLB58" s="739"/>
      <c r="VLC58" s="739"/>
      <c r="VLD58" s="739"/>
      <c r="VLE58" s="739"/>
      <c r="VLF58" s="739"/>
      <c r="VLG58" s="739"/>
      <c r="VLH58" s="739"/>
      <c r="VLI58" s="739"/>
      <c r="VLJ58" s="739"/>
      <c r="VLK58" s="739"/>
      <c r="VLL58" s="739"/>
      <c r="VLM58" s="739"/>
      <c r="VLN58" s="739"/>
      <c r="VLO58" s="739"/>
      <c r="VLP58" s="739"/>
      <c r="VLQ58" s="739"/>
      <c r="VLR58" s="739"/>
      <c r="VLS58" s="739"/>
      <c r="VLT58" s="739"/>
      <c r="VLU58" s="739"/>
      <c r="VLV58" s="739"/>
      <c r="VLW58" s="739"/>
      <c r="VLX58" s="739"/>
      <c r="VLY58" s="739"/>
      <c r="VLZ58" s="739"/>
      <c r="VMA58" s="739"/>
      <c r="VMB58" s="739"/>
      <c r="VMC58" s="739"/>
      <c r="VMD58" s="739"/>
      <c r="VME58" s="739"/>
      <c r="VMF58" s="739"/>
      <c r="VMG58" s="739"/>
      <c r="VMH58" s="739"/>
      <c r="VMI58" s="739"/>
      <c r="VMJ58" s="739"/>
      <c r="VMK58" s="739"/>
      <c r="VML58" s="739"/>
      <c r="VMM58" s="739"/>
      <c r="VMN58" s="739"/>
      <c r="VMO58" s="739"/>
      <c r="VMP58" s="739"/>
      <c r="VMQ58" s="739"/>
      <c r="VMR58" s="739"/>
      <c r="VMS58" s="739"/>
      <c r="VMT58" s="739"/>
      <c r="VMU58" s="739"/>
      <c r="VMV58" s="739"/>
      <c r="VMW58" s="739"/>
      <c r="VMX58" s="739"/>
      <c r="VMY58" s="739"/>
      <c r="VMZ58" s="739"/>
      <c r="VNA58" s="739"/>
      <c r="VNB58" s="739"/>
      <c r="VNC58" s="739"/>
      <c r="VND58" s="739"/>
      <c r="VNE58" s="739"/>
      <c r="VNF58" s="739"/>
      <c r="VNG58" s="739"/>
      <c r="VNH58" s="739"/>
      <c r="VNI58" s="739"/>
      <c r="VNJ58" s="739"/>
      <c r="VNK58" s="739"/>
      <c r="VNL58" s="739"/>
      <c r="VNM58" s="739"/>
      <c r="VNN58" s="739"/>
      <c r="VNO58" s="739"/>
      <c r="VNP58" s="739"/>
      <c r="VNQ58" s="739"/>
      <c r="VNR58" s="739"/>
      <c r="VNS58" s="739"/>
      <c r="VNT58" s="739"/>
      <c r="VNU58" s="739"/>
      <c r="VNV58" s="739"/>
      <c r="VNW58" s="739"/>
      <c r="VNX58" s="739"/>
      <c r="VNY58" s="739"/>
      <c r="VNZ58" s="739"/>
      <c r="VOA58" s="739"/>
      <c r="VOB58" s="739"/>
      <c r="VOC58" s="739"/>
      <c r="VOD58" s="739"/>
      <c r="VOE58" s="739"/>
      <c r="VOF58" s="739"/>
      <c r="VOG58" s="739"/>
      <c r="VOH58" s="739"/>
      <c r="VOI58" s="739"/>
      <c r="VOJ58" s="739"/>
      <c r="VOK58" s="739"/>
      <c r="VOL58" s="739"/>
      <c r="VOM58" s="739"/>
      <c r="VON58" s="739"/>
      <c r="VOO58" s="739"/>
      <c r="VOP58" s="739"/>
      <c r="VOQ58" s="739"/>
      <c r="VOR58" s="739"/>
      <c r="VOS58" s="739"/>
      <c r="VOT58" s="739"/>
      <c r="VOU58" s="739"/>
      <c r="VOV58" s="739"/>
      <c r="VOW58" s="739"/>
      <c r="VOX58" s="739"/>
      <c r="VOY58" s="739"/>
      <c r="VOZ58" s="739"/>
      <c r="VPA58" s="739"/>
      <c r="VPB58" s="739"/>
      <c r="VPC58" s="739"/>
      <c r="VPD58" s="739"/>
      <c r="VPE58" s="739"/>
      <c r="VPF58" s="739"/>
      <c r="VPG58" s="739"/>
      <c r="VPH58" s="739"/>
      <c r="VPI58" s="739"/>
      <c r="VPJ58" s="739"/>
      <c r="VPK58" s="739"/>
      <c r="VPL58" s="739"/>
      <c r="VPM58" s="739"/>
      <c r="VPN58" s="739"/>
      <c r="VPO58" s="739"/>
      <c r="VPP58" s="739"/>
      <c r="VPQ58" s="739"/>
      <c r="VPR58" s="739"/>
      <c r="VPS58" s="739"/>
      <c r="VPT58" s="739"/>
      <c r="VPU58" s="739"/>
      <c r="VPV58" s="739"/>
      <c r="VPW58" s="739"/>
      <c r="VPX58" s="739"/>
      <c r="VPY58" s="739"/>
      <c r="VPZ58" s="739"/>
      <c r="VQA58" s="739"/>
      <c r="VQB58" s="739"/>
      <c r="VQC58" s="739"/>
      <c r="VQD58" s="739"/>
      <c r="VQE58" s="739"/>
      <c r="VQF58" s="739"/>
      <c r="VQG58" s="739"/>
      <c r="VQH58" s="739"/>
      <c r="VQI58" s="739"/>
      <c r="VQJ58" s="739"/>
      <c r="VQK58" s="739"/>
      <c r="VQL58" s="739"/>
      <c r="VQM58" s="739"/>
      <c r="VQN58" s="739"/>
      <c r="VQO58" s="739"/>
      <c r="VQP58" s="739"/>
      <c r="VQQ58" s="739"/>
      <c r="VQR58" s="739"/>
      <c r="VQS58" s="739"/>
      <c r="VQT58" s="739"/>
      <c r="VQU58" s="739"/>
      <c r="VQV58" s="739"/>
      <c r="VQW58" s="739"/>
      <c r="VQX58" s="739"/>
      <c r="VQY58" s="739"/>
      <c r="VQZ58" s="739"/>
      <c r="VRA58" s="739"/>
      <c r="VRB58" s="739"/>
      <c r="VRC58" s="739"/>
      <c r="VRD58" s="739"/>
      <c r="VRE58" s="739"/>
      <c r="VRF58" s="739"/>
      <c r="VRG58" s="739"/>
      <c r="VRH58" s="739"/>
      <c r="VRI58" s="739"/>
      <c r="VRJ58" s="739"/>
      <c r="VRK58" s="739"/>
      <c r="VRL58" s="739"/>
      <c r="VRM58" s="739"/>
      <c r="VRN58" s="739"/>
      <c r="VRO58" s="739"/>
      <c r="VRP58" s="739"/>
      <c r="VRQ58" s="739"/>
      <c r="VRR58" s="739"/>
      <c r="VRS58" s="739"/>
      <c r="VRT58" s="739"/>
      <c r="VRU58" s="739"/>
      <c r="VRV58" s="739"/>
      <c r="VRW58" s="739"/>
      <c r="VRX58" s="739"/>
      <c r="VRY58" s="739"/>
      <c r="VRZ58" s="739"/>
      <c r="VSA58" s="739"/>
      <c r="VSB58" s="739"/>
      <c r="VSC58" s="739"/>
      <c r="VSD58" s="739"/>
      <c r="VSE58" s="739"/>
      <c r="VSF58" s="739"/>
      <c r="VSG58" s="739"/>
      <c r="VSH58" s="739"/>
      <c r="VSI58" s="739"/>
      <c r="VSJ58" s="739"/>
      <c r="VSK58" s="739"/>
      <c r="VSL58" s="739"/>
      <c r="VSM58" s="739"/>
      <c r="VSN58" s="739"/>
      <c r="VSO58" s="739"/>
      <c r="VSP58" s="739"/>
      <c r="VSQ58" s="739"/>
      <c r="VSR58" s="739"/>
      <c r="VSS58" s="739"/>
      <c r="VST58" s="739"/>
      <c r="VSU58" s="739"/>
      <c r="VSV58" s="739"/>
      <c r="VSW58" s="739"/>
      <c r="VSX58" s="739"/>
      <c r="VSY58" s="739"/>
      <c r="VSZ58" s="739"/>
      <c r="VTA58" s="739"/>
      <c r="VTB58" s="739"/>
      <c r="VTC58" s="739"/>
      <c r="VTD58" s="739"/>
      <c r="VTE58" s="739"/>
      <c r="VTF58" s="739"/>
      <c r="VTG58" s="739"/>
      <c r="VTH58" s="739"/>
      <c r="VTI58" s="739"/>
      <c r="VTJ58" s="739"/>
      <c r="VTK58" s="739"/>
      <c r="VTL58" s="739"/>
      <c r="VTM58" s="739"/>
      <c r="VTN58" s="739"/>
      <c r="VTO58" s="739"/>
      <c r="VTP58" s="739"/>
      <c r="VTQ58" s="739"/>
      <c r="VTR58" s="739"/>
      <c r="VTS58" s="739"/>
      <c r="VTT58" s="739"/>
      <c r="VTU58" s="739"/>
      <c r="VTV58" s="739"/>
      <c r="VTW58" s="739"/>
      <c r="VTX58" s="739"/>
      <c r="VTY58" s="739"/>
      <c r="VTZ58" s="739"/>
      <c r="VUA58" s="739"/>
      <c r="VUB58" s="739"/>
      <c r="VUC58" s="739"/>
      <c r="VUD58" s="739"/>
      <c r="VUE58" s="739"/>
      <c r="VUF58" s="739"/>
      <c r="VUG58" s="739"/>
      <c r="VUH58" s="739"/>
      <c r="VUI58" s="739"/>
      <c r="VUJ58" s="739"/>
      <c r="VUK58" s="739"/>
      <c r="VUL58" s="739"/>
      <c r="VUM58" s="739"/>
      <c r="VUN58" s="739"/>
      <c r="VUO58" s="739"/>
      <c r="VUP58" s="739"/>
      <c r="VUQ58" s="739"/>
      <c r="VUR58" s="739"/>
      <c r="VUS58" s="739"/>
      <c r="VUT58" s="739"/>
      <c r="VUU58" s="739"/>
      <c r="VUV58" s="739"/>
      <c r="VUW58" s="739"/>
      <c r="VUX58" s="739"/>
      <c r="VUY58" s="739"/>
      <c r="VUZ58" s="739"/>
      <c r="VVA58" s="739"/>
      <c r="VVB58" s="739"/>
      <c r="VVC58" s="739"/>
      <c r="VVD58" s="739"/>
      <c r="VVE58" s="739"/>
      <c r="VVF58" s="739"/>
      <c r="VVG58" s="739"/>
      <c r="VVH58" s="739"/>
      <c r="VVI58" s="739"/>
      <c r="VVJ58" s="739"/>
      <c r="VVK58" s="739"/>
      <c r="VVL58" s="739"/>
      <c r="VVM58" s="739"/>
      <c r="VVN58" s="739"/>
      <c r="VVO58" s="739"/>
      <c r="VVP58" s="739"/>
      <c r="VVQ58" s="739"/>
      <c r="VVR58" s="739"/>
      <c r="VVS58" s="739"/>
      <c r="VVT58" s="739"/>
      <c r="VVU58" s="739"/>
      <c r="VVV58" s="739"/>
      <c r="VVW58" s="739"/>
      <c r="VVX58" s="739"/>
      <c r="VVY58" s="739"/>
      <c r="VVZ58" s="739"/>
      <c r="VWA58" s="739"/>
      <c r="VWB58" s="739"/>
      <c r="VWC58" s="739"/>
      <c r="VWD58" s="739"/>
      <c r="VWE58" s="739"/>
      <c r="VWF58" s="739"/>
      <c r="VWG58" s="739"/>
      <c r="VWH58" s="739"/>
      <c r="VWI58" s="739"/>
      <c r="VWJ58" s="739"/>
      <c r="VWK58" s="739"/>
      <c r="VWL58" s="739"/>
      <c r="VWM58" s="739"/>
      <c r="VWN58" s="739"/>
      <c r="VWO58" s="739"/>
      <c r="VWP58" s="739"/>
      <c r="VWQ58" s="739"/>
      <c r="VWR58" s="739"/>
      <c r="VWS58" s="739"/>
      <c r="VWT58" s="739"/>
      <c r="VWU58" s="739"/>
      <c r="VWV58" s="739"/>
      <c r="VWW58" s="739"/>
      <c r="VWX58" s="739"/>
      <c r="VWY58" s="739"/>
      <c r="VWZ58" s="739"/>
      <c r="VXA58" s="739"/>
      <c r="VXB58" s="739"/>
      <c r="VXC58" s="739"/>
      <c r="VXD58" s="739"/>
      <c r="VXE58" s="739"/>
      <c r="VXF58" s="739"/>
      <c r="VXG58" s="739"/>
      <c r="VXH58" s="739"/>
      <c r="VXI58" s="739"/>
      <c r="VXJ58" s="739"/>
      <c r="VXK58" s="739"/>
      <c r="VXL58" s="739"/>
      <c r="VXM58" s="739"/>
      <c r="VXN58" s="739"/>
      <c r="VXO58" s="739"/>
      <c r="VXP58" s="739"/>
      <c r="VXQ58" s="739"/>
      <c r="VXR58" s="739"/>
      <c r="VXS58" s="739"/>
      <c r="VXT58" s="739"/>
      <c r="VXU58" s="739"/>
      <c r="VXV58" s="739"/>
      <c r="VXW58" s="739"/>
      <c r="VXX58" s="739"/>
      <c r="VXY58" s="739"/>
      <c r="VXZ58" s="739"/>
      <c r="VYA58" s="739"/>
      <c r="VYB58" s="739"/>
      <c r="VYC58" s="739"/>
      <c r="VYD58" s="739"/>
      <c r="VYE58" s="739"/>
      <c r="VYF58" s="739"/>
      <c r="VYG58" s="739"/>
      <c r="VYH58" s="739"/>
      <c r="VYI58" s="739"/>
      <c r="VYJ58" s="739"/>
      <c r="VYK58" s="739"/>
      <c r="VYL58" s="739"/>
      <c r="VYM58" s="739"/>
      <c r="VYN58" s="739"/>
      <c r="VYO58" s="739"/>
      <c r="VYP58" s="739"/>
      <c r="VYQ58" s="739"/>
      <c r="VYR58" s="739"/>
      <c r="VYS58" s="739"/>
      <c r="VYT58" s="739"/>
      <c r="VYU58" s="739"/>
      <c r="VYV58" s="739"/>
      <c r="VYW58" s="739"/>
      <c r="VYX58" s="739"/>
      <c r="VYY58" s="739"/>
      <c r="VYZ58" s="739"/>
      <c r="VZA58" s="739"/>
      <c r="VZB58" s="739"/>
      <c r="VZC58" s="739"/>
      <c r="VZD58" s="739"/>
      <c r="VZE58" s="739"/>
      <c r="VZF58" s="739"/>
      <c r="VZG58" s="739"/>
      <c r="VZH58" s="739"/>
      <c r="VZI58" s="739"/>
      <c r="VZJ58" s="739"/>
      <c r="VZK58" s="739"/>
      <c r="VZL58" s="739"/>
      <c r="VZM58" s="739"/>
      <c r="VZN58" s="739"/>
      <c r="VZO58" s="739"/>
      <c r="VZP58" s="739"/>
      <c r="VZQ58" s="739"/>
      <c r="VZR58" s="739"/>
      <c r="VZS58" s="739"/>
      <c r="VZT58" s="739"/>
      <c r="VZU58" s="739"/>
      <c r="VZV58" s="739"/>
      <c r="VZW58" s="739"/>
      <c r="VZX58" s="739"/>
      <c r="VZY58" s="739"/>
      <c r="VZZ58" s="739"/>
      <c r="WAA58" s="739"/>
      <c r="WAB58" s="739"/>
      <c r="WAC58" s="739"/>
      <c r="WAD58" s="739"/>
      <c r="WAE58" s="739"/>
      <c r="WAF58" s="739"/>
      <c r="WAG58" s="739"/>
      <c r="WAH58" s="739"/>
      <c r="WAI58" s="739"/>
      <c r="WAJ58" s="739"/>
      <c r="WAK58" s="739"/>
      <c r="WAL58" s="739"/>
      <c r="WAM58" s="739"/>
      <c r="WAN58" s="739"/>
      <c r="WAO58" s="739"/>
      <c r="WAP58" s="739"/>
      <c r="WAQ58" s="739"/>
      <c r="WAR58" s="739"/>
      <c r="WAS58" s="739"/>
      <c r="WAT58" s="739"/>
      <c r="WAU58" s="739"/>
      <c r="WAV58" s="739"/>
      <c r="WAW58" s="739"/>
      <c r="WAX58" s="739"/>
      <c r="WAY58" s="739"/>
      <c r="WAZ58" s="739"/>
      <c r="WBA58" s="739"/>
      <c r="WBB58" s="739"/>
      <c r="WBC58" s="739"/>
      <c r="WBD58" s="739"/>
      <c r="WBE58" s="739"/>
      <c r="WBF58" s="739"/>
      <c r="WBG58" s="739"/>
      <c r="WBH58" s="739"/>
      <c r="WBI58" s="739"/>
      <c r="WBJ58" s="739"/>
      <c r="WBK58" s="739"/>
      <c r="WBL58" s="739"/>
      <c r="WBM58" s="739"/>
      <c r="WBN58" s="739"/>
      <c r="WBO58" s="739"/>
      <c r="WBP58" s="739"/>
      <c r="WBQ58" s="739"/>
      <c r="WBR58" s="739"/>
      <c r="WBS58" s="739"/>
      <c r="WBT58" s="739"/>
      <c r="WBU58" s="739"/>
      <c r="WBV58" s="739"/>
      <c r="WBW58" s="739"/>
      <c r="WBX58" s="739"/>
      <c r="WBY58" s="739"/>
      <c r="WBZ58" s="739"/>
      <c r="WCA58" s="739"/>
      <c r="WCB58" s="739"/>
      <c r="WCC58" s="739"/>
      <c r="WCD58" s="739"/>
      <c r="WCE58" s="739"/>
      <c r="WCF58" s="739"/>
      <c r="WCG58" s="739"/>
      <c r="WCH58" s="739"/>
      <c r="WCI58" s="739"/>
      <c r="WCJ58" s="739"/>
      <c r="WCK58" s="739"/>
      <c r="WCL58" s="739"/>
      <c r="WCM58" s="739"/>
      <c r="WCN58" s="739"/>
      <c r="WCO58" s="739"/>
      <c r="WCP58" s="739"/>
      <c r="WCQ58" s="739"/>
      <c r="WCR58" s="739"/>
      <c r="WCS58" s="739"/>
      <c r="WCT58" s="739"/>
      <c r="WCU58" s="739"/>
      <c r="WCV58" s="739"/>
      <c r="WCW58" s="739"/>
      <c r="WCX58" s="739"/>
      <c r="WCY58" s="739"/>
      <c r="WCZ58" s="739"/>
      <c r="WDA58" s="739"/>
      <c r="WDB58" s="739"/>
      <c r="WDC58" s="739"/>
      <c r="WDD58" s="739"/>
      <c r="WDE58" s="739"/>
      <c r="WDF58" s="739"/>
      <c r="WDG58" s="739"/>
      <c r="WDH58" s="739"/>
      <c r="WDI58" s="739"/>
      <c r="WDJ58" s="739"/>
      <c r="WDK58" s="739"/>
      <c r="WDL58" s="739"/>
      <c r="WDM58" s="739"/>
      <c r="WDN58" s="739"/>
      <c r="WDO58" s="739"/>
      <c r="WDP58" s="739"/>
      <c r="WDQ58" s="739"/>
      <c r="WDR58" s="739"/>
      <c r="WDS58" s="739"/>
      <c r="WDT58" s="739"/>
      <c r="WDU58" s="739"/>
      <c r="WDV58" s="739"/>
      <c r="WDW58" s="739"/>
      <c r="WDX58" s="739"/>
      <c r="WDY58" s="739"/>
      <c r="WDZ58" s="739"/>
      <c r="WEA58" s="739"/>
      <c r="WEB58" s="739"/>
      <c r="WEC58" s="739"/>
      <c r="WED58" s="739"/>
      <c r="WEE58" s="739"/>
      <c r="WEF58" s="739"/>
      <c r="WEG58" s="739"/>
      <c r="WEH58" s="739"/>
      <c r="WEI58" s="739"/>
      <c r="WEJ58" s="739"/>
      <c r="WEK58" s="739"/>
      <c r="WEL58" s="739"/>
      <c r="WEM58" s="739"/>
      <c r="WEN58" s="739"/>
      <c r="WEO58" s="739"/>
      <c r="WEP58" s="739"/>
      <c r="WEQ58" s="739"/>
      <c r="WER58" s="739"/>
      <c r="WES58" s="739"/>
      <c r="WET58" s="739"/>
      <c r="WEU58" s="739"/>
      <c r="WEV58" s="739"/>
      <c r="WEW58" s="739"/>
      <c r="WEX58" s="739"/>
      <c r="WEY58" s="739"/>
      <c r="WEZ58" s="739"/>
      <c r="WFA58" s="739"/>
      <c r="WFB58" s="739"/>
      <c r="WFC58" s="739"/>
      <c r="WFD58" s="739"/>
      <c r="WFE58" s="739"/>
      <c r="WFF58" s="739"/>
      <c r="WFG58" s="739"/>
      <c r="WFH58" s="739"/>
      <c r="WFI58" s="739"/>
      <c r="WFJ58" s="739"/>
      <c r="WFK58" s="739"/>
      <c r="WFL58" s="739"/>
      <c r="WFM58" s="739"/>
      <c r="WFN58" s="739"/>
      <c r="WFO58" s="739"/>
      <c r="WFP58" s="739"/>
      <c r="WFQ58" s="739"/>
      <c r="WFR58" s="739"/>
      <c r="WFS58" s="739"/>
      <c r="WFT58" s="739"/>
      <c r="WFU58" s="739"/>
      <c r="WFV58" s="739"/>
      <c r="WFW58" s="739"/>
      <c r="WFX58" s="739"/>
      <c r="WFY58" s="739"/>
      <c r="WFZ58" s="739"/>
      <c r="WGA58" s="739"/>
      <c r="WGB58" s="739"/>
      <c r="WGC58" s="739"/>
      <c r="WGD58" s="739"/>
      <c r="WGE58" s="739"/>
      <c r="WGF58" s="739"/>
      <c r="WGG58" s="739"/>
      <c r="WGH58" s="739"/>
      <c r="WGI58" s="739"/>
      <c r="WGJ58" s="739"/>
      <c r="WGK58" s="739"/>
      <c r="WGL58" s="739"/>
      <c r="WGM58" s="739"/>
      <c r="WGN58" s="739"/>
      <c r="WGO58" s="739"/>
      <c r="WGP58" s="739"/>
      <c r="WGQ58" s="739"/>
      <c r="WGR58" s="739"/>
      <c r="WGS58" s="739"/>
      <c r="WGT58" s="739"/>
      <c r="WGU58" s="739"/>
      <c r="WGV58" s="739"/>
      <c r="WGW58" s="739"/>
      <c r="WGX58" s="739"/>
      <c r="WGY58" s="739"/>
      <c r="WGZ58" s="739"/>
      <c r="WHA58" s="739"/>
      <c r="WHB58" s="739"/>
      <c r="WHC58" s="739"/>
      <c r="WHD58" s="739"/>
      <c r="WHE58" s="739"/>
      <c r="WHF58" s="739"/>
      <c r="WHG58" s="739"/>
      <c r="WHH58" s="739"/>
      <c r="WHI58" s="739"/>
      <c r="WHJ58" s="739"/>
      <c r="WHK58" s="739"/>
      <c r="WHL58" s="739"/>
      <c r="WHM58" s="739"/>
      <c r="WHN58" s="739"/>
      <c r="WHO58" s="739"/>
      <c r="WHP58" s="739"/>
      <c r="WHQ58" s="739"/>
      <c r="WHR58" s="739"/>
      <c r="WHS58" s="739"/>
      <c r="WHT58" s="739"/>
      <c r="WHU58" s="739"/>
      <c r="WHV58" s="739"/>
      <c r="WHW58" s="739"/>
      <c r="WHX58" s="739"/>
      <c r="WHY58" s="739"/>
      <c r="WHZ58" s="739"/>
      <c r="WIA58" s="739"/>
      <c r="WIB58" s="739"/>
      <c r="WIC58" s="739"/>
      <c r="WID58" s="739"/>
      <c r="WIE58" s="739"/>
      <c r="WIF58" s="739"/>
      <c r="WIG58" s="739"/>
      <c r="WIH58" s="739"/>
      <c r="WII58" s="739"/>
      <c r="WIJ58" s="739"/>
      <c r="WIK58" s="739"/>
      <c r="WIL58" s="739"/>
      <c r="WIM58" s="739"/>
      <c r="WIN58" s="739"/>
      <c r="WIO58" s="739"/>
      <c r="WIP58" s="739"/>
      <c r="WIQ58" s="739"/>
      <c r="WIR58" s="739"/>
      <c r="WIS58" s="739"/>
      <c r="WIT58" s="739"/>
      <c r="WIU58" s="739"/>
      <c r="WIV58" s="739"/>
      <c r="WIW58" s="739"/>
      <c r="WIX58" s="739"/>
      <c r="WIY58" s="739"/>
      <c r="WIZ58" s="739"/>
      <c r="WJA58" s="739"/>
      <c r="WJB58" s="739"/>
      <c r="WJC58" s="739"/>
      <c r="WJD58" s="739"/>
      <c r="WJE58" s="739"/>
      <c r="WJF58" s="739"/>
      <c r="WJG58" s="739"/>
      <c r="WJH58" s="739"/>
      <c r="WJI58" s="739"/>
      <c r="WJJ58" s="739"/>
      <c r="WJK58" s="739"/>
      <c r="WJL58" s="739"/>
      <c r="WJM58" s="739"/>
      <c r="WJN58" s="739"/>
      <c r="WJO58" s="739"/>
      <c r="WJP58" s="739"/>
      <c r="WJQ58" s="739"/>
      <c r="WJR58" s="739"/>
      <c r="WJS58" s="739"/>
      <c r="WJT58" s="739"/>
      <c r="WJU58" s="739"/>
      <c r="WJV58" s="739"/>
      <c r="WJW58" s="739"/>
      <c r="WJX58" s="739"/>
      <c r="WJY58" s="739"/>
      <c r="WJZ58" s="739"/>
      <c r="WKA58" s="739"/>
      <c r="WKB58" s="739"/>
      <c r="WKC58" s="739"/>
      <c r="WKD58" s="739"/>
      <c r="WKE58" s="739"/>
      <c r="WKF58" s="739"/>
      <c r="WKG58" s="739"/>
      <c r="WKH58" s="739"/>
      <c r="WKI58" s="739"/>
      <c r="WKJ58" s="739"/>
      <c r="WKK58" s="739"/>
      <c r="WKL58" s="739"/>
      <c r="WKM58" s="739"/>
      <c r="WKN58" s="739"/>
      <c r="WKO58" s="739"/>
      <c r="WKP58" s="739"/>
      <c r="WKQ58" s="739"/>
      <c r="WKR58" s="739"/>
      <c r="WKS58" s="739"/>
      <c r="WKT58" s="739"/>
      <c r="WKU58" s="739"/>
      <c r="WKV58" s="739"/>
      <c r="WKW58" s="739"/>
      <c r="WKX58" s="739"/>
      <c r="WKY58" s="739"/>
      <c r="WKZ58" s="739"/>
      <c r="WLA58" s="739"/>
      <c r="WLB58" s="739"/>
      <c r="WLC58" s="739"/>
      <c r="WLD58" s="739"/>
      <c r="WLE58" s="739"/>
      <c r="WLF58" s="739"/>
      <c r="WLG58" s="739"/>
      <c r="WLH58" s="739"/>
      <c r="WLI58" s="739"/>
      <c r="WLJ58" s="739"/>
      <c r="WLK58" s="739"/>
      <c r="WLL58" s="739"/>
      <c r="WLM58" s="739"/>
      <c r="WLN58" s="739"/>
      <c r="WLO58" s="739"/>
      <c r="WLP58" s="739"/>
      <c r="WLQ58" s="739"/>
      <c r="WLR58" s="739"/>
      <c r="WLS58" s="739"/>
      <c r="WLT58" s="739"/>
      <c r="WLU58" s="739"/>
      <c r="WLV58" s="739"/>
      <c r="WLW58" s="739"/>
      <c r="WLX58" s="739"/>
      <c r="WLY58" s="739"/>
      <c r="WLZ58" s="739"/>
      <c r="WMA58" s="739"/>
      <c r="WMB58" s="739"/>
      <c r="WMC58" s="739"/>
      <c r="WMD58" s="739"/>
      <c r="WME58" s="739"/>
      <c r="WMF58" s="739"/>
      <c r="WMG58" s="739"/>
      <c r="WMH58" s="739"/>
      <c r="WMI58" s="739"/>
      <c r="WMJ58" s="739"/>
      <c r="WMK58" s="739"/>
      <c r="WML58" s="739"/>
      <c r="WMM58" s="739"/>
      <c r="WMN58" s="739"/>
      <c r="WMO58" s="739"/>
      <c r="WMP58" s="739"/>
      <c r="WMQ58" s="739"/>
      <c r="WMR58" s="739"/>
      <c r="WMS58" s="739"/>
      <c r="WMT58" s="739"/>
      <c r="WMU58" s="739"/>
      <c r="WMV58" s="739"/>
      <c r="WMW58" s="739"/>
      <c r="WMX58" s="739"/>
      <c r="WMY58" s="739"/>
      <c r="WMZ58" s="739"/>
      <c r="WNA58" s="739"/>
      <c r="WNB58" s="739"/>
      <c r="WNC58" s="739"/>
      <c r="WND58" s="739"/>
      <c r="WNE58" s="739"/>
      <c r="WNF58" s="739"/>
      <c r="WNG58" s="739"/>
      <c r="WNH58" s="739"/>
      <c r="WNI58" s="739"/>
      <c r="WNJ58" s="739"/>
      <c r="WNK58" s="739"/>
      <c r="WNL58" s="739"/>
      <c r="WNM58" s="739"/>
      <c r="WNN58" s="739"/>
      <c r="WNO58" s="739"/>
      <c r="WNP58" s="739"/>
      <c r="WNQ58" s="739"/>
      <c r="WNR58" s="739"/>
      <c r="WNS58" s="739"/>
      <c r="WNT58" s="739"/>
      <c r="WNU58" s="739"/>
      <c r="WNV58" s="739"/>
      <c r="WNW58" s="739"/>
      <c r="WNX58" s="739"/>
      <c r="WNY58" s="739"/>
      <c r="WNZ58" s="739"/>
      <c r="WOA58" s="739"/>
      <c r="WOB58" s="739"/>
      <c r="WOC58" s="739"/>
      <c r="WOD58" s="739"/>
      <c r="WOE58" s="739"/>
      <c r="WOF58" s="739"/>
      <c r="WOG58" s="739"/>
      <c r="WOH58" s="739"/>
      <c r="WOI58" s="739"/>
      <c r="WOJ58" s="739"/>
      <c r="WOK58" s="739"/>
      <c r="WOL58" s="739"/>
      <c r="WOM58" s="739"/>
      <c r="WON58" s="739"/>
      <c r="WOO58" s="739"/>
      <c r="WOP58" s="739"/>
      <c r="WOQ58" s="739"/>
      <c r="WOR58" s="739"/>
      <c r="WOS58" s="739"/>
      <c r="WOT58" s="739"/>
      <c r="WOU58" s="739"/>
      <c r="WOV58" s="739"/>
      <c r="WOW58" s="739"/>
      <c r="WOX58" s="739"/>
      <c r="WOY58" s="739"/>
      <c r="WOZ58" s="739"/>
      <c r="WPA58" s="739"/>
      <c r="WPB58" s="739"/>
      <c r="WPC58" s="739"/>
      <c r="WPD58" s="739"/>
      <c r="WPE58" s="739"/>
      <c r="WPF58" s="739"/>
      <c r="WPG58" s="739"/>
      <c r="WPH58" s="739"/>
      <c r="WPI58" s="739"/>
      <c r="WPJ58" s="739"/>
      <c r="WPK58" s="739"/>
      <c r="WPL58" s="739"/>
      <c r="WPM58" s="739"/>
      <c r="WPN58" s="739"/>
      <c r="WPO58" s="739"/>
      <c r="WPP58" s="739"/>
      <c r="WPQ58" s="739"/>
      <c r="WPR58" s="739"/>
      <c r="WPS58" s="739"/>
      <c r="WPT58" s="739"/>
      <c r="WPU58" s="739"/>
      <c r="WPV58" s="739"/>
      <c r="WPW58" s="739"/>
      <c r="WPX58" s="739"/>
      <c r="WPY58" s="739"/>
      <c r="WPZ58" s="739"/>
      <c r="WQA58" s="739"/>
      <c r="WQB58" s="739"/>
      <c r="WQC58" s="739"/>
      <c r="WQD58" s="739"/>
      <c r="WQE58" s="739"/>
      <c r="WQF58" s="739"/>
      <c r="WQG58" s="739"/>
      <c r="WQH58" s="739"/>
      <c r="WQI58" s="739"/>
      <c r="WQJ58" s="739"/>
      <c r="WQK58" s="739"/>
      <c r="WQL58" s="739"/>
      <c r="WQM58" s="739"/>
      <c r="WQN58" s="739"/>
      <c r="WQO58" s="739"/>
      <c r="WQP58" s="739"/>
      <c r="WQQ58" s="739"/>
      <c r="WQR58" s="739"/>
      <c r="WQS58" s="739"/>
      <c r="WQT58" s="739"/>
      <c r="WQU58" s="739"/>
      <c r="WQV58" s="739"/>
      <c r="WQW58" s="739"/>
      <c r="WQX58" s="739"/>
      <c r="WQY58" s="739"/>
      <c r="WQZ58" s="739"/>
      <c r="WRA58" s="739"/>
      <c r="WRB58" s="739"/>
      <c r="WRC58" s="739"/>
      <c r="WRD58" s="739"/>
      <c r="WRE58" s="739"/>
      <c r="WRF58" s="739"/>
      <c r="WRG58" s="739"/>
      <c r="WRH58" s="739"/>
      <c r="WRI58" s="739"/>
      <c r="WRJ58" s="739"/>
      <c r="WRK58" s="739"/>
      <c r="WRL58" s="739"/>
      <c r="WRM58" s="739"/>
      <c r="WRN58" s="739"/>
      <c r="WRO58" s="739"/>
      <c r="WRP58" s="739"/>
      <c r="WRQ58" s="739"/>
      <c r="WRR58" s="739"/>
      <c r="WRS58" s="739"/>
      <c r="WRT58" s="739"/>
      <c r="WRU58" s="739"/>
      <c r="WRV58" s="739"/>
      <c r="WRW58" s="739"/>
      <c r="WRX58" s="739"/>
      <c r="WRY58" s="739"/>
      <c r="WRZ58" s="739"/>
      <c r="WSA58" s="739"/>
      <c r="WSB58" s="739"/>
      <c r="WSC58" s="739"/>
      <c r="WSD58" s="739"/>
      <c r="WSE58" s="739"/>
      <c r="WSF58" s="739"/>
      <c r="WSG58" s="739"/>
      <c r="WSH58" s="739"/>
      <c r="WSI58" s="739"/>
      <c r="WSJ58" s="739"/>
      <c r="WSK58" s="739"/>
      <c r="WSL58" s="739"/>
      <c r="WSM58" s="739"/>
      <c r="WSN58" s="739"/>
      <c r="WSO58" s="739"/>
      <c r="WSP58" s="739"/>
      <c r="WSQ58" s="739"/>
      <c r="WSR58" s="739"/>
      <c r="WSS58" s="739"/>
      <c r="WST58" s="739"/>
      <c r="WSU58" s="739"/>
      <c r="WSV58" s="739"/>
      <c r="WSW58" s="739"/>
      <c r="WSX58" s="739"/>
      <c r="WSY58" s="739"/>
      <c r="WSZ58" s="739"/>
      <c r="WTA58" s="739"/>
      <c r="WTB58" s="739"/>
      <c r="WTC58" s="739"/>
      <c r="WTD58" s="739"/>
      <c r="WTE58" s="739"/>
      <c r="WTF58" s="739"/>
      <c r="WTG58" s="739"/>
      <c r="WTH58" s="739"/>
      <c r="WTI58" s="739"/>
      <c r="WTJ58" s="739"/>
      <c r="WTK58" s="739"/>
      <c r="WTL58" s="739"/>
      <c r="WTM58" s="739"/>
      <c r="WTN58" s="739"/>
      <c r="WTO58" s="739"/>
      <c r="WTP58" s="739"/>
      <c r="WTQ58" s="739"/>
      <c r="WTR58" s="739"/>
      <c r="WTS58" s="739"/>
      <c r="WTT58" s="739"/>
      <c r="WTU58" s="739"/>
      <c r="WTV58" s="739"/>
      <c r="WTW58" s="739"/>
      <c r="WTX58" s="739"/>
      <c r="WTY58" s="739"/>
      <c r="WTZ58" s="739"/>
      <c r="WUA58" s="739"/>
      <c r="WUB58" s="739"/>
      <c r="WUC58" s="739"/>
      <c r="WUD58" s="739"/>
      <c r="WUE58" s="739"/>
      <c r="WUF58" s="739"/>
      <c r="WUG58" s="739"/>
      <c r="WUH58" s="739"/>
      <c r="WUI58" s="739"/>
      <c r="WUJ58" s="739"/>
      <c r="WUK58" s="739"/>
      <c r="WUL58" s="739"/>
      <c r="WUM58" s="739"/>
      <c r="WUN58" s="739"/>
      <c r="WUO58" s="739"/>
      <c r="WUP58" s="739"/>
      <c r="WUQ58" s="739"/>
      <c r="WUR58" s="739"/>
      <c r="WUS58" s="739"/>
      <c r="WUT58" s="739"/>
      <c r="WUU58" s="739"/>
      <c r="WUV58" s="739"/>
      <c r="WUW58" s="739"/>
      <c r="WUX58" s="739"/>
      <c r="WUY58" s="739"/>
      <c r="WUZ58" s="739"/>
      <c r="WVA58" s="739"/>
      <c r="WVB58" s="739"/>
      <c r="WVC58" s="739"/>
      <c r="WVD58" s="739"/>
      <c r="WVE58" s="739"/>
      <c r="WVF58" s="739"/>
      <c r="WVG58" s="739"/>
      <c r="WVH58" s="739"/>
      <c r="WVI58" s="739"/>
      <c r="WVJ58" s="739"/>
      <c r="WVK58" s="739"/>
      <c r="WVL58" s="739"/>
      <c r="WVM58" s="739"/>
      <c r="WVN58" s="739"/>
      <c r="WVO58" s="739"/>
      <c r="WVP58" s="739"/>
      <c r="WVQ58" s="739"/>
      <c r="WVR58" s="739"/>
      <c r="WVS58" s="739"/>
      <c r="WVT58" s="739"/>
      <c r="WVU58" s="739"/>
      <c r="WVV58" s="739"/>
      <c r="WVW58" s="739"/>
      <c r="WVX58" s="739"/>
      <c r="WVY58" s="739"/>
      <c r="WVZ58" s="739"/>
      <c r="WWA58" s="739"/>
      <c r="WWB58" s="739"/>
      <c r="WWC58" s="739"/>
      <c r="WWD58" s="739"/>
      <c r="WWE58" s="739"/>
      <c r="WWF58" s="739"/>
      <c r="WWG58" s="739"/>
      <c r="WWH58" s="739"/>
      <c r="WWI58" s="739"/>
      <c r="WWJ58" s="739"/>
      <c r="WWK58" s="739"/>
      <c r="WWL58" s="739"/>
      <c r="WWM58" s="739"/>
      <c r="WWN58" s="739"/>
      <c r="WWO58" s="739"/>
      <c r="WWP58" s="739"/>
      <c r="WWQ58" s="739"/>
      <c r="WWR58" s="739"/>
      <c r="WWS58" s="739"/>
      <c r="WWT58" s="739"/>
      <c r="WWU58" s="739"/>
      <c r="WWV58" s="739"/>
      <c r="WWW58" s="739"/>
      <c r="WWX58" s="739"/>
      <c r="WWY58" s="739"/>
      <c r="WWZ58" s="739"/>
      <c r="WXA58" s="739"/>
      <c r="WXB58" s="739"/>
      <c r="WXC58" s="739"/>
      <c r="WXD58" s="739"/>
      <c r="WXE58" s="739"/>
      <c r="WXF58" s="739"/>
      <c r="WXG58" s="739"/>
      <c r="WXH58" s="739"/>
      <c r="WXI58" s="739"/>
      <c r="WXJ58" s="739"/>
      <c r="WXK58" s="739"/>
      <c r="WXL58" s="739"/>
      <c r="WXM58" s="739"/>
      <c r="WXN58" s="739"/>
      <c r="WXO58" s="739"/>
      <c r="WXP58" s="739"/>
      <c r="WXQ58" s="739"/>
      <c r="WXR58" s="739"/>
      <c r="WXS58" s="739"/>
      <c r="WXT58" s="739"/>
      <c r="WXU58" s="739"/>
      <c r="WXV58" s="739"/>
      <c r="WXW58" s="739"/>
      <c r="WXX58" s="739"/>
      <c r="WXY58" s="739"/>
      <c r="WXZ58" s="739"/>
      <c r="WYA58" s="739"/>
      <c r="WYB58" s="739"/>
      <c r="WYC58" s="739"/>
      <c r="WYD58" s="739"/>
      <c r="WYE58" s="739"/>
      <c r="WYF58" s="739"/>
      <c r="WYG58" s="739"/>
      <c r="WYH58" s="739"/>
      <c r="WYI58" s="739"/>
      <c r="WYJ58" s="739"/>
      <c r="WYK58" s="739"/>
      <c r="WYL58" s="739"/>
      <c r="WYM58" s="739"/>
      <c r="WYN58" s="739"/>
      <c r="WYO58" s="739"/>
      <c r="WYP58" s="739"/>
      <c r="WYQ58" s="739"/>
      <c r="WYR58" s="739"/>
      <c r="WYS58" s="739"/>
      <c r="WYT58" s="739"/>
      <c r="WYU58" s="739"/>
      <c r="WYV58" s="739"/>
      <c r="WYW58" s="739"/>
      <c r="WYX58" s="739"/>
      <c r="WYY58" s="739"/>
      <c r="WYZ58" s="739"/>
      <c r="WZA58" s="739"/>
      <c r="WZB58" s="739"/>
      <c r="WZC58" s="739"/>
      <c r="WZD58" s="739"/>
      <c r="WZE58" s="739"/>
      <c r="WZF58" s="739"/>
      <c r="WZG58" s="739"/>
      <c r="WZH58" s="739"/>
      <c r="WZI58" s="739"/>
      <c r="WZJ58" s="739"/>
      <c r="WZK58" s="739"/>
      <c r="WZL58" s="739"/>
      <c r="WZM58" s="739"/>
      <c r="WZN58" s="739"/>
      <c r="WZO58" s="739"/>
      <c r="WZP58" s="739"/>
      <c r="WZQ58" s="739"/>
      <c r="WZR58" s="739"/>
      <c r="WZS58" s="739"/>
      <c r="WZT58" s="739"/>
      <c r="WZU58" s="739"/>
      <c r="WZV58" s="739"/>
      <c r="WZW58" s="739"/>
      <c r="WZX58" s="739"/>
      <c r="WZY58" s="739"/>
      <c r="WZZ58" s="739"/>
      <c r="XAA58" s="739"/>
      <c r="XAB58" s="739"/>
      <c r="XAC58" s="739"/>
      <c r="XAD58" s="739"/>
      <c r="XAE58" s="739"/>
      <c r="XAF58" s="739"/>
      <c r="XAG58" s="739"/>
      <c r="XAH58" s="739"/>
      <c r="XAI58" s="739"/>
      <c r="XAJ58" s="739"/>
      <c r="XAK58" s="739"/>
      <c r="XAL58" s="739"/>
      <c r="XAM58" s="739"/>
      <c r="XAN58" s="739"/>
      <c r="XAO58" s="739"/>
      <c r="XAP58" s="739"/>
      <c r="XAQ58" s="739"/>
      <c r="XAR58" s="739"/>
      <c r="XAS58" s="739"/>
      <c r="XAT58" s="739"/>
      <c r="XAU58" s="739"/>
      <c r="XAV58" s="739"/>
      <c r="XAW58" s="739"/>
      <c r="XAX58" s="739"/>
      <c r="XAY58" s="739"/>
      <c r="XAZ58" s="739"/>
      <c r="XBA58" s="739"/>
      <c r="XBB58" s="739"/>
      <c r="XBC58" s="739"/>
      <c r="XBD58" s="739"/>
      <c r="XBE58" s="739"/>
      <c r="XBF58" s="739"/>
      <c r="XBG58" s="739"/>
      <c r="XBH58" s="739"/>
      <c r="XBI58" s="739"/>
      <c r="XBJ58" s="739"/>
      <c r="XBK58" s="739"/>
      <c r="XBL58" s="739"/>
      <c r="XBM58" s="739"/>
      <c r="XBN58" s="739"/>
      <c r="XBO58" s="739"/>
      <c r="XBP58" s="739"/>
      <c r="XBQ58" s="739"/>
      <c r="XBR58" s="739"/>
      <c r="XBS58" s="739"/>
      <c r="XBT58" s="739"/>
      <c r="XBU58" s="739"/>
      <c r="XBV58" s="739"/>
      <c r="XBW58" s="739"/>
      <c r="XBX58" s="739"/>
      <c r="XBY58" s="739"/>
      <c r="XBZ58" s="739"/>
      <c r="XCA58" s="739"/>
      <c r="XCB58" s="739"/>
      <c r="XCC58" s="739"/>
      <c r="XCD58" s="739"/>
      <c r="XCE58" s="739"/>
      <c r="XCF58" s="739"/>
      <c r="XCG58" s="739"/>
      <c r="XCH58" s="739"/>
      <c r="XCI58" s="739"/>
      <c r="XCJ58" s="739"/>
      <c r="XCK58" s="739"/>
      <c r="XCL58" s="739"/>
      <c r="XCM58" s="739"/>
      <c r="XCN58" s="739"/>
      <c r="XCO58" s="739"/>
      <c r="XCP58" s="739"/>
      <c r="XCQ58" s="739"/>
      <c r="XCR58" s="739"/>
      <c r="XCS58" s="739"/>
      <c r="XCT58" s="739"/>
      <c r="XCU58" s="739"/>
      <c r="XCV58" s="739"/>
      <c r="XCW58" s="739"/>
      <c r="XCX58" s="739"/>
      <c r="XCY58" s="739"/>
      <c r="XCZ58" s="739"/>
      <c r="XDA58" s="739"/>
      <c r="XDB58" s="739"/>
      <c r="XDC58" s="739"/>
      <c r="XDD58" s="739"/>
      <c r="XDE58" s="739"/>
      <c r="XDF58" s="739"/>
      <c r="XDG58" s="739"/>
      <c r="XDH58" s="739"/>
      <c r="XDI58" s="739"/>
      <c r="XDJ58" s="739"/>
      <c r="XDK58" s="739"/>
      <c r="XDL58" s="739"/>
      <c r="XDM58" s="739"/>
      <c r="XDN58" s="739"/>
      <c r="XDO58" s="739"/>
      <c r="XDP58" s="739"/>
      <c r="XDQ58" s="739"/>
      <c r="XDR58" s="739"/>
      <c r="XDS58" s="739"/>
      <c r="XDT58" s="739"/>
      <c r="XDU58" s="739"/>
      <c r="XDV58" s="739"/>
      <c r="XDW58" s="739"/>
      <c r="XDX58" s="739"/>
      <c r="XDY58" s="739"/>
      <c r="XDZ58" s="739"/>
      <c r="XEA58" s="739"/>
      <c r="XEB58" s="739"/>
      <c r="XEC58" s="739"/>
      <c r="XED58" s="739"/>
      <c r="XEE58" s="739"/>
      <c r="XEF58" s="739"/>
      <c r="XEG58" s="739"/>
      <c r="XEH58" s="739"/>
      <c r="XEI58" s="739"/>
      <c r="XEJ58" s="739"/>
      <c r="XEK58" s="739"/>
      <c r="XEL58" s="739"/>
      <c r="XEM58" s="739"/>
      <c r="XEN58" s="739"/>
      <c r="XEO58" s="739"/>
      <c r="XEP58" s="739"/>
      <c r="XEQ58" s="739"/>
      <c r="XER58" s="739"/>
      <c r="XES58" s="739"/>
      <c r="XET58" s="739"/>
      <c r="XEU58" s="739"/>
      <c r="XEV58" s="739"/>
      <c r="XEW58" s="739"/>
      <c r="XEX58" s="739"/>
      <c r="XEY58" s="739"/>
      <c r="XEZ58" s="739"/>
      <c r="XFA58" s="739"/>
      <c r="XFB58" s="739"/>
      <c r="XFC58" s="739"/>
      <c r="XFD58" s="739"/>
    </row>
    <row r="59" spans="1:16384" s="608" customFormat="1">
      <c r="A59" s="991" t="s">
        <v>540</v>
      </c>
      <c r="B59" s="991"/>
      <c r="C59" s="991"/>
      <c r="D59" s="991"/>
      <c r="E59" s="991"/>
      <c r="F59" s="991"/>
      <c r="G59" s="991"/>
      <c r="H59" s="739"/>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739"/>
      <c r="AV59" s="739"/>
      <c r="AW59" s="739"/>
      <c r="AX59" s="739"/>
      <c r="AY59" s="739"/>
      <c r="AZ59" s="739"/>
      <c r="BA59" s="739"/>
      <c r="BB59" s="739"/>
      <c r="BC59" s="739"/>
      <c r="BD59" s="739"/>
      <c r="BE59" s="739"/>
      <c r="BF59" s="739"/>
      <c r="BG59" s="739"/>
      <c r="BH59" s="739"/>
      <c r="BI59" s="739"/>
      <c r="BJ59" s="739"/>
      <c r="BK59" s="739"/>
      <c r="BL59" s="739"/>
      <c r="BM59" s="739"/>
      <c r="BN59" s="739"/>
      <c r="BO59" s="739"/>
      <c r="BP59" s="739"/>
      <c r="BQ59" s="739"/>
      <c r="BR59" s="739"/>
      <c r="BS59" s="739"/>
      <c r="BT59" s="739"/>
      <c r="BU59" s="739"/>
      <c r="BV59" s="739"/>
      <c r="BW59" s="739"/>
      <c r="BX59" s="739"/>
      <c r="BY59" s="739"/>
      <c r="BZ59" s="739"/>
      <c r="CA59" s="739"/>
      <c r="CB59" s="739"/>
      <c r="CC59" s="739"/>
      <c r="CD59" s="739"/>
      <c r="CE59" s="739"/>
      <c r="CF59" s="739"/>
      <c r="CG59" s="739"/>
      <c r="CH59" s="739"/>
      <c r="CI59" s="739"/>
      <c r="CJ59" s="739"/>
      <c r="CK59" s="739"/>
      <c r="CL59" s="739"/>
      <c r="CM59" s="739"/>
      <c r="CN59" s="739"/>
      <c r="CO59" s="739"/>
      <c r="CP59" s="739"/>
      <c r="CQ59" s="739"/>
      <c r="CR59" s="739"/>
      <c r="CS59" s="739"/>
      <c r="CT59" s="739"/>
      <c r="CU59" s="739"/>
      <c r="CV59" s="739"/>
      <c r="CW59" s="739"/>
      <c r="CX59" s="739"/>
      <c r="CY59" s="739"/>
      <c r="CZ59" s="739"/>
      <c r="DA59" s="739"/>
      <c r="DB59" s="739"/>
      <c r="DC59" s="739"/>
      <c r="DD59" s="739"/>
      <c r="DE59" s="739"/>
      <c r="DF59" s="739"/>
      <c r="DG59" s="739"/>
      <c r="DH59" s="739"/>
      <c r="DI59" s="739"/>
      <c r="DJ59" s="739"/>
      <c r="DK59" s="739"/>
      <c r="DL59" s="739"/>
      <c r="DM59" s="739"/>
      <c r="DN59" s="739"/>
      <c r="DO59" s="739"/>
      <c r="DP59" s="739"/>
      <c r="DQ59" s="739"/>
      <c r="DR59" s="739"/>
      <c r="DS59" s="739"/>
      <c r="DT59" s="739"/>
      <c r="DU59" s="739"/>
      <c r="DV59" s="739"/>
      <c r="DW59" s="739"/>
      <c r="DX59" s="739"/>
      <c r="DY59" s="739"/>
      <c r="DZ59" s="739"/>
      <c r="EA59" s="739"/>
      <c r="EB59" s="739"/>
      <c r="EC59" s="739"/>
      <c r="ED59" s="739"/>
      <c r="EE59" s="739"/>
      <c r="EF59" s="739"/>
      <c r="EG59" s="739"/>
      <c r="EH59" s="739"/>
      <c r="EI59" s="739"/>
      <c r="EJ59" s="739"/>
      <c r="EK59" s="739"/>
      <c r="EL59" s="739"/>
      <c r="EM59" s="739"/>
      <c r="EN59" s="739"/>
      <c r="EO59" s="739"/>
      <c r="EP59" s="739"/>
      <c r="EQ59" s="739"/>
      <c r="ER59" s="739"/>
      <c r="ES59" s="739"/>
      <c r="ET59" s="739"/>
      <c r="EU59" s="739"/>
      <c r="EV59" s="739"/>
      <c r="EW59" s="739"/>
      <c r="EX59" s="739"/>
      <c r="EY59" s="739"/>
      <c r="EZ59" s="739"/>
      <c r="FA59" s="739"/>
      <c r="FB59" s="739"/>
      <c r="FC59" s="739"/>
      <c r="FD59" s="739"/>
      <c r="FE59" s="739"/>
      <c r="FF59" s="739"/>
      <c r="FG59" s="739"/>
      <c r="FH59" s="739"/>
      <c r="FI59" s="739"/>
      <c r="FJ59" s="739"/>
      <c r="FK59" s="739"/>
      <c r="FL59" s="739"/>
      <c r="FM59" s="739"/>
      <c r="FN59" s="739"/>
      <c r="FO59" s="739"/>
      <c r="FP59" s="739"/>
      <c r="FQ59" s="739"/>
      <c r="FR59" s="739"/>
      <c r="FS59" s="739"/>
      <c r="FT59" s="739"/>
      <c r="FU59" s="739"/>
      <c r="FV59" s="739"/>
      <c r="FW59" s="739"/>
      <c r="FX59" s="739"/>
      <c r="FY59" s="739"/>
      <c r="FZ59" s="739"/>
      <c r="GA59" s="739"/>
      <c r="GB59" s="739"/>
      <c r="GC59" s="739"/>
      <c r="GD59" s="739"/>
      <c r="GE59" s="739"/>
      <c r="GF59" s="739"/>
      <c r="GG59" s="739"/>
      <c r="GH59" s="739"/>
      <c r="GI59" s="739"/>
      <c r="GJ59" s="739"/>
      <c r="GK59" s="739"/>
      <c r="GL59" s="739"/>
      <c r="GM59" s="739"/>
      <c r="GN59" s="739"/>
      <c r="GO59" s="739"/>
      <c r="GP59" s="739"/>
      <c r="GQ59" s="739"/>
      <c r="GR59" s="739"/>
      <c r="GS59" s="739"/>
      <c r="GT59" s="739"/>
      <c r="GU59" s="739"/>
      <c r="GV59" s="739"/>
      <c r="GW59" s="739"/>
      <c r="GX59" s="739"/>
      <c r="GY59" s="739"/>
      <c r="GZ59" s="739"/>
      <c r="HA59" s="739"/>
      <c r="HB59" s="739"/>
      <c r="HC59" s="739"/>
      <c r="HD59" s="739"/>
      <c r="HE59" s="739"/>
      <c r="HF59" s="739"/>
      <c r="HG59" s="739"/>
      <c r="HH59" s="739"/>
      <c r="HI59" s="739"/>
      <c r="HJ59" s="739"/>
      <c r="HK59" s="739"/>
      <c r="HL59" s="739"/>
      <c r="HM59" s="739"/>
      <c r="HN59" s="739"/>
      <c r="HO59" s="739"/>
      <c r="HP59" s="739"/>
      <c r="HQ59" s="739"/>
      <c r="HR59" s="739"/>
      <c r="HS59" s="739"/>
      <c r="HT59" s="739"/>
      <c r="HU59" s="739"/>
      <c r="HV59" s="739"/>
      <c r="HW59" s="739"/>
      <c r="HX59" s="739"/>
      <c r="HY59" s="739"/>
      <c r="HZ59" s="739"/>
      <c r="IA59" s="739"/>
      <c r="IB59" s="739"/>
      <c r="IC59" s="739"/>
      <c r="ID59" s="739"/>
      <c r="IE59" s="739"/>
      <c r="IF59" s="739"/>
      <c r="IG59" s="739"/>
      <c r="IH59" s="739"/>
      <c r="II59" s="739"/>
      <c r="IJ59" s="739"/>
      <c r="IK59" s="739"/>
      <c r="IL59" s="739"/>
      <c r="IM59" s="739"/>
      <c r="IN59" s="739"/>
      <c r="IO59" s="739"/>
      <c r="IP59" s="739"/>
      <c r="IQ59" s="739"/>
      <c r="IR59" s="739"/>
      <c r="IS59" s="739"/>
      <c r="IT59" s="739"/>
      <c r="IU59" s="739"/>
      <c r="IV59" s="739"/>
      <c r="IW59" s="739"/>
      <c r="IX59" s="739"/>
      <c r="IY59" s="739"/>
      <c r="IZ59" s="739"/>
      <c r="JA59" s="739"/>
      <c r="JB59" s="739"/>
      <c r="JC59" s="739"/>
      <c r="JD59" s="739"/>
      <c r="JE59" s="739"/>
      <c r="JF59" s="739"/>
      <c r="JG59" s="739"/>
      <c r="JH59" s="739"/>
      <c r="JI59" s="739"/>
      <c r="JJ59" s="739"/>
      <c r="JK59" s="739"/>
      <c r="JL59" s="739"/>
      <c r="JM59" s="739"/>
      <c r="JN59" s="739"/>
      <c r="JO59" s="739"/>
      <c r="JP59" s="739"/>
      <c r="JQ59" s="739"/>
      <c r="JR59" s="739"/>
      <c r="JS59" s="739"/>
      <c r="JT59" s="739"/>
      <c r="JU59" s="739"/>
      <c r="JV59" s="739"/>
      <c r="JW59" s="739"/>
      <c r="JX59" s="739"/>
      <c r="JY59" s="739"/>
      <c r="JZ59" s="739"/>
      <c r="KA59" s="739"/>
      <c r="KB59" s="739"/>
      <c r="KC59" s="739"/>
      <c r="KD59" s="739"/>
      <c r="KE59" s="739"/>
      <c r="KF59" s="739"/>
      <c r="KG59" s="739"/>
      <c r="KH59" s="739"/>
      <c r="KI59" s="739"/>
      <c r="KJ59" s="739"/>
      <c r="KK59" s="739"/>
      <c r="KL59" s="739"/>
      <c r="KM59" s="739"/>
      <c r="KN59" s="739"/>
      <c r="KO59" s="739"/>
      <c r="KP59" s="739"/>
      <c r="KQ59" s="739"/>
      <c r="KR59" s="739"/>
      <c r="KS59" s="739"/>
      <c r="KT59" s="739"/>
      <c r="KU59" s="739"/>
      <c r="KV59" s="739"/>
      <c r="KW59" s="739"/>
      <c r="KX59" s="739"/>
      <c r="KY59" s="739"/>
      <c r="KZ59" s="739"/>
      <c r="LA59" s="739"/>
      <c r="LB59" s="739"/>
      <c r="LC59" s="739"/>
      <c r="LD59" s="739"/>
      <c r="LE59" s="739"/>
      <c r="LF59" s="739"/>
      <c r="LG59" s="739"/>
      <c r="LH59" s="739"/>
      <c r="LI59" s="739"/>
      <c r="LJ59" s="739"/>
      <c r="LK59" s="739"/>
      <c r="LL59" s="739"/>
      <c r="LM59" s="739"/>
      <c r="LN59" s="739"/>
      <c r="LO59" s="739"/>
      <c r="LP59" s="739"/>
      <c r="LQ59" s="739"/>
      <c r="LR59" s="739"/>
      <c r="LS59" s="739"/>
      <c r="LT59" s="739"/>
      <c r="LU59" s="739"/>
      <c r="LV59" s="739"/>
      <c r="LW59" s="739"/>
      <c r="LX59" s="739"/>
      <c r="LY59" s="739"/>
      <c r="LZ59" s="739"/>
      <c r="MA59" s="739"/>
      <c r="MB59" s="739"/>
      <c r="MC59" s="739"/>
      <c r="MD59" s="739"/>
      <c r="ME59" s="739"/>
      <c r="MF59" s="739"/>
      <c r="MG59" s="739"/>
      <c r="MH59" s="739"/>
      <c r="MI59" s="739"/>
      <c r="MJ59" s="739"/>
      <c r="MK59" s="739"/>
      <c r="ML59" s="739"/>
      <c r="MM59" s="739"/>
      <c r="MN59" s="739"/>
      <c r="MO59" s="739"/>
      <c r="MP59" s="739"/>
      <c r="MQ59" s="739"/>
      <c r="MR59" s="739"/>
      <c r="MS59" s="739"/>
      <c r="MT59" s="739"/>
      <c r="MU59" s="739"/>
      <c r="MV59" s="739"/>
      <c r="MW59" s="739"/>
      <c r="MX59" s="739"/>
      <c r="MY59" s="739"/>
      <c r="MZ59" s="739"/>
      <c r="NA59" s="739"/>
      <c r="NB59" s="739"/>
      <c r="NC59" s="739"/>
      <c r="ND59" s="739"/>
      <c r="NE59" s="739"/>
      <c r="NF59" s="739"/>
      <c r="NG59" s="739"/>
      <c r="NH59" s="739"/>
      <c r="NI59" s="739"/>
      <c r="NJ59" s="739"/>
      <c r="NK59" s="739"/>
      <c r="NL59" s="739"/>
      <c r="NM59" s="739"/>
      <c r="NN59" s="739"/>
      <c r="NO59" s="739"/>
      <c r="NP59" s="739"/>
      <c r="NQ59" s="739"/>
      <c r="NR59" s="739"/>
      <c r="NS59" s="739"/>
      <c r="NT59" s="739"/>
      <c r="NU59" s="739"/>
      <c r="NV59" s="739"/>
      <c r="NW59" s="739"/>
      <c r="NX59" s="739"/>
      <c r="NY59" s="739"/>
      <c r="NZ59" s="739"/>
      <c r="OA59" s="739"/>
      <c r="OB59" s="739"/>
      <c r="OC59" s="739"/>
      <c r="OD59" s="739"/>
      <c r="OE59" s="739"/>
      <c r="OF59" s="739"/>
      <c r="OG59" s="739"/>
      <c r="OH59" s="739"/>
      <c r="OI59" s="739"/>
      <c r="OJ59" s="739"/>
      <c r="OK59" s="739"/>
      <c r="OL59" s="739"/>
      <c r="OM59" s="739"/>
      <c r="ON59" s="739"/>
      <c r="OO59" s="739"/>
      <c r="OP59" s="739"/>
      <c r="OQ59" s="739"/>
      <c r="OR59" s="739"/>
      <c r="OS59" s="739"/>
      <c r="OT59" s="739"/>
      <c r="OU59" s="739"/>
      <c r="OV59" s="739"/>
      <c r="OW59" s="739"/>
      <c r="OX59" s="739"/>
      <c r="OY59" s="739"/>
      <c r="OZ59" s="739"/>
      <c r="PA59" s="739"/>
      <c r="PB59" s="739"/>
      <c r="PC59" s="739"/>
      <c r="PD59" s="739"/>
      <c r="PE59" s="739"/>
      <c r="PF59" s="739"/>
      <c r="PG59" s="739"/>
      <c r="PH59" s="739"/>
      <c r="PI59" s="739"/>
      <c r="PJ59" s="739"/>
      <c r="PK59" s="739"/>
      <c r="PL59" s="739"/>
      <c r="PM59" s="739"/>
      <c r="PN59" s="739"/>
      <c r="PO59" s="739"/>
      <c r="PP59" s="739"/>
      <c r="PQ59" s="739"/>
      <c r="PR59" s="739"/>
      <c r="PS59" s="739"/>
      <c r="PT59" s="739"/>
      <c r="PU59" s="739"/>
      <c r="PV59" s="739"/>
      <c r="PW59" s="739"/>
      <c r="PX59" s="739"/>
      <c r="PY59" s="739"/>
      <c r="PZ59" s="739"/>
      <c r="QA59" s="739"/>
      <c r="QB59" s="739"/>
      <c r="QC59" s="739"/>
      <c r="QD59" s="739"/>
      <c r="QE59" s="739"/>
      <c r="QF59" s="739"/>
      <c r="QG59" s="739"/>
      <c r="QH59" s="739"/>
      <c r="QI59" s="739"/>
      <c r="QJ59" s="739"/>
      <c r="QK59" s="739"/>
      <c r="QL59" s="739"/>
      <c r="QM59" s="739"/>
      <c r="QN59" s="739"/>
      <c r="QO59" s="739"/>
      <c r="QP59" s="739"/>
      <c r="QQ59" s="739"/>
      <c r="QR59" s="739"/>
      <c r="QS59" s="739"/>
      <c r="QT59" s="739"/>
      <c r="QU59" s="739"/>
      <c r="QV59" s="739"/>
      <c r="QW59" s="739"/>
      <c r="QX59" s="739"/>
      <c r="QY59" s="739"/>
      <c r="QZ59" s="739"/>
      <c r="RA59" s="739"/>
      <c r="RB59" s="739"/>
      <c r="RC59" s="739"/>
      <c r="RD59" s="739"/>
      <c r="RE59" s="739"/>
      <c r="RF59" s="739"/>
      <c r="RG59" s="739"/>
      <c r="RH59" s="739"/>
      <c r="RI59" s="739"/>
      <c r="RJ59" s="739"/>
      <c r="RK59" s="739"/>
      <c r="RL59" s="739"/>
      <c r="RM59" s="739"/>
      <c r="RN59" s="739"/>
      <c r="RO59" s="739"/>
      <c r="RP59" s="739"/>
      <c r="RQ59" s="739"/>
      <c r="RR59" s="739"/>
      <c r="RS59" s="739"/>
      <c r="RT59" s="739"/>
      <c r="RU59" s="739"/>
      <c r="RV59" s="739"/>
      <c r="RW59" s="739"/>
      <c r="RX59" s="739"/>
      <c r="RY59" s="739"/>
      <c r="RZ59" s="739"/>
      <c r="SA59" s="739"/>
      <c r="SB59" s="739"/>
      <c r="SC59" s="739"/>
      <c r="SD59" s="739"/>
      <c r="SE59" s="739"/>
      <c r="SF59" s="739"/>
      <c r="SG59" s="739"/>
      <c r="SH59" s="739"/>
      <c r="SI59" s="739"/>
      <c r="SJ59" s="739"/>
      <c r="SK59" s="739"/>
      <c r="SL59" s="739"/>
      <c r="SM59" s="739"/>
      <c r="SN59" s="739"/>
      <c r="SO59" s="739"/>
      <c r="SP59" s="739"/>
      <c r="SQ59" s="739"/>
      <c r="SR59" s="739"/>
      <c r="SS59" s="739"/>
      <c r="ST59" s="739"/>
      <c r="SU59" s="739"/>
      <c r="SV59" s="739"/>
      <c r="SW59" s="739"/>
      <c r="SX59" s="739"/>
      <c r="SY59" s="739"/>
      <c r="SZ59" s="739"/>
      <c r="TA59" s="739"/>
      <c r="TB59" s="739"/>
      <c r="TC59" s="739"/>
      <c r="TD59" s="739"/>
      <c r="TE59" s="739"/>
      <c r="TF59" s="739"/>
      <c r="TG59" s="739"/>
      <c r="TH59" s="739"/>
      <c r="TI59" s="739"/>
      <c r="TJ59" s="739"/>
      <c r="TK59" s="739"/>
      <c r="TL59" s="739"/>
      <c r="TM59" s="739"/>
      <c r="TN59" s="739"/>
      <c r="TO59" s="739"/>
      <c r="TP59" s="739"/>
      <c r="TQ59" s="739"/>
      <c r="TR59" s="739"/>
      <c r="TS59" s="739"/>
      <c r="TT59" s="739"/>
      <c r="TU59" s="739"/>
      <c r="TV59" s="739"/>
      <c r="TW59" s="739"/>
      <c r="TX59" s="739"/>
      <c r="TY59" s="739"/>
      <c r="TZ59" s="739"/>
      <c r="UA59" s="739"/>
      <c r="UB59" s="739"/>
      <c r="UC59" s="739"/>
      <c r="UD59" s="739"/>
      <c r="UE59" s="739"/>
      <c r="UF59" s="739"/>
      <c r="UG59" s="739"/>
      <c r="UH59" s="739"/>
      <c r="UI59" s="739"/>
      <c r="UJ59" s="739"/>
      <c r="UK59" s="739"/>
      <c r="UL59" s="739"/>
      <c r="UM59" s="739"/>
      <c r="UN59" s="739"/>
      <c r="UO59" s="739"/>
      <c r="UP59" s="739"/>
      <c r="UQ59" s="739"/>
      <c r="UR59" s="739"/>
      <c r="US59" s="739"/>
      <c r="UT59" s="739"/>
      <c r="UU59" s="739"/>
      <c r="UV59" s="739"/>
      <c r="UW59" s="739"/>
      <c r="UX59" s="739"/>
      <c r="UY59" s="739"/>
      <c r="UZ59" s="739"/>
      <c r="VA59" s="739"/>
      <c r="VB59" s="739"/>
      <c r="VC59" s="739"/>
      <c r="VD59" s="739"/>
      <c r="VE59" s="739"/>
      <c r="VF59" s="739"/>
      <c r="VG59" s="739"/>
      <c r="VH59" s="739"/>
      <c r="VI59" s="739"/>
      <c r="VJ59" s="739"/>
      <c r="VK59" s="739"/>
      <c r="VL59" s="739"/>
      <c r="VM59" s="739"/>
      <c r="VN59" s="739"/>
      <c r="VO59" s="739"/>
      <c r="VP59" s="739"/>
      <c r="VQ59" s="739"/>
      <c r="VR59" s="739"/>
      <c r="VS59" s="739"/>
      <c r="VT59" s="739"/>
      <c r="VU59" s="739"/>
      <c r="VV59" s="739"/>
      <c r="VW59" s="739"/>
      <c r="VX59" s="739"/>
      <c r="VY59" s="739"/>
      <c r="VZ59" s="739"/>
      <c r="WA59" s="739"/>
      <c r="WB59" s="739"/>
      <c r="WC59" s="739"/>
      <c r="WD59" s="739"/>
      <c r="WE59" s="739"/>
      <c r="WF59" s="739"/>
      <c r="WG59" s="739"/>
      <c r="WH59" s="739"/>
      <c r="WI59" s="739"/>
      <c r="WJ59" s="739"/>
      <c r="WK59" s="739"/>
      <c r="WL59" s="739"/>
      <c r="WM59" s="739"/>
      <c r="WN59" s="739"/>
      <c r="WO59" s="739"/>
      <c r="WP59" s="739"/>
      <c r="WQ59" s="739"/>
      <c r="WR59" s="739"/>
      <c r="WS59" s="739"/>
      <c r="WT59" s="739"/>
      <c r="WU59" s="739"/>
      <c r="WV59" s="739"/>
      <c r="WW59" s="739"/>
      <c r="WX59" s="739"/>
      <c r="WY59" s="739"/>
      <c r="WZ59" s="739"/>
      <c r="XA59" s="739"/>
      <c r="XB59" s="739"/>
      <c r="XC59" s="739"/>
      <c r="XD59" s="739"/>
      <c r="XE59" s="739"/>
      <c r="XF59" s="739"/>
      <c r="XG59" s="739"/>
      <c r="XH59" s="739"/>
      <c r="XI59" s="739"/>
      <c r="XJ59" s="739"/>
      <c r="XK59" s="739"/>
      <c r="XL59" s="739"/>
      <c r="XM59" s="739"/>
      <c r="XN59" s="739"/>
      <c r="XO59" s="739"/>
      <c r="XP59" s="739"/>
      <c r="XQ59" s="739"/>
      <c r="XR59" s="739"/>
      <c r="XS59" s="739"/>
      <c r="XT59" s="739"/>
      <c r="XU59" s="739"/>
      <c r="XV59" s="739"/>
      <c r="XW59" s="739"/>
      <c r="XX59" s="739"/>
      <c r="XY59" s="739"/>
      <c r="XZ59" s="739"/>
      <c r="YA59" s="739"/>
      <c r="YB59" s="739"/>
      <c r="YC59" s="739"/>
      <c r="YD59" s="739"/>
      <c r="YE59" s="739"/>
      <c r="YF59" s="739"/>
      <c r="YG59" s="739"/>
      <c r="YH59" s="739"/>
      <c r="YI59" s="739"/>
      <c r="YJ59" s="739"/>
      <c r="YK59" s="739"/>
      <c r="YL59" s="739"/>
      <c r="YM59" s="739"/>
      <c r="YN59" s="739"/>
      <c r="YO59" s="739"/>
      <c r="YP59" s="739"/>
      <c r="YQ59" s="739"/>
      <c r="YR59" s="739"/>
      <c r="YS59" s="739"/>
      <c r="YT59" s="739"/>
      <c r="YU59" s="739"/>
      <c r="YV59" s="739"/>
      <c r="YW59" s="739"/>
      <c r="YX59" s="739"/>
      <c r="YY59" s="739"/>
      <c r="YZ59" s="739"/>
      <c r="ZA59" s="739"/>
      <c r="ZB59" s="739"/>
      <c r="ZC59" s="739"/>
      <c r="ZD59" s="739"/>
      <c r="ZE59" s="739"/>
      <c r="ZF59" s="739"/>
      <c r="ZG59" s="739"/>
      <c r="ZH59" s="739"/>
      <c r="ZI59" s="739"/>
      <c r="ZJ59" s="739"/>
      <c r="ZK59" s="739"/>
      <c r="ZL59" s="739"/>
      <c r="ZM59" s="739"/>
      <c r="ZN59" s="739"/>
      <c r="ZO59" s="739"/>
      <c r="ZP59" s="739"/>
      <c r="ZQ59" s="739"/>
      <c r="ZR59" s="739"/>
      <c r="ZS59" s="739"/>
      <c r="ZT59" s="739"/>
      <c r="ZU59" s="739"/>
      <c r="ZV59" s="739"/>
      <c r="ZW59" s="739"/>
      <c r="ZX59" s="739"/>
      <c r="ZY59" s="739"/>
      <c r="ZZ59" s="739"/>
      <c r="AAA59" s="739"/>
      <c r="AAB59" s="739"/>
      <c r="AAC59" s="739"/>
      <c r="AAD59" s="739"/>
      <c r="AAE59" s="739"/>
      <c r="AAF59" s="739"/>
      <c r="AAG59" s="739"/>
      <c r="AAH59" s="739"/>
      <c r="AAI59" s="739"/>
      <c r="AAJ59" s="739"/>
      <c r="AAK59" s="739"/>
      <c r="AAL59" s="739"/>
      <c r="AAM59" s="739"/>
      <c r="AAN59" s="739"/>
      <c r="AAO59" s="739"/>
      <c r="AAP59" s="739"/>
      <c r="AAQ59" s="739"/>
      <c r="AAR59" s="739"/>
      <c r="AAS59" s="739"/>
      <c r="AAT59" s="739"/>
      <c r="AAU59" s="739"/>
      <c r="AAV59" s="739"/>
      <c r="AAW59" s="739"/>
      <c r="AAX59" s="739"/>
      <c r="AAY59" s="739"/>
      <c r="AAZ59" s="739"/>
      <c r="ABA59" s="739"/>
      <c r="ABB59" s="739"/>
      <c r="ABC59" s="739"/>
      <c r="ABD59" s="739"/>
      <c r="ABE59" s="739"/>
      <c r="ABF59" s="739"/>
      <c r="ABG59" s="739"/>
      <c r="ABH59" s="739"/>
      <c r="ABI59" s="739"/>
      <c r="ABJ59" s="739"/>
      <c r="ABK59" s="739"/>
      <c r="ABL59" s="739"/>
      <c r="ABM59" s="739"/>
      <c r="ABN59" s="739"/>
      <c r="ABO59" s="739"/>
      <c r="ABP59" s="739"/>
      <c r="ABQ59" s="739"/>
      <c r="ABR59" s="739"/>
      <c r="ABS59" s="739"/>
      <c r="ABT59" s="739"/>
      <c r="ABU59" s="739"/>
      <c r="ABV59" s="739"/>
      <c r="ABW59" s="739"/>
      <c r="ABX59" s="739"/>
      <c r="ABY59" s="739"/>
      <c r="ABZ59" s="739"/>
      <c r="ACA59" s="739"/>
      <c r="ACB59" s="739"/>
      <c r="ACC59" s="739"/>
      <c r="ACD59" s="739"/>
      <c r="ACE59" s="739"/>
      <c r="ACF59" s="739"/>
      <c r="ACG59" s="739"/>
      <c r="ACH59" s="739"/>
      <c r="ACI59" s="739"/>
      <c r="ACJ59" s="739"/>
      <c r="ACK59" s="739"/>
      <c r="ACL59" s="739"/>
      <c r="ACM59" s="739"/>
      <c r="ACN59" s="739"/>
      <c r="ACO59" s="739"/>
      <c r="ACP59" s="739"/>
      <c r="ACQ59" s="739"/>
      <c r="ACR59" s="739"/>
      <c r="ACS59" s="739"/>
      <c r="ACT59" s="739"/>
      <c r="ACU59" s="739"/>
      <c r="ACV59" s="739"/>
      <c r="ACW59" s="739"/>
      <c r="ACX59" s="739"/>
      <c r="ACY59" s="739"/>
      <c r="ACZ59" s="739"/>
      <c r="ADA59" s="739"/>
      <c r="ADB59" s="739"/>
      <c r="ADC59" s="739"/>
      <c r="ADD59" s="739"/>
      <c r="ADE59" s="739"/>
      <c r="ADF59" s="739"/>
      <c r="ADG59" s="739"/>
      <c r="ADH59" s="739"/>
      <c r="ADI59" s="739"/>
      <c r="ADJ59" s="739"/>
      <c r="ADK59" s="739"/>
      <c r="ADL59" s="739"/>
      <c r="ADM59" s="739"/>
      <c r="ADN59" s="739"/>
      <c r="ADO59" s="739"/>
      <c r="ADP59" s="739"/>
      <c r="ADQ59" s="739"/>
      <c r="ADR59" s="739"/>
      <c r="ADS59" s="739"/>
      <c r="ADT59" s="739"/>
      <c r="ADU59" s="739"/>
      <c r="ADV59" s="739"/>
      <c r="ADW59" s="739"/>
      <c r="ADX59" s="739"/>
      <c r="ADY59" s="739"/>
      <c r="ADZ59" s="739"/>
      <c r="AEA59" s="739"/>
      <c r="AEB59" s="739"/>
      <c r="AEC59" s="739"/>
      <c r="AED59" s="739"/>
      <c r="AEE59" s="739"/>
      <c r="AEF59" s="739"/>
      <c r="AEG59" s="739"/>
      <c r="AEH59" s="739"/>
      <c r="AEI59" s="739"/>
      <c r="AEJ59" s="739"/>
      <c r="AEK59" s="739"/>
      <c r="AEL59" s="739"/>
      <c r="AEM59" s="739"/>
      <c r="AEN59" s="739"/>
      <c r="AEO59" s="739"/>
      <c r="AEP59" s="739"/>
      <c r="AEQ59" s="739"/>
      <c r="AER59" s="739"/>
      <c r="AES59" s="739"/>
      <c r="AET59" s="739"/>
      <c r="AEU59" s="739"/>
      <c r="AEV59" s="739"/>
      <c r="AEW59" s="739"/>
      <c r="AEX59" s="739"/>
      <c r="AEY59" s="739"/>
      <c r="AEZ59" s="739"/>
      <c r="AFA59" s="739"/>
      <c r="AFB59" s="739"/>
      <c r="AFC59" s="739"/>
      <c r="AFD59" s="739"/>
      <c r="AFE59" s="739"/>
      <c r="AFF59" s="739"/>
      <c r="AFG59" s="739"/>
      <c r="AFH59" s="739"/>
      <c r="AFI59" s="739"/>
      <c r="AFJ59" s="739"/>
      <c r="AFK59" s="739"/>
      <c r="AFL59" s="739"/>
      <c r="AFM59" s="739"/>
      <c r="AFN59" s="739"/>
      <c r="AFO59" s="739"/>
      <c r="AFP59" s="739"/>
      <c r="AFQ59" s="739"/>
      <c r="AFR59" s="739"/>
      <c r="AFS59" s="739"/>
      <c r="AFT59" s="739"/>
      <c r="AFU59" s="739"/>
      <c r="AFV59" s="739"/>
      <c r="AFW59" s="739"/>
      <c r="AFX59" s="739"/>
      <c r="AFY59" s="739"/>
      <c r="AFZ59" s="739"/>
      <c r="AGA59" s="739"/>
      <c r="AGB59" s="739"/>
      <c r="AGC59" s="739"/>
      <c r="AGD59" s="739"/>
      <c r="AGE59" s="739"/>
      <c r="AGF59" s="739"/>
      <c r="AGG59" s="739"/>
      <c r="AGH59" s="739"/>
      <c r="AGI59" s="739"/>
      <c r="AGJ59" s="739"/>
      <c r="AGK59" s="739"/>
      <c r="AGL59" s="739"/>
      <c r="AGM59" s="739"/>
      <c r="AGN59" s="739"/>
      <c r="AGO59" s="739"/>
      <c r="AGP59" s="739"/>
      <c r="AGQ59" s="739"/>
      <c r="AGR59" s="739"/>
      <c r="AGS59" s="739"/>
      <c r="AGT59" s="739"/>
      <c r="AGU59" s="739"/>
      <c r="AGV59" s="739"/>
      <c r="AGW59" s="739"/>
      <c r="AGX59" s="739"/>
      <c r="AGY59" s="739"/>
      <c r="AGZ59" s="739"/>
      <c r="AHA59" s="739"/>
      <c r="AHB59" s="739"/>
      <c r="AHC59" s="739"/>
      <c r="AHD59" s="739"/>
      <c r="AHE59" s="739"/>
      <c r="AHF59" s="739"/>
      <c r="AHG59" s="739"/>
      <c r="AHH59" s="739"/>
      <c r="AHI59" s="739"/>
      <c r="AHJ59" s="739"/>
      <c r="AHK59" s="739"/>
      <c r="AHL59" s="739"/>
      <c r="AHM59" s="739"/>
      <c r="AHN59" s="739"/>
      <c r="AHO59" s="739"/>
      <c r="AHP59" s="739"/>
      <c r="AHQ59" s="739"/>
      <c r="AHR59" s="739"/>
      <c r="AHS59" s="739"/>
      <c r="AHT59" s="739"/>
      <c r="AHU59" s="739"/>
      <c r="AHV59" s="739"/>
      <c r="AHW59" s="739"/>
      <c r="AHX59" s="739"/>
      <c r="AHY59" s="739"/>
      <c r="AHZ59" s="739"/>
      <c r="AIA59" s="739"/>
      <c r="AIB59" s="739"/>
      <c r="AIC59" s="739"/>
      <c r="AID59" s="739"/>
      <c r="AIE59" s="739"/>
      <c r="AIF59" s="739"/>
      <c r="AIG59" s="739"/>
      <c r="AIH59" s="739"/>
      <c r="AII59" s="739"/>
      <c r="AIJ59" s="739"/>
      <c r="AIK59" s="739"/>
      <c r="AIL59" s="739"/>
      <c r="AIM59" s="739"/>
      <c r="AIN59" s="739"/>
      <c r="AIO59" s="739"/>
      <c r="AIP59" s="739"/>
      <c r="AIQ59" s="739"/>
      <c r="AIR59" s="739"/>
      <c r="AIS59" s="739"/>
      <c r="AIT59" s="739"/>
      <c r="AIU59" s="739"/>
      <c r="AIV59" s="739"/>
      <c r="AIW59" s="739"/>
      <c r="AIX59" s="739"/>
      <c r="AIY59" s="739"/>
      <c r="AIZ59" s="739"/>
      <c r="AJA59" s="739"/>
      <c r="AJB59" s="739"/>
      <c r="AJC59" s="739"/>
      <c r="AJD59" s="739"/>
      <c r="AJE59" s="739"/>
      <c r="AJF59" s="739"/>
      <c r="AJG59" s="739"/>
      <c r="AJH59" s="739"/>
      <c r="AJI59" s="739"/>
      <c r="AJJ59" s="739"/>
      <c r="AJK59" s="739"/>
      <c r="AJL59" s="739"/>
      <c r="AJM59" s="739"/>
      <c r="AJN59" s="739"/>
      <c r="AJO59" s="739"/>
      <c r="AJP59" s="739"/>
      <c r="AJQ59" s="739"/>
      <c r="AJR59" s="739"/>
      <c r="AJS59" s="739"/>
      <c r="AJT59" s="739"/>
      <c r="AJU59" s="739"/>
      <c r="AJV59" s="739"/>
      <c r="AJW59" s="739"/>
      <c r="AJX59" s="739"/>
      <c r="AJY59" s="739"/>
      <c r="AJZ59" s="739"/>
      <c r="AKA59" s="739"/>
      <c r="AKB59" s="739"/>
      <c r="AKC59" s="739"/>
      <c r="AKD59" s="739"/>
      <c r="AKE59" s="739"/>
      <c r="AKF59" s="739"/>
      <c r="AKG59" s="739"/>
      <c r="AKH59" s="739"/>
      <c r="AKI59" s="739"/>
      <c r="AKJ59" s="739"/>
      <c r="AKK59" s="739"/>
      <c r="AKL59" s="739"/>
      <c r="AKM59" s="739"/>
      <c r="AKN59" s="739"/>
      <c r="AKO59" s="739"/>
      <c r="AKP59" s="739"/>
      <c r="AKQ59" s="739"/>
      <c r="AKR59" s="739"/>
      <c r="AKS59" s="739"/>
      <c r="AKT59" s="739"/>
      <c r="AKU59" s="739"/>
      <c r="AKV59" s="739"/>
      <c r="AKW59" s="739"/>
      <c r="AKX59" s="739"/>
      <c r="AKY59" s="739"/>
      <c r="AKZ59" s="739"/>
      <c r="ALA59" s="739"/>
      <c r="ALB59" s="739"/>
      <c r="ALC59" s="739"/>
      <c r="ALD59" s="739"/>
      <c r="ALE59" s="739"/>
      <c r="ALF59" s="739"/>
      <c r="ALG59" s="739"/>
      <c r="ALH59" s="739"/>
      <c r="ALI59" s="739"/>
      <c r="ALJ59" s="739"/>
      <c r="ALK59" s="739"/>
      <c r="ALL59" s="739"/>
      <c r="ALM59" s="739"/>
      <c r="ALN59" s="739"/>
      <c r="ALO59" s="739"/>
      <c r="ALP59" s="739"/>
      <c r="ALQ59" s="739"/>
      <c r="ALR59" s="739"/>
      <c r="ALS59" s="739"/>
      <c r="ALT59" s="739"/>
      <c r="ALU59" s="739"/>
      <c r="ALV59" s="739"/>
      <c r="ALW59" s="739"/>
      <c r="ALX59" s="739"/>
      <c r="ALY59" s="739"/>
      <c r="ALZ59" s="739"/>
      <c r="AMA59" s="739"/>
      <c r="AMB59" s="739"/>
      <c r="AMC59" s="739"/>
      <c r="AMD59" s="739"/>
      <c r="AME59" s="739"/>
      <c r="AMF59" s="739"/>
      <c r="AMG59" s="739"/>
      <c r="AMH59" s="739"/>
      <c r="AMI59" s="739"/>
      <c r="AMJ59" s="739"/>
      <c r="AMK59" s="739"/>
      <c r="AML59" s="739"/>
      <c r="AMM59" s="739"/>
      <c r="AMN59" s="739"/>
      <c r="AMO59" s="739"/>
      <c r="AMP59" s="739"/>
      <c r="AMQ59" s="739"/>
      <c r="AMR59" s="739"/>
      <c r="AMS59" s="739"/>
      <c r="AMT59" s="739"/>
      <c r="AMU59" s="739"/>
      <c r="AMV59" s="739"/>
      <c r="AMW59" s="739"/>
      <c r="AMX59" s="739"/>
      <c r="AMY59" s="739"/>
      <c r="AMZ59" s="739"/>
      <c r="ANA59" s="739"/>
      <c r="ANB59" s="739"/>
      <c r="ANC59" s="739"/>
      <c r="AND59" s="739"/>
      <c r="ANE59" s="739"/>
      <c r="ANF59" s="739"/>
      <c r="ANG59" s="739"/>
      <c r="ANH59" s="739"/>
      <c r="ANI59" s="739"/>
      <c r="ANJ59" s="739"/>
      <c r="ANK59" s="739"/>
      <c r="ANL59" s="739"/>
      <c r="ANM59" s="739"/>
      <c r="ANN59" s="739"/>
      <c r="ANO59" s="739"/>
      <c r="ANP59" s="739"/>
      <c r="ANQ59" s="739"/>
      <c r="ANR59" s="739"/>
      <c r="ANS59" s="739"/>
      <c r="ANT59" s="739"/>
      <c r="ANU59" s="739"/>
      <c r="ANV59" s="739"/>
      <c r="ANW59" s="739"/>
      <c r="ANX59" s="739"/>
      <c r="ANY59" s="739"/>
      <c r="ANZ59" s="739"/>
      <c r="AOA59" s="739"/>
      <c r="AOB59" s="739"/>
      <c r="AOC59" s="739"/>
      <c r="AOD59" s="739"/>
      <c r="AOE59" s="739"/>
      <c r="AOF59" s="739"/>
      <c r="AOG59" s="739"/>
      <c r="AOH59" s="739"/>
      <c r="AOI59" s="739"/>
      <c r="AOJ59" s="739"/>
      <c r="AOK59" s="739"/>
      <c r="AOL59" s="739"/>
      <c r="AOM59" s="739"/>
      <c r="AON59" s="739"/>
      <c r="AOO59" s="739"/>
      <c r="AOP59" s="739"/>
      <c r="AOQ59" s="739"/>
      <c r="AOR59" s="739"/>
      <c r="AOS59" s="739"/>
      <c r="AOT59" s="739"/>
      <c r="AOU59" s="739"/>
      <c r="AOV59" s="739"/>
      <c r="AOW59" s="739"/>
      <c r="AOX59" s="739"/>
      <c r="AOY59" s="739"/>
      <c r="AOZ59" s="739"/>
      <c r="APA59" s="739"/>
      <c r="APB59" s="739"/>
      <c r="APC59" s="739"/>
      <c r="APD59" s="739"/>
      <c r="APE59" s="739"/>
      <c r="APF59" s="739"/>
      <c r="APG59" s="739"/>
      <c r="APH59" s="739"/>
      <c r="API59" s="739"/>
      <c r="APJ59" s="739"/>
      <c r="APK59" s="739"/>
      <c r="APL59" s="739"/>
      <c r="APM59" s="739"/>
      <c r="APN59" s="739"/>
      <c r="APO59" s="739"/>
      <c r="APP59" s="739"/>
      <c r="APQ59" s="739"/>
      <c r="APR59" s="739"/>
      <c r="APS59" s="739"/>
      <c r="APT59" s="739"/>
      <c r="APU59" s="739"/>
      <c r="APV59" s="739"/>
      <c r="APW59" s="739"/>
      <c r="APX59" s="739"/>
      <c r="APY59" s="739"/>
      <c r="APZ59" s="739"/>
      <c r="AQA59" s="739"/>
      <c r="AQB59" s="739"/>
      <c r="AQC59" s="739"/>
      <c r="AQD59" s="739"/>
      <c r="AQE59" s="739"/>
      <c r="AQF59" s="739"/>
      <c r="AQG59" s="739"/>
      <c r="AQH59" s="739"/>
      <c r="AQI59" s="739"/>
      <c r="AQJ59" s="739"/>
      <c r="AQK59" s="739"/>
      <c r="AQL59" s="739"/>
      <c r="AQM59" s="739"/>
      <c r="AQN59" s="739"/>
      <c r="AQO59" s="739"/>
      <c r="AQP59" s="739"/>
      <c r="AQQ59" s="739"/>
      <c r="AQR59" s="739"/>
      <c r="AQS59" s="739"/>
      <c r="AQT59" s="739"/>
      <c r="AQU59" s="739"/>
      <c r="AQV59" s="739"/>
      <c r="AQW59" s="739"/>
      <c r="AQX59" s="739"/>
      <c r="AQY59" s="739"/>
      <c r="AQZ59" s="739"/>
      <c r="ARA59" s="739"/>
      <c r="ARB59" s="739"/>
      <c r="ARC59" s="739"/>
      <c r="ARD59" s="739"/>
      <c r="ARE59" s="739"/>
      <c r="ARF59" s="739"/>
      <c r="ARG59" s="739"/>
      <c r="ARH59" s="739"/>
      <c r="ARI59" s="739"/>
      <c r="ARJ59" s="739"/>
      <c r="ARK59" s="739"/>
      <c r="ARL59" s="739"/>
      <c r="ARM59" s="739"/>
      <c r="ARN59" s="739"/>
      <c r="ARO59" s="739"/>
      <c r="ARP59" s="739"/>
      <c r="ARQ59" s="739"/>
      <c r="ARR59" s="739"/>
      <c r="ARS59" s="739"/>
      <c r="ART59" s="739"/>
      <c r="ARU59" s="739"/>
      <c r="ARV59" s="739"/>
      <c r="ARW59" s="739"/>
      <c r="ARX59" s="739"/>
      <c r="ARY59" s="739"/>
      <c r="ARZ59" s="739"/>
      <c r="ASA59" s="739"/>
      <c r="ASB59" s="739"/>
      <c r="ASC59" s="739"/>
      <c r="ASD59" s="739"/>
      <c r="ASE59" s="739"/>
      <c r="ASF59" s="739"/>
      <c r="ASG59" s="739"/>
      <c r="ASH59" s="739"/>
      <c r="ASI59" s="739"/>
      <c r="ASJ59" s="739"/>
      <c r="ASK59" s="739"/>
      <c r="ASL59" s="739"/>
      <c r="ASM59" s="739"/>
      <c r="ASN59" s="739"/>
      <c r="ASO59" s="739"/>
      <c r="ASP59" s="739"/>
      <c r="ASQ59" s="739"/>
      <c r="ASR59" s="739"/>
      <c r="ASS59" s="739"/>
      <c r="AST59" s="739"/>
      <c r="ASU59" s="739"/>
      <c r="ASV59" s="739"/>
      <c r="ASW59" s="739"/>
      <c r="ASX59" s="739"/>
      <c r="ASY59" s="739"/>
      <c r="ASZ59" s="739"/>
      <c r="ATA59" s="739"/>
      <c r="ATB59" s="739"/>
      <c r="ATC59" s="739"/>
      <c r="ATD59" s="739"/>
      <c r="ATE59" s="739"/>
      <c r="ATF59" s="739"/>
      <c r="ATG59" s="739"/>
      <c r="ATH59" s="739"/>
      <c r="ATI59" s="739"/>
      <c r="ATJ59" s="739"/>
      <c r="ATK59" s="739"/>
      <c r="ATL59" s="739"/>
      <c r="ATM59" s="739"/>
      <c r="ATN59" s="739"/>
      <c r="ATO59" s="739"/>
      <c r="ATP59" s="739"/>
      <c r="ATQ59" s="739"/>
      <c r="ATR59" s="739"/>
      <c r="ATS59" s="739"/>
      <c r="ATT59" s="739"/>
      <c r="ATU59" s="739"/>
      <c r="ATV59" s="739"/>
      <c r="ATW59" s="739"/>
      <c r="ATX59" s="739"/>
      <c r="ATY59" s="739"/>
      <c r="ATZ59" s="739"/>
      <c r="AUA59" s="739"/>
      <c r="AUB59" s="739"/>
      <c r="AUC59" s="739"/>
      <c r="AUD59" s="739"/>
      <c r="AUE59" s="739"/>
      <c r="AUF59" s="739"/>
      <c r="AUG59" s="739"/>
      <c r="AUH59" s="739"/>
      <c r="AUI59" s="739"/>
      <c r="AUJ59" s="739"/>
      <c r="AUK59" s="739"/>
      <c r="AUL59" s="739"/>
      <c r="AUM59" s="739"/>
      <c r="AUN59" s="739"/>
      <c r="AUO59" s="739"/>
      <c r="AUP59" s="739"/>
      <c r="AUQ59" s="739"/>
      <c r="AUR59" s="739"/>
      <c r="AUS59" s="739"/>
      <c r="AUT59" s="739"/>
      <c r="AUU59" s="739"/>
      <c r="AUV59" s="739"/>
      <c r="AUW59" s="739"/>
      <c r="AUX59" s="739"/>
      <c r="AUY59" s="739"/>
      <c r="AUZ59" s="739"/>
      <c r="AVA59" s="739"/>
      <c r="AVB59" s="739"/>
      <c r="AVC59" s="739"/>
      <c r="AVD59" s="739"/>
      <c r="AVE59" s="739"/>
      <c r="AVF59" s="739"/>
      <c r="AVG59" s="739"/>
      <c r="AVH59" s="739"/>
      <c r="AVI59" s="739"/>
      <c r="AVJ59" s="739"/>
      <c r="AVK59" s="739"/>
      <c r="AVL59" s="739"/>
      <c r="AVM59" s="739"/>
      <c r="AVN59" s="739"/>
      <c r="AVO59" s="739"/>
      <c r="AVP59" s="739"/>
      <c r="AVQ59" s="739"/>
      <c r="AVR59" s="739"/>
      <c r="AVS59" s="739"/>
      <c r="AVT59" s="739"/>
      <c r="AVU59" s="739"/>
      <c r="AVV59" s="739"/>
      <c r="AVW59" s="739"/>
      <c r="AVX59" s="739"/>
      <c r="AVY59" s="739"/>
      <c r="AVZ59" s="739"/>
      <c r="AWA59" s="739"/>
      <c r="AWB59" s="739"/>
      <c r="AWC59" s="739"/>
      <c r="AWD59" s="739"/>
      <c r="AWE59" s="739"/>
      <c r="AWF59" s="739"/>
      <c r="AWG59" s="739"/>
      <c r="AWH59" s="739"/>
      <c r="AWI59" s="739"/>
      <c r="AWJ59" s="739"/>
      <c r="AWK59" s="739"/>
      <c r="AWL59" s="739"/>
      <c r="AWM59" s="739"/>
      <c r="AWN59" s="739"/>
      <c r="AWO59" s="739"/>
      <c r="AWP59" s="739"/>
      <c r="AWQ59" s="739"/>
      <c r="AWR59" s="739"/>
      <c r="AWS59" s="739"/>
      <c r="AWT59" s="739"/>
      <c r="AWU59" s="739"/>
      <c r="AWV59" s="739"/>
      <c r="AWW59" s="739"/>
      <c r="AWX59" s="739"/>
      <c r="AWY59" s="739"/>
      <c r="AWZ59" s="739"/>
      <c r="AXA59" s="739"/>
      <c r="AXB59" s="739"/>
      <c r="AXC59" s="739"/>
      <c r="AXD59" s="739"/>
      <c r="AXE59" s="739"/>
      <c r="AXF59" s="739"/>
      <c r="AXG59" s="739"/>
      <c r="AXH59" s="739"/>
      <c r="AXI59" s="739"/>
      <c r="AXJ59" s="739"/>
      <c r="AXK59" s="739"/>
      <c r="AXL59" s="739"/>
      <c r="AXM59" s="739"/>
      <c r="AXN59" s="739"/>
      <c r="AXO59" s="739"/>
      <c r="AXP59" s="739"/>
      <c r="AXQ59" s="739"/>
      <c r="AXR59" s="739"/>
      <c r="AXS59" s="739"/>
      <c r="AXT59" s="739"/>
      <c r="AXU59" s="739"/>
      <c r="AXV59" s="739"/>
      <c r="AXW59" s="739"/>
      <c r="AXX59" s="739"/>
      <c r="AXY59" s="739"/>
      <c r="AXZ59" s="739"/>
      <c r="AYA59" s="739"/>
      <c r="AYB59" s="739"/>
      <c r="AYC59" s="739"/>
      <c r="AYD59" s="739"/>
      <c r="AYE59" s="739"/>
      <c r="AYF59" s="739"/>
      <c r="AYG59" s="739"/>
      <c r="AYH59" s="739"/>
      <c r="AYI59" s="739"/>
      <c r="AYJ59" s="739"/>
      <c r="AYK59" s="739"/>
      <c r="AYL59" s="739"/>
      <c r="AYM59" s="739"/>
      <c r="AYN59" s="739"/>
      <c r="AYO59" s="739"/>
      <c r="AYP59" s="739"/>
      <c r="AYQ59" s="739"/>
      <c r="AYR59" s="739"/>
      <c r="AYS59" s="739"/>
      <c r="AYT59" s="739"/>
      <c r="AYU59" s="739"/>
      <c r="AYV59" s="739"/>
      <c r="AYW59" s="739"/>
      <c r="AYX59" s="739"/>
      <c r="AYY59" s="739"/>
      <c r="AYZ59" s="739"/>
      <c r="AZA59" s="739"/>
      <c r="AZB59" s="739"/>
      <c r="AZC59" s="739"/>
      <c r="AZD59" s="739"/>
      <c r="AZE59" s="739"/>
      <c r="AZF59" s="739"/>
      <c r="AZG59" s="739"/>
      <c r="AZH59" s="739"/>
      <c r="AZI59" s="739"/>
      <c r="AZJ59" s="739"/>
      <c r="AZK59" s="739"/>
      <c r="AZL59" s="739"/>
      <c r="AZM59" s="739"/>
      <c r="AZN59" s="739"/>
      <c r="AZO59" s="739"/>
      <c r="AZP59" s="739"/>
      <c r="AZQ59" s="739"/>
      <c r="AZR59" s="739"/>
      <c r="AZS59" s="739"/>
      <c r="AZT59" s="739"/>
      <c r="AZU59" s="739"/>
      <c r="AZV59" s="739"/>
      <c r="AZW59" s="739"/>
      <c r="AZX59" s="739"/>
      <c r="AZY59" s="739"/>
      <c r="AZZ59" s="739"/>
      <c r="BAA59" s="739"/>
      <c r="BAB59" s="739"/>
      <c r="BAC59" s="739"/>
      <c r="BAD59" s="739"/>
      <c r="BAE59" s="739"/>
      <c r="BAF59" s="739"/>
      <c r="BAG59" s="739"/>
      <c r="BAH59" s="739"/>
      <c r="BAI59" s="739"/>
      <c r="BAJ59" s="739"/>
      <c r="BAK59" s="739"/>
      <c r="BAL59" s="739"/>
      <c r="BAM59" s="739"/>
      <c r="BAN59" s="739"/>
      <c r="BAO59" s="739"/>
      <c r="BAP59" s="739"/>
      <c r="BAQ59" s="739"/>
      <c r="BAR59" s="739"/>
      <c r="BAS59" s="739"/>
      <c r="BAT59" s="739"/>
      <c r="BAU59" s="739"/>
      <c r="BAV59" s="739"/>
      <c r="BAW59" s="739"/>
      <c r="BAX59" s="739"/>
      <c r="BAY59" s="739"/>
      <c r="BAZ59" s="739"/>
      <c r="BBA59" s="739"/>
      <c r="BBB59" s="739"/>
      <c r="BBC59" s="739"/>
      <c r="BBD59" s="739"/>
      <c r="BBE59" s="739"/>
      <c r="BBF59" s="739"/>
      <c r="BBG59" s="739"/>
      <c r="BBH59" s="739"/>
      <c r="BBI59" s="739"/>
      <c r="BBJ59" s="739"/>
      <c r="BBK59" s="739"/>
      <c r="BBL59" s="739"/>
      <c r="BBM59" s="739"/>
      <c r="BBN59" s="739"/>
      <c r="BBO59" s="739"/>
      <c r="BBP59" s="739"/>
      <c r="BBQ59" s="739"/>
      <c r="BBR59" s="739"/>
      <c r="BBS59" s="739"/>
      <c r="BBT59" s="739"/>
      <c r="BBU59" s="739"/>
      <c r="BBV59" s="739"/>
      <c r="BBW59" s="739"/>
      <c r="BBX59" s="739"/>
      <c r="BBY59" s="739"/>
      <c r="BBZ59" s="739"/>
      <c r="BCA59" s="739"/>
      <c r="BCB59" s="739"/>
      <c r="BCC59" s="739"/>
      <c r="BCD59" s="739"/>
      <c r="BCE59" s="739"/>
      <c r="BCF59" s="739"/>
      <c r="BCG59" s="739"/>
      <c r="BCH59" s="739"/>
      <c r="BCI59" s="739"/>
      <c r="BCJ59" s="739"/>
      <c r="BCK59" s="739"/>
      <c r="BCL59" s="739"/>
      <c r="BCM59" s="739"/>
      <c r="BCN59" s="739"/>
      <c r="BCO59" s="739"/>
      <c r="BCP59" s="739"/>
      <c r="BCQ59" s="739"/>
      <c r="BCR59" s="739"/>
      <c r="BCS59" s="739"/>
      <c r="BCT59" s="739"/>
      <c r="BCU59" s="739"/>
      <c r="BCV59" s="739"/>
      <c r="BCW59" s="739"/>
      <c r="BCX59" s="739"/>
      <c r="BCY59" s="739"/>
      <c r="BCZ59" s="739"/>
      <c r="BDA59" s="739"/>
      <c r="BDB59" s="739"/>
      <c r="BDC59" s="739"/>
      <c r="BDD59" s="739"/>
      <c r="BDE59" s="739"/>
      <c r="BDF59" s="739"/>
      <c r="BDG59" s="739"/>
      <c r="BDH59" s="739"/>
      <c r="BDI59" s="739"/>
      <c r="BDJ59" s="739"/>
      <c r="BDK59" s="739"/>
      <c r="BDL59" s="739"/>
      <c r="BDM59" s="739"/>
      <c r="BDN59" s="739"/>
      <c r="BDO59" s="739"/>
      <c r="BDP59" s="739"/>
      <c r="BDQ59" s="739"/>
      <c r="BDR59" s="739"/>
      <c r="BDS59" s="739"/>
      <c r="BDT59" s="739"/>
      <c r="BDU59" s="739"/>
      <c r="BDV59" s="739"/>
      <c r="BDW59" s="739"/>
      <c r="BDX59" s="739"/>
      <c r="BDY59" s="739"/>
      <c r="BDZ59" s="739"/>
      <c r="BEA59" s="739"/>
      <c r="BEB59" s="739"/>
      <c r="BEC59" s="739"/>
      <c r="BED59" s="739"/>
      <c r="BEE59" s="739"/>
      <c r="BEF59" s="739"/>
      <c r="BEG59" s="739"/>
      <c r="BEH59" s="739"/>
      <c r="BEI59" s="739"/>
      <c r="BEJ59" s="739"/>
      <c r="BEK59" s="739"/>
      <c r="BEL59" s="739"/>
      <c r="BEM59" s="739"/>
      <c r="BEN59" s="739"/>
      <c r="BEO59" s="739"/>
      <c r="BEP59" s="739"/>
      <c r="BEQ59" s="739"/>
      <c r="BER59" s="739"/>
      <c r="BES59" s="739"/>
      <c r="BET59" s="739"/>
      <c r="BEU59" s="739"/>
      <c r="BEV59" s="739"/>
      <c r="BEW59" s="739"/>
      <c r="BEX59" s="739"/>
      <c r="BEY59" s="739"/>
      <c r="BEZ59" s="739"/>
      <c r="BFA59" s="739"/>
      <c r="BFB59" s="739"/>
      <c r="BFC59" s="739"/>
      <c r="BFD59" s="739"/>
      <c r="BFE59" s="739"/>
      <c r="BFF59" s="739"/>
      <c r="BFG59" s="739"/>
      <c r="BFH59" s="739"/>
      <c r="BFI59" s="739"/>
      <c r="BFJ59" s="739"/>
      <c r="BFK59" s="739"/>
      <c r="BFL59" s="739"/>
      <c r="BFM59" s="739"/>
      <c r="BFN59" s="739"/>
      <c r="BFO59" s="739"/>
      <c r="BFP59" s="739"/>
      <c r="BFQ59" s="739"/>
      <c r="BFR59" s="739"/>
      <c r="BFS59" s="739"/>
      <c r="BFT59" s="739"/>
      <c r="BFU59" s="739"/>
      <c r="BFV59" s="739"/>
      <c r="BFW59" s="739"/>
      <c r="BFX59" s="739"/>
      <c r="BFY59" s="739"/>
      <c r="BFZ59" s="739"/>
      <c r="BGA59" s="739"/>
      <c r="BGB59" s="739"/>
      <c r="BGC59" s="739"/>
      <c r="BGD59" s="739"/>
      <c r="BGE59" s="739"/>
      <c r="BGF59" s="739"/>
      <c r="BGG59" s="739"/>
      <c r="BGH59" s="739"/>
      <c r="BGI59" s="739"/>
      <c r="BGJ59" s="739"/>
      <c r="BGK59" s="739"/>
      <c r="BGL59" s="739"/>
      <c r="BGM59" s="739"/>
      <c r="BGN59" s="739"/>
      <c r="BGO59" s="739"/>
      <c r="BGP59" s="739"/>
      <c r="BGQ59" s="739"/>
      <c r="BGR59" s="739"/>
      <c r="BGS59" s="739"/>
      <c r="BGT59" s="739"/>
      <c r="BGU59" s="739"/>
      <c r="BGV59" s="739"/>
      <c r="BGW59" s="739"/>
      <c r="BGX59" s="739"/>
      <c r="BGY59" s="739"/>
      <c r="BGZ59" s="739"/>
      <c r="BHA59" s="739"/>
      <c r="BHB59" s="739"/>
      <c r="BHC59" s="739"/>
      <c r="BHD59" s="739"/>
      <c r="BHE59" s="739"/>
      <c r="BHF59" s="739"/>
      <c r="BHG59" s="739"/>
      <c r="BHH59" s="739"/>
      <c r="BHI59" s="739"/>
      <c r="BHJ59" s="739"/>
      <c r="BHK59" s="739"/>
      <c r="BHL59" s="739"/>
      <c r="BHM59" s="739"/>
      <c r="BHN59" s="739"/>
      <c r="BHO59" s="739"/>
      <c r="BHP59" s="739"/>
      <c r="BHQ59" s="739"/>
      <c r="BHR59" s="739"/>
      <c r="BHS59" s="739"/>
      <c r="BHT59" s="739"/>
      <c r="BHU59" s="739"/>
      <c r="BHV59" s="739"/>
      <c r="BHW59" s="739"/>
      <c r="BHX59" s="739"/>
      <c r="BHY59" s="739"/>
      <c r="BHZ59" s="739"/>
      <c r="BIA59" s="739"/>
      <c r="BIB59" s="739"/>
      <c r="BIC59" s="739"/>
      <c r="BID59" s="739"/>
      <c r="BIE59" s="739"/>
      <c r="BIF59" s="739"/>
      <c r="BIG59" s="739"/>
      <c r="BIH59" s="739"/>
      <c r="BII59" s="739"/>
      <c r="BIJ59" s="739"/>
      <c r="BIK59" s="739"/>
      <c r="BIL59" s="739"/>
      <c r="BIM59" s="739"/>
      <c r="BIN59" s="739"/>
      <c r="BIO59" s="739"/>
      <c r="BIP59" s="739"/>
      <c r="BIQ59" s="739"/>
      <c r="BIR59" s="739"/>
      <c r="BIS59" s="739"/>
      <c r="BIT59" s="739"/>
      <c r="BIU59" s="739"/>
      <c r="BIV59" s="739"/>
      <c r="BIW59" s="739"/>
      <c r="BIX59" s="739"/>
      <c r="BIY59" s="739"/>
      <c r="BIZ59" s="739"/>
      <c r="BJA59" s="739"/>
      <c r="BJB59" s="739"/>
      <c r="BJC59" s="739"/>
      <c r="BJD59" s="739"/>
      <c r="BJE59" s="739"/>
      <c r="BJF59" s="739"/>
      <c r="BJG59" s="739"/>
      <c r="BJH59" s="739"/>
      <c r="BJI59" s="739"/>
      <c r="BJJ59" s="739"/>
      <c r="BJK59" s="739"/>
      <c r="BJL59" s="739"/>
      <c r="BJM59" s="739"/>
      <c r="BJN59" s="739"/>
      <c r="BJO59" s="739"/>
      <c r="BJP59" s="739"/>
      <c r="BJQ59" s="739"/>
      <c r="BJR59" s="739"/>
      <c r="BJS59" s="739"/>
      <c r="BJT59" s="739"/>
      <c r="BJU59" s="739"/>
      <c r="BJV59" s="739"/>
      <c r="BJW59" s="739"/>
      <c r="BJX59" s="739"/>
      <c r="BJY59" s="739"/>
      <c r="BJZ59" s="739"/>
      <c r="BKA59" s="739"/>
      <c r="BKB59" s="739"/>
      <c r="BKC59" s="739"/>
      <c r="BKD59" s="739"/>
      <c r="BKE59" s="739"/>
      <c r="BKF59" s="739"/>
      <c r="BKG59" s="739"/>
      <c r="BKH59" s="739"/>
      <c r="BKI59" s="739"/>
      <c r="BKJ59" s="739"/>
      <c r="BKK59" s="739"/>
      <c r="BKL59" s="739"/>
      <c r="BKM59" s="739"/>
      <c r="BKN59" s="739"/>
      <c r="BKO59" s="739"/>
      <c r="BKP59" s="739"/>
      <c r="BKQ59" s="739"/>
      <c r="BKR59" s="739"/>
      <c r="BKS59" s="739"/>
      <c r="BKT59" s="739"/>
      <c r="BKU59" s="739"/>
      <c r="BKV59" s="739"/>
      <c r="BKW59" s="739"/>
      <c r="BKX59" s="739"/>
      <c r="BKY59" s="739"/>
      <c r="BKZ59" s="739"/>
      <c r="BLA59" s="739"/>
      <c r="BLB59" s="739"/>
      <c r="BLC59" s="739"/>
      <c r="BLD59" s="739"/>
      <c r="BLE59" s="739"/>
      <c r="BLF59" s="739"/>
      <c r="BLG59" s="739"/>
      <c r="BLH59" s="739"/>
      <c r="BLI59" s="739"/>
      <c r="BLJ59" s="739"/>
      <c r="BLK59" s="739"/>
      <c r="BLL59" s="739"/>
      <c r="BLM59" s="739"/>
      <c r="BLN59" s="739"/>
      <c r="BLO59" s="739"/>
      <c r="BLP59" s="739"/>
      <c r="BLQ59" s="739"/>
      <c r="BLR59" s="739"/>
      <c r="BLS59" s="739"/>
      <c r="BLT59" s="739"/>
      <c r="BLU59" s="739"/>
      <c r="BLV59" s="739"/>
      <c r="BLW59" s="739"/>
      <c r="BLX59" s="739"/>
      <c r="BLY59" s="739"/>
      <c r="BLZ59" s="739"/>
      <c r="BMA59" s="739"/>
      <c r="BMB59" s="739"/>
      <c r="BMC59" s="739"/>
      <c r="BMD59" s="739"/>
      <c r="BME59" s="739"/>
      <c r="BMF59" s="739"/>
      <c r="BMG59" s="739"/>
      <c r="BMH59" s="739"/>
      <c r="BMI59" s="739"/>
      <c r="BMJ59" s="739"/>
      <c r="BMK59" s="739"/>
      <c r="BML59" s="739"/>
      <c r="BMM59" s="739"/>
      <c r="BMN59" s="739"/>
      <c r="BMO59" s="739"/>
      <c r="BMP59" s="739"/>
      <c r="BMQ59" s="739"/>
      <c r="BMR59" s="739"/>
      <c r="BMS59" s="739"/>
      <c r="BMT59" s="739"/>
      <c r="BMU59" s="739"/>
      <c r="BMV59" s="739"/>
      <c r="BMW59" s="739"/>
      <c r="BMX59" s="739"/>
      <c r="BMY59" s="739"/>
      <c r="BMZ59" s="739"/>
      <c r="BNA59" s="739"/>
      <c r="BNB59" s="739"/>
      <c r="BNC59" s="739"/>
      <c r="BND59" s="739"/>
      <c r="BNE59" s="739"/>
      <c r="BNF59" s="739"/>
      <c r="BNG59" s="739"/>
      <c r="BNH59" s="739"/>
      <c r="BNI59" s="739"/>
      <c r="BNJ59" s="739"/>
      <c r="BNK59" s="739"/>
      <c r="BNL59" s="739"/>
      <c r="BNM59" s="739"/>
      <c r="BNN59" s="739"/>
      <c r="BNO59" s="739"/>
      <c r="BNP59" s="739"/>
      <c r="BNQ59" s="739"/>
      <c r="BNR59" s="739"/>
      <c r="BNS59" s="739"/>
      <c r="BNT59" s="739"/>
      <c r="BNU59" s="739"/>
      <c r="BNV59" s="739"/>
      <c r="BNW59" s="739"/>
      <c r="BNX59" s="739"/>
      <c r="BNY59" s="739"/>
      <c r="BNZ59" s="739"/>
      <c r="BOA59" s="739"/>
      <c r="BOB59" s="739"/>
      <c r="BOC59" s="739"/>
      <c r="BOD59" s="739"/>
      <c r="BOE59" s="739"/>
      <c r="BOF59" s="739"/>
      <c r="BOG59" s="739"/>
      <c r="BOH59" s="739"/>
      <c r="BOI59" s="739"/>
      <c r="BOJ59" s="739"/>
      <c r="BOK59" s="739"/>
      <c r="BOL59" s="739"/>
      <c r="BOM59" s="739"/>
      <c r="BON59" s="739"/>
      <c r="BOO59" s="739"/>
      <c r="BOP59" s="739"/>
      <c r="BOQ59" s="739"/>
      <c r="BOR59" s="739"/>
      <c r="BOS59" s="739"/>
      <c r="BOT59" s="739"/>
      <c r="BOU59" s="739"/>
      <c r="BOV59" s="739"/>
      <c r="BOW59" s="739"/>
      <c r="BOX59" s="739"/>
      <c r="BOY59" s="739"/>
      <c r="BOZ59" s="739"/>
      <c r="BPA59" s="739"/>
      <c r="BPB59" s="739"/>
      <c r="BPC59" s="739"/>
      <c r="BPD59" s="739"/>
      <c r="BPE59" s="739"/>
      <c r="BPF59" s="739"/>
      <c r="BPG59" s="739"/>
      <c r="BPH59" s="739"/>
      <c r="BPI59" s="739"/>
      <c r="BPJ59" s="739"/>
      <c r="BPK59" s="739"/>
      <c r="BPL59" s="739"/>
      <c r="BPM59" s="739"/>
      <c r="BPN59" s="739"/>
      <c r="BPO59" s="739"/>
      <c r="BPP59" s="739"/>
      <c r="BPQ59" s="739"/>
      <c r="BPR59" s="739"/>
      <c r="BPS59" s="739"/>
      <c r="BPT59" s="739"/>
      <c r="BPU59" s="739"/>
      <c r="BPV59" s="739"/>
      <c r="BPW59" s="739"/>
      <c r="BPX59" s="739"/>
      <c r="BPY59" s="739"/>
      <c r="BPZ59" s="739"/>
      <c r="BQA59" s="739"/>
      <c r="BQB59" s="739"/>
      <c r="BQC59" s="739"/>
      <c r="BQD59" s="739"/>
      <c r="BQE59" s="739"/>
      <c r="BQF59" s="739"/>
      <c r="BQG59" s="739"/>
      <c r="BQH59" s="739"/>
      <c r="BQI59" s="739"/>
      <c r="BQJ59" s="739"/>
      <c r="BQK59" s="739"/>
      <c r="BQL59" s="739"/>
      <c r="BQM59" s="739"/>
      <c r="BQN59" s="739"/>
      <c r="BQO59" s="739"/>
      <c r="BQP59" s="739"/>
      <c r="BQQ59" s="739"/>
      <c r="BQR59" s="739"/>
      <c r="BQS59" s="739"/>
      <c r="BQT59" s="739"/>
      <c r="BQU59" s="739"/>
      <c r="BQV59" s="739"/>
      <c r="BQW59" s="739"/>
      <c r="BQX59" s="739"/>
      <c r="BQY59" s="739"/>
      <c r="BQZ59" s="739"/>
      <c r="BRA59" s="739"/>
      <c r="BRB59" s="739"/>
      <c r="BRC59" s="739"/>
      <c r="BRD59" s="739"/>
      <c r="BRE59" s="739"/>
      <c r="BRF59" s="739"/>
      <c r="BRG59" s="739"/>
      <c r="BRH59" s="739"/>
      <c r="BRI59" s="739"/>
      <c r="BRJ59" s="739"/>
      <c r="BRK59" s="739"/>
      <c r="BRL59" s="739"/>
      <c r="BRM59" s="739"/>
      <c r="BRN59" s="739"/>
      <c r="BRO59" s="739"/>
      <c r="BRP59" s="739"/>
      <c r="BRQ59" s="739"/>
      <c r="BRR59" s="739"/>
      <c r="BRS59" s="739"/>
      <c r="BRT59" s="739"/>
      <c r="BRU59" s="739"/>
      <c r="BRV59" s="739"/>
      <c r="BRW59" s="739"/>
      <c r="BRX59" s="739"/>
      <c r="BRY59" s="739"/>
      <c r="BRZ59" s="739"/>
      <c r="BSA59" s="739"/>
      <c r="BSB59" s="739"/>
      <c r="BSC59" s="739"/>
      <c r="BSD59" s="739"/>
      <c r="BSE59" s="739"/>
      <c r="BSF59" s="739"/>
      <c r="BSG59" s="739"/>
      <c r="BSH59" s="739"/>
      <c r="BSI59" s="739"/>
      <c r="BSJ59" s="739"/>
      <c r="BSK59" s="739"/>
      <c r="BSL59" s="739"/>
      <c r="BSM59" s="739"/>
      <c r="BSN59" s="739"/>
      <c r="BSO59" s="739"/>
      <c r="BSP59" s="739"/>
      <c r="BSQ59" s="739"/>
      <c r="BSR59" s="739"/>
      <c r="BSS59" s="739"/>
      <c r="BST59" s="739"/>
      <c r="BSU59" s="739"/>
      <c r="BSV59" s="739"/>
      <c r="BSW59" s="739"/>
      <c r="BSX59" s="739"/>
      <c r="BSY59" s="739"/>
      <c r="BSZ59" s="739"/>
      <c r="BTA59" s="739"/>
      <c r="BTB59" s="739"/>
      <c r="BTC59" s="739"/>
      <c r="BTD59" s="739"/>
      <c r="BTE59" s="739"/>
      <c r="BTF59" s="739"/>
      <c r="BTG59" s="739"/>
      <c r="BTH59" s="739"/>
      <c r="BTI59" s="739"/>
      <c r="BTJ59" s="739"/>
      <c r="BTK59" s="739"/>
      <c r="BTL59" s="739"/>
      <c r="BTM59" s="739"/>
      <c r="BTN59" s="739"/>
      <c r="BTO59" s="739"/>
      <c r="BTP59" s="739"/>
      <c r="BTQ59" s="739"/>
      <c r="BTR59" s="739"/>
      <c r="BTS59" s="739"/>
      <c r="BTT59" s="739"/>
      <c r="BTU59" s="739"/>
      <c r="BTV59" s="739"/>
      <c r="BTW59" s="739"/>
      <c r="BTX59" s="739"/>
      <c r="BTY59" s="739"/>
      <c r="BTZ59" s="739"/>
      <c r="BUA59" s="739"/>
      <c r="BUB59" s="739"/>
      <c r="BUC59" s="739"/>
      <c r="BUD59" s="739"/>
      <c r="BUE59" s="739"/>
      <c r="BUF59" s="739"/>
      <c r="BUG59" s="739"/>
      <c r="BUH59" s="739"/>
      <c r="BUI59" s="739"/>
      <c r="BUJ59" s="739"/>
      <c r="BUK59" s="739"/>
      <c r="BUL59" s="739"/>
      <c r="BUM59" s="739"/>
      <c r="BUN59" s="739"/>
      <c r="BUO59" s="739"/>
      <c r="BUP59" s="739"/>
      <c r="BUQ59" s="739"/>
      <c r="BUR59" s="739"/>
      <c r="BUS59" s="739"/>
      <c r="BUT59" s="739"/>
      <c r="BUU59" s="739"/>
      <c r="BUV59" s="739"/>
      <c r="BUW59" s="739"/>
      <c r="BUX59" s="739"/>
      <c r="BUY59" s="739"/>
      <c r="BUZ59" s="739"/>
      <c r="BVA59" s="739"/>
      <c r="BVB59" s="739"/>
      <c r="BVC59" s="739"/>
      <c r="BVD59" s="739"/>
      <c r="BVE59" s="739"/>
      <c r="BVF59" s="739"/>
      <c r="BVG59" s="739"/>
      <c r="BVH59" s="739"/>
      <c r="BVI59" s="739"/>
      <c r="BVJ59" s="739"/>
      <c r="BVK59" s="739"/>
      <c r="BVL59" s="739"/>
      <c r="BVM59" s="739"/>
      <c r="BVN59" s="739"/>
      <c r="BVO59" s="739"/>
      <c r="BVP59" s="739"/>
      <c r="BVQ59" s="739"/>
      <c r="BVR59" s="739"/>
      <c r="BVS59" s="739"/>
      <c r="BVT59" s="739"/>
      <c r="BVU59" s="739"/>
      <c r="BVV59" s="739"/>
      <c r="BVW59" s="739"/>
      <c r="BVX59" s="739"/>
      <c r="BVY59" s="739"/>
      <c r="BVZ59" s="739"/>
      <c r="BWA59" s="739"/>
      <c r="BWB59" s="739"/>
      <c r="BWC59" s="739"/>
      <c r="BWD59" s="739"/>
      <c r="BWE59" s="739"/>
      <c r="BWF59" s="739"/>
      <c r="BWG59" s="739"/>
      <c r="BWH59" s="739"/>
      <c r="BWI59" s="739"/>
      <c r="BWJ59" s="739"/>
      <c r="BWK59" s="739"/>
      <c r="BWL59" s="739"/>
      <c r="BWM59" s="739"/>
      <c r="BWN59" s="739"/>
      <c r="BWO59" s="739"/>
      <c r="BWP59" s="739"/>
      <c r="BWQ59" s="739"/>
      <c r="BWR59" s="739"/>
      <c r="BWS59" s="739"/>
      <c r="BWT59" s="739"/>
      <c r="BWU59" s="739"/>
      <c r="BWV59" s="739"/>
      <c r="BWW59" s="739"/>
      <c r="BWX59" s="739"/>
      <c r="BWY59" s="739"/>
      <c r="BWZ59" s="739"/>
      <c r="BXA59" s="739"/>
      <c r="BXB59" s="739"/>
      <c r="BXC59" s="739"/>
      <c r="BXD59" s="739"/>
      <c r="BXE59" s="739"/>
      <c r="BXF59" s="739"/>
      <c r="BXG59" s="739"/>
      <c r="BXH59" s="739"/>
      <c r="BXI59" s="739"/>
      <c r="BXJ59" s="739"/>
      <c r="BXK59" s="739"/>
      <c r="BXL59" s="739"/>
      <c r="BXM59" s="739"/>
      <c r="BXN59" s="739"/>
      <c r="BXO59" s="739"/>
      <c r="BXP59" s="739"/>
      <c r="BXQ59" s="739"/>
      <c r="BXR59" s="739"/>
      <c r="BXS59" s="739"/>
      <c r="BXT59" s="739"/>
      <c r="BXU59" s="739"/>
      <c r="BXV59" s="739"/>
      <c r="BXW59" s="739"/>
      <c r="BXX59" s="739"/>
      <c r="BXY59" s="739"/>
      <c r="BXZ59" s="739"/>
      <c r="BYA59" s="739"/>
      <c r="BYB59" s="739"/>
      <c r="BYC59" s="739"/>
      <c r="BYD59" s="739"/>
      <c r="BYE59" s="739"/>
      <c r="BYF59" s="739"/>
      <c r="BYG59" s="739"/>
      <c r="BYH59" s="739"/>
      <c r="BYI59" s="739"/>
      <c r="BYJ59" s="739"/>
      <c r="BYK59" s="739"/>
      <c r="BYL59" s="739"/>
      <c r="BYM59" s="739"/>
      <c r="BYN59" s="739"/>
      <c r="BYO59" s="739"/>
      <c r="BYP59" s="739"/>
      <c r="BYQ59" s="739"/>
      <c r="BYR59" s="739"/>
      <c r="BYS59" s="739"/>
      <c r="BYT59" s="739"/>
      <c r="BYU59" s="739"/>
      <c r="BYV59" s="739"/>
      <c r="BYW59" s="739"/>
      <c r="BYX59" s="739"/>
      <c r="BYY59" s="739"/>
      <c r="BYZ59" s="739"/>
      <c r="BZA59" s="739"/>
      <c r="BZB59" s="739"/>
      <c r="BZC59" s="739"/>
      <c r="BZD59" s="739"/>
      <c r="BZE59" s="739"/>
      <c r="BZF59" s="739"/>
      <c r="BZG59" s="739"/>
      <c r="BZH59" s="739"/>
      <c r="BZI59" s="739"/>
      <c r="BZJ59" s="739"/>
      <c r="BZK59" s="739"/>
      <c r="BZL59" s="739"/>
      <c r="BZM59" s="739"/>
      <c r="BZN59" s="739"/>
      <c r="BZO59" s="739"/>
      <c r="BZP59" s="739"/>
      <c r="BZQ59" s="739"/>
      <c r="BZR59" s="739"/>
      <c r="BZS59" s="739"/>
      <c r="BZT59" s="739"/>
      <c r="BZU59" s="739"/>
      <c r="BZV59" s="739"/>
      <c r="BZW59" s="739"/>
      <c r="BZX59" s="739"/>
      <c r="BZY59" s="739"/>
      <c r="BZZ59" s="739"/>
      <c r="CAA59" s="739"/>
      <c r="CAB59" s="739"/>
      <c r="CAC59" s="739"/>
      <c r="CAD59" s="739"/>
      <c r="CAE59" s="739"/>
      <c r="CAF59" s="739"/>
      <c r="CAG59" s="739"/>
      <c r="CAH59" s="739"/>
      <c r="CAI59" s="739"/>
      <c r="CAJ59" s="739"/>
      <c r="CAK59" s="739"/>
      <c r="CAL59" s="739"/>
      <c r="CAM59" s="739"/>
      <c r="CAN59" s="739"/>
      <c r="CAO59" s="739"/>
      <c r="CAP59" s="739"/>
      <c r="CAQ59" s="739"/>
      <c r="CAR59" s="739"/>
      <c r="CAS59" s="739"/>
      <c r="CAT59" s="739"/>
      <c r="CAU59" s="739"/>
      <c r="CAV59" s="739"/>
      <c r="CAW59" s="739"/>
      <c r="CAX59" s="739"/>
      <c r="CAY59" s="739"/>
      <c r="CAZ59" s="739"/>
      <c r="CBA59" s="739"/>
      <c r="CBB59" s="739"/>
      <c r="CBC59" s="739"/>
      <c r="CBD59" s="739"/>
      <c r="CBE59" s="739"/>
      <c r="CBF59" s="739"/>
      <c r="CBG59" s="739"/>
      <c r="CBH59" s="739"/>
      <c r="CBI59" s="739"/>
      <c r="CBJ59" s="739"/>
      <c r="CBK59" s="739"/>
      <c r="CBL59" s="739"/>
      <c r="CBM59" s="739"/>
      <c r="CBN59" s="739"/>
      <c r="CBO59" s="739"/>
      <c r="CBP59" s="739"/>
      <c r="CBQ59" s="739"/>
      <c r="CBR59" s="739"/>
      <c r="CBS59" s="739"/>
      <c r="CBT59" s="739"/>
      <c r="CBU59" s="739"/>
      <c r="CBV59" s="739"/>
      <c r="CBW59" s="739"/>
      <c r="CBX59" s="739"/>
      <c r="CBY59" s="739"/>
      <c r="CBZ59" s="739"/>
      <c r="CCA59" s="739"/>
      <c r="CCB59" s="739"/>
      <c r="CCC59" s="739"/>
      <c r="CCD59" s="739"/>
      <c r="CCE59" s="739"/>
      <c r="CCF59" s="739"/>
      <c r="CCG59" s="739"/>
      <c r="CCH59" s="739"/>
      <c r="CCI59" s="739"/>
      <c r="CCJ59" s="739"/>
      <c r="CCK59" s="739"/>
      <c r="CCL59" s="739"/>
      <c r="CCM59" s="739"/>
      <c r="CCN59" s="739"/>
      <c r="CCO59" s="739"/>
      <c r="CCP59" s="739"/>
      <c r="CCQ59" s="739"/>
      <c r="CCR59" s="739"/>
      <c r="CCS59" s="739"/>
      <c r="CCT59" s="739"/>
      <c r="CCU59" s="739"/>
      <c r="CCV59" s="739"/>
      <c r="CCW59" s="739"/>
      <c r="CCX59" s="739"/>
      <c r="CCY59" s="739"/>
      <c r="CCZ59" s="739"/>
      <c r="CDA59" s="739"/>
      <c r="CDB59" s="739"/>
      <c r="CDC59" s="739"/>
      <c r="CDD59" s="739"/>
      <c r="CDE59" s="739"/>
      <c r="CDF59" s="739"/>
      <c r="CDG59" s="739"/>
      <c r="CDH59" s="739"/>
      <c r="CDI59" s="739"/>
      <c r="CDJ59" s="739"/>
      <c r="CDK59" s="739"/>
      <c r="CDL59" s="739"/>
      <c r="CDM59" s="739"/>
      <c r="CDN59" s="739"/>
      <c r="CDO59" s="739"/>
      <c r="CDP59" s="739"/>
      <c r="CDQ59" s="739"/>
      <c r="CDR59" s="739"/>
      <c r="CDS59" s="739"/>
      <c r="CDT59" s="739"/>
      <c r="CDU59" s="739"/>
      <c r="CDV59" s="739"/>
      <c r="CDW59" s="739"/>
      <c r="CDX59" s="739"/>
      <c r="CDY59" s="739"/>
      <c r="CDZ59" s="739"/>
      <c r="CEA59" s="739"/>
      <c r="CEB59" s="739"/>
      <c r="CEC59" s="739"/>
      <c r="CED59" s="739"/>
      <c r="CEE59" s="739"/>
      <c r="CEF59" s="739"/>
      <c r="CEG59" s="739"/>
      <c r="CEH59" s="739"/>
      <c r="CEI59" s="739"/>
      <c r="CEJ59" s="739"/>
      <c r="CEK59" s="739"/>
      <c r="CEL59" s="739"/>
      <c r="CEM59" s="739"/>
      <c r="CEN59" s="739"/>
      <c r="CEO59" s="739"/>
      <c r="CEP59" s="739"/>
      <c r="CEQ59" s="739"/>
      <c r="CER59" s="739"/>
      <c r="CES59" s="739"/>
      <c r="CET59" s="739"/>
      <c r="CEU59" s="739"/>
      <c r="CEV59" s="739"/>
      <c r="CEW59" s="739"/>
      <c r="CEX59" s="739"/>
      <c r="CEY59" s="739"/>
      <c r="CEZ59" s="739"/>
      <c r="CFA59" s="739"/>
      <c r="CFB59" s="739"/>
      <c r="CFC59" s="739"/>
      <c r="CFD59" s="739"/>
      <c r="CFE59" s="739"/>
      <c r="CFF59" s="739"/>
      <c r="CFG59" s="739"/>
      <c r="CFH59" s="739"/>
      <c r="CFI59" s="739"/>
      <c r="CFJ59" s="739"/>
      <c r="CFK59" s="739"/>
      <c r="CFL59" s="739"/>
      <c r="CFM59" s="739"/>
      <c r="CFN59" s="739"/>
      <c r="CFO59" s="739"/>
      <c r="CFP59" s="739"/>
      <c r="CFQ59" s="739"/>
      <c r="CFR59" s="739"/>
      <c r="CFS59" s="739"/>
      <c r="CFT59" s="739"/>
      <c r="CFU59" s="739"/>
      <c r="CFV59" s="739"/>
      <c r="CFW59" s="739"/>
      <c r="CFX59" s="739"/>
      <c r="CFY59" s="739"/>
      <c r="CFZ59" s="739"/>
      <c r="CGA59" s="739"/>
      <c r="CGB59" s="739"/>
      <c r="CGC59" s="739"/>
      <c r="CGD59" s="739"/>
      <c r="CGE59" s="739"/>
      <c r="CGF59" s="739"/>
      <c r="CGG59" s="739"/>
      <c r="CGH59" s="739"/>
      <c r="CGI59" s="739"/>
      <c r="CGJ59" s="739"/>
      <c r="CGK59" s="739"/>
      <c r="CGL59" s="739"/>
      <c r="CGM59" s="739"/>
      <c r="CGN59" s="739"/>
      <c r="CGO59" s="739"/>
      <c r="CGP59" s="739"/>
      <c r="CGQ59" s="739"/>
      <c r="CGR59" s="739"/>
      <c r="CGS59" s="739"/>
      <c r="CGT59" s="739"/>
      <c r="CGU59" s="739"/>
      <c r="CGV59" s="739"/>
      <c r="CGW59" s="739"/>
      <c r="CGX59" s="739"/>
      <c r="CGY59" s="739"/>
      <c r="CGZ59" s="739"/>
      <c r="CHA59" s="739"/>
      <c r="CHB59" s="739"/>
      <c r="CHC59" s="739"/>
      <c r="CHD59" s="739"/>
      <c r="CHE59" s="739"/>
      <c r="CHF59" s="739"/>
      <c r="CHG59" s="739"/>
      <c r="CHH59" s="739"/>
      <c r="CHI59" s="739"/>
      <c r="CHJ59" s="739"/>
      <c r="CHK59" s="739"/>
      <c r="CHL59" s="739"/>
      <c r="CHM59" s="739"/>
      <c r="CHN59" s="739"/>
      <c r="CHO59" s="739"/>
      <c r="CHP59" s="739"/>
      <c r="CHQ59" s="739"/>
      <c r="CHR59" s="739"/>
      <c r="CHS59" s="739"/>
      <c r="CHT59" s="739"/>
      <c r="CHU59" s="739"/>
      <c r="CHV59" s="739"/>
      <c r="CHW59" s="739"/>
      <c r="CHX59" s="739"/>
      <c r="CHY59" s="739"/>
      <c r="CHZ59" s="739"/>
      <c r="CIA59" s="739"/>
      <c r="CIB59" s="739"/>
      <c r="CIC59" s="739"/>
      <c r="CID59" s="739"/>
      <c r="CIE59" s="739"/>
      <c r="CIF59" s="739"/>
      <c r="CIG59" s="739"/>
      <c r="CIH59" s="739"/>
      <c r="CII59" s="739"/>
      <c r="CIJ59" s="739"/>
      <c r="CIK59" s="739"/>
      <c r="CIL59" s="739"/>
      <c r="CIM59" s="739"/>
      <c r="CIN59" s="739"/>
      <c r="CIO59" s="739"/>
      <c r="CIP59" s="739"/>
      <c r="CIQ59" s="739"/>
      <c r="CIR59" s="739"/>
      <c r="CIS59" s="739"/>
      <c r="CIT59" s="739"/>
      <c r="CIU59" s="739"/>
      <c r="CIV59" s="739"/>
      <c r="CIW59" s="739"/>
      <c r="CIX59" s="739"/>
      <c r="CIY59" s="739"/>
      <c r="CIZ59" s="739"/>
      <c r="CJA59" s="739"/>
      <c r="CJB59" s="739"/>
      <c r="CJC59" s="739"/>
      <c r="CJD59" s="739"/>
      <c r="CJE59" s="739"/>
      <c r="CJF59" s="739"/>
      <c r="CJG59" s="739"/>
      <c r="CJH59" s="739"/>
      <c r="CJI59" s="739"/>
      <c r="CJJ59" s="739"/>
      <c r="CJK59" s="739"/>
      <c r="CJL59" s="739"/>
      <c r="CJM59" s="739"/>
      <c r="CJN59" s="739"/>
      <c r="CJO59" s="739"/>
      <c r="CJP59" s="739"/>
      <c r="CJQ59" s="739"/>
      <c r="CJR59" s="739"/>
      <c r="CJS59" s="739"/>
      <c r="CJT59" s="739"/>
      <c r="CJU59" s="739"/>
      <c r="CJV59" s="739"/>
      <c r="CJW59" s="739"/>
      <c r="CJX59" s="739"/>
      <c r="CJY59" s="739"/>
      <c r="CJZ59" s="739"/>
      <c r="CKA59" s="739"/>
      <c r="CKB59" s="739"/>
      <c r="CKC59" s="739"/>
      <c r="CKD59" s="739"/>
      <c r="CKE59" s="739"/>
      <c r="CKF59" s="739"/>
      <c r="CKG59" s="739"/>
      <c r="CKH59" s="739"/>
      <c r="CKI59" s="739"/>
      <c r="CKJ59" s="739"/>
      <c r="CKK59" s="739"/>
      <c r="CKL59" s="739"/>
      <c r="CKM59" s="739"/>
      <c r="CKN59" s="739"/>
      <c r="CKO59" s="739"/>
      <c r="CKP59" s="739"/>
      <c r="CKQ59" s="739"/>
      <c r="CKR59" s="739"/>
      <c r="CKS59" s="739"/>
      <c r="CKT59" s="739"/>
      <c r="CKU59" s="739"/>
      <c r="CKV59" s="739"/>
      <c r="CKW59" s="739"/>
      <c r="CKX59" s="739"/>
      <c r="CKY59" s="739"/>
      <c r="CKZ59" s="739"/>
      <c r="CLA59" s="739"/>
      <c r="CLB59" s="739"/>
      <c r="CLC59" s="739"/>
      <c r="CLD59" s="739"/>
      <c r="CLE59" s="739"/>
      <c r="CLF59" s="739"/>
      <c r="CLG59" s="739"/>
      <c r="CLH59" s="739"/>
      <c r="CLI59" s="739"/>
      <c r="CLJ59" s="739"/>
      <c r="CLK59" s="739"/>
      <c r="CLL59" s="739"/>
      <c r="CLM59" s="739"/>
      <c r="CLN59" s="739"/>
      <c r="CLO59" s="739"/>
      <c r="CLP59" s="739"/>
      <c r="CLQ59" s="739"/>
      <c r="CLR59" s="739"/>
      <c r="CLS59" s="739"/>
      <c r="CLT59" s="739"/>
      <c r="CLU59" s="739"/>
      <c r="CLV59" s="739"/>
      <c r="CLW59" s="739"/>
      <c r="CLX59" s="739"/>
      <c r="CLY59" s="739"/>
      <c r="CLZ59" s="739"/>
      <c r="CMA59" s="739"/>
      <c r="CMB59" s="739"/>
      <c r="CMC59" s="739"/>
      <c r="CMD59" s="739"/>
      <c r="CME59" s="739"/>
      <c r="CMF59" s="739"/>
      <c r="CMG59" s="739"/>
      <c r="CMH59" s="739"/>
      <c r="CMI59" s="739"/>
      <c r="CMJ59" s="739"/>
      <c r="CMK59" s="739"/>
      <c r="CML59" s="739"/>
      <c r="CMM59" s="739"/>
      <c r="CMN59" s="739"/>
      <c r="CMO59" s="739"/>
      <c r="CMP59" s="739"/>
      <c r="CMQ59" s="739"/>
      <c r="CMR59" s="739"/>
      <c r="CMS59" s="739"/>
      <c r="CMT59" s="739"/>
      <c r="CMU59" s="739"/>
      <c r="CMV59" s="739"/>
      <c r="CMW59" s="739"/>
      <c r="CMX59" s="739"/>
      <c r="CMY59" s="739"/>
      <c r="CMZ59" s="739"/>
      <c r="CNA59" s="739"/>
      <c r="CNB59" s="739"/>
      <c r="CNC59" s="739"/>
      <c r="CND59" s="739"/>
      <c r="CNE59" s="739"/>
      <c r="CNF59" s="739"/>
      <c r="CNG59" s="739"/>
      <c r="CNH59" s="739"/>
      <c r="CNI59" s="739"/>
      <c r="CNJ59" s="739"/>
      <c r="CNK59" s="739"/>
      <c r="CNL59" s="739"/>
      <c r="CNM59" s="739"/>
      <c r="CNN59" s="739"/>
      <c r="CNO59" s="739"/>
      <c r="CNP59" s="739"/>
      <c r="CNQ59" s="739"/>
      <c r="CNR59" s="739"/>
      <c r="CNS59" s="739"/>
      <c r="CNT59" s="739"/>
      <c r="CNU59" s="739"/>
      <c r="CNV59" s="739"/>
      <c r="CNW59" s="739"/>
      <c r="CNX59" s="739"/>
      <c r="CNY59" s="739"/>
      <c r="CNZ59" s="739"/>
      <c r="COA59" s="739"/>
      <c r="COB59" s="739"/>
      <c r="COC59" s="739"/>
      <c r="COD59" s="739"/>
      <c r="COE59" s="739"/>
      <c r="COF59" s="739"/>
      <c r="COG59" s="739"/>
      <c r="COH59" s="739"/>
      <c r="COI59" s="739"/>
      <c r="COJ59" s="739"/>
      <c r="COK59" s="739"/>
      <c r="COL59" s="739"/>
      <c r="COM59" s="739"/>
      <c r="CON59" s="739"/>
      <c r="COO59" s="739"/>
      <c r="COP59" s="739"/>
      <c r="COQ59" s="739"/>
      <c r="COR59" s="739"/>
      <c r="COS59" s="739"/>
      <c r="COT59" s="739"/>
      <c r="COU59" s="739"/>
      <c r="COV59" s="739"/>
      <c r="COW59" s="739"/>
      <c r="COX59" s="739"/>
      <c r="COY59" s="739"/>
      <c r="COZ59" s="739"/>
      <c r="CPA59" s="739"/>
      <c r="CPB59" s="739"/>
      <c r="CPC59" s="739"/>
      <c r="CPD59" s="739"/>
      <c r="CPE59" s="739"/>
      <c r="CPF59" s="739"/>
      <c r="CPG59" s="739"/>
      <c r="CPH59" s="739"/>
      <c r="CPI59" s="739"/>
      <c r="CPJ59" s="739"/>
      <c r="CPK59" s="739"/>
      <c r="CPL59" s="739"/>
      <c r="CPM59" s="739"/>
      <c r="CPN59" s="739"/>
      <c r="CPO59" s="739"/>
      <c r="CPP59" s="739"/>
      <c r="CPQ59" s="739"/>
      <c r="CPR59" s="739"/>
      <c r="CPS59" s="739"/>
      <c r="CPT59" s="739"/>
      <c r="CPU59" s="739"/>
      <c r="CPV59" s="739"/>
      <c r="CPW59" s="739"/>
      <c r="CPX59" s="739"/>
      <c r="CPY59" s="739"/>
      <c r="CPZ59" s="739"/>
      <c r="CQA59" s="739"/>
      <c r="CQB59" s="739"/>
      <c r="CQC59" s="739"/>
      <c r="CQD59" s="739"/>
      <c r="CQE59" s="739"/>
      <c r="CQF59" s="739"/>
      <c r="CQG59" s="739"/>
      <c r="CQH59" s="739"/>
      <c r="CQI59" s="739"/>
      <c r="CQJ59" s="739"/>
      <c r="CQK59" s="739"/>
      <c r="CQL59" s="739"/>
      <c r="CQM59" s="739"/>
      <c r="CQN59" s="739"/>
      <c r="CQO59" s="739"/>
      <c r="CQP59" s="739"/>
      <c r="CQQ59" s="739"/>
      <c r="CQR59" s="739"/>
      <c r="CQS59" s="739"/>
      <c r="CQT59" s="739"/>
      <c r="CQU59" s="739"/>
      <c r="CQV59" s="739"/>
      <c r="CQW59" s="739"/>
      <c r="CQX59" s="739"/>
      <c r="CQY59" s="739"/>
      <c r="CQZ59" s="739"/>
      <c r="CRA59" s="739"/>
      <c r="CRB59" s="739"/>
      <c r="CRC59" s="739"/>
      <c r="CRD59" s="739"/>
      <c r="CRE59" s="739"/>
      <c r="CRF59" s="739"/>
      <c r="CRG59" s="739"/>
      <c r="CRH59" s="739"/>
      <c r="CRI59" s="739"/>
      <c r="CRJ59" s="739"/>
      <c r="CRK59" s="739"/>
      <c r="CRL59" s="739"/>
      <c r="CRM59" s="739"/>
      <c r="CRN59" s="739"/>
      <c r="CRO59" s="739"/>
      <c r="CRP59" s="739"/>
      <c r="CRQ59" s="739"/>
      <c r="CRR59" s="739"/>
      <c r="CRS59" s="739"/>
      <c r="CRT59" s="739"/>
      <c r="CRU59" s="739"/>
      <c r="CRV59" s="739"/>
      <c r="CRW59" s="739"/>
      <c r="CRX59" s="739"/>
      <c r="CRY59" s="739"/>
      <c r="CRZ59" s="739"/>
      <c r="CSA59" s="739"/>
      <c r="CSB59" s="739"/>
      <c r="CSC59" s="739"/>
      <c r="CSD59" s="739"/>
      <c r="CSE59" s="739"/>
      <c r="CSF59" s="739"/>
      <c r="CSG59" s="739"/>
      <c r="CSH59" s="739"/>
      <c r="CSI59" s="739"/>
      <c r="CSJ59" s="739"/>
      <c r="CSK59" s="739"/>
      <c r="CSL59" s="739"/>
      <c r="CSM59" s="739"/>
      <c r="CSN59" s="739"/>
      <c r="CSO59" s="739"/>
      <c r="CSP59" s="739"/>
      <c r="CSQ59" s="739"/>
      <c r="CSR59" s="739"/>
      <c r="CSS59" s="739"/>
      <c r="CST59" s="739"/>
      <c r="CSU59" s="739"/>
      <c r="CSV59" s="739"/>
      <c r="CSW59" s="739"/>
      <c r="CSX59" s="739"/>
      <c r="CSY59" s="739"/>
      <c r="CSZ59" s="739"/>
      <c r="CTA59" s="739"/>
      <c r="CTB59" s="739"/>
      <c r="CTC59" s="739"/>
      <c r="CTD59" s="739"/>
      <c r="CTE59" s="739"/>
      <c r="CTF59" s="739"/>
      <c r="CTG59" s="739"/>
      <c r="CTH59" s="739"/>
      <c r="CTI59" s="739"/>
      <c r="CTJ59" s="739"/>
      <c r="CTK59" s="739"/>
      <c r="CTL59" s="739"/>
      <c r="CTM59" s="739"/>
      <c r="CTN59" s="739"/>
      <c r="CTO59" s="739"/>
      <c r="CTP59" s="739"/>
      <c r="CTQ59" s="739"/>
      <c r="CTR59" s="739"/>
      <c r="CTS59" s="739"/>
      <c r="CTT59" s="739"/>
      <c r="CTU59" s="739"/>
      <c r="CTV59" s="739"/>
      <c r="CTW59" s="739"/>
      <c r="CTX59" s="739"/>
      <c r="CTY59" s="739"/>
      <c r="CTZ59" s="739"/>
      <c r="CUA59" s="739"/>
      <c r="CUB59" s="739"/>
      <c r="CUC59" s="739"/>
      <c r="CUD59" s="739"/>
      <c r="CUE59" s="739"/>
      <c r="CUF59" s="739"/>
      <c r="CUG59" s="739"/>
      <c r="CUH59" s="739"/>
      <c r="CUI59" s="739"/>
      <c r="CUJ59" s="739"/>
      <c r="CUK59" s="739"/>
      <c r="CUL59" s="739"/>
      <c r="CUM59" s="739"/>
      <c r="CUN59" s="739"/>
      <c r="CUO59" s="739"/>
      <c r="CUP59" s="739"/>
      <c r="CUQ59" s="739"/>
      <c r="CUR59" s="739"/>
      <c r="CUS59" s="739"/>
      <c r="CUT59" s="739"/>
      <c r="CUU59" s="739"/>
      <c r="CUV59" s="739"/>
      <c r="CUW59" s="739"/>
      <c r="CUX59" s="739"/>
      <c r="CUY59" s="739"/>
      <c r="CUZ59" s="739"/>
      <c r="CVA59" s="739"/>
      <c r="CVB59" s="739"/>
      <c r="CVC59" s="739"/>
      <c r="CVD59" s="739"/>
      <c r="CVE59" s="739"/>
      <c r="CVF59" s="739"/>
      <c r="CVG59" s="739"/>
      <c r="CVH59" s="739"/>
      <c r="CVI59" s="739"/>
      <c r="CVJ59" s="739"/>
      <c r="CVK59" s="739"/>
      <c r="CVL59" s="739"/>
      <c r="CVM59" s="739"/>
      <c r="CVN59" s="739"/>
      <c r="CVO59" s="739"/>
      <c r="CVP59" s="739"/>
      <c r="CVQ59" s="739"/>
      <c r="CVR59" s="739"/>
      <c r="CVS59" s="739"/>
      <c r="CVT59" s="739"/>
      <c r="CVU59" s="739"/>
      <c r="CVV59" s="739"/>
      <c r="CVW59" s="739"/>
      <c r="CVX59" s="739"/>
      <c r="CVY59" s="739"/>
      <c r="CVZ59" s="739"/>
      <c r="CWA59" s="739"/>
      <c r="CWB59" s="739"/>
      <c r="CWC59" s="739"/>
      <c r="CWD59" s="739"/>
      <c r="CWE59" s="739"/>
      <c r="CWF59" s="739"/>
      <c r="CWG59" s="739"/>
      <c r="CWH59" s="739"/>
      <c r="CWI59" s="739"/>
      <c r="CWJ59" s="739"/>
      <c r="CWK59" s="739"/>
      <c r="CWL59" s="739"/>
      <c r="CWM59" s="739"/>
      <c r="CWN59" s="739"/>
      <c r="CWO59" s="739"/>
      <c r="CWP59" s="739"/>
      <c r="CWQ59" s="739"/>
      <c r="CWR59" s="739"/>
      <c r="CWS59" s="739"/>
      <c r="CWT59" s="739"/>
      <c r="CWU59" s="739"/>
      <c r="CWV59" s="739"/>
      <c r="CWW59" s="739"/>
      <c r="CWX59" s="739"/>
      <c r="CWY59" s="739"/>
      <c r="CWZ59" s="739"/>
      <c r="CXA59" s="739"/>
      <c r="CXB59" s="739"/>
      <c r="CXC59" s="739"/>
      <c r="CXD59" s="739"/>
      <c r="CXE59" s="739"/>
      <c r="CXF59" s="739"/>
      <c r="CXG59" s="739"/>
      <c r="CXH59" s="739"/>
      <c r="CXI59" s="739"/>
      <c r="CXJ59" s="739"/>
      <c r="CXK59" s="739"/>
      <c r="CXL59" s="739"/>
      <c r="CXM59" s="739"/>
      <c r="CXN59" s="739"/>
      <c r="CXO59" s="739"/>
      <c r="CXP59" s="739"/>
      <c r="CXQ59" s="739"/>
      <c r="CXR59" s="739"/>
      <c r="CXS59" s="739"/>
      <c r="CXT59" s="739"/>
      <c r="CXU59" s="739"/>
      <c r="CXV59" s="739"/>
      <c r="CXW59" s="739"/>
      <c r="CXX59" s="739"/>
      <c r="CXY59" s="739"/>
      <c r="CXZ59" s="739"/>
      <c r="CYA59" s="739"/>
      <c r="CYB59" s="739"/>
      <c r="CYC59" s="739"/>
      <c r="CYD59" s="739"/>
      <c r="CYE59" s="739"/>
      <c r="CYF59" s="739"/>
      <c r="CYG59" s="739"/>
      <c r="CYH59" s="739"/>
      <c r="CYI59" s="739"/>
      <c r="CYJ59" s="739"/>
      <c r="CYK59" s="739"/>
      <c r="CYL59" s="739"/>
      <c r="CYM59" s="739"/>
      <c r="CYN59" s="739"/>
      <c r="CYO59" s="739"/>
      <c r="CYP59" s="739"/>
      <c r="CYQ59" s="739"/>
      <c r="CYR59" s="739"/>
      <c r="CYS59" s="739"/>
      <c r="CYT59" s="739"/>
      <c r="CYU59" s="739"/>
      <c r="CYV59" s="739"/>
      <c r="CYW59" s="739"/>
      <c r="CYX59" s="739"/>
      <c r="CYY59" s="739"/>
      <c r="CYZ59" s="739"/>
      <c r="CZA59" s="739"/>
      <c r="CZB59" s="739"/>
      <c r="CZC59" s="739"/>
      <c r="CZD59" s="739"/>
      <c r="CZE59" s="739"/>
      <c r="CZF59" s="739"/>
      <c r="CZG59" s="739"/>
      <c r="CZH59" s="739"/>
      <c r="CZI59" s="739"/>
      <c r="CZJ59" s="739"/>
      <c r="CZK59" s="739"/>
      <c r="CZL59" s="739"/>
      <c r="CZM59" s="739"/>
      <c r="CZN59" s="739"/>
      <c r="CZO59" s="739"/>
      <c r="CZP59" s="739"/>
      <c r="CZQ59" s="739"/>
      <c r="CZR59" s="739"/>
      <c r="CZS59" s="739"/>
      <c r="CZT59" s="739"/>
      <c r="CZU59" s="739"/>
      <c r="CZV59" s="739"/>
      <c r="CZW59" s="739"/>
      <c r="CZX59" s="739"/>
      <c r="CZY59" s="739"/>
      <c r="CZZ59" s="739"/>
      <c r="DAA59" s="739"/>
      <c r="DAB59" s="739"/>
      <c r="DAC59" s="739"/>
      <c r="DAD59" s="739"/>
      <c r="DAE59" s="739"/>
      <c r="DAF59" s="739"/>
      <c r="DAG59" s="739"/>
      <c r="DAH59" s="739"/>
      <c r="DAI59" s="739"/>
      <c r="DAJ59" s="739"/>
      <c r="DAK59" s="739"/>
      <c r="DAL59" s="739"/>
      <c r="DAM59" s="739"/>
      <c r="DAN59" s="739"/>
      <c r="DAO59" s="739"/>
      <c r="DAP59" s="739"/>
      <c r="DAQ59" s="739"/>
      <c r="DAR59" s="739"/>
      <c r="DAS59" s="739"/>
      <c r="DAT59" s="739"/>
      <c r="DAU59" s="739"/>
      <c r="DAV59" s="739"/>
      <c r="DAW59" s="739"/>
      <c r="DAX59" s="739"/>
      <c r="DAY59" s="739"/>
      <c r="DAZ59" s="739"/>
      <c r="DBA59" s="739"/>
      <c r="DBB59" s="739"/>
      <c r="DBC59" s="739"/>
      <c r="DBD59" s="739"/>
      <c r="DBE59" s="739"/>
      <c r="DBF59" s="739"/>
      <c r="DBG59" s="739"/>
      <c r="DBH59" s="739"/>
      <c r="DBI59" s="739"/>
      <c r="DBJ59" s="739"/>
      <c r="DBK59" s="739"/>
      <c r="DBL59" s="739"/>
      <c r="DBM59" s="739"/>
      <c r="DBN59" s="739"/>
      <c r="DBO59" s="739"/>
      <c r="DBP59" s="739"/>
      <c r="DBQ59" s="739"/>
      <c r="DBR59" s="739"/>
      <c r="DBS59" s="739"/>
      <c r="DBT59" s="739"/>
      <c r="DBU59" s="739"/>
      <c r="DBV59" s="739"/>
      <c r="DBW59" s="739"/>
      <c r="DBX59" s="739"/>
      <c r="DBY59" s="739"/>
      <c r="DBZ59" s="739"/>
      <c r="DCA59" s="739"/>
      <c r="DCB59" s="739"/>
      <c r="DCC59" s="739"/>
      <c r="DCD59" s="739"/>
      <c r="DCE59" s="739"/>
      <c r="DCF59" s="739"/>
      <c r="DCG59" s="739"/>
      <c r="DCH59" s="739"/>
      <c r="DCI59" s="739"/>
      <c r="DCJ59" s="739"/>
      <c r="DCK59" s="739"/>
      <c r="DCL59" s="739"/>
      <c r="DCM59" s="739"/>
      <c r="DCN59" s="739"/>
      <c r="DCO59" s="739"/>
      <c r="DCP59" s="739"/>
      <c r="DCQ59" s="739"/>
      <c r="DCR59" s="739"/>
      <c r="DCS59" s="739"/>
      <c r="DCT59" s="739"/>
      <c r="DCU59" s="739"/>
      <c r="DCV59" s="739"/>
      <c r="DCW59" s="739"/>
      <c r="DCX59" s="739"/>
      <c r="DCY59" s="739"/>
      <c r="DCZ59" s="739"/>
      <c r="DDA59" s="739"/>
      <c r="DDB59" s="739"/>
      <c r="DDC59" s="739"/>
      <c r="DDD59" s="739"/>
      <c r="DDE59" s="739"/>
      <c r="DDF59" s="739"/>
      <c r="DDG59" s="739"/>
      <c r="DDH59" s="739"/>
      <c r="DDI59" s="739"/>
      <c r="DDJ59" s="739"/>
      <c r="DDK59" s="739"/>
      <c r="DDL59" s="739"/>
      <c r="DDM59" s="739"/>
      <c r="DDN59" s="739"/>
      <c r="DDO59" s="739"/>
      <c r="DDP59" s="739"/>
      <c r="DDQ59" s="739"/>
      <c r="DDR59" s="739"/>
      <c r="DDS59" s="739"/>
      <c r="DDT59" s="739"/>
      <c r="DDU59" s="739"/>
      <c r="DDV59" s="739"/>
      <c r="DDW59" s="739"/>
      <c r="DDX59" s="739"/>
      <c r="DDY59" s="739"/>
      <c r="DDZ59" s="739"/>
      <c r="DEA59" s="739"/>
      <c r="DEB59" s="739"/>
      <c r="DEC59" s="739"/>
      <c r="DED59" s="739"/>
      <c r="DEE59" s="739"/>
      <c r="DEF59" s="739"/>
      <c r="DEG59" s="739"/>
      <c r="DEH59" s="739"/>
      <c r="DEI59" s="739"/>
      <c r="DEJ59" s="739"/>
      <c r="DEK59" s="739"/>
      <c r="DEL59" s="739"/>
      <c r="DEM59" s="739"/>
      <c r="DEN59" s="739"/>
      <c r="DEO59" s="739"/>
      <c r="DEP59" s="739"/>
      <c r="DEQ59" s="739"/>
      <c r="DER59" s="739"/>
      <c r="DES59" s="739"/>
      <c r="DET59" s="739"/>
      <c r="DEU59" s="739"/>
      <c r="DEV59" s="739"/>
      <c r="DEW59" s="739"/>
      <c r="DEX59" s="739"/>
      <c r="DEY59" s="739"/>
      <c r="DEZ59" s="739"/>
      <c r="DFA59" s="739"/>
      <c r="DFB59" s="739"/>
      <c r="DFC59" s="739"/>
      <c r="DFD59" s="739"/>
      <c r="DFE59" s="739"/>
      <c r="DFF59" s="739"/>
      <c r="DFG59" s="739"/>
      <c r="DFH59" s="739"/>
      <c r="DFI59" s="739"/>
      <c r="DFJ59" s="739"/>
      <c r="DFK59" s="739"/>
      <c r="DFL59" s="739"/>
      <c r="DFM59" s="739"/>
      <c r="DFN59" s="739"/>
      <c r="DFO59" s="739"/>
      <c r="DFP59" s="739"/>
      <c r="DFQ59" s="739"/>
      <c r="DFR59" s="739"/>
      <c r="DFS59" s="739"/>
      <c r="DFT59" s="739"/>
      <c r="DFU59" s="739"/>
      <c r="DFV59" s="739"/>
      <c r="DFW59" s="739"/>
      <c r="DFX59" s="739"/>
      <c r="DFY59" s="739"/>
      <c r="DFZ59" s="739"/>
      <c r="DGA59" s="739"/>
      <c r="DGB59" s="739"/>
      <c r="DGC59" s="739"/>
      <c r="DGD59" s="739"/>
      <c r="DGE59" s="739"/>
      <c r="DGF59" s="739"/>
      <c r="DGG59" s="739"/>
      <c r="DGH59" s="739"/>
      <c r="DGI59" s="739"/>
      <c r="DGJ59" s="739"/>
      <c r="DGK59" s="739"/>
      <c r="DGL59" s="739"/>
      <c r="DGM59" s="739"/>
      <c r="DGN59" s="739"/>
      <c r="DGO59" s="739"/>
      <c r="DGP59" s="739"/>
      <c r="DGQ59" s="739"/>
      <c r="DGR59" s="739"/>
      <c r="DGS59" s="739"/>
      <c r="DGT59" s="739"/>
      <c r="DGU59" s="739"/>
      <c r="DGV59" s="739"/>
      <c r="DGW59" s="739"/>
      <c r="DGX59" s="739"/>
      <c r="DGY59" s="739"/>
      <c r="DGZ59" s="739"/>
      <c r="DHA59" s="739"/>
      <c r="DHB59" s="739"/>
      <c r="DHC59" s="739"/>
      <c r="DHD59" s="739"/>
      <c r="DHE59" s="739"/>
      <c r="DHF59" s="739"/>
      <c r="DHG59" s="739"/>
      <c r="DHH59" s="739"/>
      <c r="DHI59" s="739"/>
      <c r="DHJ59" s="739"/>
      <c r="DHK59" s="739"/>
      <c r="DHL59" s="739"/>
      <c r="DHM59" s="739"/>
      <c r="DHN59" s="739"/>
      <c r="DHO59" s="739"/>
      <c r="DHP59" s="739"/>
      <c r="DHQ59" s="739"/>
      <c r="DHR59" s="739"/>
      <c r="DHS59" s="739"/>
      <c r="DHT59" s="739"/>
      <c r="DHU59" s="739"/>
      <c r="DHV59" s="739"/>
      <c r="DHW59" s="739"/>
      <c r="DHX59" s="739"/>
      <c r="DHY59" s="739"/>
      <c r="DHZ59" s="739"/>
      <c r="DIA59" s="739"/>
      <c r="DIB59" s="739"/>
      <c r="DIC59" s="739"/>
      <c r="DID59" s="739"/>
      <c r="DIE59" s="739"/>
      <c r="DIF59" s="739"/>
      <c r="DIG59" s="739"/>
      <c r="DIH59" s="739"/>
      <c r="DII59" s="739"/>
      <c r="DIJ59" s="739"/>
      <c r="DIK59" s="739"/>
      <c r="DIL59" s="739"/>
      <c r="DIM59" s="739"/>
      <c r="DIN59" s="739"/>
      <c r="DIO59" s="739"/>
      <c r="DIP59" s="739"/>
      <c r="DIQ59" s="739"/>
      <c r="DIR59" s="739"/>
      <c r="DIS59" s="739"/>
      <c r="DIT59" s="739"/>
      <c r="DIU59" s="739"/>
      <c r="DIV59" s="739"/>
      <c r="DIW59" s="739"/>
      <c r="DIX59" s="739"/>
      <c r="DIY59" s="739"/>
      <c r="DIZ59" s="739"/>
      <c r="DJA59" s="739"/>
      <c r="DJB59" s="739"/>
      <c r="DJC59" s="739"/>
      <c r="DJD59" s="739"/>
      <c r="DJE59" s="739"/>
      <c r="DJF59" s="739"/>
      <c r="DJG59" s="739"/>
      <c r="DJH59" s="739"/>
      <c r="DJI59" s="739"/>
      <c r="DJJ59" s="739"/>
      <c r="DJK59" s="739"/>
      <c r="DJL59" s="739"/>
      <c r="DJM59" s="739"/>
      <c r="DJN59" s="739"/>
      <c r="DJO59" s="739"/>
      <c r="DJP59" s="739"/>
      <c r="DJQ59" s="739"/>
      <c r="DJR59" s="739"/>
      <c r="DJS59" s="739"/>
      <c r="DJT59" s="739"/>
      <c r="DJU59" s="739"/>
      <c r="DJV59" s="739"/>
      <c r="DJW59" s="739"/>
      <c r="DJX59" s="739"/>
      <c r="DJY59" s="739"/>
      <c r="DJZ59" s="739"/>
      <c r="DKA59" s="739"/>
      <c r="DKB59" s="739"/>
      <c r="DKC59" s="739"/>
      <c r="DKD59" s="739"/>
      <c r="DKE59" s="739"/>
      <c r="DKF59" s="739"/>
      <c r="DKG59" s="739"/>
      <c r="DKH59" s="739"/>
      <c r="DKI59" s="739"/>
      <c r="DKJ59" s="739"/>
      <c r="DKK59" s="739"/>
      <c r="DKL59" s="739"/>
      <c r="DKM59" s="739"/>
      <c r="DKN59" s="739"/>
      <c r="DKO59" s="739"/>
      <c r="DKP59" s="739"/>
      <c r="DKQ59" s="739"/>
      <c r="DKR59" s="739"/>
      <c r="DKS59" s="739"/>
      <c r="DKT59" s="739"/>
      <c r="DKU59" s="739"/>
      <c r="DKV59" s="739"/>
      <c r="DKW59" s="739"/>
      <c r="DKX59" s="739"/>
      <c r="DKY59" s="739"/>
      <c r="DKZ59" s="739"/>
      <c r="DLA59" s="739"/>
      <c r="DLB59" s="739"/>
      <c r="DLC59" s="739"/>
      <c r="DLD59" s="739"/>
      <c r="DLE59" s="739"/>
      <c r="DLF59" s="739"/>
      <c r="DLG59" s="739"/>
      <c r="DLH59" s="739"/>
      <c r="DLI59" s="739"/>
      <c r="DLJ59" s="739"/>
      <c r="DLK59" s="739"/>
      <c r="DLL59" s="739"/>
      <c r="DLM59" s="739"/>
      <c r="DLN59" s="739"/>
      <c r="DLO59" s="739"/>
      <c r="DLP59" s="739"/>
      <c r="DLQ59" s="739"/>
      <c r="DLR59" s="739"/>
      <c r="DLS59" s="739"/>
      <c r="DLT59" s="739"/>
      <c r="DLU59" s="739"/>
      <c r="DLV59" s="739"/>
      <c r="DLW59" s="739"/>
      <c r="DLX59" s="739"/>
      <c r="DLY59" s="739"/>
      <c r="DLZ59" s="739"/>
      <c r="DMA59" s="739"/>
      <c r="DMB59" s="739"/>
      <c r="DMC59" s="739"/>
      <c r="DMD59" s="739"/>
      <c r="DME59" s="739"/>
      <c r="DMF59" s="739"/>
      <c r="DMG59" s="739"/>
      <c r="DMH59" s="739"/>
      <c r="DMI59" s="739"/>
      <c r="DMJ59" s="739"/>
      <c r="DMK59" s="739"/>
      <c r="DML59" s="739"/>
      <c r="DMM59" s="739"/>
      <c r="DMN59" s="739"/>
      <c r="DMO59" s="739"/>
      <c r="DMP59" s="739"/>
      <c r="DMQ59" s="739"/>
      <c r="DMR59" s="739"/>
      <c r="DMS59" s="739"/>
      <c r="DMT59" s="739"/>
      <c r="DMU59" s="739"/>
      <c r="DMV59" s="739"/>
      <c r="DMW59" s="739"/>
      <c r="DMX59" s="739"/>
      <c r="DMY59" s="739"/>
      <c r="DMZ59" s="739"/>
      <c r="DNA59" s="739"/>
      <c r="DNB59" s="739"/>
      <c r="DNC59" s="739"/>
      <c r="DND59" s="739"/>
      <c r="DNE59" s="739"/>
      <c r="DNF59" s="739"/>
      <c r="DNG59" s="739"/>
      <c r="DNH59" s="739"/>
      <c r="DNI59" s="739"/>
      <c r="DNJ59" s="739"/>
      <c r="DNK59" s="739"/>
      <c r="DNL59" s="739"/>
      <c r="DNM59" s="739"/>
      <c r="DNN59" s="739"/>
      <c r="DNO59" s="739"/>
      <c r="DNP59" s="739"/>
      <c r="DNQ59" s="739"/>
      <c r="DNR59" s="739"/>
      <c r="DNS59" s="739"/>
      <c r="DNT59" s="739"/>
      <c r="DNU59" s="739"/>
      <c r="DNV59" s="739"/>
      <c r="DNW59" s="739"/>
      <c r="DNX59" s="739"/>
      <c r="DNY59" s="739"/>
      <c r="DNZ59" s="739"/>
      <c r="DOA59" s="739"/>
      <c r="DOB59" s="739"/>
      <c r="DOC59" s="739"/>
      <c r="DOD59" s="739"/>
      <c r="DOE59" s="739"/>
      <c r="DOF59" s="739"/>
      <c r="DOG59" s="739"/>
      <c r="DOH59" s="739"/>
      <c r="DOI59" s="739"/>
      <c r="DOJ59" s="739"/>
      <c r="DOK59" s="739"/>
      <c r="DOL59" s="739"/>
      <c r="DOM59" s="739"/>
      <c r="DON59" s="739"/>
      <c r="DOO59" s="739"/>
      <c r="DOP59" s="739"/>
      <c r="DOQ59" s="739"/>
      <c r="DOR59" s="739"/>
      <c r="DOS59" s="739"/>
      <c r="DOT59" s="739"/>
      <c r="DOU59" s="739"/>
      <c r="DOV59" s="739"/>
      <c r="DOW59" s="739"/>
      <c r="DOX59" s="739"/>
      <c r="DOY59" s="739"/>
      <c r="DOZ59" s="739"/>
      <c r="DPA59" s="739"/>
      <c r="DPB59" s="739"/>
      <c r="DPC59" s="739"/>
      <c r="DPD59" s="739"/>
      <c r="DPE59" s="739"/>
      <c r="DPF59" s="739"/>
      <c r="DPG59" s="739"/>
      <c r="DPH59" s="739"/>
      <c r="DPI59" s="739"/>
      <c r="DPJ59" s="739"/>
      <c r="DPK59" s="739"/>
      <c r="DPL59" s="739"/>
      <c r="DPM59" s="739"/>
      <c r="DPN59" s="739"/>
      <c r="DPO59" s="739"/>
      <c r="DPP59" s="739"/>
      <c r="DPQ59" s="739"/>
      <c r="DPR59" s="739"/>
      <c r="DPS59" s="739"/>
      <c r="DPT59" s="739"/>
      <c r="DPU59" s="739"/>
      <c r="DPV59" s="739"/>
      <c r="DPW59" s="739"/>
      <c r="DPX59" s="739"/>
      <c r="DPY59" s="739"/>
      <c r="DPZ59" s="739"/>
      <c r="DQA59" s="739"/>
      <c r="DQB59" s="739"/>
      <c r="DQC59" s="739"/>
      <c r="DQD59" s="739"/>
      <c r="DQE59" s="739"/>
      <c r="DQF59" s="739"/>
      <c r="DQG59" s="739"/>
      <c r="DQH59" s="739"/>
      <c r="DQI59" s="739"/>
      <c r="DQJ59" s="739"/>
      <c r="DQK59" s="739"/>
      <c r="DQL59" s="739"/>
      <c r="DQM59" s="739"/>
      <c r="DQN59" s="739"/>
      <c r="DQO59" s="739"/>
      <c r="DQP59" s="739"/>
      <c r="DQQ59" s="739"/>
      <c r="DQR59" s="739"/>
      <c r="DQS59" s="739"/>
      <c r="DQT59" s="739"/>
      <c r="DQU59" s="739"/>
      <c r="DQV59" s="739"/>
      <c r="DQW59" s="739"/>
      <c r="DQX59" s="739"/>
      <c r="DQY59" s="739"/>
      <c r="DQZ59" s="739"/>
      <c r="DRA59" s="739"/>
      <c r="DRB59" s="739"/>
      <c r="DRC59" s="739"/>
      <c r="DRD59" s="739"/>
      <c r="DRE59" s="739"/>
      <c r="DRF59" s="739"/>
      <c r="DRG59" s="739"/>
      <c r="DRH59" s="739"/>
      <c r="DRI59" s="739"/>
      <c r="DRJ59" s="739"/>
      <c r="DRK59" s="739"/>
      <c r="DRL59" s="739"/>
      <c r="DRM59" s="739"/>
      <c r="DRN59" s="739"/>
      <c r="DRO59" s="739"/>
      <c r="DRP59" s="739"/>
      <c r="DRQ59" s="739"/>
      <c r="DRR59" s="739"/>
      <c r="DRS59" s="739"/>
      <c r="DRT59" s="739"/>
      <c r="DRU59" s="739"/>
      <c r="DRV59" s="739"/>
      <c r="DRW59" s="739"/>
      <c r="DRX59" s="739"/>
      <c r="DRY59" s="739"/>
      <c r="DRZ59" s="739"/>
      <c r="DSA59" s="739"/>
      <c r="DSB59" s="739"/>
      <c r="DSC59" s="739"/>
      <c r="DSD59" s="739"/>
      <c r="DSE59" s="739"/>
      <c r="DSF59" s="739"/>
      <c r="DSG59" s="739"/>
      <c r="DSH59" s="739"/>
      <c r="DSI59" s="739"/>
      <c r="DSJ59" s="739"/>
      <c r="DSK59" s="739"/>
      <c r="DSL59" s="739"/>
      <c r="DSM59" s="739"/>
      <c r="DSN59" s="739"/>
      <c r="DSO59" s="739"/>
      <c r="DSP59" s="739"/>
      <c r="DSQ59" s="739"/>
      <c r="DSR59" s="739"/>
      <c r="DSS59" s="739"/>
      <c r="DST59" s="739"/>
      <c r="DSU59" s="739"/>
      <c r="DSV59" s="739"/>
      <c r="DSW59" s="739"/>
      <c r="DSX59" s="739"/>
      <c r="DSY59" s="739"/>
      <c r="DSZ59" s="739"/>
      <c r="DTA59" s="739"/>
      <c r="DTB59" s="739"/>
      <c r="DTC59" s="739"/>
      <c r="DTD59" s="739"/>
      <c r="DTE59" s="739"/>
      <c r="DTF59" s="739"/>
      <c r="DTG59" s="739"/>
      <c r="DTH59" s="739"/>
      <c r="DTI59" s="739"/>
      <c r="DTJ59" s="739"/>
      <c r="DTK59" s="739"/>
      <c r="DTL59" s="739"/>
      <c r="DTM59" s="739"/>
      <c r="DTN59" s="739"/>
      <c r="DTO59" s="739"/>
      <c r="DTP59" s="739"/>
      <c r="DTQ59" s="739"/>
      <c r="DTR59" s="739"/>
      <c r="DTS59" s="739"/>
      <c r="DTT59" s="739"/>
      <c r="DTU59" s="739"/>
      <c r="DTV59" s="739"/>
      <c r="DTW59" s="739"/>
      <c r="DTX59" s="739"/>
      <c r="DTY59" s="739"/>
      <c r="DTZ59" s="739"/>
      <c r="DUA59" s="739"/>
      <c r="DUB59" s="739"/>
      <c r="DUC59" s="739"/>
      <c r="DUD59" s="739"/>
      <c r="DUE59" s="739"/>
      <c r="DUF59" s="739"/>
      <c r="DUG59" s="739"/>
      <c r="DUH59" s="739"/>
      <c r="DUI59" s="739"/>
      <c r="DUJ59" s="739"/>
      <c r="DUK59" s="739"/>
      <c r="DUL59" s="739"/>
      <c r="DUM59" s="739"/>
      <c r="DUN59" s="739"/>
      <c r="DUO59" s="739"/>
      <c r="DUP59" s="739"/>
      <c r="DUQ59" s="739"/>
      <c r="DUR59" s="739"/>
      <c r="DUS59" s="739"/>
      <c r="DUT59" s="739"/>
      <c r="DUU59" s="739"/>
      <c r="DUV59" s="739"/>
      <c r="DUW59" s="739"/>
      <c r="DUX59" s="739"/>
      <c r="DUY59" s="739"/>
      <c r="DUZ59" s="739"/>
      <c r="DVA59" s="739"/>
      <c r="DVB59" s="739"/>
      <c r="DVC59" s="739"/>
      <c r="DVD59" s="739"/>
      <c r="DVE59" s="739"/>
      <c r="DVF59" s="739"/>
      <c r="DVG59" s="739"/>
      <c r="DVH59" s="739"/>
      <c r="DVI59" s="739"/>
      <c r="DVJ59" s="739"/>
      <c r="DVK59" s="739"/>
      <c r="DVL59" s="739"/>
      <c r="DVM59" s="739"/>
      <c r="DVN59" s="739"/>
      <c r="DVO59" s="739"/>
      <c r="DVP59" s="739"/>
      <c r="DVQ59" s="739"/>
      <c r="DVR59" s="739"/>
      <c r="DVS59" s="739"/>
      <c r="DVT59" s="739"/>
      <c r="DVU59" s="739"/>
      <c r="DVV59" s="739"/>
      <c r="DVW59" s="739"/>
      <c r="DVX59" s="739"/>
      <c r="DVY59" s="739"/>
      <c r="DVZ59" s="739"/>
      <c r="DWA59" s="739"/>
      <c r="DWB59" s="739"/>
      <c r="DWC59" s="739"/>
      <c r="DWD59" s="739"/>
      <c r="DWE59" s="739"/>
      <c r="DWF59" s="739"/>
      <c r="DWG59" s="739"/>
      <c r="DWH59" s="739"/>
      <c r="DWI59" s="739"/>
      <c r="DWJ59" s="739"/>
      <c r="DWK59" s="739"/>
      <c r="DWL59" s="739"/>
      <c r="DWM59" s="739"/>
      <c r="DWN59" s="739"/>
      <c r="DWO59" s="739"/>
      <c r="DWP59" s="739"/>
      <c r="DWQ59" s="739"/>
      <c r="DWR59" s="739"/>
      <c r="DWS59" s="739"/>
      <c r="DWT59" s="739"/>
      <c r="DWU59" s="739"/>
      <c r="DWV59" s="739"/>
      <c r="DWW59" s="739"/>
      <c r="DWX59" s="739"/>
      <c r="DWY59" s="739"/>
      <c r="DWZ59" s="739"/>
      <c r="DXA59" s="739"/>
      <c r="DXB59" s="739"/>
      <c r="DXC59" s="739"/>
      <c r="DXD59" s="739"/>
      <c r="DXE59" s="739"/>
      <c r="DXF59" s="739"/>
      <c r="DXG59" s="739"/>
      <c r="DXH59" s="739"/>
      <c r="DXI59" s="739"/>
      <c r="DXJ59" s="739"/>
      <c r="DXK59" s="739"/>
      <c r="DXL59" s="739"/>
      <c r="DXM59" s="739"/>
      <c r="DXN59" s="739"/>
      <c r="DXO59" s="739"/>
      <c r="DXP59" s="739"/>
      <c r="DXQ59" s="739"/>
      <c r="DXR59" s="739"/>
      <c r="DXS59" s="739"/>
      <c r="DXT59" s="739"/>
      <c r="DXU59" s="739"/>
      <c r="DXV59" s="739"/>
      <c r="DXW59" s="739"/>
      <c r="DXX59" s="739"/>
      <c r="DXY59" s="739"/>
      <c r="DXZ59" s="739"/>
      <c r="DYA59" s="739"/>
      <c r="DYB59" s="739"/>
      <c r="DYC59" s="739"/>
      <c r="DYD59" s="739"/>
      <c r="DYE59" s="739"/>
      <c r="DYF59" s="739"/>
      <c r="DYG59" s="739"/>
      <c r="DYH59" s="739"/>
      <c r="DYI59" s="739"/>
      <c r="DYJ59" s="739"/>
      <c r="DYK59" s="739"/>
      <c r="DYL59" s="739"/>
      <c r="DYM59" s="739"/>
      <c r="DYN59" s="739"/>
      <c r="DYO59" s="739"/>
      <c r="DYP59" s="739"/>
      <c r="DYQ59" s="739"/>
      <c r="DYR59" s="739"/>
      <c r="DYS59" s="739"/>
      <c r="DYT59" s="739"/>
      <c r="DYU59" s="739"/>
      <c r="DYV59" s="739"/>
      <c r="DYW59" s="739"/>
      <c r="DYX59" s="739"/>
      <c r="DYY59" s="739"/>
      <c r="DYZ59" s="739"/>
      <c r="DZA59" s="739"/>
      <c r="DZB59" s="739"/>
      <c r="DZC59" s="739"/>
      <c r="DZD59" s="739"/>
      <c r="DZE59" s="739"/>
      <c r="DZF59" s="739"/>
      <c r="DZG59" s="739"/>
      <c r="DZH59" s="739"/>
      <c r="DZI59" s="739"/>
      <c r="DZJ59" s="739"/>
      <c r="DZK59" s="739"/>
      <c r="DZL59" s="739"/>
      <c r="DZM59" s="739"/>
      <c r="DZN59" s="739"/>
      <c r="DZO59" s="739"/>
      <c r="DZP59" s="739"/>
      <c r="DZQ59" s="739"/>
      <c r="DZR59" s="739"/>
      <c r="DZS59" s="739"/>
      <c r="DZT59" s="739"/>
      <c r="DZU59" s="739"/>
      <c r="DZV59" s="739"/>
      <c r="DZW59" s="739"/>
      <c r="DZX59" s="739"/>
      <c r="DZY59" s="739"/>
      <c r="DZZ59" s="739"/>
      <c r="EAA59" s="739"/>
      <c r="EAB59" s="739"/>
      <c r="EAC59" s="739"/>
      <c r="EAD59" s="739"/>
      <c r="EAE59" s="739"/>
      <c r="EAF59" s="739"/>
      <c r="EAG59" s="739"/>
      <c r="EAH59" s="739"/>
      <c r="EAI59" s="739"/>
      <c r="EAJ59" s="739"/>
      <c r="EAK59" s="739"/>
      <c r="EAL59" s="739"/>
      <c r="EAM59" s="739"/>
      <c r="EAN59" s="739"/>
      <c r="EAO59" s="739"/>
      <c r="EAP59" s="739"/>
      <c r="EAQ59" s="739"/>
      <c r="EAR59" s="739"/>
      <c r="EAS59" s="739"/>
      <c r="EAT59" s="739"/>
      <c r="EAU59" s="739"/>
      <c r="EAV59" s="739"/>
      <c r="EAW59" s="739"/>
      <c r="EAX59" s="739"/>
      <c r="EAY59" s="739"/>
      <c r="EAZ59" s="739"/>
      <c r="EBA59" s="739"/>
      <c r="EBB59" s="739"/>
      <c r="EBC59" s="739"/>
      <c r="EBD59" s="739"/>
      <c r="EBE59" s="739"/>
      <c r="EBF59" s="739"/>
      <c r="EBG59" s="739"/>
      <c r="EBH59" s="739"/>
      <c r="EBI59" s="739"/>
      <c r="EBJ59" s="739"/>
      <c r="EBK59" s="739"/>
      <c r="EBL59" s="739"/>
      <c r="EBM59" s="739"/>
      <c r="EBN59" s="739"/>
      <c r="EBO59" s="739"/>
      <c r="EBP59" s="739"/>
      <c r="EBQ59" s="739"/>
      <c r="EBR59" s="739"/>
      <c r="EBS59" s="739"/>
      <c r="EBT59" s="739"/>
      <c r="EBU59" s="739"/>
      <c r="EBV59" s="739"/>
      <c r="EBW59" s="739"/>
      <c r="EBX59" s="739"/>
      <c r="EBY59" s="739"/>
      <c r="EBZ59" s="739"/>
      <c r="ECA59" s="739"/>
      <c r="ECB59" s="739"/>
      <c r="ECC59" s="739"/>
      <c r="ECD59" s="739"/>
      <c r="ECE59" s="739"/>
      <c r="ECF59" s="739"/>
      <c r="ECG59" s="739"/>
      <c r="ECH59" s="739"/>
      <c r="ECI59" s="739"/>
      <c r="ECJ59" s="739"/>
      <c r="ECK59" s="739"/>
      <c r="ECL59" s="739"/>
      <c r="ECM59" s="739"/>
      <c r="ECN59" s="739"/>
      <c r="ECO59" s="739"/>
      <c r="ECP59" s="739"/>
      <c r="ECQ59" s="739"/>
      <c r="ECR59" s="739"/>
      <c r="ECS59" s="739"/>
      <c r="ECT59" s="739"/>
      <c r="ECU59" s="739"/>
      <c r="ECV59" s="739"/>
      <c r="ECW59" s="739"/>
      <c r="ECX59" s="739"/>
      <c r="ECY59" s="739"/>
      <c r="ECZ59" s="739"/>
      <c r="EDA59" s="739"/>
      <c r="EDB59" s="739"/>
      <c r="EDC59" s="739"/>
      <c r="EDD59" s="739"/>
      <c r="EDE59" s="739"/>
      <c r="EDF59" s="739"/>
      <c r="EDG59" s="739"/>
      <c r="EDH59" s="739"/>
      <c r="EDI59" s="739"/>
      <c r="EDJ59" s="739"/>
      <c r="EDK59" s="739"/>
      <c r="EDL59" s="739"/>
      <c r="EDM59" s="739"/>
      <c r="EDN59" s="739"/>
      <c r="EDO59" s="739"/>
      <c r="EDP59" s="739"/>
      <c r="EDQ59" s="739"/>
      <c r="EDR59" s="739"/>
      <c r="EDS59" s="739"/>
      <c r="EDT59" s="739"/>
      <c r="EDU59" s="739"/>
      <c r="EDV59" s="739"/>
      <c r="EDW59" s="739"/>
      <c r="EDX59" s="739"/>
      <c r="EDY59" s="739"/>
      <c r="EDZ59" s="739"/>
      <c r="EEA59" s="739"/>
      <c r="EEB59" s="739"/>
      <c r="EEC59" s="739"/>
      <c r="EED59" s="739"/>
      <c r="EEE59" s="739"/>
      <c r="EEF59" s="739"/>
      <c r="EEG59" s="739"/>
      <c r="EEH59" s="739"/>
      <c r="EEI59" s="739"/>
      <c r="EEJ59" s="739"/>
      <c r="EEK59" s="739"/>
      <c r="EEL59" s="739"/>
      <c r="EEM59" s="739"/>
      <c r="EEN59" s="739"/>
      <c r="EEO59" s="739"/>
      <c r="EEP59" s="739"/>
      <c r="EEQ59" s="739"/>
      <c r="EER59" s="739"/>
      <c r="EES59" s="739"/>
      <c r="EET59" s="739"/>
      <c r="EEU59" s="739"/>
      <c r="EEV59" s="739"/>
      <c r="EEW59" s="739"/>
      <c r="EEX59" s="739"/>
      <c r="EEY59" s="739"/>
      <c r="EEZ59" s="739"/>
      <c r="EFA59" s="739"/>
      <c r="EFB59" s="739"/>
      <c r="EFC59" s="739"/>
      <c r="EFD59" s="739"/>
      <c r="EFE59" s="739"/>
      <c r="EFF59" s="739"/>
      <c r="EFG59" s="739"/>
      <c r="EFH59" s="739"/>
      <c r="EFI59" s="739"/>
      <c r="EFJ59" s="739"/>
      <c r="EFK59" s="739"/>
      <c r="EFL59" s="739"/>
      <c r="EFM59" s="739"/>
      <c r="EFN59" s="739"/>
      <c r="EFO59" s="739"/>
      <c r="EFP59" s="739"/>
      <c r="EFQ59" s="739"/>
      <c r="EFR59" s="739"/>
      <c r="EFS59" s="739"/>
      <c r="EFT59" s="739"/>
      <c r="EFU59" s="739"/>
      <c r="EFV59" s="739"/>
      <c r="EFW59" s="739"/>
      <c r="EFX59" s="739"/>
      <c r="EFY59" s="739"/>
      <c r="EFZ59" s="739"/>
      <c r="EGA59" s="739"/>
      <c r="EGB59" s="739"/>
      <c r="EGC59" s="739"/>
      <c r="EGD59" s="739"/>
      <c r="EGE59" s="739"/>
      <c r="EGF59" s="739"/>
      <c r="EGG59" s="739"/>
      <c r="EGH59" s="739"/>
      <c r="EGI59" s="739"/>
      <c r="EGJ59" s="739"/>
      <c r="EGK59" s="739"/>
      <c r="EGL59" s="739"/>
      <c r="EGM59" s="739"/>
      <c r="EGN59" s="739"/>
      <c r="EGO59" s="739"/>
      <c r="EGP59" s="739"/>
      <c r="EGQ59" s="739"/>
      <c r="EGR59" s="739"/>
      <c r="EGS59" s="739"/>
      <c r="EGT59" s="739"/>
      <c r="EGU59" s="739"/>
      <c r="EGV59" s="739"/>
      <c r="EGW59" s="739"/>
      <c r="EGX59" s="739"/>
      <c r="EGY59" s="739"/>
      <c r="EGZ59" s="739"/>
      <c r="EHA59" s="739"/>
      <c r="EHB59" s="739"/>
      <c r="EHC59" s="739"/>
      <c r="EHD59" s="739"/>
      <c r="EHE59" s="739"/>
      <c r="EHF59" s="739"/>
      <c r="EHG59" s="739"/>
      <c r="EHH59" s="739"/>
      <c r="EHI59" s="739"/>
      <c r="EHJ59" s="739"/>
      <c r="EHK59" s="739"/>
      <c r="EHL59" s="739"/>
      <c r="EHM59" s="739"/>
      <c r="EHN59" s="739"/>
      <c r="EHO59" s="739"/>
      <c r="EHP59" s="739"/>
      <c r="EHQ59" s="739"/>
      <c r="EHR59" s="739"/>
      <c r="EHS59" s="739"/>
      <c r="EHT59" s="739"/>
      <c r="EHU59" s="739"/>
      <c r="EHV59" s="739"/>
      <c r="EHW59" s="739"/>
      <c r="EHX59" s="739"/>
      <c r="EHY59" s="739"/>
      <c r="EHZ59" s="739"/>
      <c r="EIA59" s="739"/>
      <c r="EIB59" s="739"/>
      <c r="EIC59" s="739"/>
      <c r="EID59" s="739"/>
      <c r="EIE59" s="739"/>
      <c r="EIF59" s="739"/>
      <c r="EIG59" s="739"/>
      <c r="EIH59" s="739"/>
      <c r="EII59" s="739"/>
      <c r="EIJ59" s="739"/>
      <c r="EIK59" s="739"/>
      <c r="EIL59" s="739"/>
      <c r="EIM59" s="739"/>
      <c r="EIN59" s="739"/>
      <c r="EIO59" s="739"/>
      <c r="EIP59" s="739"/>
      <c r="EIQ59" s="739"/>
      <c r="EIR59" s="739"/>
      <c r="EIS59" s="739"/>
      <c r="EIT59" s="739"/>
      <c r="EIU59" s="739"/>
      <c r="EIV59" s="739"/>
      <c r="EIW59" s="739"/>
      <c r="EIX59" s="739"/>
      <c r="EIY59" s="739"/>
      <c r="EIZ59" s="739"/>
      <c r="EJA59" s="739"/>
      <c r="EJB59" s="739"/>
      <c r="EJC59" s="739"/>
      <c r="EJD59" s="739"/>
      <c r="EJE59" s="739"/>
      <c r="EJF59" s="739"/>
      <c r="EJG59" s="739"/>
      <c r="EJH59" s="739"/>
      <c r="EJI59" s="739"/>
      <c r="EJJ59" s="739"/>
      <c r="EJK59" s="739"/>
      <c r="EJL59" s="739"/>
      <c r="EJM59" s="739"/>
      <c r="EJN59" s="739"/>
      <c r="EJO59" s="739"/>
      <c r="EJP59" s="739"/>
      <c r="EJQ59" s="739"/>
      <c r="EJR59" s="739"/>
      <c r="EJS59" s="739"/>
      <c r="EJT59" s="739"/>
      <c r="EJU59" s="739"/>
      <c r="EJV59" s="739"/>
      <c r="EJW59" s="739"/>
      <c r="EJX59" s="739"/>
      <c r="EJY59" s="739"/>
      <c r="EJZ59" s="739"/>
      <c r="EKA59" s="739"/>
      <c r="EKB59" s="739"/>
      <c r="EKC59" s="739"/>
      <c r="EKD59" s="739"/>
      <c r="EKE59" s="739"/>
      <c r="EKF59" s="739"/>
      <c r="EKG59" s="739"/>
      <c r="EKH59" s="739"/>
      <c r="EKI59" s="739"/>
      <c r="EKJ59" s="739"/>
      <c r="EKK59" s="739"/>
      <c r="EKL59" s="739"/>
      <c r="EKM59" s="739"/>
      <c r="EKN59" s="739"/>
      <c r="EKO59" s="739"/>
      <c r="EKP59" s="739"/>
      <c r="EKQ59" s="739"/>
      <c r="EKR59" s="739"/>
      <c r="EKS59" s="739"/>
      <c r="EKT59" s="739"/>
      <c r="EKU59" s="739"/>
      <c r="EKV59" s="739"/>
      <c r="EKW59" s="739"/>
      <c r="EKX59" s="739"/>
      <c r="EKY59" s="739"/>
      <c r="EKZ59" s="739"/>
      <c r="ELA59" s="739"/>
      <c r="ELB59" s="739"/>
      <c r="ELC59" s="739"/>
      <c r="ELD59" s="739"/>
      <c r="ELE59" s="739"/>
      <c r="ELF59" s="739"/>
      <c r="ELG59" s="739"/>
      <c r="ELH59" s="739"/>
      <c r="ELI59" s="739"/>
      <c r="ELJ59" s="739"/>
      <c r="ELK59" s="739"/>
      <c r="ELL59" s="739"/>
      <c r="ELM59" s="739"/>
      <c r="ELN59" s="739"/>
      <c r="ELO59" s="739"/>
      <c r="ELP59" s="739"/>
      <c r="ELQ59" s="739"/>
      <c r="ELR59" s="739"/>
      <c r="ELS59" s="739"/>
      <c r="ELT59" s="739"/>
      <c r="ELU59" s="739"/>
      <c r="ELV59" s="739"/>
      <c r="ELW59" s="739"/>
      <c r="ELX59" s="739"/>
      <c r="ELY59" s="739"/>
      <c r="ELZ59" s="739"/>
      <c r="EMA59" s="739"/>
      <c r="EMB59" s="739"/>
      <c r="EMC59" s="739"/>
      <c r="EMD59" s="739"/>
      <c r="EME59" s="739"/>
      <c r="EMF59" s="739"/>
      <c r="EMG59" s="739"/>
      <c r="EMH59" s="739"/>
      <c r="EMI59" s="739"/>
      <c r="EMJ59" s="739"/>
      <c r="EMK59" s="739"/>
      <c r="EML59" s="739"/>
      <c r="EMM59" s="739"/>
      <c r="EMN59" s="739"/>
      <c r="EMO59" s="739"/>
      <c r="EMP59" s="739"/>
      <c r="EMQ59" s="739"/>
      <c r="EMR59" s="739"/>
      <c r="EMS59" s="739"/>
      <c r="EMT59" s="739"/>
      <c r="EMU59" s="739"/>
      <c r="EMV59" s="739"/>
      <c r="EMW59" s="739"/>
      <c r="EMX59" s="739"/>
      <c r="EMY59" s="739"/>
      <c r="EMZ59" s="739"/>
      <c r="ENA59" s="739"/>
      <c r="ENB59" s="739"/>
      <c r="ENC59" s="739"/>
      <c r="END59" s="739"/>
      <c r="ENE59" s="739"/>
      <c r="ENF59" s="739"/>
      <c r="ENG59" s="739"/>
      <c r="ENH59" s="739"/>
      <c r="ENI59" s="739"/>
      <c r="ENJ59" s="739"/>
      <c r="ENK59" s="739"/>
      <c r="ENL59" s="739"/>
      <c r="ENM59" s="739"/>
      <c r="ENN59" s="739"/>
      <c r="ENO59" s="739"/>
      <c r="ENP59" s="739"/>
      <c r="ENQ59" s="739"/>
      <c r="ENR59" s="739"/>
      <c r="ENS59" s="739"/>
      <c r="ENT59" s="739"/>
      <c r="ENU59" s="739"/>
      <c r="ENV59" s="739"/>
      <c r="ENW59" s="739"/>
      <c r="ENX59" s="739"/>
      <c r="ENY59" s="739"/>
      <c r="ENZ59" s="739"/>
      <c r="EOA59" s="739"/>
      <c r="EOB59" s="739"/>
      <c r="EOC59" s="739"/>
      <c r="EOD59" s="739"/>
      <c r="EOE59" s="739"/>
      <c r="EOF59" s="739"/>
      <c r="EOG59" s="739"/>
      <c r="EOH59" s="739"/>
      <c r="EOI59" s="739"/>
      <c r="EOJ59" s="739"/>
      <c r="EOK59" s="739"/>
      <c r="EOL59" s="739"/>
      <c r="EOM59" s="739"/>
      <c r="EON59" s="739"/>
      <c r="EOO59" s="739"/>
      <c r="EOP59" s="739"/>
      <c r="EOQ59" s="739"/>
      <c r="EOR59" s="739"/>
      <c r="EOS59" s="739"/>
      <c r="EOT59" s="739"/>
      <c r="EOU59" s="739"/>
      <c r="EOV59" s="739"/>
      <c r="EOW59" s="739"/>
      <c r="EOX59" s="739"/>
      <c r="EOY59" s="739"/>
      <c r="EOZ59" s="739"/>
      <c r="EPA59" s="739"/>
      <c r="EPB59" s="739"/>
      <c r="EPC59" s="739"/>
      <c r="EPD59" s="739"/>
      <c r="EPE59" s="739"/>
      <c r="EPF59" s="739"/>
      <c r="EPG59" s="739"/>
      <c r="EPH59" s="739"/>
      <c r="EPI59" s="739"/>
      <c r="EPJ59" s="739"/>
      <c r="EPK59" s="739"/>
      <c r="EPL59" s="739"/>
      <c r="EPM59" s="739"/>
      <c r="EPN59" s="739"/>
      <c r="EPO59" s="739"/>
      <c r="EPP59" s="739"/>
      <c r="EPQ59" s="739"/>
      <c r="EPR59" s="739"/>
      <c r="EPS59" s="739"/>
      <c r="EPT59" s="739"/>
      <c r="EPU59" s="739"/>
      <c r="EPV59" s="739"/>
      <c r="EPW59" s="739"/>
      <c r="EPX59" s="739"/>
      <c r="EPY59" s="739"/>
      <c r="EPZ59" s="739"/>
      <c r="EQA59" s="739"/>
      <c r="EQB59" s="739"/>
      <c r="EQC59" s="739"/>
      <c r="EQD59" s="739"/>
      <c r="EQE59" s="739"/>
      <c r="EQF59" s="739"/>
      <c r="EQG59" s="739"/>
      <c r="EQH59" s="739"/>
      <c r="EQI59" s="739"/>
      <c r="EQJ59" s="739"/>
      <c r="EQK59" s="739"/>
      <c r="EQL59" s="739"/>
      <c r="EQM59" s="739"/>
      <c r="EQN59" s="739"/>
      <c r="EQO59" s="739"/>
      <c r="EQP59" s="739"/>
      <c r="EQQ59" s="739"/>
      <c r="EQR59" s="739"/>
      <c r="EQS59" s="739"/>
      <c r="EQT59" s="739"/>
      <c r="EQU59" s="739"/>
      <c r="EQV59" s="739"/>
      <c r="EQW59" s="739"/>
      <c r="EQX59" s="739"/>
      <c r="EQY59" s="739"/>
      <c r="EQZ59" s="739"/>
      <c r="ERA59" s="739"/>
      <c r="ERB59" s="739"/>
      <c r="ERC59" s="739"/>
      <c r="ERD59" s="739"/>
      <c r="ERE59" s="739"/>
      <c r="ERF59" s="739"/>
      <c r="ERG59" s="739"/>
      <c r="ERH59" s="739"/>
      <c r="ERI59" s="739"/>
      <c r="ERJ59" s="739"/>
      <c r="ERK59" s="739"/>
      <c r="ERL59" s="739"/>
      <c r="ERM59" s="739"/>
      <c r="ERN59" s="739"/>
      <c r="ERO59" s="739"/>
      <c r="ERP59" s="739"/>
      <c r="ERQ59" s="739"/>
      <c r="ERR59" s="739"/>
      <c r="ERS59" s="739"/>
      <c r="ERT59" s="739"/>
      <c r="ERU59" s="739"/>
      <c r="ERV59" s="739"/>
      <c r="ERW59" s="739"/>
      <c r="ERX59" s="739"/>
      <c r="ERY59" s="739"/>
      <c r="ERZ59" s="739"/>
      <c r="ESA59" s="739"/>
      <c r="ESB59" s="739"/>
      <c r="ESC59" s="739"/>
      <c r="ESD59" s="739"/>
      <c r="ESE59" s="739"/>
      <c r="ESF59" s="739"/>
      <c r="ESG59" s="739"/>
      <c r="ESH59" s="739"/>
      <c r="ESI59" s="739"/>
      <c r="ESJ59" s="739"/>
      <c r="ESK59" s="739"/>
      <c r="ESL59" s="739"/>
      <c r="ESM59" s="739"/>
      <c r="ESN59" s="739"/>
      <c r="ESO59" s="739"/>
      <c r="ESP59" s="739"/>
      <c r="ESQ59" s="739"/>
      <c r="ESR59" s="739"/>
      <c r="ESS59" s="739"/>
      <c r="EST59" s="739"/>
      <c r="ESU59" s="739"/>
      <c r="ESV59" s="739"/>
      <c r="ESW59" s="739"/>
      <c r="ESX59" s="739"/>
      <c r="ESY59" s="739"/>
      <c r="ESZ59" s="739"/>
      <c r="ETA59" s="739"/>
      <c r="ETB59" s="739"/>
      <c r="ETC59" s="739"/>
      <c r="ETD59" s="739"/>
      <c r="ETE59" s="739"/>
      <c r="ETF59" s="739"/>
      <c r="ETG59" s="739"/>
      <c r="ETH59" s="739"/>
      <c r="ETI59" s="739"/>
      <c r="ETJ59" s="739"/>
      <c r="ETK59" s="739"/>
      <c r="ETL59" s="739"/>
      <c r="ETM59" s="739"/>
      <c r="ETN59" s="739"/>
      <c r="ETO59" s="739"/>
      <c r="ETP59" s="739"/>
      <c r="ETQ59" s="739"/>
      <c r="ETR59" s="739"/>
      <c r="ETS59" s="739"/>
      <c r="ETT59" s="739"/>
      <c r="ETU59" s="739"/>
      <c r="ETV59" s="739"/>
      <c r="ETW59" s="739"/>
      <c r="ETX59" s="739"/>
      <c r="ETY59" s="739"/>
      <c r="ETZ59" s="739"/>
      <c r="EUA59" s="739"/>
      <c r="EUB59" s="739"/>
      <c r="EUC59" s="739"/>
      <c r="EUD59" s="739"/>
      <c r="EUE59" s="739"/>
      <c r="EUF59" s="739"/>
      <c r="EUG59" s="739"/>
      <c r="EUH59" s="739"/>
      <c r="EUI59" s="739"/>
      <c r="EUJ59" s="739"/>
      <c r="EUK59" s="739"/>
      <c r="EUL59" s="739"/>
      <c r="EUM59" s="739"/>
      <c r="EUN59" s="739"/>
      <c r="EUO59" s="739"/>
      <c r="EUP59" s="739"/>
      <c r="EUQ59" s="739"/>
      <c r="EUR59" s="739"/>
      <c r="EUS59" s="739"/>
      <c r="EUT59" s="739"/>
      <c r="EUU59" s="739"/>
      <c r="EUV59" s="739"/>
      <c r="EUW59" s="739"/>
      <c r="EUX59" s="739"/>
      <c r="EUY59" s="739"/>
      <c r="EUZ59" s="739"/>
      <c r="EVA59" s="739"/>
      <c r="EVB59" s="739"/>
      <c r="EVC59" s="739"/>
      <c r="EVD59" s="739"/>
      <c r="EVE59" s="739"/>
      <c r="EVF59" s="739"/>
      <c r="EVG59" s="739"/>
      <c r="EVH59" s="739"/>
      <c r="EVI59" s="739"/>
      <c r="EVJ59" s="739"/>
      <c r="EVK59" s="739"/>
      <c r="EVL59" s="739"/>
      <c r="EVM59" s="739"/>
      <c r="EVN59" s="739"/>
      <c r="EVO59" s="739"/>
      <c r="EVP59" s="739"/>
      <c r="EVQ59" s="739"/>
      <c r="EVR59" s="739"/>
      <c r="EVS59" s="739"/>
      <c r="EVT59" s="739"/>
      <c r="EVU59" s="739"/>
      <c r="EVV59" s="739"/>
      <c r="EVW59" s="739"/>
      <c r="EVX59" s="739"/>
      <c r="EVY59" s="739"/>
      <c r="EVZ59" s="739"/>
      <c r="EWA59" s="739"/>
      <c r="EWB59" s="739"/>
      <c r="EWC59" s="739"/>
      <c r="EWD59" s="739"/>
      <c r="EWE59" s="739"/>
      <c r="EWF59" s="739"/>
      <c r="EWG59" s="739"/>
      <c r="EWH59" s="739"/>
      <c r="EWI59" s="739"/>
      <c r="EWJ59" s="739"/>
      <c r="EWK59" s="739"/>
      <c r="EWL59" s="739"/>
      <c r="EWM59" s="739"/>
      <c r="EWN59" s="739"/>
      <c r="EWO59" s="739"/>
      <c r="EWP59" s="739"/>
      <c r="EWQ59" s="739"/>
      <c r="EWR59" s="739"/>
      <c r="EWS59" s="739"/>
      <c r="EWT59" s="739"/>
      <c r="EWU59" s="739"/>
      <c r="EWV59" s="739"/>
      <c r="EWW59" s="739"/>
      <c r="EWX59" s="739"/>
      <c r="EWY59" s="739"/>
      <c r="EWZ59" s="739"/>
      <c r="EXA59" s="739"/>
      <c r="EXB59" s="739"/>
      <c r="EXC59" s="739"/>
      <c r="EXD59" s="739"/>
      <c r="EXE59" s="739"/>
      <c r="EXF59" s="739"/>
      <c r="EXG59" s="739"/>
      <c r="EXH59" s="739"/>
      <c r="EXI59" s="739"/>
      <c r="EXJ59" s="739"/>
      <c r="EXK59" s="739"/>
      <c r="EXL59" s="739"/>
      <c r="EXM59" s="739"/>
      <c r="EXN59" s="739"/>
      <c r="EXO59" s="739"/>
      <c r="EXP59" s="739"/>
      <c r="EXQ59" s="739"/>
      <c r="EXR59" s="739"/>
      <c r="EXS59" s="739"/>
      <c r="EXT59" s="739"/>
      <c r="EXU59" s="739"/>
      <c r="EXV59" s="739"/>
      <c r="EXW59" s="739"/>
      <c r="EXX59" s="739"/>
      <c r="EXY59" s="739"/>
      <c r="EXZ59" s="739"/>
      <c r="EYA59" s="739"/>
      <c r="EYB59" s="739"/>
      <c r="EYC59" s="739"/>
      <c r="EYD59" s="739"/>
      <c r="EYE59" s="739"/>
      <c r="EYF59" s="739"/>
      <c r="EYG59" s="739"/>
      <c r="EYH59" s="739"/>
      <c r="EYI59" s="739"/>
      <c r="EYJ59" s="739"/>
      <c r="EYK59" s="739"/>
      <c r="EYL59" s="739"/>
      <c r="EYM59" s="739"/>
      <c r="EYN59" s="739"/>
      <c r="EYO59" s="739"/>
      <c r="EYP59" s="739"/>
      <c r="EYQ59" s="739"/>
      <c r="EYR59" s="739"/>
      <c r="EYS59" s="739"/>
      <c r="EYT59" s="739"/>
      <c r="EYU59" s="739"/>
      <c r="EYV59" s="739"/>
      <c r="EYW59" s="739"/>
      <c r="EYX59" s="739"/>
      <c r="EYY59" s="739"/>
      <c r="EYZ59" s="739"/>
      <c r="EZA59" s="739"/>
      <c r="EZB59" s="739"/>
      <c r="EZC59" s="739"/>
      <c r="EZD59" s="739"/>
      <c r="EZE59" s="739"/>
      <c r="EZF59" s="739"/>
      <c r="EZG59" s="739"/>
      <c r="EZH59" s="739"/>
      <c r="EZI59" s="739"/>
      <c r="EZJ59" s="739"/>
      <c r="EZK59" s="739"/>
      <c r="EZL59" s="739"/>
      <c r="EZM59" s="739"/>
      <c r="EZN59" s="739"/>
      <c r="EZO59" s="739"/>
      <c r="EZP59" s="739"/>
      <c r="EZQ59" s="739"/>
      <c r="EZR59" s="739"/>
      <c r="EZS59" s="739"/>
      <c r="EZT59" s="739"/>
      <c r="EZU59" s="739"/>
      <c r="EZV59" s="739"/>
      <c r="EZW59" s="739"/>
      <c r="EZX59" s="739"/>
      <c r="EZY59" s="739"/>
      <c r="EZZ59" s="739"/>
      <c r="FAA59" s="739"/>
      <c r="FAB59" s="739"/>
      <c r="FAC59" s="739"/>
      <c r="FAD59" s="739"/>
      <c r="FAE59" s="739"/>
      <c r="FAF59" s="739"/>
      <c r="FAG59" s="739"/>
      <c r="FAH59" s="739"/>
      <c r="FAI59" s="739"/>
      <c r="FAJ59" s="739"/>
      <c r="FAK59" s="739"/>
      <c r="FAL59" s="739"/>
      <c r="FAM59" s="739"/>
      <c r="FAN59" s="739"/>
      <c r="FAO59" s="739"/>
      <c r="FAP59" s="739"/>
      <c r="FAQ59" s="739"/>
      <c r="FAR59" s="739"/>
      <c r="FAS59" s="739"/>
      <c r="FAT59" s="739"/>
      <c r="FAU59" s="739"/>
      <c r="FAV59" s="739"/>
      <c r="FAW59" s="739"/>
      <c r="FAX59" s="739"/>
      <c r="FAY59" s="739"/>
      <c r="FAZ59" s="739"/>
      <c r="FBA59" s="739"/>
      <c r="FBB59" s="739"/>
      <c r="FBC59" s="739"/>
      <c r="FBD59" s="739"/>
      <c r="FBE59" s="739"/>
      <c r="FBF59" s="739"/>
      <c r="FBG59" s="739"/>
      <c r="FBH59" s="739"/>
      <c r="FBI59" s="739"/>
      <c r="FBJ59" s="739"/>
      <c r="FBK59" s="739"/>
      <c r="FBL59" s="739"/>
      <c r="FBM59" s="739"/>
      <c r="FBN59" s="739"/>
      <c r="FBO59" s="739"/>
      <c r="FBP59" s="739"/>
      <c r="FBQ59" s="739"/>
      <c r="FBR59" s="739"/>
      <c r="FBS59" s="739"/>
      <c r="FBT59" s="739"/>
      <c r="FBU59" s="739"/>
      <c r="FBV59" s="739"/>
      <c r="FBW59" s="739"/>
      <c r="FBX59" s="739"/>
      <c r="FBY59" s="739"/>
      <c r="FBZ59" s="739"/>
      <c r="FCA59" s="739"/>
      <c r="FCB59" s="739"/>
      <c r="FCC59" s="739"/>
      <c r="FCD59" s="739"/>
      <c r="FCE59" s="739"/>
      <c r="FCF59" s="739"/>
      <c r="FCG59" s="739"/>
      <c r="FCH59" s="739"/>
      <c r="FCI59" s="739"/>
      <c r="FCJ59" s="739"/>
      <c r="FCK59" s="739"/>
      <c r="FCL59" s="739"/>
      <c r="FCM59" s="739"/>
      <c r="FCN59" s="739"/>
      <c r="FCO59" s="739"/>
      <c r="FCP59" s="739"/>
      <c r="FCQ59" s="739"/>
      <c r="FCR59" s="739"/>
      <c r="FCS59" s="739"/>
      <c r="FCT59" s="739"/>
      <c r="FCU59" s="739"/>
      <c r="FCV59" s="739"/>
      <c r="FCW59" s="739"/>
      <c r="FCX59" s="739"/>
      <c r="FCY59" s="739"/>
      <c r="FCZ59" s="739"/>
      <c r="FDA59" s="739"/>
      <c r="FDB59" s="739"/>
      <c r="FDC59" s="739"/>
      <c r="FDD59" s="739"/>
      <c r="FDE59" s="739"/>
      <c r="FDF59" s="739"/>
      <c r="FDG59" s="739"/>
      <c r="FDH59" s="739"/>
      <c r="FDI59" s="739"/>
      <c r="FDJ59" s="739"/>
      <c r="FDK59" s="739"/>
      <c r="FDL59" s="739"/>
      <c r="FDM59" s="739"/>
      <c r="FDN59" s="739"/>
      <c r="FDO59" s="739"/>
      <c r="FDP59" s="739"/>
      <c r="FDQ59" s="739"/>
      <c r="FDR59" s="739"/>
      <c r="FDS59" s="739"/>
      <c r="FDT59" s="739"/>
      <c r="FDU59" s="739"/>
      <c r="FDV59" s="739"/>
      <c r="FDW59" s="739"/>
      <c r="FDX59" s="739"/>
      <c r="FDY59" s="739"/>
      <c r="FDZ59" s="739"/>
      <c r="FEA59" s="739"/>
      <c r="FEB59" s="739"/>
      <c r="FEC59" s="739"/>
      <c r="FED59" s="739"/>
      <c r="FEE59" s="739"/>
      <c r="FEF59" s="739"/>
      <c r="FEG59" s="739"/>
      <c r="FEH59" s="739"/>
      <c r="FEI59" s="739"/>
      <c r="FEJ59" s="739"/>
      <c r="FEK59" s="739"/>
      <c r="FEL59" s="739"/>
      <c r="FEM59" s="739"/>
      <c r="FEN59" s="739"/>
      <c r="FEO59" s="739"/>
      <c r="FEP59" s="739"/>
      <c r="FEQ59" s="739"/>
      <c r="FER59" s="739"/>
      <c r="FES59" s="739"/>
      <c r="FET59" s="739"/>
      <c r="FEU59" s="739"/>
      <c r="FEV59" s="739"/>
      <c r="FEW59" s="739"/>
      <c r="FEX59" s="739"/>
      <c r="FEY59" s="739"/>
      <c r="FEZ59" s="739"/>
      <c r="FFA59" s="739"/>
      <c r="FFB59" s="739"/>
      <c r="FFC59" s="739"/>
      <c r="FFD59" s="739"/>
      <c r="FFE59" s="739"/>
      <c r="FFF59" s="739"/>
      <c r="FFG59" s="739"/>
      <c r="FFH59" s="739"/>
      <c r="FFI59" s="739"/>
      <c r="FFJ59" s="739"/>
      <c r="FFK59" s="739"/>
      <c r="FFL59" s="739"/>
      <c r="FFM59" s="739"/>
      <c r="FFN59" s="739"/>
      <c r="FFO59" s="739"/>
      <c r="FFP59" s="739"/>
      <c r="FFQ59" s="739"/>
      <c r="FFR59" s="739"/>
      <c r="FFS59" s="739"/>
      <c r="FFT59" s="739"/>
      <c r="FFU59" s="739"/>
      <c r="FFV59" s="739"/>
      <c r="FFW59" s="739"/>
      <c r="FFX59" s="739"/>
      <c r="FFY59" s="739"/>
      <c r="FFZ59" s="739"/>
      <c r="FGA59" s="739"/>
      <c r="FGB59" s="739"/>
      <c r="FGC59" s="739"/>
      <c r="FGD59" s="739"/>
      <c r="FGE59" s="739"/>
      <c r="FGF59" s="739"/>
      <c r="FGG59" s="739"/>
      <c r="FGH59" s="739"/>
      <c r="FGI59" s="739"/>
      <c r="FGJ59" s="739"/>
      <c r="FGK59" s="739"/>
      <c r="FGL59" s="739"/>
      <c r="FGM59" s="739"/>
      <c r="FGN59" s="739"/>
      <c r="FGO59" s="739"/>
      <c r="FGP59" s="739"/>
      <c r="FGQ59" s="739"/>
      <c r="FGR59" s="739"/>
      <c r="FGS59" s="739"/>
      <c r="FGT59" s="739"/>
      <c r="FGU59" s="739"/>
      <c r="FGV59" s="739"/>
      <c r="FGW59" s="739"/>
      <c r="FGX59" s="739"/>
      <c r="FGY59" s="739"/>
      <c r="FGZ59" s="739"/>
      <c r="FHA59" s="739"/>
      <c r="FHB59" s="739"/>
      <c r="FHC59" s="739"/>
      <c r="FHD59" s="739"/>
      <c r="FHE59" s="739"/>
      <c r="FHF59" s="739"/>
      <c r="FHG59" s="739"/>
      <c r="FHH59" s="739"/>
      <c r="FHI59" s="739"/>
      <c r="FHJ59" s="739"/>
      <c r="FHK59" s="739"/>
      <c r="FHL59" s="739"/>
      <c r="FHM59" s="739"/>
      <c r="FHN59" s="739"/>
      <c r="FHO59" s="739"/>
      <c r="FHP59" s="739"/>
      <c r="FHQ59" s="739"/>
      <c r="FHR59" s="739"/>
      <c r="FHS59" s="739"/>
      <c r="FHT59" s="739"/>
      <c r="FHU59" s="739"/>
      <c r="FHV59" s="739"/>
      <c r="FHW59" s="739"/>
      <c r="FHX59" s="739"/>
      <c r="FHY59" s="739"/>
      <c r="FHZ59" s="739"/>
      <c r="FIA59" s="739"/>
      <c r="FIB59" s="739"/>
      <c r="FIC59" s="739"/>
      <c r="FID59" s="739"/>
      <c r="FIE59" s="739"/>
      <c r="FIF59" s="739"/>
      <c r="FIG59" s="739"/>
      <c r="FIH59" s="739"/>
      <c r="FII59" s="739"/>
      <c r="FIJ59" s="739"/>
      <c r="FIK59" s="739"/>
      <c r="FIL59" s="739"/>
      <c r="FIM59" s="739"/>
      <c r="FIN59" s="739"/>
      <c r="FIO59" s="739"/>
      <c r="FIP59" s="739"/>
      <c r="FIQ59" s="739"/>
      <c r="FIR59" s="739"/>
      <c r="FIS59" s="739"/>
      <c r="FIT59" s="739"/>
      <c r="FIU59" s="739"/>
      <c r="FIV59" s="739"/>
      <c r="FIW59" s="739"/>
      <c r="FIX59" s="739"/>
      <c r="FIY59" s="739"/>
      <c r="FIZ59" s="739"/>
      <c r="FJA59" s="739"/>
      <c r="FJB59" s="739"/>
      <c r="FJC59" s="739"/>
      <c r="FJD59" s="739"/>
      <c r="FJE59" s="739"/>
      <c r="FJF59" s="739"/>
      <c r="FJG59" s="739"/>
      <c r="FJH59" s="739"/>
      <c r="FJI59" s="739"/>
      <c r="FJJ59" s="739"/>
      <c r="FJK59" s="739"/>
      <c r="FJL59" s="739"/>
      <c r="FJM59" s="739"/>
      <c r="FJN59" s="739"/>
      <c r="FJO59" s="739"/>
      <c r="FJP59" s="739"/>
      <c r="FJQ59" s="739"/>
      <c r="FJR59" s="739"/>
      <c r="FJS59" s="739"/>
      <c r="FJT59" s="739"/>
      <c r="FJU59" s="739"/>
      <c r="FJV59" s="739"/>
      <c r="FJW59" s="739"/>
      <c r="FJX59" s="739"/>
      <c r="FJY59" s="739"/>
      <c r="FJZ59" s="739"/>
      <c r="FKA59" s="739"/>
      <c r="FKB59" s="739"/>
      <c r="FKC59" s="739"/>
      <c r="FKD59" s="739"/>
      <c r="FKE59" s="739"/>
      <c r="FKF59" s="739"/>
      <c r="FKG59" s="739"/>
      <c r="FKH59" s="739"/>
      <c r="FKI59" s="739"/>
      <c r="FKJ59" s="739"/>
      <c r="FKK59" s="739"/>
      <c r="FKL59" s="739"/>
      <c r="FKM59" s="739"/>
      <c r="FKN59" s="739"/>
      <c r="FKO59" s="739"/>
      <c r="FKP59" s="739"/>
      <c r="FKQ59" s="739"/>
      <c r="FKR59" s="739"/>
      <c r="FKS59" s="739"/>
      <c r="FKT59" s="739"/>
      <c r="FKU59" s="739"/>
      <c r="FKV59" s="739"/>
      <c r="FKW59" s="739"/>
      <c r="FKX59" s="739"/>
      <c r="FKY59" s="739"/>
      <c r="FKZ59" s="739"/>
      <c r="FLA59" s="739"/>
      <c r="FLB59" s="739"/>
      <c r="FLC59" s="739"/>
      <c r="FLD59" s="739"/>
      <c r="FLE59" s="739"/>
      <c r="FLF59" s="739"/>
      <c r="FLG59" s="739"/>
      <c r="FLH59" s="739"/>
      <c r="FLI59" s="739"/>
      <c r="FLJ59" s="739"/>
      <c r="FLK59" s="739"/>
      <c r="FLL59" s="739"/>
      <c r="FLM59" s="739"/>
      <c r="FLN59" s="739"/>
      <c r="FLO59" s="739"/>
      <c r="FLP59" s="739"/>
      <c r="FLQ59" s="739"/>
      <c r="FLR59" s="739"/>
      <c r="FLS59" s="739"/>
      <c r="FLT59" s="739"/>
      <c r="FLU59" s="739"/>
      <c r="FLV59" s="739"/>
      <c r="FLW59" s="739"/>
      <c r="FLX59" s="739"/>
      <c r="FLY59" s="739"/>
      <c r="FLZ59" s="739"/>
      <c r="FMA59" s="739"/>
      <c r="FMB59" s="739"/>
      <c r="FMC59" s="739"/>
      <c r="FMD59" s="739"/>
      <c r="FME59" s="739"/>
      <c r="FMF59" s="739"/>
      <c r="FMG59" s="739"/>
      <c r="FMH59" s="739"/>
      <c r="FMI59" s="739"/>
      <c r="FMJ59" s="739"/>
      <c r="FMK59" s="739"/>
      <c r="FML59" s="739"/>
      <c r="FMM59" s="739"/>
      <c r="FMN59" s="739"/>
      <c r="FMO59" s="739"/>
      <c r="FMP59" s="739"/>
      <c r="FMQ59" s="739"/>
      <c r="FMR59" s="739"/>
      <c r="FMS59" s="739"/>
      <c r="FMT59" s="739"/>
      <c r="FMU59" s="739"/>
      <c r="FMV59" s="739"/>
      <c r="FMW59" s="739"/>
      <c r="FMX59" s="739"/>
      <c r="FMY59" s="739"/>
      <c r="FMZ59" s="739"/>
      <c r="FNA59" s="739"/>
      <c r="FNB59" s="739"/>
      <c r="FNC59" s="739"/>
      <c r="FND59" s="739"/>
      <c r="FNE59" s="739"/>
      <c r="FNF59" s="739"/>
      <c r="FNG59" s="739"/>
      <c r="FNH59" s="739"/>
      <c r="FNI59" s="739"/>
      <c r="FNJ59" s="739"/>
      <c r="FNK59" s="739"/>
      <c r="FNL59" s="739"/>
      <c r="FNM59" s="739"/>
      <c r="FNN59" s="739"/>
      <c r="FNO59" s="739"/>
      <c r="FNP59" s="739"/>
      <c r="FNQ59" s="739"/>
      <c r="FNR59" s="739"/>
      <c r="FNS59" s="739"/>
      <c r="FNT59" s="739"/>
      <c r="FNU59" s="739"/>
      <c r="FNV59" s="739"/>
      <c r="FNW59" s="739"/>
      <c r="FNX59" s="739"/>
      <c r="FNY59" s="739"/>
      <c r="FNZ59" s="739"/>
      <c r="FOA59" s="739"/>
      <c r="FOB59" s="739"/>
      <c r="FOC59" s="739"/>
      <c r="FOD59" s="739"/>
      <c r="FOE59" s="739"/>
      <c r="FOF59" s="739"/>
      <c r="FOG59" s="739"/>
      <c r="FOH59" s="739"/>
      <c r="FOI59" s="739"/>
      <c r="FOJ59" s="739"/>
      <c r="FOK59" s="739"/>
      <c r="FOL59" s="739"/>
      <c r="FOM59" s="739"/>
      <c r="FON59" s="739"/>
      <c r="FOO59" s="739"/>
      <c r="FOP59" s="739"/>
      <c r="FOQ59" s="739"/>
      <c r="FOR59" s="739"/>
      <c r="FOS59" s="739"/>
      <c r="FOT59" s="739"/>
      <c r="FOU59" s="739"/>
      <c r="FOV59" s="739"/>
      <c r="FOW59" s="739"/>
      <c r="FOX59" s="739"/>
      <c r="FOY59" s="739"/>
      <c r="FOZ59" s="739"/>
      <c r="FPA59" s="739"/>
      <c r="FPB59" s="739"/>
      <c r="FPC59" s="739"/>
      <c r="FPD59" s="739"/>
      <c r="FPE59" s="739"/>
      <c r="FPF59" s="739"/>
      <c r="FPG59" s="739"/>
      <c r="FPH59" s="739"/>
      <c r="FPI59" s="739"/>
      <c r="FPJ59" s="739"/>
      <c r="FPK59" s="739"/>
      <c r="FPL59" s="739"/>
      <c r="FPM59" s="739"/>
      <c r="FPN59" s="739"/>
      <c r="FPO59" s="739"/>
      <c r="FPP59" s="739"/>
      <c r="FPQ59" s="739"/>
      <c r="FPR59" s="739"/>
      <c r="FPS59" s="739"/>
      <c r="FPT59" s="739"/>
      <c r="FPU59" s="739"/>
      <c r="FPV59" s="739"/>
      <c r="FPW59" s="739"/>
      <c r="FPX59" s="739"/>
      <c r="FPY59" s="739"/>
      <c r="FPZ59" s="739"/>
      <c r="FQA59" s="739"/>
      <c r="FQB59" s="739"/>
      <c r="FQC59" s="739"/>
      <c r="FQD59" s="739"/>
      <c r="FQE59" s="739"/>
      <c r="FQF59" s="739"/>
      <c r="FQG59" s="739"/>
      <c r="FQH59" s="739"/>
      <c r="FQI59" s="739"/>
      <c r="FQJ59" s="739"/>
      <c r="FQK59" s="739"/>
      <c r="FQL59" s="739"/>
      <c r="FQM59" s="739"/>
      <c r="FQN59" s="739"/>
      <c r="FQO59" s="739"/>
      <c r="FQP59" s="739"/>
      <c r="FQQ59" s="739"/>
      <c r="FQR59" s="739"/>
      <c r="FQS59" s="739"/>
      <c r="FQT59" s="739"/>
      <c r="FQU59" s="739"/>
      <c r="FQV59" s="739"/>
      <c r="FQW59" s="739"/>
      <c r="FQX59" s="739"/>
      <c r="FQY59" s="739"/>
      <c r="FQZ59" s="739"/>
      <c r="FRA59" s="739"/>
      <c r="FRB59" s="739"/>
      <c r="FRC59" s="739"/>
      <c r="FRD59" s="739"/>
      <c r="FRE59" s="739"/>
      <c r="FRF59" s="739"/>
      <c r="FRG59" s="739"/>
      <c r="FRH59" s="739"/>
      <c r="FRI59" s="739"/>
      <c r="FRJ59" s="739"/>
      <c r="FRK59" s="739"/>
      <c r="FRL59" s="739"/>
      <c r="FRM59" s="739"/>
      <c r="FRN59" s="739"/>
      <c r="FRO59" s="739"/>
      <c r="FRP59" s="739"/>
      <c r="FRQ59" s="739"/>
      <c r="FRR59" s="739"/>
      <c r="FRS59" s="739"/>
      <c r="FRT59" s="739"/>
      <c r="FRU59" s="739"/>
      <c r="FRV59" s="739"/>
      <c r="FRW59" s="739"/>
      <c r="FRX59" s="739"/>
      <c r="FRY59" s="739"/>
      <c r="FRZ59" s="739"/>
      <c r="FSA59" s="739"/>
      <c r="FSB59" s="739"/>
      <c r="FSC59" s="739"/>
      <c r="FSD59" s="739"/>
      <c r="FSE59" s="739"/>
      <c r="FSF59" s="739"/>
      <c r="FSG59" s="739"/>
      <c r="FSH59" s="739"/>
      <c r="FSI59" s="739"/>
      <c r="FSJ59" s="739"/>
      <c r="FSK59" s="739"/>
      <c r="FSL59" s="739"/>
      <c r="FSM59" s="739"/>
      <c r="FSN59" s="739"/>
      <c r="FSO59" s="739"/>
      <c r="FSP59" s="739"/>
      <c r="FSQ59" s="739"/>
      <c r="FSR59" s="739"/>
      <c r="FSS59" s="739"/>
      <c r="FST59" s="739"/>
      <c r="FSU59" s="739"/>
      <c r="FSV59" s="739"/>
      <c r="FSW59" s="739"/>
      <c r="FSX59" s="739"/>
      <c r="FSY59" s="739"/>
      <c r="FSZ59" s="739"/>
      <c r="FTA59" s="739"/>
      <c r="FTB59" s="739"/>
      <c r="FTC59" s="739"/>
      <c r="FTD59" s="739"/>
      <c r="FTE59" s="739"/>
      <c r="FTF59" s="739"/>
      <c r="FTG59" s="739"/>
      <c r="FTH59" s="739"/>
      <c r="FTI59" s="739"/>
      <c r="FTJ59" s="739"/>
      <c r="FTK59" s="739"/>
      <c r="FTL59" s="739"/>
      <c r="FTM59" s="739"/>
      <c r="FTN59" s="739"/>
      <c r="FTO59" s="739"/>
      <c r="FTP59" s="739"/>
      <c r="FTQ59" s="739"/>
      <c r="FTR59" s="739"/>
      <c r="FTS59" s="739"/>
      <c r="FTT59" s="739"/>
      <c r="FTU59" s="739"/>
      <c r="FTV59" s="739"/>
      <c r="FTW59" s="739"/>
      <c r="FTX59" s="739"/>
      <c r="FTY59" s="739"/>
      <c r="FTZ59" s="739"/>
      <c r="FUA59" s="739"/>
      <c r="FUB59" s="739"/>
      <c r="FUC59" s="739"/>
      <c r="FUD59" s="739"/>
      <c r="FUE59" s="739"/>
      <c r="FUF59" s="739"/>
      <c r="FUG59" s="739"/>
      <c r="FUH59" s="739"/>
      <c r="FUI59" s="739"/>
      <c r="FUJ59" s="739"/>
      <c r="FUK59" s="739"/>
      <c r="FUL59" s="739"/>
      <c r="FUM59" s="739"/>
      <c r="FUN59" s="739"/>
      <c r="FUO59" s="739"/>
      <c r="FUP59" s="739"/>
      <c r="FUQ59" s="739"/>
      <c r="FUR59" s="739"/>
      <c r="FUS59" s="739"/>
      <c r="FUT59" s="739"/>
      <c r="FUU59" s="739"/>
      <c r="FUV59" s="739"/>
      <c r="FUW59" s="739"/>
      <c r="FUX59" s="739"/>
      <c r="FUY59" s="739"/>
      <c r="FUZ59" s="739"/>
      <c r="FVA59" s="739"/>
      <c r="FVB59" s="739"/>
      <c r="FVC59" s="739"/>
      <c r="FVD59" s="739"/>
      <c r="FVE59" s="739"/>
      <c r="FVF59" s="739"/>
      <c r="FVG59" s="739"/>
      <c r="FVH59" s="739"/>
      <c r="FVI59" s="739"/>
      <c r="FVJ59" s="739"/>
      <c r="FVK59" s="739"/>
      <c r="FVL59" s="739"/>
      <c r="FVM59" s="739"/>
      <c r="FVN59" s="739"/>
      <c r="FVO59" s="739"/>
      <c r="FVP59" s="739"/>
      <c r="FVQ59" s="739"/>
      <c r="FVR59" s="739"/>
      <c r="FVS59" s="739"/>
      <c r="FVT59" s="739"/>
      <c r="FVU59" s="739"/>
      <c r="FVV59" s="739"/>
      <c r="FVW59" s="739"/>
      <c r="FVX59" s="739"/>
      <c r="FVY59" s="739"/>
      <c r="FVZ59" s="739"/>
      <c r="FWA59" s="739"/>
      <c r="FWB59" s="739"/>
      <c r="FWC59" s="739"/>
      <c r="FWD59" s="739"/>
      <c r="FWE59" s="739"/>
      <c r="FWF59" s="739"/>
      <c r="FWG59" s="739"/>
      <c r="FWH59" s="739"/>
      <c r="FWI59" s="739"/>
      <c r="FWJ59" s="739"/>
      <c r="FWK59" s="739"/>
      <c r="FWL59" s="739"/>
      <c r="FWM59" s="739"/>
      <c r="FWN59" s="739"/>
      <c r="FWO59" s="739"/>
      <c r="FWP59" s="739"/>
      <c r="FWQ59" s="739"/>
      <c r="FWR59" s="739"/>
      <c r="FWS59" s="739"/>
      <c r="FWT59" s="739"/>
      <c r="FWU59" s="739"/>
      <c r="FWV59" s="739"/>
      <c r="FWW59" s="739"/>
      <c r="FWX59" s="739"/>
      <c r="FWY59" s="739"/>
      <c r="FWZ59" s="739"/>
      <c r="FXA59" s="739"/>
      <c r="FXB59" s="739"/>
      <c r="FXC59" s="739"/>
      <c r="FXD59" s="739"/>
      <c r="FXE59" s="739"/>
      <c r="FXF59" s="739"/>
      <c r="FXG59" s="739"/>
      <c r="FXH59" s="739"/>
      <c r="FXI59" s="739"/>
      <c r="FXJ59" s="739"/>
      <c r="FXK59" s="739"/>
      <c r="FXL59" s="739"/>
      <c r="FXM59" s="739"/>
      <c r="FXN59" s="739"/>
      <c r="FXO59" s="739"/>
      <c r="FXP59" s="739"/>
      <c r="FXQ59" s="739"/>
      <c r="FXR59" s="739"/>
      <c r="FXS59" s="739"/>
      <c r="FXT59" s="739"/>
      <c r="FXU59" s="739"/>
      <c r="FXV59" s="739"/>
      <c r="FXW59" s="739"/>
      <c r="FXX59" s="739"/>
      <c r="FXY59" s="739"/>
      <c r="FXZ59" s="739"/>
      <c r="FYA59" s="739"/>
      <c r="FYB59" s="739"/>
      <c r="FYC59" s="739"/>
      <c r="FYD59" s="739"/>
      <c r="FYE59" s="739"/>
      <c r="FYF59" s="739"/>
      <c r="FYG59" s="739"/>
      <c r="FYH59" s="739"/>
      <c r="FYI59" s="739"/>
      <c r="FYJ59" s="739"/>
      <c r="FYK59" s="739"/>
      <c r="FYL59" s="739"/>
      <c r="FYM59" s="739"/>
      <c r="FYN59" s="739"/>
      <c r="FYO59" s="739"/>
      <c r="FYP59" s="739"/>
      <c r="FYQ59" s="739"/>
      <c r="FYR59" s="739"/>
      <c r="FYS59" s="739"/>
      <c r="FYT59" s="739"/>
      <c r="FYU59" s="739"/>
      <c r="FYV59" s="739"/>
      <c r="FYW59" s="739"/>
      <c r="FYX59" s="739"/>
      <c r="FYY59" s="739"/>
      <c r="FYZ59" s="739"/>
      <c r="FZA59" s="739"/>
      <c r="FZB59" s="739"/>
      <c r="FZC59" s="739"/>
      <c r="FZD59" s="739"/>
      <c r="FZE59" s="739"/>
      <c r="FZF59" s="739"/>
      <c r="FZG59" s="739"/>
      <c r="FZH59" s="739"/>
      <c r="FZI59" s="739"/>
      <c r="FZJ59" s="739"/>
      <c r="FZK59" s="739"/>
      <c r="FZL59" s="739"/>
      <c r="FZM59" s="739"/>
      <c r="FZN59" s="739"/>
      <c r="FZO59" s="739"/>
      <c r="FZP59" s="739"/>
      <c r="FZQ59" s="739"/>
      <c r="FZR59" s="739"/>
      <c r="FZS59" s="739"/>
      <c r="FZT59" s="739"/>
      <c r="FZU59" s="739"/>
      <c r="FZV59" s="739"/>
      <c r="FZW59" s="739"/>
      <c r="FZX59" s="739"/>
      <c r="FZY59" s="739"/>
      <c r="FZZ59" s="739"/>
      <c r="GAA59" s="739"/>
      <c r="GAB59" s="739"/>
      <c r="GAC59" s="739"/>
      <c r="GAD59" s="739"/>
      <c r="GAE59" s="739"/>
      <c r="GAF59" s="739"/>
      <c r="GAG59" s="739"/>
      <c r="GAH59" s="739"/>
      <c r="GAI59" s="739"/>
      <c r="GAJ59" s="739"/>
      <c r="GAK59" s="739"/>
      <c r="GAL59" s="739"/>
      <c r="GAM59" s="739"/>
      <c r="GAN59" s="739"/>
      <c r="GAO59" s="739"/>
      <c r="GAP59" s="739"/>
      <c r="GAQ59" s="739"/>
      <c r="GAR59" s="739"/>
      <c r="GAS59" s="739"/>
      <c r="GAT59" s="739"/>
      <c r="GAU59" s="739"/>
      <c r="GAV59" s="739"/>
      <c r="GAW59" s="739"/>
      <c r="GAX59" s="739"/>
      <c r="GAY59" s="739"/>
      <c r="GAZ59" s="739"/>
      <c r="GBA59" s="739"/>
      <c r="GBB59" s="739"/>
      <c r="GBC59" s="739"/>
      <c r="GBD59" s="739"/>
      <c r="GBE59" s="739"/>
      <c r="GBF59" s="739"/>
      <c r="GBG59" s="739"/>
      <c r="GBH59" s="739"/>
      <c r="GBI59" s="739"/>
      <c r="GBJ59" s="739"/>
      <c r="GBK59" s="739"/>
      <c r="GBL59" s="739"/>
      <c r="GBM59" s="739"/>
      <c r="GBN59" s="739"/>
      <c r="GBO59" s="739"/>
      <c r="GBP59" s="739"/>
      <c r="GBQ59" s="739"/>
      <c r="GBR59" s="739"/>
      <c r="GBS59" s="739"/>
      <c r="GBT59" s="739"/>
      <c r="GBU59" s="739"/>
      <c r="GBV59" s="739"/>
      <c r="GBW59" s="739"/>
      <c r="GBX59" s="739"/>
      <c r="GBY59" s="739"/>
      <c r="GBZ59" s="739"/>
      <c r="GCA59" s="739"/>
      <c r="GCB59" s="739"/>
      <c r="GCC59" s="739"/>
      <c r="GCD59" s="739"/>
      <c r="GCE59" s="739"/>
      <c r="GCF59" s="739"/>
      <c r="GCG59" s="739"/>
      <c r="GCH59" s="739"/>
      <c r="GCI59" s="739"/>
      <c r="GCJ59" s="739"/>
      <c r="GCK59" s="739"/>
      <c r="GCL59" s="739"/>
      <c r="GCM59" s="739"/>
      <c r="GCN59" s="739"/>
      <c r="GCO59" s="739"/>
      <c r="GCP59" s="739"/>
      <c r="GCQ59" s="739"/>
      <c r="GCR59" s="739"/>
      <c r="GCS59" s="739"/>
      <c r="GCT59" s="739"/>
      <c r="GCU59" s="739"/>
      <c r="GCV59" s="739"/>
      <c r="GCW59" s="739"/>
      <c r="GCX59" s="739"/>
      <c r="GCY59" s="739"/>
      <c r="GCZ59" s="739"/>
      <c r="GDA59" s="739"/>
      <c r="GDB59" s="739"/>
      <c r="GDC59" s="739"/>
      <c r="GDD59" s="739"/>
      <c r="GDE59" s="739"/>
      <c r="GDF59" s="739"/>
      <c r="GDG59" s="739"/>
      <c r="GDH59" s="739"/>
      <c r="GDI59" s="739"/>
      <c r="GDJ59" s="739"/>
      <c r="GDK59" s="739"/>
      <c r="GDL59" s="739"/>
      <c r="GDM59" s="739"/>
      <c r="GDN59" s="739"/>
      <c r="GDO59" s="739"/>
      <c r="GDP59" s="739"/>
      <c r="GDQ59" s="739"/>
      <c r="GDR59" s="739"/>
      <c r="GDS59" s="739"/>
      <c r="GDT59" s="739"/>
      <c r="GDU59" s="739"/>
      <c r="GDV59" s="739"/>
      <c r="GDW59" s="739"/>
      <c r="GDX59" s="739"/>
      <c r="GDY59" s="739"/>
      <c r="GDZ59" s="739"/>
      <c r="GEA59" s="739"/>
      <c r="GEB59" s="739"/>
      <c r="GEC59" s="739"/>
      <c r="GED59" s="739"/>
      <c r="GEE59" s="739"/>
      <c r="GEF59" s="739"/>
      <c r="GEG59" s="739"/>
      <c r="GEH59" s="739"/>
      <c r="GEI59" s="739"/>
      <c r="GEJ59" s="739"/>
      <c r="GEK59" s="739"/>
      <c r="GEL59" s="739"/>
      <c r="GEM59" s="739"/>
      <c r="GEN59" s="739"/>
      <c r="GEO59" s="739"/>
      <c r="GEP59" s="739"/>
      <c r="GEQ59" s="739"/>
      <c r="GER59" s="739"/>
      <c r="GES59" s="739"/>
      <c r="GET59" s="739"/>
      <c r="GEU59" s="739"/>
      <c r="GEV59" s="739"/>
      <c r="GEW59" s="739"/>
      <c r="GEX59" s="739"/>
      <c r="GEY59" s="739"/>
      <c r="GEZ59" s="739"/>
      <c r="GFA59" s="739"/>
      <c r="GFB59" s="739"/>
      <c r="GFC59" s="739"/>
      <c r="GFD59" s="739"/>
      <c r="GFE59" s="739"/>
      <c r="GFF59" s="739"/>
      <c r="GFG59" s="739"/>
      <c r="GFH59" s="739"/>
      <c r="GFI59" s="739"/>
      <c r="GFJ59" s="739"/>
      <c r="GFK59" s="739"/>
      <c r="GFL59" s="739"/>
      <c r="GFM59" s="739"/>
      <c r="GFN59" s="739"/>
      <c r="GFO59" s="739"/>
      <c r="GFP59" s="739"/>
      <c r="GFQ59" s="739"/>
      <c r="GFR59" s="739"/>
      <c r="GFS59" s="739"/>
      <c r="GFT59" s="739"/>
      <c r="GFU59" s="739"/>
      <c r="GFV59" s="739"/>
      <c r="GFW59" s="739"/>
      <c r="GFX59" s="739"/>
      <c r="GFY59" s="739"/>
      <c r="GFZ59" s="739"/>
      <c r="GGA59" s="739"/>
      <c r="GGB59" s="739"/>
      <c r="GGC59" s="739"/>
      <c r="GGD59" s="739"/>
      <c r="GGE59" s="739"/>
      <c r="GGF59" s="739"/>
      <c r="GGG59" s="739"/>
      <c r="GGH59" s="739"/>
      <c r="GGI59" s="739"/>
      <c r="GGJ59" s="739"/>
      <c r="GGK59" s="739"/>
      <c r="GGL59" s="739"/>
      <c r="GGM59" s="739"/>
      <c r="GGN59" s="739"/>
      <c r="GGO59" s="739"/>
      <c r="GGP59" s="739"/>
      <c r="GGQ59" s="739"/>
      <c r="GGR59" s="739"/>
      <c r="GGS59" s="739"/>
      <c r="GGT59" s="739"/>
      <c r="GGU59" s="739"/>
      <c r="GGV59" s="739"/>
      <c r="GGW59" s="739"/>
      <c r="GGX59" s="739"/>
      <c r="GGY59" s="739"/>
      <c r="GGZ59" s="739"/>
      <c r="GHA59" s="739"/>
      <c r="GHB59" s="739"/>
      <c r="GHC59" s="739"/>
      <c r="GHD59" s="739"/>
      <c r="GHE59" s="739"/>
      <c r="GHF59" s="739"/>
      <c r="GHG59" s="739"/>
      <c r="GHH59" s="739"/>
      <c r="GHI59" s="739"/>
      <c r="GHJ59" s="739"/>
      <c r="GHK59" s="739"/>
      <c r="GHL59" s="739"/>
      <c r="GHM59" s="739"/>
      <c r="GHN59" s="739"/>
      <c r="GHO59" s="739"/>
      <c r="GHP59" s="739"/>
      <c r="GHQ59" s="739"/>
      <c r="GHR59" s="739"/>
      <c r="GHS59" s="739"/>
      <c r="GHT59" s="739"/>
      <c r="GHU59" s="739"/>
      <c r="GHV59" s="739"/>
      <c r="GHW59" s="739"/>
      <c r="GHX59" s="739"/>
      <c r="GHY59" s="739"/>
      <c r="GHZ59" s="739"/>
      <c r="GIA59" s="739"/>
      <c r="GIB59" s="739"/>
      <c r="GIC59" s="739"/>
      <c r="GID59" s="739"/>
      <c r="GIE59" s="739"/>
      <c r="GIF59" s="739"/>
      <c r="GIG59" s="739"/>
      <c r="GIH59" s="739"/>
      <c r="GII59" s="739"/>
      <c r="GIJ59" s="739"/>
      <c r="GIK59" s="739"/>
      <c r="GIL59" s="739"/>
      <c r="GIM59" s="739"/>
      <c r="GIN59" s="739"/>
      <c r="GIO59" s="739"/>
      <c r="GIP59" s="739"/>
      <c r="GIQ59" s="739"/>
      <c r="GIR59" s="739"/>
      <c r="GIS59" s="739"/>
      <c r="GIT59" s="739"/>
      <c r="GIU59" s="739"/>
      <c r="GIV59" s="739"/>
      <c r="GIW59" s="739"/>
      <c r="GIX59" s="739"/>
      <c r="GIY59" s="739"/>
      <c r="GIZ59" s="739"/>
      <c r="GJA59" s="739"/>
      <c r="GJB59" s="739"/>
      <c r="GJC59" s="739"/>
      <c r="GJD59" s="739"/>
      <c r="GJE59" s="739"/>
      <c r="GJF59" s="739"/>
      <c r="GJG59" s="739"/>
      <c r="GJH59" s="739"/>
      <c r="GJI59" s="739"/>
      <c r="GJJ59" s="739"/>
      <c r="GJK59" s="739"/>
      <c r="GJL59" s="739"/>
      <c r="GJM59" s="739"/>
      <c r="GJN59" s="739"/>
      <c r="GJO59" s="739"/>
      <c r="GJP59" s="739"/>
      <c r="GJQ59" s="739"/>
      <c r="GJR59" s="739"/>
      <c r="GJS59" s="739"/>
      <c r="GJT59" s="739"/>
      <c r="GJU59" s="739"/>
      <c r="GJV59" s="739"/>
      <c r="GJW59" s="739"/>
      <c r="GJX59" s="739"/>
      <c r="GJY59" s="739"/>
      <c r="GJZ59" s="739"/>
      <c r="GKA59" s="739"/>
      <c r="GKB59" s="739"/>
      <c r="GKC59" s="739"/>
      <c r="GKD59" s="739"/>
      <c r="GKE59" s="739"/>
      <c r="GKF59" s="739"/>
      <c r="GKG59" s="739"/>
      <c r="GKH59" s="739"/>
      <c r="GKI59" s="739"/>
      <c r="GKJ59" s="739"/>
      <c r="GKK59" s="739"/>
      <c r="GKL59" s="739"/>
      <c r="GKM59" s="739"/>
      <c r="GKN59" s="739"/>
      <c r="GKO59" s="739"/>
      <c r="GKP59" s="739"/>
      <c r="GKQ59" s="739"/>
      <c r="GKR59" s="739"/>
      <c r="GKS59" s="739"/>
      <c r="GKT59" s="739"/>
      <c r="GKU59" s="739"/>
      <c r="GKV59" s="739"/>
      <c r="GKW59" s="739"/>
      <c r="GKX59" s="739"/>
      <c r="GKY59" s="739"/>
      <c r="GKZ59" s="739"/>
      <c r="GLA59" s="739"/>
      <c r="GLB59" s="739"/>
      <c r="GLC59" s="739"/>
      <c r="GLD59" s="739"/>
      <c r="GLE59" s="739"/>
      <c r="GLF59" s="739"/>
      <c r="GLG59" s="739"/>
      <c r="GLH59" s="739"/>
      <c r="GLI59" s="739"/>
      <c r="GLJ59" s="739"/>
      <c r="GLK59" s="739"/>
      <c r="GLL59" s="739"/>
      <c r="GLM59" s="739"/>
      <c r="GLN59" s="739"/>
      <c r="GLO59" s="739"/>
      <c r="GLP59" s="739"/>
      <c r="GLQ59" s="739"/>
      <c r="GLR59" s="739"/>
      <c r="GLS59" s="739"/>
      <c r="GLT59" s="739"/>
      <c r="GLU59" s="739"/>
      <c r="GLV59" s="739"/>
      <c r="GLW59" s="739"/>
      <c r="GLX59" s="739"/>
      <c r="GLY59" s="739"/>
      <c r="GLZ59" s="739"/>
      <c r="GMA59" s="739"/>
      <c r="GMB59" s="739"/>
      <c r="GMC59" s="739"/>
      <c r="GMD59" s="739"/>
      <c r="GME59" s="739"/>
      <c r="GMF59" s="739"/>
      <c r="GMG59" s="739"/>
      <c r="GMH59" s="739"/>
      <c r="GMI59" s="739"/>
      <c r="GMJ59" s="739"/>
      <c r="GMK59" s="739"/>
      <c r="GML59" s="739"/>
      <c r="GMM59" s="739"/>
      <c r="GMN59" s="739"/>
      <c r="GMO59" s="739"/>
      <c r="GMP59" s="739"/>
      <c r="GMQ59" s="739"/>
      <c r="GMR59" s="739"/>
      <c r="GMS59" s="739"/>
      <c r="GMT59" s="739"/>
      <c r="GMU59" s="739"/>
      <c r="GMV59" s="739"/>
      <c r="GMW59" s="739"/>
      <c r="GMX59" s="739"/>
      <c r="GMY59" s="739"/>
      <c r="GMZ59" s="739"/>
      <c r="GNA59" s="739"/>
      <c r="GNB59" s="739"/>
      <c r="GNC59" s="739"/>
      <c r="GND59" s="739"/>
      <c r="GNE59" s="739"/>
      <c r="GNF59" s="739"/>
      <c r="GNG59" s="739"/>
      <c r="GNH59" s="739"/>
      <c r="GNI59" s="739"/>
      <c r="GNJ59" s="739"/>
      <c r="GNK59" s="739"/>
      <c r="GNL59" s="739"/>
      <c r="GNM59" s="739"/>
      <c r="GNN59" s="739"/>
      <c r="GNO59" s="739"/>
      <c r="GNP59" s="739"/>
      <c r="GNQ59" s="739"/>
      <c r="GNR59" s="739"/>
      <c r="GNS59" s="739"/>
      <c r="GNT59" s="739"/>
      <c r="GNU59" s="739"/>
      <c r="GNV59" s="739"/>
      <c r="GNW59" s="739"/>
      <c r="GNX59" s="739"/>
      <c r="GNY59" s="739"/>
      <c r="GNZ59" s="739"/>
      <c r="GOA59" s="739"/>
      <c r="GOB59" s="739"/>
      <c r="GOC59" s="739"/>
      <c r="GOD59" s="739"/>
      <c r="GOE59" s="739"/>
      <c r="GOF59" s="739"/>
      <c r="GOG59" s="739"/>
      <c r="GOH59" s="739"/>
      <c r="GOI59" s="739"/>
      <c r="GOJ59" s="739"/>
      <c r="GOK59" s="739"/>
      <c r="GOL59" s="739"/>
      <c r="GOM59" s="739"/>
      <c r="GON59" s="739"/>
      <c r="GOO59" s="739"/>
      <c r="GOP59" s="739"/>
      <c r="GOQ59" s="739"/>
      <c r="GOR59" s="739"/>
      <c r="GOS59" s="739"/>
      <c r="GOT59" s="739"/>
      <c r="GOU59" s="739"/>
      <c r="GOV59" s="739"/>
      <c r="GOW59" s="739"/>
      <c r="GOX59" s="739"/>
      <c r="GOY59" s="739"/>
      <c r="GOZ59" s="739"/>
      <c r="GPA59" s="739"/>
      <c r="GPB59" s="739"/>
      <c r="GPC59" s="739"/>
      <c r="GPD59" s="739"/>
      <c r="GPE59" s="739"/>
      <c r="GPF59" s="739"/>
      <c r="GPG59" s="739"/>
      <c r="GPH59" s="739"/>
      <c r="GPI59" s="739"/>
      <c r="GPJ59" s="739"/>
      <c r="GPK59" s="739"/>
      <c r="GPL59" s="739"/>
      <c r="GPM59" s="739"/>
      <c r="GPN59" s="739"/>
      <c r="GPO59" s="739"/>
      <c r="GPP59" s="739"/>
      <c r="GPQ59" s="739"/>
      <c r="GPR59" s="739"/>
      <c r="GPS59" s="739"/>
      <c r="GPT59" s="739"/>
      <c r="GPU59" s="739"/>
      <c r="GPV59" s="739"/>
      <c r="GPW59" s="739"/>
      <c r="GPX59" s="739"/>
      <c r="GPY59" s="739"/>
      <c r="GPZ59" s="739"/>
      <c r="GQA59" s="739"/>
      <c r="GQB59" s="739"/>
      <c r="GQC59" s="739"/>
      <c r="GQD59" s="739"/>
      <c r="GQE59" s="739"/>
      <c r="GQF59" s="739"/>
      <c r="GQG59" s="739"/>
      <c r="GQH59" s="739"/>
      <c r="GQI59" s="739"/>
      <c r="GQJ59" s="739"/>
      <c r="GQK59" s="739"/>
      <c r="GQL59" s="739"/>
      <c r="GQM59" s="739"/>
      <c r="GQN59" s="739"/>
      <c r="GQO59" s="739"/>
      <c r="GQP59" s="739"/>
      <c r="GQQ59" s="739"/>
      <c r="GQR59" s="739"/>
      <c r="GQS59" s="739"/>
      <c r="GQT59" s="739"/>
      <c r="GQU59" s="739"/>
      <c r="GQV59" s="739"/>
      <c r="GQW59" s="739"/>
      <c r="GQX59" s="739"/>
      <c r="GQY59" s="739"/>
      <c r="GQZ59" s="739"/>
      <c r="GRA59" s="739"/>
      <c r="GRB59" s="739"/>
      <c r="GRC59" s="739"/>
      <c r="GRD59" s="739"/>
      <c r="GRE59" s="739"/>
      <c r="GRF59" s="739"/>
      <c r="GRG59" s="739"/>
      <c r="GRH59" s="739"/>
      <c r="GRI59" s="739"/>
      <c r="GRJ59" s="739"/>
      <c r="GRK59" s="739"/>
      <c r="GRL59" s="739"/>
      <c r="GRM59" s="739"/>
      <c r="GRN59" s="739"/>
      <c r="GRO59" s="739"/>
      <c r="GRP59" s="739"/>
      <c r="GRQ59" s="739"/>
      <c r="GRR59" s="739"/>
      <c r="GRS59" s="739"/>
      <c r="GRT59" s="739"/>
      <c r="GRU59" s="739"/>
      <c r="GRV59" s="739"/>
      <c r="GRW59" s="739"/>
      <c r="GRX59" s="739"/>
      <c r="GRY59" s="739"/>
      <c r="GRZ59" s="739"/>
      <c r="GSA59" s="739"/>
      <c r="GSB59" s="739"/>
      <c r="GSC59" s="739"/>
      <c r="GSD59" s="739"/>
      <c r="GSE59" s="739"/>
      <c r="GSF59" s="739"/>
      <c r="GSG59" s="739"/>
      <c r="GSH59" s="739"/>
      <c r="GSI59" s="739"/>
      <c r="GSJ59" s="739"/>
      <c r="GSK59" s="739"/>
      <c r="GSL59" s="739"/>
      <c r="GSM59" s="739"/>
      <c r="GSN59" s="739"/>
      <c r="GSO59" s="739"/>
      <c r="GSP59" s="739"/>
      <c r="GSQ59" s="739"/>
      <c r="GSR59" s="739"/>
      <c r="GSS59" s="739"/>
      <c r="GST59" s="739"/>
      <c r="GSU59" s="739"/>
      <c r="GSV59" s="739"/>
      <c r="GSW59" s="739"/>
      <c r="GSX59" s="739"/>
      <c r="GSY59" s="739"/>
      <c r="GSZ59" s="739"/>
      <c r="GTA59" s="739"/>
      <c r="GTB59" s="739"/>
      <c r="GTC59" s="739"/>
      <c r="GTD59" s="739"/>
      <c r="GTE59" s="739"/>
      <c r="GTF59" s="739"/>
      <c r="GTG59" s="739"/>
      <c r="GTH59" s="739"/>
      <c r="GTI59" s="739"/>
      <c r="GTJ59" s="739"/>
      <c r="GTK59" s="739"/>
      <c r="GTL59" s="739"/>
      <c r="GTM59" s="739"/>
      <c r="GTN59" s="739"/>
      <c r="GTO59" s="739"/>
      <c r="GTP59" s="739"/>
      <c r="GTQ59" s="739"/>
      <c r="GTR59" s="739"/>
      <c r="GTS59" s="739"/>
      <c r="GTT59" s="739"/>
      <c r="GTU59" s="739"/>
      <c r="GTV59" s="739"/>
      <c r="GTW59" s="739"/>
      <c r="GTX59" s="739"/>
      <c r="GTY59" s="739"/>
      <c r="GTZ59" s="739"/>
      <c r="GUA59" s="739"/>
      <c r="GUB59" s="739"/>
      <c r="GUC59" s="739"/>
      <c r="GUD59" s="739"/>
      <c r="GUE59" s="739"/>
      <c r="GUF59" s="739"/>
      <c r="GUG59" s="739"/>
      <c r="GUH59" s="739"/>
      <c r="GUI59" s="739"/>
      <c r="GUJ59" s="739"/>
      <c r="GUK59" s="739"/>
      <c r="GUL59" s="739"/>
      <c r="GUM59" s="739"/>
      <c r="GUN59" s="739"/>
      <c r="GUO59" s="739"/>
      <c r="GUP59" s="739"/>
      <c r="GUQ59" s="739"/>
      <c r="GUR59" s="739"/>
      <c r="GUS59" s="739"/>
      <c r="GUT59" s="739"/>
      <c r="GUU59" s="739"/>
      <c r="GUV59" s="739"/>
      <c r="GUW59" s="739"/>
      <c r="GUX59" s="739"/>
      <c r="GUY59" s="739"/>
      <c r="GUZ59" s="739"/>
      <c r="GVA59" s="739"/>
      <c r="GVB59" s="739"/>
      <c r="GVC59" s="739"/>
      <c r="GVD59" s="739"/>
      <c r="GVE59" s="739"/>
      <c r="GVF59" s="739"/>
      <c r="GVG59" s="739"/>
      <c r="GVH59" s="739"/>
      <c r="GVI59" s="739"/>
      <c r="GVJ59" s="739"/>
      <c r="GVK59" s="739"/>
      <c r="GVL59" s="739"/>
      <c r="GVM59" s="739"/>
      <c r="GVN59" s="739"/>
      <c r="GVO59" s="739"/>
      <c r="GVP59" s="739"/>
      <c r="GVQ59" s="739"/>
      <c r="GVR59" s="739"/>
      <c r="GVS59" s="739"/>
      <c r="GVT59" s="739"/>
      <c r="GVU59" s="739"/>
      <c r="GVV59" s="739"/>
      <c r="GVW59" s="739"/>
      <c r="GVX59" s="739"/>
      <c r="GVY59" s="739"/>
      <c r="GVZ59" s="739"/>
      <c r="GWA59" s="739"/>
      <c r="GWB59" s="739"/>
      <c r="GWC59" s="739"/>
      <c r="GWD59" s="739"/>
      <c r="GWE59" s="739"/>
      <c r="GWF59" s="739"/>
      <c r="GWG59" s="739"/>
      <c r="GWH59" s="739"/>
      <c r="GWI59" s="739"/>
      <c r="GWJ59" s="739"/>
      <c r="GWK59" s="739"/>
      <c r="GWL59" s="739"/>
      <c r="GWM59" s="739"/>
      <c r="GWN59" s="739"/>
      <c r="GWO59" s="739"/>
      <c r="GWP59" s="739"/>
      <c r="GWQ59" s="739"/>
      <c r="GWR59" s="739"/>
      <c r="GWS59" s="739"/>
      <c r="GWT59" s="739"/>
      <c r="GWU59" s="739"/>
      <c r="GWV59" s="739"/>
      <c r="GWW59" s="739"/>
      <c r="GWX59" s="739"/>
      <c r="GWY59" s="739"/>
      <c r="GWZ59" s="739"/>
      <c r="GXA59" s="739"/>
      <c r="GXB59" s="739"/>
      <c r="GXC59" s="739"/>
      <c r="GXD59" s="739"/>
      <c r="GXE59" s="739"/>
      <c r="GXF59" s="739"/>
      <c r="GXG59" s="739"/>
      <c r="GXH59" s="739"/>
      <c r="GXI59" s="739"/>
      <c r="GXJ59" s="739"/>
      <c r="GXK59" s="739"/>
      <c r="GXL59" s="739"/>
      <c r="GXM59" s="739"/>
      <c r="GXN59" s="739"/>
      <c r="GXO59" s="739"/>
      <c r="GXP59" s="739"/>
      <c r="GXQ59" s="739"/>
      <c r="GXR59" s="739"/>
      <c r="GXS59" s="739"/>
      <c r="GXT59" s="739"/>
      <c r="GXU59" s="739"/>
      <c r="GXV59" s="739"/>
      <c r="GXW59" s="739"/>
      <c r="GXX59" s="739"/>
      <c r="GXY59" s="739"/>
      <c r="GXZ59" s="739"/>
      <c r="GYA59" s="739"/>
      <c r="GYB59" s="739"/>
      <c r="GYC59" s="739"/>
      <c r="GYD59" s="739"/>
      <c r="GYE59" s="739"/>
      <c r="GYF59" s="739"/>
      <c r="GYG59" s="739"/>
      <c r="GYH59" s="739"/>
      <c r="GYI59" s="739"/>
      <c r="GYJ59" s="739"/>
      <c r="GYK59" s="739"/>
      <c r="GYL59" s="739"/>
      <c r="GYM59" s="739"/>
      <c r="GYN59" s="739"/>
      <c r="GYO59" s="739"/>
      <c r="GYP59" s="739"/>
      <c r="GYQ59" s="739"/>
      <c r="GYR59" s="739"/>
      <c r="GYS59" s="739"/>
      <c r="GYT59" s="739"/>
      <c r="GYU59" s="739"/>
      <c r="GYV59" s="739"/>
      <c r="GYW59" s="739"/>
      <c r="GYX59" s="739"/>
      <c r="GYY59" s="739"/>
      <c r="GYZ59" s="739"/>
      <c r="GZA59" s="739"/>
      <c r="GZB59" s="739"/>
      <c r="GZC59" s="739"/>
      <c r="GZD59" s="739"/>
      <c r="GZE59" s="739"/>
      <c r="GZF59" s="739"/>
      <c r="GZG59" s="739"/>
      <c r="GZH59" s="739"/>
      <c r="GZI59" s="739"/>
      <c r="GZJ59" s="739"/>
      <c r="GZK59" s="739"/>
      <c r="GZL59" s="739"/>
      <c r="GZM59" s="739"/>
      <c r="GZN59" s="739"/>
      <c r="GZO59" s="739"/>
      <c r="GZP59" s="739"/>
      <c r="GZQ59" s="739"/>
      <c r="GZR59" s="739"/>
      <c r="GZS59" s="739"/>
      <c r="GZT59" s="739"/>
      <c r="GZU59" s="739"/>
      <c r="GZV59" s="739"/>
      <c r="GZW59" s="739"/>
      <c r="GZX59" s="739"/>
      <c r="GZY59" s="739"/>
      <c r="GZZ59" s="739"/>
      <c r="HAA59" s="739"/>
      <c r="HAB59" s="739"/>
      <c r="HAC59" s="739"/>
      <c r="HAD59" s="739"/>
      <c r="HAE59" s="739"/>
      <c r="HAF59" s="739"/>
      <c r="HAG59" s="739"/>
      <c r="HAH59" s="739"/>
      <c r="HAI59" s="739"/>
      <c r="HAJ59" s="739"/>
      <c r="HAK59" s="739"/>
      <c r="HAL59" s="739"/>
      <c r="HAM59" s="739"/>
      <c r="HAN59" s="739"/>
      <c r="HAO59" s="739"/>
      <c r="HAP59" s="739"/>
      <c r="HAQ59" s="739"/>
      <c r="HAR59" s="739"/>
      <c r="HAS59" s="739"/>
      <c r="HAT59" s="739"/>
      <c r="HAU59" s="739"/>
      <c r="HAV59" s="739"/>
      <c r="HAW59" s="739"/>
      <c r="HAX59" s="739"/>
      <c r="HAY59" s="739"/>
      <c r="HAZ59" s="739"/>
      <c r="HBA59" s="739"/>
      <c r="HBB59" s="739"/>
      <c r="HBC59" s="739"/>
      <c r="HBD59" s="739"/>
      <c r="HBE59" s="739"/>
      <c r="HBF59" s="739"/>
      <c r="HBG59" s="739"/>
      <c r="HBH59" s="739"/>
      <c r="HBI59" s="739"/>
      <c r="HBJ59" s="739"/>
      <c r="HBK59" s="739"/>
      <c r="HBL59" s="739"/>
      <c r="HBM59" s="739"/>
      <c r="HBN59" s="739"/>
      <c r="HBO59" s="739"/>
      <c r="HBP59" s="739"/>
      <c r="HBQ59" s="739"/>
      <c r="HBR59" s="739"/>
      <c r="HBS59" s="739"/>
      <c r="HBT59" s="739"/>
      <c r="HBU59" s="739"/>
      <c r="HBV59" s="739"/>
      <c r="HBW59" s="739"/>
      <c r="HBX59" s="739"/>
      <c r="HBY59" s="739"/>
      <c r="HBZ59" s="739"/>
      <c r="HCA59" s="739"/>
      <c r="HCB59" s="739"/>
      <c r="HCC59" s="739"/>
      <c r="HCD59" s="739"/>
      <c r="HCE59" s="739"/>
      <c r="HCF59" s="739"/>
      <c r="HCG59" s="739"/>
      <c r="HCH59" s="739"/>
      <c r="HCI59" s="739"/>
      <c r="HCJ59" s="739"/>
      <c r="HCK59" s="739"/>
      <c r="HCL59" s="739"/>
      <c r="HCM59" s="739"/>
      <c r="HCN59" s="739"/>
      <c r="HCO59" s="739"/>
      <c r="HCP59" s="739"/>
      <c r="HCQ59" s="739"/>
      <c r="HCR59" s="739"/>
      <c r="HCS59" s="739"/>
      <c r="HCT59" s="739"/>
      <c r="HCU59" s="739"/>
      <c r="HCV59" s="739"/>
      <c r="HCW59" s="739"/>
      <c r="HCX59" s="739"/>
      <c r="HCY59" s="739"/>
      <c r="HCZ59" s="739"/>
      <c r="HDA59" s="739"/>
      <c r="HDB59" s="739"/>
      <c r="HDC59" s="739"/>
      <c r="HDD59" s="739"/>
      <c r="HDE59" s="739"/>
      <c r="HDF59" s="739"/>
      <c r="HDG59" s="739"/>
      <c r="HDH59" s="739"/>
      <c r="HDI59" s="739"/>
      <c r="HDJ59" s="739"/>
      <c r="HDK59" s="739"/>
      <c r="HDL59" s="739"/>
      <c r="HDM59" s="739"/>
      <c r="HDN59" s="739"/>
      <c r="HDO59" s="739"/>
      <c r="HDP59" s="739"/>
      <c r="HDQ59" s="739"/>
      <c r="HDR59" s="739"/>
      <c r="HDS59" s="739"/>
      <c r="HDT59" s="739"/>
      <c r="HDU59" s="739"/>
      <c r="HDV59" s="739"/>
      <c r="HDW59" s="739"/>
      <c r="HDX59" s="739"/>
      <c r="HDY59" s="739"/>
      <c r="HDZ59" s="739"/>
      <c r="HEA59" s="739"/>
      <c r="HEB59" s="739"/>
      <c r="HEC59" s="739"/>
      <c r="HED59" s="739"/>
      <c r="HEE59" s="739"/>
      <c r="HEF59" s="739"/>
      <c r="HEG59" s="739"/>
      <c r="HEH59" s="739"/>
      <c r="HEI59" s="739"/>
      <c r="HEJ59" s="739"/>
      <c r="HEK59" s="739"/>
      <c r="HEL59" s="739"/>
      <c r="HEM59" s="739"/>
      <c r="HEN59" s="739"/>
      <c r="HEO59" s="739"/>
      <c r="HEP59" s="739"/>
      <c r="HEQ59" s="739"/>
      <c r="HER59" s="739"/>
      <c r="HES59" s="739"/>
      <c r="HET59" s="739"/>
      <c r="HEU59" s="739"/>
      <c r="HEV59" s="739"/>
      <c r="HEW59" s="739"/>
      <c r="HEX59" s="739"/>
      <c r="HEY59" s="739"/>
      <c r="HEZ59" s="739"/>
      <c r="HFA59" s="739"/>
      <c r="HFB59" s="739"/>
      <c r="HFC59" s="739"/>
      <c r="HFD59" s="739"/>
      <c r="HFE59" s="739"/>
      <c r="HFF59" s="739"/>
      <c r="HFG59" s="739"/>
      <c r="HFH59" s="739"/>
      <c r="HFI59" s="739"/>
      <c r="HFJ59" s="739"/>
      <c r="HFK59" s="739"/>
      <c r="HFL59" s="739"/>
      <c r="HFM59" s="739"/>
      <c r="HFN59" s="739"/>
      <c r="HFO59" s="739"/>
      <c r="HFP59" s="739"/>
      <c r="HFQ59" s="739"/>
      <c r="HFR59" s="739"/>
      <c r="HFS59" s="739"/>
      <c r="HFT59" s="739"/>
      <c r="HFU59" s="739"/>
      <c r="HFV59" s="739"/>
      <c r="HFW59" s="739"/>
      <c r="HFX59" s="739"/>
      <c r="HFY59" s="739"/>
      <c r="HFZ59" s="739"/>
      <c r="HGA59" s="739"/>
      <c r="HGB59" s="739"/>
      <c r="HGC59" s="739"/>
      <c r="HGD59" s="739"/>
      <c r="HGE59" s="739"/>
      <c r="HGF59" s="739"/>
      <c r="HGG59" s="739"/>
      <c r="HGH59" s="739"/>
      <c r="HGI59" s="739"/>
      <c r="HGJ59" s="739"/>
      <c r="HGK59" s="739"/>
      <c r="HGL59" s="739"/>
      <c r="HGM59" s="739"/>
      <c r="HGN59" s="739"/>
      <c r="HGO59" s="739"/>
      <c r="HGP59" s="739"/>
      <c r="HGQ59" s="739"/>
      <c r="HGR59" s="739"/>
      <c r="HGS59" s="739"/>
      <c r="HGT59" s="739"/>
      <c r="HGU59" s="739"/>
      <c r="HGV59" s="739"/>
      <c r="HGW59" s="739"/>
      <c r="HGX59" s="739"/>
      <c r="HGY59" s="739"/>
      <c r="HGZ59" s="739"/>
      <c r="HHA59" s="739"/>
      <c r="HHB59" s="739"/>
      <c r="HHC59" s="739"/>
      <c r="HHD59" s="739"/>
      <c r="HHE59" s="739"/>
      <c r="HHF59" s="739"/>
      <c r="HHG59" s="739"/>
      <c r="HHH59" s="739"/>
      <c r="HHI59" s="739"/>
      <c r="HHJ59" s="739"/>
      <c r="HHK59" s="739"/>
      <c r="HHL59" s="739"/>
      <c r="HHM59" s="739"/>
      <c r="HHN59" s="739"/>
      <c r="HHO59" s="739"/>
      <c r="HHP59" s="739"/>
      <c r="HHQ59" s="739"/>
      <c r="HHR59" s="739"/>
      <c r="HHS59" s="739"/>
      <c r="HHT59" s="739"/>
      <c r="HHU59" s="739"/>
      <c r="HHV59" s="739"/>
      <c r="HHW59" s="739"/>
      <c r="HHX59" s="739"/>
      <c r="HHY59" s="739"/>
      <c r="HHZ59" s="739"/>
      <c r="HIA59" s="739"/>
      <c r="HIB59" s="739"/>
      <c r="HIC59" s="739"/>
      <c r="HID59" s="739"/>
      <c r="HIE59" s="739"/>
      <c r="HIF59" s="739"/>
      <c r="HIG59" s="739"/>
      <c r="HIH59" s="739"/>
      <c r="HII59" s="739"/>
      <c r="HIJ59" s="739"/>
      <c r="HIK59" s="739"/>
      <c r="HIL59" s="739"/>
      <c r="HIM59" s="739"/>
      <c r="HIN59" s="739"/>
      <c r="HIO59" s="739"/>
      <c r="HIP59" s="739"/>
      <c r="HIQ59" s="739"/>
      <c r="HIR59" s="739"/>
      <c r="HIS59" s="739"/>
      <c r="HIT59" s="739"/>
      <c r="HIU59" s="739"/>
      <c r="HIV59" s="739"/>
      <c r="HIW59" s="739"/>
      <c r="HIX59" s="739"/>
      <c r="HIY59" s="739"/>
      <c r="HIZ59" s="739"/>
      <c r="HJA59" s="739"/>
      <c r="HJB59" s="739"/>
      <c r="HJC59" s="739"/>
      <c r="HJD59" s="739"/>
      <c r="HJE59" s="739"/>
      <c r="HJF59" s="739"/>
      <c r="HJG59" s="739"/>
      <c r="HJH59" s="739"/>
      <c r="HJI59" s="739"/>
      <c r="HJJ59" s="739"/>
      <c r="HJK59" s="739"/>
      <c r="HJL59" s="739"/>
      <c r="HJM59" s="739"/>
      <c r="HJN59" s="739"/>
      <c r="HJO59" s="739"/>
      <c r="HJP59" s="739"/>
      <c r="HJQ59" s="739"/>
      <c r="HJR59" s="739"/>
      <c r="HJS59" s="739"/>
      <c r="HJT59" s="739"/>
      <c r="HJU59" s="739"/>
      <c r="HJV59" s="739"/>
      <c r="HJW59" s="739"/>
      <c r="HJX59" s="739"/>
      <c r="HJY59" s="739"/>
      <c r="HJZ59" s="739"/>
      <c r="HKA59" s="739"/>
      <c r="HKB59" s="739"/>
      <c r="HKC59" s="739"/>
      <c r="HKD59" s="739"/>
      <c r="HKE59" s="739"/>
      <c r="HKF59" s="739"/>
      <c r="HKG59" s="739"/>
      <c r="HKH59" s="739"/>
      <c r="HKI59" s="739"/>
      <c r="HKJ59" s="739"/>
      <c r="HKK59" s="739"/>
      <c r="HKL59" s="739"/>
      <c r="HKM59" s="739"/>
      <c r="HKN59" s="739"/>
      <c r="HKO59" s="739"/>
      <c r="HKP59" s="739"/>
      <c r="HKQ59" s="739"/>
      <c r="HKR59" s="739"/>
      <c r="HKS59" s="739"/>
      <c r="HKT59" s="739"/>
      <c r="HKU59" s="739"/>
      <c r="HKV59" s="739"/>
      <c r="HKW59" s="739"/>
      <c r="HKX59" s="739"/>
      <c r="HKY59" s="739"/>
      <c r="HKZ59" s="739"/>
      <c r="HLA59" s="739"/>
      <c r="HLB59" s="739"/>
      <c r="HLC59" s="739"/>
      <c r="HLD59" s="739"/>
      <c r="HLE59" s="739"/>
      <c r="HLF59" s="739"/>
      <c r="HLG59" s="739"/>
      <c r="HLH59" s="739"/>
      <c r="HLI59" s="739"/>
      <c r="HLJ59" s="739"/>
      <c r="HLK59" s="739"/>
      <c r="HLL59" s="739"/>
      <c r="HLM59" s="739"/>
      <c r="HLN59" s="739"/>
      <c r="HLO59" s="739"/>
      <c r="HLP59" s="739"/>
      <c r="HLQ59" s="739"/>
      <c r="HLR59" s="739"/>
      <c r="HLS59" s="739"/>
      <c r="HLT59" s="739"/>
      <c r="HLU59" s="739"/>
      <c r="HLV59" s="739"/>
      <c r="HLW59" s="739"/>
      <c r="HLX59" s="739"/>
      <c r="HLY59" s="739"/>
      <c r="HLZ59" s="739"/>
      <c r="HMA59" s="739"/>
      <c r="HMB59" s="739"/>
      <c r="HMC59" s="739"/>
      <c r="HMD59" s="739"/>
      <c r="HME59" s="739"/>
      <c r="HMF59" s="739"/>
      <c r="HMG59" s="739"/>
      <c r="HMH59" s="739"/>
      <c r="HMI59" s="739"/>
      <c r="HMJ59" s="739"/>
      <c r="HMK59" s="739"/>
      <c r="HML59" s="739"/>
      <c r="HMM59" s="739"/>
      <c r="HMN59" s="739"/>
      <c r="HMO59" s="739"/>
      <c r="HMP59" s="739"/>
      <c r="HMQ59" s="739"/>
      <c r="HMR59" s="739"/>
      <c r="HMS59" s="739"/>
      <c r="HMT59" s="739"/>
      <c r="HMU59" s="739"/>
      <c r="HMV59" s="739"/>
      <c r="HMW59" s="739"/>
      <c r="HMX59" s="739"/>
      <c r="HMY59" s="739"/>
      <c r="HMZ59" s="739"/>
      <c r="HNA59" s="739"/>
      <c r="HNB59" s="739"/>
      <c r="HNC59" s="739"/>
      <c r="HND59" s="739"/>
      <c r="HNE59" s="739"/>
      <c r="HNF59" s="739"/>
      <c r="HNG59" s="739"/>
      <c r="HNH59" s="739"/>
      <c r="HNI59" s="739"/>
      <c r="HNJ59" s="739"/>
      <c r="HNK59" s="739"/>
      <c r="HNL59" s="739"/>
      <c r="HNM59" s="739"/>
      <c r="HNN59" s="739"/>
      <c r="HNO59" s="739"/>
      <c r="HNP59" s="739"/>
      <c r="HNQ59" s="739"/>
      <c r="HNR59" s="739"/>
      <c r="HNS59" s="739"/>
      <c r="HNT59" s="739"/>
      <c r="HNU59" s="739"/>
      <c r="HNV59" s="739"/>
      <c r="HNW59" s="739"/>
      <c r="HNX59" s="739"/>
      <c r="HNY59" s="739"/>
      <c r="HNZ59" s="739"/>
      <c r="HOA59" s="739"/>
      <c r="HOB59" s="739"/>
      <c r="HOC59" s="739"/>
      <c r="HOD59" s="739"/>
      <c r="HOE59" s="739"/>
      <c r="HOF59" s="739"/>
      <c r="HOG59" s="739"/>
      <c r="HOH59" s="739"/>
      <c r="HOI59" s="739"/>
      <c r="HOJ59" s="739"/>
      <c r="HOK59" s="739"/>
      <c r="HOL59" s="739"/>
      <c r="HOM59" s="739"/>
      <c r="HON59" s="739"/>
      <c r="HOO59" s="739"/>
      <c r="HOP59" s="739"/>
      <c r="HOQ59" s="739"/>
      <c r="HOR59" s="739"/>
      <c r="HOS59" s="739"/>
      <c r="HOT59" s="739"/>
      <c r="HOU59" s="739"/>
      <c r="HOV59" s="739"/>
      <c r="HOW59" s="739"/>
      <c r="HOX59" s="739"/>
      <c r="HOY59" s="739"/>
      <c r="HOZ59" s="739"/>
      <c r="HPA59" s="739"/>
      <c r="HPB59" s="739"/>
      <c r="HPC59" s="739"/>
      <c r="HPD59" s="739"/>
      <c r="HPE59" s="739"/>
      <c r="HPF59" s="739"/>
      <c r="HPG59" s="739"/>
      <c r="HPH59" s="739"/>
      <c r="HPI59" s="739"/>
      <c r="HPJ59" s="739"/>
      <c r="HPK59" s="739"/>
      <c r="HPL59" s="739"/>
      <c r="HPM59" s="739"/>
      <c r="HPN59" s="739"/>
      <c r="HPO59" s="739"/>
      <c r="HPP59" s="739"/>
      <c r="HPQ59" s="739"/>
      <c r="HPR59" s="739"/>
      <c r="HPS59" s="739"/>
      <c r="HPT59" s="739"/>
      <c r="HPU59" s="739"/>
      <c r="HPV59" s="739"/>
      <c r="HPW59" s="739"/>
      <c r="HPX59" s="739"/>
      <c r="HPY59" s="739"/>
      <c r="HPZ59" s="739"/>
      <c r="HQA59" s="739"/>
      <c r="HQB59" s="739"/>
      <c r="HQC59" s="739"/>
      <c r="HQD59" s="739"/>
      <c r="HQE59" s="739"/>
      <c r="HQF59" s="739"/>
      <c r="HQG59" s="739"/>
      <c r="HQH59" s="739"/>
      <c r="HQI59" s="739"/>
      <c r="HQJ59" s="739"/>
      <c r="HQK59" s="739"/>
      <c r="HQL59" s="739"/>
      <c r="HQM59" s="739"/>
      <c r="HQN59" s="739"/>
      <c r="HQO59" s="739"/>
      <c r="HQP59" s="739"/>
      <c r="HQQ59" s="739"/>
      <c r="HQR59" s="739"/>
      <c r="HQS59" s="739"/>
      <c r="HQT59" s="739"/>
      <c r="HQU59" s="739"/>
      <c r="HQV59" s="739"/>
      <c r="HQW59" s="739"/>
      <c r="HQX59" s="739"/>
      <c r="HQY59" s="739"/>
      <c r="HQZ59" s="739"/>
      <c r="HRA59" s="739"/>
      <c r="HRB59" s="739"/>
      <c r="HRC59" s="739"/>
      <c r="HRD59" s="739"/>
      <c r="HRE59" s="739"/>
      <c r="HRF59" s="739"/>
      <c r="HRG59" s="739"/>
      <c r="HRH59" s="739"/>
      <c r="HRI59" s="739"/>
      <c r="HRJ59" s="739"/>
      <c r="HRK59" s="739"/>
      <c r="HRL59" s="739"/>
      <c r="HRM59" s="739"/>
      <c r="HRN59" s="739"/>
      <c r="HRO59" s="739"/>
      <c r="HRP59" s="739"/>
      <c r="HRQ59" s="739"/>
      <c r="HRR59" s="739"/>
      <c r="HRS59" s="739"/>
      <c r="HRT59" s="739"/>
      <c r="HRU59" s="739"/>
      <c r="HRV59" s="739"/>
      <c r="HRW59" s="739"/>
      <c r="HRX59" s="739"/>
      <c r="HRY59" s="739"/>
      <c r="HRZ59" s="739"/>
      <c r="HSA59" s="739"/>
      <c r="HSB59" s="739"/>
      <c r="HSC59" s="739"/>
      <c r="HSD59" s="739"/>
      <c r="HSE59" s="739"/>
      <c r="HSF59" s="739"/>
      <c r="HSG59" s="739"/>
      <c r="HSH59" s="739"/>
      <c r="HSI59" s="739"/>
      <c r="HSJ59" s="739"/>
      <c r="HSK59" s="739"/>
      <c r="HSL59" s="739"/>
      <c r="HSM59" s="739"/>
      <c r="HSN59" s="739"/>
      <c r="HSO59" s="739"/>
      <c r="HSP59" s="739"/>
      <c r="HSQ59" s="739"/>
      <c r="HSR59" s="739"/>
      <c r="HSS59" s="739"/>
      <c r="HST59" s="739"/>
      <c r="HSU59" s="739"/>
      <c r="HSV59" s="739"/>
      <c r="HSW59" s="739"/>
      <c r="HSX59" s="739"/>
      <c r="HSY59" s="739"/>
      <c r="HSZ59" s="739"/>
      <c r="HTA59" s="739"/>
      <c r="HTB59" s="739"/>
      <c r="HTC59" s="739"/>
      <c r="HTD59" s="739"/>
      <c r="HTE59" s="739"/>
      <c r="HTF59" s="739"/>
      <c r="HTG59" s="739"/>
      <c r="HTH59" s="739"/>
      <c r="HTI59" s="739"/>
      <c r="HTJ59" s="739"/>
      <c r="HTK59" s="739"/>
      <c r="HTL59" s="739"/>
      <c r="HTM59" s="739"/>
      <c r="HTN59" s="739"/>
      <c r="HTO59" s="739"/>
      <c r="HTP59" s="739"/>
      <c r="HTQ59" s="739"/>
      <c r="HTR59" s="739"/>
      <c r="HTS59" s="739"/>
      <c r="HTT59" s="739"/>
      <c r="HTU59" s="739"/>
      <c r="HTV59" s="739"/>
      <c r="HTW59" s="739"/>
      <c r="HTX59" s="739"/>
      <c r="HTY59" s="739"/>
      <c r="HTZ59" s="739"/>
      <c r="HUA59" s="739"/>
      <c r="HUB59" s="739"/>
      <c r="HUC59" s="739"/>
      <c r="HUD59" s="739"/>
      <c r="HUE59" s="739"/>
      <c r="HUF59" s="739"/>
      <c r="HUG59" s="739"/>
      <c r="HUH59" s="739"/>
      <c r="HUI59" s="739"/>
      <c r="HUJ59" s="739"/>
      <c r="HUK59" s="739"/>
      <c r="HUL59" s="739"/>
      <c r="HUM59" s="739"/>
      <c r="HUN59" s="739"/>
      <c r="HUO59" s="739"/>
      <c r="HUP59" s="739"/>
      <c r="HUQ59" s="739"/>
      <c r="HUR59" s="739"/>
      <c r="HUS59" s="739"/>
      <c r="HUT59" s="739"/>
      <c r="HUU59" s="739"/>
      <c r="HUV59" s="739"/>
      <c r="HUW59" s="739"/>
      <c r="HUX59" s="739"/>
      <c r="HUY59" s="739"/>
      <c r="HUZ59" s="739"/>
      <c r="HVA59" s="739"/>
      <c r="HVB59" s="739"/>
      <c r="HVC59" s="739"/>
      <c r="HVD59" s="739"/>
      <c r="HVE59" s="739"/>
      <c r="HVF59" s="739"/>
      <c r="HVG59" s="739"/>
      <c r="HVH59" s="739"/>
      <c r="HVI59" s="739"/>
      <c r="HVJ59" s="739"/>
      <c r="HVK59" s="739"/>
      <c r="HVL59" s="739"/>
      <c r="HVM59" s="739"/>
      <c r="HVN59" s="739"/>
      <c r="HVO59" s="739"/>
      <c r="HVP59" s="739"/>
      <c r="HVQ59" s="739"/>
      <c r="HVR59" s="739"/>
      <c r="HVS59" s="739"/>
      <c r="HVT59" s="739"/>
      <c r="HVU59" s="739"/>
      <c r="HVV59" s="739"/>
      <c r="HVW59" s="739"/>
      <c r="HVX59" s="739"/>
      <c r="HVY59" s="739"/>
      <c r="HVZ59" s="739"/>
      <c r="HWA59" s="739"/>
      <c r="HWB59" s="739"/>
      <c r="HWC59" s="739"/>
      <c r="HWD59" s="739"/>
      <c r="HWE59" s="739"/>
      <c r="HWF59" s="739"/>
      <c r="HWG59" s="739"/>
      <c r="HWH59" s="739"/>
      <c r="HWI59" s="739"/>
      <c r="HWJ59" s="739"/>
      <c r="HWK59" s="739"/>
      <c r="HWL59" s="739"/>
      <c r="HWM59" s="739"/>
      <c r="HWN59" s="739"/>
      <c r="HWO59" s="739"/>
      <c r="HWP59" s="739"/>
      <c r="HWQ59" s="739"/>
      <c r="HWR59" s="739"/>
      <c r="HWS59" s="739"/>
      <c r="HWT59" s="739"/>
      <c r="HWU59" s="739"/>
      <c r="HWV59" s="739"/>
      <c r="HWW59" s="739"/>
      <c r="HWX59" s="739"/>
      <c r="HWY59" s="739"/>
      <c r="HWZ59" s="739"/>
      <c r="HXA59" s="739"/>
      <c r="HXB59" s="739"/>
      <c r="HXC59" s="739"/>
      <c r="HXD59" s="739"/>
      <c r="HXE59" s="739"/>
      <c r="HXF59" s="739"/>
      <c r="HXG59" s="739"/>
      <c r="HXH59" s="739"/>
      <c r="HXI59" s="739"/>
      <c r="HXJ59" s="739"/>
      <c r="HXK59" s="739"/>
      <c r="HXL59" s="739"/>
      <c r="HXM59" s="739"/>
      <c r="HXN59" s="739"/>
      <c r="HXO59" s="739"/>
      <c r="HXP59" s="739"/>
      <c r="HXQ59" s="739"/>
      <c r="HXR59" s="739"/>
      <c r="HXS59" s="739"/>
      <c r="HXT59" s="739"/>
      <c r="HXU59" s="739"/>
      <c r="HXV59" s="739"/>
      <c r="HXW59" s="739"/>
      <c r="HXX59" s="739"/>
      <c r="HXY59" s="739"/>
      <c r="HXZ59" s="739"/>
      <c r="HYA59" s="739"/>
      <c r="HYB59" s="739"/>
      <c r="HYC59" s="739"/>
      <c r="HYD59" s="739"/>
      <c r="HYE59" s="739"/>
      <c r="HYF59" s="739"/>
      <c r="HYG59" s="739"/>
      <c r="HYH59" s="739"/>
      <c r="HYI59" s="739"/>
      <c r="HYJ59" s="739"/>
      <c r="HYK59" s="739"/>
      <c r="HYL59" s="739"/>
      <c r="HYM59" s="739"/>
      <c r="HYN59" s="739"/>
      <c r="HYO59" s="739"/>
      <c r="HYP59" s="739"/>
      <c r="HYQ59" s="739"/>
      <c r="HYR59" s="739"/>
      <c r="HYS59" s="739"/>
      <c r="HYT59" s="739"/>
      <c r="HYU59" s="739"/>
      <c r="HYV59" s="739"/>
      <c r="HYW59" s="739"/>
      <c r="HYX59" s="739"/>
      <c r="HYY59" s="739"/>
      <c r="HYZ59" s="739"/>
      <c r="HZA59" s="739"/>
      <c r="HZB59" s="739"/>
      <c r="HZC59" s="739"/>
      <c r="HZD59" s="739"/>
      <c r="HZE59" s="739"/>
      <c r="HZF59" s="739"/>
      <c r="HZG59" s="739"/>
      <c r="HZH59" s="739"/>
      <c r="HZI59" s="739"/>
      <c r="HZJ59" s="739"/>
      <c r="HZK59" s="739"/>
      <c r="HZL59" s="739"/>
      <c r="HZM59" s="739"/>
      <c r="HZN59" s="739"/>
      <c r="HZO59" s="739"/>
      <c r="HZP59" s="739"/>
      <c r="HZQ59" s="739"/>
      <c r="HZR59" s="739"/>
      <c r="HZS59" s="739"/>
      <c r="HZT59" s="739"/>
      <c r="HZU59" s="739"/>
      <c r="HZV59" s="739"/>
      <c r="HZW59" s="739"/>
      <c r="HZX59" s="739"/>
      <c r="HZY59" s="739"/>
      <c r="HZZ59" s="739"/>
      <c r="IAA59" s="739"/>
      <c r="IAB59" s="739"/>
      <c r="IAC59" s="739"/>
      <c r="IAD59" s="739"/>
      <c r="IAE59" s="739"/>
      <c r="IAF59" s="739"/>
      <c r="IAG59" s="739"/>
      <c r="IAH59" s="739"/>
      <c r="IAI59" s="739"/>
      <c r="IAJ59" s="739"/>
      <c r="IAK59" s="739"/>
      <c r="IAL59" s="739"/>
      <c r="IAM59" s="739"/>
      <c r="IAN59" s="739"/>
      <c r="IAO59" s="739"/>
      <c r="IAP59" s="739"/>
      <c r="IAQ59" s="739"/>
      <c r="IAR59" s="739"/>
      <c r="IAS59" s="739"/>
      <c r="IAT59" s="739"/>
      <c r="IAU59" s="739"/>
      <c r="IAV59" s="739"/>
      <c r="IAW59" s="739"/>
      <c r="IAX59" s="739"/>
      <c r="IAY59" s="739"/>
      <c r="IAZ59" s="739"/>
      <c r="IBA59" s="739"/>
      <c r="IBB59" s="739"/>
      <c r="IBC59" s="739"/>
      <c r="IBD59" s="739"/>
      <c r="IBE59" s="739"/>
      <c r="IBF59" s="739"/>
      <c r="IBG59" s="739"/>
      <c r="IBH59" s="739"/>
      <c r="IBI59" s="739"/>
      <c r="IBJ59" s="739"/>
      <c r="IBK59" s="739"/>
      <c r="IBL59" s="739"/>
      <c r="IBM59" s="739"/>
      <c r="IBN59" s="739"/>
      <c r="IBO59" s="739"/>
      <c r="IBP59" s="739"/>
      <c r="IBQ59" s="739"/>
      <c r="IBR59" s="739"/>
      <c r="IBS59" s="739"/>
      <c r="IBT59" s="739"/>
      <c r="IBU59" s="739"/>
      <c r="IBV59" s="739"/>
      <c r="IBW59" s="739"/>
      <c r="IBX59" s="739"/>
      <c r="IBY59" s="739"/>
      <c r="IBZ59" s="739"/>
      <c r="ICA59" s="739"/>
      <c r="ICB59" s="739"/>
      <c r="ICC59" s="739"/>
      <c r="ICD59" s="739"/>
      <c r="ICE59" s="739"/>
      <c r="ICF59" s="739"/>
      <c r="ICG59" s="739"/>
      <c r="ICH59" s="739"/>
      <c r="ICI59" s="739"/>
      <c r="ICJ59" s="739"/>
      <c r="ICK59" s="739"/>
      <c r="ICL59" s="739"/>
      <c r="ICM59" s="739"/>
      <c r="ICN59" s="739"/>
      <c r="ICO59" s="739"/>
      <c r="ICP59" s="739"/>
      <c r="ICQ59" s="739"/>
      <c r="ICR59" s="739"/>
      <c r="ICS59" s="739"/>
      <c r="ICT59" s="739"/>
      <c r="ICU59" s="739"/>
      <c r="ICV59" s="739"/>
      <c r="ICW59" s="739"/>
      <c r="ICX59" s="739"/>
      <c r="ICY59" s="739"/>
      <c r="ICZ59" s="739"/>
      <c r="IDA59" s="739"/>
      <c r="IDB59" s="739"/>
      <c r="IDC59" s="739"/>
      <c r="IDD59" s="739"/>
      <c r="IDE59" s="739"/>
      <c r="IDF59" s="739"/>
      <c r="IDG59" s="739"/>
      <c r="IDH59" s="739"/>
      <c r="IDI59" s="739"/>
      <c r="IDJ59" s="739"/>
      <c r="IDK59" s="739"/>
      <c r="IDL59" s="739"/>
      <c r="IDM59" s="739"/>
      <c r="IDN59" s="739"/>
      <c r="IDO59" s="739"/>
      <c r="IDP59" s="739"/>
      <c r="IDQ59" s="739"/>
      <c r="IDR59" s="739"/>
      <c r="IDS59" s="739"/>
      <c r="IDT59" s="739"/>
      <c r="IDU59" s="739"/>
      <c r="IDV59" s="739"/>
      <c r="IDW59" s="739"/>
      <c r="IDX59" s="739"/>
      <c r="IDY59" s="739"/>
      <c r="IDZ59" s="739"/>
      <c r="IEA59" s="739"/>
      <c r="IEB59" s="739"/>
      <c r="IEC59" s="739"/>
      <c r="IED59" s="739"/>
      <c r="IEE59" s="739"/>
      <c r="IEF59" s="739"/>
      <c r="IEG59" s="739"/>
      <c r="IEH59" s="739"/>
      <c r="IEI59" s="739"/>
      <c r="IEJ59" s="739"/>
      <c r="IEK59" s="739"/>
      <c r="IEL59" s="739"/>
      <c r="IEM59" s="739"/>
      <c r="IEN59" s="739"/>
      <c r="IEO59" s="739"/>
      <c r="IEP59" s="739"/>
      <c r="IEQ59" s="739"/>
      <c r="IER59" s="739"/>
      <c r="IES59" s="739"/>
      <c r="IET59" s="739"/>
      <c r="IEU59" s="739"/>
      <c r="IEV59" s="739"/>
      <c r="IEW59" s="739"/>
      <c r="IEX59" s="739"/>
      <c r="IEY59" s="739"/>
      <c r="IEZ59" s="739"/>
      <c r="IFA59" s="739"/>
      <c r="IFB59" s="739"/>
      <c r="IFC59" s="739"/>
      <c r="IFD59" s="739"/>
      <c r="IFE59" s="739"/>
      <c r="IFF59" s="739"/>
      <c r="IFG59" s="739"/>
      <c r="IFH59" s="739"/>
      <c r="IFI59" s="739"/>
      <c r="IFJ59" s="739"/>
      <c r="IFK59" s="739"/>
      <c r="IFL59" s="739"/>
      <c r="IFM59" s="739"/>
      <c r="IFN59" s="739"/>
      <c r="IFO59" s="739"/>
      <c r="IFP59" s="739"/>
      <c r="IFQ59" s="739"/>
      <c r="IFR59" s="739"/>
      <c r="IFS59" s="739"/>
      <c r="IFT59" s="739"/>
      <c r="IFU59" s="739"/>
      <c r="IFV59" s="739"/>
      <c r="IFW59" s="739"/>
      <c r="IFX59" s="739"/>
      <c r="IFY59" s="739"/>
      <c r="IFZ59" s="739"/>
      <c r="IGA59" s="739"/>
      <c r="IGB59" s="739"/>
      <c r="IGC59" s="739"/>
      <c r="IGD59" s="739"/>
      <c r="IGE59" s="739"/>
      <c r="IGF59" s="739"/>
      <c r="IGG59" s="739"/>
      <c r="IGH59" s="739"/>
      <c r="IGI59" s="739"/>
      <c r="IGJ59" s="739"/>
      <c r="IGK59" s="739"/>
      <c r="IGL59" s="739"/>
      <c r="IGM59" s="739"/>
      <c r="IGN59" s="739"/>
      <c r="IGO59" s="739"/>
      <c r="IGP59" s="739"/>
      <c r="IGQ59" s="739"/>
      <c r="IGR59" s="739"/>
      <c r="IGS59" s="739"/>
      <c r="IGT59" s="739"/>
      <c r="IGU59" s="739"/>
      <c r="IGV59" s="739"/>
      <c r="IGW59" s="739"/>
      <c r="IGX59" s="739"/>
      <c r="IGY59" s="739"/>
      <c r="IGZ59" s="739"/>
      <c r="IHA59" s="739"/>
      <c r="IHB59" s="739"/>
      <c r="IHC59" s="739"/>
      <c r="IHD59" s="739"/>
      <c r="IHE59" s="739"/>
      <c r="IHF59" s="739"/>
      <c r="IHG59" s="739"/>
      <c r="IHH59" s="739"/>
      <c r="IHI59" s="739"/>
      <c r="IHJ59" s="739"/>
      <c r="IHK59" s="739"/>
      <c r="IHL59" s="739"/>
      <c r="IHM59" s="739"/>
      <c r="IHN59" s="739"/>
      <c r="IHO59" s="739"/>
      <c r="IHP59" s="739"/>
      <c r="IHQ59" s="739"/>
      <c r="IHR59" s="739"/>
      <c r="IHS59" s="739"/>
      <c r="IHT59" s="739"/>
      <c r="IHU59" s="739"/>
      <c r="IHV59" s="739"/>
      <c r="IHW59" s="739"/>
      <c r="IHX59" s="739"/>
      <c r="IHY59" s="739"/>
      <c r="IHZ59" s="739"/>
      <c r="IIA59" s="739"/>
      <c r="IIB59" s="739"/>
      <c r="IIC59" s="739"/>
      <c r="IID59" s="739"/>
      <c r="IIE59" s="739"/>
      <c r="IIF59" s="739"/>
      <c r="IIG59" s="739"/>
      <c r="IIH59" s="739"/>
      <c r="III59" s="739"/>
      <c r="IIJ59" s="739"/>
      <c r="IIK59" s="739"/>
      <c r="IIL59" s="739"/>
      <c r="IIM59" s="739"/>
      <c r="IIN59" s="739"/>
      <c r="IIO59" s="739"/>
      <c r="IIP59" s="739"/>
      <c r="IIQ59" s="739"/>
      <c r="IIR59" s="739"/>
      <c r="IIS59" s="739"/>
      <c r="IIT59" s="739"/>
      <c r="IIU59" s="739"/>
      <c r="IIV59" s="739"/>
      <c r="IIW59" s="739"/>
      <c r="IIX59" s="739"/>
      <c r="IIY59" s="739"/>
      <c r="IIZ59" s="739"/>
      <c r="IJA59" s="739"/>
      <c r="IJB59" s="739"/>
      <c r="IJC59" s="739"/>
      <c r="IJD59" s="739"/>
      <c r="IJE59" s="739"/>
      <c r="IJF59" s="739"/>
      <c r="IJG59" s="739"/>
      <c r="IJH59" s="739"/>
      <c r="IJI59" s="739"/>
      <c r="IJJ59" s="739"/>
      <c r="IJK59" s="739"/>
      <c r="IJL59" s="739"/>
      <c r="IJM59" s="739"/>
      <c r="IJN59" s="739"/>
      <c r="IJO59" s="739"/>
      <c r="IJP59" s="739"/>
      <c r="IJQ59" s="739"/>
      <c r="IJR59" s="739"/>
      <c r="IJS59" s="739"/>
      <c r="IJT59" s="739"/>
      <c r="IJU59" s="739"/>
      <c r="IJV59" s="739"/>
      <c r="IJW59" s="739"/>
      <c r="IJX59" s="739"/>
      <c r="IJY59" s="739"/>
      <c r="IJZ59" s="739"/>
      <c r="IKA59" s="739"/>
      <c r="IKB59" s="739"/>
      <c r="IKC59" s="739"/>
      <c r="IKD59" s="739"/>
      <c r="IKE59" s="739"/>
      <c r="IKF59" s="739"/>
      <c r="IKG59" s="739"/>
      <c r="IKH59" s="739"/>
      <c r="IKI59" s="739"/>
      <c r="IKJ59" s="739"/>
      <c r="IKK59" s="739"/>
      <c r="IKL59" s="739"/>
      <c r="IKM59" s="739"/>
      <c r="IKN59" s="739"/>
      <c r="IKO59" s="739"/>
      <c r="IKP59" s="739"/>
      <c r="IKQ59" s="739"/>
      <c r="IKR59" s="739"/>
      <c r="IKS59" s="739"/>
      <c r="IKT59" s="739"/>
      <c r="IKU59" s="739"/>
      <c r="IKV59" s="739"/>
      <c r="IKW59" s="739"/>
      <c r="IKX59" s="739"/>
      <c r="IKY59" s="739"/>
      <c r="IKZ59" s="739"/>
      <c r="ILA59" s="739"/>
      <c r="ILB59" s="739"/>
      <c r="ILC59" s="739"/>
      <c r="ILD59" s="739"/>
      <c r="ILE59" s="739"/>
      <c r="ILF59" s="739"/>
      <c r="ILG59" s="739"/>
      <c r="ILH59" s="739"/>
      <c r="ILI59" s="739"/>
      <c r="ILJ59" s="739"/>
      <c r="ILK59" s="739"/>
      <c r="ILL59" s="739"/>
      <c r="ILM59" s="739"/>
      <c r="ILN59" s="739"/>
      <c r="ILO59" s="739"/>
      <c r="ILP59" s="739"/>
      <c r="ILQ59" s="739"/>
      <c r="ILR59" s="739"/>
      <c r="ILS59" s="739"/>
      <c r="ILT59" s="739"/>
      <c r="ILU59" s="739"/>
      <c r="ILV59" s="739"/>
      <c r="ILW59" s="739"/>
      <c r="ILX59" s="739"/>
      <c r="ILY59" s="739"/>
      <c r="ILZ59" s="739"/>
      <c r="IMA59" s="739"/>
      <c r="IMB59" s="739"/>
      <c r="IMC59" s="739"/>
      <c r="IMD59" s="739"/>
      <c r="IME59" s="739"/>
      <c r="IMF59" s="739"/>
      <c r="IMG59" s="739"/>
      <c r="IMH59" s="739"/>
      <c r="IMI59" s="739"/>
      <c r="IMJ59" s="739"/>
      <c r="IMK59" s="739"/>
      <c r="IML59" s="739"/>
      <c r="IMM59" s="739"/>
      <c r="IMN59" s="739"/>
      <c r="IMO59" s="739"/>
      <c r="IMP59" s="739"/>
      <c r="IMQ59" s="739"/>
      <c r="IMR59" s="739"/>
      <c r="IMS59" s="739"/>
      <c r="IMT59" s="739"/>
      <c r="IMU59" s="739"/>
      <c r="IMV59" s="739"/>
      <c r="IMW59" s="739"/>
      <c r="IMX59" s="739"/>
      <c r="IMY59" s="739"/>
      <c r="IMZ59" s="739"/>
      <c r="INA59" s="739"/>
      <c r="INB59" s="739"/>
      <c r="INC59" s="739"/>
      <c r="IND59" s="739"/>
      <c r="INE59" s="739"/>
      <c r="INF59" s="739"/>
      <c r="ING59" s="739"/>
      <c r="INH59" s="739"/>
      <c r="INI59" s="739"/>
      <c r="INJ59" s="739"/>
      <c r="INK59" s="739"/>
      <c r="INL59" s="739"/>
      <c r="INM59" s="739"/>
      <c r="INN59" s="739"/>
      <c r="INO59" s="739"/>
      <c r="INP59" s="739"/>
      <c r="INQ59" s="739"/>
      <c r="INR59" s="739"/>
      <c r="INS59" s="739"/>
      <c r="INT59" s="739"/>
      <c r="INU59" s="739"/>
      <c r="INV59" s="739"/>
      <c r="INW59" s="739"/>
      <c r="INX59" s="739"/>
      <c r="INY59" s="739"/>
      <c r="INZ59" s="739"/>
      <c r="IOA59" s="739"/>
      <c r="IOB59" s="739"/>
      <c r="IOC59" s="739"/>
      <c r="IOD59" s="739"/>
      <c r="IOE59" s="739"/>
      <c r="IOF59" s="739"/>
      <c r="IOG59" s="739"/>
      <c r="IOH59" s="739"/>
      <c r="IOI59" s="739"/>
      <c r="IOJ59" s="739"/>
      <c r="IOK59" s="739"/>
      <c r="IOL59" s="739"/>
      <c r="IOM59" s="739"/>
      <c r="ION59" s="739"/>
      <c r="IOO59" s="739"/>
      <c r="IOP59" s="739"/>
      <c r="IOQ59" s="739"/>
      <c r="IOR59" s="739"/>
      <c r="IOS59" s="739"/>
      <c r="IOT59" s="739"/>
      <c r="IOU59" s="739"/>
      <c r="IOV59" s="739"/>
      <c r="IOW59" s="739"/>
      <c r="IOX59" s="739"/>
      <c r="IOY59" s="739"/>
      <c r="IOZ59" s="739"/>
      <c r="IPA59" s="739"/>
      <c r="IPB59" s="739"/>
      <c r="IPC59" s="739"/>
      <c r="IPD59" s="739"/>
      <c r="IPE59" s="739"/>
      <c r="IPF59" s="739"/>
      <c r="IPG59" s="739"/>
      <c r="IPH59" s="739"/>
      <c r="IPI59" s="739"/>
      <c r="IPJ59" s="739"/>
      <c r="IPK59" s="739"/>
      <c r="IPL59" s="739"/>
      <c r="IPM59" s="739"/>
      <c r="IPN59" s="739"/>
      <c r="IPO59" s="739"/>
      <c r="IPP59" s="739"/>
      <c r="IPQ59" s="739"/>
      <c r="IPR59" s="739"/>
      <c r="IPS59" s="739"/>
      <c r="IPT59" s="739"/>
      <c r="IPU59" s="739"/>
      <c r="IPV59" s="739"/>
      <c r="IPW59" s="739"/>
      <c r="IPX59" s="739"/>
      <c r="IPY59" s="739"/>
      <c r="IPZ59" s="739"/>
      <c r="IQA59" s="739"/>
      <c r="IQB59" s="739"/>
      <c r="IQC59" s="739"/>
      <c r="IQD59" s="739"/>
      <c r="IQE59" s="739"/>
      <c r="IQF59" s="739"/>
      <c r="IQG59" s="739"/>
      <c r="IQH59" s="739"/>
      <c r="IQI59" s="739"/>
      <c r="IQJ59" s="739"/>
      <c r="IQK59" s="739"/>
      <c r="IQL59" s="739"/>
      <c r="IQM59" s="739"/>
      <c r="IQN59" s="739"/>
      <c r="IQO59" s="739"/>
      <c r="IQP59" s="739"/>
      <c r="IQQ59" s="739"/>
      <c r="IQR59" s="739"/>
      <c r="IQS59" s="739"/>
      <c r="IQT59" s="739"/>
      <c r="IQU59" s="739"/>
      <c r="IQV59" s="739"/>
      <c r="IQW59" s="739"/>
      <c r="IQX59" s="739"/>
      <c r="IQY59" s="739"/>
      <c r="IQZ59" s="739"/>
      <c r="IRA59" s="739"/>
      <c r="IRB59" s="739"/>
      <c r="IRC59" s="739"/>
      <c r="IRD59" s="739"/>
      <c r="IRE59" s="739"/>
      <c r="IRF59" s="739"/>
      <c r="IRG59" s="739"/>
      <c r="IRH59" s="739"/>
      <c r="IRI59" s="739"/>
      <c r="IRJ59" s="739"/>
      <c r="IRK59" s="739"/>
      <c r="IRL59" s="739"/>
      <c r="IRM59" s="739"/>
      <c r="IRN59" s="739"/>
      <c r="IRO59" s="739"/>
      <c r="IRP59" s="739"/>
      <c r="IRQ59" s="739"/>
      <c r="IRR59" s="739"/>
      <c r="IRS59" s="739"/>
      <c r="IRT59" s="739"/>
      <c r="IRU59" s="739"/>
      <c r="IRV59" s="739"/>
      <c r="IRW59" s="739"/>
      <c r="IRX59" s="739"/>
      <c r="IRY59" s="739"/>
      <c r="IRZ59" s="739"/>
      <c r="ISA59" s="739"/>
      <c r="ISB59" s="739"/>
      <c r="ISC59" s="739"/>
      <c r="ISD59" s="739"/>
      <c r="ISE59" s="739"/>
      <c r="ISF59" s="739"/>
      <c r="ISG59" s="739"/>
      <c r="ISH59" s="739"/>
      <c r="ISI59" s="739"/>
      <c r="ISJ59" s="739"/>
      <c r="ISK59" s="739"/>
      <c r="ISL59" s="739"/>
      <c r="ISM59" s="739"/>
      <c r="ISN59" s="739"/>
      <c r="ISO59" s="739"/>
      <c r="ISP59" s="739"/>
      <c r="ISQ59" s="739"/>
      <c r="ISR59" s="739"/>
      <c r="ISS59" s="739"/>
      <c r="IST59" s="739"/>
      <c r="ISU59" s="739"/>
      <c r="ISV59" s="739"/>
      <c r="ISW59" s="739"/>
      <c r="ISX59" s="739"/>
      <c r="ISY59" s="739"/>
      <c r="ISZ59" s="739"/>
      <c r="ITA59" s="739"/>
      <c r="ITB59" s="739"/>
      <c r="ITC59" s="739"/>
      <c r="ITD59" s="739"/>
      <c r="ITE59" s="739"/>
      <c r="ITF59" s="739"/>
      <c r="ITG59" s="739"/>
      <c r="ITH59" s="739"/>
      <c r="ITI59" s="739"/>
      <c r="ITJ59" s="739"/>
      <c r="ITK59" s="739"/>
      <c r="ITL59" s="739"/>
      <c r="ITM59" s="739"/>
      <c r="ITN59" s="739"/>
      <c r="ITO59" s="739"/>
      <c r="ITP59" s="739"/>
      <c r="ITQ59" s="739"/>
      <c r="ITR59" s="739"/>
      <c r="ITS59" s="739"/>
      <c r="ITT59" s="739"/>
      <c r="ITU59" s="739"/>
      <c r="ITV59" s="739"/>
      <c r="ITW59" s="739"/>
      <c r="ITX59" s="739"/>
      <c r="ITY59" s="739"/>
      <c r="ITZ59" s="739"/>
      <c r="IUA59" s="739"/>
      <c r="IUB59" s="739"/>
      <c r="IUC59" s="739"/>
      <c r="IUD59" s="739"/>
      <c r="IUE59" s="739"/>
      <c r="IUF59" s="739"/>
      <c r="IUG59" s="739"/>
      <c r="IUH59" s="739"/>
      <c r="IUI59" s="739"/>
      <c r="IUJ59" s="739"/>
      <c r="IUK59" s="739"/>
      <c r="IUL59" s="739"/>
      <c r="IUM59" s="739"/>
      <c r="IUN59" s="739"/>
      <c r="IUO59" s="739"/>
      <c r="IUP59" s="739"/>
      <c r="IUQ59" s="739"/>
      <c r="IUR59" s="739"/>
      <c r="IUS59" s="739"/>
      <c r="IUT59" s="739"/>
      <c r="IUU59" s="739"/>
      <c r="IUV59" s="739"/>
      <c r="IUW59" s="739"/>
      <c r="IUX59" s="739"/>
      <c r="IUY59" s="739"/>
      <c r="IUZ59" s="739"/>
      <c r="IVA59" s="739"/>
      <c r="IVB59" s="739"/>
      <c r="IVC59" s="739"/>
      <c r="IVD59" s="739"/>
      <c r="IVE59" s="739"/>
      <c r="IVF59" s="739"/>
      <c r="IVG59" s="739"/>
      <c r="IVH59" s="739"/>
      <c r="IVI59" s="739"/>
      <c r="IVJ59" s="739"/>
      <c r="IVK59" s="739"/>
      <c r="IVL59" s="739"/>
      <c r="IVM59" s="739"/>
      <c r="IVN59" s="739"/>
      <c r="IVO59" s="739"/>
      <c r="IVP59" s="739"/>
      <c r="IVQ59" s="739"/>
      <c r="IVR59" s="739"/>
      <c r="IVS59" s="739"/>
      <c r="IVT59" s="739"/>
      <c r="IVU59" s="739"/>
      <c r="IVV59" s="739"/>
      <c r="IVW59" s="739"/>
      <c r="IVX59" s="739"/>
      <c r="IVY59" s="739"/>
      <c r="IVZ59" s="739"/>
      <c r="IWA59" s="739"/>
      <c r="IWB59" s="739"/>
      <c r="IWC59" s="739"/>
      <c r="IWD59" s="739"/>
      <c r="IWE59" s="739"/>
      <c r="IWF59" s="739"/>
      <c r="IWG59" s="739"/>
      <c r="IWH59" s="739"/>
      <c r="IWI59" s="739"/>
      <c r="IWJ59" s="739"/>
      <c r="IWK59" s="739"/>
      <c r="IWL59" s="739"/>
      <c r="IWM59" s="739"/>
      <c r="IWN59" s="739"/>
      <c r="IWO59" s="739"/>
      <c r="IWP59" s="739"/>
      <c r="IWQ59" s="739"/>
      <c r="IWR59" s="739"/>
      <c r="IWS59" s="739"/>
      <c r="IWT59" s="739"/>
      <c r="IWU59" s="739"/>
      <c r="IWV59" s="739"/>
      <c r="IWW59" s="739"/>
      <c r="IWX59" s="739"/>
      <c r="IWY59" s="739"/>
      <c r="IWZ59" s="739"/>
      <c r="IXA59" s="739"/>
      <c r="IXB59" s="739"/>
      <c r="IXC59" s="739"/>
      <c r="IXD59" s="739"/>
      <c r="IXE59" s="739"/>
      <c r="IXF59" s="739"/>
      <c r="IXG59" s="739"/>
      <c r="IXH59" s="739"/>
      <c r="IXI59" s="739"/>
      <c r="IXJ59" s="739"/>
      <c r="IXK59" s="739"/>
      <c r="IXL59" s="739"/>
      <c r="IXM59" s="739"/>
      <c r="IXN59" s="739"/>
      <c r="IXO59" s="739"/>
      <c r="IXP59" s="739"/>
      <c r="IXQ59" s="739"/>
      <c r="IXR59" s="739"/>
      <c r="IXS59" s="739"/>
      <c r="IXT59" s="739"/>
      <c r="IXU59" s="739"/>
      <c r="IXV59" s="739"/>
      <c r="IXW59" s="739"/>
      <c r="IXX59" s="739"/>
      <c r="IXY59" s="739"/>
      <c r="IXZ59" s="739"/>
      <c r="IYA59" s="739"/>
      <c r="IYB59" s="739"/>
      <c r="IYC59" s="739"/>
      <c r="IYD59" s="739"/>
      <c r="IYE59" s="739"/>
      <c r="IYF59" s="739"/>
      <c r="IYG59" s="739"/>
      <c r="IYH59" s="739"/>
      <c r="IYI59" s="739"/>
      <c r="IYJ59" s="739"/>
      <c r="IYK59" s="739"/>
      <c r="IYL59" s="739"/>
      <c r="IYM59" s="739"/>
      <c r="IYN59" s="739"/>
      <c r="IYO59" s="739"/>
      <c r="IYP59" s="739"/>
      <c r="IYQ59" s="739"/>
      <c r="IYR59" s="739"/>
      <c r="IYS59" s="739"/>
      <c r="IYT59" s="739"/>
      <c r="IYU59" s="739"/>
      <c r="IYV59" s="739"/>
      <c r="IYW59" s="739"/>
      <c r="IYX59" s="739"/>
      <c r="IYY59" s="739"/>
      <c r="IYZ59" s="739"/>
      <c r="IZA59" s="739"/>
      <c r="IZB59" s="739"/>
      <c r="IZC59" s="739"/>
      <c r="IZD59" s="739"/>
      <c r="IZE59" s="739"/>
      <c r="IZF59" s="739"/>
      <c r="IZG59" s="739"/>
      <c r="IZH59" s="739"/>
      <c r="IZI59" s="739"/>
      <c r="IZJ59" s="739"/>
      <c r="IZK59" s="739"/>
      <c r="IZL59" s="739"/>
      <c r="IZM59" s="739"/>
      <c r="IZN59" s="739"/>
      <c r="IZO59" s="739"/>
      <c r="IZP59" s="739"/>
      <c r="IZQ59" s="739"/>
      <c r="IZR59" s="739"/>
      <c r="IZS59" s="739"/>
      <c r="IZT59" s="739"/>
      <c r="IZU59" s="739"/>
      <c r="IZV59" s="739"/>
      <c r="IZW59" s="739"/>
      <c r="IZX59" s="739"/>
      <c r="IZY59" s="739"/>
      <c r="IZZ59" s="739"/>
      <c r="JAA59" s="739"/>
      <c r="JAB59" s="739"/>
      <c r="JAC59" s="739"/>
      <c r="JAD59" s="739"/>
      <c r="JAE59" s="739"/>
      <c r="JAF59" s="739"/>
      <c r="JAG59" s="739"/>
      <c r="JAH59" s="739"/>
      <c r="JAI59" s="739"/>
      <c r="JAJ59" s="739"/>
      <c r="JAK59" s="739"/>
      <c r="JAL59" s="739"/>
      <c r="JAM59" s="739"/>
      <c r="JAN59" s="739"/>
      <c r="JAO59" s="739"/>
      <c r="JAP59" s="739"/>
      <c r="JAQ59" s="739"/>
      <c r="JAR59" s="739"/>
      <c r="JAS59" s="739"/>
      <c r="JAT59" s="739"/>
      <c r="JAU59" s="739"/>
      <c r="JAV59" s="739"/>
      <c r="JAW59" s="739"/>
      <c r="JAX59" s="739"/>
      <c r="JAY59" s="739"/>
      <c r="JAZ59" s="739"/>
      <c r="JBA59" s="739"/>
      <c r="JBB59" s="739"/>
      <c r="JBC59" s="739"/>
      <c r="JBD59" s="739"/>
      <c r="JBE59" s="739"/>
      <c r="JBF59" s="739"/>
      <c r="JBG59" s="739"/>
      <c r="JBH59" s="739"/>
      <c r="JBI59" s="739"/>
      <c r="JBJ59" s="739"/>
      <c r="JBK59" s="739"/>
      <c r="JBL59" s="739"/>
      <c r="JBM59" s="739"/>
      <c r="JBN59" s="739"/>
      <c r="JBO59" s="739"/>
      <c r="JBP59" s="739"/>
      <c r="JBQ59" s="739"/>
      <c r="JBR59" s="739"/>
      <c r="JBS59" s="739"/>
      <c r="JBT59" s="739"/>
      <c r="JBU59" s="739"/>
      <c r="JBV59" s="739"/>
      <c r="JBW59" s="739"/>
      <c r="JBX59" s="739"/>
      <c r="JBY59" s="739"/>
      <c r="JBZ59" s="739"/>
      <c r="JCA59" s="739"/>
      <c r="JCB59" s="739"/>
      <c r="JCC59" s="739"/>
      <c r="JCD59" s="739"/>
      <c r="JCE59" s="739"/>
      <c r="JCF59" s="739"/>
      <c r="JCG59" s="739"/>
      <c r="JCH59" s="739"/>
      <c r="JCI59" s="739"/>
      <c r="JCJ59" s="739"/>
      <c r="JCK59" s="739"/>
      <c r="JCL59" s="739"/>
      <c r="JCM59" s="739"/>
      <c r="JCN59" s="739"/>
      <c r="JCO59" s="739"/>
      <c r="JCP59" s="739"/>
      <c r="JCQ59" s="739"/>
      <c r="JCR59" s="739"/>
      <c r="JCS59" s="739"/>
      <c r="JCT59" s="739"/>
      <c r="JCU59" s="739"/>
      <c r="JCV59" s="739"/>
      <c r="JCW59" s="739"/>
      <c r="JCX59" s="739"/>
      <c r="JCY59" s="739"/>
      <c r="JCZ59" s="739"/>
      <c r="JDA59" s="739"/>
      <c r="JDB59" s="739"/>
      <c r="JDC59" s="739"/>
      <c r="JDD59" s="739"/>
      <c r="JDE59" s="739"/>
      <c r="JDF59" s="739"/>
      <c r="JDG59" s="739"/>
      <c r="JDH59" s="739"/>
      <c r="JDI59" s="739"/>
      <c r="JDJ59" s="739"/>
      <c r="JDK59" s="739"/>
      <c r="JDL59" s="739"/>
      <c r="JDM59" s="739"/>
      <c r="JDN59" s="739"/>
      <c r="JDO59" s="739"/>
      <c r="JDP59" s="739"/>
      <c r="JDQ59" s="739"/>
      <c r="JDR59" s="739"/>
      <c r="JDS59" s="739"/>
      <c r="JDT59" s="739"/>
      <c r="JDU59" s="739"/>
      <c r="JDV59" s="739"/>
      <c r="JDW59" s="739"/>
      <c r="JDX59" s="739"/>
      <c r="JDY59" s="739"/>
      <c r="JDZ59" s="739"/>
      <c r="JEA59" s="739"/>
      <c r="JEB59" s="739"/>
      <c r="JEC59" s="739"/>
      <c r="JED59" s="739"/>
      <c r="JEE59" s="739"/>
      <c r="JEF59" s="739"/>
      <c r="JEG59" s="739"/>
      <c r="JEH59" s="739"/>
      <c r="JEI59" s="739"/>
      <c r="JEJ59" s="739"/>
      <c r="JEK59" s="739"/>
      <c r="JEL59" s="739"/>
      <c r="JEM59" s="739"/>
      <c r="JEN59" s="739"/>
      <c r="JEO59" s="739"/>
      <c r="JEP59" s="739"/>
      <c r="JEQ59" s="739"/>
      <c r="JER59" s="739"/>
      <c r="JES59" s="739"/>
      <c r="JET59" s="739"/>
      <c r="JEU59" s="739"/>
      <c r="JEV59" s="739"/>
      <c r="JEW59" s="739"/>
      <c r="JEX59" s="739"/>
      <c r="JEY59" s="739"/>
      <c r="JEZ59" s="739"/>
      <c r="JFA59" s="739"/>
      <c r="JFB59" s="739"/>
      <c r="JFC59" s="739"/>
      <c r="JFD59" s="739"/>
      <c r="JFE59" s="739"/>
      <c r="JFF59" s="739"/>
      <c r="JFG59" s="739"/>
      <c r="JFH59" s="739"/>
      <c r="JFI59" s="739"/>
      <c r="JFJ59" s="739"/>
      <c r="JFK59" s="739"/>
      <c r="JFL59" s="739"/>
      <c r="JFM59" s="739"/>
      <c r="JFN59" s="739"/>
      <c r="JFO59" s="739"/>
      <c r="JFP59" s="739"/>
      <c r="JFQ59" s="739"/>
      <c r="JFR59" s="739"/>
      <c r="JFS59" s="739"/>
      <c r="JFT59" s="739"/>
      <c r="JFU59" s="739"/>
      <c r="JFV59" s="739"/>
      <c r="JFW59" s="739"/>
      <c r="JFX59" s="739"/>
      <c r="JFY59" s="739"/>
      <c r="JFZ59" s="739"/>
      <c r="JGA59" s="739"/>
      <c r="JGB59" s="739"/>
      <c r="JGC59" s="739"/>
      <c r="JGD59" s="739"/>
      <c r="JGE59" s="739"/>
      <c r="JGF59" s="739"/>
      <c r="JGG59" s="739"/>
      <c r="JGH59" s="739"/>
      <c r="JGI59" s="739"/>
      <c r="JGJ59" s="739"/>
      <c r="JGK59" s="739"/>
      <c r="JGL59" s="739"/>
      <c r="JGM59" s="739"/>
      <c r="JGN59" s="739"/>
      <c r="JGO59" s="739"/>
      <c r="JGP59" s="739"/>
      <c r="JGQ59" s="739"/>
      <c r="JGR59" s="739"/>
      <c r="JGS59" s="739"/>
      <c r="JGT59" s="739"/>
      <c r="JGU59" s="739"/>
      <c r="JGV59" s="739"/>
      <c r="JGW59" s="739"/>
      <c r="JGX59" s="739"/>
      <c r="JGY59" s="739"/>
      <c r="JGZ59" s="739"/>
      <c r="JHA59" s="739"/>
      <c r="JHB59" s="739"/>
      <c r="JHC59" s="739"/>
      <c r="JHD59" s="739"/>
      <c r="JHE59" s="739"/>
      <c r="JHF59" s="739"/>
      <c r="JHG59" s="739"/>
      <c r="JHH59" s="739"/>
      <c r="JHI59" s="739"/>
      <c r="JHJ59" s="739"/>
      <c r="JHK59" s="739"/>
      <c r="JHL59" s="739"/>
      <c r="JHM59" s="739"/>
      <c r="JHN59" s="739"/>
      <c r="JHO59" s="739"/>
      <c r="JHP59" s="739"/>
      <c r="JHQ59" s="739"/>
      <c r="JHR59" s="739"/>
      <c r="JHS59" s="739"/>
      <c r="JHT59" s="739"/>
      <c r="JHU59" s="739"/>
      <c r="JHV59" s="739"/>
      <c r="JHW59" s="739"/>
      <c r="JHX59" s="739"/>
      <c r="JHY59" s="739"/>
      <c r="JHZ59" s="739"/>
      <c r="JIA59" s="739"/>
      <c r="JIB59" s="739"/>
      <c r="JIC59" s="739"/>
      <c r="JID59" s="739"/>
      <c r="JIE59" s="739"/>
      <c r="JIF59" s="739"/>
      <c r="JIG59" s="739"/>
      <c r="JIH59" s="739"/>
      <c r="JII59" s="739"/>
      <c r="JIJ59" s="739"/>
      <c r="JIK59" s="739"/>
      <c r="JIL59" s="739"/>
      <c r="JIM59" s="739"/>
      <c r="JIN59" s="739"/>
      <c r="JIO59" s="739"/>
      <c r="JIP59" s="739"/>
      <c r="JIQ59" s="739"/>
      <c r="JIR59" s="739"/>
      <c r="JIS59" s="739"/>
      <c r="JIT59" s="739"/>
      <c r="JIU59" s="739"/>
      <c r="JIV59" s="739"/>
      <c r="JIW59" s="739"/>
      <c r="JIX59" s="739"/>
      <c r="JIY59" s="739"/>
      <c r="JIZ59" s="739"/>
      <c r="JJA59" s="739"/>
      <c r="JJB59" s="739"/>
      <c r="JJC59" s="739"/>
      <c r="JJD59" s="739"/>
      <c r="JJE59" s="739"/>
      <c r="JJF59" s="739"/>
      <c r="JJG59" s="739"/>
      <c r="JJH59" s="739"/>
      <c r="JJI59" s="739"/>
      <c r="JJJ59" s="739"/>
      <c r="JJK59" s="739"/>
      <c r="JJL59" s="739"/>
      <c r="JJM59" s="739"/>
      <c r="JJN59" s="739"/>
      <c r="JJO59" s="739"/>
      <c r="JJP59" s="739"/>
      <c r="JJQ59" s="739"/>
      <c r="JJR59" s="739"/>
      <c r="JJS59" s="739"/>
      <c r="JJT59" s="739"/>
      <c r="JJU59" s="739"/>
      <c r="JJV59" s="739"/>
      <c r="JJW59" s="739"/>
      <c r="JJX59" s="739"/>
      <c r="JJY59" s="739"/>
      <c r="JJZ59" s="739"/>
      <c r="JKA59" s="739"/>
      <c r="JKB59" s="739"/>
      <c r="JKC59" s="739"/>
      <c r="JKD59" s="739"/>
      <c r="JKE59" s="739"/>
      <c r="JKF59" s="739"/>
      <c r="JKG59" s="739"/>
      <c r="JKH59" s="739"/>
      <c r="JKI59" s="739"/>
      <c r="JKJ59" s="739"/>
      <c r="JKK59" s="739"/>
      <c r="JKL59" s="739"/>
      <c r="JKM59" s="739"/>
      <c r="JKN59" s="739"/>
      <c r="JKO59" s="739"/>
      <c r="JKP59" s="739"/>
      <c r="JKQ59" s="739"/>
      <c r="JKR59" s="739"/>
      <c r="JKS59" s="739"/>
      <c r="JKT59" s="739"/>
      <c r="JKU59" s="739"/>
      <c r="JKV59" s="739"/>
      <c r="JKW59" s="739"/>
      <c r="JKX59" s="739"/>
      <c r="JKY59" s="739"/>
      <c r="JKZ59" s="739"/>
      <c r="JLA59" s="739"/>
      <c r="JLB59" s="739"/>
      <c r="JLC59" s="739"/>
      <c r="JLD59" s="739"/>
      <c r="JLE59" s="739"/>
      <c r="JLF59" s="739"/>
      <c r="JLG59" s="739"/>
      <c r="JLH59" s="739"/>
      <c r="JLI59" s="739"/>
      <c r="JLJ59" s="739"/>
      <c r="JLK59" s="739"/>
      <c r="JLL59" s="739"/>
      <c r="JLM59" s="739"/>
      <c r="JLN59" s="739"/>
      <c r="JLO59" s="739"/>
      <c r="JLP59" s="739"/>
      <c r="JLQ59" s="739"/>
      <c r="JLR59" s="739"/>
      <c r="JLS59" s="739"/>
      <c r="JLT59" s="739"/>
      <c r="JLU59" s="739"/>
      <c r="JLV59" s="739"/>
      <c r="JLW59" s="739"/>
      <c r="JLX59" s="739"/>
      <c r="JLY59" s="739"/>
      <c r="JLZ59" s="739"/>
      <c r="JMA59" s="739"/>
      <c r="JMB59" s="739"/>
      <c r="JMC59" s="739"/>
      <c r="JMD59" s="739"/>
      <c r="JME59" s="739"/>
      <c r="JMF59" s="739"/>
      <c r="JMG59" s="739"/>
      <c r="JMH59" s="739"/>
      <c r="JMI59" s="739"/>
      <c r="JMJ59" s="739"/>
      <c r="JMK59" s="739"/>
      <c r="JML59" s="739"/>
      <c r="JMM59" s="739"/>
      <c r="JMN59" s="739"/>
      <c r="JMO59" s="739"/>
      <c r="JMP59" s="739"/>
      <c r="JMQ59" s="739"/>
      <c r="JMR59" s="739"/>
      <c r="JMS59" s="739"/>
      <c r="JMT59" s="739"/>
      <c r="JMU59" s="739"/>
      <c r="JMV59" s="739"/>
      <c r="JMW59" s="739"/>
      <c r="JMX59" s="739"/>
      <c r="JMY59" s="739"/>
      <c r="JMZ59" s="739"/>
      <c r="JNA59" s="739"/>
      <c r="JNB59" s="739"/>
      <c r="JNC59" s="739"/>
      <c r="JND59" s="739"/>
      <c r="JNE59" s="739"/>
      <c r="JNF59" s="739"/>
      <c r="JNG59" s="739"/>
      <c r="JNH59" s="739"/>
      <c r="JNI59" s="739"/>
      <c r="JNJ59" s="739"/>
      <c r="JNK59" s="739"/>
      <c r="JNL59" s="739"/>
      <c r="JNM59" s="739"/>
      <c r="JNN59" s="739"/>
      <c r="JNO59" s="739"/>
      <c r="JNP59" s="739"/>
      <c r="JNQ59" s="739"/>
      <c r="JNR59" s="739"/>
      <c r="JNS59" s="739"/>
      <c r="JNT59" s="739"/>
      <c r="JNU59" s="739"/>
      <c r="JNV59" s="739"/>
      <c r="JNW59" s="739"/>
      <c r="JNX59" s="739"/>
      <c r="JNY59" s="739"/>
      <c r="JNZ59" s="739"/>
      <c r="JOA59" s="739"/>
      <c r="JOB59" s="739"/>
      <c r="JOC59" s="739"/>
      <c r="JOD59" s="739"/>
      <c r="JOE59" s="739"/>
      <c r="JOF59" s="739"/>
      <c r="JOG59" s="739"/>
      <c r="JOH59" s="739"/>
      <c r="JOI59" s="739"/>
      <c r="JOJ59" s="739"/>
      <c r="JOK59" s="739"/>
      <c r="JOL59" s="739"/>
      <c r="JOM59" s="739"/>
      <c r="JON59" s="739"/>
      <c r="JOO59" s="739"/>
      <c r="JOP59" s="739"/>
      <c r="JOQ59" s="739"/>
      <c r="JOR59" s="739"/>
      <c r="JOS59" s="739"/>
      <c r="JOT59" s="739"/>
      <c r="JOU59" s="739"/>
      <c r="JOV59" s="739"/>
      <c r="JOW59" s="739"/>
      <c r="JOX59" s="739"/>
      <c r="JOY59" s="739"/>
      <c r="JOZ59" s="739"/>
      <c r="JPA59" s="739"/>
      <c r="JPB59" s="739"/>
      <c r="JPC59" s="739"/>
      <c r="JPD59" s="739"/>
      <c r="JPE59" s="739"/>
      <c r="JPF59" s="739"/>
      <c r="JPG59" s="739"/>
      <c r="JPH59" s="739"/>
      <c r="JPI59" s="739"/>
      <c r="JPJ59" s="739"/>
      <c r="JPK59" s="739"/>
      <c r="JPL59" s="739"/>
      <c r="JPM59" s="739"/>
      <c r="JPN59" s="739"/>
      <c r="JPO59" s="739"/>
      <c r="JPP59" s="739"/>
      <c r="JPQ59" s="739"/>
      <c r="JPR59" s="739"/>
      <c r="JPS59" s="739"/>
      <c r="JPT59" s="739"/>
      <c r="JPU59" s="739"/>
      <c r="JPV59" s="739"/>
      <c r="JPW59" s="739"/>
      <c r="JPX59" s="739"/>
      <c r="JPY59" s="739"/>
      <c r="JPZ59" s="739"/>
      <c r="JQA59" s="739"/>
      <c r="JQB59" s="739"/>
      <c r="JQC59" s="739"/>
      <c r="JQD59" s="739"/>
      <c r="JQE59" s="739"/>
      <c r="JQF59" s="739"/>
      <c r="JQG59" s="739"/>
      <c r="JQH59" s="739"/>
      <c r="JQI59" s="739"/>
      <c r="JQJ59" s="739"/>
      <c r="JQK59" s="739"/>
      <c r="JQL59" s="739"/>
      <c r="JQM59" s="739"/>
      <c r="JQN59" s="739"/>
      <c r="JQO59" s="739"/>
      <c r="JQP59" s="739"/>
      <c r="JQQ59" s="739"/>
      <c r="JQR59" s="739"/>
      <c r="JQS59" s="739"/>
      <c r="JQT59" s="739"/>
      <c r="JQU59" s="739"/>
      <c r="JQV59" s="739"/>
      <c r="JQW59" s="739"/>
      <c r="JQX59" s="739"/>
      <c r="JQY59" s="739"/>
      <c r="JQZ59" s="739"/>
      <c r="JRA59" s="739"/>
      <c r="JRB59" s="739"/>
      <c r="JRC59" s="739"/>
      <c r="JRD59" s="739"/>
      <c r="JRE59" s="739"/>
      <c r="JRF59" s="739"/>
      <c r="JRG59" s="739"/>
      <c r="JRH59" s="739"/>
      <c r="JRI59" s="739"/>
      <c r="JRJ59" s="739"/>
      <c r="JRK59" s="739"/>
      <c r="JRL59" s="739"/>
      <c r="JRM59" s="739"/>
      <c r="JRN59" s="739"/>
      <c r="JRO59" s="739"/>
      <c r="JRP59" s="739"/>
      <c r="JRQ59" s="739"/>
      <c r="JRR59" s="739"/>
      <c r="JRS59" s="739"/>
      <c r="JRT59" s="739"/>
      <c r="JRU59" s="739"/>
      <c r="JRV59" s="739"/>
      <c r="JRW59" s="739"/>
      <c r="JRX59" s="739"/>
      <c r="JRY59" s="739"/>
      <c r="JRZ59" s="739"/>
      <c r="JSA59" s="739"/>
      <c r="JSB59" s="739"/>
      <c r="JSC59" s="739"/>
      <c r="JSD59" s="739"/>
      <c r="JSE59" s="739"/>
      <c r="JSF59" s="739"/>
      <c r="JSG59" s="739"/>
      <c r="JSH59" s="739"/>
      <c r="JSI59" s="739"/>
      <c r="JSJ59" s="739"/>
      <c r="JSK59" s="739"/>
      <c r="JSL59" s="739"/>
      <c r="JSM59" s="739"/>
      <c r="JSN59" s="739"/>
      <c r="JSO59" s="739"/>
      <c r="JSP59" s="739"/>
      <c r="JSQ59" s="739"/>
      <c r="JSR59" s="739"/>
      <c r="JSS59" s="739"/>
      <c r="JST59" s="739"/>
      <c r="JSU59" s="739"/>
      <c r="JSV59" s="739"/>
      <c r="JSW59" s="739"/>
      <c r="JSX59" s="739"/>
      <c r="JSY59" s="739"/>
      <c r="JSZ59" s="739"/>
      <c r="JTA59" s="739"/>
      <c r="JTB59" s="739"/>
      <c r="JTC59" s="739"/>
      <c r="JTD59" s="739"/>
      <c r="JTE59" s="739"/>
      <c r="JTF59" s="739"/>
      <c r="JTG59" s="739"/>
      <c r="JTH59" s="739"/>
      <c r="JTI59" s="739"/>
      <c r="JTJ59" s="739"/>
      <c r="JTK59" s="739"/>
      <c r="JTL59" s="739"/>
      <c r="JTM59" s="739"/>
      <c r="JTN59" s="739"/>
      <c r="JTO59" s="739"/>
      <c r="JTP59" s="739"/>
      <c r="JTQ59" s="739"/>
      <c r="JTR59" s="739"/>
      <c r="JTS59" s="739"/>
      <c r="JTT59" s="739"/>
      <c r="JTU59" s="739"/>
      <c r="JTV59" s="739"/>
      <c r="JTW59" s="739"/>
      <c r="JTX59" s="739"/>
      <c r="JTY59" s="739"/>
      <c r="JTZ59" s="739"/>
      <c r="JUA59" s="739"/>
      <c r="JUB59" s="739"/>
      <c r="JUC59" s="739"/>
      <c r="JUD59" s="739"/>
      <c r="JUE59" s="739"/>
      <c r="JUF59" s="739"/>
      <c r="JUG59" s="739"/>
      <c r="JUH59" s="739"/>
      <c r="JUI59" s="739"/>
      <c r="JUJ59" s="739"/>
      <c r="JUK59" s="739"/>
      <c r="JUL59" s="739"/>
      <c r="JUM59" s="739"/>
      <c r="JUN59" s="739"/>
      <c r="JUO59" s="739"/>
      <c r="JUP59" s="739"/>
      <c r="JUQ59" s="739"/>
      <c r="JUR59" s="739"/>
      <c r="JUS59" s="739"/>
      <c r="JUT59" s="739"/>
      <c r="JUU59" s="739"/>
      <c r="JUV59" s="739"/>
      <c r="JUW59" s="739"/>
      <c r="JUX59" s="739"/>
      <c r="JUY59" s="739"/>
      <c r="JUZ59" s="739"/>
      <c r="JVA59" s="739"/>
      <c r="JVB59" s="739"/>
      <c r="JVC59" s="739"/>
      <c r="JVD59" s="739"/>
      <c r="JVE59" s="739"/>
      <c r="JVF59" s="739"/>
      <c r="JVG59" s="739"/>
      <c r="JVH59" s="739"/>
      <c r="JVI59" s="739"/>
      <c r="JVJ59" s="739"/>
      <c r="JVK59" s="739"/>
      <c r="JVL59" s="739"/>
      <c r="JVM59" s="739"/>
      <c r="JVN59" s="739"/>
      <c r="JVO59" s="739"/>
      <c r="JVP59" s="739"/>
      <c r="JVQ59" s="739"/>
      <c r="JVR59" s="739"/>
      <c r="JVS59" s="739"/>
      <c r="JVT59" s="739"/>
      <c r="JVU59" s="739"/>
      <c r="JVV59" s="739"/>
      <c r="JVW59" s="739"/>
      <c r="JVX59" s="739"/>
      <c r="JVY59" s="739"/>
      <c r="JVZ59" s="739"/>
      <c r="JWA59" s="739"/>
      <c r="JWB59" s="739"/>
      <c r="JWC59" s="739"/>
      <c r="JWD59" s="739"/>
      <c r="JWE59" s="739"/>
      <c r="JWF59" s="739"/>
      <c r="JWG59" s="739"/>
      <c r="JWH59" s="739"/>
      <c r="JWI59" s="739"/>
      <c r="JWJ59" s="739"/>
      <c r="JWK59" s="739"/>
      <c r="JWL59" s="739"/>
      <c r="JWM59" s="739"/>
      <c r="JWN59" s="739"/>
      <c r="JWO59" s="739"/>
      <c r="JWP59" s="739"/>
      <c r="JWQ59" s="739"/>
      <c r="JWR59" s="739"/>
      <c r="JWS59" s="739"/>
      <c r="JWT59" s="739"/>
      <c r="JWU59" s="739"/>
      <c r="JWV59" s="739"/>
      <c r="JWW59" s="739"/>
      <c r="JWX59" s="739"/>
      <c r="JWY59" s="739"/>
      <c r="JWZ59" s="739"/>
      <c r="JXA59" s="739"/>
      <c r="JXB59" s="739"/>
      <c r="JXC59" s="739"/>
      <c r="JXD59" s="739"/>
      <c r="JXE59" s="739"/>
      <c r="JXF59" s="739"/>
      <c r="JXG59" s="739"/>
      <c r="JXH59" s="739"/>
      <c r="JXI59" s="739"/>
      <c r="JXJ59" s="739"/>
      <c r="JXK59" s="739"/>
      <c r="JXL59" s="739"/>
      <c r="JXM59" s="739"/>
      <c r="JXN59" s="739"/>
      <c r="JXO59" s="739"/>
      <c r="JXP59" s="739"/>
      <c r="JXQ59" s="739"/>
      <c r="JXR59" s="739"/>
      <c r="JXS59" s="739"/>
      <c r="JXT59" s="739"/>
      <c r="JXU59" s="739"/>
      <c r="JXV59" s="739"/>
      <c r="JXW59" s="739"/>
      <c r="JXX59" s="739"/>
      <c r="JXY59" s="739"/>
      <c r="JXZ59" s="739"/>
      <c r="JYA59" s="739"/>
      <c r="JYB59" s="739"/>
      <c r="JYC59" s="739"/>
      <c r="JYD59" s="739"/>
      <c r="JYE59" s="739"/>
      <c r="JYF59" s="739"/>
      <c r="JYG59" s="739"/>
      <c r="JYH59" s="739"/>
      <c r="JYI59" s="739"/>
      <c r="JYJ59" s="739"/>
      <c r="JYK59" s="739"/>
      <c r="JYL59" s="739"/>
      <c r="JYM59" s="739"/>
      <c r="JYN59" s="739"/>
      <c r="JYO59" s="739"/>
      <c r="JYP59" s="739"/>
      <c r="JYQ59" s="739"/>
      <c r="JYR59" s="739"/>
      <c r="JYS59" s="739"/>
      <c r="JYT59" s="739"/>
      <c r="JYU59" s="739"/>
      <c r="JYV59" s="739"/>
      <c r="JYW59" s="739"/>
      <c r="JYX59" s="739"/>
      <c r="JYY59" s="739"/>
      <c r="JYZ59" s="739"/>
      <c r="JZA59" s="739"/>
      <c r="JZB59" s="739"/>
      <c r="JZC59" s="739"/>
      <c r="JZD59" s="739"/>
      <c r="JZE59" s="739"/>
      <c r="JZF59" s="739"/>
      <c r="JZG59" s="739"/>
      <c r="JZH59" s="739"/>
      <c r="JZI59" s="739"/>
      <c r="JZJ59" s="739"/>
      <c r="JZK59" s="739"/>
      <c r="JZL59" s="739"/>
      <c r="JZM59" s="739"/>
      <c r="JZN59" s="739"/>
      <c r="JZO59" s="739"/>
      <c r="JZP59" s="739"/>
      <c r="JZQ59" s="739"/>
      <c r="JZR59" s="739"/>
      <c r="JZS59" s="739"/>
      <c r="JZT59" s="739"/>
      <c r="JZU59" s="739"/>
      <c r="JZV59" s="739"/>
      <c r="JZW59" s="739"/>
      <c r="JZX59" s="739"/>
      <c r="JZY59" s="739"/>
      <c r="JZZ59" s="739"/>
      <c r="KAA59" s="739"/>
      <c r="KAB59" s="739"/>
      <c r="KAC59" s="739"/>
      <c r="KAD59" s="739"/>
      <c r="KAE59" s="739"/>
      <c r="KAF59" s="739"/>
      <c r="KAG59" s="739"/>
      <c r="KAH59" s="739"/>
      <c r="KAI59" s="739"/>
      <c r="KAJ59" s="739"/>
      <c r="KAK59" s="739"/>
      <c r="KAL59" s="739"/>
      <c r="KAM59" s="739"/>
      <c r="KAN59" s="739"/>
      <c r="KAO59" s="739"/>
      <c r="KAP59" s="739"/>
      <c r="KAQ59" s="739"/>
      <c r="KAR59" s="739"/>
      <c r="KAS59" s="739"/>
      <c r="KAT59" s="739"/>
      <c r="KAU59" s="739"/>
      <c r="KAV59" s="739"/>
      <c r="KAW59" s="739"/>
      <c r="KAX59" s="739"/>
      <c r="KAY59" s="739"/>
      <c r="KAZ59" s="739"/>
      <c r="KBA59" s="739"/>
      <c r="KBB59" s="739"/>
      <c r="KBC59" s="739"/>
      <c r="KBD59" s="739"/>
      <c r="KBE59" s="739"/>
      <c r="KBF59" s="739"/>
      <c r="KBG59" s="739"/>
      <c r="KBH59" s="739"/>
      <c r="KBI59" s="739"/>
      <c r="KBJ59" s="739"/>
      <c r="KBK59" s="739"/>
      <c r="KBL59" s="739"/>
      <c r="KBM59" s="739"/>
      <c r="KBN59" s="739"/>
      <c r="KBO59" s="739"/>
      <c r="KBP59" s="739"/>
      <c r="KBQ59" s="739"/>
      <c r="KBR59" s="739"/>
      <c r="KBS59" s="739"/>
      <c r="KBT59" s="739"/>
      <c r="KBU59" s="739"/>
      <c r="KBV59" s="739"/>
      <c r="KBW59" s="739"/>
      <c r="KBX59" s="739"/>
      <c r="KBY59" s="739"/>
      <c r="KBZ59" s="739"/>
      <c r="KCA59" s="739"/>
      <c r="KCB59" s="739"/>
      <c r="KCC59" s="739"/>
      <c r="KCD59" s="739"/>
      <c r="KCE59" s="739"/>
      <c r="KCF59" s="739"/>
      <c r="KCG59" s="739"/>
      <c r="KCH59" s="739"/>
      <c r="KCI59" s="739"/>
      <c r="KCJ59" s="739"/>
      <c r="KCK59" s="739"/>
      <c r="KCL59" s="739"/>
      <c r="KCM59" s="739"/>
      <c r="KCN59" s="739"/>
      <c r="KCO59" s="739"/>
      <c r="KCP59" s="739"/>
      <c r="KCQ59" s="739"/>
      <c r="KCR59" s="739"/>
      <c r="KCS59" s="739"/>
      <c r="KCT59" s="739"/>
      <c r="KCU59" s="739"/>
      <c r="KCV59" s="739"/>
      <c r="KCW59" s="739"/>
      <c r="KCX59" s="739"/>
      <c r="KCY59" s="739"/>
      <c r="KCZ59" s="739"/>
      <c r="KDA59" s="739"/>
      <c r="KDB59" s="739"/>
      <c r="KDC59" s="739"/>
      <c r="KDD59" s="739"/>
      <c r="KDE59" s="739"/>
      <c r="KDF59" s="739"/>
      <c r="KDG59" s="739"/>
      <c r="KDH59" s="739"/>
      <c r="KDI59" s="739"/>
      <c r="KDJ59" s="739"/>
      <c r="KDK59" s="739"/>
      <c r="KDL59" s="739"/>
      <c r="KDM59" s="739"/>
      <c r="KDN59" s="739"/>
      <c r="KDO59" s="739"/>
      <c r="KDP59" s="739"/>
      <c r="KDQ59" s="739"/>
      <c r="KDR59" s="739"/>
      <c r="KDS59" s="739"/>
      <c r="KDT59" s="739"/>
      <c r="KDU59" s="739"/>
      <c r="KDV59" s="739"/>
      <c r="KDW59" s="739"/>
      <c r="KDX59" s="739"/>
      <c r="KDY59" s="739"/>
      <c r="KDZ59" s="739"/>
      <c r="KEA59" s="739"/>
      <c r="KEB59" s="739"/>
      <c r="KEC59" s="739"/>
      <c r="KED59" s="739"/>
      <c r="KEE59" s="739"/>
      <c r="KEF59" s="739"/>
      <c r="KEG59" s="739"/>
      <c r="KEH59" s="739"/>
      <c r="KEI59" s="739"/>
      <c r="KEJ59" s="739"/>
      <c r="KEK59" s="739"/>
      <c r="KEL59" s="739"/>
      <c r="KEM59" s="739"/>
      <c r="KEN59" s="739"/>
      <c r="KEO59" s="739"/>
      <c r="KEP59" s="739"/>
      <c r="KEQ59" s="739"/>
      <c r="KER59" s="739"/>
      <c r="KES59" s="739"/>
      <c r="KET59" s="739"/>
      <c r="KEU59" s="739"/>
      <c r="KEV59" s="739"/>
      <c r="KEW59" s="739"/>
      <c r="KEX59" s="739"/>
      <c r="KEY59" s="739"/>
      <c r="KEZ59" s="739"/>
      <c r="KFA59" s="739"/>
      <c r="KFB59" s="739"/>
      <c r="KFC59" s="739"/>
      <c r="KFD59" s="739"/>
      <c r="KFE59" s="739"/>
      <c r="KFF59" s="739"/>
      <c r="KFG59" s="739"/>
      <c r="KFH59" s="739"/>
      <c r="KFI59" s="739"/>
      <c r="KFJ59" s="739"/>
      <c r="KFK59" s="739"/>
      <c r="KFL59" s="739"/>
      <c r="KFM59" s="739"/>
      <c r="KFN59" s="739"/>
      <c r="KFO59" s="739"/>
      <c r="KFP59" s="739"/>
      <c r="KFQ59" s="739"/>
      <c r="KFR59" s="739"/>
      <c r="KFS59" s="739"/>
      <c r="KFT59" s="739"/>
      <c r="KFU59" s="739"/>
      <c r="KFV59" s="739"/>
      <c r="KFW59" s="739"/>
      <c r="KFX59" s="739"/>
      <c r="KFY59" s="739"/>
      <c r="KFZ59" s="739"/>
      <c r="KGA59" s="739"/>
      <c r="KGB59" s="739"/>
      <c r="KGC59" s="739"/>
      <c r="KGD59" s="739"/>
      <c r="KGE59" s="739"/>
      <c r="KGF59" s="739"/>
      <c r="KGG59" s="739"/>
      <c r="KGH59" s="739"/>
      <c r="KGI59" s="739"/>
      <c r="KGJ59" s="739"/>
      <c r="KGK59" s="739"/>
      <c r="KGL59" s="739"/>
      <c r="KGM59" s="739"/>
      <c r="KGN59" s="739"/>
      <c r="KGO59" s="739"/>
      <c r="KGP59" s="739"/>
      <c r="KGQ59" s="739"/>
      <c r="KGR59" s="739"/>
      <c r="KGS59" s="739"/>
      <c r="KGT59" s="739"/>
      <c r="KGU59" s="739"/>
      <c r="KGV59" s="739"/>
      <c r="KGW59" s="739"/>
      <c r="KGX59" s="739"/>
      <c r="KGY59" s="739"/>
      <c r="KGZ59" s="739"/>
      <c r="KHA59" s="739"/>
      <c r="KHB59" s="739"/>
      <c r="KHC59" s="739"/>
      <c r="KHD59" s="739"/>
      <c r="KHE59" s="739"/>
      <c r="KHF59" s="739"/>
      <c r="KHG59" s="739"/>
      <c r="KHH59" s="739"/>
      <c r="KHI59" s="739"/>
      <c r="KHJ59" s="739"/>
      <c r="KHK59" s="739"/>
      <c r="KHL59" s="739"/>
      <c r="KHM59" s="739"/>
      <c r="KHN59" s="739"/>
      <c r="KHO59" s="739"/>
      <c r="KHP59" s="739"/>
      <c r="KHQ59" s="739"/>
      <c r="KHR59" s="739"/>
      <c r="KHS59" s="739"/>
      <c r="KHT59" s="739"/>
      <c r="KHU59" s="739"/>
      <c r="KHV59" s="739"/>
      <c r="KHW59" s="739"/>
      <c r="KHX59" s="739"/>
      <c r="KHY59" s="739"/>
      <c r="KHZ59" s="739"/>
      <c r="KIA59" s="739"/>
      <c r="KIB59" s="739"/>
      <c r="KIC59" s="739"/>
      <c r="KID59" s="739"/>
      <c r="KIE59" s="739"/>
      <c r="KIF59" s="739"/>
      <c r="KIG59" s="739"/>
      <c r="KIH59" s="739"/>
      <c r="KII59" s="739"/>
      <c r="KIJ59" s="739"/>
      <c r="KIK59" s="739"/>
      <c r="KIL59" s="739"/>
      <c r="KIM59" s="739"/>
      <c r="KIN59" s="739"/>
      <c r="KIO59" s="739"/>
      <c r="KIP59" s="739"/>
      <c r="KIQ59" s="739"/>
      <c r="KIR59" s="739"/>
      <c r="KIS59" s="739"/>
      <c r="KIT59" s="739"/>
      <c r="KIU59" s="739"/>
      <c r="KIV59" s="739"/>
      <c r="KIW59" s="739"/>
      <c r="KIX59" s="739"/>
      <c r="KIY59" s="739"/>
      <c r="KIZ59" s="739"/>
      <c r="KJA59" s="739"/>
      <c r="KJB59" s="739"/>
      <c r="KJC59" s="739"/>
      <c r="KJD59" s="739"/>
      <c r="KJE59" s="739"/>
      <c r="KJF59" s="739"/>
      <c r="KJG59" s="739"/>
      <c r="KJH59" s="739"/>
      <c r="KJI59" s="739"/>
      <c r="KJJ59" s="739"/>
      <c r="KJK59" s="739"/>
      <c r="KJL59" s="739"/>
      <c r="KJM59" s="739"/>
      <c r="KJN59" s="739"/>
      <c r="KJO59" s="739"/>
      <c r="KJP59" s="739"/>
      <c r="KJQ59" s="739"/>
      <c r="KJR59" s="739"/>
      <c r="KJS59" s="739"/>
      <c r="KJT59" s="739"/>
      <c r="KJU59" s="739"/>
      <c r="KJV59" s="739"/>
      <c r="KJW59" s="739"/>
      <c r="KJX59" s="739"/>
      <c r="KJY59" s="739"/>
      <c r="KJZ59" s="739"/>
      <c r="KKA59" s="739"/>
      <c r="KKB59" s="739"/>
      <c r="KKC59" s="739"/>
      <c r="KKD59" s="739"/>
      <c r="KKE59" s="739"/>
      <c r="KKF59" s="739"/>
      <c r="KKG59" s="739"/>
      <c r="KKH59" s="739"/>
      <c r="KKI59" s="739"/>
      <c r="KKJ59" s="739"/>
      <c r="KKK59" s="739"/>
      <c r="KKL59" s="739"/>
      <c r="KKM59" s="739"/>
      <c r="KKN59" s="739"/>
      <c r="KKO59" s="739"/>
      <c r="KKP59" s="739"/>
      <c r="KKQ59" s="739"/>
      <c r="KKR59" s="739"/>
      <c r="KKS59" s="739"/>
      <c r="KKT59" s="739"/>
      <c r="KKU59" s="739"/>
      <c r="KKV59" s="739"/>
      <c r="KKW59" s="739"/>
      <c r="KKX59" s="739"/>
      <c r="KKY59" s="739"/>
      <c r="KKZ59" s="739"/>
      <c r="KLA59" s="739"/>
      <c r="KLB59" s="739"/>
      <c r="KLC59" s="739"/>
      <c r="KLD59" s="739"/>
      <c r="KLE59" s="739"/>
      <c r="KLF59" s="739"/>
      <c r="KLG59" s="739"/>
      <c r="KLH59" s="739"/>
      <c r="KLI59" s="739"/>
      <c r="KLJ59" s="739"/>
      <c r="KLK59" s="739"/>
      <c r="KLL59" s="739"/>
      <c r="KLM59" s="739"/>
      <c r="KLN59" s="739"/>
      <c r="KLO59" s="739"/>
      <c r="KLP59" s="739"/>
      <c r="KLQ59" s="739"/>
      <c r="KLR59" s="739"/>
      <c r="KLS59" s="739"/>
      <c r="KLT59" s="739"/>
      <c r="KLU59" s="739"/>
      <c r="KLV59" s="739"/>
      <c r="KLW59" s="739"/>
      <c r="KLX59" s="739"/>
      <c r="KLY59" s="739"/>
      <c r="KLZ59" s="739"/>
      <c r="KMA59" s="739"/>
      <c r="KMB59" s="739"/>
      <c r="KMC59" s="739"/>
      <c r="KMD59" s="739"/>
      <c r="KME59" s="739"/>
      <c r="KMF59" s="739"/>
      <c r="KMG59" s="739"/>
      <c r="KMH59" s="739"/>
      <c r="KMI59" s="739"/>
      <c r="KMJ59" s="739"/>
      <c r="KMK59" s="739"/>
      <c r="KML59" s="739"/>
      <c r="KMM59" s="739"/>
      <c r="KMN59" s="739"/>
      <c r="KMO59" s="739"/>
      <c r="KMP59" s="739"/>
      <c r="KMQ59" s="739"/>
      <c r="KMR59" s="739"/>
      <c r="KMS59" s="739"/>
      <c r="KMT59" s="739"/>
      <c r="KMU59" s="739"/>
      <c r="KMV59" s="739"/>
      <c r="KMW59" s="739"/>
      <c r="KMX59" s="739"/>
      <c r="KMY59" s="739"/>
      <c r="KMZ59" s="739"/>
      <c r="KNA59" s="739"/>
      <c r="KNB59" s="739"/>
      <c r="KNC59" s="739"/>
      <c r="KND59" s="739"/>
      <c r="KNE59" s="739"/>
      <c r="KNF59" s="739"/>
      <c r="KNG59" s="739"/>
      <c r="KNH59" s="739"/>
      <c r="KNI59" s="739"/>
      <c r="KNJ59" s="739"/>
      <c r="KNK59" s="739"/>
      <c r="KNL59" s="739"/>
      <c r="KNM59" s="739"/>
      <c r="KNN59" s="739"/>
      <c r="KNO59" s="739"/>
      <c r="KNP59" s="739"/>
      <c r="KNQ59" s="739"/>
      <c r="KNR59" s="739"/>
      <c r="KNS59" s="739"/>
      <c r="KNT59" s="739"/>
      <c r="KNU59" s="739"/>
      <c r="KNV59" s="739"/>
      <c r="KNW59" s="739"/>
      <c r="KNX59" s="739"/>
      <c r="KNY59" s="739"/>
      <c r="KNZ59" s="739"/>
      <c r="KOA59" s="739"/>
      <c r="KOB59" s="739"/>
      <c r="KOC59" s="739"/>
      <c r="KOD59" s="739"/>
      <c r="KOE59" s="739"/>
      <c r="KOF59" s="739"/>
      <c r="KOG59" s="739"/>
      <c r="KOH59" s="739"/>
      <c r="KOI59" s="739"/>
      <c r="KOJ59" s="739"/>
      <c r="KOK59" s="739"/>
      <c r="KOL59" s="739"/>
      <c r="KOM59" s="739"/>
      <c r="KON59" s="739"/>
      <c r="KOO59" s="739"/>
      <c r="KOP59" s="739"/>
      <c r="KOQ59" s="739"/>
      <c r="KOR59" s="739"/>
      <c r="KOS59" s="739"/>
      <c r="KOT59" s="739"/>
      <c r="KOU59" s="739"/>
      <c r="KOV59" s="739"/>
      <c r="KOW59" s="739"/>
      <c r="KOX59" s="739"/>
      <c r="KOY59" s="739"/>
      <c r="KOZ59" s="739"/>
      <c r="KPA59" s="739"/>
      <c r="KPB59" s="739"/>
      <c r="KPC59" s="739"/>
      <c r="KPD59" s="739"/>
      <c r="KPE59" s="739"/>
      <c r="KPF59" s="739"/>
      <c r="KPG59" s="739"/>
      <c r="KPH59" s="739"/>
      <c r="KPI59" s="739"/>
      <c r="KPJ59" s="739"/>
      <c r="KPK59" s="739"/>
      <c r="KPL59" s="739"/>
      <c r="KPM59" s="739"/>
      <c r="KPN59" s="739"/>
      <c r="KPO59" s="739"/>
      <c r="KPP59" s="739"/>
      <c r="KPQ59" s="739"/>
      <c r="KPR59" s="739"/>
      <c r="KPS59" s="739"/>
      <c r="KPT59" s="739"/>
      <c r="KPU59" s="739"/>
      <c r="KPV59" s="739"/>
      <c r="KPW59" s="739"/>
      <c r="KPX59" s="739"/>
      <c r="KPY59" s="739"/>
      <c r="KPZ59" s="739"/>
      <c r="KQA59" s="739"/>
      <c r="KQB59" s="739"/>
      <c r="KQC59" s="739"/>
      <c r="KQD59" s="739"/>
      <c r="KQE59" s="739"/>
      <c r="KQF59" s="739"/>
      <c r="KQG59" s="739"/>
      <c r="KQH59" s="739"/>
      <c r="KQI59" s="739"/>
      <c r="KQJ59" s="739"/>
      <c r="KQK59" s="739"/>
      <c r="KQL59" s="739"/>
      <c r="KQM59" s="739"/>
      <c r="KQN59" s="739"/>
      <c r="KQO59" s="739"/>
      <c r="KQP59" s="739"/>
      <c r="KQQ59" s="739"/>
      <c r="KQR59" s="739"/>
      <c r="KQS59" s="739"/>
      <c r="KQT59" s="739"/>
      <c r="KQU59" s="739"/>
      <c r="KQV59" s="739"/>
      <c r="KQW59" s="739"/>
      <c r="KQX59" s="739"/>
      <c r="KQY59" s="739"/>
      <c r="KQZ59" s="739"/>
      <c r="KRA59" s="739"/>
      <c r="KRB59" s="739"/>
      <c r="KRC59" s="739"/>
      <c r="KRD59" s="739"/>
      <c r="KRE59" s="739"/>
      <c r="KRF59" s="739"/>
      <c r="KRG59" s="739"/>
      <c r="KRH59" s="739"/>
      <c r="KRI59" s="739"/>
      <c r="KRJ59" s="739"/>
      <c r="KRK59" s="739"/>
      <c r="KRL59" s="739"/>
      <c r="KRM59" s="739"/>
      <c r="KRN59" s="739"/>
      <c r="KRO59" s="739"/>
      <c r="KRP59" s="739"/>
      <c r="KRQ59" s="739"/>
      <c r="KRR59" s="739"/>
      <c r="KRS59" s="739"/>
      <c r="KRT59" s="739"/>
      <c r="KRU59" s="739"/>
      <c r="KRV59" s="739"/>
      <c r="KRW59" s="739"/>
      <c r="KRX59" s="739"/>
      <c r="KRY59" s="739"/>
      <c r="KRZ59" s="739"/>
      <c r="KSA59" s="739"/>
      <c r="KSB59" s="739"/>
      <c r="KSC59" s="739"/>
      <c r="KSD59" s="739"/>
      <c r="KSE59" s="739"/>
      <c r="KSF59" s="739"/>
      <c r="KSG59" s="739"/>
      <c r="KSH59" s="739"/>
      <c r="KSI59" s="739"/>
      <c r="KSJ59" s="739"/>
      <c r="KSK59" s="739"/>
      <c r="KSL59" s="739"/>
      <c r="KSM59" s="739"/>
      <c r="KSN59" s="739"/>
      <c r="KSO59" s="739"/>
      <c r="KSP59" s="739"/>
      <c r="KSQ59" s="739"/>
      <c r="KSR59" s="739"/>
      <c r="KSS59" s="739"/>
      <c r="KST59" s="739"/>
      <c r="KSU59" s="739"/>
      <c r="KSV59" s="739"/>
      <c r="KSW59" s="739"/>
      <c r="KSX59" s="739"/>
      <c r="KSY59" s="739"/>
      <c r="KSZ59" s="739"/>
      <c r="KTA59" s="739"/>
      <c r="KTB59" s="739"/>
      <c r="KTC59" s="739"/>
      <c r="KTD59" s="739"/>
      <c r="KTE59" s="739"/>
      <c r="KTF59" s="739"/>
      <c r="KTG59" s="739"/>
      <c r="KTH59" s="739"/>
      <c r="KTI59" s="739"/>
      <c r="KTJ59" s="739"/>
      <c r="KTK59" s="739"/>
      <c r="KTL59" s="739"/>
      <c r="KTM59" s="739"/>
      <c r="KTN59" s="739"/>
      <c r="KTO59" s="739"/>
      <c r="KTP59" s="739"/>
      <c r="KTQ59" s="739"/>
      <c r="KTR59" s="739"/>
      <c r="KTS59" s="739"/>
      <c r="KTT59" s="739"/>
      <c r="KTU59" s="739"/>
      <c r="KTV59" s="739"/>
      <c r="KTW59" s="739"/>
      <c r="KTX59" s="739"/>
      <c r="KTY59" s="739"/>
      <c r="KTZ59" s="739"/>
      <c r="KUA59" s="739"/>
      <c r="KUB59" s="739"/>
      <c r="KUC59" s="739"/>
      <c r="KUD59" s="739"/>
      <c r="KUE59" s="739"/>
      <c r="KUF59" s="739"/>
      <c r="KUG59" s="739"/>
      <c r="KUH59" s="739"/>
      <c r="KUI59" s="739"/>
      <c r="KUJ59" s="739"/>
      <c r="KUK59" s="739"/>
      <c r="KUL59" s="739"/>
      <c r="KUM59" s="739"/>
      <c r="KUN59" s="739"/>
      <c r="KUO59" s="739"/>
      <c r="KUP59" s="739"/>
      <c r="KUQ59" s="739"/>
      <c r="KUR59" s="739"/>
      <c r="KUS59" s="739"/>
      <c r="KUT59" s="739"/>
      <c r="KUU59" s="739"/>
      <c r="KUV59" s="739"/>
      <c r="KUW59" s="739"/>
      <c r="KUX59" s="739"/>
      <c r="KUY59" s="739"/>
      <c r="KUZ59" s="739"/>
      <c r="KVA59" s="739"/>
      <c r="KVB59" s="739"/>
      <c r="KVC59" s="739"/>
      <c r="KVD59" s="739"/>
      <c r="KVE59" s="739"/>
      <c r="KVF59" s="739"/>
      <c r="KVG59" s="739"/>
      <c r="KVH59" s="739"/>
      <c r="KVI59" s="739"/>
      <c r="KVJ59" s="739"/>
      <c r="KVK59" s="739"/>
      <c r="KVL59" s="739"/>
      <c r="KVM59" s="739"/>
      <c r="KVN59" s="739"/>
      <c r="KVO59" s="739"/>
      <c r="KVP59" s="739"/>
      <c r="KVQ59" s="739"/>
      <c r="KVR59" s="739"/>
      <c r="KVS59" s="739"/>
      <c r="KVT59" s="739"/>
      <c r="KVU59" s="739"/>
      <c r="KVV59" s="739"/>
      <c r="KVW59" s="739"/>
      <c r="KVX59" s="739"/>
      <c r="KVY59" s="739"/>
      <c r="KVZ59" s="739"/>
      <c r="KWA59" s="739"/>
      <c r="KWB59" s="739"/>
      <c r="KWC59" s="739"/>
      <c r="KWD59" s="739"/>
      <c r="KWE59" s="739"/>
      <c r="KWF59" s="739"/>
      <c r="KWG59" s="739"/>
      <c r="KWH59" s="739"/>
      <c r="KWI59" s="739"/>
      <c r="KWJ59" s="739"/>
      <c r="KWK59" s="739"/>
      <c r="KWL59" s="739"/>
      <c r="KWM59" s="739"/>
      <c r="KWN59" s="739"/>
      <c r="KWO59" s="739"/>
      <c r="KWP59" s="739"/>
      <c r="KWQ59" s="739"/>
      <c r="KWR59" s="739"/>
      <c r="KWS59" s="739"/>
      <c r="KWT59" s="739"/>
      <c r="KWU59" s="739"/>
      <c r="KWV59" s="739"/>
      <c r="KWW59" s="739"/>
      <c r="KWX59" s="739"/>
      <c r="KWY59" s="739"/>
      <c r="KWZ59" s="739"/>
      <c r="KXA59" s="739"/>
      <c r="KXB59" s="739"/>
      <c r="KXC59" s="739"/>
      <c r="KXD59" s="739"/>
      <c r="KXE59" s="739"/>
      <c r="KXF59" s="739"/>
      <c r="KXG59" s="739"/>
      <c r="KXH59" s="739"/>
      <c r="KXI59" s="739"/>
      <c r="KXJ59" s="739"/>
      <c r="KXK59" s="739"/>
      <c r="KXL59" s="739"/>
      <c r="KXM59" s="739"/>
      <c r="KXN59" s="739"/>
      <c r="KXO59" s="739"/>
      <c r="KXP59" s="739"/>
      <c r="KXQ59" s="739"/>
      <c r="KXR59" s="739"/>
      <c r="KXS59" s="739"/>
      <c r="KXT59" s="739"/>
      <c r="KXU59" s="739"/>
      <c r="KXV59" s="739"/>
      <c r="KXW59" s="739"/>
      <c r="KXX59" s="739"/>
      <c r="KXY59" s="739"/>
      <c r="KXZ59" s="739"/>
      <c r="KYA59" s="739"/>
      <c r="KYB59" s="739"/>
      <c r="KYC59" s="739"/>
      <c r="KYD59" s="739"/>
      <c r="KYE59" s="739"/>
      <c r="KYF59" s="739"/>
      <c r="KYG59" s="739"/>
      <c r="KYH59" s="739"/>
      <c r="KYI59" s="739"/>
      <c r="KYJ59" s="739"/>
      <c r="KYK59" s="739"/>
      <c r="KYL59" s="739"/>
      <c r="KYM59" s="739"/>
      <c r="KYN59" s="739"/>
      <c r="KYO59" s="739"/>
      <c r="KYP59" s="739"/>
      <c r="KYQ59" s="739"/>
      <c r="KYR59" s="739"/>
      <c r="KYS59" s="739"/>
      <c r="KYT59" s="739"/>
      <c r="KYU59" s="739"/>
      <c r="KYV59" s="739"/>
      <c r="KYW59" s="739"/>
      <c r="KYX59" s="739"/>
      <c r="KYY59" s="739"/>
      <c r="KYZ59" s="739"/>
      <c r="KZA59" s="739"/>
      <c r="KZB59" s="739"/>
      <c r="KZC59" s="739"/>
      <c r="KZD59" s="739"/>
      <c r="KZE59" s="739"/>
      <c r="KZF59" s="739"/>
      <c r="KZG59" s="739"/>
      <c r="KZH59" s="739"/>
      <c r="KZI59" s="739"/>
      <c r="KZJ59" s="739"/>
      <c r="KZK59" s="739"/>
      <c r="KZL59" s="739"/>
      <c r="KZM59" s="739"/>
      <c r="KZN59" s="739"/>
      <c r="KZO59" s="739"/>
      <c r="KZP59" s="739"/>
      <c r="KZQ59" s="739"/>
      <c r="KZR59" s="739"/>
      <c r="KZS59" s="739"/>
      <c r="KZT59" s="739"/>
      <c r="KZU59" s="739"/>
      <c r="KZV59" s="739"/>
      <c r="KZW59" s="739"/>
      <c r="KZX59" s="739"/>
      <c r="KZY59" s="739"/>
      <c r="KZZ59" s="739"/>
      <c r="LAA59" s="739"/>
      <c r="LAB59" s="739"/>
      <c r="LAC59" s="739"/>
      <c r="LAD59" s="739"/>
      <c r="LAE59" s="739"/>
      <c r="LAF59" s="739"/>
      <c r="LAG59" s="739"/>
      <c r="LAH59" s="739"/>
      <c r="LAI59" s="739"/>
      <c r="LAJ59" s="739"/>
      <c r="LAK59" s="739"/>
      <c r="LAL59" s="739"/>
      <c r="LAM59" s="739"/>
      <c r="LAN59" s="739"/>
      <c r="LAO59" s="739"/>
      <c r="LAP59" s="739"/>
      <c r="LAQ59" s="739"/>
      <c r="LAR59" s="739"/>
      <c r="LAS59" s="739"/>
      <c r="LAT59" s="739"/>
      <c r="LAU59" s="739"/>
      <c r="LAV59" s="739"/>
      <c r="LAW59" s="739"/>
      <c r="LAX59" s="739"/>
      <c r="LAY59" s="739"/>
      <c r="LAZ59" s="739"/>
      <c r="LBA59" s="739"/>
      <c r="LBB59" s="739"/>
      <c r="LBC59" s="739"/>
      <c r="LBD59" s="739"/>
      <c r="LBE59" s="739"/>
      <c r="LBF59" s="739"/>
      <c r="LBG59" s="739"/>
      <c r="LBH59" s="739"/>
      <c r="LBI59" s="739"/>
      <c r="LBJ59" s="739"/>
      <c r="LBK59" s="739"/>
      <c r="LBL59" s="739"/>
      <c r="LBM59" s="739"/>
      <c r="LBN59" s="739"/>
      <c r="LBO59" s="739"/>
      <c r="LBP59" s="739"/>
      <c r="LBQ59" s="739"/>
      <c r="LBR59" s="739"/>
      <c r="LBS59" s="739"/>
      <c r="LBT59" s="739"/>
      <c r="LBU59" s="739"/>
      <c r="LBV59" s="739"/>
      <c r="LBW59" s="739"/>
      <c r="LBX59" s="739"/>
      <c r="LBY59" s="739"/>
      <c r="LBZ59" s="739"/>
      <c r="LCA59" s="739"/>
      <c r="LCB59" s="739"/>
      <c r="LCC59" s="739"/>
      <c r="LCD59" s="739"/>
      <c r="LCE59" s="739"/>
      <c r="LCF59" s="739"/>
      <c r="LCG59" s="739"/>
      <c r="LCH59" s="739"/>
      <c r="LCI59" s="739"/>
      <c r="LCJ59" s="739"/>
      <c r="LCK59" s="739"/>
      <c r="LCL59" s="739"/>
      <c r="LCM59" s="739"/>
      <c r="LCN59" s="739"/>
      <c r="LCO59" s="739"/>
      <c r="LCP59" s="739"/>
      <c r="LCQ59" s="739"/>
      <c r="LCR59" s="739"/>
      <c r="LCS59" s="739"/>
      <c r="LCT59" s="739"/>
      <c r="LCU59" s="739"/>
      <c r="LCV59" s="739"/>
      <c r="LCW59" s="739"/>
      <c r="LCX59" s="739"/>
      <c r="LCY59" s="739"/>
      <c r="LCZ59" s="739"/>
      <c r="LDA59" s="739"/>
      <c r="LDB59" s="739"/>
      <c r="LDC59" s="739"/>
      <c r="LDD59" s="739"/>
      <c r="LDE59" s="739"/>
      <c r="LDF59" s="739"/>
      <c r="LDG59" s="739"/>
      <c r="LDH59" s="739"/>
      <c r="LDI59" s="739"/>
      <c r="LDJ59" s="739"/>
      <c r="LDK59" s="739"/>
      <c r="LDL59" s="739"/>
      <c r="LDM59" s="739"/>
      <c r="LDN59" s="739"/>
      <c r="LDO59" s="739"/>
      <c r="LDP59" s="739"/>
      <c r="LDQ59" s="739"/>
      <c r="LDR59" s="739"/>
      <c r="LDS59" s="739"/>
      <c r="LDT59" s="739"/>
      <c r="LDU59" s="739"/>
      <c r="LDV59" s="739"/>
      <c r="LDW59" s="739"/>
      <c r="LDX59" s="739"/>
      <c r="LDY59" s="739"/>
      <c r="LDZ59" s="739"/>
      <c r="LEA59" s="739"/>
      <c r="LEB59" s="739"/>
      <c r="LEC59" s="739"/>
      <c r="LED59" s="739"/>
      <c r="LEE59" s="739"/>
      <c r="LEF59" s="739"/>
      <c r="LEG59" s="739"/>
      <c r="LEH59" s="739"/>
      <c r="LEI59" s="739"/>
      <c r="LEJ59" s="739"/>
      <c r="LEK59" s="739"/>
      <c r="LEL59" s="739"/>
      <c r="LEM59" s="739"/>
      <c r="LEN59" s="739"/>
      <c r="LEO59" s="739"/>
      <c r="LEP59" s="739"/>
      <c r="LEQ59" s="739"/>
      <c r="LER59" s="739"/>
      <c r="LES59" s="739"/>
      <c r="LET59" s="739"/>
      <c r="LEU59" s="739"/>
      <c r="LEV59" s="739"/>
      <c r="LEW59" s="739"/>
      <c r="LEX59" s="739"/>
      <c r="LEY59" s="739"/>
      <c r="LEZ59" s="739"/>
      <c r="LFA59" s="739"/>
      <c r="LFB59" s="739"/>
      <c r="LFC59" s="739"/>
      <c r="LFD59" s="739"/>
      <c r="LFE59" s="739"/>
      <c r="LFF59" s="739"/>
      <c r="LFG59" s="739"/>
      <c r="LFH59" s="739"/>
      <c r="LFI59" s="739"/>
      <c r="LFJ59" s="739"/>
      <c r="LFK59" s="739"/>
      <c r="LFL59" s="739"/>
      <c r="LFM59" s="739"/>
      <c r="LFN59" s="739"/>
      <c r="LFO59" s="739"/>
      <c r="LFP59" s="739"/>
      <c r="LFQ59" s="739"/>
      <c r="LFR59" s="739"/>
      <c r="LFS59" s="739"/>
      <c r="LFT59" s="739"/>
      <c r="LFU59" s="739"/>
      <c r="LFV59" s="739"/>
      <c r="LFW59" s="739"/>
      <c r="LFX59" s="739"/>
      <c r="LFY59" s="739"/>
      <c r="LFZ59" s="739"/>
      <c r="LGA59" s="739"/>
      <c r="LGB59" s="739"/>
      <c r="LGC59" s="739"/>
      <c r="LGD59" s="739"/>
      <c r="LGE59" s="739"/>
      <c r="LGF59" s="739"/>
      <c r="LGG59" s="739"/>
      <c r="LGH59" s="739"/>
      <c r="LGI59" s="739"/>
      <c r="LGJ59" s="739"/>
      <c r="LGK59" s="739"/>
      <c r="LGL59" s="739"/>
      <c r="LGM59" s="739"/>
      <c r="LGN59" s="739"/>
      <c r="LGO59" s="739"/>
      <c r="LGP59" s="739"/>
      <c r="LGQ59" s="739"/>
      <c r="LGR59" s="739"/>
      <c r="LGS59" s="739"/>
      <c r="LGT59" s="739"/>
      <c r="LGU59" s="739"/>
      <c r="LGV59" s="739"/>
      <c r="LGW59" s="739"/>
      <c r="LGX59" s="739"/>
      <c r="LGY59" s="739"/>
      <c r="LGZ59" s="739"/>
      <c r="LHA59" s="739"/>
      <c r="LHB59" s="739"/>
      <c r="LHC59" s="739"/>
      <c r="LHD59" s="739"/>
      <c r="LHE59" s="739"/>
      <c r="LHF59" s="739"/>
      <c r="LHG59" s="739"/>
      <c r="LHH59" s="739"/>
      <c r="LHI59" s="739"/>
      <c r="LHJ59" s="739"/>
      <c r="LHK59" s="739"/>
      <c r="LHL59" s="739"/>
      <c r="LHM59" s="739"/>
      <c r="LHN59" s="739"/>
      <c r="LHO59" s="739"/>
      <c r="LHP59" s="739"/>
      <c r="LHQ59" s="739"/>
      <c r="LHR59" s="739"/>
      <c r="LHS59" s="739"/>
      <c r="LHT59" s="739"/>
      <c r="LHU59" s="739"/>
      <c r="LHV59" s="739"/>
      <c r="LHW59" s="739"/>
      <c r="LHX59" s="739"/>
      <c r="LHY59" s="739"/>
      <c r="LHZ59" s="739"/>
      <c r="LIA59" s="739"/>
      <c r="LIB59" s="739"/>
      <c r="LIC59" s="739"/>
      <c r="LID59" s="739"/>
      <c r="LIE59" s="739"/>
      <c r="LIF59" s="739"/>
      <c r="LIG59" s="739"/>
      <c r="LIH59" s="739"/>
      <c r="LII59" s="739"/>
      <c r="LIJ59" s="739"/>
      <c r="LIK59" s="739"/>
      <c r="LIL59" s="739"/>
      <c r="LIM59" s="739"/>
      <c r="LIN59" s="739"/>
      <c r="LIO59" s="739"/>
      <c r="LIP59" s="739"/>
      <c r="LIQ59" s="739"/>
      <c r="LIR59" s="739"/>
      <c r="LIS59" s="739"/>
      <c r="LIT59" s="739"/>
      <c r="LIU59" s="739"/>
      <c r="LIV59" s="739"/>
      <c r="LIW59" s="739"/>
      <c r="LIX59" s="739"/>
      <c r="LIY59" s="739"/>
      <c r="LIZ59" s="739"/>
      <c r="LJA59" s="739"/>
      <c r="LJB59" s="739"/>
      <c r="LJC59" s="739"/>
      <c r="LJD59" s="739"/>
      <c r="LJE59" s="739"/>
      <c r="LJF59" s="739"/>
      <c r="LJG59" s="739"/>
      <c r="LJH59" s="739"/>
      <c r="LJI59" s="739"/>
      <c r="LJJ59" s="739"/>
      <c r="LJK59" s="739"/>
      <c r="LJL59" s="739"/>
      <c r="LJM59" s="739"/>
      <c r="LJN59" s="739"/>
      <c r="LJO59" s="739"/>
      <c r="LJP59" s="739"/>
      <c r="LJQ59" s="739"/>
      <c r="LJR59" s="739"/>
      <c r="LJS59" s="739"/>
      <c r="LJT59" s="739"/>
      <c r="LJU59" s="739"/>
      <c r="LJV59" s="739"/>
      <c r="LJW59" s="739"/>
      <c r="LJX59" s="739"/>
      <c r="LJY59" s="739"/>
      <c r="LJZ59" s="739"/>
      <c r="LKA59" s="739"/>
      <c r="LKB59" s="739"/>
      <c r="LKC59" s="739"/>
      <c r="LKD59" s="739"/>
      <c r="LKE59" s="739"/>
      <c r="LKF59" s="739"/>
      <c r="LKG59" s="739"/>
      <c r="LKH59" s="739"/>
      <c r="LKI59" s="739"/>
      <c r="LKJ59" s="739"/>
      <c r="LKK59" s="739"/>
      <c r="LKL59" s="739"/>
      <c r="LKM59" s="739"/>
      <c r="LKN59" s="739"/>
      <c r="LKO59" s="739"/>
      <c r="LKP59" s="739"/>
      <c r="LKQ59" s="739"/>
      <c r="LKR59" s="739"/>
      <c r="LKS59" s="739"/>
      <c r="LKT59" s="739"/>
      <c r="LKU59" s="739"/>
      <c r="LKV59" s="739"/>
      <c r="LKW59" s="739"/>
      <c r="LKX59" s="739"/>
      <c r="LKY59" s="739"/>
      <c r="LKZ59" s="739"/>
      <c r="LLA59" s="739"/>
      <c r="LLB59" s="739"/>
      <c r="LLC59" s="739"/>
      <c r="LLD59" s="739"/>
      <c r="LLE59" s="739"/>
      <c r="LLF59" s="739"/>
      <c r="LLG59" s="739"/>
      <c r="LLH59" s="739"/>
      <c r="LLI59" s="739"/>
      <c r="LLJ59" s="739"/>
      <c r="LLK59" s="739"/>
      <c r="LLL59" s="739"/>
      <c r="LLM59" s="739"/>
      <c r="LLN59" s="739"/>
      <c r="LLO59" s="739"/>
      <c r="LLP59" s="739"/>
      <c r="LLQ59" s="739"/>
      <c r="LLR59" s="739"/>
      <c r="LLS59" s="739"/>
      <c r="LLT59" s="739"/>
      <c r="LLU59" s="739"/>
      <c r="LLV59" s="739"/>
      <c r="LLW59" s="739"/>
      <c r="LLX59" s="739"/>
      <c r="LLY59" s="739"/>
      <c r="LLZ59" s="739"/>
      <c r="LMA59" s="739"/>
      <c r="LMB59" s="739"/>
      <c r="LMC59" s="739"/>
      <c r="LMD59" s="739"/>
      <c r="LME59" s="739"/>
      <c r="LMF59" s="739"/>
      <c r="LMG59" s="739"/>
      <c r="LMH59" s="739"/>
      <c r="LMI59" s="739"/>
      <c r="LMJ59" s="739"/>
      <c r="LMK59" s="739"/>
      <c r="LML59" s="739"/>
      <c r="LMM59" s="739"/>
      <c r="LMN59" s="739"/>
      <c r="LMO59" s="739"/>
      <c r="LMP59" s="739"/>
      <c r="LMQ59" s="739"/>
      <c r="LMR59" s="739"/>
      <c r="LMS59" s="739"/>
      <c r="LMT59" s="739"/>
      <c r="LMU59" s="739"/>
      <c r="LMV59" s="739"/>
      <c r="LMW59" s="739"/>
      <c r="LMX59" s="739"/>
      <c r="LMY59" s="739"/>
      <c r="LMZ59" s="739"/>
      <c r="LNA59" s="739"/>
      <c r="LNB59" s="739"/>
      <c r="LNC59" s="739"/>
      <c r="LND59" s="739"/>
      <c r="LNE59" s="739"/>
      <c r="LNF59" s="739"/>
      <c r="LNG59" s="739"/>
      <c r="LNH59" s="739"/>
      <c r="LNI59" s="739"/>
      <c r="LNJ59" s="739"/>
      <c r="LNK59" s="739"/>
      <c r="LNL59" s="739"/>
      <c r="LNM59" s="739"/>
      <c r="LNN59" s="739"/>
      <c r="LNO59" s="739"/>
      <c r="LNP59" s="739"/>
      <c r="LNQ59" s="739"/>
      <c r="LNR59" s="739"/>
      <c r="LNS59" s="739"/>
      <c r="LNT59" s="739"/>
      <c r="LNU59" s="739"/>
      <c r="LNV59" s="739"/>
      <c r="LNW59" s="739"/>
      <c r="LNX59" s="739"/>
      <c r="LNY59" s="739"/>
      <c r="LNZ59" s="739"/>
      <c r="LOA59" s="739"/>
      <c r="LOB59" s="739"/>
      <c r="LOC59" s="739"/>
      <c r="LOD59" s="739"/>
      <c r="LOE59" s="739"/>
      <c r="LOF59" s="739"/>
      <c r="LOG59" s="739"/>
      <c r="LOH59" s="739"/>
      <c r="LOI59" s="739"/>
      <c r="LOJ59" s="739"/>
      <c r="LOK59" s="739"/>
      <c r="LOL59" s="739"/>
      <c r="LOM59" s="739"/>
      <c r="LON59" s="739"/>
      <c r="LOO59" s="739"/>
      <c r="LOP59" s="739"/>
      <c r="LOQ59" s="739"/>
      <c r="LOR59" s="739"/>
      <c r="LOS59" s="739"/>
      <c r="LOT59" s="739"/>
      <c r="LOU59" s="739"/>
      <c r="LOV59" s="739"/>
      <c r="LOW59" s="739"/>
      <c r="LOX59" s="739"/>
      <c r="LOY59" s="739"/>
      <c r="LOZ59" s="739"/>
      <c r="LPA59" s="739"/>
      <c r="LPB59" s="739"/>
      <c r="LPC59" s="739"/>
      <c r="LPD59" s="739"/>
      <c r="LPE59" s="739"/>
      <c r="LPF59" s="739"/>
      <c r="LPG59" s="739"/>
      <c r="LPH59" s="739"/>
      <c r="LPI59" s="739"/>
      <c r="LPJ59" s="739"/>
      <c r="LPK59" s="739"/>
      <c r="LPL59" s="739"/>
      <c r="LPM59" s="739"/>
      <c r="LPN59" s="739"/>
      <c r="LPO59" s="739"/>
      <c r="LPP59" s="739"/>
      <c r="LPQ59" s="739"/>
      <c r="LPR59" s="739"/>
      <c r="LPS59" s="739"/>
      <c r="LPT59" s="739"/>
      <c r="LPU59" s="739"/>
      <c r="LPV59" s="739"/>
      <c r="LPW59" s="739"/>
      <c r="LPX59" s="739"/>
      <c r="LPY59" s="739"/>
      <c r="LPZ59" s="739"/>
      <c r="LQA59" s="739"/>
      <c r="LQB59" s="739"/>
      <c r="LQC59" s="739"/>
      <c r="LQD59" s="739"/>
      <c r="LQE59" s="739"/>
      <c r="LQF59" s="739"/>
      <c r="LQG59" s="739"/>
      <c r="LQH59" s="739"/>
      <c r="LQI59" s="739"/>
      <c r="LQJ59" s="739"/>
      <c r="LQK59" s="739"/>
      <c r="LQL59" s="739"/>
      <c r="LQM59" s="739"/>
      <c r="LQN59" s="739"/>
      <c r="LQO59" s="739"/>
      <c r="LQP59" s="739"/>
      <c r="LQQ59" s="739"/>
      <c r="LQR59" s="739"/>
      <c r="LQS59" s="739"/>
      <c r="LQT59" s="739"/>
      <c r="LQU59" s="739"/>
      <c r="LQV59" s="739"/>
      <c r="LQW59" s="739"/>
      <c r="LQX59" s="739"/>
      <c r="LQY59" s="739"/>
      <c r="LQZ59" s="739"/>
      <c r="LRA59" s="739"/>
      <c r="LRB59" s="739"/>
      <c r="LRC59" s="739"/>
      <c r="LRD59" s="739"/>
      <c r="LRE59" s="739"/>
      <c r="LRF59" s="739"/>
      <c r="LRG59" s="739"/>
      <c r="LRH59" s="739"/>
      <c r="LRI59" s="739"/>
      <c r="LRJ59" s="739"/>
      <c r="LRK59" s="739"/>
      <c r="LRL59" s="739"/>
      <c r="LRM59" s="739"/>
      <c r="LRN59" s="739"/>
      <c r="LRO59" s="739"/>
      <c r="LRP59" s="739"/>
      <c r="LRQ59" s="739"/>
      <c r="LRR59" s="739"/>
      <c r="LRS59" s="739"/>
      <c r="LRT59" s="739"/>
      <c r="LRU59" s="739"/>
      <c r="LRV59" s="739"/>
      <c r="LRW59" s="739"/>
      <c r="LRX59" s="739"/>
      <c r="LRY59" s="739"/>
      <c r="LRZ59" s="739"/>
      <c r="LSA59" s="739"/>
      <c r="LSB59" s="739"/>
      <c r="LSC59" s="739"/>
      <c r="LSD59" s="739"/>
      <c r="LSE59" s="739"/>
      <c r="LSF59" s="739"/>
      <c r="LSG59" s="739"/>
      <c r="LSH59" s="739"/>
      <c r="LSI59" s="739"/>
      <c r="LSJ59" s="739"/>
      <c r="LSK59" s="739"/>
      <c r="LSL59" s="739"/>
      <c r="LSM59" s="739"/>
      <c r="LSN59" s="739"/>
      <c r="LSO59" s="739"/>
      <c r="LSP59" s="739"/>
      <c r="LSQ59" s="739"/>
      <c r="LSR59" s="739"/>
      <c r="LSS59" s="739"/>
      <c r="LST59" s="739"/>
      <c r="LSU59" s="739"/>
      <c r="LSV59" s="739"/>
      <c r="LSW59" s="739"/>
      <c r="LSX59" s="739"/>
      <c r="LSY59" s="739"/>
      <c r="LSZ59" s="739"/>
      <c r="LTA59" s="739"/>
      <c r="LTB59" s="739"/>
      <c r="LTC59" s="739"/>
      <c r="LTD59" s="739"/>
      <c r="LTE59" s="739"/>
      <c r="LTF59" s="739"/>
      <c r="LTG59" s="739"/>
      <c r="LTH59" s="739"/>
      <c r="LTI59" s="739"/>
      <c r="LTJ59" s="739"/>
      <c r="LTK59" s="739"/>
      <c r="LTL59" s="739"/>
      <c r="LTM59" s="739"/>
      <c r="LTN59" s="739"/>
      <c r="LTO59" s="739"/>
      <c r="LTP59" s="739"/>
      <c r="LTQ59" s="739"/>
      <c r="LTR59" s="739"/>
      <c r="LTS59" s="739"/>
      <c r="LTT59" s="739"/>
      <c r="LTU59" s="739"/>
      <c r="LTV59" s="739"/>
      <c r="LTW59" s="739"/>
      <c r="LTX59" s="739"/>
      <c r="LTY59" s="739"/>
      <c r="LTZ59" s="739"/>
      <c r="LUA59" s="739"/>
      <c r="LUB59" s="739"/>
      <c r="LUC59" s="739"/>
      <c r="LUD59" s="739"/>
      <c r="LUE59" s="739"/>
      <c r="LUF59" s="739"/>
      <c r="LUG59" s="739"/>
      <c r="LUH59" s="739"/>
      <c r="LUI59" s="739"/>
      <c r="LUJ59" s="739"/>
      <c r="LUK59" s="739"/>
      <c r="LUL59" s="739"/>
      <c r="LUM59" s="739"/>
      <c r="LUN59" s="739"/>
      <c r="LUO59" s="739"/>
      <c r="LUP59" s="739"/>
      <c r="LUQ59" s="739"/>
      <c r="LUR59" s="739"/>
      <c r="LUS59" s="739"/>
      <c r="LUT59" s="739"/>
      <c r="LUU59" s="739"/>
      <c r="LUV59" s="739"/>
      <c r="LUW59" s="739"/>
      <c r="LUX59" s="739"/>
      <c r="LUY59" s="739"/>
      <c r="LUZ59" s="739"/>
      <c r="LVA59" s="739"/>
      <c r="LVB59" s="739"/>
      <c r="LVC59" s="739"/>
      <c r="LVD59" s="739"/>
      <c r="LVE59" s="739"/>
      <c r="LVF59" s="739"/>
      <c r="LVG59" s="739"/>
      <c r="LVH59" s="739"/>
      <c r="LVI59" s="739"/>
      <c r="LVJ59" s="739"/>
      <c r="LVK59" s="739"/>
      <c r="LVL59" s="739"/>
      <c r="LVM59" s="739"/>
      <c r="LVN59" s="739"/>
      <c r="LVO59" s="739"/>
      <c r="LVP59" s="739"/>
      <c r="LVQ59" s="739"/>
      <c r="LVR59" s="739"/>
      <c r="LVS59" s="739"/>
      <c r="LVT59" s="739"/>
      <c r="LVU59" s="739"/>
      <c r="LVV59" s="739"/>
      <c r="LVW59" s="739"/>
      <c r="LVX59" s="739"/>
      <c r="LVY59" s="739"/>
      <c r="LVZ59" s="739"/>
      <c r="LWA59" s="739"/>
      <c r="LWB59" s="739"/>
      <c r="LWC59" s="739"/>
      <c r="LWD59" s="739"/>
      <c r="LWE59" s="739"/>
      <c r="LWF59" s="739"/>
      <c r="LWG59" s="739"/>
      <c r="LWH59" s="739"/>
      <c r="LWI59" s="739"/>
      <c r="LWJ59" s="739"/>
      <c r="LWK59" s="739"/>
      <c r="LWL59" s="739"/>
      <c r="LWM59" s="739"/>
      <c r="LWN59" s="739"/>
      <c r="LWO59" s="739"/>
      <c r="LWP59" s="739"/>
      <c r="LWQ59" s="739"/>
      <c r="LWR59" s="739"/>
      <c r="LWS59" s="739"/>
      <c r="LWT59" s="739"/>
      <c r="LWU59" s="739"/>
      <c r="LWV59" s="739"/>
      <c r="LWW59" s="739"/>
      <c r="LWX59" s="739"/>
      <c r="LWY59" s="739"/>
      <c r="LWZ59" s="739"/>
      <c r="LXA59" s="739"/>
      <c r="LXB59" s="739"/>
      <c r="LXC59" s="739"/>
      <c r="LXD59" s="739"/>
      <c r="LXE59" s="739"/>
      <c r="LXF59" s="739"/>
      <c r="LXG59" s="739"/>
      <c r="LXH59" s="739"/>
      <c r="LXI59" s="739"/>
      <c r="LXJ59" s="739"/>
      <c r="LXK59" s="739"/>
      <c r="LXL59" s="739"/>
      <c r="LXM59" s="739"/>
      <c r="LXN59" s="739"/>
      <c r="LXO59" s="739"/>
      <c r="LXP59" s="739"/>
      <c r="LXQ59" s="739"/>
      <c r="LXR59" s="739"/>
      <c r="LXS59" s="739"/>
      <c r="LXT59" s="739"/>
      <c r="LXU59" s="739"/>
      <c r="LXV59" s="739"/>
      <c r="LXW59" s="739"/>
      <c r="LXX59" s="739"/>
      <c r="LXY59" s="739"/>
      <c r="LXZ59" s="739"/>
      <c r="LYA59" s="739"/>
      <c r="LYB59" s="739"/>
      <c r="LYC59" s="739"/>
      <c r="LYD59" s="739"/>
      <c r="LYE59" s="739"/>
      <c r="LYF59" s="739"/>
      <c r="LYG59" s="739"/>
      <c r="LYH59" s="739"/>
      <c r="LYI59" s="739"/>
      <c r="LYJ59" s="739"/>
      <c r="LYK59" s="739"/>
      <c r="LYL59" s="739"/>
      <c r="LYM59" s="739"/>
      <c r="LYN59" s="739"/>
      <c r="LYO59" s="739"/>
      <c r="LYP59" s="739"/>
      <c r="LYQ59" s="739"/>
      <c r="LYR59" s="739"/>
      <c r="LYS59" s="739"/>
      <c r="LYT59" s="739"/>
      <c r="LYU59" s="739"/>
      <c r="LYV59" s="739"/>
      <c r="LYW59" s="739"/>
      <c r="LYX59" s="739"/>
      <c r="LYY59" s="739"/>
      <c r="LYZ59" s="739"/>
      <c r="LZA59" s="739"/>
      <c r="LZB59" s="739"/>
      <c r="LZC59" s="739"/>
      <c r="LZD59" s="739"/>
      <c r="LZE59" s="739"/>
      <c r="LZF59" s="739"/>
      <c r="LZG59" s="739"/>
      <c r="LZH59" s="739"/>
      <c r="LZI59" s="739"/>
      <c r="LZJ59" s="739"/>
      <c r="LZK59" s="739"/>
      <c r="LZL59" s="739"/>
      <c r="LZM59" s="739"/>
      <c r="LZN59" s="739"/>
      <c r="LZO59" s="739"/>
      <c r="LZP59" s="739"/>
      <c r="LZQ59" s="739"/>
      <c r="LZR59" s="739"/>
      <c r="LZS59" s="739"/>
      <c r="LZT59" s="739"/>
      <c r="LZU59" s="739"/>
      <c r="LZV59" s="739"/>
      <c r="LZW59" s="739"/>
      <c r="LZX59" s="739"/>
      <c r="LZY59" s="739"/>
      <c r="LZZ59" s="739"/>
      <c r="MAA59" s="739"/>
      <c r="MAB59" s="739"/>
      <c r="MAC59" s="739"/>
      <c r="MAD59" s="739"/>
      <c r="MAE59" s="739"/>
      <c r="MAF59" s="739"/>
      <c r="MAG59" s="739"/>
      <c r="MAH59" s="739"/>
      <c r="MAI59" s="739"/>
      <c r="MAJ59" s="739"/>
      <c r="MAK59" s="739"/>
      <c r="MAL59" s="739"/>
      <c r="MAM59" s="739"/>
      <c r="MAN59" s="739"/>
      <c r="MAO59" s="739"/>
      <c r="MAP59" s="739"/>
      <c r="MAQ59" s="739"/>
      <c r="MAR59" s="739"/>
      <c r="MAS59" s="739"/>
      <c r="MAT59" s="739"/>
      <c r="MAU59" s="739"/>
      <c r="MAV59" s="739"/>
      <c r="MAW59" s="739"/>
      <c r="MAX59" s="739"/>
      <c r="MAY59" s="739"/>
      <c r="MAZ59" s="739"/>
      <c r="MBA59" s="739"/>
      <c r="MBB59" s="739"/>
      <c r="MBC59" s="739"/>
      <c r="MBD59" s="739"/>
      <c r="MBE59" s="739"/>
      <c r="MBF59" s="739"/>
      <c r="MBG59" s="739"/>
      <c r="MBH59" s="739"/>
      <c r="MBI59" s="739"/>
      <c r="MBJ59" s="739"/>
      <c r="MBK59" s="739"/>
      <c r="MBL59" s="739"/>
      <c r="MBM59" s="739"/>
      <c r="MBN59" s="739"/>
      <c r="MBO59" s="739"/>
      <c r="MBP59" s="739"/>
      <c r="MBQ59" s="739"/>
      <c r="MBR59" s="739"/>
      <c r="MBS59" s="739"/>
      <c r="MBT59" s="739"/>
      <c r="MBU59" s="739"/>
      <c r="MBV59" s="739"/>
      <c r="MBW59" s="739"/>
      <c r="MBX59" s="739"/>
      <c r="MBY59" s="739"/>
      <c r="MBZ59" s="739"/>
      <c r="MCA59" s="739"/>
      <c r="MCB59" s="739"/>
      <c r="MCC59" s="739"/>
      <c r="MCD59" s="739"/>
      <c r="MCE59" s="739"/>
      <c r="MCF59" s="739"/>
      <c r="MCG59" s="739"/>
      <c r="MCH59" s="739"/>
      <c r="MCI59" s="739"/>
      <c r="MCJ59" s="739"/>
      <c r="MCK59" s="739"/>
      <c r="MCL59" s="739"/>
      <c r="MCM59" s="739"/>
      <c r="MCN59" s="739"/>
      <c r="MCO59" s="739"/>
      <c r="MCP59" s="739"/>
      <c r="MCQ59" s="739"/>
      <c r="MCR59" s="739"/>
      <c r="MCS59" s="739"/>
      <c r="MCT59" s="739"/>
      <c r="MCU59" s="739"/>
      <c r="MCV59" s="739"/>
      <c r="MCW59" s="739"/>
      <c r="MCX59" s="739"/>
      <c r="MCY59" s="739"/>
      <c r="MCZ59" s="739"/>
      <c r="MDA59" s="739"/>
      <c r="MDB59" s="739"/>
      <c r="MDC59" s="739"/>
      <c r="MDD59" s="739"/>
      <c r="MDE59" s="739"/>
      <c r="MDF59" s="739"/>
      <c r="MDG59" s="739"/>
      <c r="MDH59" s="739"/>
      <c r="MDI59" s="739"/>
      <c r="MDJ59" s="739"/>
      <c r="MDK59" s="739"/>
      <c r="MDL59" s="739"/>
      <c r="MDM59" s="739"/>
      <c r="MDN59" s="739"/>
      <c r="MDO59" s="739"/>
      <c r="MDP59" s="739"/>
      <c r="MDQ59" s="739"/>
      <c r="MDR59" s="739"/>
      <c r="MDS59" s="739"/>
      <c r="MDT59" s="739"/>
      <c r="MDU59" s="739"/>
      <c r="MDV59" s="739"/>
      <c r="MDW59" s="739"/>
      <c r="MDX59" s="739"/>
      <c r="MDY59" s="739"/>
      <c r="MDZ59" s="739"/>
      <c r="MEA59" s="739"/>
      <c r="MEB59" s="739"/>
      <c r="MEC59" s="739"/>
      <c r="MED59" s="739"/>
      <c r="MEE59" s="739"/>
      <c r="MEF59" s="739"/>
      <c r="MEG59" s="739"/>
      <c r="MEH59" s="739"/>
      <c r="MEI59" s="739"/>
      <c r="MEJ59" s="739"/>
      <c r="MEK59" s="739"/>
      <c r="MEL59" s="739"/>
      <c r="MEM59" s="739"/>
      <c r="MEN59" s="739"/>
      <c r="MEO59" s="739"/>
      <c r="MEP59" s="739"/>
      <c r="MEQ59" s="739"/>
      <c r="MER59" s="739"/>
      <c r="MES59" s="739"/>
      <c r="MET59" s="739"/>
      <c r="MEU59" s="739"/>
      <c r="MEV59" s="739"/>
      <c r="MEW59" s="739"/>
      <c r="MEX59" s="739"/>
      <c r="MEY59" s="739"/>
      <c r="MEZ59" s="739"/>
      <c r="MFA59" s="739"/>
      <c r="MFB59" s="739"/>
      <c r="MFC59" s="739"/>
      <c r="MFD59" s="739"/>
      <c r="MFE59" s="739"/>
      <c r="MFF59" s="739"/>
      <c r="MFG59" s="739"/>
      <c r="MFH59" s="739"/>
      <c r="MFI59" s="739"/>
      <c r="MFJ59" s="739"/>
      <c r="MFK59" s="739"/>
      <c r="MFL59" s="739"/>
      <c r="MFM59" s="739"/>
      <c r="MFN59" s="739"/>
      <c r="MFO59" s="739"/>
      <c r="MFP59" s="739"/>
      <c r="MFQ59" s="739"/>
      <c r="MFR59" s="739"/>
      <c r="MFS59" s="739"/>
      <c r="MFT59" s="739"/>
      <c r="MFU59" s="739"/>
      <c r="MFV59" s="739"/>
      <c r="MFW59" s="739"/>
      <c r="MFX59" s="739"/>
      <c r="MFY59" s="739"/>
      <c r="MFZ59" s="739"/>
      <c r="MGA59" s="739"/>
      <c r="MGB59" s="739"/>
      <c r="MGC59" s="739"/>
      <c r="MGD59" s="739"/>
      <c r="MGE59" s="739"/>
      <c r="MGF59" s="739"/>
      <c r="MGG59" s="739"/>
      <c r="MGH59" s="739"/>
      <c r="MGI59" s="739"/>
      <c r="MGJ59" s="739"/>
      <c r="MGK59" s="739"/>
      <c r="MGL59" s="739"/>
      <c r="MGM59" s="739"/>
      <c r="MGN59" s="739"/>
      <c r="MGO59" s="739"/>
      <c r="MGP59" s="739"/>
      <c r="MGQ59" s="739"/>
      <c r="MGR59" s="739"/>
      <c r="MGS59" s="739"/>
      <c r="MGT59" s="739"/>
      <c r="MGU59" s="739"/>
      <c r="MGV59" s="739"/>
      <c r="MGW59" s="739"/>
      <c r="MGX59" s="739"/>
      <c r="MGY59" s="739"/>
      <c r="MGZ59" s="739"/>
      <c r="MHA59" s="739"/>
      <c r="MHB59" s="739"/>
      <c r="MHC59" s="739"/>
      <c r="MHD59" s="739"/>
      <c r="MHE59" s="739"/>
      <c r="MHF59" s="739"/>
      <c r="MHG59" s="739"/>
      <c r="MHH59" s="739"/>
      <c r="MHI59" s="739"/>
      <c r="MHJ59" s="739"/>
      <c r="MHK59" s="739"/>
      <c r="MHL59" s="739"/>
      <c r="MHM59" s="739"/>
      <c r="MHN59" s="739"/>
      <c r="MHO59" s="739"/>
      <c r="MHP59" s="739"/>
      <c r="MHQ59" s="739"/>
      <c r="MHR59" s="739"/>
      <c r="MHS59" s="739"/>
      <c r="MHT59" s="739"/>
      <c r="MHU59" s="739"/>
      <c r="MHV59" s="739"/>
      <c r="MHW59" s="739"/>
      <c r="MHX59" s="739"/>
      <c r="MHY59" s="739"/>
      <c r="MHZ59" s="739"/>
      <c r="MIA59" s="739"/>
      <c r="MIB59" s="739"/>
      <c r="MIC59" s="739"/>
      <c r="MID59" s="739"/>
      <c r="MIE59" s="739"/>
      <c r="MIF59" s="739"/>
      <c r="MIG59" s="739"/>
      <c r="MIH59" s="739"/>
      <c r="MII59" s="739"/>
      <c r="MIJ59" s="739"/>
      <c r="MIK59" s="739"/>
      <c r="MIL59" s="739"/>
      <c r="MIM59" s="739"/>
      <c r="MIN59" s="739"/>
      <c r="MIO59" s="739"/>
      <c r="MIP59" s="739"/>
      <c r="MIQ59" s="739"/>
      <c r="MIR59" s="739"/>
      <c r="MIS59" s="739"/>
      <c r="MIT59" s="739"/>
      <c r="MIU59" s="739"/>
      <c r="MIV59" s="739"/>
      <c r="MIW59" s="739"/>
      <c r="MIX59" s="739"/>
      <c r="MIY59" s="739"/>
      <c r="MIZ59" s="739"/>
      <c r="MJA59" s="739"/>
      <c r="MJB59" s="739"/>
      <c r="MJC59" s="739"/>
      <c r="MJD59" s="739"/>
      <c r="MJE59" s="739"/>
      <c r="MJF59" s="739"/>
      <c r="MJG59" s="739"/>
      <c r="MJH59" s="739"/>
      <c r="MJI59" s="739"/>
      <c r="MJJ59" s="739"/>
      <c r="MJK59" s="739"/>
      <c r="MJL59" s="739"/>
      <c r="MJM59" s="739"/>
      <c r="MJN59" s="739"/>
      <c r="MJO59" s="739"/>
      <c r="MJP59" s="739"/>
      <c r="MJQ59" s="739"/>
      <c r="MJR59" s="739"/>
      <c r="MJS59" s="739"/>
      <c r="MJT59" s="739"/>
      <c r="MJU59" s="739"/>
      <c r="MJV59" s="739"/>
      <c r="MJW59" s="739"/>
      <c r="MJX59" s="739"/>
      <c r="MJY59" s="739"/>
      <c r="MJZ59" s="739"/>
      <c r="MKA59" s="739"/>
      <c r="MKB59" s="739"/>
      <c r="MKC59" s="739"/>
      <c r="MKD59" s="739"/>
      <c r="MKE59" s="739"/>
      <c r="MKF59" s="739"/>
      <c r="MKG59" s="739"/>
      <c r="MKH59" s="739"/>
      <c r="MKI59" s="739"/>
      <c r="MKJ59" s="739"/>
      <c r="MKK59" s="739"/>
      <c r="MKL59" s="739"/>
      <c r="MKM59" s="739"/>
      <c r="MKN59" s="739"/>
      <c r="MKO59" s="739"/>
      <c r="MKP59" s="739"/>
      <c r="MKQ59" s="739"/>
      <c r="MKR59" s="739"/>
      <c r="MKS59" s="739"/>
      <c r="MKT59" s="739"/>
      <c r="MKU59" s="739"/>
      <c r="MKV59" s="739"/>
      <c r="MKW59" s="739"/>
      <c r="MKX59" s="739"/>
      <c r="MKY59" s="739"/>
      <c r="MKZ59" s="739"/>
      <c r="MLA59" s="739"/>
      <c r="MLB59" s="739"/>
      <c r="MLC59" s="739"/>
      <c r="MLD59" s="739"/>
      <c r="MLE59" s="739"/>
      <c r="MLF59" s="739"/>
      <c r="MLG59" s="739"/>
      <c r="MLH59" s="739"/>
      <c r="MLI59" s="739"/>
      <c r="MLJ59" s="739"/>
      <c r="MLK59" s="739"/>
      <c r="MLL59" s="739"/>
      <c r="MLM59" s="739"/>
      <c r="MLN59" s="739"/>
      <c r="MLO59" s="739"/>
      <c r="MLP59" s="739"/>
      <c r="MLQ59" s="739"/>
      <c r="MLR59" s="739"/>
      <c r="MLS59" s="739"/>
      <c r="MLT59" s="739"/>
      <c r="MLU59" s="739"/>
      <c r="MLV59" s="739"/>
      <c r="MLW59" s="739"/>
      <c r="MLX59" s="739"/>
      <c r="MLY59" s="739"/>
      <c r="MLZ59" s="739"/>
      <c r="MMA59" s="739"/>
      <c r="MMB59" s="739"/>
      <c r="MMC59" s="739"/>
      <c r="MMD59" s="739"/>
      <c r="MME59" s="739"/>
      <c r="MMF59" s="739"/>
      <c r="MMG59" s="739"/>
      <c r="MMH59" s="739"/>
      <c r="MMI59" s="739"/>
      <c r="MMJ59" s="739"/>
      <c r="MMK59" s="739"/>
      <c r="MML59" s="739"/>
      <c r="MMM59" s="739"/>
      <c r="MMN59" s="739"/>
      <c r="MMO59" s="739"/>
      <c r="MMP59" s="739"/>
      <c r="MMQ59" s="739"/>
      <c r="MMR59" s="739"/>
      <c r="MMS59" s="739"/>
      <c r="MMT59" s="739"/>
      <c r="MMU59" s="739"/>
      <c r="MMV59" s="739"/>
      <c r="MMW59" s="739"/>
      <c r="MMX59" s="739"/>
      <c r="MMY59" s="739"/>
      <c r="MMZ59" s="739"/>
      <c r="MNA59" s="739"/>
      <c r="MNB59" s="739"/>
      <c r="MNC59" s="739"/>
      <c r="MND59" s="739"/>
      <c r="MNE59" s="739"/>
      <c r="MNF59" s="739"/>
      <c r="MNG59" s="739"/>
      <c r="MNH59" s="739"/>
      <c r="MNI59" s="739"/>
      <c r="MNJ59" s="739"/>
      <c r="MNK59" s="739"/>
      <c r="MNL59" s="739"/>
      <c r="MNM59" s="739"/>
      <c r="MNN59" s="739"/>
      <c r="MNO59" s="739"/>
      <c r="MNP59" s="739"/>
      <c r="MNQ59" s="739"/>
      <c r="MNR59" s="739"/>
      <c r="MNS59" s="739"/>
      <c r="MNT59" s="739"/>
      <c r="MNU59" s="739"/>
      <c r="MNV59" s="739"/>
      <c r="MNW59" s="739"/>
      <c r="MNX59" s="739"/>
      <c r="MNY59" s="739"/>
      <c r="MNZ59" s="739"/>
      <c r="MOA59" s="739"/>
      <c r="MOB59" s="739"/>
      <c r="MOC59" s="739"/>
      <c r="MOD59" s="739"/>
      <c r="MOE59" s="739"/>
      <c r="MOF59" s="739"/>
      <c r="MOG59" s="739"/>
      <c r="MOH59" s="739"/>
      <c r="MOI59" s="739"/>
      <c r="MOJ59" s="739"/>
      <c r="MOK59" s="739"/>
      <c r="MOL59" s="739"/>
      <c r="MOM59" s="739"/>
      <c r="MON59" s="739"/>
      <c r="MOO59" s="739"/>
      <c r="MOP59" s="739"/>
      <c r="MOQ59" s="739"/>
      <c r="MOR59" s="739"/>
      <c r="MOS59" s="739"/>
      <c r="MOT59" s="739"/>
      <c r="MOU59" s="739"/>
      <c r="MOV59" s="739"/>
      <c r="MOW59" s="739"/>
      <c r="MOX59" s="739"/>
      <c r="MOY59" s="739"/>
      <c r="MOZ59" s="739"/>
      <c r="MPA59" s="739"/>
      <c r="MPB59" s="739"/>
      <c r="MPC59" s="739"/>
      <c r="MPD59" s="739"/>
      <c r="MPE59" s="739"/>
      <c r="MPF59" s="739"/>
      <c r="MPG59" s="739"/>
      <c r="MPH59" s="739"/>
      <c r="MPI59" s="739"/>
      <c r="MPJ59" s="739"/>
      <c r="MPK59" s="739"/>
      <c r="MPL59" s="739"/>
      <c r="MPM59" s="739"/>
      <c r="MPN59" s="739"/>
      <c r="MPO59" s="739"/>
      <c r="MPP59" s="739"/>
      <c r="MPQ59" s="739"/>
      <c r="MPR59" s="739"/>
      <c r="MPS59" s="739"/>
      <c r="MPT59" s="739"/>
      <c r="MPU59" s="739"/>
      <c r="MPV59" s="739"/>
      <c r="MPW59" s="739"/>
      <c r="MPX59" s="739"/>
      <c r="MPY59" s="739"/>
      <c r="MPZ59" s="739"/>
      <c r="MQA59" s="739"/>
      <c r="MQB59" s="739"/>
      <c r="MQC59" s="739"/>
      <c r="MQD59" s="739"/>
      <c r="MQE59" s="739"/>
      <c r="MQF59" s="739"/>
      <c r="MQG59" s="739"/>
      <c r="MQH59" s="739"/>
      <c r="MQI59" s="739"/>
      <c r="MQJ59" s="739"/>
      <c r="MQK59" s="739"/>
      <c r="MQL59" s="739"/>
      <c r="MQM59" s="739"/>
      <c r="MQN59" s="739"/>
      <c r="MQO59" s="739"/>
      <c r="MQP59" s="739"/>
      <c r="MQQ59" s="739"/>
      <c r="MQR59" s="739"/>
      <c r="MQS59" s="739"/>
      <c r="MQT59" s="739"/>
      <c r="MQU59" s="739"/>
      <c r="MQV59" s="739"/>
      <c r="MQW59" s="739"/>
      <c r="MQX59" s="739"/>
      <c r="MQY59" s="739"/>
      <c r="MQZ59" s="739"/>
      <c r="MRA59" s="739"/>
      <c r="MRB59" s="739"/>
      <c r="MRC59" s="739"/>
      <c r="MRD59" s="739"/>
      <c r="MRE59" s="739"/>
      <c r="MRF59" s="739"/>
      <c r="MRG59" s="739"/>
      <c r="MRH59" s="739"/>
      <c r="MRI59" s="739"/>
      <c r="MRJ59" s="739"/>
      <c r="MRK59" s="739"/>
      <c r="MRL59" s="739"/>
      <c r="MRM59" s="739"/>
      <c r="MRN59" s="739"/>
      <c r="MRO59" s="739"/>
      <c r="MRP59" s="739"/>
      <c r="MRQ59" s="739"/>
      <c r="MRR59" s="739"/>
      <c r="MRS59" s="739"/>
      <c r="MRT59" s="739"/>
      <c r="MRU59" s="739"/>
      <c r="MRV59" s="739"/>
      <c r="MRW59" s="739"/>
      <c r="MRX59" s="739"/>
      <c r="MRY59" s="739"/>
      <c r="MRZ59" s="739"/>
      <c r="MSA59" s="739"/>
      <c r="MSB59" s="739"/>
      <c r="MSC59" s="739"/>
      <c r="MSD59" s="739"/>
      <c r="MSE59" s="739"/>
      <c r="MSF59" s="739"/>
      <c r="MSG59" s="739"/>
      <c r="MSH59" s="739"/>
      <c r="MSI59" s="739"/>
      <c r="MSJ59" s="739"/>
      <c r="MSK59" s="739"/>
      <c r="MSL59" s="739"/>
      <c r="MSM59" s="739"/>
      <c r="MSN59" s="739"/>
      <c r="MSO59" s="739"/>
      <c r="MSP59" s="739"/>
      <c r="MSQ59" s="739"/>
      <c r="MSR59" s="739"/>
      <c r="MSS59" s="739"/>
      <c r="MST59" s="739"/>
      <c r="MSU59" s="739"/>
      <c r="MSV59" s="739"/>
      <c r="MSW59" s="739"/>
      <c r="MSX59" s="739"/>
      <c r="MSY59" s="739"/>
      <c r="MSZ59" s="739"/>
      <c r="MTA59" s="739"/>
      <c r="MTB59" s="739"/>
      <c r="MTC59" s="739"/>
      <c r="MTD59" s="739"/>
      <c r="MTE59" s="739"/>
      <c r="MTF59" s="739"/>
      <c r="MTG59" s="739"/>
      <c r="MTH59" s="739"/>
      <c r="MTI59" s="739"/>
      <c r="MTJ59" s="739"/>
      <c r="MTK59" s="739"/>
      <c r="MTL59" s="739"/>
      <c r="MTM59" s="739"/>
      <c r="MTN59" s="739"/>
      <c r="MTO59" s="739"/>
      <c r="MTP59" s="739"/>
      <c r="MTQ59" s="739"/>
      <c r="MTR59" s="739"/>
      <c r="MTS59" s="739"/>
      <c r="MTT59" s="739"/>
      <c r="MTU59" s="739"/>
      <c r="MTV59" s="739"/>
      <c r="MTW59" s="739"/>
      <c r="MTX59" s="739"/>
      <c r="MTY59" s="739"/>
      <c r="MTZ59" s="739"/>
      <c r="MUA59" s="739"/>
      <c r="MUB59" s="739"/>
      <c r="MUC59" s="739"/>
      <c r="MUD59" s="739"/>
      <c r="MUE59" s="739"/>
      <c r="MUF59" s="739"/>
      <c r="MUG59" s="739"/>
      <c r="MUH59" s="739"/>
      <c r="MUI59" s="739"/>
      <c r="MUJ59" s="739"/>
      <c r="MUK59" s="739"/>
      <c r="MUL59" s="739"/>
      <c r="MUM59" s="739"/>
      <c r="MUN59" s="739"/>
      <c r="MUO59" s="739"/>
      <c r="MUP59" s="739"/>
      <c r="MUQ59" s="739"/>
      <c r="MUR59" s="739"/>
      <c r="MUS59" s="739"/>
      <c r="MUT59" s="739"/>
      <c r="MUU59" s="739"/>
      <c r="MUV59" s="739"/>
      <c r="MUW59" s="739"/>
      <c r="MUX59" s="739"/>
      <c r="MUY59" s="739"/>
      <c r="MUZ59" s="739"/>
      <c r="MVA59" s="739"/>
      <c r="MVB59" s="739"/>
      <c r="MVC59" s="739"/>
      <c r="MVD59" s="739"/>
      <c r="MVE59" s="739"/>
      <c r="MVF59" s="739"/>
      <c r="MVG59" s="739"/>
      <c r="MVH59" s="739"/>
      <c r="MVI59" s="739"/>
      <c r="MVJ59" s="739"/>
      <c r="MVK59" s="739"/>
      <c r="MVL59" s="739"/>
      <c r="MVM59" s="739"/>
      <c r="MVN59" s="739"/>
      <c r="MVO59" s="739"/>
      <c r="MVP59" s="739"/>
      <c r="MVQ59" s="739"/>
      <c r="MVR59" s="739"/>
      <c r="MVS59" s="739"/>
      <c r="MVT59" s="739"/>
      <c r="MVU59" s="739"/>
      <c r="MVV59" s="739"/>
      <c r="MVW59" s="739"/>
      <c r="MVX59" s="739"/>
      <c r="MVY59" s="739"/>
      <c r="MVZ59" s="739"/>
      <c r="MWA59" s="739"/>
      <c r="MWB59" s="739"/>
      <c r="MWC59" s="739"/>
      <c r="MWD59" s="739"/>
      <c r="MWE59" s="739"/>
      <c r="MWF59" s="739"/>
      <c r="MWG59" s="739"/>
      <c r="MWH59" s="739"/>
      <c r="MWI59" s="739"/>
      <c r="MWJ59" s="739"/>
      <c r="MWK59" s="739"/>
      <c r="MWL59" s="739"/>
      <c r="MWM59" s="739"/>
      <c r="MWN59" s="739"/>
      <c r="MWO59" s="739"/>
      <c r="MWP59" s="739"/>
      <c r="MWQ59" s="739"/>
      <c r="MWR59" s="739"/>
      <c r="MWS59" s="739"/>
      <c r="MWT59" s="739"/>
      <c r="MWU59" s="739"/>
      <c r="MWV59" s="739"/>
      <c r="MWW59" s="739"/>
      <c r="MWX59" s="739"/>
      <c r="MWY59" s="739"/>
      <c r="MWZ59" s="739"/>
      <c r="MXA59" s="739"/>
      <c r="MXB59" s="739"/>
      <c r="MXC59" s="739"/>
      <c r="MXD59" s="739"/>
      <c r="MXE59" s="739"/>
      <c r="MXF59" s="739"/>
      <c r="MXG59" s="739"/>
      <c r="MXH59" s="739"/>
      <c r="MXI59" s="739"/>
      <c r="MXJ59" s="739"/>
      <c r="MXK59" s="739"/>
      <c r="MXL59" s="739"/>
      <c r="MXM59" s="739"/>
      <c r="MXN59" s="739"/>
      <c r="MXO59" s="739"/>
      <c r="MXP59" s="739"/>
      <c r="MXQ59" s="739"/>
      <c r="MXR59" s="739"/>
      <c r="MXS59" s="739"/>
      <c r="MXT59" s="739"/>
      <c r="MXU59" s="739"/>
      <c r="MXV59" s="739"/>
      <c r="MXW59" s="739"/>
      <c r="MXX59" s="739"/>
      <c r="MXY59" s="739"/>
      <c r="MXZ59" s="739"/>
      <c r="MYA59" s="739"/>
      <c r="MYB59" s="739"/>
      <c r="MYC59" s="739"/>
      <c r="MYD59" s="739"/>
      <c r="MYE59" s="739"/>
      <c r="MYF59" s="739"/>
      <c r="MYG59" s="739"/>
      <c r="MYH59" s="739"/>
      <c r="MYI59" s="739"/>
      <c r="MYJ59" s="739"/>
      <c r="MYK59" s="739"/>
      <c r="MYL59" s="739"/>
      <c r="MYM59" s="739"/>
      <c r="MYN59" s="739"/>
      <c r="MYO59" s="739"/>
      <c r="MYP59" s="739"/>
      <c r="MYQ59" s="739"/>
      <c r="MYR59" s="739"/>
      <c r="MYS59" s="739"/>
      <c r="MYT59" s="739"/>
      <c r="MYU59" s="739"/>
      <c r="MYV59" s="739"/>
      <c r="MYW59" s="739"/>
      <c r="MYX59" s="739"/>
      <c r="MYY59" s="739"/>
      <c r="MYZ59" s="739"/>
      <c r="MZA59" s="739"/>
      <c r="MZB59" s="739"/>
      <c r="MZC59" s="739"/>
      <c r="MZD59" s="739"/>
      <c r="MZE59" s="739"/>
      <c r="MZF59" s="739"/>
      <c r="MZG59" s="739"/>
      <c r="MZH59" s="739"/>
      <c r="MZI59" s="739"/>
      <c r="MZJ59" s="739"/>
      <c r="MZK59" s="739"/>
      <c r="MZL59" s="739"/>
      <c r="MZM59" s="739"/>
      <c r="MZN59" s="739"/>
      <c r="MZO59" s="739"/>
      <c r="MZP59" s="739"/>
      <c r="MZQ59" s="739"/>
      <c r="MZR59" s="739"/>
      <c r="MZS59" s="739"/>
      <c r="MZT59" s="739"/>
      <c r="MZU59" s="739"/>
      <c r="MZV59" s="739"/>
      <c r="MZW59" s="739"/>
      <c r="MZX59" s="739"/>
      <c r="MZY59" s="739"/>
      <c r="MZZ59" s="739"/>
      <c r="NAA59" s="739"/>
      <c r="NAB59" s="739"/>
      <c r="NAC59" s="739"/>
      <c r="NAD59" s="739"/>
      <c r="NAE59" s="739"/>
      <c r="NAF59" s="739"/>
      <c r="NAG59" s="739"/>
      <c r="NAH59" s="739"/>
      <c r="NAI59" s="739"/>
      <c r="NAJ59" s="739"/>
      <c r="NAK59" s="739"/>
      <c r="NAL59" s="739"/>
      <c r="NAM59" s="739"/>
      <c r="NAN59" s="739"/>
      <c r="NAO59" s="739"/>
      <c r="NAP59" s="739"/>
      <c r="NAQ59" s="739"/>
      <c r="NAR59" s="739"/>
      <c r="NAS59" s="739"/>
      <c r="NAT59" s="739"/>
      <c r="NAU59" s="739"/>
      <c r="NAV59" s="739"/>
      <c r="NAW59" s="739"/>
      <c r="NAX59" s="739"/>
      <c r="NAY59" s="739"/>
      <c r="NAZ59" s="739"/>
      <c r="NBA59" s="739"/>
      <c r="NBB59" s="739"/>
      <c r="NBC59" s="739"/>
      <c r="NBD59" s="739"/>
      <c r="NBE59" s="739"/>
      <c r="NBF59" s="739"/>
      <c r="NBG59" s="739"/>
      <c r="NBH59" s="739"/>
      <c r="NBI59" s="739"/>
      <c r="NBJ59" s="739"/>
      <c r="NBK59" s="739"/>
      <c r="NBL59" s="739"/>
      <c r="NBM59" s="739"/>
      <c r="NBN59" s="739"/>
      <c r="NBO59" s="739"/>
      <c r="NBP59" s="739"/>
      <c r="NBQ59" s="739"/>
      <c r="NBR59" s="739"/>
      <c r="NBS59" s="739"/>
      <c r="NBT59" s="739"/>
      <c r="NBU59" s="739"/>
      <c r="NBV59" s="739"/>
      <c r="NBW59" s="739"/>
      <c r="NBX59" s="739"/>
      <c r="NBY59" s="739"/>
      <c r="NBZ59" s="739"/>
      <c r="NCA59" s="739"/>
      <c r="NCB59" s="739"/>
      <c r="NCC59" s="739"/>
      <c r="NCD59" s="739"/>
      <c r="NCE59" s="739"/>
      <c r="NCF59" s="739"/>
      <c r="NCG59" s="739"/>
      <c r="NCH59" s="739"/>
      <c r="NCI59" s="739"/>
      <c r="NCJ59" s="739"/>
      <c r="NCK59" s="739"/>
      <c r="NCL59" s="739"/>
      <c r="NCM59" s="739"/>
      <c r="NCN59" s="739"/>
      <c r="NCO59" s="739"/>
      <c r="NCP59" s="739"/>
      <c r="NCQ59" s="739"/>
      <c r="NCR59" s="739"/>
      <c r="NCS59" s="739"/>
      <c r="NCT59" s="739"/>
      <c r="NCU59" s="739"/>
      <c r="NCV59" s="739"/>
      <c r="NCW59" s="739"/>
      <c r="NCX59" s="739"/>
      <c r="NCY59" s="739"/>
      <c r="NCZ59" s="739"/>
      <c r="NDA59" s="739"/>
      <c r="NDB59" s="739"/>
      <c r="NDC59" s="739"/>
      <c r="NDD59" s="739"/>
      <c r="NDE59" s="739"/>
      <c r="NDF59" s="739"/>
      <c r="NDG59" s="739"/>
      <c r="NDH59" s="739"/>
      <c r="NDI59" s="739"/>
      <c r="NDJ59" s="739"/>
      <c r="NDK59" s="739"/>
      <c r="NDL59" s="739"/>
      <c r="NDM59" s="739"/>
      <c r="NDN59" s="739"/>
      <c r="NDO59" s="739"/>
      <c r="NDP59" s="739"/>
      <c r="NDQ59" s="739"/>
      <c r="NDR59" s="739"/>
      <c r="NDS59" s="739"/>
      <c r="NDT59" s="739"/>
      <c r="NDU59" s="739"/>
      <c r="NDV59" s="739"/>
      <c r="NDW59" s="739"/>
      <c r="NDX59" s="739"/>
      <c r="NDY59" s="739"/>
      <c r="NDZ59" s="739"/>
      <c r="NEA59" s="739"/>
      <c r="NEB59" s="739"/>
      <c r="NEC59" s="739"/>
      <c r="NED59" s="739"/>
      <c r="NEE59" s="739"/>
      <c r="NEF59" s="739"/>
      <c r="NEG59" s="739"/>
      <c r="NEH59" s="739"/>
      <c r="NEI59" s="739"/>
      <c r="NEJ59" s="739"/>
      <c r="NEK59" s="739"/>
      <c r="NEL59" s="739"/>
      <c r="NEM59" s="739"/>
      <c r="NEN59" s="739"/>
      <c r="NEO59" s="739"/>
      <c r="NEP59" s="739"/>
      <c r="NEQ59" s="739"/>
      <c r="NER59" s="739"/>
      <c r="NES59" s="739"/>
      <c r="NET59" s="739"/>
      <c r="NEU59" s="739"/>
      <c r="NEV59" s="739"/>
      <c r="NEW59" s="739"/>
      <c r="NEX59" s="739"/>
      <c r="NEY59" s="739"/>
      <c r="NEZ59" s="739"/>
      <c r="NFA59" s="739"/>
      <c r="NFB59" s="739"/>
      <c r="NFC59" s="739"/>
      <c r="NFD59" s="739"/>
      <c r="NFE59" s="739"/>
      <c r="NFF59" s="739"/>
      <c r="NFG59" s="739"/>
      <c r="NFH59" s="739"/>
      <c r="NFI59" s="739"/>
      <c r="NFJ59" s="739"/>
      <c r="NFK59" s="739"/>
      <c r="NFL59" s="739"/>
      <c r="NFM59" s="739"/>
      <c r="NFN59" s="739"/>
      <c r="NFO59" s="739"/>
      <c r="NFP59" s="739"/>
      <c r="NFQ59" s="739"/>
      <c r="NFR59" s="739"/>
      <c r="NFS59" s="739"/>
      <c r="NFT59" s="739"/>
      <c r="NFU59" s="739"/>
      <c r="NFV59" s="739"/>
      <c r="NFW59" s="739"/>
      <c r="NFX59" s="739"/>
      <c r="NFY59" s="739"/>
      <c r="NFZ59" s="739"/>
      <c r="NGA59" s="739"/>
      <c r="NGB59" s="739"/>
      <c r="NGC59" s="739"/>
      <c r="NGD59" s="739"/>
      <c r="NGE59" s="739"/>
      <c r="NGF59" s="739"/>
      <c r="NGG59" s="739"/>
      <c r="NGH59" s="739"/>
      <c r="NGI59" s="739"/>
      <c r="NGJ59" s="739"/>
      <c r="NGK59" s="739"/>
      <c r="NGL59" s="739"/>
      <c r="NGM59" s="739"/>
      <c r="NGN59" s="739"/>
      <c r="NGO59" s="739"/>
      <c r="NGP59" s="739"/>
      <c r="NGQ59" s="739"/>
      <c r="NGR59" s="739"/>
      <c r="NGS59" s="739"/>
      <c r="NGT59" s="739"/>
      <c r="NGU59" s="739"/>
      <c r="NGV59" s="739"/>
      <c r="NGW59" s="739"/>
      <c r="NGX59" s="739"/>
      <c r="NGY59" s="739"/>
      <c r="NGZ59" s="739"/>
      <c r="NHA59" s="739"/>
      <c r="NHB59" s="739"/>
      <c r="NHC59" s="739"/>
      <c r="NHD59" s="739"/>
      <c r="NHE59" s="739"/>
      <c r="NHF59" s="739"/>
      <c r="NHG59" s="739"/>
      <c r="NHH59" s="739"/>
      <c r="NHI59" s="739"/>
      <c r="NHJ59" s="739"/>
      <c r="NHK59" s="739"/>
      <c r="NHL59" s="739"/>
      <c r="NHM59" s="739"/>
      <c r="NHN59" s="739"/>
      <c r="NHO59" s="739"/>
      <c r="NHP59" s="739"/>
      <c r="NHQ59" s="739"/>
      <c r="NHR59" s="739"/>
      <c r="NHS59" s="739"/>
      <c r="NHT59" s="739"/>
      <c r="NHU59" s="739"/>
      <c r="NHV59" s="739"/>
      <c r="NHW59" s="739"/>
      <c r="NHX59" s="739"/>
      <c r="NHY59" s="739"/>
      <c r="NHZ59" s="739"/>
      <c r="NIA59" s="739"/>
      <c r="NIB59" s="739"/>
      <c r="NIC59" s="739"/>
      <c r="NID59" s="739"/>
      <c r="NIE59" s="739"/>
      <c r="NIF59" s="739"/>
      <c r="NIG59" s="739"/>
      <c r="NIH59" s="739"/>
      <c r="NII59" s="739"/>
      <c r="NIJ59" s="739"/>
      <c r="NIK59" s="739"/>
      <c r="NIL59" s="739"/>
      <c r="NIM59" s="739"/>
      <c r="NIN59" s="739"/>
      <c r="NIO59" s="739"/>
      <c r="NIP59" s="739"/>
      <c r="NIQ59" s="739"/>
      <c r="NIR59" s="739"/>
      <c r="NIS59" s="739"/>
      <c r="NIT59" s="739"/>
      <c r="NIU59" s="739"/>
      <c r="NIV59" s="739"/>
      <c r="NIW59" s="739"/>
      <c r="NIX59" s="739"/>
      <c r="NIY59" s="739"/>
      <c r="NIZ59" s="739"/>
      <c r="NJA59" s="739"/>
      <c r="NJB59" s="739"/>
      <c r="NJC59" s="739"/>
      <c r="NJD59" s="739"/>
      <c r="NJE59" s="739"/>
      <c r="NJF59" s="739"/>
      <c r="NJG59" s="739"/>
      <c r="NJH59" s="739"/>
      <c r="NJI59" s="739"/>
      <c r="NJJ59" s="739"/>
      <c r="NJK59" s="739"/>
      <c r="NJL59" s="739"/>
      <c r="NJM59" s="739"/>
      <c r="NJN59" s="739"/>
      <c r="NJO59" s="739"/>
      <c r="NJP59" s="739"/>
      <c r="NJQ59" s="739"/>
      <c r="NJR59" s="739"/>
      <c r="NJS59" s="739"/>
      <c r="NJT59" s="739"/>
      <c r="NJU59" s="739"/>
      <c r="NJV59" s="739"/>
      <c r="NJW59" s="739"/>
      <c r="NJX59" s="739"/>
      <c r="NJY59" s="739"/>
      <c r="NJZ59" s="739"/>
      <c r="NKA59" s="739"/>
      <c r="NKB59" s="739"/>
      <c r="NKC59" s="739"/>
      <c r="NKD59" s="739"/>
      <c r="NKE59" s="739"/>
      <c r="NKF59" s="739"/>
      <c r="NKG59" s="739"/>
      <c r="NKH59" s="739"/>
      <c r="NKI59" s="739"/>
      <c r="NKJ59" s="739"/>
      <c r="NKK59" s="739"/>
      <c r="NKL59" s="739"/>
      <c r="NKM59" s="739"/>
      <c r="NKN59" s="739"/>
      <c r="NKO59" s="739"/>
      <c r="NKP59" s="739"/>
      <c r="NKQ59" s="739"/>
      <c r="NKR59" s="739"/>
      <c r="NKS59" s="739"/>
      <c r="NKT59" s="739"/>
      <c r="NKU59" s="739"/>
      <c r="NKV59" s="739"/>
      <c r="NKW59" s="739"/>
      <c r="NKX59" s="739"/>
      <c r="NKY59" s="739"/>
      <c r="NKZ59" s="739"/>
      <c r="NLA59" s="739"/>
      <c r="NLB59" s="739"/>
      <c r="NLC59" s="739"/>
      <c r="NLD59" s="739"/>
      <c r="NLE59" s="739"/>
      <c r="NLF59" s="739"/>
      <c r="NLG59" s="739"/>
      <c r="NLH59" s="739"/>
      <c r="NLI59" s="739"/>
      <c r="NLJ59" s="739"/>
      <c r="NLK59" s="739"/>
      <c r="NLL59" s="739"/>
      <c r="NLM59" s="739"/>
      <c r="NLN59" s="739"/>
      <c r="NLO59" s="739"/>
      <c r="NLP59" s="739"/>
      <c r="NLQ59" s="739"/>
      <c r="NLR59" s="739"/>
      <c r="NLS59" s="739"/>
      <c r="NLT59" s="739"/>
      <c r="NLU59" s="739"/>
      <c r="NLV59" s="739"/>
      <c r="NLW59" s="739"/>
      <c r="NLX59" s="739"/>
      <c r="NLY59" s="739"/>
      <c r="NLZ59" s="739"/>
      <c r="NMA59" s="739"/>
      <c r="NMB59" s="739"/>
      <c r="NMC59" s="739"/>
      <c r="NMD59" s="739"/>
      <c r="NME59" s="739"/>
      <c r="NMF59" s="739"/>
      <c r="NMG59" s="739"/>
      <c r="NMH59" s="739"/>
      <c r="NMI59" s="739"/>
      <c r="NMJ59" s="739"/>
      <c r="NMK59" s="739"/>
      <c r="NML59" s="739"/>
      <c r="NMM59" s="739"/>
      <c r="NMN59" s="739"/>
      <c r="NMO59" s="739"/>
      <c r="NMP59" s="739"/>
      <c r="NMQ59" s="739"/>
      <c r="NMR59" s="739"/>
      <c r="NMS59" s="739"/>
      <c r="NMT59" s="739"/>
      <c r="NMU59" s="739"/>
      <c r="NMV59" s="739"/>
      <c r="NMW59" s="739"/>
      <c r="NMX59" s="739"/>
      <c r="NMY59" s="739"/>
      <c r="NMZ59" s="739"/>
      <c r="NNA59" s="739"/>
      <c r="NNB59" s="739"/>
      <c r="NNC59" s="739"/>
      <c r="NND59" s="739"/>
      <c r="NNE59" s="739"/>
      <c r="NNF59" s="739"/>
      <c r="NNG59" s="739"/>
      <c r="NNH59" s="739"/>
      <c r="NNI59" s="739"/>
      <c r="NNJ59" s="739"/>
      <c r="NNK59" s="739"/>
      <c r="NNL59" s="739"/>
      <c r="NNM59" s="739"/>
      <c r="NNN59" s="739"/>
      <c r="NNO59" s="739"/>
      <c r="NNP59" s="739"/>
      <c r="NNQ59" s="739"/>
      <c r="NNR59" s="739"/>
      <c r="NNS59" s="739"/>
      <c r="NNT59" s="739"/>
      <c r="NNU59" s="739"/>
      <c r="NNV59" s="739"/>
      <c r="NNW59" s="739"/>
      <c r="NNX59" s="739"/>
      <c r="NNY59" s="739"/>
      <c r="NNZ59" s="739"/>
      <c r="NOA59" s="739"/>
      <c r="NOB59" s="739"/>
      <c r="NOC59" s="739"/>
      <c r="NOD59" s="739"/>
      <c r="NOE59" s="739"/>
      <c r="NOF59" s="739"/>
      <c r="NOG59" s="739"/>
      <c r="NOH59" s="739"/>
      <c r="NOI59" s="739"/>
      <c r="NOJ59" s="739"/>
      <c r="NOK59" s="739"/>
      <c r="NOL59" s="739"/>
      <c r="NOM59" s="739"/>
      <c r="NON59" s="739"/>
      <c r="NOO59" s="739"/>
      <c r="NOP59" s="739"/>
      <c r="NOQ59" s="739"/>
      <c r="NOR59" s="739"/>
      <c r="NOS59" s="739"/>
      <c r="NOT59" s="739"/>
      <c r="NOU59" s="739"/>
      <c r="NOV59" s="739"/>
      <c r="NOW59" s="739"/>
      <c r="NOX59" s="739"/>
      <c r="NOY59" s="739"/>
      <c r="NOZ59" s="739"/>
      <c r="NPA59" s="739"/>
      <c r="NPB59" s="739"/>
      <c r="NPC59" s="739"/>
      <c r="NPD59" s="739"/>
      <c r="NPE59" s="739"/>
      <c r="NPF59" s="739"/>
      <c r="NPG59" s="739"/>
      <c r="NPH59" s="739"/>
      <c r="NPI59" s="739"/>
      <c r="NPJ59" s="739"/>
      <c r="NPK59" s="739"/>
      <c r="NPL59" s="739"/>
      <c r="NPM59" s="739"/>
      <c r="NPN59" s="739"/>
      <c r="NPO59" s="739"/>
      <c r="NPP59" s="739"/>
      <c r="NPQ59" s="739"/>
      <c r="NPR59" s="739"/>
      <c r="NPS59" s="739"/>
      <c r="NPT59" s="739"/>
      <c r="NPU59" s="739"/>
      <c r="NPV59" s="739"/>
      <c r="NPW59" s="739"/>
      <c r="NPX59" s="739"/>
      <c r="NPY59" s="739"/>
      <c r="NPZ59" s="739"/>
      <c r="NQA59" s="739"/>
      <c r="NQB59" s="739"/>
      <c r="NQC59" s="739"/>
      <c r="NQD59" s="739"/>
      <c r="NQE59" s="739"/>
      <c r="NQF59" s="739"/>
      <c r="NQG59" s="739"/>
      <c r="NQH59" s="739"/>
      <c r="NQI59" s="739"/>
      <c r="NQJ59" s="739"/>
      <c r="NQK59" s="739"/>
      <c r="NQL59" s="739"/>
      <c r="NQM59" s="739"/>
      <c r="NQN59" s="739"/>
      <c r="NQO59" s="739"/>
      <c r="NQP59" s="739"/>
      <c r="NQQ59" s="739"/>
      <c r="NQR59" s="739"/>
      <c r="NQS59" s="739"/>
      <c r="NQT59" s="739"/>
      <c r="NQU59" s="739"/>
      <c r="NQV59" s="739"/>
      <c r="NQW59" s="739"/>
      <c r="NQX59" s="739"/>
      <c r="NQY59" s="739"/>
      <c r="NQZ59" s="739"/>
      <c r="NRA59" s="739"/>
      <c r="NRB59" s="739"/>
      <c r="NRC59" s="739"/>
      <c r="NRD59" s="739"/>
      <c r="NRE59" s="739"/>
      <c r="NRF59" s="739"/>
      <c r="NRG59" s="739"/>
      <c r="NRH59" s="739"/>
      <c r="NRI59" s="739"/>
      <c r="NRJ59" s="739"/>
      <c r="NRK59" s="739"/>
      <c r="NRL59" s="739"/>
      <c r="NRM59" s="739"/>
      <c r="NRN59" s="739"/>
      <c r="NRO59" s="739"/>
      <c r="NRP59" s="739"/>
      <c r="NRQ59" s="739"/>
      <c r="NRR59" s="739"/>
      <c r="NRS59" s="739"/>
      <c r="NRT59" s="739"/>
      <c r="NRU59" s="739"/>
      <c r="NRV59" s="739"/>
      <c r="NRW59" s="739"/>
      <c r="NRX59" s="739"/>
      <c r="NRY59" s="739"/>
      <c r="NRZ59" s="739"/>
      <c r="NSA59" s="739"/>
      <c r="NSB59" s="739"/>
      <c r="NSC59" s="739"/>
      <c r="NSD59" s="739"/>
      <c r="NSE59" s="739"/>
      <c r="NSF59" s="739"/>
      <c r="NSG59" s="739"/>
      <c r="NSH59" s="739"/>
      <c r="NSI59" s="739"/>
      <c r="NSJ59" s="739"/>
      <c r="NSK59" s="739"/>
      <c r="NSL59" s="739"/>
      <c r="NSM59" s="739"/>
      <c r="NSN59" s="739"/>
      <c r="NSO59" s="739"/>
      <c r="NSP59" s="739"/>
      <c r="NSQ59" s="739"/>
      <c r="NSR59" s="739"/>
      <c r="NSS59" s="739"/>
      <c r="NST59" s="739"/>
      <c r="NSU59" s="739"/>
      <c r="NSV59" s="739"/>
      <c r="NSW59" s="739"/>
      <c r="NSX59" s="739"/>
      <c r="NSY59" s="739"/>
      <c r="NSZ59" s="739"/>
      <c r="NTA59" s="739"/>
      <c r="NTB59" s="739"/>
      <c r="NTC59" s="739"/>
      <c r="NTD59" s="739"/>
      <c r="NTE59" s="739"/>
      <c r="NTF59" s="739"/>
      <c r="NTG59" s="739"/>
      <c r="NTH59" s="739"/>
      <c r="NTI59" s="739"/>
      <c r="NTJ59" s="739"/>
      <c r="NTK59" s="739"/>
      <c r="NTL59" s="739"/>
      <c r="NTM59" s="739"/>
      <c r="NTN59" s="739"/>
      <c r="NTO59" s="739"/>
      <c r="NTP59" s="739"/>
      <c r="NTQ59" s="739"/>
      <c r="NTR59" s="739"/>
      <c r="NTS59" s="739"/>
      <c r="NTT59" s="739"/>
      <c r="NTU59" s="739"/>
      <c r="NTV59" s="739"/>
      <c r="NTW59" s="739"/>
      <c r="NTX59" s="739"/>
      <c r="NTY59" s="739"/>
      <c r="NTZ59" s="739"/>
      <c r="NUA59" s="739"/>
      <c r="NUB59" s="739"/>
      <c r="NUC59" s="739"/>
      <c r="NUD59" s="739"/>
      <c r="NUE59" s="739"/>
      <c r="NUF59" s="739"/>
      <c r="NUG59" s="739"/>
      <c r="NUH59" s="739"/>
      <c r="NUI59" s="739"/>
      <c r="NUJ59" s="739"/>
      <c r="NUK59" s="739"/>
      <c r="NUL59" s="739"/>
      <c r="NUM59" s="739"/>
      <c r="NUN59" s="739"/>
      <c r="NUO59" s="739"/>
      <c r="NUP59" s="739"/>
      <c r="NUQ59" s="739"/>
      <c r="NUR59" s="739"/>
      <c r="NUS59" s="739"/>
      <c r="NUT59" s="739"/>
      <c r="NUU59" s="739"/>
      <c r="NUV59" s="739"/>
      <c r="NUW59" s="739"/>
      <c r="NUX59" s="739"/>
      <c r="NUY59" s="739"/>
      <c r="NUZ59" s="739"/>
      <c r="NVA59" s="739"/>
      <c r="NVB59" s="739"/>
      <c r="NVC59" s="739"/>
      <c r="NVD59" s="739"/>
      <c r="NVE59" s="739"/>
      <c r="NVF59" s="739"/>
      <c r="NVG59" s="739"/>
      <c r="NVH59" s="739"/>
      <c r="NVI59" s="739"/>
      <c r="NVJ59" s="739"/>
      <c r="NVK59" s="739"/>
      <c r="NVL59" s="739"/>
      <c r="NVM59" s="739"/>
      <c r="NVN59" s="739"/>
      <c r="NVO59" s="739"/>
      <c r="NVP59" s="739"/>
      <c r="NVQ59" s="739"/>
      <c r="NVR59" s="739"/>
      <c r="NVS59" s="739"/>
      <c r="NVT59" s="739"/>
      <c r="NVU59" s="739"/>
      <c r="NVV59" s="739"/>
      <c r="NVW59" s="739"/>
      <c r="NVX59" s="739"/>
      <c r="NVY59" s="739"/>
      <c r="NVZ59" s="739"/>
      <c r="NWA59" s="739"/>
      <c r="NWB59" s="739"/>
      <c r="NWC59" s="739"/>
      <c r="NWD59" s="739"/>
      <c r="NWE59" s="739"/>
      <c r="NWF59" s="739"/>
      <c r="NWG59" s="739"/>
      <c r="NWH59" s="739"/>
      <c r="NWI59" s="739"/>
      <c r="NWJ59" s="739"/>
      <c r="NWK59" s="739"/>
      <c r="NWL59" s="739"/>
      <c r="NWM59" s="739"/>
      <c r="NWN59" s="739"/>
      <c r="NWO59" s="739"/>
      <c r="NWP59" s="739"/>
      <c r="NWQ59" s="739"/>
      <c r="NWR59" s="739"/>
      <c r="NWS59" s="739"/>
      <c r="NWT59" s="739"/>
      <c r="NWU59" s="739"/>
      <c r="NWV59" s="739"/>
      <c r="NWW59" s="739"/>
      <c r="NWX59" s="739"/>
      <c r="NWY59" s="739"/>
      <c r="NWZ59" s="739"/>
      <c r="NXA59" s="739"/>
      <c r="NXB59" s="739"/>
      <c r="NXC59" s="739"/>
      <c r="NXD59" s="739"/>
      <c r="NXE59" s="739"/>
      <c r="NXF59" s="739"/>
      <c r="NXG59" s="739"/>
      <c r="NXH59" s="739"/>
      <c r="NXI59" s="739"/>
      <c r="NXJ59" s="739"/>
      <c r="NXK59" s="739"/>
      <c r="NXL59" s="739"/>
      <c r="NXM59" s="739"/>
      <c r="NXN59" s="739"/>
      <c r="NXO59" s="739"/>
      <c r="NXP59" s="739"/>
      <c r="NXQ59" s="739"/>
      <c r="NXR59" s="739"/>
      <c r="NXS59" s="739"/>
      <c r="NXT59" s="739"/>
      <c r="NXU59" s="739"/>
      <c r="NXV59" s="739"/>
      <c r="NXW59" s="739"/>
      <c r="NXX59" s="739"/>
      <c r="NXY59" s="739"/>
      <c r="NXZ59" s="739"/>
      <c r="NYA59" s="739"/>
      <c r="NYB59" s="739"/>
      <c r="NYC59" s="739"/>
      <c r="NYD59" s="739"/>
      <c r="NYE59" s="739"/>
      <c r="NYF59" s="739"/>
      <c r="NYG59" s="739"/>
      <c r="NYH59" s="739"/>
      <c r="NYI59" s="739"/>
      <c r="NYJ59" s="739"/>
      <c r="NYK59" s="739"/>
      <c r="NYL59" s="739"/>
      <c r="NYM59" s="739"/>
      <c r="NYN59" s="739"/>
      <c r="NYO59" s="739"/>
      <c r="NYP59" s="739"/>
      <c r="NYQ59" s="739"/>
      <c r="NYR59" s="739"/>
      <c r="NYS59" s="739"/>
      <c r="NYT59" s="739"/>
      <c r="NYU59" s="739"/>
      <c r="NYV59" s="739"/>
      <c r="NYW59" s="739"/>
      <c r="NYX59" s="739"/>
      <c r="NYY59" s="739"/>
      <c r="NYZ59" s="739"/>
      <c r="NZA59" s="739"/>
      <c r="NZB59" s="739"/>
      <c r="NZC59" s="739"/>
      <c r="NZD59" s="739"/>
      <c r="NZE59" s="739"/>
      <c r="NZF59" s="739"/>
      <c r="NZG59" s="739"/>
      <c r="NZH59" s="739"/>
      <c r="NZI59" s="739"/>
      <c r="NZJ59" s="739"/>
      <c r="NZK59" s="739"/>
      <c r="NZL59" s="739"/>
      <c r="NZM59" s="739"/>
      <c r="NZN59" s="739"/>
      <c r="NZO59" s="739"/>
      <c r="NZP59" s="739"/>
      <c r="NZQ59" s="739"/>
      <c r="NZR59" s="739"/>
      <c r="NZS59" s="739"/>
      <c r="NZT59" s="739"/>
      <c r="NZU59" s="739"/>
      <c r="NZV59" s="739"/>
      <c r="NZW59" s="739"/>
      <c r="NZX59" s="739"/>
      <c r="NZY59" s="739"/>
      <c r="NZZ59" s="739"/>
      <c r="OAA59" s="739"/>
      <c r="OAB59" s="739"/>
      <c r="OAC59" s="739"/>
      <c r="OAD59" s="739"/>
      <c r="OAE59" s="739"/>
      <c r="OAF59" s="739"/>
      <c r="OAG59" s="739"/>
      <c r="OAH59" s="739"/>
      <c r="OAI59" s="739"/>
      <c r="OAJ59" s="739"/>
      <c r="OAK59" s="739"/>
      <c r="OAL59" s="739"/>
      <c r="OAM59" s="739"/>
      <c r="OAN59" s="739"/>
      <c r="OAO59" s="739"/>
      <c r="OAP59" s="739"/>
      <c r="OAQ59" s="739"/>
      <c r="OAR59" s="739"/>
      <c r="OAS59" s="739"/>
      <c r="OAT59" s="739"/>
      <c r="OAU59" s="739"/>
      <c r="OAV59" s="739"/>
      <c r="OAW59" s="739"/>
      <c r="OAX59" s="739"/>
      <c r="OAY59" s="739"/>
      <c r="OAZ59" s="739"/>
      <c r="OBA59" s="739"/>
      <c r="OBB59" s="739"/>
      <c r="OBC59" s="739"/>
      <c r="OBD59" s="739"/>
      <c r="OBE59" s="739"/>
      <c r="OBF59" s="739"/>
      <c r="OBG59" s="739"/>
      <c r="OBH59" s="739"/>
      <c r="OBI59" s="739"/>
      <c r="OBJ59" s="739"/>
      <c r="OBK59" s="739"/>
      <c r="OBL59" s="739"/>
      <c r="OBM59" s="739"/>
      <c r="OBN59" s="739"/>
      <c r="OBO59" s="739"/>
      <c r="OBP59" s="739"/>
      <c r="OBQ59" s="739"/>
      <c r="OBR59" s="739"/>
      <c r="OBS59" s="739"/>
      <c r="OBT59" s="739"/>
      <c r="OBU59" s="739"/>
      <c r="OBV59" s="739"/>
      <c r="OBW59" s="739"/>
      <c r="OBX59" s="739"/>
      <c r="OBY59" s="739"/>
      <c r="OBZ59" s="739"/>
      <c r="OCA59" s="739"/>
      <c r="OCB59" s="739"/>
      <c r="OCC59" s="739"/>
      <c r="OCD59" s="739"/>
      <c r="OCE59" s="739"/>
      <c r="OCF59" s="739"/>
      <c r="OCG59" s="739"/>
      <c r="OCH59" s="739"/>
      <c r="OCI59" s="739"/>
      <c r="OCJ59" s="739"/>
      <c r="OCK59" s="739"/>
      <c r="OCL59" s="739"/>
      <c r="OCM59" s="739"/>
      <c r="OCN59" s="739"/>
      <c r="OCO59" s="739"/>
      <c r="OCP59" s="739"/>
      <c r="OCQ59" s="739"/>
      <c r="OCR59" s="739"/>
      <c r="OCS59" s="739"/>
      <c r="OCT59" s="739"/>
      <c r="OCU59" s="739"/>
      <c r="OCV59" s="739"/>
      <c r="OCW59" s="739"/>
      <c r="OCX59" s="739"/>
      <c r="OCY59" s="739"/>
      <c r="OCZ59" s="739"/>
      <c r="ODA59" s="739"/>
      <c r="ODB59" s="739"/>
      <c r="ODC59" s="739"/>
      <c r="ODD59" s="739"/>
      <c r="ODE59" s="739"/>
      <c r="ODF59" s="739"/>
      <c r="ODG59" s="739"/>
      <c r="ODH59" s="739"/>
      <c r="ODI59" s="739"/>
      <c r="ODJ59" s="739"/>
      <c r="ODK59" s="739"/>
      <c r="ODL59" s="739"/>
      <c r="ODM59" s="739"/>
      <c r="ODN59" s="739"/>
      <c r="ODO59" s="739"/>
      <c r="ODP59" s="739"/>
      <c r="ODQ59" s="739"/>
      <c r="ODR59" s="739"/>
      <c r="ODS59" s="739"/>
      <c r="ODT59" s="739"/>
      <c r="ODU59" s="739"/>
      <c r="ODV59" s="739"/>
      <c r="ODW59" s="739"/>
      <c r="ODX59" s="739"/>
      <c r="ODY59" s="739"/>
      <c r="ODZ59" s="739"/>
      <c r="OEA59" s="739"/>
      <c r="OEB59" s="739"/>
      <c r="OEC59" s="739"/>
      <c r="OED59" s="739"/>
      <c r="OEE59" s="739"/>
      <c r="OEF59" s="739"/>
      <c r="OEG59" s="739"/>
      <c r="OEH59" s="739"/>
      <c r="OEI59" s="739"/>
      <c r="OEJ59" s="739"/>
      <c r="OEK59" s="739"/>
      <c r="OEL59" s="739"/>
      <c r="OEM59" s="739"/>
      <c r="OEN59" s="739"/>
      <c r="OEO59" s="739"/>
      <c r="OEP59" s="739"/>
      <c r="OEQ59" s="739"/>
      <c r="OER59" s="739"/>
      <c r="OES59" s="739"/>
      <c r="OET59" s="739"/>
      <c r="OEU59" s="739"/>
      <c r="OEV59" s="739"/>
      <c r="OEW59" s="739"/>
      <c r="OEX59" s="739"/>
      <c r="OEY59" s="739"/>
      <c r="OEZ59" s="739"/>
      <c r="OFA59" s="739"/>
      <c r="OFB59" s="739"/>
      <c r="OFC59" s="739"/>
      <c r="OFD59" s="739"/>
      <c r="OFE59" s="739"/>
      <c r="OFF59" s="739"/>
      <c r="OFG59" s="739"/>
      <c r="OFH59" s="739"/>
      <c r="OFI59" s="739"/>
      <c r="OFJ59" s="739"/>
      <c r="OFK59" s="739"/>
      <c r="OFL59" s="739"/>
      <c r="OFM59" s="739"/>
      <c r="OFN59" s="739"/>
      <c r="OFO59" s="739"/>
      <c r="OFP59" s="739"/>
      <c r="OFQ59" s="739"/>
      <c r="OFR59" s="739"/>
      <c r="OFS59" s="739"/>
      <c r="OFT59" s="739"/>
      <c r="OFU59" s="739"/>
      <c r="OFV59" s="739"/>
      <c r="OFW59" s="739"/>
      <c r="OFX59" s="739"/>
      <c r="OFY59" s="739"/>
      <c r="OFZ59" s="739"/>
      <c r="OGA59" s="739"/>
      <c r="OGB59" s="739"/>
      <c r="OGC59" s="739"/>
      <c r="OGD59" s="739"/>
      <c r="OGE59" s="739"/>
      <c r="OGF59" s="739"/>
      <c r="OGG59" s="739"/>
      <c r="OGH59" s="739"/>
      <c r="OGI59" s="739"/>
      <c r="OGJ59" s="739"/>
      <c r="OGK59" s="739"/>
      <c r="OGL59" s="739"/>
      <c r="OGM59" s="739"/>
      <c r="OGN59" s="739"/>
      <c r="OGO59" s="739"/>
      <c r="OGP59" s="739"/>
      <c r="OGQ59" s="739"/>
      <c r="OGR59" s="739"/>
      <c r="OGS59" s="739"/>
      <c r="OGT59" s="739"/>
      <c r="OGU59" s="739"/>
      <c r="OGV59" s="739"/>
      <c r="OGW59" s="739"/>
      <c r="OGX59" s="739"/>
      <c r="OGY59" s="739"/>
      <c r="OGZ59" s="739"/>
      <c r="OHA59" s="739"/>
      <c r="OHB59" s="739"/>
      <c r="OHC59" s="739"/>
      <c r="OHD59" s="739"/>
      <c r="OHE59" s="739"/>
      <c r="OHF59" s="739"/>
      <c r="OHG59" s="739"/>
      <c r="OHH59" s="739"/>
      <c r="OHI59" s="739"/>
      <c r="OHJ59" s="739"/>
      <c r="OHK59" s="739"/>
      <c r="OHL59" s="739"/>
      <c r="OHM59" s="739"/>
      <c r="OHN59" s="739"/>
      <c r="OHO59" s="739"/>
      <c r="OHP59" s="739"/>
      <c r="OHQ59" s="739"/>
      <c r="OHR59" s="739"/>
      <c r="OHS59" s="739"/>
      <c r="OHT59" s="739"/>
      <c r="OHU59" s="739"/>
      <c r="OHV59" s="739"/>
      <c r="OHW59" s="739"/>
      <c r="OHX59" s="739"/>
      <c r="OHY59" s="739"/>
      <c r="OHZ59" s="739"/>
      <c r="OIA59" s="739"/>
      <c r="OIB59" s="739"/>
      <c r="OIC59" s="739"/>
      <c r="OID59" s="739"/>
      <c r="OIE59" s="739"/>
      <c r="OIF59" s="739"/>
      <c r="OIG59" s="739"/>
      <c r="OIH59" s="739"/>
      <c r="OII59" s="739"/>
      <c r="OIJ59" s="739"/>
      <c r="OIK59" s="739"/>
      <c r="OIL59" s="739"/>
      <c r="OIM59" s="739"/>
      <c r="OIN59" s="739"/>
      <c r="OIO59" s="739"/>
      <c r="OIP59" s="739"/>
      <c r="OIQ59" s="739"/>
      <c r="OIR59" s="739"/>
      <c r="OIS59" s="739"/>
      <c r="OIT59" s="739"/>
      <c r="OIU59" s="739"/>
      <c r="OIV59" s="739"/>
      <c r="OIW59" s="739"/>
      <c r="OIX59" s="739"/>
      <c r="OIY59" s="739"/>
      <c r="OIZ59" s="739"/>
      <c r="OJA59" s="739"/>
      <c r="OJB59" s="739"/>
      <c r="OJC59" s="739"/>
      <c r="OJD59" s="739"/>
      <c r="OJE59" s="739"/>
      <c r="OJF59" s="739"/>
      <c r="OJG59" s="739"/>
      <c r="OJH59" s="739"/>
      <c r="OJI59" s="739"/>
      <c r="OJJ59" s="739"/>
      <c r="OJK59" s="739"/>
      <c r="OJL59" s="739"/>
      <c r="OJM59" s="739"/>
      <c r="OJN59" s="739"/>
      <c r="OJO59" s="739"/>
      <c r="OJP59" s="739"/>
      <c r="OJQ59" s="739"/>
      <c r="OJR59" s="739"/>
      <c r="OJS59" s="739"/>
      <c r="OJT59" s="739"/>
      <c r="OJU59" s="739"/>
      <c r="OJV59" s="739"/>
      <c r="OJW59" s="739"/>
      <c r="OJX59" s="739"/>
      <c r="OJY59" s="739"/>
      <c r="OJZ59" s="739"/>
      <c r="OKA59" s="739"/>
      <c r="OKB59" s="739"/>
      <c r="OKC59" s="739"/>
      <c r="OKD59" s="739"/>
      <c r="OKE59" s="739"/>
      <c r="OKF59" s="739"/>
      <c r="OKG59" s="739"/>
      <c r="OKH59" s="739"/>
      <c r="OKI59" s="739"/>
      <c r="OKJ59" s="739"/>
      <c r="OKK59" s="739"/>
      <c r="OKL59" s="739"/>
      <c r="OKM59" s="739"/>
      <c r="OKN59" s="739"/>
      <c r="OKO59" s="739"/>
      <c r="OKP59" s="739"/>
      <c r="OKQ59" s="739"/>
      <c r="OKR59" s="739"/>
      <c r="OKS59" s="739"/>
      <c r="OKT59" s="739"/>
      <c r="OKU59" s="739"/>
      <c r="OKV59" s="739"/>
      <c r="OKW59" s="739"/>
      <c r="OKX59" s="739"/>
      <c r="OKY59" s="739"/>
      <c r="OKZ59" s="739"/>
      <c r="OLA59" s="739"/>
      <c r="OLB59" s="739"/>
      <c r="OLC59" s="739"/>
      <c r="OLD59" s="739"/>
      <c r="OLE59" s="739"/>
      <c r="OLF59" s="739"/>
      <c r="OLG59" s="739"/>
      <c r="OLH59" s="739"/>
      <c r="OLI59" s="739"/>
      <c r="OLJ59" s="739"/>
      <c r="OLK59" s="739"/>
      <c r="OLL59" s="739"/>
      <c r="OLM59" s="739"/>
      <c r="OLN59" s="739"/>
      <c r="OLO59" s="739"/>
      <c r="OLP59" s="739"/>
      <c r="OLQ59" s="739"/>
      <c r="OLR59" s="739"/>
      <c r="OLS59" s="739"/>
      <c r="OLT59" s="739"/>
      <c r="OLU59" s="739"/>
      <c r="OLV59" s="739"/>
      <c r="OLW59" s="739"/>
      <c r="OLX59" s="739"/>
      <c r="OLY59" s="739"/>
      <c r="OLZ59" s="739"/>
      <c r="OMA59" s="739"/>
      <c r="OMB59" s="739"/>
      <c r="OMC59" s="739"/>
      <c r="OMD59" s="739"/>
      <c r="OME59" s="739"/>
      <c r="OMF59" s="739"/>
      <c r="OMG59" s="739"/>
      <c r="OMH59" s="739"/>
      <c r="OMI59" s="739"/>
      <c r="OMJ59" s="739"/>
      <c r="OMK59" s="739"/>
      <c r="OML59" s="739"/>
      <c r="OMM59" s="739"/>
      <c r="OMN59" s="739"/>
      <c r="OMO59" s="739"/>
      <c r="OMP59" s="739"/>
      <c r="OMQ59" s="739"/>
      <c r="OMR59" s="739"/>
      <c r="OMS59" s="739"/>
      <c r="OMT59" s="739"/>
      <c r="OMU59" s="739"/>
      <c r="OMV59" s="739"/>
      <c r="OMW59" s="739"/>
      <c r="OMX59" s="739"/>
      <c r="OMY59" s="739"/>
      <c r="OMZ59" s="739"/>
      <c r="ONA59" s="739"/>
      <c r="ONB59" s="739"/>
      <c r="ONC59" s="739"/>
      <c r="OND59" s="739"/>
      <c r="ONE59" s="739"/>
      <c r="ONF59" s="739"/>
      <c r="ONG59" s="739"/>
      <c r="ONH59" s="739"/>
      <c r="ONI59" s="739"/>
      <c r="ONJ59" s="739"/>
      <c r="ONK59" s="739"/>
      <c r="ONL59" s="739"/>
      <c r="ONM59" s="739"/>
      <c r="ONN59" s="739"/>
      <c r="ONO59" s="739"/>
      <c r="ONP59" s="739"/>
      <c r="ONQ59" s="739"/>
      <c r="ONR59" s="739"/>
      <c r="ONS59" s="739"/>
      <c r="ONT59" s="739"/>
      <c r="ONU59" s="739"/>
      <c r="ONV59" s="739"/>
      <c r="ONW59" s="739"/>
      <c r="ONX59" s="739"/>
      <c r="ONY59" s="739"/>
      <c r="ONZ59" s="739"/>
      <c r="OOA59" s="739"/>
      <c r="OOB59" s="739"/>
      <c r="OOC59" s="739"/>
      <c r="OOD59" s="739"/>
      <c r="OOE59" s="739"/>
      <c r="OOF59" s="739"/>
      <c r="OOG59" s="739"/>
      <c r="OOH59" s="739"/>
      <c r="OOI59" s="739"/>
      <c r="OOJ59" s="739"/>
      <c r="OOK59" s="739"/>
      <c r="OOL59" s="739"/>
      <c r="OOM59" s="739"/>
      <c r="OON59" s="739"/>
      <c r="OOO59" s="739"/>
      <c r="OOP59" s="739"/>
      <c r="OOQ59" s="739"/>
      <c r="OOR59" s="739"/>
      <c r="OOS59" s="739"/>
      <c r="OOT59" s="739"/>
      <c r="OOU59" s="739"/>
      <c r="OOV59" s="739"/>
      <c r="OOW59" s="739"/>
      <c r="OOX59" s="739"/>
      <c r="OOY59" s="739"/>
      <c r="OOZ59" s="739"/>
      <c r="OPA59" s="739"/>
      <c r="OPB59" s="739"/>
      <c r="OPC59" s="739"/>
      <c r="OPD59" s="739"/>
      <c r="OPE59" s="739"/>
      <c r="OPF59" s="739"/>
      <c r="OPG59" s="739"/>
      <c r="OPH59" s="739"/>
      <c r="OPI59" s="739"/>
      <c r="OPJ59" s="739"/>
      <c r="OPK59" s="739"/>
      <c r="OPL59" s="739"/>
      <c r="OPM59" s="739"/>
      <c r="OPN59" s="739"/>
      <c r="OPO59" s="739"/>
      <c r="OPP59" s="739"/>
      <c r="OPQ59" s="739"/>
      <c r="OPR59" s="739"/>
      <c r="OPS59" s="739"/>
      <c r="OPT59" s="739"/>
      <c r="OPU59" s="739"/>
      <c r="OPV59" s="739"/>
      <c r="OPW59" s="739"/>
      <c r="OPX59" s="739"/>
      <c r="OPY59" s="739"/>
      <c r="OPZ59" s="739"/>
      <c r="OQA59" s="739"/>
      <c r="OQB59" s="739"/>
      <c r="OQC59" s="739"/>
      <c r="OQD59" s="739"/>
      <c r="OQE59" s="739"/>
      <c r="OQF59" s="739"/>
      <c r="OQG59" s="739"/>
      <c r="OQH59" s="739"/>
      <c r="OQI59" s="739"/>
      <c r="OQJ59" s="739"/>
      <c r="OQK59" s="739"/>
      <c r="OQL59" s="739"/>
      <c r="OQM59" s="739"/>
      <c r="OQN59" s="739"/>
      <c r="OQO59" s="739"/>
      <c r="OQP59" s="739"/>
      <c r="OQQ59" s="739"/>
      <c r="OQR59" s="739"/>
      <c r="OQS59" s="739"/>
      <c r="OQT59" s="739"/>
      <c r="OQU59" s="739"/>
      <c r="OQV59" s="739"/>
      <c r="OQW59" s="739"/>
      <c r="OQX59" s="739"/>
      <c r="OQY59" s="739"/>
      <c r="OQZ59" s="739"/>
      <c r="ORA59" s="739"/>
      <c r="ORB59" s="739"/>
      <c r="ORC59" s="739"/>
      <c r="ORD59" s="739"/>
      <c r="ORE59" s="739"/>
      <c r="ORF59" s="739"/>
      <c r="ORG59" s="739"/>
      <c r="ORH59" s="739"/>
      <c r="ORI59" s="739"/>
      <c r="ORJ59" s="739"/>
      <c r="ORK59" s="739"/>
      <c r="ORL59" s="739"/>
      <c r="ORM59" s="739"/>
      <c r="ORN59" s="739"/>
      <c r="ORO59" s="739"/>
      <c r="ORP59" s="739"/>
      <c r="ORQ59" s="739"/>
      <c r="ORR59" s="739"/>
      <c r="ORS59" s="739"/>
      <c r="ORT59" s="739"/>
      <c r="ORU59" s="739"/>
      <c r="ORV59" s="739"/>
      <c r="ORW59" s="739"/>
      <c r="ORX59" s="739"/>
      <c r="ORY59" s="739"/>
      <c r="ORZ59" s="739"/>
      <c r="OSA59" s="739"/>
      <c r="OSB59" s="739"/>
      <c r="OSC59" s="739"/>
      <c r="OSD59" s="739"/>
      <c r="OSE59" s="739"/>
      <c r="OSF59" s="739"/>
      <c r="OSG59" s="739"/>
      <c r="OSH59" s="739"/>
      <c r="OSI59" s="739"/>
      <c r="OSJ59" s="739"/>
      <c r="OSK59" s="739"/>
      <c r="OSL59" s="739"/>
      <c r="OSM59" s="739"/>
      <c r="OSN59" s="739"/>
      <c r="OSO59" s="739"/>
      <c r="OSP59" s="739"/>
      <c r="OSQ59" s="739"/>
      <c r="OSR59" s="739"/>
      <c r="OSS59" s="739"/>
      <c r="OST59" s="739"/>
      <c r="OSU59" s="739"/>
      <c r="OSV59" s="739"/>
      <c r="OSW59" s="739"/>
      <c r="OSX59" s="739"/>
      <c r="OSY59" s="739"/>
      <c r="OSZ59" s="739"/>
      <c r="OTA59" s="739"/>
      <c r="OTB59" s="739"/>
      <c r="OTC59" s="739"/>
      <c r="OTD59" s="739"/>
      <c r="OTE59" s="739"/>
      <c r="OTF59" s="739"/>
      <c r="OTG59" s="739"/>
      <c r="OTH59" s="739"/>
      <c r="OTI59" s="739"/>
      <c r="OTJ59" s="739"/>
      <c r="OTK59" s="739"/>
      <c r="OTL59" s="739"/>
      <c r="OTM59" s="739"/>
      <c r="OTN59" s="739"/>
      <c r="OTO59" s="739"/>
      <c r="OTP59" s="739"/>
      <c r="OTQ59" s="739"/>
      <c r="OTR59" s="739"/>
      <c r="OTS59" s="739"/>
      <c r="OTT59" s="739"/>
      <c r="OTU59" s="739"/>
      <c r="OTV59" s="739"/>
      <c r="OTW59" s="739"/>
      <c r="OTX59" s="739"/>
      <c r="OTY59" s="739"/>
      <c r="OTZ59" s="739"/>
      <c r="OUA59" s="739"/>
      <c r="OUB59" s="739"/>
      <c r="OUC59" s="739"/>
      <c r="OUD59" s="739"/>
      <c r="OUE59" s="739"/>
      <c r="OUF59" s="739"/>
      <c r="OUG59" s="739"/>
      <c r="OUH59" s="739"/>
      <c r="OUI59" s="739"/>
      <c r="OUJ59" s="739"/>
      <c r="OUK59" s="739"/>
      <c r="OUL59" s="739"/>
      <c r="OUM59" s="739"/>
      <c r="OUN59" s="739"/>
      <c r="OUO59" s="739"/>
      <c r="OUP59" s="739"/>
      <c r="OUQ59" s="739"/>
      <c r="OUR59" s="739"/>
      <c r="OUS59" s="739"/>
      <c r="OUT59" s="739"/>
      <c r="OUU59" s="739"/>
      <c r="OUV59" s="739"/>
      <c r="OUW59" s="739"/>
      <c r="OUX59" s="739"/>
      <c r="OUY59" s="739"/>
      <c r="OUZ59" s="739"/>
      <c r="OVA59" s="739"/>
      <c r="OVB59" s="739"/>
      <c r="OVC59" s="739"/>
      <c r="OVD59" s="739"/>
      <c r="OVE59" s="739"/>
      <c r="OVF59" s="739"/>
      <c r="OVG59" s="739"/>
      <c r="OVH59" s="739"/>
      <c r="OVI59" s="739"/>
      <c r="OVJ59" s="739"/>
      <c r="OVK59" s="739"/>
      <c r="OVL59" s="739"/>
      <c r="OVM59" s="739"/>
      <c r="OVN59" s="739"/>
      <c r="OVO59" s="739"/>
      <c r="OVP59" s="739"/>
      <c r="OVQ59" s="739"/>
      <c r="OVR59" s="739"/>
      <c r="OVS59" s="739"/>
      <c r="OVT59" s="739"/>
      <c r="OVU59" s="739"/>
      <c r="OVV59" s="739"/>
      <c r="OVW59" s="739"/>
      <c r="OVX59" s="739"/>
      <c r="OVY59" s="739"/>
      <c r="OVZ59" s="739"/>
      <c r="OWA59" s="739"/>
      <c r="OWB59" s="739"/>
      <c r="OWC59" s="739"/>
      <c r="OWD59" s="739"/>
      <c r="OWE59" s="739"/>
      <c r="OWF59" s="739"/>
      <c r="OWG59" s="739"/>
      <c r="OWH59" s="739"/>
      <c r="OWI59" s="739"/>
      <c r="OWJ59" s="739"/>
      <c r="OWK59" s="739"/>
      <c r="OWL59" s="739"/>
      <c r="OWM59" s="739"/>
      <c r="OWN59" s="739"/>
      <c r="OWO59" s="739"/>
      <c r="OWP59" s="739"/>
      <c r="OWQ59" s="739"/>
      <c r="OWR59" s="739"/>
      <c r="OWS59" s="739"/>
      <c r="OWT59" s="739"/>
      <c r="OWU59" s="739"/>
      <c r="OWV59" s="739"/>
      <c r="OWW59" s="739"/>
      <c r="OWX59" s="739"/>
      <c r="OWY59" s="739"/>
      <c r="OWZ59" s="739"/>
      <c r="OXA59" s="739"/>
      <c r="OXB59" s="739"/>
      <c r="OXC59" s="739"/>
      <c r="OXD59" s="739"/>
      <c r="OXE59" s="739"/>
      <c r="OXF59" s="739"/>
      <c r="OXG59" s="739"/>
      <c r="OXH59" s="739"/>
      <c r="OXI59" s="739"/>
      <c r="OXJ59" s="739"/>
      <c r="OXK59" s="739"/>
      <c r="OXL59" s="739"/>
      <c r="OXM59" s="739"/>
      <c r="OXN59" s="739"/>
      <c r="OXO59" s="739"/>
      <c r="OXP59" s="739"/>
      <c r="OXQ59" s="739"/>
      <c r="OXR59" s="739"/>
      <c r="OXS59" s="739"/>
      <c r="OXT59" s="739"/>
      <c r="OXU59" s="739"/>
      <c r="OXV59" s="739"/>
      <c r="OXW59" s="739"/>
      <c r="OXX59" s="739"/>
      <c r="OXY59" s="739"/>
      <c r="OXZ59" s="739"/>
      <c r="OYA59" s="739"/>
      <c r="OYB59" s="739"/>
      <c r="OYC59" s="739"/>
      <c r="OYD59" s="739"/>
      <c r="OYE59" s="739"/>
      <c r="OYF59" s="739"/>
      <c r="OYG59" s="739"/>
      <c r="OYH59" s="739"/>
      <c r="OYI59" s="739"/>
      <c r="OYJ59" s="739"/>
      <c r="OYK59" s="739"/>
      <c r="OYL59" s="739"/>
      <c r="OYM59" s="739"/>
      <c r="OYN59" s="739"/>
      <c r="OYO59" s="739"/>
      <c r="OYP59" s="739"/>
      <c r="OYQ59" s="739"/>
      <c r="OYR59" s="739"/>
      <c r="OYS59" s="739"/>
      <c r="OYT59" s="739"/>
      <c r="OYU59" s="739"/>
      <c r="OYV59" s="739"/>
      <c r="OYW59" s="739"/>
      <c r="OYX59" s="739"/>
      <c r="OYY59" s="739"/>
      <c r="OYZ59" s="739"/>
      <c r="OZA59" s="739"/>
      <c r="OZB59" s="739"/>
      <c r="OZC59" s="739"/>
      <c r="OZD59" s="739"/>
      <c r="OZE59" s="739"/>
      <c r="OZF59" s="739"/>
      <c r="OZG59" s="739"/>
      <c r="OZH59" s="739"/>
      <c r="OZI59" s="739"/>
      <c r="OZJ59" s="739"/>
      <c r="OZK59" s="739"/>
      <c r="OZL59" s="739"/>
      <c r="OZM59" s="739"/>
      <c r="OZN59" s="739"/>
      <c r="OZO59" s="739"/>
      <c r="OZP59" s="739"/>
      <c r="OZQ59" s="739"/>
      <c r="OZR59" s="739"/>
      <c r="OZS59" s="739"/>
      <c r="OZT59" s="739"/>
      <c r="OZU59" s="739"/>
      <c r="OZV59" s="739"/>
      <c r="OZW59" s="739"/>
      <c r="OZX59" s="739"/>
      <c r="OZY59" s="739"/>
      <c r="OZZ59" s="739"/>
      <c r="PAA59" s="739"/>
      <c r="PAB59" s="739"/>
      <c r="PAC59" s="739"/>
      <c r="PAD59" s="739"/>
      <c r="PAE59" s="739"/>
      <c r="PAF59" s="739"/>
      <c r="PAG59" s="739"/>
      <c r="PAH59" s="739"/>
      <c r="PAI59" s="739"/>
      <c r="PAJ59" s="739"/>
      <c r="PAK59" s="739"/>
      <c r="PAL59" s="739"/>
      <c r="PAM59" s="739"/>
      <c r="PAN59" s="739"/>
      <c r="PAO59" s="739"/>
      <c r="PAP59" s="739"/>
      <c r="PAQ59" s="739"/>
      <c r="PAR59" s="739"/>
      <c r="PAS59" s="739"/>
      <c r="PAT59" s="739"/>
      <c r="PAU59" s="739"/>
      <c r="PAV59" s="739"/>
      <c r="PAW59" s="739"/>
      <c r="PAX59" s="739"/>
      <c r="PAY59" s="739"/>
      <c r="PAZ59" s="739"/>
      <c r="PBA59" s="739"/>
      <c r="PBB59" s="739"/>
      <c r="PBC59" s="739"/>
      <c r="PBD59" s="739"/>
      <c r="PBE59" s="739"/>
      <c r="PBF59" s="739"/>
      <c r="PBG59" s="739"/>
      <c r="PBH59" s="739"/>
      <c r="PBI59" s="739"/>
      <c r="PBJ59" s="739"/>
      <c r="PBK59" s="739"/>
      <c r="PBL59" s="739"/>
      <c r="PBM59" s="739"/>
      <c r="PBN59" s="739"/>
      <c r="PBO59" s="739"/>
      <c r="PBP59" s="739"/>
      <c r="PBQ59" s="739"/>
      <c r="PBR59" s="739"/>
      <c r="PBS59" s="739"/>
      <c r="PBT59" s="739"/>
      <c r="PBU59" s="739"/>
      <c r="PBV59" s="739"/>
      <c r="PBW59" s="739"/>
      <c r="PBX59" s="739"/>
      <c r="PBY59" s="739"/>
      <c r="PBZ59" s="739"/>
      <c r="PCA59" s="739"/>
      <c r="PCB59" s="739"/>
      <c r="PCC59" s="739"/>
      <c r="PCD59" s="739"/>
      <c r="PCE59" s="739"/>
      <c r="PCF59" s="739"/>
      <c r="PCG59" s="739"/>
      <c r="PCH59" s="739"/>
      <c r="PCI59" s="739"/>
      <c r="PCJ59" s="739"/>
      <c r="PCK59" s="739"/>
      <c r="PCL59" s="739"/>
      <c r="PCM59" s="739"/>
      <c r="PCN59" s="739"/>
      <c r="PCO59" s="739"/>
      <c r="PCP59" s="739"/>
      <c r="PCQ59" s="739"/>
      <c r="PCR59" s="739"/>
      <c r="PCS59" s="739"/>
      <c r="PCT59" s="739"/>
      <c r="PCU59" s="739"/>
      <c r="PCV59" s="739"/>
      <c r="PCW59" s="739"/>
      <c r="PCX59" s="739"/>
      <c r="PCY59" s="739"/>
      <c r="PCZ59" s="739"/>
      <c r="PDA59" s="739"/>
      <c r="PDB59" s="739"/>
      <c r="PDC59" s="739"/>
      <c r="PDD59" s="739"/>
      <c r="PDE59" s="739"/>
      <c r="PDF59" s="739"/>
      <c r="PDG59" s="739"/>
      <c r="PDH59" s="739"/>
      <c r="PDI59" s="739"/>
      <c r="PDJ59" s="739"/>
      <c r="PDK59" s="739"/>
      <c r="PDL59" s="739"/>
      <c r="PDM59" s="739"/>
      <c r="PDN59" s="739"/>
      <c r="PDO59" s="739"/>
      <c r="PDP59" s="739"/>
      <c r="PDQ59" s="739"/>
      <c r="PDR59" s="739"/>
      <c r="PDS59" s="739"/>
      <c r="PDT59" s="739"/>
      <c r="PDU59" s="739"/>
      <c r="PDV59" s="739"/>
      <c r="PDW59" s="739"/>
      <c r="PDX59" s="739"/>
      <c r="PDY59" s="739"/>
      <c r="PDZ59" s="739"/>
      <c r="PEA59" s="739"/>
      <c r="PEB59" s="739"/>
      <c r="PEC59" s="739"/>
      <c r="PED59" s="739"/>
      <c r="PEE59" s="739"/>
      <c r="PEF59" s="739"/>
      <c r="PEG59" s="739"/>
      <c r="PEH59" s="739"/>
      <c r="PEI59" s="739"/>
      <c r="PEJ59" s="739"/>
      <c r="PEK59" s="739"/>
      <c r="PEL59" s="739"/>
      <c r="PEM59" s="739"/>
      <c r="PEN59" s="739"/>
      <c r="PEO59" s="739"/>
      <c r="PEP59" s="739"/>
      <c r="PEQ59" s="739"/>
      <c r="PER59" s="739"/>
      <c r="PES59" s="739"/>
      <c r="PET59" s="739"/>
      <c r="PEU59" s="739"/>
      <c r="PEV59" s="739"/>
      <c r="PEW59" s="739"/>
      <c r="PEX59" s="739"/>
      <c r="PEY59" s="739"/>
      <c r="PEZ59" s="739"/>
      <c r="PFA59" s="739"/>
      <c r="PFB59" s="739"/>
      <c r="PFC59" s="739"/>
      <c r="PFD59" s="739"/>
      <c r="PFE59" s="739"/>
      <c r="PFF59" s="739"/>
      <c r="PFG59" s="739"/>
      <c r="PFH59" s="739"/>
      <c r="PFI59" s="739"/>
      <c r="PFJ59" s="739"/>
      <c r="PFK59" s="739"/>
      <c r="PFL59" s="739"/>
      <c r="PFM59" s="739"/>
      <c r="PFN59" s="739"/>
      <c r="PFO59" s="739"/>
      <c r="PFP59" s="739"/>
      <c r="PFQ59" s="739"/>
      <c r="PFR59" s="739"/>
      <c r="PFS59" s="739"/>
      <c r="PFT59" s="739"/>
      <c r="PFU59" s="739"/>
      <c r="PFV59" s="739"/>
      <c r="PFW59" s="739"/>
      <c r="PFX59" s="739"/>
      <c r="PFY59" s="739"/>
      <c r="PFZ59" s="739"/>
      <c r="PGA59" s="739"/>
      <c r="PGB59" s="739"/>
      <c r="PGC59" s="739"/>
      <c r="PGD59" s="739"/>
      <c r="PGE59" s="739"/>
      <c r="PGF59" s="739"/>
      <c r="PGG59" s="739"/>
      <c r="PGH59" s="739"/>
      <c r="PGI59" s="739"/>
      <c r="PGJ59" s="739"/>
      <c r="PGK59" s="739"/>
      <c r="PGL59" s="739"/>
      <c r="PGM59" s="739"/>
      <c r="PGN59" s="739"/>
      <c r="PGO59" s="739"/>
      <c r="PGP59" s="739"/>
      <c r="PGQ59" s="739"/>
      <c r="PGR59" s="739"/>
      <c r="PGS59" s="739"/>
      <c r="PGT59" s="739"/>
      <c r="PGU59" s="739"/>
      <c r="PGV59" s="739"/>
      <c r="PGW59" s="739"/>
      <c r="PGX59" s="739"/>
      <c r="PGY59" s="739"/>
      <c r="PGZ59" s="739"/>
      <c r="PHA59" s="739"/>
      <c r="PHB59" s="739"/>
      <c r="PHC59" s="739"/>
      <c r="PHD59" s="739"/>
      <c r="PHE59" s="739"/>
      <c r="PHF59" s="739"/>
      <c r="PHG59" s="739"/>
      <c r="PHH59" s="739"/>
      <c r="PHI59" s="739"/>
      <c r="PHJ59" s="739"/>
      <c r="PHK59" s="739"/>
      <c r="PHL59" s="739"/>
      <c r="PHM59" s="739"/>
      <c r="PHN59" s="739"/>
      <c r="PHO59" s="739"/>
      <c r="PHP59" s="739"/>
      <c r="PHQ59" s="739"/>
      <c r="PHR59" s="739"/>
      <c r="PHS59" s="739"/>
      <c r="PHT59" s="739"/>
      <c r="PHU59" s="739"/>
      <c r="PHV59" s="739"/>
      <c r="PHW59" s="739"/>
      <c r="PHX59" s="739"/>
      <c r="PHY59" s="739"/>
      <c r="PHZ59" s="739"/>
      <c r="PIA59" s="739"/>
      <c r="PIB59" s="739"/>
      <c r="PIC59" s="739"/>
      <c r="PID59" s="739"/>
      <c r="PIE59" s="739"/>
      <c r="PIF59" s="739"/>
      <c r="PIG59" s="739"/>
      <c r="PIH59" s="739"/>
      <c r="PII59" s="739"/>
      <c r="PIJ59" s="739"/>
      <c r="PIK59" s="739"/>
      <c r="PIL59" s="739"/>
      <c r="PIM59" s="739"/>
      <c r="PIN59" s="739"/>
      <c r="PIO59" s="739"/>
      <c r="PIP59" s="739"/>
      <c r="PIQ59" s="739"/>
      <c r="PIR59" s="739"/>
      <c r="PIS59" s="739"/>
      <c r="PIT59" s="739"/>
      <c r="PIU59" s="739"/>
      <c r="PIV59" s="739"/>
      <c r="PIW59" s="739"/>
      <c r="PIX59" s="739"/>
      <c r="PIY59" s="739"/>
      <c r="PIZ59" s="739"/>
      <c r="PJA59" s="739"/>
      <c r="PJB59" s="739"/>
      <c r="PJC59" s="739"/>
      <c r="PJD59" s="739"/>
      <c r="PJE59" s="739"/>
      <c r="PJF59" s="739"/>
      <c r="PJG59" s="739"/>
      <c r="PJH59" s="739"/>
      <c r="PJI59" s="739"/>
      <c r="PJJ59" s="739"/>
      <c r="PJK59" s="739"/>
      <c r="PJL59" s="739"/>
      <c r="PJM59" s="739"/>
      <c r="PJN59" s="739"/>
      <c r="PJO59" s="739"/>
      <c r="PJP59" s="739"/>
      <c r="PJQ59" s="739"/>
      <c r="PJR59" s="739"/>
      <c r="PJS59" s="739"/>
      <c r="PJT59" s="739"/>
      <c r="PJU59" s="739"/>
      <c r="PJV59" s="739"/>
      <c r="PJW59" s="739"/>
      <c r="PJX59" s="739"/>
      <c r="PJY59" s="739"/>
      <c r="PJZ59" s="739"/>
      <c r="PKA59" s="739"/>
      <c r="PKB59" s="739"/>
      <c r="PKC59" s="739"/>
      <c r="PKD59" s="739"/>
      <c r="PKE59" s="739"/>
      <c r="PKF59" s="739"/>
      <c r="PKG59" s="739"/>
      <c r="PKH59" s="739"/>
      <c r="PKI59" s="739"/>
      <c r="PKJ59" s="739"/>
      <c r="PKK59" s="739"/>
      <c r="PKL59" s="739"/>
      <c r="PKM59" s="739"/>
      <c r="PKN59" s="739"/>
      <c r="PKO59" s="739"/>
      <c r="PKP59" s="739"/>
      <c r="PKQ59" s="739"/>
      <c r="PKR59" s="739"/>
      <c r="PKS59" s="739"/>
      <c r="PKT59" s="739"/>
      <c r="PKU59" s="739"/>
      <c r="PKV59" s="739"/>
      <c r="PKW59" s="739"/>
      <c r="PKX59" s="739"/>
      <c r="PKY59" s="739"/>
      <c r="PKZ59" s="739"/>
      <c r="PLA59" s="739"/>
      <c r="PLB59" s="739"/>
      <c r="PLC59" s="739"/>
      <c r="PLD59" s="739"/>
      <c r="PLE59" s="739"/>
      <c r="PLF59" s="739"/>
      <c r="PLG59" s="739"/>
      <c r="PLH59" s="739"/>
      <c r="PLI59" s="739"/>
      <c r="PLJ59" s="739"/>
      <c r="PLK59" s="739"/>
      <c r="PLL59" s="739"/>
      <c r="PLM59" s="739"/>
      <c r="PLN59" s="739"/>
      <c r="PLO59" s="739"/>
      <c r="PLP59" s="739"/>
      <c r="PLQ59" s="739"/>
      <c r="PLR59" s="739"/>
      <c r="PLS59" s="739"/>
      <c r="PLT59" s="739"/>
      <c r="PLU59" s="739"/>
      <c r="PLV59" s="739"/>
      <c r="PLW59" s="739"/>
      <c r="PLX59" s="739"/>
      <c r="PLY59" s="739"/>
      <c r="PLZ59" s="739"/>
      <c r="PMA59" s="739"/>
      <c r="PMB59" s="739"/>
      <c r="PMC59" s="739"/>
      <c r="PMD59" s="739"/>
      <c r="PME59" s="739"/>
      <c r="PMF59" s="739"/>
      <c r="PMG59" s="739"/>
      <c r="PMH59" s="739"/>
      <c r="PMI59" s="739"/>
      <c r="PMJ59" s="739"/>
      <c r="PMK59" s="739"/>
      <c r="PML59" s="739"/>
      <c r="PMM59" s="739"/>
      <c r="PMN59" s="739"/>
      <c r="PMO59" s="739"/>
      <c r="PMP59" s="739"/>
      <c r="PMQ59" s="739"/>
      <c r="PMR59" s="739"/>
      <c r="PMS59" s="739"/>
      <c r="PMT59" s="739"/>
      <c r="PMU59" s="739"/>
      <c r="PMV59" s="739"/>
      <c r="PMW59" s="739"/>
      <c r="PMX59" s="739"/>
      <c r="PMY59" s="739"/>
      <c r="PMZ59" s="739"/>
      <c r="PNA59" s="739"/>
      <c r="PNB59" s="739"/>
      <c r="PNC59" s="739"/>
      <c r="PND59" s="739"/>
      <c r="PNE59" s="739"/>
      <c r="PNF59" s="739"/>
      <c r="PNG59" s="739"/>
      <c r="PNH59" s="739"/>
      <c r="PNI59" s="739"/>
      <c r="PNJ59" s="739"/>
      <c r="PNK59" s="739"/>
      <c r="PNL59" s="739"/>
      <c r="PNM59" s="739"/>
      <c r="PNN59" s="739"/>
      <c r="PNO59" s="739"/>
      <c r="PNP59" s="739"/>
      <c r="PNQ59" s="739"/>
      <c r="PNR59" s="739"/>
      <c r="PNS59" s="739"/>
      <c r="PNT59" s="739"/>
      <c r="PNU59" s="739"/>
      <c r="PNV59" s="739"/>
      <c r="PNW59" s="739"/>
      <c r="PNX59" s="739"/>
      <c r="PNY59" s="739"/>
      <c r="PNZ59" s="739"/>
      <c r="POA59" s="739"/>
      <c r="POB59" s="739"/>
      <c r="POC59" s="739"/>
      <c r="POD59" s="739"/>
      <c r="POE59" s="739"/>
      <c r="POF59" s="739"/>
      <c r="POG59" s="739"/>
      <c r="POH59" s="739"/>
      <c r="POI59" s="739"/>
      <c r="POJ59" s="739"/>
      <c r="POK59" s="739"/>
      <c r="POL59" s="739"/>
      <c r="POM59" s="739"/>
      <c r="PON59" s="739"/>
      <c r="POO59" s="739"/>
      <c r="POP59" s="739"/>
      <c r="POQ59" s="739"/>
      <c r="POR59" s="739"/>
      <c r="POS59" s="739"/>
      <c r="POT59" s="739"/>
      <c r="POU59" s="739"/>
      <c r="POV59" s="739"/>
      <c r="POW59" s="739"/>
      <c r="POX59" s="739"/>
      <c r="POY59" s="739"/>
      <c r="POZ59" s="739"/>
      <c r="PPA59" s="739"/>
      <c r="PPB59" s="739"/>
      <c r="PPC59" s="739"/>
      <c r="PPD59" s="739"/>
      <c r="PPE59" s="739"/>
      <c r="PPF59" s="739"/>
      <c r="PPG59" s="739"/>
      <c r="PPH59" s="739"/>
      <c r="PPI59" s="739"/>
      <c r="PPJ59" s="739"/>
      <c r="PPK59" s="739"/>
      <c r="PPL59" s="739"/>
      <c r="PPM59" s="739"/>
      <c r="PPN59" s="739"/>
      <c r="PPO59" s="739"/>
      <c r="PPP59" s="739"/>
      <c r="PPQ59" s="739"/>
      <c r="PPR59" s="739"/>
      <c r="PPS59" s="739"/>
      <c r="PPT59" s="739"/>
      <c r="PPU59" s="739"/>
      <c r="PPV59" s="739"/>
      <c r="PPW59" s="739"/>
      <c r="PPX59" s="739"/>
      <c r="PPY59" s="739"/>
      <c r="PPZ59" s="739"/>
      <c r="PQA59" s="739"/>
      <c r="PQB59" s="739"/>
      <c r="PQC59" s="739"/>
      <c r="PQD59" s="739"/>
      <c r="PQE59" s="739"/>
      <c r="PQF59" s="739"/>
      <c r="PQG59" s="739"/>
      <c r="PQH59" s="739"/>
      <c r="PQI59" s="739"/>
      <c r="PQJ59" s="739"/>
      <c r="PQK59" s="739"/>
      <c r="PQL59" s="739"/>
      <c r="PQM59" s="739"/>
      <c r="PQN59" s="739"/>
      <c r="PQO59" s="739"/>
      <c r="PQP59" s="739"/>
      <c r="PQQ59" s="739"/>
      <c r="PQR59" s="739"/>
      <c r="PQS59" s="739"/>
      <c r="PQT59" s="739"/>
      <c r="PQU59" s="739"/>
      <c r="PQV59" s="739"/>
      <c r="PQW59" s="739"/>
      <c r="PQX59" s="739"/>
      <c r="PQY59" s="739"/>
      <c r="PQZ59" s="739"/>
      <c r="PRA59" s="739"/>
      <c r="PRB59" s="739"/>
      <c r="PRC59" s="739"/>
      <c r="PRD59" s="739"/>
      <c r="PRE59" s="739"/>
      <c r="PRF59" s="739"/>
      <c r="PRG59" s="739"/>
      <c r="PRH59" s="739"/>
      <c r="PRI59" s="739"/>
      <c r="PRJ59" s="739"/>
      <c r="PRK59" s="739"/>
      <c r="PRL59" s="739"/>
      <c r="PRM59" s="739"/>
      <c r="PRN59" s="739"/>
      <c r="PRO59" s="739"/>
      <c r="PRP59" s="739"/>
      <c r="PRQ59" s="739"/>
      <c r="PRR59" s="739"/>
      <c r="PRS59" s="739"/>
      <c r="PRT59" s="739"/>
      <c r="PRU59" s="739"/>
      <c r="PRV59" s="739"/>
      <c r="PRW59" s="739"/>
      <c r="PRX59" s="739"/>
      <c r="PRY59" s="739"/>
      <c r="PRZ59" s="739"/>
      <c r="PSA59" s="739"/>
      <c r="PSB59" s="739"/>
      <c r="PSC59" s="739"/>
      <c r="PSD59" s="739"/>
      <c r="PSE59" s="739"/>
      <c r="PSF59" s="739"/>
      <c r="PSG59" s="739"/>
      <c r="PSH59" s="739"/>
      <c r="PSI59" s="739"/>
      <c r="PSJ59" s="739"/>
      <c r="PSK59" s="739"/>
      <c r="PSL59" s="739"/>
      <c r="PSM59" s="739"/>
      <c r="PSN59" s="739"/>
      <c r="PSO59" s="739"/>
      <c r="PSP59" s="739"/>
      <c r="PSQ59" s="739"/>
      <c r="PSR59" s="739"/>
      <c r="PSS59" s="739"/>
      <c r="PST59" s="739"/>
      <c r="PSU59" s="739"/>
      <c r="PSV59" s="739"/>
      <c r="PSW59" s="739"/>
      <c r="PSX59" s="739"/>
      <c r="PSY59" s="739"/>
      <c r="PSZ59" s="739"/>
      <c r="PTA59" s="739"/>
      <c r="PTB59" s="739"/>
      <c r="PTC59" s="739"/>
      <c r="PTD59" s="739"/>
      <c r="PTE59" s="739"/>
      <c r="PTF59" s="739"/>
      <c r="PTG59" s="739"/>
      <c r="PTH59" s="739"/>
      <c r="PTI59" s="739"/>
      <c r="PTJ59" s="739"/>
      <c r="PTK59" s="739"/>
      <c r="PTL59" s="739"/>
      <c r="PTM59" s="739"/>
      <c r="PTN59" s="739"/>
      <c r="PTO59" s="739"/>
      <c r="PTP59" s="739"/>
      <c r="PTQ59" s="739"/>
      <c r="PTR59" s="739"/>
      <c r="PTS59" s="739"/>
      <c r="PTT59" s="739"/>
      <c r="PTU59" s="739"/>
      <c r="PTV59" s="739"/>
      <c r="PTW59" s="739"/>
      <c r="PTX59" s="739"/>
      <c r="PTY59" s="739"/>
      <c r="PTZ59" s="739"/>
      <c r="PUA59" s="739"/>
      <c r="PUB59" s="739"/>
      <c r="PUC59" s="739"/>
      <c r="PUD59" s="739"/>
      <c r="PUE59" s="739"/>
      <c r="PUF59" s="739"/>
      <c r="PUG59" s="739"/>
      <c r="PUH59" s="739"/>
      <c r="PUI59" s="739"/>
      <c r="PUJ59" s="739"/>
      <c r="PUK59" s="739"/>
      <c r="PUL59" s="739"/>
      <c r="PUM59" s="739"/>
      <c r="PUN59" s="739"/>
      <c r="PUO59" s="739"/>
      <c r="PUP59" s="739"/>
      <c r="PUQ59" s="739"/>
      <c r="PUR59" s="739"/>
      <c r="PUS59" s="739"/>
      <c r="PUT59" s="739"/>
      <c r="PUU59" s="739"/>
      <c r="PUV59" s="739"/>
      <c r="PUW59" s="739"/>
      <c r="PUX59" s="739"/>
      <c r="PUY59" s="739"/>
      <c r="PUZ59" s="739"/>
      <c r="PVA59" s="739"/>
      <c r="PVB59" s="739"/>
      <c r="PVC59" s="739"/>
      <c r="PVD59" s="739"/>
      <c r="PVE59" s="739"/>
      <c r="PVF59" s="739"/>
      <c r="PVG59" s="739"/>
      <c r="PVH59" s="739"/>
      <c r="PVI59" s="739"/>
      <c r="PVJ59" s="739"/>
      <c r="PVK59" s="739"/>
      <c r="PVL59" s="739"/>
      <c r="PVM59" s="739"/>
      <c r="PVN59" s="739"/>
      <c r="PVO59" s="739"/>
      <c r="PVP59" s="739"/>
      <c r="PVQ59" s="739"/>
      <c r="PVR59" s="739"/>
      <c r="PVS59" s="739"/>
      <c r="PVT59" s="739"/>
      <c r="PVU59" s="739"/>
      <c r="PVV59" s="739"/>
      <c r="PVW59" s="739"/>
      <c r="PVX59" s="739"/>
      <c r="PVY59" s="739"/>
      <c r="PVZ59" s="739"/>
      <c r="PWA59" s="739"/>
      <c r="PWB59" s="739"/>
      <c r="PWC59" s="739"/>
      <c r="PWD59" s="739"/>
      <c r="PWE59" s="739"/>
      <c r="PWF59" s="739"/>
      <c r="PWG59" s="739"/>
      <c r="PWH59" s="739"/>
      <c r="PWI59" s="739"/>
      <c r="PWJ59" s="739"/>
      <c r="PWK59" s="739"/>
      <c r="PWL59" s="739"/>
      <c r="PWM59" s="739"/>
      <c r="PWN59" s="739"/>
      <c r="PWO59" s="739"/>
      <c r="PWP59" s="739"/>
      <c r="PWQ59" s="739"/>
      <c r="PWR59" s="739"/>
      <c r="PWS59" s="739"/>
      <c r="PWT59" s="739"/>
      <c r="PWU59" s="739"/>
      <c r="PWV59" s="739"/>
      <c r="PWW59" s="739"/>
      <c r="PWX59" s="739"/>
      <c r="PWY59" s="739"/>
      <c r="PWZ59" s="739"/>
      <c r="PXA59" s="739"/>
      <c r="PXB59" s="739"/>
      <c r="PXC59" s="739"/>
      <c r="PXD59" s="739"/>
      <c r="PXE59" s="739"/>
      <c r="PXF59" s="739"/>
      <c r="PXG59" s="739"/>
      <c r="PXH59" s="739"/>
      <c r="PXI59" s="739"/>
      <c r="PXJ59" s="739"/>
      <c r="PXK59" s="739"/>
      <c r="PXL59" s="739"/>
      <c r="PXM59" s="739"/>
      <c r="PXN59" s="739"/>
      <c r="PXO59" s="739"/>
      <c r="PXP59" s="739"/>
      <c r="PXQ59" s="739"/>
      <c r="PXR59" s="739"/>
      <c r="PXS59" s="739"/>
      <c r="PXT59" s="739"/>
      <c r="PXU59" s="739"/>
      <c r="PXV59" s="739"/>
      <c r="PXW59" s="739"/>
      <c r="PXX59" s="739"/>
      <c r="PXY59" s="739"/>
      <c r="PXZ59" s="739"/>
      <c r="PYA59" s="739"/>
      <c r="PYB59" s="739"/>
      <c r="PYC59" s="739"/>
      <c r="PYD59" s="739"/>
      <c r="PYE59" s="739"/>
      <c r="PYF59" s="739"/>
      <c r="PYG59" s="739"/>
      <c r="PYH59" s="739"/>
      <c r="PYI59" s="739"/>
      <c r="PYJ59" s="739"/>
      <c r="PYK59" s="739"/>
      <c r="PYL59" s="739"/>
      <c r="PYM59" s="739"/>
      <c r="PYN59" s="739"/>
      <c r="PYO59" s="739"/>
      <c r="PYP59" s="739"/>
      <c r="PYQ59" s="739"/>
      <c r="PYR59" s="739"/>
      <c r="PYS59" s="739"/>
      <c r="PYT59" s="739"/>
      <c r="PYU59" s="739"/>
      <c r="PYV59" s="739"/>
      <c r="PYW59" s="739"/>
      <c r="PYX59" s="739"/>
      <c r="PYY59" s="739"/>
      <c r="PYZ59" s="739"/>
      <c r="PZA59" s="739"/>
      <c r="PZB59" s="739"/>
      <c r="PZC59" s="739"/>
      <c r="PZD59" s="739"/>
      <c r="PZE59" s="739"/>
      <c r="PZF59" s="739"/>
      <c r="PZG59" s="739"/>
      <c r="PZH59" s="739"/>
      <c r="PZI59" s="739"/>
      <c r="PZJ59" s="739"/>
      <c r="PZK59" s="739"/>
      <c r="PZL59" s="739"/>
      <c r="PZM59" s="739"/>
      <c r="PZN59" s="739"/>
      <c r="PZO59" s="739"/>
      <c r="PZP59" s="739"/>
      <c r="PZQ59" s="739"/>
      <c r="PZR59" s="739"/>
      <c r="PZS59" s="739"/>
      <c r="PZT59" s="739"/>
      <c r="PZU59" s="739"/>
      <c r="PZV59" s="739"/>
      <c r="PZW59" s="739"/>
      <c r="PZX59" s="739"/>
      <c r="PZY59" s="739"/>
      <c r="PZZ59" s="739"/>
      <c r="QAA59" s="739"/>
      <c r="QAB59" s="739"/>
      <c r="QAC59" s="739"/>
      <c r="QAD59" s="739"/>
      <c r="QAE59" s="739"/>
      <c r="QAF59" s="739"/>
      <c r="QAG59" s="739"/>
      <c r="QAH59" s="739"/>
      <c r="QAI59" s="739"/>
      <c r="QAJ59" s="739"/>
      <c r="QAK59" s="739"/>
      <c r="QAL59" s="739"/>
      <c r="QAM59" s="739"/>
      <c r="QAN59" s="739"/>
      <c r="QAO59" s="739"/>
      <c r="QAP59" s="739"/>
      <c r="QAQ59" s="739"/>
      <c r="QAR59" s="739"/>
      <c r="QAS59" s="739"/>
      <c r="QAT59" s="739"/>
      <c r="QAU59" s="739"/>
      <c r="QAV59" s="739"/>
      <c r="QAW59" s="739"/>
      <c r="QAX59" s="739"/>
      <c r="QAY59" s="739"/>
      <c r="QAZ59" s="739"/>
      <c r="QBA59" s="739"/>
      <c r="QBB59" s="739"/>
      <c r="QBC59" s="739"/>
      <c r="QBD59" s="739"/>
      <c r="QBE59" s="739"/>
      <c r="QBF59" s="739"/>
      <c r="QBG59" s="739"/>
      <c r="QBH59" s="739"/>
      <c r="QBI59" s="739"/>
      <c r="QBJ59" s="739"/>
      <c r="QBK59" s="739"/>
      <c r="QBL59" s="739"/>
      <c r="QBM59" s="739"/>
      <c r="QBN59" s="739"/>
      <c r="QBO59" s="739"/>
      <c r="QBP59" s="739"/>
      <c r="QBQ59" s="739"/>
      <c r="QBR59" s="739"/>
      <c r="QBS59" s="739"/>
      <c r="QBT59" s="739"/>
      <c r="QBU59" s="739"/>
      <c r="QBV59" s="739"/>
      <c r="QBW59" s="739"/>
      <c r="QBX59" s="739"/>
      <c r="QBY59" s="739"/>
      <c r="QBZ59" s="739"/>
      <c r="QCA59" s="739"/>
      <c r="QCB59" s="739"/>
      <c r="QCC59" s="739"/>
      <c r="QCD59" s="739"/>
      <c r="QCE59" s="739"/>
      <c r="QCF59" s="739"/>
      <c r="QCG59" s="739"/>
      <c r="QCH59" s="739"/>
      <c r="QCI59" s="739"/>
      <c r="QCJ59" s="739"/>
      <c r="QCK59" s="739"/>
      <c r="QCL59" s="739"/>
      <c r="QCM59" s="739"/>
      <c r="QCN59" s="739"/>
      <c r="QCO59" s="739"/>
      <c r="QCP59" s="739"/>
      <c r="QCQ59" s="739"/>
      <c r="QCR59" s="739"/>
      <c r="QCS59" s="739"/>
      <c r="QCT59" s="739"/>
      <c r="QCU59" s="739"/>
      <c r="QCV59" s="739"/>
      <c r="QCW59" s="739"/>
      <c r="QCX59" s="739"/>
      <c r="QCY59" s="739"/>
      <c r="QCZ59" s="739"/>
      <c r="QDA59" s="739"/>
      <c r="QDB59" s="739"/>
      <c r="QDC59" s="739"/>
      <c r="QDD59" s="739"/>
      <c r="QDE59" s="739"/>
      <c r="QDF59" s="739"/>
      <c r="QDG59" s="739"/>
      <c r="QDH59" s="739"/>
      <c r="QDI59" s="739"/>
      <c r="QDJ59" s="739"/>
      <c r="QDK59" s="739"/>
      <c r="QDL59" s="739"/>
      <c r="QDM59" s="739"/>
      <c r="QDN59" s="739"/>
      <c r="QDO59" s="739"/>
      <c r="QDP59" s="739"/>
      <c r="QDQ59" s="739"/>
      <c r="QDR59" s="739"/>
      <c r="QDS59" s="739"/>
      <c r="QDT59" s="739"/>
      <c r="QDU59" s="739"/>
      <c r="QDV59" s="739"/>
      <c r="QDW59" s="739"/>
      <c r="QDX59" s="739"/>
      <c r="QDY59" s="739"/>
      <c r="QDZ59" s="739"/>
      <c r="QEA59" s="739"/>
      <c r="QEB59" s="739"/>
      <c r="QEC59" s="739"/>
      <c r="QED59" s="739"/>
      <c r="QEE59" s="739"/>
      <c r="QEF59" s="739"/>
      <c r="QEG59" s="739"/>
      <c r="QEH59" s="739"/>
      <c r="QEI59" s="739"/>
      <c r="QEJ59" s="739"/>
      <c r="QEK59" s="739"/>
      <c r="QEL59" s="739"/>
      <c r="QEM59" s="739"/>
      <c r="QEN59" s="739"/>
      <c r="QEO59" s="739"/>
      <c r="QEP59" s="739"/>
      <c r="QEQ59" s="739"/>
      <c r="QER59" s="739"/>
      <c r="QES59" s="739"/>
      <c r="QET59" s="739"/>
      <c r="QEU59" s="739"/>
      <c r="QEV59" s="739"/>
      <c r="QEW59" s="739"/>
      <c r="QEX59" s="739"/>
      <c r="QEY59" s="739"/>
      <c r="QEZ59" s="739"/>
      <c r="QFA59" s="739"/>
      <c r="QFB59" s="739"/>
      <c r="QFC59" s="739"/>
      <c r="QFD59" s="739"/>
      <c r="QFE59" s="739"/>
      <c r="QFF59" s="739"/>
      <c r="QFG59" s="739"/>
      <c r="QFH59" s="739"/>
      <c r="QFI59" s="739"/>
      <c r="QFJ59" s="739"/>
      <c r="QFK59" s="739"/>
      <c r="QFL59" s="739"/>
      <c r="QFM59" s="739"/>
      <c r="QFN59" s="739"/>
      <c r="QFO59" s="739"/>
      <c r="QFP59" s="739"/>
      <c r="QFQ59" s="739"/>
      <c r="QFR59" s="739"/>
      <c r="QFS59" s="739"/>
      <c r="QFT59" s="739"/>
      <c r="QFU59" s="739"/>
      <c r="QFV59" s="739"/>
      <c r="QFW59" s="739"/>
      <c r="QFX59" s="739"/>
      <c r="QFY59" s="739"/>
      <c r="QFZ59" s="739"/>
      <c r="QGA59" s="739"/>
      <c r="QGB59" s="739"/>
      <c r="QGC59" s="739"/>
      <c r="QGD59" s="739"/>
      <c r="QGE59" s="739"/>
      <c r="QGF59" s="739"/>
      <c r="QGG59" s="739"/>
      <c r="QGH59" s="739"/>
      <c r="QGI59" s="739"/>
      <c r="QGJ59" s="739"/>
      <c r="QGK59" s="739"/>
      <c r="QGL59" s="739"/>
      <c r="QGM59" s="739"/>
      <c r="QGN59" s="739"/>
      <c r="QGO59" s="739"/>
      <c r="QGP59" s="739"/>
      <c r="QGQ59" s="739"/>
      <c r="QGR59" s="739"/>
      <c r="QGS59" s="739"/>
      <c r="QGT59" s="739"/>
      <c r="QGU59" s="739"/>
      <c r="QGV59" s="739"/>
      <c r="QGW59" s="739"/>
      <c r="QGX59" s="739"/>
      <c r="QGY59" s="739"/>
      <c r="QGZ59" s="739"/>
      <c r="QHA59" s="739"/>
      <c r="QHB59" s="739"/>
      <c r="QHC59" s="739"/>
      <c r="QHD59" s="739"/>
      <c r="QHE59" s="739"/>
      <c r="QHF59" s="739"/>
      <c r="QHG59" s="739"/>
      <c r="QHH59" s="739"/>
      <c r="QHI59" s="739"/>
      <c r="QHJ59" s="739"/>
      <c r="QHK59" s="739"/>
      <c r="QHL59" s="739"/>
      <c r="QHM59" s="739"/>
      <c r="QHN59" s="739"/>
      <c r="QHO59" s="739"/>
      <c r="QHP59" s="739"/>
      <c r="QHQ59" s="739"/>
      <c r="QHR59" s="739"/>
      <c r="QHS59" s="739"/>
      <c r="QHT59" s="739"/>
      <c r="QHU59" s="739"/>
      <c r="QHV59" s="739"/>
      <c r="QHW59" s="739"/>
      <c r="QHX59" s="739"/>
      <c r="QHY59" s="739"/>
      <c r="QHZ59" s="739"/>
      <c r="QIA59" s="739"/>
      <c r="QIB59" s="739"/>
      <c r="QIC59" s="739"/>
      <c r="QID59" s="739"/>
      <c r="QIE59" s="739"/>
      <c r="QIF59" s="739"/>
      <c r="QIG59" s="739"/>
      <c r="QIH59" s="739"/>
      <c r="QII59" s="739"/>
      <c r="QIJ59" s="739"/>
      <c r="QIK59" s="739"/>
      <c r="QIL59" s="739"/>
      <c r="QIM59" s="739"/>
      <c r="QIN59" s="739"/>
      <c r="QIO59" s="739"/>
      <c r="QIP59" s="739"/>
      <c r="QIQ59" s="739"/>
      <c r="QIR59" s="739"/>
      <c r="QIS59" s="739"/>
      <c r="QIT59" s="739"/>
      <c r="QIU59" s="739"/>
      <c r="QIV59" s="739"/>
      <c r="QIW59" s="739"/>
      <c r="QIX59" s="739"/>
      <c r="QIY59" s="739"/>
      <c r="QIZ59" s="739"/>
      <c r="QJA59" s="739"/>
      <c r="QJB59" s="739"/>
      <c r="QJC59" s="739"/>
      <c r="QJD59" s="739"/>
      <c r="QJE59" s="739"/>
      <c r="QJF59" s="739"/>
      <c r="QJG59" s="739"/>
      <c r="QJH59" s="739"/>
      <c r="QJI59" s="739"/>
      <c r="QJJ59" s="739"/>
      <c r="QJK59" s="739"/>
      <c r="QJL59" s="739"/>
      <c r="QJM59" s="739"/>
      <c r="QJN59" s="739"/>
      <c r="QJO59" s="739"/>
      <c r="QJP59" s="739"/>
      <c r="QJQ59" s="739"/>
      <c r="QJR59" s="739"/>
      <c r="QJS59" s="739"/>
      <c r="QJT59" s="739"/>
      <c r="QJU59" s="739"/>
      <c r="QJV59" s="739"/>
      <c r="QJW59" s="739"/>
      <c r="QJX59" s="739"/>
      <c r="QJY59" s="739"/>
      <c r="QJZ59" s="739"/>
      <c r="QKA59" s="739"/>
      <c r="QKB59" s="739"/>
      <c r="QKC59" s="739"/>
      <c r="QKD59" s="739"/>
      <c r="QKE59" s="739"/>
      <c r="QKF59" s="739"/>
      <c r="QKG59" s="739"/>
      <c r="QKH59" s="739"/>
      <c r="QKI59" s="739"/>
      <c r="QKJ59" s="739"/>
      <c r="QKK59" s="739"/>
      <c r="QKL59" s="739"/>
      <c r="QKM59" s="739"/>
      <c r="QKN59" s="739"/>
      <c r="QKO59" s="739"/>
      <c r="QKP59" s="739"/>
      <c r="QKQ59" s="739"/>
      <c r="QKR59" s="739"/>
      <c r="QKS59" s="739"/>
      <c r="QKT59" s="739"/>
      <c r="QKU59" s="739"/>
      <c r="QKV59" s="739"/>
      <c r="QKW59" s="739"/>
      <c r="QKX59" s="739"/>
      <c r="QKY59" s="739"/>
      <c r="QKZ59" s="739"/>
      <c r="QLA59" s="739"/>
      <c r="QLB59" s="739"/>
      <c r="QLC59" s="739"/>
      <c r="QLD59" s="739"/>
      <c r="QLE59" s="739"/>
      <c r="QLF59" s="739"/>
      <c r="QLG59" s="739"/>
      <c r="QLH59" s="739"/>
      <c r="QLI59" s="739"/>
      <c r="QLJ59" s="739"/>
      <c r="QLK59" s="739"/>
      <c r="QLL59" s="739"/>
      <c r="QLM59" s="739"/>
      <c r="QLN59" s="739"/>
      <c r="QLO59" s="739"/>
      <c r="QLP59" s="739"/>
      <c r="QLQ59" s="739"/>
      <c r="QLR59" s="739"/>
      <c r="QLS59" s="739"/>
      <c r="QLT59" s="739"/>
      <c r="QLU59" s="739"/>
      <c r="QLV59" s="739"/>
      <c r="QLW59" s="739"/>
      <c r="QLX59" s="739"/>
      <c r="QLY59" s="739"/>
      <c r="QLZ59" s="739"/>
      <c r="QMA59" s="739"/>
      <c r="QMB59" s="739"/>
      <c r="QMC59" s="739"/>
      <c r="QMD59" s="739"/>
      <c r="QME59" s="739"/>
      <c r="QMF59" s="739"/>
      <c r="QMG59" s="739"/>
      <c r="QMH59" s="739"/>
      <c r="QMI59" s="739"/>
      <c r="QMJ59" s="739"/>
      <c r="QMK59" s="739"/>
      <c r="QML59" s="739"/>
      <c r="QMM59" s="739"/>
      <c r="QMN59" s="739"/>
      <c r="QMO59" s="739"/>
      <c r="QMP59" s="739"/>
      <c r="QMQ59" s="739"/>
      <c r="QMR59" s="739"/>
      <c r="QMS59" s="739"/>
      <c r="QMT59" s="739"/>
      <c r="QMU59" s="739"/>
      <c r="QMV59" s="739"/>
      <c r="QMW59" s="739"/>
      <c r="QMX59" s="739"/>
      <c r="QMY59" s="739"/>
      <c r="QMZ59" s="739"/>
      <c r="QNA59" s="739"/>
      <c r="QNB59" s="739"/>
      <c r="QNC59" s="739"/>
      <c r="QND59" s="739"/>
      <c r="QNE59" s="739"/>
      <c r="QNF59" s="739"/>
      <c r="QNG59" s="739"/>
      <c r="QNH59" s="739"/>
      <c r="QNI59" s="739"/>
      <c r="QNJ59" s="739"/>
      <c r="QNK59" s="739"/>
      <c r="QNL59" s="739"/>
      <c r="QNM59" s="739"/>
      <c r="QNN59" s="739"/>
      <c r="QNO59" s="739"/>
      <c r="QNP59" s="739"/>
      <c r="QNQ59" s="739"/>
      <c r="QNR59" s="739"/>
      <c r="QNS59" s="739"/>
      <c r="QNT59" s="739"/>
      <c r="QNU59" s="739"/>
      <c r="QNV59" s="739"/>
      <c r="QNW59" s="739"/>
      <c r="QNX59" s="739"/>
      <c r="QNY59" s="739"/>
      <c r="QNZ59" s="739"/>
      <c r="QOA59" s="739"/>
      <c r="QOB59" s="739"/>
      <c r="QOC59" s="739"/>
      <c r="QOD59" s="739"/>
      <c r="QOE59" s="739"/>
      <c r="QOF59" s="739"/>
      <c r="QOG59" s="739"/>
      <c r="QOH59" s="739"/>
      <c r="QOI59" s="739"/>
      <c r="QOJ59" s="739"/>
      <c r="QOK59" s="739"/>
      <c r="QOL59" s="739"/>
      <c r="QOM59" s="739"/>
      <c r="QON59" s="739"/>
      <c r="QOO59" s="739"/>
      <c r="QOP59" s="739"/>
      <c r="QOQ59" s="739"/>
      <c r="QOR59" s="739"/>
      <c r="QOS59" s="739"/>
      <c r="QOT59" s="739"/>
      <c r="QOU59" s="739"/>
      <c r="QOV59" s="739"/>
      <c r="QOW59" s="739"/>
      <c r="QOX59" s="739"/>
      <c r="QOY59" s="739"/>
      <c r="QOZ59" s="739"/>
      <c r="QPA59" s="739"/>
      <c r="QPB59" s="739"/>
      <c r="QPC59" s="739"/>
      <c r="QPD59" s="739"/>
      <c r="QPE59" s="739"/>
      <c r="QPF59" s="739"/>
      <c r="QPG59" s="739"/>
      <c r="QPH59" s="739"/>
      <c r="QPI59" s="739"/>
      <c r="QPJ59" s="739"/>
      <c r="QPK59" s="739"/>
      <c r="QPL59" s="739"/>
      <c r="QPM59" s="739"/>
      <c r="QPN59" s="739"/>
      <c r="QPO59" s="739"/>
      <c r="QPP59" s="739"/>
      <c r="QPQ59" s="739"/>
      <c r="QPR59" s="739"/>
      <c r="QPS59" s="739"/>
      <c r="QPT59" s="739"/>
      <c r="QPU59" s="739"/>
      <c r="QPV59" s="739"/>
      <c r="QPW59" s="739"/>
      <c r="QPX59" s="739"/>
      <c r="QPY59" s="739"/>
      <c r="QPZ59" s="739"/>
      <c r="QQA59" s="739"/>
      <c r="QQB59" s="739"/>
      <c r="QQC59" s="739"/>
      <c r="QQD59" s="739"/>
      <c r="QQE59" s="739"/>
      <c r="QQF59" s="739"/>
      <c r="QQG59" s="739"/>
      <c r="QQH59" s="739"/>
      <c r="QQI59" s="739"/>
      <c r="QQJ59" s="739"/>
      <c r="QQK59" s="739"/>
      <c r="QQL59" s="739"/>
      <c r="QQM59" s="739"/>
      <c r="QQN59" s="739"/>
      <c r="QQO59" s="739"/>
      <c r="QQP59" s="739"/>
      <c r="QQQ59" s="739"/>
      <c r="QQR59" s="739"/>
      <c r="QQS59" s="739"/>
      <c r="QQT59" s="739"/>
      <c r="QQU59" s="739"/>
      <c r="QQV59" s="739"/>
      <c r="QQW59" s="739"/>
      <c r="QQX59" s="739"/>
      <c r="QQY59" s="739"/>
      <c r="QQZ59" s="739"/>
      <c r="QRA59" s="739"/>
      <c r="QRB59" s="739"/>
      <c r="QRC59" s="739"/>
      <c r="QRD59" s="739"/>
      <c r="QRE59" s="739"/>
      <c r="QRF59" s="739"/>
      <c r="QRG59" s="739"/>
      <c r="QRH59" s="739"/>
      <c r="QRI59" s="739"/>
      <c r="QRJ59" s="739"/>
      <c r="QRK59" s="739"/>
      <c r="QRL59" s="739"/>
      <c r="QRM59" s="739"/>
      <c r="QRN59" s="739"/>
      <c r="QRO59" s="739"/>
      <c r="QRP59" s="739"/>
      <c r="QRQ59" s="739"/>
      <c r="QRR59" s="739"/>
      <c r="QRS59" s="739"/>
      <c r="QRT59" s="739"/>
      <c r="QRU59" s="739"/>
      <c r="QRV59" s="739"/>
      <c r="QRW59" s="739"/>
      <c r="QRX59" s="739"/>
      <c r="QRY59" s="739"/>
      <c r="QRZ59" s="739"/>
      <c r="QSA59" s="739"/>
      <c r="QSB59" s="739"/>
      <c r="QSC59" s="739"/>
      <c r="QSD59" s="739"/>
      <c r="QSE59" s="739"/>
      <c r="QSF59" s="739"/>
      <c r="QSG59" s="739"/>
      <c r="QSH59" s="739"/>
      <c r="QSI59" s="739"/>
      <c r="QSJ59" s="739"/>
      <c r="QSK59" s="739"/>
      <c r="QSL59" s="739"/>
      <c r="QSM59" s="739"/>
      <c r="QSN59" s="739"/>
      <c r="QSO59" s="739"/>
      <c r="QSP59" s="739"/>
      <c r="QSQ59" s="739"/>
      <c r="QSR59" s="739"/>
      <c r="QSS59" s="739"/>
      <c r="QST59" s="739"/>
      <c r="QSU59" s="739"/>
      <c r="QSV59" s="739"/>
      <c r="QSW59" s="739"/>
      <c r="QSX59" s="739"/>
      <c r="QSY59" s="739"/>
      <c r="QSZ59" s="739"/>
      <c r="QTA59" s="739"/>
      <c r="QTB59" s="739"/>
      <c r="QTC59" s="739"/>
      <c r="QTD59" s="739"/>
      <c r="QTE59" s="739"/>
      <c r="QTF59" s="739"/>
      <c r="QTG59" s="739"/>
      <c r="QTH59" s="739"/>
      <c r="QTI59" s="739"/>
      <c r="QTJ59" s="739"/>
      <c r="QTK59" s="739"/>
      <c r="QTL59" s="739"/>
      <c r="QTM59" s="739"/>
      <c r="QTN59" s="739"/>
      <c r="QTO59" s="739"/>
      <c r="QTP59" s="739"/>
      <c r="QTQ59" s="739"/>
      <c r="QTR59" s="739"/>
      <c r="QTS59" s="739"/>
      <c r="QTT59" s="739"/>
      <c r="QTU59" s="739"/>
      <c r="QTV59" s="739"/>
      <c r="QTW59" s="739"/>
      <c r="QTX59" s="739"/>
      <c r="QTY59" s="739"/>
      <c r="QTZ59" s="739"/>
      <c r="QUA59" s="739"/>
      <c r="QUB59" s="739"/>
      <c r="QUC59" s="739"/>
      <c r="QUD59" s="739"/>
      <c r="QUE59" s="739"/>
      <c r="QUF59" s="739"/>
      <c r="QUG59" s="739"/>
      <c r="QUH59" s="739"/>
      <c r="QUI59" s="739"/>
      <c r="QUJ59" s="739"/>
      <c r="QUK59" s="739"/>
      <c r="QUL59" s="739"/>
      <c r="QUM59" s="739"/>
      <c r="QUN59" s="739"/>
      <c r="QUO59" s="739"/>
      <c r="QUP59" s="739"/>
      <c r="QUQ59" s="739"/>
      <c r="QUR59" s="739"/>
      <c r="QUS59" s="739"/>
      <c r="QUT59" s="739"/>
      <c r="QUU59" s="739"/>
      <c r="QUV59" s="739"/>
      <c r="QUW59" s="739"/>
      <c r="QUX59" s="739"/>
      <c r="QUY59" s="739"/>
      <c r="QUZ59" s="739"/>
      <c r="QVA59" s="739"/>
      <c r="QVB59" s="739"/>
      <c r="QVC59" s="739"/>
      <c r="QVD59" s="739"/>
      <c r="QVE59" s="739"/>
      <c r="QVF59" s="739"/>
      <c r="QVG59" s="739"/>
      <c r="QVH59" s="739"/>
      <c r="QVI59" s="739"/>
      <c r="QVJ59" s="739"/>
      <c r="QVK59" s="739"/>
      <c r="QVL59" s="739"/>
      <c r="QVM59" s="739"/>
      <c r="QVN59" s="739"/>
      <c r="QVO59" s="739"/>
      <c r="QVP59" s="739"/>
      <c r="QVQ59" s="739"/>
      <c r="QVR59" s="739"/>
      <c r="QVS59" s="739"/>
      <c r="QVT59" s="739"/>
      <c r="QVU59" s="739"/>
      <c r="QVV59" s="739"/>
      <c r="QVW59" s="739"/>
      <c r="QVX59" s="739"/>
      <c r="QVY59" s="739"/>
      <c r="QVZ59" s="739"/>
      <c r="QWA59" s="739"/>
      <c r="QWB59" s="739"/>
      <c r="QWC59" s="739"/>
      <c r="QWD59" s="739"/>
      <c r="QWE59" s="739"/>
      <c r="QWF59" s="739"/>
      <c r="QWG59" s="739"/>
      <c r="QWH59" s="739"/>
      <c r="QWI59" s="739"/>
      <c r="QWJ59" s="739"/>
      <c r="QWK59" s="739"/>
      <c r="QWL59" s="739"/>
      <c r="QWM59" s="739"/>
      <c r="QWN59" s="739"/>
      <c r="QWO59" s="739"/>
      <c r="QWP59" s="739"/>
      <c r="QWQ59" s="739"/>
      <c r="QWR59" s="739"/>
      <c r="QWS59" s="739"/>
      <c r="QWT59" s="739"/>
      <c r="QWU59" s="739"/>
      <c r="QWV59" s="739"/>
      <c r="QWW59" s="739"/>
      <c r="QWX59" s="739"/>
      <c r="QWY59" s="739"/>
      <c r="QWZ59" s="739"/>
      <c r="QXA59" s="739"/>
      <c r="QXB59" s="739"/>
      <c r="QXC59" s="739"/>
      <c r="QXD59" s="739"/>
      <c r="QXE59" s="739"/>
      <c r="QXF59" s="739"/>
      <c r="QXG59" s="739"/>
      <c r="QXH59" s="739"/>
      <c r="QXI59" s="739"/>
      <c r="QXJ59" s="739"/>
      <c r="QXK59" s="739"/>
      <c r="QXL59" s="739"/>
      <c r="QXM59" s="739"/>
      <c r="QXN59" s="739"/>
      <c r="QXO59" s="739"/>
      <c r="QXP59" s="739"/>
      <c r="QXQ59" s="739"/>
      <c r="QXR59" s="739"/>
      <c r="QXS59" s="739"/>
      <c r="QXT59" s="739"/>
      <c r="QXU59" s="739"/>
      <c r="QXV59" s="739"/>
      <c r="QXW59" s="739"/>
      <c r="QXX59" s="739"/>
      <c r="QXY59" s="739"/>
      <c r="QXZ59" s="739"/>
      <c r="QYA59" s="739"/>
      <c r="QYB59" s="739"/>
      <c r="QYC59" s="739"/>
      <c r="QYD59" s="739"/>
      <c r="QYE59" s="739"/>
      <c r="QYF59" s="739"/>
      <c r="QYG59" s="739"/>
      <c r="QYH59" s="739"/>
      <c r="QYI59" s="739"/>
      <c r="QYJ59" s="739"/>
      <c r="QYK59" s="739"/>
      <c r="QYL59" s="739"/>
      <c r="QYM59" s="739"/>
      <c r="QYN59" s="739"/>
      <c r="QYO59" s="739"/>
      <c r="QYP59" s="739"/>
      <c r="QYQ59" s="739"/>
      <c r="QYR59" s="739"/>
      <c r="QYS59" s="739"/>
      <c r="QYT59" s="739"/>
      <c r="QYU59" s="739"/>
      <c r="QYV59" s="739"/>
      <c r="QYW59" s="739"/>
      <c r="QYX59" s="739"/>
      <c r="QYY59" s="739"/>
      <c r="QYZ59" s="739"/>
      <c r="QZA59" s="739"/>
      <c r="QZB59" s="739"/>
      <c r="QZC59" s="739"/>
      <c r="QZD59" s="739"/>
      <c r="QZE59" s="739"/>
      <c r="QZF59" s="739"/>
      <c r="QZG59" s="739"/>
      <c r="QZH59" s="739"/>
      <c r="QZI59" s="739"/>
      <c r="QZJ59" s="739"/>
      <c r="QZK59" s="739"/>
      <c r="QZL59" s="739"/>
      <c r="QZM59" s="739"/>
      <c r="QZN59" s="739"/>
      <c r="QZO59" s="739"/>
      <c r="QZP59" s="739"/>
      <c r="QZQ59" s="739"/>
      <c r="QZR59" s="739"/>
      <c r="QZS59" s="739"/>
      <c r="QZT59" s="739"/>
      <c r="QZU59" s="739"/>
      <c r="QZV59" s="739"/>
      <c r="QZW59" s="739"/>
      <c r="QZX59" s="739"/>
      <c r="QZY59" s="739"/>
      <c r="QZZ59" s="739"/>
      <c r="RAA59" s="739"/>
      <c r="RAB59" s="739"/>
      <c r="RAC59" s="739"/>
      <c r="RAD59" s="739"/>
      <c r="RAE59" s="739"/>
      <c r="RAF59" s="739"/>
      <c r="RAG59" s="739"/>
      <c r="RAH59" s="739"/>
      <c r="RAI59" s="739"/>
      <c r="RAJ59" s="739"/>
      <c r="RAK59" s="739"/>
      <c r="RAL59" s="739"/>
      <c r="RAM59" s="739"/>
      <c r="RAN59" s="739"/>
      <c r="RAO59" s="739"/>
      <c r="RAP59" s="739"/>
      <c r="RAQ59" s="739"/>
      <c r="RAR59" s="739"/>
      <c r="RAS59" s="739"/>
      <c r="RAT59" s="739"/>
      <c r="RAU59" s="739"/>
      <c r="RAV59" s="739"/>
      <c r="RAW59" s="739"/>
      <c r="RAX59" s="739"/>
      <c r="RAY59" s="739"/>
      <c r="RAZ59" s="739"/>
      <c r="RBA59" s="739"/>
      <c r="RBB59" s="739"/>
      <c r="RBC59" s="739"/>
      <c r="RBD59" s="739"/>
      <c r="RBE59" s="739"/>
      <c r="RBF59" s="739"/>
      <c r="RBG59" s="739"/>
      <c r="RBH59" s="739"/>
      <c r="RBI59" s="739"/>
      <c r="RBJ59" s="739"/>
      <c r="RBK59" s="739"/>
      <c r="RBL59" s="739"/>
      <c r="RBM59" s="739"/>
      <c r="RBN59" s="739"/>
      <c r="RBO59" s="739"/>
      <c r="RBP59" s="739"/>
      <c r="RBQ59" s="739"/>
      <c r="RBR59" s="739"/>
      <c r="RBS59" s="739"/>
      <c r="RBT59" s="739"/>
      <c r="RBU59" s="739"/>
      <c r="RBV59" s="739"/>
      <c r="RBW59" s="739"/>
      <c r="RBX59" s="739"/>
      <c r="RBY59" s="739"/>
      <c r="RBZ59" s="739"/>
      <c r="RCA59" s="739"/>
      <c r="RCB59" s="739"/>
      <c r="RCC59" s="739"/>
      <c r="RCD59" s="739"/>
      <c r="RCE59" s="739"/>
      <c r="RCF59" s="739"/>
      <c r="RCG59" s="739"/>
      <c r="RCH59" s="739"/>
      <c r="RCI59" s="739"/>
      <c r="RCJ59" s="739"/>
      <c r="RCK59" s="739"/>
      <c r="RCL59" s="739"/>
      <c r="RCM59" s="739"/>
      <c r="RCN59" s="739"/>
      <c r="RCO59" s="739"/>
      <c r="RCP59" s="739"/>
      <c r="RCQ59" s="739"/>
      <c r="RCR59" s="739"/>
      <c r="RCS59" s="739"/>
      <c r="RCT59" s="739"/>
      <c r="RCU59" s="739"/>
      <c r="RCV59" s="739"/>
      <c r="RCW59" s="739"/>
      <c r="RCX59" s="739"/>
      <c r="RCY59" s="739"/>
      <c r="RCZ59" s="739"/>
      <c r="RDA59" s="739"/>
      <c r="RDB59" s="739"/>
      <c r="RDC59" s="739"/>
      <c r="RDD59" s="739"/>
      <c r="RDE59" s="739"/>
      <c r="RDF59" s="739"/>
      <c r="RDG59" s="739"/>
      <c r="RDH59" s="739"/>
      <c r="RDI59" s="739"/>
      <c r="RDJ59" s="739"/>
      <c r="RDK59" s="739"/>
      <c r="RDL59" s="739"/>
      <c r="RDM59" s="739"/>
      <c r="RDN59" s="739"/>
      <c r="RDO59" s="739"/>
      <c r="RDP59" s="739"/>
      <c r="RDQ59" s="739"/>
      <c r="RDR59" s="739"/>
      <c r="RDS59" s="739"/>
      <c r="RDT59" s="739"/>
      <c r="RDU59" s="739"/>
      <c r="RDV59" s="739"/>
      <c r="RDW59" s="739"/>
      <c r="RDX59" s="739"/>
      <c r="RDY59" s="739"/>
      <c r="RDZ59" s="739"/>
      <c r="REA59" s="739"/>
      <c r="REB59" s="739"/>
      <c r="REC59" s="739"/>
      <c r="RED59" s="739"/>
      <c r="REE59" s="739"/>
      <c r="REF59" s="739"/>
      <c r="REG59" s="739"/>
      <c r="REH59" s="739"/>
      <c r="REI59" s="739"/>
      <c r="REJ59" s="739"/>
      <c r="REK59" s="739"/>
      <c r="REL59" s="739"/>
      <c r="REM59" s="739"/>
      <c r="REN59" s="739"/>
      <c r="REO59" s="739"/>
      <c r="REP59" s="739"/>
      <c r="REQ59" s="739"/>
      <c r="RER59" s="739"/>
      <c r="RES59" s="739"/>
      <c r="RET59" s="739"/>
      <c r="REU59" s="739"/>
      <c r="REV59" s="739"/>
      <c r="REW59" s="739"/>
      <c r="REX59" s="739"/>
      <c r="REY59" s="739"/>
      <c r="REZ59" s="739"/>
      <c r="RFA59" s="739"/>
      <c r="RFB59" s="739"/>
      <c r="RFC59" s="739"/>
      <c r="RFD59" s="739"/>
      <c r="RFE59" s="739"/>
      <c r="RFF59" s="739"/>
      <c r="RFG59" s="739"/>
      <c r="RFH59" s="739"/>
      <c r="RFI59" s="739"/>
      <c r="RFJ59" s="739"/>
      <c r="RFK59" s="739"/>
      <c r="RFL59" s="739"/>
      <c r="RFM59" s="739"/>
      <c r="RFN59" s="739"/>
      <c r="RFO59" s="739"/>
      <c r="RFP59" s="739"/>
      <c r="RFQ59" s="739"/>
      <c r="RFR59" s="739"/>
      <c r="RFS59" s="739"/>
      <c r="RFT59" s="739"/>
      <c r="RFU59" s="739"/>
      <c r="RFV59" s="739"/>
      <c r="RFW59" s="739"/>
      <c r="RFX59" s="739"/>
      <c r="RFY59" s="739"/>
      <c r="RFZ59" s="739"/>
      <c r="RGA59" s="739"/>
      <c r="RGB59" s="739"/>
      <c r="RGC59" s="739"/>
      <c r="RGD59" s="739"/>
      <c r="RGE59" s="739"/>
      <c r="RGF59" s="739"/>
      <c r="RGG59" s="739"/>
      <c r="RGH59" s="739"/>
      <c r="RGI59" s="739"/>
      <c r="RGJ59" s="739"/>
      <c r="RGK59" s="739"/>
      <c r="RGL59" s="739"/>
      <c r="RGM59" s="739"/>
      <c r="RGN59" s="739"/>
      <c r="RGO59" s="739"/>
      <c r="RGP59" s="739"/>
      <c r="RGQ59" s="739"/>
      <c r="RGR59" s="739"/>
      <c r="RGS59" s="739"/>
      <c r="RGT59" s="739"/>
      <c r="RGU59" s="739"/>
      <c r="RGV59" s="739"/>
      <c r="RGW59" s="739"/>
      <c r="RGX59" s="739"/>
      <c r="RGY59" s="739"/>
      <c r="RGZ59" s="739"/>
      <c r="RHA59" s="739"/>
      <c r="RHB59" s="739"/>
      <c r="RHC59" s="739"/>
      <c r="RHD59" s="739"/>
      <c r="RHE59" s="739"/>
      <c r="RHF59" s="739"/>
      <c r="RHG59" s="739"/>
      <c r="RHH59" s="739"/>
      <c r="RHI59" s="739"/>
      <c r="RHJ59" s="739"/>
      <c r="RHK59" s="739"/>
      <c r="RHL59" s="739"/>
      <c r="RHM59" s="739"/>
      <c r="RHN59" s="739"/>
      <c r="RHO59" s="739"/>
      <c r="RHP59" s="739"/>
      <c r="RHQ59" s="739"/>
      <c r="RHR59" s="739"/>
      <c r="RHS59" s="739"/>
      <c r="RHT59" s="739"/>
      <c r="RHU59" s="739"/>
      <c r="RHV59" s="739"/>
      <c r="RHW59" s="739"/>
      <c r="RHX59" s="739"/>
      <c r="RHY59" s="739"/>
      <c r="RHZ59" s="739"/>
      <c r="RIA59" s="739"/>
      <c r="RIB59" s="739"/>
      <c r="RIC59" s="739"/>
      <c r="RID59" s="739"/>
      <c r="RIE59" s="739"/>
      <c r="RIF59" s="739"/>
      <c r="RIG59" s="739"/>
      <c r="RIH59" s="739"/>
      <c r="RII59" s="739"/>
      <c r="RIJ59" s="739"/>
      <c r="RIK59" s="739"/>
      <c r="RIL59" s="739"/>
      <c r="RIM59" s="739"/>
      <c r="RIN59" s="739"/>
      <c r="RIO59" s="739"/>
      <c r="RIP59" s="739"/>
      <c r="RIQ59" s="739"/>
      <c r="RIR59" s="739"/>
      <c r="RIS59" s="739"/>
      <c r="RIT59" s="739"/>
      <c r="RIU59" s="739"/>
      <c r="RIV59" s="739"/>
      <c r="RIW59" s="739"/>
      <c r="RIX59" s="739"/>
      <c r="RIY59" s="739"/>
      <c r="RIZ59" s="739"/>
      <c r="RJA59" s="739"/>
      <c r="RJB59" s="739"/>
      <c r="RJC59" s="739"/>
      <c r="RJD59" s="739"/>
      <c r="RJE59" s="739"/>
      <c r="RJF59" s="739"/>
      <c r="RJG59" s="739"/>
      <c r="RJH59" s="739"/>
      <c r="RJI59" s="739"/>
      <c r="RJJ59" s="739"/>
      <c r="RJK59" s="739"/>
      <c r="RJL59" s="739"/>
      <c r="RJM59" s="739"/>
      <c r="RJN59" s="739"/>
      <c r="RJO59" s="739"/>
      <c r="RJP59" s="739"/>
      <c r="RJQ59" s="739"/>
      <c r="RJR59" s="739"/>
      <c r="RJS59" s="739"/>
      <c r="RJT59" s="739"/>
      <c r="RJU59" s="739"/>
      <c r="RJV59" s="739"/>
      <c r="RJW59" s="739"/>
      <c r="RJX59" s="739"/>
      <c r="RJY59" s="739"/>
      <c r="RJZ59" s="739"/>
      <c r="RKA59" s="739"/>
      <c r="RKB59" s="739"/>
      <c r="RKC59" s="739"/>
      <c r="RKD59" s="739"/>
      <c r="RKE59" s="739"/>
      <c r="RKF59" s="739"/>
      <c r="RKG59" s="739"/>
      <c r="RKH59" s="739"/>
      <c r="RKI59" s="739"/>
      <c r="RKJ59" s="739"/>
      <c r="RKK59" s="739"/>
      <c r="RKL59" s="739"/>
      <c r="RKM59" s="739"/>
      <c r="RKN59" s="739"/>
      <c r="RKO59" s="739"/>
      <c r="RKP59" s="739"/>
      <c r="RKQ59" s="739"/>
      <c r="RKR59" s="739"/>
      <c r="RKS59" s="739"/>
      <c r="RKT59" s="739"/>
      <c r="RKU59" s="739"/>
      <c r="RKV59" s="739"/>
      <c r="RKW59" s="739"/>
      <c r="RKX59" s="739"/>
      <c r="RKY59" s="739"/>
      <c r="RKZ59" s="739"/>
      <c r="RLA59" s="739"/>
      <c r="RLB59" s="739"/>
      <c r="RLC59" s="739"/>
      <c r="RLD59" s="739"/>
      <c r="RLE59" s="739"/>
      <c r="RLF59" s="739"/>
      <c r="RLG59" s="739"/>
      <c r="RLH59" s="739"/>
      <c r="RLI59" s="739"/>
      <c r="RLJ59" s="739"/>
      <c r="RLK59" s="739"/>
      <c r="RLL59" s="739"/>
      <c r="RLM59" s="739"/>
      <c r="RLN59" s="739"/>
      <c r="RLO59" s="739"/>
      <c r="RLP59" s="739"/>
      <c r="RLQ59" s="739"/>
      <c r="RLR59" s="739"/>
      <c r="RLS59" s="739"/>
      <c r="RLT59" s="739"/>
      <c r="RLU59" s="739"/>
      <c r="RLV59" s="739"/>
      <c r="RLW59" s="739"/>
      <c r="RLX59" s="739"/>
      <c r="RLY59" s="739"/>
      <c r="RLZ59" s="739"/>
      <c r="RMA59" s="739"/>
      <c r="RMB59" s="739"/>
      <c r="RMC59" s="739"/>
      <c r="RMD59" s="739"/>
      <c r="RME59" s="739"/>
      <c r="RMF59" s="739"/>
      <c r="RMG59" s="739"/>
      <c r="RMH59" s="739"/>
      <c r="RMI59" s="739"/>
      <c r="RMJ59" s="739"/>
      <c r="RMK59" s="739"/>
      <c r="RML59" s="739"/>
      <c r="RMM59" s="739"/>
      <c r="RMN59" s="739"/>
      <c r="RMO59" s="739"/>
      <c r="RMP59" s="739"/>
      <c r="RMQ59" s="739"/>
      <c r="RMR59" s="739"/>
      <c r="RMS59" s="739"/>
      <c r="RMT59" s="739"/>
      <c r="RMU59" s="739"/>
      <c r="RMV59" s="739"/>
      <c r="RMW59" s="739"/>
      <c r="RMX59" s="739"/>
      <c r="RMY59" s="739"/>
      <c r="RMZ59" s="739"/>
      <c r="RNA59" s="739"/>
      <c r="RNB59" s="739"/>
      <c r="RNC59" s="739"/>
      <c r="RND59" s="739"/>
      <c r="RNE59" s="739"/>
      <c r="RNF59" s="739"/>
      <c r="RNG59" s="739"/>
      <c r="RNH59" s="739"/>
      <c r="RNI59" s="739"/>
      <c r="RNJ59" s="739"/>
      <c r="RNK59" s="739"/>
      <c r="RNL59" s="739"/>
      <c r="RNM59" s="739"/>
      <c r="RNN59" s="739"/>
      <c r="RNO59" s="739"/>
      <c r="RNP59" s="739"/>
      <c r="RNQ59" s="739"/>
      <c r="RNR59" s="739"/>
      <c r="RNS59" s="739"/>
      <c r="RNT59" s="739"/>
      <c r="RNU59" s="739"/>
      <c r="RNV59" s="739"/>
      <c r="RNW59" s="739"/>
      <c r="RNX59" s="739"/>
      <c r="RNY59" s="739"/>
      <c r="RNZ59" s="739"/>
      <c r="ROA59" s="739"/>
      <c r="ROB59" s="739"/>
      <c r="ROC59" s="739"/>
      <c r="ROD59" s="739"/>
      <c r="ROE59" s="739"/>
      <c r="ROF59" s="739"/>
      <c r="ROG59" s="739"/>
      <c r="ROH59" s="739"/>
      <c r="ROI59" s="739"/>
      <c r="ROJ59" s="739"/>
      <c r="ROK59" s="739"/>
      <c r="ROL59" s="739"/>
      <c r="ROM59" s="739"/>
      <c r="RON59" s="739"/>
      <c r="ROO59" s="739"/>
      <c r="ROP59" s="739"/>
      <c r="ROQ59" s="739"/>
      <c r="ROR59" s="739"/>
      <c r="ROS59" s="739"/>
      <c r="ROT59" s="739"/>
      <c r="ROU59" s="739"/>
      <c r="ROV59" s="739"/>
      <c r="ROW59" s="739"/>
      <c r="ROX59" s="739"/>
      <c r="ROY59" s="739"/>
      <c r="ROZ59" s="739"/>
      <c r="RPA59" s="739"/>
      <c r="RPB59" s="739"/>
      <c r="RPC59" s="739"/>
      <c r="RPD59" s="739"/>
      <c r="RPE59" s="739"/>
      <c r="RPF59" s="739"/>
      <c r="RPG59" s="739"/>
      <c r="RPH59" s="739"/>
      <c r="RPI59" s="739"/>
      <c r="RPJ59" s="739"/>
      <c r="RPK59" s="739"/>
      <c r="RPL59" s="739"/>
      <c r="RPM59" s="739"/>
      <c r="RPN59" s="739"/>
      <c r="RPO59" s="739"/>
      <c r="RPP59" s="739"/>
      <c r="RPQ59" s="739"/>
      <c r="RPR59" s="739"/>
      <c r="RPS59" s="739"/>
      <c r="RPT59" s="739"/>
      <c r="RPU59" s="739"/>
      <c r="RPV59" s="739"/>
      <c r="RPW59" s="739"/>
      <c r="RPX59" s="739"/>
      <c r="RPY59" s="739"/>
      <c r="RPZ59" s="739"/>
      <c r="RQA59" s="739"/>
      <c r="RQB59" s="739"/>
      <c r="RQC59" s="739"/>
      <c r="RQD59" s="739"/>
      <c r="RQE59" s="739"/>
      <c r="RQF59" s="739"/>
      <c r="RQG59" s="739"/>
      <c r="RQH59" s="739"/>
      <c r="RQI59" s="739"/>
      <c r="RQJ59" s="739"/>
      <c r="RQK59" s="739"/>
      <c r="RQL59" s="739"/>
      <c r="RQM59" s="739"/>
      <c r="RQN59" s="739"/>
      <c r="RQO59" s="739"/>
      <c r="RQP59" s="739"/>
      <c r="RQQ59" s="739"/>
      <c r="RQR59" s="739"/>
      <c r="RQS59" s="739"/>
      <c r="RQT59" s="739"/>
      <c r="RQU59" s="739"/>
      <c r="RQV59" s="739"/>
      <c r="RQW59" s="739"/>
      <c r="RQX59" s="739"/>
      <c r="RQY59" s="739"/>
      <c r="RQZ59" s="739"/>
      <c r="RRA59" s="739"/>
      <c r="RRB59" s="739"/>
      <c r="RRC59" s="739"/>
      <c r="RRD59" s="739"/>
      <c r="RRE59" s="739"/>
      <c r="RRF59" s="739"/>
      <c r="RRG59" s="739"/>
      <c r="RRH59" s="739"/>
      <c r="RRI59" s="739"/>
      <c r="RRJ59" s="739"/>
      <c r="RRK59" s="739"/>
      <c r="RRL59" s="739"/>
      <c r="RRM59" s="739"/>
      <c r="RRN59" s="739"/>
      <c r="RRO59" s="739"/>
      <c r="RRP59" s="739"/>
      <c r="RRQ59" s="739"/>
      <c r="RRR59" s="739"/>
      <c r="RRS59" s="739"/>
      <c r="RRT59" s="739"/>
      <c r="RRU59" s="739"/>
      <c r="RRV59" s="739"/>
      <c r="RRW59" s="739"/>
      <c r="RRX59" s="739"/>
      <c r="RRY59" s="739"/>
      <c r="RRZ59" s="739"/>
      <c r="RSA59" s="739"/>
      <c r="RSB59" s="739"/>
      <c r="RSC59" s="739"/>
      <c r="RSD59" s="739"/>
      <c r="RSE59" s="739"/>
      <c r="RSF59" s="739"/>
      <c r="RSG59" s="739"/>
      <c r="RSH59" s="739"/>
      <c r="RSI59" s="739"/>
      <c r="RSJ59" s="739"/>
      <c r="RSK59" s="739"/>
      <c r="RSL59" s="739"/>
      <c r="RSM59" s="739"/>
      <c r="RSN59" s="739"/>
      <c r="RSO59" s="739"/>
      <c r="RSP59" s="739"/>
      <c r="RSQ59" s="739"/>
      <c r="RSR59" s="739"/>
      <c r="RSS59" s="739"/>
      <c r="RST59" s="739"/>
      <c r="RSU59" s="739"/>
      <c r="RSV59" s="739"/>
      <c r="RSW59" s="739"/>
      <c r="RSX59" s="739"/>
      <c r="RSY59" s="739"/>
      <c r="RSZ59" s="739"/>
      <c r="RTA59" s="739"/>
      <c r="RTB59" s="739"/>
      <c r="RTC59" s="739"/>
      <c r="RTD59" s="739"/>
      <c r="RTE59" s="739"/>
      <c r="RTF59" s="739"/>
      <c r="RTG59" s="739"/>
      <c r="RTH59" s="739"/>
      <c r="RTI59" s="739"/>
      <c r="RTJ59" s="739"/>
      <c r="RTK59" s="739"/>
      <c r="RTL59" s="739"/>
      <c r="RTM59" s="739"/>
      <c r="RTN59" s="739"/>
      <c r="RTO59" s="739"/>
      <c r="RTP59" s="739"/>
      <c r="RTQ59" s="739"/>
      <c r="RTR59" s="739"/>
      <c r="RTS59" s="739"/>
      <c r="RTT59" s="739"/>
      <c r="RTU59" s="739"/>
      <c r="RTV59" s="739"/>
      <c r="RTW59" s="739"/>
      <c r="RTX59" s="739"/>
      <c r="RTY59" s="739"/>
      <c r="RTZ59" s="739"/>
      <c r="RUA59" s="739"/>
      <c r="RUB59" s="739"/>
      <c r="RUC59" s="739"/>
      <c r="RUD59" s="739"/>
      <c r="RUE59" s="739"/>
      <c r="RUF59" s="739"/>
      <c r="RUG59" s="739"/>
      <c r="RUH59" s="739"/>
      <c r="RUI59" s="739"/>
      <c r="RUJ59" s="739"/>
      <c r="RUK59" s="739"/>
      <c r="RUL59" s="739"/>
      <c r="RUM59" s="739"/>
      <c r="RUN59" s="739"/>
      <c r="RUO59" s="739"/>
      <c r="RUP59" s="739"/>
      <c r="RUQ59" s="739"/>
      <c r="RUR59" s="739"/>
      <c r="RUS59" s="739"/>
      <c r="RUT59" s="739"/>
      <c r="RUU59" s="739"/>
      <c r="RUV59" s="739"/>
      <c r="RUW59" s="739"/>
      <c r="RUX59" s="739"/>
      <c r="RUY59" s="739"/>
      <c r="RUZ59" s="739"/>
      <c r="RVA59" s="739"/>
      <c r="RVB59" s="739"/>
      <c r="RVC59" s="739"/>
      <c r="RVD59" s="739"/>
      <c r="RVE59" s="739"/>
      <c r="RVF59" s="739"/>
      <c r="RVG59" s="739"/>
      <c r="RVH59" s="739"/>
      <c r="RVI59" s="739"/>
      <c r="RVJ59" s="739"/>
      <c r="RVK59" s="739"/>
      <c r="RVL59" s="739"/>
      <c r="RVM59" s="739"/>
      <c r="RVN59" s="739"/>
      <c r="RVO59" s="739"/>
      <c r="RVP59" s="739"/>
      <c r="RVQ59" s="739"/>
      <c r="RVR59" s="739"/>
      <c r="RVS59" s="739"/>
      <c r="RVT59" s="739"/>
      <c r="RVU59" s="739"/>
      <c r="RVV59" s="739"/>
      <c r="RVW59" s="739"/>
      <c r="RVX59" s="739"/>
      <c r="RVY59" s="739"/>
      <c r="RVZ59" s="739"/>
      <c r="RWA59" s="739"/>
      <c r="RWB59" s="739"/>
      <c r="RWC59" s="739"/>
      <c r="RWD59" s="739"/>
      <c r="RWE59" s="739"/>
      <c r="RWF59" s="739"/>
      <c r="RWG59" s="739"/>
      <c r="RWH59" s="739"/>
      <c r="RWI59" s="739"/>
      <c r="RWJ59" s="739"/>
      <c r="RWK59" s="739"/>
      <c r="RWL59" s="739"/>
      <c r="RWM59" s="739"/>
      <c r="RWN59" s="739"/>
      <c r="RWO59" s="739"/>
      <c r="RWP59" s="739"/>
      <c r="RWQ59" s="739"/>
      <c r="RWR59" s="739"/>
      <c r="RWS59" s="739"/>
      <c r="RWT59" s="739"/>
      <c r="RWU59" s="739"/>
      <c r="RWV59" s="739"/>
      <c r="RWW59" s="739"/>
      <c r="RWX59" s="739"/>
      <c r="RWY59" s="739"/>
      <c r="RWZ59" s="739"/>
      <c r="RXA59" s="739"/>
      <c r="RXB59" s="739"/>
      <c r="RXC59" s="739"/>
      <c r="RXD59" s="739"/>
      <c r="RXE59" s="739"/>
      <c r="RXF59" s="739"/>
      <c r="RXG59" s="739"/>
      <c r="RXH59" s="739"/>
      <c r="RXI59" s="739"/>
      <c r="RXJ59" s="739"/>
      <c r="RXK59" s="739"/>
      <c r="RXL59" s="739"/>
      <c r="RXM59" s="739"/>
      <c r="RXN59" s="739"/>
      <c r="RXO59" s="739"/>
      <c r="RXP59" s="739"/>
      <c r="RXQ59" s="739"/>
      <c r="RXR59" s="739"/>
      <c r="RXS59" s="739"/>
      <c r="RXT59" s="739"/>
      <c r="RXU59" s="739"/>
      <c r="RXV59" s="739"/>
      <c r="RXW59" s="739"/>
      <c r="RXX59" s="739"/>
      <c r="RXY59" s="739"/>
      <c r="RXZ59" s="739"/>
      <c r="RYA59" s="739"/>
      <c r="RYB59" s="739"/>
      <c r="RYC59" s="739"/>
      <c r="RYD59" s="739"/>
      <c r="RYE59" s="739"/>
      <c r="RYF59" s="739"/>
      <c r="RYG59" s="739"/>
      <c r="RYH59" s="739"/>
      <c r="RYI59" s="739"/>
      <c r="RYJ59" s="739"/>
      <c r="RYK59" s="739"/>
      <c r="RYL59" s="739"/>
      <c r="RYM59" s="739"/>
      <c r="RYN59" s="739"/>
      <c r="RYO59" s="739"/>
      <c r="RYP59" s="739"/>
      <c r="RYQ59" s="739"/>
      <c r="RYR59" s="739"/>
      <c r="RYS59" s="739"/>
      <c r="RYT59" s="739"/>
      <c r="RYU59" s="739"/>
      <c r="RYV59" s="739"/>
      <c r="RYW59" s="739"/>
      <c r="RYX59" s="739"/>
      <c r="RYY59" s="739"/>
      <c r="RYZ59" s="739"/>
      <c r="RZA59" s="739"/>
      <c r="RZB59" s="739"/>
      <c r="RZC59" s="739"/>
      <c r="RZD59" s="739"/>
      <c r="RZE59" s="739"/>
      <c r="RZF59" s="739"/>
      <c r="RZG59" s="739"/>
      <c r="RZH59" s="739"/>
      <c r="RZI59" s="739"/>
      <c r="RZJ59" s="739"/>
      <c r="RZK59" s="739"/>
      <c r="RZL59" s="739"/>
      <c r="RZM59" s="739"/>
      <c r="RZN59" s="739"/>
      <c r="RZO59" s="739"/>
      <c r="RZP59" s="739"/>
      <c r="RZQ59" s="739"/>
      <c r="RZR59" s="739"/>
      <c r="RZS59" s="739"/>
      <c r="RZT59" s="739"/>
      <c r="RZU59" s="739"/>
      <c r="RZV59" s="739"/>
      <c r="RZW59" s="739"/>
      <c r="RZX59" s="739"/>
      <c r="RZY59" s="739"/>
      <c r="RZZ59" s="739"/>
      <c r="SAA59" s="739"/>
      <c r="SAB59" s="739"/>
      <c r="SAC59" s="739"/>
      <c r="SAD59" s="739"/>
      <c r="SAE59" s="739"/>
      <c r="SAF59" s="739"/>
      <c r="SAG59" s="739"/>
      <c r="SAH59" s="739"/>
      <c r="SAI59" s="739"/>
      <c r="SAJ59" s="739"/>
      <c r="SAK59" s="739"/>
      <c r="SAL59" s="739"/>
      <c r="SAM59" s="739"/>
      <c r="SAN59" s="739"/>
      <c r="SAO59" s="739"/>
      <c r="SAP59" s="739"/>
      <c r="SAQ59" s="739"/>
      <c r="SAR59" s="739"/>
      <c r="SAS59" s="739"/>
      <c r="SAT59" s="739"/>
      <c r="SAU59" s="739"/>
      <c r="SAV59" s="739"/>
      <c r="SAW59" s="739"/>
      <c r="SAX59" s="739"/>
      <c r="SAY59" s="739"/>
      <c r="SAZ59" s="739"/>
      <c r="SBA59" s="739"/>
      <c r="SBB59" s="739"/>
      <c r="SBC59" s="739"/>
      <c r="SBD59" s="739"/>
      <c r="SBE59" s="739"/>
      <c r="SBF59" s="739"/>
      <c r="SBG59" s="739"/>
      <c r="SBH59" s="739"/>
      <c r="SBI59" s="739"/>
      <c r="SBJ59" s="739"/>
      <c r="SBK59" s="739"/>
      <c r="SBL59" s="739"/>
      <c r="SBM59" s="739"/>
      <c r="SBN59" s="739"/>
      <c r="SBO59" s="739"/>
      <c r="SBP59" s="739"/>
      <c r="SBQ59" s="739"/>
      <c r="SBR59" s="739"/>
      <c r="SBS59" s="739"/>
      <c r="SBT59" s="739"/>
      <c r="SBU59" s="739"/>
      <c r="SBV59" s="739"/>
      <c r="SBW59" s="739"/>
      <c r="SBX59" s="739"/>
      <c r="SBY59" s="739"/>
      <c r="SBZ59" s="739"/>
      <c r="SCA59" s="739"/>
      <c r="SCB59" s="739"/>
      <c r="SCC59" s="739"/>
      <c r="SCD59" s="739"/>
      <c r="SCE59" s="739"/>
      <c r="SCF59" s="739"/>
      <c r="SCG59" s="739"/>
      <c r="SCH59" s="739"/>
      <c r="SCI59" s="739"/>
      <c r="SCJ59" s="739"/>
      <c r="SCK59" s="739"/>
      <c r="SCL59" s="739"/>
      <c r="SCM59" s="739"/>
      <c r="SCN59" s="739"/>
      <c r="SCO59" s="739"/>
      <c r="SCP59" s="739"/>
      <c r="SCQ59" s="739"/>
      <c r="SCR59" s="739"/>
      <c r="SCS59" s="739"/>
      <c r="SCT59" s="739"/>
      <c r="SCU59" s="739"/>
      <c r="SCV59" s="739"/>
      <c r="SCW59" s="739"/>
      <c r="SCX59" s="739"/>
      <c r="SCY59" s="739"/>
      <c r="SCZ59" s="739"/>
      <c r="SDA59" s="739"/>
      <c r="SDB59" s="739"/>
      <c r="SDC59" s="739"/>
      <c r="SDD59" s="739"/>
      <c r="SDE59" s="739"/>
      <c r="SDF59" s="739"/>
      <c r="SDG59" s="739"/>
      <c r="SDH59" s="739"/>
      <c r="SDI59" s="739"/>
      <c r="SDJ59" s="739"/>
      <c r="SDK59" s="739"/>
      <c r="SDL59" s="739"/>
      <c r="SDM59" s="739"/>
      <c r="SDN59" s="739"/>
      <c r="SDO59" s="739"/>
      <c r="SDP59" s="739"/>
      <c r="SDQ59" s="739"/>
      <c r="SDR59" s="739"/>
      <c r="SDS59" s="739"/>
      <c r="SDT59" s="739"/>
      <c r="SDU59" s="739"/>
      <c r="SDV59" s="739"/>
      <c r="SDW59" s="739"/>
      <c r="SDX59" s="739"/>
      <c r="SDY59" s="739"/>
      <c r="SDZ59" s="739"/>
      <c r="SEA59" s="739"/>
      <c r="SEB59" s="739"/>
      <c r="SEC59" s="739"/>
      <c r="SED59" s="739"/>
      <c r="SEE59" s="739"/>
      <c r="SEF59" s="739"/>
      <c r="SEG59" s="739"/>
      <c r="SEH59" s="739"/>
      <c r="SEI59" s="739"/>
      <c r="SEJ59" s="739"/>
      <c r="SEK59" s="739"/>
      <c r="SEL59" s="739"/>
      <c r="SEM59" s="739"/>
      <c r="SEN59" s="739"/>
      <c r="SEO59" s="739"/>
      <c r="SEP59" s="739"/>
      <c r="SEQ59" s="739"/>
      <c r="SER59" s="739"/>
      <c r="SES59" s="739"/>
      <c r="SET59" s="739"/>
      <c r="SEU59" s="739"/>
      <c r="SEV59" s="739"/>
      <c r="SEW59" s="739"/>
      <c r="SEX59" s="739"/>
      <c r="SEY59" s="739"/>
      <c r="SEZ59" s="739"/>
      <c r="SFA59" s="739"/>
      <c r="SFB59" s="739"/>
      <c r="SFC59" s="739"/>
      <c r="SFD59" s="739"/>
      <c r="SFE59" s="739"/>
      <c r="SFF59" s="739"/>
      <c r="SFG59" s="739"/>
      <c r="SFH59" s="739"/>
      <c r="SFI59" s="739"/>
      <c r="SFJ59" s="739"/>
      <c r="SFK59" s="739"/>
      <c r="SFL59" s="739"/>
      <c r="SFM59" s="739"/>
      <c r="SFN59" s="739"/>
      <c r="SFO59" s="739"/>
      <c r="SFP59" s="739"/>
      <c r="SFQ59" s="739"/>
      <c r="SFR59" s="739"/>
      <c r="SFS59" s="739"/>
      <c r="SFT59" s="739"/>
      <c r="SFU59" s="739"/>
      <c r="SFV59" s="739"/>
      <c r="SFW59" s="739"/>
      <c r="SFX59" s="739"/>
      <c r="SFY59" s="739"/>
      <c r="SFZ59" s="739"/>
      <c r="SGA59" s="739"/>
      <c r="SGB59" s="739"/>
      <c r="SGC59" s="739"/>
      <c r="SGD59" s="739"/>
      <c r="SGE59" s="739"/>
      <c r="SGF59" s="739"/>
      <c r="SGG59" s="739"/>
      <c r="SGH59" s="739"/>
      <c r="SGI59" s="739"/>
      <c r="SGJ59" s="739"/>
      <c r="SGK59" s="739"/>
      <c r="SGL59" s="739"/>
      <c r="SGM59" s="739"/>
      <c r="SGN59" s="739"/>
      <c r="SGO59" s="739"/>
      <c r="SGP59" s="739"/>
      <c r="SGQ59" s="739"/>
      <c r="SGR59" s="739"/>
      <c r="SGS59" s="739"/>
      <c r="SGT59" s="739"/>
      <c r="SGU59" s="739"/>
      <c r="SGV59" s="739"/>
      <c r="SGW59" s="739"/>
      <c r="SGX59" s="739"/>
      <c r="SGY59" s="739"/>
      <c r="SGZ59" s="739"/>
      <c r="SHA59" s="739"/>
      <c r="SHB59" s="739"/>
      <c r="SHC59" s="739"/>
      <c r="SHD59" s="739"/>
      <c r="SHE59" s="739"/>
      <c r="SHF59" s="739"/>
      <c r="SHG59" s="739"/>
      <c r="SHH59" s="739"/>
      <c r="SHI59" s="739"/>
      <c r="SHJ59" s="739"/>
      <c r="SHK59" s="739"/>
      <c r="SHL59" s="739"/>
      <c r="SHM59" s="739"/>
      <c r="SHN59" s="739"/>
      <c r="SHO59" s="739"/>
      <c r="SHP59" s="739"/>
      <c r="SHQ59" s="739"/>
      <c r="SHR59" s="739"/>
      <c r="SHS59" s="739"/>
      <c r="SHT59" s="739"/>
      <c r="SHU59" s="739"/>
      <c r="SHV59" s="739"/>
      <c r="SHW59" s="739"/>
      <c r="SHX59" s="739"/>
      <c r="SHY59" s="739"/>
      <c r="SHZ59" s="739"/>
      <c r="SIA59" s="739"/>
      <c r="SIB59" s="739"/>
      <c r="SIC59" s="739"/>
      <c r="SID59" s="739"/>
      <c r="SIE59" s="739"/>
      <c r="SIF59" s="739"/>
      <c r="SIG59" s="739"/>
      <c r="SIH59" s="739"/>
      <c r="SII59" s="739"/>
      <c r="SIJ59" s="739"/>
      <c r="SIK59" s="739"/>
      <c r="SIL59" s="739"/>
      <c r="SIM59" s="739"/>
      <c r="SIN59" s="739"/>
      <c r="SIO59" s="739"/>
      <c r="SIP59" s="739"/>
      <c r="SIQ59" s="739"/>
      <c r="SIR59" s="739"/>
      <c r="SIS59" s="739"/>
      <c r="SIT59" s="739"/>
      <c r="SIU59" s="739"/>
      <c r="SIV59" s="739"/>
      <c r="SIW59" s="739"/>
      <c r="SIX59" s="739"/>
      <c r="SIY59" s="739"/>
      <c r="SIZ59" s="739"/>
      <c r="SJA59" s="739"/>
      <c r="SJB59" s="739"/>
      <c r="SJC59" s="739"/>
      <c r="SJD59" s="739"/>
      <c r="SJE59" s="739"/>
      <c r="SJF59" s="739"/>
      <c r="SJG59" s="739"/>
      <c r="SJH59" s="739"/>
      <c r="SJI59" s="739"/>
      <c r="SJJ59" s="739"/>
      <c r="SJK59" s="739"/>
      <c r="SJL59" s="739"/>
      <c r="SJM59" s="739"/>
      <c r="SJN59" s="739"/>
      <c r="SJO59" s="739"/>
      <c r="SJP59" s="739"/>
      <c r="SJQ59" s="739"/>
      <c r="SJR59" s="739"/>
      <c r="SJS59" s="739"/>
      <c r="SJT59" s="739"/>
      <c r="SJU59" s="739"/>
      <c r="SJV59" s="739"/>
      <c r="SJW59" s="739"/>
      <c r="SJX59" s="739"/>
      <c r="SJY59" s="739"/>
      <c r="SJZ59" s="739"/>
      <c r="SKA59" s="739"/>
      <c r="SKB59" s="739"/>
      <c r="SKC59" s="739"/>
      <c r="SKD59" s="739"/>
      <c r="SKE59" s="739"/>
      <c r="SKF59" s="739"/>
      <c r="SKG59" s="739"/>
      <c r="SKH59" s="739"/>
      <c r="SKI59" s="739"/>
      <c r="SKJ59" s="739"/>
      <c r="SKK59" s="739"/>
      <c r="SKL59" s="739"/>
      <c r="SKM59" s="739"/>
      <c r="SKN59" s="739"/>
      <c r="SKO59" s="739"/>
      <c r="SKP59" s="739"/>
      <c r="SKQ59" s="739"/>
      <c r="SKR59" s="739"/>
      <c r="SKS59" s="739"/>
      <c r="SKT59" s="739"/>
      <c r="SKU59" s="739"/>
      <c r="SKV59" s="739"/>
      <c r="SKW59" s="739"/>
      <c r="SKX59" s="739"/>
      <c r="SKY59" s="739"/>
      <c r="SKZ59" s="739"/>
      <c r="SLA59" s="739"/>
      <c r="SLB59" s="739"/>
      <c r="SLC59" s="739"/>
      <c r="SLD59" s="739"/>
      <c r="SLE59" s="739"/>
      <c r="SLF59" s="739"/>
      <c r="SLG59" s="739"/>
      <c r="SLH59" s="739"/>
      <c r="SLI59" s="739"/>
      <c r="SLJ59" s="739"/>
      <c r="SLK59" s="739"/>
      <c r="SLL59" s="739"/>
      <c r="SLM59" s="739"/>
      <c r="SLN59" s="739"/>
      <c r="SLO59" s="739"/>
      <c r="SLP59" s="739"/>
      <c r="SLQ59" s="739"/>
      <c r="SLR59" s="739"/>
      <c r="SLS59" s="739"/>
      <c r="SLT59" s="739"/>
      <c r="SLU59" s="739"/>
      <c r="SLV59" s="739"/>
      <c r="SLW59" s="739"/>
      <c r="SLX59" s="739"/>
      <c r="SLY59" s="739"/>
      <c r="SLZ59" s="739"/>
      <c r="SMA59" s="739"/>
      <c r="SMB59" s="739"/>
      <c r="SMC59" s="739"/>
      <c r="SMD59" s="739"/>
      <c r="SME59" s="739"/>
      <c r="SMF59" s="739"/>
      <c r="SMG59" s="739"/>
      <c r="SMH59" s="739"/>
      <c r="SMI59" s="739"/>
      <c r="SMJ59" s="739"/>
      <c r="SMK59" s="739"/>
      <c r="SML59" s="739"/>
      <c r="SMM59" s="739"/>
      <c r="SMN59" s="739"/>
      <c r="SMO59" s="739"/>
      <c r="SMP59" s="739"/>
      <c r="SMQ59" s="739"/>
      <c r="SMR59" s="739"/>
      <c r="SMS59" s="739"/>
      <c r="SMT59" s="739"/>
      <c r="SMU59" s="739"/>
      <c r="SMV59" s="739"/>
      <c r="SMW59" s="739"/>
      <c r="SMX59" s="739"/>
      <c r="SMY59" s="739"/>
      <c r="SMZ59" s="739"/>
      <c r="SNA59" s="739"/>
      <c r="SNB59" s="739"/>
      <c r="SNC59" s="739"/>
      <c r="SND59" s="739"/>
      <c r="SNE59" s="739"/>
      <c r="SNF59" s="739"/>
      <c r="SNG59" s="739"/>
      <c r="SNH59" s="739"/>
      <c r="SNI59" s="739"/>
      <c r="SNJ59" s="739"/>
      <c r="SNK59" s="739"/>
      <c r="SNL59" s="739"/>
      <c r="SNM59" s="739"/>
      <c r="SNN59" s="739"/>
      <c r="SNO59" s="739"/>
      <c r="SNP59" s="739"/>
      <c r="SNQ59" s="739"/>
      <c r="SNR59" s="739"/>
      <c r="SNS59" s="739"/>
      <c r="SNT59" s="739"/>
      <c r="SNU59" s="739"/>
      <c r="SNV59" s="739"/>
      <c r="SNW59" s="739"/>
      <c r="SNX59" s="739"/>
      <c r="SNY59" s="739"/>
      <c r="SNZ59" s="739"/>
      <c r="SOA59" s="739"/>
      <c r="SOB59" s="739"/>
      <c r="SOC59" s="739"/>
      <c r="SOD59" s="739"/>
      <c r="SOE59" s="739"/>
      <c r="SOF59" s="739"/>
      <c r="SOG59" s="739"/>
      <c r="SOH59" s="739"/>
      <c r="SOI59" s="739"/>
      <c r="SOJ59" s="739"/>
      <c r="SOK59" s="739"/>
      <c r="SOL59" s="739"/>
      <c r="SOM59" s="739"/>
      <c r="SON59" s="739"/>
      <c r="SOO59" s="739"/>
      <c r="SOP59" s="739"/>
      <c r="SOQ59" s="739"/>
      <c r="SOR59" s="739"/>
      <c r="SOS59" s="739"/>
      <c r="SOT59" s="739"/>
      <c r="SOU59" s="739"/>
      <c r="SOV59" s="739"/>
      <c r="SOW59" s="739"/>
      <c r="SOX59" s="739"/>
      <c r="SOY59" s="739"/>
      <c r="SOZ59" s="739"/>
      <c r="SPA59" s="739"/>
      <c r="SPB59" s="739"/>
      <c r="SPC59" s="739"/>
      <c r="SPD59" s="739"/>
      <c r="SPE59" s="739"/>
      <c r="SPF59" s="739"/>
      <c r="SPG59" s="739"/>
      <c r="SPH59" s="739"/>
      <c r="SPI59" s="739"/>
      <c r="SPJ59" s="739"/>
      <c r="SPK59" s="739"/>
      <c r="SPL59" s="739"/>
      <c r="SPM59" s="739"/>
      <c r="SPN59" s="739"/>
      <c r="SPO59" s="739"/>
      <c r="SPP59" s="739"/>
      <c r="SPQ59" s="739"/>
      <c r="SPR59" s="739"/>
      <c r="SPS59" s="739"/>
      <c r="SPT59" s="739"/>
      <c r="SPU59" s="739"/>
      <c r="SPV59" s="739"/>
      <c r="SPW59" s="739"/>
      <c r="SPX59" s="739"/>
      <c r="SPY59" s="739"/>
      <c r="SPZ59" s="739"/>
      <c r="SQA59" s="739"/>
      <c r="SQB59" s="739"/>
      <c r="SQC59" s="739"/>
      <c r="SQD59" s="739"/>
      <c r="SQE59" s="739"/>
      <c r="SQF59" s="739"/>
      <c r="SQG59" s="739"/>
      <c r="SQH59" s="739"/>
      <c r="SQI59" s="739"/>
      <c r="SQJ59" s="739"/>
      <c r="SQK59" s="739"/>
      <c r="SQL59" s="739"/>
      <c r="SQM59" s="739"/>
      <c r="SQN59" s="739"/>
      <c r="SQO59" s="739"/>
      <c r="SQP59" s="739"/>
      <c r="SQQ59" s="739"/>
      <c r="SQR59" s="739"/>
      <c r="SQS59" s="739"/>
      <c r="SQT59" s="739"/>
      <c r="SQU59" s="739"/>
      <c r="SQV59" s="739"/>
      <c r="SQW59" s="739"/>
      <c r="SQX59" s="739"/>
      <c r="SQY59" s="739"/>
      <c r="SQZ59" s="739"/>
      <c r="SRA59" s="739"/>
      <c r="SRB59" s="739"/>
      <c r="SRC59" s="739"/>
      <c r="SRD59" s="739"/>
      <c r="SRE59" s="739"/>
      <c r="SRF59" s="739"/>
      <c r="SRG59" s="739"/>
      <c r="SRH59" s="739"/>
      <c r="SRI59" s="739"/>
      <c r="SRJ59" s="739"/>
      <c r="SRK59" s="739"/>
      <c r="SRL59" s="739"/>
      <c r="SRM59" s="739"/>
      <c r="SRN59" s="739"/>
      <c r="SRO59" s="739"/>
      <c r="SRP59" s="739"/>
      <c r="SRQ59" s="739"/>
      <c r="SRR59" s="739"/>
      <c r="SRS59" s="739"/>
      <c r="SRT59" s="739"/>
      <c r="SRU59" s="739"/>
      <c r="SRV59" s="739"/>
      <c r="SRW59" s="739"/>
      <c r="SRX59" s="739"/>
      <c r="SRY59" s="739"/>
      <c r="SRZ59" s="739"/>
      <c r="SSA59" s="739"/>
      <c r="SSB59" s="739"/>
      <c r="SSC59" s="739"/>
      <c r="SSD59" s="739"/>
      <c r="SSE59" s="739"/>
      <c r="SSF59" s="739"/>
      <c r="SSG59" s="739"/>
      <c r="SSH59" s="739"/>
      <c r="SSI59" s="739"/>
      <c r="SSJ59" s="739"/>
      <c r="SSK59" s="739"/>
      <c r="SSL59" s="739"/>
      <c r="SSM59" s="739"/>
      <c r="SSN59" s="739"/>
      <c r="SSO59" s="739"/>
      <c r="SSP59" s="739"/>
      <c r="SSQ59" s="739"/>
      <c r="SSR59" s="739"/>
      <c r="SSS59" s="739"/>
      <c r="SST59" s="739"/>
      <c r="SSU59" s="739"/>
      <c r="SSV59" s="739"/>
      <c r="SSW59" s="739"/>
      <c r="SSX59" s="739"/>
      <c r="SSY59" s="739"/>
      <c r="SSZ59" s="739"/>
      <c r="STA59" s="739"/>
      <c r="STB59" s="739"/>
      <c r="STC59" s="739"/>
      <c r="STD59" s="739"/>
      <c r="STE59" s="739"/>
      <c r="STF59" s="739"/>
      <c r="STG59" s="739"/>
      <c r="STH59" s="739"/>
      <c r="STI59" s="739"/>
      <c r="STJ59" s="739"/>
      <c r="STK59" s="739"/>
      <c r="STL59" s="739"/>
      <c r="STM59" s="739"/>
      <c r="STN59" s="739"/>
      <c r="STO59" s="739"/>
      <c r="STP59" s="739"/>
      <c r="STQ59" s="739"/>
      <c r="STR59" s="739"/>
      <c r="STS59" s="739"/>
      <c r="STT59" s="739"/>
      <c r="STU59" s="739"/>
      <c r="STV59" s="739"/>
      <c r="STW59" s="739"/>
      <c r="STX59" s="739"/>
      <c r="STY59" s="739"/>
      <c r="STZ59" s="739"/>
      <c r="SUA59" s="739"/>
      <c r="SUB59" s="739"/>
      <c r="SUC59" s="739"/>
      <c r="SUD59" s="739"/>
      <c r="SUE59" s="739"/>
      <c r="SUF59" s="739"/>
      <c r="SUG59" s="739"/>
      <c r="SUH59" s="739"/>
      <c r="SUI59" s="739"/>
      <c r="SUJ59" s="739"/>
      <c r="SUK59" s="739"/>
      <c r="SUL59" s="739"/>
      <c r="SUM59" s="739"/>
      <c r="SUN59" s="739"/>
      <c r="SUO59" s="739"/>
      <c r="SUP59" s="739"/>
      <c r="SUQ59" s="739"/>
      <c r="SUR59" s="739"/>
      <c r="SUS59" s="739"/>
      <c r="SUT59" s="739"/>
      <c r="SUU59" s="739"/>
      <c r="SUV59" s="739"/>
      <c r="SUW59" s="739"/>
      <c r="SUX59" s="739"/>
      <c r="SUY59" s="739"/>
      <c r="SUZ59" s="739"/>
      <c r="SVA59" s="739"/>
      <c r="SVB59" s="739"/>
      <c r="SVC59" s="739"/>
      <c r="SVD59" s="739"/>
      <c r="SVE59" s="739"/>
      <c r="SVF59" s="739"/>
      <c r="SVG59" s="739"/>
      <c r="SVH59" s="739"/>
      <c r="SVI59" s="739"/>
      <c r="SVJ59" s="739"/>
      <c r="SVK59" s="739"/>
      <c r="SVL59" s="739"/>
      <c r="SVM59" s="739"/>
      <c r="SVN59" s="739"/>
      <c r="SVO59" s="739"/>
      <c r="SVP59" s="739"/>
      <c r="SVQ59" s="739"/>
      <c r="SVR59" s="739"/>
      <c r="SVS59" s="739"/>
      <c r="SVT59" s="739"/>
      <c r="SVU59" s="739"/>
      <c r="SVV59" s="739"/>
      <c r="SVW59" s="739"/>
      <c r="SVX59" s="739"/>
      <c r="SVY59" s="739"/>
      <c r="SVZ59" s="739"/>
      <c r="SWA59" s="739"/>
      <c r="SWB59" s="739"/>
      <c r="SWC59" s="739"/>
      <c r="SWD59" s="739"/>
      <c r="SWE59" s="739"/>
      <c r="SWF59" s="739"/>
      <c r="SWG59" s="739"/>
      <c r="SWH59" s="739"/>
      <c r="SWI59" s="739"/>
      <c r="SWJ59" s="739"/>
      <c r="SWK59" s="739"/>
      <c r="SWL59" s="739"/>
      <c r="SWM59" s="739"/>
      <c r="SWN59" s="739"/>
      <c r="SWO59" s="739"/>
      <c r="SWP59" s="739"/>
      <c r="SWQ59" s="739"/>
      <c r="SWR59" s="739"/>
      <c r="SWS59" s="739"/>
      <c r="SWT59" s="739"/>
      <c r="SWU59" s="739"/>
      <c r="SWV59" s="739"/>
      <c r="SWW59" s="739"/>
      <c r="SWX59" s="739"/>
      <c r="SWY59" s="739"/>
      <c r="SWZ59" s="739"/>
      <c r="SXA59" s="739"/>
      <c r="SXB59" s="739"/>
      <c r="SXC59" s="739"/>
      <c r="SXD59" s="739"/>
      <c r="SXE59" s="739"/>
      <c r="SXF59" s="739"/>
      <c r="SXG59" s="739"/>
      <c r="SXH59" s="739"/>
      <c r="SXI59" s="739"/>
      <c r="SXJ59" s="739"/>
      <c r="SXK59" s="739"/>
      <c r="SXL59" s="739"/>
      <c r="SXM59" s="739"/>
      <c r="SXN59" s="739"/>
      <c r="SXO59" s="739"/>
      <c r="SXP59" s="739"/>
      <c r="SXQ59" s="739"/>
      <c r="SXR59" s="739"/>
      <c r="SXS59" s="739"/>
      <c r="SXT59" s="739"/>
      <c r="SXU59" s="739"/>
      <c r="SXV59" s="739"/>
      <c r="SXW59" s="739"/>
      <c r="SXX59" s="739"/>
      <c r="SXY59" s="739"/>
      <c r="SXZ59" s="739"/>
      <c r="SYA59" s="739"/>
      <c r="SYB59" s="739"/>
      <c r="SYC59" s="739"/>
      <c r="SYD59" s="739"/>
      <c r="SYE59" s="739"/>
      <c r="SYF59" s="739"/>
      <c r="SYG59" s="739"/>
      <c r="SYH59" s="739"/>
      <c r="SYI59" s="739"/>
      <c r="SYJ59" s="739"/>
      <c r="SYK59" s="739"/>
      <c r="SYL59" s="739"/>
      <c r="SYM59" s="739"/>
      <c r="SYN59" s="739"/>
      <c r="SYO59" s="739"/>
      <c r="SYP59" s="739"/>
      <c r="SYQ59" s="739"/>
      <c r="SYR59" s="739"/>
      <c r="SYS59" s="739"/>
      <c r="SYT59" s="739"/>
      <c r="SYU59" s="739"/>
      <c r="SYV59" s="739"/>
      <c r="SYW59" s="739"/>
      <c r="SYX59" s="739"/>
      <c r="SYY59" s="739"/>
      <c r="SYZ59" s="739"/>
      <c r="SZA59" s="739"/>
      <c r="SZB59" s="739"/>
      <c r="SZC59" s="739"/>
      <c r="SZD59" s="739"/>
      <c r="SZE59" s="739"/>
      <c r="SZF59" s="739"/>
      <c r="SZG59" s="739"/>
      <c r="SZH59" s="739"/>
      <c r="SZI59" s="739"/>
      <c r="SZJ59" s="739"/>
      <c r="SZK59" s="739"/>
      <c r="SZL59" s="739"/>
      <c r="SZM59" s="739"/>
      <c r="SZN59" s="739"/>
      <c r="SZO59" s="739"/>
      <c r="SZP59" s="739"/>
      <c r="SZQ59" s="739"/>
      <c r="SZR59" s="739"/>
      <c r="SZS59" s="739"/>
      <c r="SZT59" s="739"/>
      <c r="SZU59" s="739"/>
      <c r="SZV59" s="739"/>
      <c r="SZW59" s="739"/>
      <c r="SZX59" s="739"/>
      <c r="SZY59" s="739"/>
      <c r="SZZ59" s="739"/>
      <c r="TAA59" s="739"/>
      <c r="TAB59" s="739"/>
      <c r="TAC59" s="739"/>
      <c r="TAD59" s="739"/>
      <c r="TAE59" s="739"/>
      <c r="TAF59" s="739"/>
      <c r="TAG59" s="739"/>
      <c r="TAH59" s="739"/>
      <c r="TAI59" s="739"/>
      <c r="TAJ59" s="739"/>
      <c r="TAK59" s="739"/>
      <c r="TAL59" s="739"/>
      <c r="TAM59" s="739"/>
      <c r="TAN59" s="739"/>
      <c r="TAO59" s="739"/>
      <c r="TAP59" s="739"/>
      <c r="TAQ59" s="739"/>
      <c r="TAR59" s="739"/>
      <c r="TAS59" s="739"/>
      <c r="TAT59" s="739"/>
      <c r="TAU59" s="739"/>
      <c r="TAV59" s="739"/>
      <c r="TAW59" s="739"/>
      <c r="TAX59" s="739"/>
      <c r="TAY59" s="739"/>
      <c r="TAZ59" s="739"/>
      <c r="TBA59" s="739"/>
      <c r="TBB59" s="739"/>
      <c r="TBC59" s="739"/>
      <c r="TBD59" s="739"/>
      <c r="TBE59" s="739"/>
      <c r="TBF59" s="739"/>
      <c r="TBG59" s="739"/>
      <c r="TBH59" s="739"/>
      <c r="TBI59" s="739"/>
      <c r="TBJ59" s="739"/>
      <c r="TBK59" s="739"/>
      <c r="TBL59" s="739"/>
      <c r="TBM59" s="739"/>
      <c r="TBN59" s="739"/>
      <c r="TBO59" s="739"/>
      <c r="TBP59" s="739"/>
      <c r="TBQ59" s="739"/>
      <c r="TBR59" s="739"/>
      <c r="TBS59" s="739"/>
      <c r="TBT59" s="739"/>
      <c r="TBU59" s="739"/>
      <c r="TBV59" s="739"/>
      <c r="TBW59" s="739"/>
      <c r="TBX59" s="739"/>
      <c r="TBY59" s="739"/>
      <c r="TBZ59" s="739"/>
      <c r="TCA59" s="739"/>
      <c r="TCB59" s="739"/>
      <c r="TCC59" s="739"/>
      <c r="TCD59" s="739"/>
      <c r="TCE59" s="739"/>
      <c r="TCF59" s="739"/>
      <c r="TCG59" s="739"/>
      <c r="TCH59" s="739"/>
      <c r="TCI59" s="739"/>
      <c r="TCJ59" s="739"/>
      <c r="TCK59" s="739"/>
      <c r="TCL59" s="739"/>
      <c r="TCM59" s="739"/>
      <c r="TCN59" s="739"/>
      <c r="TCO59" s="739"/>
      <c r="TCP59" s="739"/>
      <c r="TCQ59" s="739"/>
      <c r="TCR59" s="739"/>
      <c r="TCS59" s="739"/>
      <c r="TCT59" s="739"/>
      <c r="TCU59" s="739"/>
      <c r="TCV59" s="739"/>
      <c r="TCW59" s="739"/>
      <c r="TCX59" s="739"/>
      <c r="TCY59" s="739"/>
      <c r="TCZ59" s="739"/>
      <c r="TDA59" s="739"/>
      <c r="TDB59" s="739"/>
      <c r="TDC59" s="739"/>
      <c r="TDD59" s="739"/>
      <c r="TDE59" s="739"/>
      <c r="TDF59" s="739"/>
      <c r="TDG59" s="739"/>
      <c r="TDH59" s="739"/>
      <c r="TDI59" s="739"/>
      <c r="TDJ59" s="739"/>
      <c r="TDK59" s="739"/>
      <c r="TDL59" s="739"/>
      <c r="TDM59" s="739"/>
      <c r="TDN59" s="739"/>
      <c r="TDO59" s="739"/>
      <c r="TDP59" s="739"/>
      <c r="TDQ59" s="739"/>
      <c r="TDR59" s="739"/>
      <c r="TDS59" s="739"/>
      <c r="TDT59" s="739"/>
      <c r="TDU59" s="739"/>
      <c r="TDV59" s="739"/>
      <c r="TDW59" s="739"/>
      <c r="TDX59" s="739"/>
      <c r="TDY59" s="739"/>
      <c r="TDZ59" s="739"/>
      <c r="TEA59" s="739"/>
      <c r="TEB59" s="739"/>
      <c r="TEC59" s="739"/>
      <c r="TED59" s="739"/>
      <c r="TEE59" s="739"/>
      <c r="TEF59" s="739"/>
      <c r="TEG59" s="739"/>
      <c r="TEH59" s="739"/>
      <c r="TEI59" s="739"/>
      <c r="TEJ59" s="739"/>
      <c r="TEK59" s="739"/>
      <c r="TEL59" s="739"/>
      <c r="TEM59" s="739"/>
      <c r="TEN59" s="739"/>
      <c r="TEO59" s="739"/>
      <c r="TEP59" s="739"/>
      <c r="TEQ59" s="739"/>
      <c r="TER59" s="739"/>
      <c r="TES59" s="739"/>
      <c r="TET59" s="739"/>
      <c r="TEU59" s="739"/>
      <c r="TEV59" s="739"/>
      <c r="TEW59" s="739"/>
      <c r="TEX59" s="739"/>
      <c r="TEY59" s="739"/>
      <c r="TEZ59" s="739"/>
      <c r="TFA59" s="739"/>
      <c r="TFB59" s="739"/>
      <c r="TFC59" s="739"/>
      <c r="TFD59" s="739"/>
      <c r="TFE59" s="739"/>
      <c r="TFF59" s="739"/>
      <c r="TFG59" s="739"/>
      <c r="TFH59" s="739"/>
      <c r="TFI59" s="739"/>
      <c r="TFJ59" s="739"/>
      <c r="TFK59" s="739"/>
      <c r="TFL59" s="739"/>
      <c r="TFM59" s="739"/>
      <c r="TFN59" s="739"/>
      <c r="TFO59" s="739"/>
      <c r="TFP59" s="739"/>
      <c r="TFQ59" s="739"/>
      <c r="TFR59" s="739"/>
      <c r="TFS59" s="739"/>
      <c r="TFT59" s="739"/>
      <c r="TFU59" s="739"/>
      <c r="TFV59" s="739"/>
      <c r="TFW59" s="739"/>
      <c r="TFX59" s="739"/>
      <c r="TFY59" s="739"/>
      <c r="TFZ59" s="739"/>
      <c r="TGA59" s="739"/>
      <c r="TGB59" s="739"/>
      <c r="TGC59" s="739"/>
      <c r="TGD59" s="739"/>
      <c r="TGE59" s="739"/>
      <c r="TGF59" s="739"/>
      <c r="TGG59" s="739"/>
      <c r="TGH59" s="739"/>
      <c r="TGI59" s="739"/>
      <c r="TGJ59" s="739"/>
      <c r="TGK59" s="739"/>
      <c r="TGL59" s="739"/>
      <c r="TGM59" s="739"/>
      <c r="TGN59" s="739"/>
      <c r="TGO59" s="739"/>
      <c r="TGP59" s="739"/>
      <c r="TGQ59" s="739"/>
      <c r="TGR59" s="739"/>
      <c r="TGS59" s="739"/>
      <c r="TGT59" s="739"/>
      <c r="TGU59" s="739"/>
      <c r="TGV59" s="739"/>
      <c r="TGW59" s="739"/>
      <c r="TGX59" s="739"/>
      <c r="TGY59" s="739"/>
      <c r="TGZ59" s="739"/>
      <c r="THA59" s="739"/>
      <c r="THB59" s="739"/>
      <c r="THC59" s="739"/>
      <c r="THD59" s="739"/>
      <c r="THE59" s="739"/>
      <c r="THF59" s="739"/>
      <c r="THG59" s="739"/>
      <c r="THH59" s="739"/>
      <c r="THI59" s="739"/>
      <c r="THJ59" s="739"/>
      <c r="THK59" s="739"/>
      <c r="THL59" s="739"/>
      <c r="THM59" s="739"/>
      <c r="THN59" s="739"/>
      <c r="THO59" s="739"/>
      <c r="THP59" s="739"/>
      <c r="THQ59" s="739"/>
      <c r="THR59" s="739"/>
      <c r="THS59" s="739"/>
      <c r="THT59" s="739"/>
      <c r="THU59" s="739"/>
      <c r="THV59" s="739"/>
      <c r="THW59" s="739"/>
      <c r="THX59" s="739"/>
      <c r="THY59" s="739"/>
      <c r="THZ59" s="739"/>
      <c r="TIA59" s="739"/>
      <c r="TIB59" s="739"/>
      <c r="TIC59" s="739"/>
      <c r="TID59" s="739"/>
      <c r="TIE59" s="739"/>
      <c r="TIF59" s="739"/>
      <c r="TIG59" s="739"/>
      <c r="TIH59" s="739"/>
      <c r="TII59" s="739"/>
      <c r="TIJ59" s="739"/>
      <c r="TIK59" s="739"/>
      <c r="TIL59" s="739"/>
      <c r="TIM59" s="739"/>
      <c r="TIN59" s="739"/>
      <c r="TIO59" s="739"/>
      <c r="TIP59" s="739"/>
      <c r="TIQ59" s="739"/>
      <c r="TIR59" s="739"/>
      <c r="TIS59" s="739"/>
      <c r="TIT59" s="739"/>
      <c r="TIU59" s="739"/>
      <c r="TIV59" s="739"/>
      <c r="TIW59" s="739"/>
      <c r="TIX59" s="739"/>
      <c r="TIY59" s="739"/>
      <c r="TIZ59" s="739"/>
      <c r="TJA59" s="739"/>
      <c r="TJB59" s="739"/>
      <c r="TJC59" s="739"/>
      <c r="TJD59" s="739"/>
      <c r="TJE59" s="739"/>
      <c r="TJF59" s="739"/>
      <c r="TJG59" s="739"/>
      <c r="TJH59" s="739"/>
      <c r="TJI59" s="739"/>
      <c r="TJJ59" s="739"/>
      <c r="TJK59" s="739"/>
      <c r="TJL59" s="739"/>
      <c r="TJM59" s="739"/>
      <c r="TJN59" s="739"/>
      <c r="TJO59" s="739"/>
      <c r="TJP59" s="739"/>
      <c r="TJQ59" s="739"/>
      <c r="TJR59" s="739"/>
      <c r="TJS59" s="739"/>
      <c r="TJT59" s="739"/>
      <c r="TJU59" s="739"/>
      <c r="TJV59" s="739"/>
      <c r="TJW59" s="739"/>
      <c r="TJX59" s="739"/>
      <c r="TJY59" s="739"/>
      <c r="TJZ59" s="739"/>
      <c r="TKA59" s="739"/>
      <c r="TKB59" s="739"/>
      <c r="TKC59" s="739"/>
      <c r="TKD59" s="739"/>
      <c r="TKE59" s="739"/>
      <c r="TKF59" s="739"/>
      <c r="TKG59" s="739"/>
      <c r="TKH59" s="739"/>
      <c r="TKI59" s="739"/>
      <c r="TKJ59" s="739"/>
      <c r="TKK59" s="739"/>
      <c r="TKL59" s="739"/>
      <c r="TKM59" s="739"/>
      <c r="TKN59" s="739"/>
      <c r="TKO59" s="739"/>
      <c r="TKP59" s="739"/>
      <c r="TKQ59" s="739"/>
      <c r="TKR59" s="739"/>
      <c r="TKS59" s="739"/>
      <c r="TKT59" s="739"/>
      <c r="TKU59" s="739"/>
      <c r="TKV59" s="739"/>
      <c r="TKW59" s="739"/>
      <c r="TKX59" s="739"/>
      <c r="TKY59" s="739"/>
      <c r="TKZ59" s="739"/>
      <c r="TLA59" s="739"/>
      <c r="TLB59" s="739"/>
      <c r="TLC59" s="739"/>
      <c r="TLD59" s="739"/>
      <c r="TLE59" s="739"/>
      <c r="TLF59" s="739"/>
      <c r="TLG59" s="739"/>
      <c r="TLH59" s="739"/>
      <c r="TLI59" s="739"/>
      <c r="TLJ59" s="739"/>
      <c r="TLK59" s="739"/>
      <c r="TLL59" s="739"/>
      <c r="TLM59" s="739"/>
      <c r="TLN59" s="739"/>
      <c r="TLO59" s="739"/>
      <c r="TLP59" s="739"/>
      <c r="TLQ59" s="739"/>
      <c r="TLR59" s="739"/>
      <c r="TLS59" s="739"/>
      <c r="TLT59" s="739"/>
      <c r="TLU59" s="739"/>
      <c r="TLV59" s="739"/>
      <c r="TLW59" s="739"/>
      <c r="TLX59" s="739"/>
      <c r="TLY59" s="739"/>
      <c r="TLZ59" s="739"/>
      <c r="TMA59" s="739"/>
      <c r="TMB59" s="739"/>
      <c r="TMC59" s="739"/>
      <c r="TMD59" s="739"/>
      <c r="TME59" s="739"/>
      <c r="TMF59" s="739"/>
      <c r="TMG59" s="739"/>
      <c r="TMH59" s="739"/>
      <c r="TMI59" s="739"/>
      <c r="TMJ59" s="739"/>
      <c r="TMK59" s="739"/>
      <c r="TML59" s="739"/>
      <c r="TMM59" s="739"/>
      <c r="TMN59" s="739"/>
      <c r="TMO59" s="739"/>
      <c r="TMP59" s="739"/>
      <c r="TMQ59" s="739"/>
      <c r="TMR59" s="739"/>
      <c r="TMS59" s="739"/>
      <c r="TMT59" s="739"/>
      <c r="TMU59" s="739"/>
      <c r="TMV59" s="739"/>
      <c r="TMW59" s="739"/>
      <c r="TMX59" s="739"/>
      <c r="TMY59" s="739"/>
      <c r="TMZ59" s="739"/>
      <c r="TNA59" s="739"/>
      <c r="TNB59" s="739"/>
      <c r="TNC59" s="739"/>
      <c r="TND59" s="739"/>
      <c r="TNE59" s="739"/>
      <c r="TNF59" s="739"/>
      <c r="TNG59" s="739"/>
      <c r="TNH59" s="739"/>
      <c r="TNI59" s="739"/>
      <c r="TNJ59" s="739"/>
      <c r="TNK59" s="739"/>
      <c r="TNL59" s="739"/>
      <c r="TNM59" s="739"/>
      <c r="TNN59" s="739"/>
      <c r="TNO59" s="739"/>
      <c r="TNP59" s="739"/>
      <c r="TNQ59" s="739"/>
      <c r="TNR59" s="739"/>
      <c r="TNS59" s="739"/>
      <c r="TNT59" s="739"/>
      <c r="TNU59" s="739"/>
      <c r="TNV59" s="739"/>
      <c r="TNW59" s="739"/>
      <c r="TNX59" s="739"/>
      <c r="TNY59" s="739"/>
      <c r="TNZ59" s="739"/>
      <c r="TOA59" s="739"/>
      <c r="TOB59" s="739"/>
      <c r="TOC59" s="739"/>
      <c r="TOD59" s="739"/>
      <c r="TOE59" s="739"/>
      <c r="TOF59" s="739"/>
      <c r="TOG59" s="739"/>
      <c r="TOH59" s="739"/>
      <c r="TOI59" s="739"/>
      <c r="TOJ59" s="739"/>
      <c r="TOK59" s="739"/>
      <c r="TOL59" s="739"/>
      <c r="TOM59" s="739"/>
      <c r="TON59" s="739"/>
      <c r="TOO59" s="739"/>
      <c r="TOP59" s="739"/>
      <c r="TOQ59" s="739"/>
      <c r="TOR59" s="739"/>
      <c r="TOS59" s="739"/>
      <c r="TOT59" s="739"/>
      <c r="TOU59" s="739"/>
      <c r="TOV59" s="739"/>
      <c r="TOW59" s="739"/>
      <c r="TOX59" s="739"/>
      <c r="TOY59" s="739"/>
      <c r="TOZ59" s="739"/>
      <c r="TPA59" s="739"/>
      <c r="TPB59" s="739"/>
      <c r="TPC59" s="739"/>
      <c r="TPD59" s="739"/>
      <c r="TPE59" s="739"/>
      <c r="TPF59" s="739"/>
      <c r="TPG59" s="739"/>
      <c r="TPH59" s="739"/>
      <c r="TPI59" s="739"/>
      <c r="TPJ59" s="739"/>
      <c r="TPK59" s="739"/>
      <c r="TPL59" s="739"/>
      <c r="TPM59" s="739"/>
      <c r="TPN59" s="739"/>
      <c r="TPO59" s="739"/>
      <c r="TPP59" s="739"/>
      <c r="TPQ59" s="739"/>
      <c r="TPR59" s="739"/>
      <c r="TPS59" s="739"/>
      <c r="TPT59" s="739"/>
      <c r="TPU59" s="739"/>
      <c r="TPV59" s="739"/>
      <c r="TPW59" s="739"/>
      <c r="TPX59" s="739"/>
      <c r="TPY59" s="739"/>
      <c r="TPZ59" s="739"/>
      <c r="TQA59" s="739"/>
      <c r="TQB59" s="739"/>
      <c r="TQC59" s="739"/>
      <c r="TQD59" s="739"/>
      <c r="TQE59" s="739"/>
      <c r="TQF59" s="739"/>
      <c r="TQG59" s="739"/>
      <c r="TQH59" s="739"/>
      <c r="TQI59" s="739"/>
      <c r="TQJ59" s="739"/>
      <c r="TQK59" s="739"/>
      <c r="TQL59" s="739"/>
      <c r="TQM59" s="739"/>
      <c r="TQN59" s="739"/>
      <c r="TQO59" s="739"/>
      <c r="TQP59" s="739"/>
      <c r="TQQ59" s="739"/>
      <c r="TQR59" s="739"/>
      <c r="TQS59" s="739"/>
      <c r="TQT59" s="739"/>
      <c r="TQU59" s="739"/>
      <c r="TQV59" s="739"/>
      <c r="TQW59" s="739"/>
      <c r="TQX59" s="739"/>
      <c r="TQY59" s="739"/>
      <c r="TQZ59" s="739"/>
      <c r="TRA59" s="739"/>
      <c r="TRB59" s="739"/>
      <c r="TRC59" s="739"/>
      <c r="TRD59" s="739"/>
      <c r="TRE59" s="739"/>
      <c r="TRF59" s="739"/>
      <c r="TRG59" s="739"/>
      <c r="TRH59" s="739"/>
      <c r="TRI59" s="739"/>
      <c r="TRJ59" s="739"/>
      <c r="TRK59" s="739"/>
      <c r="TRL59" s="739"/>
      <c r="TRM59" s="739"/>
      <c r="TRN59" s="739"/>
      <c r="TRO59" s="739"/>
      <c r="TRP59" s="739"/>
      <c r="TRQ59" s="739"/>
      <c r="TRR59" s="739"/>
      <c r="TRS59" s="739"/>
      <c r="TRT59" s="739"/>
      <c r="TRU59" s="739"/>
      <c r="TRV59" s="739"/>
      <c r="TRW59" s="739"/>
      <c r="TRX59" s="739"/>
      <c r="TRY59" s="739"/>
      <c r="TRZ59" s="739"/>
      <c r="TSA59" s="739"/>
      <c r="TSB59" s="739"/>
      <c r="TSC59" s="739"/>
      <c r="TSD59" s="739"/>
      <c r="TSE59" s="739"/>
      <c r="TSF59" s="739"/>
      <c r="TSG59" s="739"/>
      <c r="TSH59" s="739"/>
      <c r="TSI59" s="739"/>
      <c r="TSJ59" s="739"/>
      <c r="TSK59" s="739"/>
      <c r="TSL59" s="739"/>
      <c r="TSM59" s="739"/>
      <c r="TSN59" s="739"/>
      <c r="TSO59" s="739"/>
      <c r="TSP59" s="739"/>
      <c r="TSQ59" s="739"/>
      <c r="TSR59" s="739"/>
      <c r="TSS59" s="739"/>
      <c r="TST59" s="739"/>
      <c r="TSU59" s="739"/>
      <c r="TSV59" s="739"/>
      <c r="TSW59" s="739"/>
      <c r="TSX59" s="739"/>
      <c r="TSY59" s="739"/>
      <c r="TSZ59" s="739"/>
      <c r="TTA59" s="739"/>
      <c r="TTB59" s="739"/>
      <c r="TTC59" s="739"/>
      <c r="TTD59" s="739"/>
      <c r="TTE59" s="739"/>
      <c r="TTF59" s="739"/>
      <c r="TTG59" s="739"/>
      <c r="TTH59" s="739"/>
      <c r="TTI59" s="739"/>
      <c r="TTJ59" s="739"/>
      <c r="TTK59" s="739"/>
      <c r="TTL59" s="739"/>
      <c r="TTM59" s="739"/>
      <c r="TTN59" s="739"/>
      <c r="TTO59" s="739"/>
      <c r="TTP59" s="739"/>
      <c r="TTQ59" s="739"/>
      <c r="TTR59" s="739"/>
      <c r="TTS59" s="739"/>
      <c r="TTT59" s="739"/>
      <c r="TTU59" s="739"/>
      <c r="TTV59" s="739"/>
      <c r="TTW59" s="739"/>
      <c r="TTX59" s="739"/>
      <c r="TTY59" s="739"/>
      <c r="TTZ59" s="739"/>
      <c r="TUA59" s="739"/>
      <c r="TUB59" s="739"/>
      <c r="TUC59" s="739"/>
      <c r="TUD59" s="739"/>
      <c r="TUE59" s="739"/>
      <c r="TUF59" s="739"/>
      <c r="TUG59" s="739"/>
      <c r="TUH59" s="739"/>
      <c r="TUI59" s="739"/>
      <c r="TUJ59" s="739"/>
      <c r="TUK59" s="739"/>
      <c r="TUL59" s="739"/>
      <c r="TUM59" s="739"/>
      <c r="TUN59" s="739"/>
      <c r="TUO59" s="739"/>
      <c r="TUP59" s="739"/>
      <c r="TUQ59" s="739"/>
      <c r="TUR59" s="739"/>
      <c r="TUS59" s="739"/>
      <c r="TUT59" s="739"/>
      <c r="TUU59" s="739"/>
      <c r="TUV59" s="739"/>
      <c r="TUW59" s="739"/>
      <c r="TUX59" s="739"/>
      <c r="TUY59" s="739"/>
      <c r="TUZ59" s="739"/>
      <c r="TVA59" s="739"/>
      <c r="TVB59" s="739"/>
      <c r="TVC59" s="739"/>
      <c r="TVD59" s="739"/>
      <c r="TVE59" s="739"/>
      <c r="TVF59" s="739"/>
      <c r="TVG59" s="739"/>
      <c r="TVH59" s="739"/>
      <c r="TVI59" s="739"/>
      <c r="TVJ59" s="739"/>
      <c r="TVK59" s="739"/>
      <c r="TVL59" s="739"/>
      <c r="TVM59" s="739"/>
      <c r="TVN59" s="739"/>
      <c r="TVO59" s="739"/>
      <c r="TVP59" s="739"/>
      <c r="TVQ59" s="739"/>
      <c r="TVR59" s="739"/>
      <c r="TVS59" s="739"/>
      <c r="TVT59" s="739"/>
      <c r="TVU59" s="739"/>
      <c r="TVV59" s="739"/>
      <c r="TVW59" s="739"/>
      <c r="TVX59" s="739"/>
      <c r="TVY59" s="739"/>
      <c r="TVZ59" s="739"/>
      <c r="TWA59" s="739"/>
      <c r="TWB59" s="739"/>
      <c r="TWC59" s="739"/>
      <c r="TWD59" s="739"/>
      <c r="TWE59" s="739"/>
      <c r="TWF59" s="739"/>
      <c r="TWG59" s="739"/>
      <c r="TWH59" s="739"/>
      <c r="TWI59" s="739"/>
      <c r="TWJ59" s="739"/>
      <c r="TWK59" s="739"/>
      <c r="TWL59" s="739"/>
      <c r="TWM59" s="739"/>
      <c r="TWN59" s="739"/>
      <c r="TWO59" s="739"/>
      <c r="TWP59" s="739"/>
      <c r="TWQ59" s="739"/>
      <c r="TWR59" s="739"/>
      <c r="TWS59" s="739"/>
      <c r="TWT59" s="739"/>
      <c r="TWU59" s="739"/>
      <c r="TWV59" s="739"/>
      <c r="TWW59" s="739"/>
      <c r="TWX59" s="739"/>
      <c r="TWY59" s="739"/>
      <c r="TWZ59" s="739"/>
      <c r="TXA59" s="739"/>
      <c r="TXB59" s="739"/>
      <c r="TXC59" s="739"/>
      <c r="TXD59" s="739"/>
      <c r="TXE59" s="739"/>
      <c r="TXF59" s="739"/>
      <c r="TXG59" s="739"/>
      <c r="TXH59" s="739"/>
      <c r="TXI59" s="739"/>
      <c r="TXJ59" s="739"/>
      <c r="TXK59" s="739"/>
      <c r="TXL59" s="739"/>
      <c r="TXM59" s="739"/>
      <c r="TXN59" s="739"/>
      <c r="TXO59" s="739"/>
      <c r="TXP59" s="739"/>
      <c r="TXQ59" s="739"/>
      <c r="TXR59" s="739"/>
      <c r="TXS59" s="739"/>
      <c r="TXT59" s="739"/>
      <c r="TXU59" s="739"/>
      <c r="TXV59" s="739"/>
      <c r="TXW59" s="739"/>
      <c r="TXX59" s="739"/>
      <c r="TXY59" s="739"/>
      <c r="TXZ59" s="739"/>
      <c r="TYA59" s="739"/>
      <c r="TYB59" s="739"/>
      <c r="TYC59" s="739"/>
      <c r="TYD59" s="739"/>
      <c r="TYE59" s="739"/>
      <c r="TYF59" s="739"/>
      <c r="TYG59" s="739"/>
      <c r="TYH59" s="739"/>
      <c r="TYI59" s="739"/>
      <c r="TYJ59" s="739"/>
      <c r="TYK59" s="739"/>
      <c r="TYL59" s="739"/>
      <c r="TYM59" s="739"/>
      <c r="TYN59" s="739"/>
      <c r="TYO59" s="739"/>
      <c r="TYP59" s="739"/>
      <c r="TYQ59" s="739"/>
      <c r="TYR59" s="739"/>
      <c r="TYS59" s="739"/>
      <c r="TYT59" s="739"/>
      <c r="TYU59" s="739"/>
      <c r="TYV59" s="739"/>
      <c r="TYW59" s="739"/>
      <c r="TYX59" s="739"/>
      <c r="TYY59" s="739"/>
      <c r="TYZ59" s="739"/>
      <c r="TZA59" s="739"/>
      <c r="TZB59" s="739"/>
      <c r="TZC59" s="739"/>
      <c r="TZD59" s="739"/>
      <c r="TZE59" s="739"/>
      <c r="TZF59" s="739"/>
      <c r="TZG59" s="739"/>
      <c r="TZH59" s="739"/>
      <c r="TZI59" s="739"/>
      <c r="TZJ59" s="739"/>
      <c r="TZK59" s="739"/>
      <c r="TZL59" s="739"/>
      <c r="TZM59" s="739"/>
      <c r="TZN59" s="739"/>
      <c r="TZO59" s="739"/>
      <c r="TZP59" s="739"/>
      <c r="TZQ59" s="739"/>
      <c r="TZR59" s="739"/>
      <c r="TZS59" s="739"/>
      <c r="TZT59" s="739"/>
      <c r="TZU59" s="739"/>
      <c r="TZV59" s="739"/>
      <c r="TZW59" s="739"/>
      <c r="TZX59" s="739"/>
      <c r="TZY59" s="739"/>
      <c r="TZZ59" s="739"/>
      <c r="UAA59" s="739"/>
      <c r="UAB59" s="739"/>
      <c r="UAC59" s="739"/>
      <c r="UAD59" s="739"/>
      <c r="UAE59" s="739"/>
      <c r="UAF59" s="739"/>
      <c r="UAG59" s="739"/>
      <c r="UAH59" s="739"/>
      <c r="UAI59" s="739"/>
      <c r="UAJ59" s="739"/>
      <c r="UAK59" s="739"/>
      <c r="UAL59" s="739"/>
      <c r="UAM59" s="739"/>
      <c r="UAN59" s="739"/>
      <c r="UAO59" s="739"/>
      <c r="UAP59" s="739"/>
      <c r="UAQ59" s="739"/>
      <c r="UAR59" s="739"/>
      <c r="UAS59" s="739"/>
      <c r="UAT59" s="739"/>
      <c r="UAU59" s="739"/>
      <c r="UAV59" s="739"/>
      <c r="UAW59" s="739"/>
      <c r="UAX59" s="739"/>
      <c r="UAY59" s="739"/>
      <c r="UAZ59" s="739"/>
      <c r="UBA59" s="739"/>
      <c r="UBB59" s="739"/>
      <c r="UBC59" s="739"/>
      <c r="UBD59" s="739"/>
      <c r="UBE59" s="739"/>
      <c r="UBF59" s="739"/>
      <c r="UBG59" s="739"/>
      <c r="UBH59" s="739"/>
      <c r="UBI59" s="739"/>
      <c r="UBJ59" s="739"/>
      <c r="UBK59" s="739"/>
      <c r="UBL59" s="739"/>
      <c r="UBM59" s="739"/>
      <c r="UBN59" s="739"/>
      <c r="UBO59" s="739"/>
      <c r="UBP59" s="739"/>
      <c r="UBQ59" s="739"/>
      <c r="UBR59" s="739"/>
      <c r="UBS59" s="739"/>
      <c r="UBT59" s="739"/>
      <c r="UBU59" s="739"/>
      <c r="UBV59" s="739"/>
      <c r="UBW59" s="739"/>
      <c r="UBX59" s="739"/>
      <c r="UBY59" s="739"/>
      <c r="UBZ59" s="739"/>
      <c r="UCA59" s="739"/>
      <c r="UCB59" s="739"/>
      <c r="UCC59" s="739"/>
      <c r="UCD59" s="739"/>
      <c r="UCE59" s="739"/>
      <c r="UCF59" s="739"/>
      <c r="UCG59" s="739"/>
      <c r="UCH59" s="739"/>
      <c r="UCI59" s="739"/>
      <c r="UCJ59" s="739"/>
      <c r="UCK59" s="739"/>
      <c r="UCL59" s="739"/>
      <c r="UCM59" s="739"/>
      <c r="UCN59" s="739"/>
      <c r="UCO59" s="739"/>
      <c r="UCP59" s="739"/>
      <c r="UCQ59" s="739"/>
      <c r="UCR59" s="739"/>
      <c r="UCS59" s="739"/>
      <c r="UCT59" s="739"/>
      <c r="UCU59" s="739"/>
      <c r="UCV59" s="739"/>
      <c r="UCW59" s="739"/>
      <c r="UCX59" s="739"/>
      <c r="UCY59" s="739"/>
      <c r="UCZ59" s="739"/>
      <c r="UDA59" s="739"/>
      <c r="UDB59" s="739"/>
      <c r="UDC59" s="739"/>
      <c r="UDD59" s="739"/>
      <c r="UDE59" s="739"/>
      <c r="UDF59" s="739"/>
      <c r="UDG59" s="739"/>
      <c r="UDH59" s="739"/>
      <c r="UDI59" s="739"/>
      <c r="UDJ59" s="739"/>
      <c r="UDK59" s="739"/>
      <c r="UDL59" s="739"/>
      <c r="UDM59" s="739"/>
      <c r="UDN59" s="739"/>
      <c r="UDO59" s="739"/>
      <c r="UDP59" s="739"/>
      <c r="UDQ59" s="739"/>
      <c r="UDR59" s="739"/>
      <c r="UDS59" s="739"/>
      <c r="UDT59" s="739"/>
      <c r="UDU59" s="739"/>
      <c r="UDV59" s="739"/>
      <c r="UDW59" s="739"/>
      <c r="UDX59" s="739"/>
      <c r="UDY59" s="739"/>
      <c r="UDZ59" s="739"/>
      <c r="UEA59" s="739"/>
      <c r="UEB59" s="739"/>
      <c r="UEC59" s="739"/>
      <c r="UED59" s="739"/>
      <c r="UEE59" s="739"/>
      <c r="UEF59" s="739"/>
      <c r="UEG59" s="739"/>
      <c r="UEH59" s="739"/>
      <c r="UEI59" s="739"/>
      <c r="UEJ59" s="739"/>
      <c r="UEK59" s="739"/>
      <c r="UEL59" s="739"/>
      <c r="UEM59" s="739"/>
      <c r="UEN59" s="739"/>
      <c r="UEO59" s="739"/>
      <c r="UEP59" s="739"/>
      <c r="UEQ59" s="739"/>
      <c r="UER59" s="739"/>
      <c r="UES59" s="739"/>
      <c r="UET59" s="739"/>
      <c r="UEU59" s="739"/>
      <c r="UEV59" s="739"/>
      <c r="UEW59" s="739"/>
      <c r="UEX59" s="739"/>
      <c r="UEY59" s="739"/>
      <c r="UEZ59" s="739"/>
      <c r="UFA59" s="739"/>
      <c r="UFB59" s="739"/>
      <c r="UFC59" s="739"/>
      <c r="UFD59" s="739"/>
      <c r="UFE59" s="739"/>
      <c r="UFF59" s="739"/>
      <c r="UFG59" s="739"/>
      <c r="UFH59" s="739"/>
      <c r="UFI59" s="739"/>
      <c r="UFJ59" s="739"/>
      <c r="UFK59" s="739"/>
      <c r="UFL59" s="739"/>
      <c r="UFM59" s="739"/>
      <c r="UFN59" s="739"/>
      <c r="UFO59" s="739"/>
      <c r="UFP59" s="739"/>
      <c r="UFQ59" s="739"/>
      <c r="UFR59" s="739"/>
      <c r="UFS59" s="739"/>
      <c r="UFT59" s="739"/>
      <c r="UFU59" s="739"/>
      <c r="UFV59" s="739"/>
      <c r="UFW59" s="739"/>
      <c r="UFX59" s="739"/>
      <c r="UFY59" s="739"/>
      <c r="UFZ59" s="739"/>
      <c r="UGA59" s="739"/>
      <c r="UGB59" s="739"/>
      <c r="UGC59" s="739"/>
      <c r="UGD59" s="739"/>
      <c r="UGE59" s="739"/>
      <c r="UGF59" s="739"/>
      <c r="UGG59" s="739"/>
      <c r="UGH59" s="739"/>
      <c r="UGI59" s="739"/>
      <c r="UGJ59" s="739"/>
      <c r="UGK59" s="739"/>
      <c r="UGL59" s="739"/>
      <c r="UGM59" s="739"/>
      <c r="UGN59" s="739"/>
      <c r="UGO59" s="739"/>
      <c r="UGP59" s="739"/>
      <c r="UGQ59" s="739"/>
      <c r="UGR59" s="739"/>
      <c r="UGS59" s="739"/>
      <c r="UGT59" s="739"/>
      <c r="UGU59" s="739"/>
      <c r="UGV59" s="739"/>
      <c r="UGW59" s="739"/>
      <c r="UGX59" s="739"/>
      <c r="UGY59" s="739"/>
      <c r="UGZ59" s="739"/>
      <c r="UHA59" s="739"/>
      <c r="UHB59" s="739"/>
      <c r="UHC59" s="739"/>
      <c r="UHD59" s="739"/>
      <c r="UHE59" s="739"/>
      <c r="UHF59" s="739"/>
      <c r="UHG59" s="739"/>
      <c r="UHH59" s="739"/>
      <c r="UHI59" s="739"/>
      <c r="UHJ59" s="739"/>
      <c r="UHK59" s="739"/>
      <c r="UHL59" s="739"/>
      <c r="UHM59" s="739"/>
      <c r="UHN59" s="739"/>
      <c r="UHO59" s="739"/>
      <c r="UHP59" s="739"/>
      <c r="UHQ59" s="739"/>
      <c r="UHR59" s="739"/>
      <c r="UHS59" s="739"/>
      <c r="UHT59" s="739"/>
      <c r="UHU59" s="739"/>
      <c r="UHV59" s="739"/>
      <c r="UHW59" s="739"/>
      <c r="UHX59" s="739"/>
      <c r="UHY59" s="739"/>
      <c r="UHZ59" s="739"/>
      <c r="UIA59" s="739"/>
      <c r="UIB59" s="739"/>
      <c r="UIC59" s="739"/>
      <c r="UID59" s="739"/>
      <c r="UIE59" s="739"/>
      <c r="UIF59" s="739"/>
      <c r="UIG59" s="739"/>
      <c r="UIH59" s="739"/>
      <c r="UII59" s="739"/>
      <c r="UIJ59" s="739"/>
      <c r="UIK59" s="739"/>
      <c r="UIL59" s="739"/>
      <c r="UIM59" s="739"/>
      <c r="UIN59" s="739"/>
      <c r="UIO59" s="739"/>
      <c r="UIP59" s="739"/>
      <c r="UIQ59" s="739"/>
      <c r="UIR59" s="739"/>
      <c r="UIS59" s="739"/>
      <c r="UIT59" s="739"/>
      <c r="UIU59" s="739"/>
      <c r="UIV59" s="739"/>
      <c r="UIW59" s="739"/>
      <c r="UIX59" s="739"/>
      <c r="UIY59" s="739"/>
      <c r="UIZ59" s="739"/>
      <c r="UJA59" s="739"/>
      <c r="UJB59" s="739"/>
      <c r="UJC59" s="739"/>
      <c r="UJD59" s="739"/>
      <c r="UJE59" s="739"/>
      <c r="UJF59" s="739"/>
      <c r="UJG59" s="739"/>
      <c r="UJH59" s="739"/>
      <c r="UJI59" s="739"/>
      <c r="UJJ59" s="739"/>
      <c r="UJK59" s="739"/>
      <c r="UJL59" s="739"/>
      <c r="UJM59" s="739"/>
      <c r="UJN59" s="739"/>
      <c r="UJO59" s="739"/>
      <c r="UJP59" s="739"/>
      <c r="UJQ59" s="739"/>
      <c r="UJR59" s="739"/>
      <c r="UJS59" s="739"/>
      <c r="UJT59" s="739"/>
      <c r="UJU59" s="739"/>
      <c r="UJV59" s="739"/>
      <c r="UJW59" s="739"/>
      <c r="UJX59" s="739"/>
      <c r="UJY59" s="739"/>
      <c r="UJZ59" s="739"/>
      <c r="UKA59" s="739"/>
      <c r="UKB59" s="739"/>
      <c r="UKC59" s="739"/>
      <c r="UKD59" s="739"/>
      <c r="UKE59" s="739"/>
      <c r="UKF59" s="739"/>
      <c r="UKG59" s="739"/>
      <c r="UKH59" s="739"/>
      <c r="UKI59" s="739"/>
      <c r="UKJ59" s="739"/>
      <c r="UKK59" s="739"/>
      <c r="UKL59" s="739"/>
      <c r="UKM59" s="739"/>
      <c r="UKN59" s="739"/>
      <c r="UKO59" s="739"/>
      <c r="UKP59" s="739"/>
      <c r="UKQ59" s="739"/>
      <c r="UKR59" s="739"/>
      <c r="UKS59" s="739"/>
      <c r="UKT59" s="739"/>
      <c r="UKU59" s="739"/>
      <c r="UKV59" s="739"/>
      <c r="UKW59" s="739"/>
      <c r="UKX59" s="739"/>
      <c r="UKY59" s="739"/>
      <c r="UKZ59" s="739"/>
      <c r="ULA59" s="739"/>
      <c r="ULB59" s="739"/>
      <c r="ULC59" s="739"/>
      <c r="ULD59" s="739"/>
      <c r="ULE59" s="739"/>
      <c r="ULF59" s="739"/>
      <c r="ULG59" s="739"/>
      <c r="ULH59" s="739"/>
      <c r="ULI59" s="739"/>
      <c r="ULJ59" s="739"/>
      <c r="ULK59" s="739"/>
      <c r="ULL59" s="739"/>
      <c r="ULM59" s="739"/>
      <c r="ULN59" s="739"/>
      <c r="ULO59" s="739"/>
      <c r="ULP59" s="739"/>
      <c r="ULQ59" s="739"/>
      <c r="ULR59" s="739"/>
      <c r="ULS59" s="739"/>
      <c r="ULT59" s="739"/>
      <c r="ULU59" s="739"/>
      <c r="ULV59" s="739"/>
      <c r="ULW59" s="739"/>
      <c r="ULX59" s="739"/>
      <c r="ULY59" s="739"/>
      <c r="ULZ59" s="739"/>
      <c r="UMA59" s="739"/>
      <c r="UMB59" s="739"/>
      <c r="UMC59" s="739"/>
      <c r="UMD59" s="739"/>
      <c r="UME59" s="739"/>
      <c r="UMF59" s="739"/>
      <c r="UMG59" s="739"/>
      <c r="UMH59" s="739"/>
      <c r="UMI59" s="739"/>
      <c r="UMJ59" s="739"/>
      <c r="UMK59" s="739"/>
      <c r="UML59" s="739"/>
      <c r="UMM59" s="739"/>
      <c r="UMN59" s="739"/>
      <c r="UMO59" s="739"/>
      <c r="UMP59" s="739"/>
      <c r="UMQ59" s="739"/>
      <c r="UMR59" s="739"/>
      <c r="UMS59" s="739"/>
      <c r="UMT59" s="739"/>
      <c r="UMU59" s="739"/>
      <c r="UMV59" s="739"/>
      <c r="UMW59" s="739"/>
      <c r="UMX59" s="739"/>
      <c r="UMY59" s="739"/>
      <c r="UMZ59" s="739"/>
      <c r="UNA59" s="739"/>
      <c r="UNB59" s="739"/>
      <c r="UNC59" s="739"/>
      <c r="UND59" s="739"/>
      <c r="UNE59" s="739"/>
      <c r="UNF59" s="739"/>
      <c r="UNG59" s="739"/>
      <c r="UNH59" s="739"/>
      <c r="UNI59" s="739"/>
      <c r="UNJ59" s="739"/>
      <c r="UNK59" s="739"/>
      <c r="UNL59" s="739"/>
      <c r="UNM59" s="739"/>
      <c r="UNN59" s="739"/>
      <c r="UNO59" s="739"/>
      <c r="UNP59" s="739"/>
      <c r="UNQ59" s="739"/>
      <c r="UNR59" s="739"/>
      <c r="UNS59" s="739"/>
      <c r="UNT59" s="739"/>
      <c r="UNU59" s="739"/>
      <c r="UNV59" s="739"/>
      <c r="UNW59" s="739"/>
      <c r="UNX59" s="739"/>
      <c r="UNY59" s="739"/>
      <c r="UNZ59" s="739"/>
      <c r="UOA59" s="739"/>
      <c r="UOB59" s="739"/>
      <c r="UOC59" s="739"/>
      <c r="UOD59" s="739"/>
      <c r="UOE59" s="739"/>
      <c r="UOF59" s="739"/>
      <c r="UOG59" s="739"/>
      <c r="UOH59" s="739"/>
      <c r="UOI59" s="739"/>
      <c r="UOJ59" s="739"/>
      <c r="UOK59" s="739"/>
      <c r="UOL59" s="739"/>
      <c r="UOM59" s="739"/>
      <c r="UON59" s="739"/>
      <c r="UOO59" s="739"/>
      <c r="UOP59" s="739"/>
      <c r="UOQ59" s="739"/>
      <c r="UOR59" s="739"/>
      <c r="UOS59" s="739"/>
      <c r="UOT59" s="739"/>
      <c r="UOU59" s="739"/>
      <c r="UOV59" s="739"/>
      <c r="UOW59" s="739"/>
      <c r="UOX59" s="739"/>
      <c r="UOY59" s="739"/>
      <c r="UOZ59" s="739"/>
      <c r="UPA59" s="739"/>
      <c r="UPB59" s="739"/>
      <c r="UPC59" s="739"/>
      <c r="UPD59" s="739"/>
      <c r="UPE59" s="739"/>
      <c r="UPF59" s="739"/>
      <c r="UPG59" s="739"/>
      <c r="UPH59" s="739"/>
      <c r="UPI59" s="739"/>
      <c r="UPJ59" s="739"/>
      <c r="UPK59" s="739"/>
      <c r="UPL59" s="739"/>
      <c r="UPM59" s="739"/>
      <c r="UPN59" s="739"/>
      <c r="UPO59" s="739"/>
      <c r="UPP59" s="739"/>
      <c r="UPQ59" s="739"/>
      <c r="UPR59" s="739"/>
      <c r="UPS59" s="739"/>
      <c r="UPT59" s="739"/>
      <c r="UPU59" s="739"/>
      <c r="UPV59" s="739"/>
      <c r="UPW59" s="739"/>
      <c r="UPX59" s="739"/>
      <c r="UPY59" s="739"/>
      <c r="UPZ59" s="739"/>
      <c r="UQA59" s="739"/>
      <c r="UQB59" s="739"/>
      <c r="UQC59" s="739"/>
      <c r="UQD59" s="739"/>
      <c r="UQE59" s="739"/>
      <c r="UQF59" s="739"/>
      <c r="UQG59" s="739"/>
      <c r="UQH59" s="739"/>
      <c r="UQI59" s="739"/>
      <c r="UQJ59" s="739"/>
      <c r="UQK59" s="739"/>
      <c r="UQL59" s="739"/>
      <c r="UQM59" s="739"/>
      <c r="UQN59" s="739"/>
      <c r="UQO59" s="739"/>
      <c r="UQP59" s="739"/>
      <c r="UQQ59" s="739"/>
      <c r="UQR59" s="739"/>
      <c r="UQS59" s="739"/>
      <c r="UQT59" s="739"/>
      <c r="UQU59" s="739"/>
      <c r="UQV59" s="739"/>
      <c r="UQW59" s="739"/>
      <c r="UQX59" s="739"/>
      <c r="UQY59" s="739"/>
      <c r="UQZ59" s="739"/>
      <c r="URA59" s="739"/>
      <c r="URB59" s="739"/>
      <c r="URC59" s="739"/>
      <c r="URD59" s="739"/>
      <c r="URE59" s="739"/>
      <c r="URF59" s="739"/>
      <c r="URG59" s="739"/>
      <c r="URH59" s="739"/>
      <c r="URI59" s="739"/>
      <c r="URJ59" s="739"/>
      <c r="URK59" s="739"/>
      <c r="URL59" s="739"/>
      <c r="URM59" s="739"/>
      <c r="URN59" s="739"/>
      <c r="URO59" s="739"/>
      <c r="URP59" s="739"/>
      <c r="URQ59" s="739"/>
      <c r="URR59" s="739"/>
      <c r="URS59" s="739"/>
      <c r="URT59" s="739"/>
      <c r="URU59" s="739"/>
      <c r="URV59" s="739"/>
      <c r="URW59" s="739"/>
      <c r="URX59" s="739"/>
      <c r="URY59" s="739"/>
      <c r="URZ59" s="739"/>
      <c r="USA59" s="739"/>
      <c r="USB59" s="739"/>
      <c r="USC59" s="739"/>
      <c r="USD59" s="739"/>
      <c r="USE59" s="739"/>
      <c r="USF59" s="739"/>
      <c r="USG59" s="739"/>
      <c r="USH59" s="739"/>
      <c r="USI59" s="739"/>
      <c r="USJ59" s="739"/>
      <c r="USK59" s="739"/>
      <c r="USL59" s="739"/>
      <c r="USM59" s="739"/>
      <c r="USN59" s="739"/>
      <c r="USO59" s="739"/>
      <c r="USP59" s="739"/>
      <c r="USQ59" s="739"/>
      <c r="USR59" s="739"/>
      <c r="USS59" s="739"/>
      <c r="UST59" s="739"/>
      <c r="USU59" s="739"/>
      <c r="USV59" s="739"/>
      <c r="USW59" s="739"/>
      <c r="USX59" s="739"/>
      <c r="USY59" s="739"/>
      <c r="USZ59" s="739"/>
      <c r="UTA59" s="739"/>
      <c r="UTB59" s="739"/>
      <c r="UTC59" s="739"/>
      <c r="UTD59" s="739"/>
      <c r="UTE59" s="739"/>
      <c r="UTF59" s="739"/>
      <c r="UTG59" s="739"/>
      <c r="UTH59" s="739"/>
      <c r="UTI59" s="739"/>
      <c r="UTJ59" s="739"/>
      <c r="UTK59" s="739"/>
      <c r="UTL59" s="739"/>
      <c r="UTM59" s="739"/>
      <c r="UTN59" s="739"/>
      <c r="UTO59" s="739"/>
      <c r="UTP59" s="739"/>
      <c r="UTQ59" s="739"/>
      <c r="UTR59" s="739"/>
      <c r="UTS59" s="739"/>
      <c r="UTT59" s="739"/>
      <c r="UTU59" s="739"/>
      <c r="UTV59" s="739"/>
      <c r="UTW59" s="739"/>
      <c r="UTX59" s="739"/>
      <c r="UTY59" s="739"/>
      <c r="UTZ59" s="739"/>
      <c r="UUA59" s="739"/>
      <c r="UUB59" s="739"/>
      <c r="UUC59" s="739"/>
      <c r="UUD59" s="739"/>
      <c r="UUE59" s="739"/>
      <c r="UUF59" s="739"/>
      <c r="UUG59" s="739"/>
      <c r="UUH59" s="739"/>
      <c r="UUI59" s="739"/>
      <c r="UUJ59" s="739"/>
      <c r="UUK59" s="739"/>
      <c r="UUL59" s="739"/>
      <c r="UUM59" s="739"/>
      <c r="UUN59" s="739"/>
      <c r="UUO59" s="739"/>
      <c r="UUP59" s="739"/>
      <c r="UUQ59" s="739"/>
      <c r="UUR59" s="739"/>
      <c r="UUS59" s="739"/>
      <c r="UUT59" s="739"/>
      <c r="UUU59" s="739"/>
      <c r="UUV59" s="739"/>
      <c r="UUW59" s="739"/>
      <c r="UUX59" s="739"/>
      <c r="UUY59" s="739"/>
      <c r="UUZ59" s="739"/>
      <c r="UVA59" s="739"/>
      <c r="UVB59" s="739"/>
      <c r="UVC59" s="739"/>
      <c r="UVD59" s="739"/>
      <c r="UVE59" s="739"/>
      <c r="UVF59" s="739"/>
      <c r="UVG59" s="739"/>
      <c r="UVH59" s="739"/>
      <c r="UVI59" s="739"/>
      <c r="UVJ59" s="739"/>
      <c r="UVK59" s="739"/>
      <c r="UVL59" s="739"/>
      <c r="UVM59" s="739"/>
      <c r="UVN59" s="739"/>
      <c r="UVO59" s="739"/>
      <c r="UVP59" s="739"/>
      <c r="UVQ59" s="739"/>
      <c r="UVR59" s="739"/>
      <c r="UVS59" s="739"/>
      <c r="UVT59" s="739"/>
      <c r="UVU59" s="739"/>
      <c r="UVV59" s="739"/>
      <c r="UVW59" s="739"/>
      <c r="UVX59" s="739"/>
      <c r="UVY59" s="739"/>
      <c r="UVZ59" s="739"/>
      <c r="UWA59" s="739"/>
      <c r="UWB59" s="739"/>
      <c r="UWC59" s="739"/>
      <c r="UWD59" s="739"/>
      <c r="UWE59" s="739"/>
      <c r="UWF59" s="739"/>
      <c r="UWG59" s="739"/>
      <c r="UWH59" s="739"/>
      <c r="UWI59" s="739"/>
      <c r="UWJ59" s="739"/>
      <c r="UWK59" s="739"/>
      <c r="UWL59" s="739"/>
      <c r="UWM59" s="739"/>
      <c r="UWN59" s="739"/>
      <c r="UWO59" s="739"/>
      <c r="UWP59" s="739"/>
      <c r="UWQ59" s="739"/>
      <c r="UWR59" s="739"/>
      <c r="UWS59" s="739"/>
      <c r="UWT59" s="739"/>
      <c r="UWU59" s="739"/>
      <c r="UWV59" s="739"/>
      <c r="UWW59" s="739"/>
      <c r="UWX59" s="739"/>
      <c r="UWY59" s="739"/>
      <c r="UWZ59" s="739"/>
      <c r="UXA59" s="739"/>
      <c r="UXB59" s="739"/>
      <c r="UXC59" s="739"/>
      <c r="UXD59" s="739"/>
      <c r="UXE59" s="739"/>
      <c r="UXF59" s="739"/>
      <c r="UXG59" s="739"/>
      <c r="UXH59" s="739"/>
      <c r="UXI59" s="739"/>
      <c r="UXJ59" s="739"/>
      <c r="UXK59" s="739"/>
      <c r="UXL59" s="739"/>
      <c r="UXM59" s="739"/>
      <c r="UXN59" s="739"/>
      <c r="UXO59" s="739"/>
      <c r="UXP59" s="739"/>
      <c r="UXQ59" s="739"/>
      <c r="UXR59" s="739"/>
      <c r="UXS59" s="739"/>
      <c r="UXT59" s="739"/>
      <c r="UXU59" s="739"/>
      <c r="UXV59" s="739"/>
      <c r="UXW59" s="739"/>
      <c r="UXX59" s="739"/>
      <c r="UXY59" s="739"/>
      <c r="UXZ59" s="739"/>
      <c r="UYA59" s="739"/>
      <c r="UYB59" s="739"/>
      <c r="UYC59" s="739"/>
      <c r="UYD59" s="739"/>
      <c r="UYE59" s="739"/>
      <c r="UYF59" s="739"/>
      <c r="UYG59" s="739"/>
      <c r="UYH59" s="739"/>
      <c r="UYI59" s="739"/>
      <c r="UYJ59" s="739"/>
      <c r="UYK59" s="739"/>
      <c r="UYL59" s="739"/>
      <c r="UYM59" s="739"/>
      <c r="UYN59" s="739"/>
      <c r="UYO59" s="739"/>
      <c r="UYP59" s="739"/>
      <c r="UYQ59" s="739"/>
      <c r="UYR59" s="739"/>
      <c r="UYS59" s="739"/>
      <c r="UYT59" s="739"/>
      <c r="UYU59" s="739"/>
      <c r="UYV59" s="739"/>
      <c r="UYW59" s="739"/>
      <c r="UYX59" s="739"/>
      <c r="UYY59" s="739"/>
      <c r="UYZ59" s="739"/>
      <c r="UZA59" s="739"/>
      <c r="UZB59" s="739"/>
      <c r="UZC59" s="739"/>
      <c r="UZD59" s="739"/>
      <c r="UZE59" s="739"/>
      <c r="UZF59" s="739"/>
      <c r="UZG59" s="739"/>
      <c r="UZH59" s="739"/>
      <c r="UZI59" s="739"/>
      <c r="UZJ59" s="739"/>
      <c r="UZK59" s="739"/>
      <c r="UZL59" s="739"/>
      <c r="UZM59" s="739"/>
      <c r="UZN59" s="739"/>
      <c r="UZO59" s="739"/>
      <c r="UZP59" s="739"/>
      <c r="UZQ59" s="739"/>
      <c r="UZR59" s="739"/>
      <c r="UZS59" s="739"/>
      <c r="UZT59" s="739"/>
      <c r="UZU59" s="739"/>
      <c r="UZV59" s="739"/>
      <c r="UZW59" s="739"/>
      <c r="UZX59" s="739"/>
      <c r="UZY59" s="739"/>
      <c r="UZZ59" s="739"/>
      <c r="VAA59" s="739"/>
      <c r="VAB59" s="739"/>
      <c r="VAC59" s="739"/>
      <c r="VAD59" s="739"/>
      <c r="VAE59" s="739"/>
      <c r="VAF59" s="739"/>
      <c r="VAG59" s="739"/>
      <c r="VAH59" s="739"/>
      <c r="VAI59" s="739"/>
      <c r="VAJ59" s="739"/>
      <c r="VAK59" s="739"/>
      <c r="VAL59" s="739"/>
      <c r="VAM59" s="739"/>
      <c r="VAN59" s="739"/>
      <c r="VAO59" s="739"/>
      <c r="VAP59" s="739"/>
      <c r="VAQ59" s="739"/>
      <c r="VAR59" s="739"/>
      <c r="VAS59" s="739"/>
      <c r="VAT59" s="739"/>
      <c r="VAU59" s="739"/>
      <c r="VAV59" s="739"/>
      <c r="VAW59" s="739"/>
      <c r="VAX59" s="739"/>
      <c r="VAY59" s="739"/>
      <c r="VAZ59" s="739"/>
      <c r="VBA59" s="739"/>
      <c r="VBB59" s="739"/>
      <c r="VBC59" s="739"/>
      <c r="VBD59" s="739"/>
      <c r="VBE59" s="739"/>
      <c r="VBF59" s="739"/>
      <c r="VBG59" s="739"/>
      <c r="VBH59" s="739"/>
      <c r="VBI59" s="739"/>
      <c r="VBJ59" s="739"/>
      <c r="VBK59" s="739"/>
      <c r="VBL59" s="739"/>
      <c r="VBM59" s="739"/>
      <c r="VBN59" s="739"/>
      <c r="VBO59" s="739"/>
      <c r="VBP59" s="739"/>
      <c r="VBQ59" s="739"/>
      <c r="VBR59" s="739"/>
      <c r="VBS59" s="739"/>
      <c r="VBT59" s="739"/>
      <c r="VBU59" s="739"/>
      <c r="VBV59" s="739"/>
      <c r="VBW59" s="739"/>
      <c r="VBX59" s="739"/>
      <c r="VBY59" s="739"/>
      <c r="VBZ59" s="739"/>
      <c r="VCA59" s="739"/>
      <c r="VCB59" s="739"/>
      <c r="VCC59" s="739"/>
      <c r="VCD59" s="739"/>
      <c r="VCE59" s="739"/>
      <c r="VCF59" s="739"/>
      <c r="VCG59" s="739"/>
      <c r="VCH59" s="739"/>
      <c r="VCI59" s="739"/>
      <c r="VCJ59" s="739"/>
      <c r="VCK59" s="739"/>
      <c r="VCL59" s="739"/>
      <c r="VCM59" s="739"/>
      <c r="VCN59" s="739"/>
      <c r="VCO59" s="739"/>
      <c r="VCP59" s="739"/>
      <c r="VCQ59" s="739"/>
      <c r="VCR59" s="739"/>
      <c r="VCS59" s="739"/>
      <c r="VCT59" s="739"/>
      <c r="VCU59" s="739"/>
      <c r="VCV59" s="739"/>
      <c r="VCW59" s="739"/>
      <c r="VCX59" s="739"/>
      <c r="VCY59" s="739"/>
      <c r="VCZ59" s="739"/>
      <c r="VDA59" s="739"/>
      <c r="VDB59" s="739"/>
      <c r="VDC59" s="739"/>
      <c r="VDD59" s="739"/>
      <c r="VDE59" s="739"/>
      <c r="VDF59" s="739"/>
      <c r="VDG59" s="739"/>
      <c r="VDH59" s="739"/>
      <c r="VDI59" s="739"/>
      <c r="VDJ59" s="739"/>
      <c r="VDK59" s="739"/>
      <c r="VDL59" s="739"/>
      <c r="VDM59" s="739"/>
      <c r="VDN59" s="739"/>
      <c r="VDO59" s="739"/>
      <c r="VDP59" s="739"/>
      <c r="VDQ59" s="739"/>
      <c r="VDR59" s="739"/>
      <c r="VDS59" s="739"/>
      <c r="VDT59" s="739"/>
      <c r="VDU59" s="739"/>
      <c r="VDV59" s="739"/>
      <c r="VDW59" s="739"/>
      <c r="VDX59" s="739"/>
      <c r="VDY59" s="739"/>
      <c r="VDZ59" s="739"/>
      <c r="VEA59" s="739"/>
      <c r="VEB59" s="739"/>
      <c r="VEC59" s="739"/>
      <c r="VED59" s="739"/>
      <c r="VEE59" s="739"/>
      <c r="VEF59" s="739"/>
      <c r="VEG59" s="739"/>
      <c r="VEH59" s="739"/>
      <c r="VEI59" s="739"/>
      <c r="VEJ59" s="739"/>
      <c r="VEK59" s="739"/>
      <c r="VEL59" s="739"/>
      <c r="VEM59" s="739"/>
      <c r="VEN59" s="739"/>
      <c r="VEO59" s="739"/>
      <c r="VEP59" s="739"/>
      <c r="VEQ59" s="739"/>
      <c r="VER59" s="739"/>
      <c r="VES59" s="739"/>
      <c r="VET59" s="739"/>
      <c r="VEU59" s="739"/>
      <c r="VEV59" s="739"/>
      <c r="VEW59" s="739"/>
      <c r="VEX59" s="739"/>
      <c r="VEY59" s="739"/>
      <c r="VEZ59" s="739"/>
      <c r="VFA59" s="739"/>
      <c r="VFB59" s="739"/>
      <c r="VFC59" s="739"/>
      <c r="VFD59" s="739"/>
      <c r="VFE59" s="739"/>
      <c r="VFF59" s="739"/>
      <c r="VFG59" s="739"/>
      <c r="VFH59" s="739"/>
      <c r="VFI59" s="739"/>
      <c r="VFJ59" s="739"/>
      <c r="VFK59" s="739"/>
      <c r="VFL59" s="739"/>
      <c r="VFM59" s="739"/>
      <c r="VFN59" s="739"/>
      <c r="VFO59" s="739"/>
      <c r="VFP59" s="739"/>
      <c r="VFQ59" s="739"/>
      <c r="VFR59" s="739"/>
      <c r="VFS59" s="739"/>
      <c r="VFT59" s="739"/>
      <c r="VFU59" s="739"/>
      <c r="VFV59" s="739"/>
      <c r="VFW59" s="739"/>
      <c r="VFX59" s="739"/>
      <c r="VFY59" s="739"/>
      <c r="VFZ59" s="739"/>
      <c r="VGA59" s="739"/>
      <c r="VGB59" s="739"/>
      <c r="VGC59" s="739"/>
      <c r="VGD59" s="739"/>
      <c r="VGE59" s="739"/>
      <c r="VGF59" s="739"/>
      <c r="VGG59" s="739"/>
      <c r="VGH59" s="739"/>
      <c r="VGI59" s="739"/>
      <c r="VGJ59" s="739"/>
      <c r="VGK59" s="739"/>
      <c r="VGL59" s="739"/>
      <c r="VGM59" s="739"/>
      <c r="VGN59" s="739"/>
      <c r="VGO59" s="739"/>
      <c r="VGP59" s="739"/>
      <c r="VGQ59" s="739"/>
      <c r="VGR59" s="739"/>
      <c r="VGS59" s="739"/>
      <c r="VGT59" s="739"/>
      <c r="VGU59" s="739"/>
      <c r="VGV59" s="739"/>
      <c r="VGW59" s="739"/>
      <c r="VGX59" s="739"/>
      <c r="VGY59" s="739"/>
      <c r="VGZ59" s="739"/>
      <c r="VHA59" s="739"/>
      <c r="VHB59" s="739"/>
      <c r="VHC59" s="739"/>
      <c r="VHD59" s="739"/>
      <c r="VHE59" s="739"/>
      <c r="VHF59" s="739"/>
      <c r="VHG59" s="739"/>
      <c r="VHH59" s="739"/>
      <c r="VHI59" s="739"/>
      <c r="VHJ59" s="739"/>
      <c r="VHK59" s="739"/>
      <c r="VHL59" s="739"/>
      <c r="VHM59" s="739"/>
      <c r="VHN59" s="739"/>
      <c r="VHO59" s="739"/>
      <c r="VHP59" s="739"/>
      <c r="VHQ59" s="739"/>
      <c r="VHR59" s="739"/>
      <c r="VHS59" s="739"/>
      <c r="VHT59" s="739"/>
      <c r="VHU59" s="739"/>
      <c r="VHV59" s="739"/>
      <c r="VHW59" s="739"/>
      <c r="VHX59" s="739"/>
      <c r="VHY59" s="739"/>
      <c r="VHZ59" s="739"/>
      <c r="VIA59" s="739"/>
      <c r="VIB59" s="739"/>
      <c r="VIC59" s="739"/>
      <c r="VID59" s="739"/>
      <c r="VIE59" s="739"/>
      <c r="VIF59" s="739"/>
      <c r="VIG59" s="739"/>
      <c r="VIH59" s="739"/>
      <c r="VII59" s="739"/>
      <c r="VIJ59" s="739"/>
      <c r="VIK59" s="739"/>
      <c r="VIL59" s="739"/>
      <c r="VIM59" s="739"/>
      <c r="VIN59" s="739"/>
      <c r="VIO59" s="739"/>
      <c r="VIP59" s="739"/>
      <c r="VIQ59" s="739"/>
      <c r="VIR59" s="739"/>
      <c r="VIS59" s="739"/>
      <c r="VIT59" s="739"/>
      <c r="VIU59" s="739"/>
      <c r="VIV59" s="739"/>
      <c r="VIW59" s="739"/>
      <c r="VIX59" s="739"/>
      <c r="VIY59" s="739"/>
      <c r="VIZ59" s="739"/>
      <c r="VJA59" s="739"/>
      <c r="VJB59" s="739"/>
      <c r="VJC59" s="739"/>
      <c r="VJD59" s="739"/>
      <c r="VJE59" s="739"/>
      <c r="VJF59" s="739"/>
      <c r="VJG59" s="739"/>
      <c r="VJH59" s="739"/>
      <c r="VJI59" s="739"/>
      <c r="VJJ59" s="739"/>
      <c r="VJK59" s="739"/>
      <c r="VJL59" s="739"/>
      <c r="VJM59" s="739"/>
      <c r="VJN59" s="739"/>
      <c r="VJO59" s="739"/>
      <c r="VJP59" s="739"/>
      <c r="VJQ59" s="739"/>
      <c r="VJR59" s="739"/>
      <c r="VJS59" s="739"/>
      <c r="VJT59" s="739"/>
      <c r="VJU59" s="739"/>
      <c r="VJV59" s="739"/>
      <c r="VJW59" s="739"/>
      <c r="VJX59" s="739"/>
      <c r="VJY59" s="739"/>
      <c r="VJZ59" s="739"/>
      <c r="VKA59" s="739"/>
      <c r="VKB59" s="739"/>
      <c r="VKC59" s="739"/>
      <c r="VKD59" s="739"/>
      <c r="VKE59" s="739"/>
      <c r="VKF59" s="739"/>
      <c r="VKG59" s="739"/>
      <c r="VKH59" s="739"/>
      <c r="VKI59" s="739"/>
      <c r="VKJ59" s="739"/>
      <c r="VKK59" s="739"/>
      <c r="VKL59" s="739"/>
      <c r="VKM59" s="739"/>
      <c r="VKN59" s="739"/>
      <c r="VKO59" s="739"/>
      <c r="VKP59" s="739"/>
      <c r="VKQ59" s="739"/>
      <c r="VKR59" s="739"/>
      <c r="VKS59" s="739"/>
      <c r="VKT59" s="739"/>
      <c r="VKU59" s="739"/>
      <c r="VKV59" s="739"/>
      <c r="VKW59" s="739"/>
      <c r="VKX59" s="739"/>
      <c r="VKY59" s="739"/>
      <c r="VKZ59" s="739"/>
      <c r="VLA59" s="739"/>
      <c r="VLB59" s="739"/>
      <c r="VLC59" s="739"/>
      <c r="VLD59" s="739"/>
      <c r="VLE59" s="739"/>
      <c r="VLF59" s="739"/>
      <c r="VLG59" s="739"/>
      <c r="VLH59" s="739"/>
      <c r="VLI59" s="739"/>
      <c r="VLJ59" s="739"/>
      <c r="VLK59" s="739"/>
      <c r="VLL59" s="739"/>
      <c r="VLM59" s="739"/>
      <c r="VLN59" s="739"/>
      <c r="VLO59" s="739"/>
      <c r="VLP59" s="739"/>
      <c r="VLQ59" s="739"/>
      <c r="VLR59" s="739"/>
      <c r="VLS59" s="739"/>
      <c r="VLT59" s="739"/>
      <c r="VLU59" s="739"/>
      <c r="VLV59" s="739"/>
      <c r="VLW59" s="739"/>
      <c r="VLX59" s="739"/>
      <c r="VLY59" s="739"/>
      <c r="VLZ59" s="739"/>
      <c r="VMA59" s="739"/>
      <c r="VMB59" s="739"/>
      <c r="VMC59" s="739"/>
      <c r="VMD59" s="739"/>
      <c r="VME59" s="739"/>
      <c r="VMF59" s="739"/>
      <c r="VMG59" s="739"/>
      <c r="VMH59" s="739"/>
      <c r="VMI59" s="739"/>
      <c r="VMJ59" s="739"/>
      <c r="VMK59" s="739"/>
      <c r="VML59" s="739"/>
      <c r="VMM59" s="739"/>
      <c r="VMN59" s="739"/>
      <c r="VMO59" s="739"/>
      <c r="VMP59" s="739"/>
      <c r="VMQ59" s="739"/>
      <c r="VMR59" s="739"/>
      <c r="VMS59" s="739"/>
      <c r="VMT59" s="739"/>
      <c r="VMU59" s="739"/>
      <c r="VMV59" s="739"/>
      <c r="VMW59" s="739"/>
      <c r="VMX59" s="739"/>
      <c r="VMY59" s="739"/>
      <c r="VMZ59" s="739"/>
      <c r="VNA59" s="739"/>
      <c r="VNB59" s="739"/>
      <c r="VNC59" s="739"/>
      <c r="VND59" s="739"/>
      <c r="VNE59" s="739"/>
      <c r="VNF59" s="739"/>
      <c r="VNG59" s="739"/>
      <c r="VNH59" s="739"/>
      <c r="VNI59" s="739"/>
      <c r="VNJ59" s="739"/>
      <c r="VNK59" s="739"/>
      <c r="VNL59" s="739"/>
      <c r="VNM59" s="739"/>
      <c r="VNN59" s="739"/>
      <c r="VNO59" s="739"/>
      <c r="VNP59" s="739"/>
      <c r="VNQ59" s="739"/>
      <c r="VNR59" s="739"/>
      <c r="VNS59" s="739"/>
      <c r="VNT59" s="739"/>
      <c r="VNU59" s="739"/>
      <c r="VNV59" s="739"/>
      <c r="VNW59" s="739"/>
      <c r="VNX59" s="739"/>
      <c r="VNY59" s="739"/>
      <c r="VNZ59" s="739"/>
      <c r="VOA59" s="739"/>
      <c r="VOB59" s="739"/>
      <c r="VOC59" s="739"/>
      <c r="VOD59" s="739"/>
      <c r="VOE59" s="739"/>
      <c r="VOF59" s="739"/>
      <c r="VOG59" s="739"/>
      <c r="VOH59" s="739"/>
      <c r="VOI59" s="739"/>
      <c r="VOJ59" s="739"/>
      <c r="VOK59" s="739"/>
      <c r="VOL59" s="739"/>
      <c r="VOM59" s="739"/>
      <c r="VON59" s="739"/>
      <c r="VOO59" s="739"/>
      <c r="VOP59" s="739"/>
      <c r="VOQ59" s="739"/>
      <c r="VOR59" s="739"/>
      <c r="VOS59" s="739"/>
      <c r="VOT59" s="739"/>
      <c r="VOU59" s="739"/>
      <c r="VOV59" s="739"/>
      <c r="VOW59" s="739"/>
      <c r="VOX59" s="739"/>
      <c r="VOY59" s="739"/>
      <c r="VOZ59" s="739"/>
      <c r="VPA59" s="739"/>
      <c r="VPB59" s="739"/>
      <c r="VPC59" s="739"/>
      <c r="VPD59" s="739"/>
      <c r="VPE59" s="739"/>
      <c r="VPF59" s="739"/>
      <c r="VPG59" s="739"/>
      <c r="VPH59" s="739"/>
      <c r="VPI59" s="739"/>
      <c r="VPJ59" s="739"/>
      <c r="VPK59" s="739"/>
      <c r="VPL59" s="739"/>
      <c r="VPM59" s="739"/>
      <c r="VPN59" s="739"/>
      <c r="VPO59" s="739"/>
      <c r="VPP59" s="739"/>
      <c r="VPQ59" s="739"/>
      <c r="VPR59" s="739"/>
      <c r="VPS59" s="739"/>
      <c r="VPT59" s="739"/>
      <c r="VPU59" s="739"/>
      <c r="VPV59" s="739"/>
      <c r="VPW59" s="739"/>
      <c r="VPX59" s="739"/>
      <c r="VPY59" s="739"/>
      <c r="VPZ59" s="739"/>
      <c r="VQA59" s="739"/>
      <c r="VQB59" s="739"/>
      <c r="VQC59" s="739"/>
      <c r="VQD59" s="739"/>
      <c r="VQE59" s="739"/>
      <c r="VQF59" s="739"/>
      <c r="VQG59" s="739"/>
      <c r="VQH59" s="739"/>
      <c r="VQI59" s="739"/>
      <c r="VQJ59" s="739"/>
      <c r="VQK59" s="739"/>
      <c r="VQL59" s="739"/>
      <c r="VQM59" s="739"/>
      <c r="VQN59" s="739"/>
      <c r="VQO59" s="739"/>
      <c r="VQP59" s="739"/>
      <c r="VQQ59" s="739"/>
      <c r="VQR59" s="739"/>
      <c r="VQS59" s="739"/>
      <c r="VQT59" s="739"/>
      <c r="VQU59" s="739"/>
      <c r="VQV59" s="739"/>
      <c r="VQW59" s="739"/>
      <c r="VQX59" s="739"/>
      <c r="VQY59" s="739"/>
      <c r="VQZ59" s="739"/>
      <c r="VRA59" s="739"/>
      <c r="VRB59" s="739"/>
      <c r="VRC59" s="739"/>
      <c r="VRD59" s="739"/>
      <c r="VRE59" s="739"/>
      <c r="VRF59" s="739"/>
      <c r="VRG59" s="739"/>
      <c r="VRH59" s="739"/>
      <c r="VRI59" s="739"/>
      <c r="VRJ59" s="739"/>
      <c r="VRK59" s="739"/>
      <c r="VRL59" s="739"/>
      <c r="VRM59" s="739"/>
      <c r="VRN59" s="739"/>
      <c r="VRO59" s="739"/>
      <c r="VRP59" s="739"/>
      <c r="VRQ59" s="739"/>
      <c r="VRR59" s="739"/>
      <c r="VRS59" s="739"/>
      <c r="VRT59" s="739"/>
      <c r="VRU59" s="739"/>
      <c r="VRV59" s="739"/>
      <c r="VRW59" s="739"/>
      <c r="VRX59" s="739"/>
      <c r="VRY59" s="739"/>
      <c r="VRZ59" s="739"/>
      <c r="VSA59" s="739"/>
      <c r="VSB59" s="739"/>
      <c r="VSC59" s="739"/>
      <c r="VSD59" s="739"/>
      <c r="VSE59" s="739"/>
      <c r="VSF59" s="739"/>
      <c r="VSG59" s="739"/>
      <c r="VSH59" s="739"/>
      <c r="VSI59" s="739"/>
      <c r="VSJ59" s="739"/>
      <c r="VSK59" s="739"/>
      <c r="VSL59" s="739"/>
      <c r="VSM59" s="739"/>
      <c r="VSN59" s="739"/>
      <c r="VSO59" s="739"/>
      <c r="VSP59" s="739"/>
      <c r="VSQ59" s="739"/>
      <c r="VSR59" s="739"/>
      <c r="VSS59" s="739"/>
      <c r="VST59" s="739"/>
      <c r="VSU59" s="739"/>
      <c r="VSV59" s="739"/>
      <c r="VSW59" s="739"/>
      <c r="VSX59" s="739"/>
      <c r="VSY59" s="739"/>
      <c r="VSZ59" s="739"/>
      <c r="VTA59" s="739"/>
      <c r="VTB59" s="739"/>
      <c r="VTC59" s="739"/>
      <c r="VTD59" s="739"/>
      <c r="VTE59" s="739"/>
      <c r="VTF59" s="739"/>
      <c r="VTG59" s="739"/>
      <c r="VTH59" s="739"/>
      <c r="VTI59" s="739"/>
      <c r="VTJ59" s="739"/>
      <c r="VTK59" s="739"/>
      <c r="VTL59" s="739"/>
      <c r="VTM59" s="739"/>
      <c r="VTN59" s="739"/>
      <c r="VTO59" s="739"/>
      <c r="VTP59" s="739"/>
      <c r="VTQ59" s="739"/>
      <c r="VTR59" s="739"/>
      <c r="VTS59" s="739"/>
      <c r="VTT59" s="739"/>
      <c r="VTU59" s="739"/>
      <c r="VTV59" s="739"/>
      <c r="VTW59" s="739"/>
      <c r="VTX59" s="739"/>
      <c r="VTY59" s="739"/>
      <c r="VTZ59" s="739"/>
      <c r="VUA59" s="739"/>
      <c r="VUB59" s="739"/>
      <c r="VUC59" s="739"/>
      <c r="VUD59" s="739"/>
      <c r="VUE59" s="739"/>
      <c r="VUF59" s="739"/>
      <c r="VUG59" s="739"/>
      <c r="VUH59" s="739"/>
      <c r="VUI59" s="739"/>
      <c r="VUJ59" s="739"/>
      <c r="VUK59" s="739"/>
      <c r="VUL59" s="739"/>
      <c r="VUM59" s="739"/>
      <c r="VUN59" s="739"/>
      <c r="VUO59" s="739"/>
      <c r="VUP59" s="739"/>
      <c r="VUQ59" s="739"/>
      <c r="VUR59" s="739"/>
      <c r="VUS59" s="739"/>
      <c r="VUT59" s="739"/>
      <c r="VUU59" s="739"/>
      <c r="VUV59" s="739"/>
      <c r="VUW59" s="739"/>
      <c r="VUX59" s="739"/>
      <c r="VUY59" s="739"/>
      <c r="VUZ59" s="739"/>
      <c r="VVA59" s="739"/>
      <c r="VVB59" s="739"/>
      <c r="VVC59" s="739"/>
      <c r="VVD59" s="739"/>
      <c r="VVE59" s="739"/>
      <c r="VVF59" s="739"/>
      <c r="VVG59" s="739"/>
      <c r="VVH59" s="739"/>
      <c r="VVI59" s="739"/>
      <c r="VVJ59" s="739"/>
      <c r="VVK59" s="739"/>
      <c r="VVL59" s="739"/>
      <c r="VVM59" s="739"/>
      <c r="VVN59" s="739"/>
      <c r="VVO59" s="739"/>
      <c r="VVP59" s="739"/>
      <c r="VVQ59" s="739"/>
      <c r="VVR59" s="739"/>
      <c r="VVS59" s="739"/>
      <c r="VVT59" s="739"/>
      <c r="VVU59" s="739"/>
      <c r="VVV59" s="739"/>
      <c r="VVW59" s="739"/>
      <c r="VVX59" s="739"/>
      <c r="VVY59" s="739"/>
      <c r="VVZ59" s="739"/>
      <c r="VWA59" s="739"/>
      <c r="VWB59" s="739"/>
      <c r="VWC59" s="739"/>
      <c r="VWD59" s="739"/>
      <c r="VWE59" s="739"/>
      <c r="VWF59" s="739"/>
      <c r="VWG59" s="739"/>
      <c r="VWH59" s="739"/>
      <c r="VWI59" s="739"/>
      <c r="VWJ59" s="739"/>
      <c r="VWK59" s="739"/>
      <c r="VWL59" s="739"/>
      <c r="VWM59" s="739"/>
      <c r="VWN59" s="739"/>
      <c r="VWO59" s="739"/>
      <c r="VWP59" s="739"/>
      <c r="VWQ59" s="739"/>
      <c r="VWR59" s="739"/>
      <c r="VWS59" s="739"/>
      <c r="VWT59" s="739"/>
      <c r="VWU59" s="739"/>
      <c r="VWV59" s="739"/>
      <c r="VWW59" s="739"/>
      <c r="VWX59" s="739"/>
      <c r="VWY59" s="739"/>
      <c r="VWZ59" s="739"/>
      <c r="VXA59" s="739"/>
      <c r="VXB59" s="739"/>
      <c r="VXC59" s="739"/>
      <c r="VXD59" s="739"/>
      <c r="VXE59" s="739"/>
      <c r="VXF59" s="739"/>
      <c r="VXG59" s="739"/>
      <c r="VXH59" s="739"/>
      <c r="VXI59" s="739"/>
      <c r="VXJ59" s="739"/>
      <c r="VXK59" s="739"/>
      <c r="VXL59" s="739"/>
      <c r="VXM59" s="739"/>
      <c r="VXN59" s="739"/>
      <c r="VXO59" s="739"/>
      <c r="VXP59" s="739"/>
      <c r="VXQ59" s="739"/>
      <c r="VXR59" s="739"/>
      <c r="VXS59" s="739"/>
      <c r="VXT59" s="739"/>
      <c r="VXU59" s="739"/>
      <c r="VXV59" s="739"/>
      <c r="VXW59" s="739"/>
      <c r="VXX59" s="739"/>
      <c r="VXY59" s="739"/>
      <c r="VXZ59" s="739"/>
      <c r="VYA59" s="739"/>
      <c r="VYB59" s="739"/>
      <c r="VYC59" s="739"/>
      <c r="VYD59" s="739"/>
      <c r="VYE59" s="739"/>
      <c r="VYF59" s="739"/>
      <c r="VYG59" s="739"/>
      <c r="VYH59" s="739"/>
      <c r="VYI59" s="739"/>
      <c r="VYJ59" s="739"/>
      <c r="VYK59" s="739"/>
      <c r="VYL59" s="739"/>
      <c r="VYM59" s="739"/>
      <c r="VYN59" s="739"/>
      <c r="VYO59" s="739"/>
      <c r="VYP59" s="739"/>
      <c r="VYQ59" s="739"/>
      <c r="VYR59" s="739"/>
      <c r="VYS59" s="739"/>
      <c r="VYT59" s="739"/>
      <c r="VYU59" s="739"/>
      <c r="VYV59" s="739"/>
      <c r="VYW59" s="739"/>
      <c r="VYX59" s="739"/>
      <c r="VYY59" s="739"/>
      <c r="VYZ59" s="739"/>
      <c r="VZA59" s="739"/>
      <c r="VZB59" s="739"/>
      <c r="VZC59" s="739"/>
      <c r="VZD59" s="739"/>
      <c r="VZE59" s="739"/>
      <c r="VZF59" s="739"/>
      <c r="VZG59" s="739"/>
      <c r="VZH59" s="739"/>
      <c r="VZI59" s="739"/>
      <c r="VZJ59" s="739"/>
      <c r="VZK59" s="739"/>
      <c r="VZL59" s="739"/>
      <c r="VZM59" s="739"/>
      <c r="VZN59" s="739"/>
      <c r="VZO59" s="739"/>
      <c r="VZP59" s="739"/>
      <c r="VZQ59" s="739"/>
      <c r="VZR59" s="739"/>
      <c r="VZS59" s="739"/>
      <c r="VZT59" s="739"/>
      <c r="VZU59" s="739"/>
      <c r="VZV59" s="739"/>
      <c r="VZW59" s="739"/>
      <c r="VZX59" s="739"/>
      <c r="VZY59" s="739"/>
      <c r="VZZ59" s="739"/>
      <c r="WAA59" s="739"/>
      <c r="WAB59" s="739"/>
      <c r="WAC59" s="739"/>
      <c r="WAD59" s="739"/>
      <c r="WAE59" s="739"/>
      <c r="WAF59" s="739"/>
      <c r="WAG59" s="739"/>
      <c r="WAH59" s="739"/>
      <c r="WAI59" s="739"/>
      <c r="WAJ59" s="739"/>
      <c r="WAK59" s="739"/>
      <c r="WAL59" s="739"/>
      <c r="WAM59" s="739"/>
      <c r="WAN59" s="739"/>
      <c r="WAO59" s="739"/>
      <c r="WAP59" s="739"/>
      <c r="WAQ59" s="739"/>
      <c r="WAR59" s="739"/>
      <c r="WAS59" s="739"/>
      <c r="WAT59" s="739"/>
      <c r="WAU59" s="739"/>
      <c r="WAV59" s="739"/>
      <c r="WAW59" s="739"/>
      <c r="WAX59" s="739"/>
      <c r="WAY59" s="739"/>
      <c r="WAZ59" s="739"/>
      <c r="WBA59" s="739"/>
      <c r="WBB59" s="739"/>
      <c r="WBC59" s="739"/>
      <c r="WBD59" s="739"/>
      <c r="WBE59" s="739"/>
      <c r="WBF59" s="739"/>
      <c r="WBG59" s="739"/>
      <c r="WBH59" s="739"/>
      <c r="WBI59" s="739"/>
      <c r="WBJ59" s="739"/>
      <c r="WBK59" s="739"/>
      <c r="WBL59" s="739"/>
      <c r="WBM59" s="739"/>
      <c r="WBN59" s="739"/>
      <c r="WBO59" s="739"/>
      <c r="WBP59" s="739"/>
      <c r="WBQ59" s="739"/>
      <c r="WBR59" s="739"/>
      <c r="WBS59" s="739"/>
      <c r="WBT59" s="739"/>
      <c r="WBU59" s="739"/>
      <c r="WBV59" s="739"/>
      <c r="WBW59" s="739"/>
      <c r="WBX59" s="739"/>
      <c r="WBY59" s="739"/>
      <c r="WBZ59" s="739"/>
      <c r="WCA59" s="739"/>
      <c r="WCB59" s="739"/>
      <c r="WCC59" s="739"/>
      <c r="WCD59" s="739"/>
      <c r="WCE59" s="739"/>
      <c r="WCF59" s="739"/>
      <c r="WCG59" s="739"/>
      <c r="WCH59" s="739"/>
      <c r="WCI59" s="739"/>
      <c r="WCJ59" s="739"/>
      <c r="WCK59" s="739"/>
      <c r="WCL59" s="739"/>
      <c r="WCM59" s="739"/>
      <c r="WCN59" s="739"/>
      <c r="WCO59" s="739"/>
      <c r="WCP59" s="739"/>
      <c r="WCQ59" s="739"/>
      <c r="WCR59" s="739"/>
      <c r="WCS59" s="739"/>
      <c r="WCT59" s="739"/>
      <c r="WCU59" s="739"/>
      <c r="WCV59" s="739"/>
      <c r="WCW59" s="739"/>
      <c r="WCX59" s="739"/>
      <c r="WCY59" s="739"/>
      <c r="WCZ59" s="739"/>
      <c r="WDA59" s="739"/>
      <c r="WDB59" s="739"/>
      <c r="WDC59" s="739"/>
      <c r="WDD59" s="739"/>
      <c r="WDE59" s="739"/>
      <c r="WDF59" s="739"/>
      <c r="WDG59" s="739"/>
      <c r="WDH59" s="739"/>
      <c r="WDI59" s="739"/>
      <c r="WDJ59" s="739"/>
      <c r="WDK59" s="739"/>
      <c r="WDL59" s="739"/>
      <c r="WDM59" s="739"/>
      <c r="WDN59" s="739"/>
      <c r="WDO59" s="739"/>
      <c r="WDP59" s="739"/>
      <c r="WDQ59" s="739"/>
      <c r="WDR59" s="739"/>
      <c r="WDS59" s="739"/>
      <c r="WDT59" s="739"/>
      <c r="WDU59" s="739"/>
      <c r="WDV59" s="739"/>
      <c r="WDW59" s="739"/>
      <c r="WDX59" s="739"/>
      <c r="WDY59" s="739"/>
      <c r="WDZ59" s="739"/>
      <c r="WEA59" s="739"/>
      <c r="WEB59" s="739"/>
      <c r="WEC59" s="739"/>
      <c r="WED59" s="739"/>
      <c r="WEE59" s="739"/>
      <c r="WEF59" s="739"/>
      <c r="WEG59" s="739"/>
      <c r="WEH59" s="739"/>
      <c r="WEI59" s="739"/>
      <c r="WEJ59" s="739"/>
      <c r="WEK59" s="739"/>
      <c r="WEL59" s="739"/>
      <c r="WEM59" s="739"/>
      <c r="WEN59" s="739"/>
      <c r="WEO59" s="739"/>
      <c r="WEP59" s="739"/>
      <c r="WEQ59" s="739"/>
      <c r="WER59" s="739"/>
      <c r="WES59" s="739"/>
      <c r="WET59" s="739"/>
      <c r="WEU59" s="739"/>
      <c r="WEV59" s="739"/>
      <c r="WEW59" s="739"/>
      <c r="WEX59" s="739"/>
      <c r="WEY59" s="739"/>
      <c r="WEZ59" s="739"/>
      <c r="WFA59" s="739"/>
      <c r="WFB59" s="739"/>
      <c r="WFC59" s="739"/>
      <c r="WFD59" s="739"/>
      <c r="WFE59" s="739"/>
      <c r="WFF59" s="739"/>
      <c r="WFG59" s="739"/>
      <c r="WFH59" s="739"/>
      <c r="WFI59" s="739"/>
      <c r="WFJ59" s="739"/>
      <c r="WFK59" s="739"/>
      <c r="WFL59" s="739"/>
      <c r="WFM59" s="739"/>
      <c r="WFN59" s="739"/>
      <c r="WFO59" s="739"/>
      <c r="WFP59" s="739"/>
      <c r="WFQ59" s="739"/>
      <c r="WFR59" s="739"/>
      <c r="WFS59" s="739"/>
      <c r="WFT59" s="739"/>
      <c r="WFU59" s="739"/>
      <c r="WFV59" s="739"/>
      <c r="WFW59" s="739"/>
      <c r="WFX59" s="739"/>
      <c r="WFY59" s="739"/>
      <c r="WFZ59" s="739"/>
      <c r="WGA59" s="739"/>
      <c r="WGB59" s="739"/>
      <c r="WGC59" s="739"/>
      <c r="WGD59" s="739"/>
      <c r="WGE59" s="739"/>
      <c r="WGF59" s="739"/>
      <c r="WGG59" s="739"/>
      <c r="WGH59" s="739"/>
      <c r="WGI59" s="739"/>
      <c r="WGJ59" s="739"/>
      <c r="WGK59" s="739"/>
      <c r="WGL59" s="739"/>
      <c r="WGM59" s="739"/>
      <c r="WGN59" s="739"/>
      <c r="WGO59" s="739"/>
      <c r="WGP59" s="739"/>
      <c r="WGQ59" s="739"/>
      <c r="WGR59" s="739"/>
      <c r="WGS59" s="739"/>
      <c r="WGT59" s="739"/>
      <c r="WGU59" s="739"/>
      <c r="WGV59" s="739"/>
      <c r="WGW59" s="739"/>
      <c r="WGX59" s="739"/>
      <c r="WGY59" s="739"/>
      <c r="WGZ59" s="739"/>
      <c r="WHA59" s="739"/>
      <c r="WHB59" s="739"/>
      <c r="WHC59" s="739"/>
      <c r="WHD59" s="739"/>
      <c r="WHE59" s="739"/>
      <c r="WHF59" s="739"/>
      <c r="WHG59" s="739"/>
      <c r="WHH59" s="739"/>
      <c r="WHI59" s="739"/>
      <c r="WHJ59" s="739"/>
      <c r="WHK59" s="739"/>
      <c r="WHL59" s="739"/>
      <c r="WHM59" s="739"/>
      <c r="WHN59" s="739"/>
      <c r="WHO59" s="739"/>
      <c r="WHP59" s="739"/>
      <c r="WHQ59" s="739"/>
      <c r="WHR59" s="739"/>
      <c r="WHS59" s="739"/>
      <c r="WHT59" s="739"/>
      <c r="WHU59" s="739"/>
      <c r="WHV59" s="739"/>
      <c r="WHW59" s="739"/>
      <c r="WHX59" s="739"/>
      <c r="WHY59" s="739"/>
      <c r="WHZ59" s="739"/>
      <c r="WIA59" s="739"/>
      <c r="WIB59" s="739"/>
      <c r="WIC59" s="739"/>
      <c r="WID59" s="739"/>
      <c r="WIE59" s="739"/>
      <c r="WIF59" s="739"/>
      <c r="WIG59" s="739"/>
      <c r="WIH59" s="739"/>
      <c r="WII59" s="739"/>
      <c r="WIJ59" s="739"/>
      <c r="WIK59" s="739"/>
      <c r="WIL59" s="739"/>
      <c r="WIM59" s="739"/>
      <c r="WIN59" s="739"/>
      <c r="WIO59" s="739"/>
      <c r="WIP59" s="739"/>
      <c r="WIQ59" s="739"/>
      <c r="WIR59" s="739"/>
      <c r="WIS59" s="739"/>
      <c r="WIT59" s="739"/>
      <c r="WIU59" s="739"/>
      <c r="WIV59" s="739"/>
      <c r="WIW59" s="739"/>
      <c r="WIX59" s="739"/>
      <c r="WIY59" s="739"/>
      <c r="WIZ59" s="739"/>
      <c r="WJA59" s="739"/>
      <c r="WJB59" s="739"/>
      <c r="WJC59" s="739"/>
      <c r="WJD59" s="739"/>
      <c r="WJE59" s="739"/>
      <c r="WJF59" s="739"/>
      <c r="WJG59" s="739"/>
      <c r="WJH59" s="739"/>
      <c r="WJI59" s="739"/>
      <c r="WJJ59" s="739"/>
      <c r="WJK59" s="739"/>
      <c r="WJL59" s="739"/>
      <c r="WJM59" s="739"/>
      <c r="WJN59" s="739"/>
      <c r="WJO59" s="739"/>
      <c r="WJP59" s="739"/>
      <c r="WJQ59" s="739"/>
      <c r="WJR59" s="739"/>
      <c r="WJS59" s="739"/>
      <c r="WJT59" s="739"/>
      <c r="WJU59" s="739"/>
      <c r="WJV59" s="739"/>
      <c r="WJW59" s="739"/>
      <c r="WJX59" s="739"/>
      <c r="WJY59" s="739"/>
      <c r="WJZ59" s="739"/>
      <c r="WKA59" s="739"/>
      <c r="WKB59" s="739"/>
      <c r="WKC59" s="739"/>
      <c r="WKD59" s="739"/>
      <c r="WKE59" s="739"/>
      <c r="WKF59" s="739"/>
      <c r="WKG59" s="739"/>
      <c r="WKH59" s="739"/>
      <c r="WKI59" s="739"/>
      <c r="WKJ59" s="739"/>
      <c r="WKK59" s="739"/>
      <c r="WKL59" s="739"/>
      <c r="WKM59" s="739"/>
      <c r="WKN59" s="739"/>
      <c r="WKO59" s="739"/>
      <c r="WKP59" s="739"/>
      <c r="WKQ59" s="739"/>
      <c r="WKR59" s="739"/>
      <c r="WKS59" s="739"/>
      <c r="WKT59" s="739"/>
      <c r="WKU59" s="739"/>
      <c r="WKV59" s="739"/>
      <c r="WKW59" s="739"/>
      <c r="WKX59" s="739"/>
      <c r="WKY59" s="739"/>
      <c r="WKZ59" s="739"/>
      <c r="WLA59" s="739"/>
      <c r="WLB59" s="739"/>
      <c r="WLC59" s="739"/>
      <c r="WLD59" s="739"/>
      <c r="WLE59" s="739"/>
      <c r="WLF59" s="739"/>
      <c r="WLG59" s="739"/>
      <c r="WLH59" s="739"/>
      <c r="WLI59" s="739"/>
      <c r="WLJ59" s="739"/>
      <c r="WLK59" s="739"/>
      <c r="WLL59" s="739"/>
      <c r="WLM59" s="739"/>
      <c r="WLN59" s="739"/>
      <c r="WLO59" s="739"/>
      <c r="WLP59" s="739"/>
      <c r="WLQ59" s="739"/>
      <c r="WLR59" s="739"/>
      <c r="WLS59" s="739"/>
      <c r="WLT59" s="739"/>
      <c r="WLU59" s="739"/>
      <c r="WLV59" s="739"/>
      <c r="WLW59" s="739"/>
      <c r="WLX59" s="739"/>
      <c r="WLY59" s="739"/>
      <c r="WLZ59" s="739"/>
      <c r="WMA59" s="739"/>
      <c r="WMB59" s="739"/>
      <c r="WMC59" s="739"/>
      <c r="WMD59" s="739"/>
      <c r="WME59" s="739"/>
      <c r="WMF59" s="739"/>
      <c r="WMG59" s="739"/>
      <c r="WMH59" s="739"/>
      <c r="WMI59" s="739"/>
      <c r="WMJ59" s="739"/>
      <c r="WMK59" s="739"/>
      <c r="WML59" s="739"/>
      <c r="WMM59" s="739"/>
      <c r="WMN59" s="739"/>
      <c r="WMO59" s="739"/>
      <c r="WMP59" s="739"/>
      <c r="WMQ59" s="739"/>
      <c r="WMR59" s="739"/>
      <c r="WMS59" s="739"/>
      <c r="WMT59" s="739"/>
      <c r="WMU59" s="739"/>
      <c r="WMV59" s="739"/>
      <c r="WMW59" s="739"/>
      <c r="WMX59" s="739"/>
      <c r="WMY59" s="739"/>
      <c r="WMZ59" s="739"/>
      <c r="WNA59" s="739"/>
      <c r="WNB59" s="739"/>
      <c r="WNC59" s="739"/>
      <c r="WND59" s="739"/>
      <c r="WNE59" s="739"/>
      <c r="WNF59" s="739"/>
      <c r="WNG59" s="739"/>
      <c r="WNH59" s="739"/>
      <c r="WNI59" s="739"/>
      <c r="WNJ59" s="739"/>
      <c r="WNK59" s="739"/>
      <c r="WNL59" s="739"/>
      <c r="WNM59" s="739"/>
      <c r="WNN59" s="739"/>
      <c r="WNO59" s="739"/>
      <c r="WNP59" s="739"/>
      <c r="WNQ59" s="739"/>
      <c r="WNR59" s="739"/>
      <c r="WNS59" s="739"/>
      <c r="WNT59" s="739"/>
      <c r="WNU59" s="739"/>
      <c r="WNV59" s="739"/>
      <c r="WNW59" s="739"/>
      <c r="WNX59" s="739"/>
      <c r="WNY59" s="739"/>
      <c r="WNZ59" s="739"/>
      <c r="WOA59" s="739"/>
      <c r="WOB59" s="739"/>
      <c r="WOC59" s="739"/>
      <c r="WOD59" s="739"/>
      <c r="WOE59" s="739"/>
      <c r="WOF59" s="739"/>
      <c r="WOG59" s="739"/>
      <c r="WOH59" s="739"/>
      <c r="WOI59" s="739"/>
      <c r="WOJ59" s="739"/>
      <c r="WOK59" s="739"/>
      <c r="WOL59" s="739"/>
      <c r="WOM59" s="739"/>
      <c r="WON59" s="739"/>
      <c r="WOO59" s="739"/>
      <c r="WOP59" s="739"/>
      <c r="WOQ59" s="739"/>
      <c r="WOR59" s="739"/>
      <c r="WOS59" s="739"/>
      <c r="WOT59" s="739"/>
      <c r="WOU59" s="739"/>
      <c r="WOV59" s="739"/>
      <c r="WOW59" s="739"/>
      <c r="WOX59" s="739"/>
      <c r="WOY59" s="739"/>
      <c r="WOZ59" s="739"/>
      <c r="WPA59" s="739"/>
      <c r="WPB59" s="739"/>
      <c r="WPC59" s="739"/>
      <c r="WPD59" s="739"/>
      <c r="WPE59" s="739"/>
      <c r="WPF59" s="739"/>
      <c r="WPG59" s="739"/>
      <c r="WPH59" s="739"/>
      <c r="WPI59" s="739"/>
      <c r="WPJ59" s="739"/>
      <c r="WPK59" s="739"/>
      <c r="WPL59" s="739"/>
      <c r="WPM59" s="739"/>
      <c r="WPN59" s="739"/>
      <c r="WPO59" s="739"/>
      <c r="WPP59" s="739"/>
      <c r="WPQ59" s="739"/>
      <c r="WPR59" s="739"/>
      <c r="WPS59" s="739"/>
      <c r="WPT59" s="739"/>
      <c r="WPU59" s="739"/>
      <c r="WPV59" s="739"/>
      <c r="WPW59" s="739"/>
      <c r="WPX59" s="739"/>
      <c r="WPY59" s="739"/>
      <c r="WPZ59" s="739"/>
      <c r="WQA59" s="739"/>
      <c r="WQB59" s="739"/>
      <c r="WQC59" s="739"/>
      <c r="WQD59" s="739"/>
      <c r="WQE59" s="739"/>
      <c r="WQF59" s="739"/>
      <c r="WQG59" s="739"/>
      <c r="WQH59" s="739"/>
      <c r="WQI59" s="739"/>
      <c r="WQJ59" s="739"/>
      <c r="WQK59" s="739"/>
      <c r="WQL59" s="739"/>
      <c r="WQM59" s="739"/>
      <c r="WQN59" s="739"/>
      <c r="WQO59" s="739"/>
      <c r="WQP59" s="739"/>
      <c r="WQQ59" s="739"/>
      <c r="WQR59" s="739"/>
      <c r="WQS59" s="739"/>
      <c r="WQT59" s="739"/>
      <c r="WQU59" s="739"/>
      <c r="WQV59" s="739"/>
      <c r="WQW59" s="739"/>
      <c r="WQX59" s="739"/>
      <c r="WQY59" s="739"/>
      <c r="WQZ59" s="739"/>
      <c r="WRA59" s="739"/>
      <c r="WRB59" s="739"/>
      <c r="WRC59" s="739"/>
      <c r="WRD59" s="739"/>
      <c r="WRE59" s="739"/>
      <c r="WRF59" s="739"/>
      <c r="WRG59" s="739"/>
      <c r="WRH59" s="739"/>
      <c r="WRI59" s="739"/>
      <c r="WRJ59" s="739"/>
      <c r="WRK59" s="739"/>
      <c r="WRL59" s="739"/>
      <c r="WRM59" s="739"/>
      <c r="WRN59" s="739"/>
      <c r="WRO59" s="739"/>
      <c r="WRP59" s="739"/>
      <c r="WRQ59" s="739"/>
      <c r="WRR59" s="739"/>
      <c r="WRS59" s="739"/>
      <c r="WRT59" s="739"/>
      <c r="WRU59" s="739"/>
      <c r="WRV59" s="739"/>
      <c r="WRW59" s="739"/>
      <c r="WRX59" s="739"/>
      <c r="WRY59" s="739"/>
      <c r="WRZ59" s="739"/>
      <c r="WSA59" s="739"/>
      <c r="WSB59" s="739"/>
      <c r="WSC59" s="739"/>
      <c r="WSD59" s="739"/>
      <c r="WSE59" s="739"/>
      <c r="WSF59" s="739"/>
      <c r="WSG59" s="739"/>
      <c r="WSH59" s="739"/>
      <c r="WSI59" s="739"/>
      <c r="WSJ59" s="739"/>
      <c r="WSK59" s="739"/>
      <c r="WSL59" s="739"/>
      <c r="WSM59" s="739"/>
      <c r="WSN59" s="739"/>
      <c r="WSO59" s="739"/>
      <c r="WSP59" s="739"/>
      <c r="WSQ59" s="739"/>
      <c r="WSR59" s="739"/>
      <c r="WSS59" s="739"/>
      <c r="WST59" s="739"/>
      <c r="WSU59" s="739"/>
      <c r="WSV59" s="739"/>
      <c r="WSW59" s="739"/>
      <c r="WSX59" s="739"/>
      <c r="WSY59" s="739"/>
      <c r="WSZ59" s="739"/>
      <c r="WTA59" s="739"/>
      <c r="WTB59" s="739"/>
      <c r="WTC59" s="739"/>
      <c r="WTD59" s="739"/>
      <c r="WTE59" s="739"/>
      <c r="WTF59" s="739"/>
      <c r="WTG59" s="739"/>
      <c r="WTH59" s="739"/>
      <c r="WTI59" s="739"/>
      <c r="WTJ59" s="739"/>
      <c r="WTK59" s="739"/>
      <c r="WTL59" s="739"/>
      <c r="WTM59" s="739"/>
      <c r="WTN59" s="739"/>
      <c r="WTO59" s="739"/>
      <c r="WTP59" s="739"/>
      <c r="WTQ59" s="739"/>
      <c r="WTR59" s="739"/>
      <c r="WTS59" s="739"/>
      <c r="WTT59" s="739"/>
      <c r="WTU59" s="739"/>
      <c r="WTV59" s="739"/>
      <c r="WTW59" s="739"/>
      <c r="WTX59" s="739"/>
      <c r="WTY59" s="739"/>
      <c r="WTZ59" s="739"/>
      <c r="WUA59" s="739"/>
      <c r="WUB59" s="739"/>
      <c r="WUC59" s="739"/>
      <c r="WUD59" s="739"/>
      <c r="WUE59" s="739"/>
      <c r="WUF59" s="739"/>
      <c r="WUG59" s="739"/>
      <c r="WUH59" s="739"/>
      <c r="WUI59" s="739"/>
      <c r="WUJ59" s="739"/>
      <c r="WUK59" s="739"/>
      <c r="WUL59" s="739"/>
      <c r="WUM59" s="739"/>
      <c r="WUN59" s="739"/>
      <c r="WUO59" s="739"/>
      <c r="WUP59" s="739"/>
      <c r="WUQ59" s="739"/>
      <c r="WUR59" s="739"/>
      <c r="WUS59" s="739"/>
      <c r="WUT59" s="739"/>
      <c r="WUU59" s="739"/>
      <c r="WUV59" s="739"/>
      <c r="WUW59" s="739"/>
      <c r="WUX59" s="739"/>
      <c r="WUY59" s="739"/>
      <c r="WUZ59" s="739"/>
      <c r="WVA59" s="739"/>
      <c r="WVB59" s="739"/>
      <c r="WVC59" s="739"/>
      <c r="WVD59" s="739"/>
      <c r="WVE59" s="739"/>
      <c r="WVF59" s="739"/>
      <c r="WVG59" s="739"/>
      <c r="WVH59" s="739"/>
      <c r="WVI59" s="739"/>
      <c r="WVJ59" s="739"/>
      <c r="WVK59" s="739"/>
      <c r="WVL59" s="739"/>
      <c r="WVM59" s="739"/>
      <c r="WVN59" s="739"/>
      <c r="WVO59" s="739"/>
      <c r="WVP59" s="739"/>
      <c r="WVQ59" s="739"/>
      <c r="WVR59" s="739"/>
      <c r="WVS59" s="739"/>
      <c r="WVT59" s="739"/>
      <c r="WVU59" s="739"/>
      <c r="WVV59" s="739"/>
      <c r="WVW59" s="739"/>
      <c r="WVX59" s="739"/>
      <c r="WVY59" s="739"/>
      <c r="WVZ59" s="739"/>
      <c r="WWA59" s="739"/>
      <c r="WWB59" s="739"/>
      <c r="WWC59" s="739"/>
      <c r="WWD59" s="739"/>
      <c r="WWE59" s="739"/>
      <c r="WWF59" s="739"/>
      <c r="WWG59" s="739"/>
      <c r="WWH59" s="739"/>
      <c r="WWI59" s="739"/>
      <c r="WWJ59" s="739"/>
      <c r="WWK59" s="739"/>
      <c r="WWL59" s="739"/>
      <c r="WWM59" s="739"/>
      <c r="WWN59" s="739"/>
      <c r="WWO59" s="739"/>
      <c r="WWP59" s="739"/>
      <c r="WWQ59" s="739"/>
      <c r="WWR59" s="739"/>
      <c r="WWS59" s="739"/>
      <c r="WWT59" s="739"/>
      <c r="WWU59" s="739"/>
      <c r="WWV59" s="739"/>
      <c r="WWW59" s="739"/>
      <c r="WWX59" s="739"/>
      <c r="WWY59" s="739"/>
      <c r="WWZ59" s="739"/>
      <c r="WXA59" s="739"/>
      <c r="WXB59" s="739"/>
      <c r="WXC59" s="739"/>
      <c r="WXD59" s="739"/>
      <c r="WXE59" s="739"/>
      <c r="WXF59" s="739"/>
      <c r="WXG59" s="739"/>
      <c r="WXH59" s="739"/>
      <c r="WXI59" s="739"/>
      <c r="WXJ59" s="739"/>
      <c r="WXK59" s="739"/>
      <c r="WXL59" s="739"/>
      <c r="WXM59" s="739"/>
      <c r="WXN59" s="739"/>
      <c r="WXO59" s="739"/>
      <c r="WXP59" s="739"/>
      <c r="WXQ59" s="739"/>
      <c r="WXR59" s="739"/>
      <c r="WXS59" s="739"/>
      <c r="WXT59" s="739"/>
      <c r="WXU59" s="739"/>
      <c r="WXV59" s="739"/>
      <c r="WXW59" s="739"/>
      <c r="WXX59" s="739"/>
      <c r="WXY59" s="739"/>
      <c r="WXZ59" s="739"/>
      <c r="WYA59" s="739"/>
      <c r="WYB59" s="739"/>
      <c r="WYC59" s="739"/>
      <c r="WYD59" s="739"/>
      <c r="WYE59" s="739"/>
      <c r="WYF59" s="739"/>
      <c r="WYG59" s="739"/>
      <c r="WYH59" s="739"/>
      <c r="WYI59" s="739"/>
      <c r="WYJ59" s="739"/>
      <c r="WYK59" s="739"/>
      <c r="WYL59" s="739"/>
      <c r="WYM59" s="739"/>
      <c r="WYN59" s="739"/>
      <c r="WYO59" s="739"/>
      <c r="WYP59" s="739"/>
      <c r="WYQ59" s="739"/>
      <c r="WYR59" s="739"/>
      <c r="WYS59" s="739"/>
      <c r="WYT59" s="739"/>
      <c r="WYU59" s="739"/>
      <c r="WYV59" s="739"/>
      <c r="WYW59" s="739"/>
      <c r="WYX59" s="739"/>
      <c r="WYY59" s="739"/>
      <c r="WYZ59" s="739"/>
      <c r="WZA59" s="739"/>
      <c r="WZB59" s="739"/>
      <c r="WZC59" s="739"/>
      <c r="WZD59" s="739"/>
      <c r="WZE59" s="739"/>
      <c r="WZF59" s="739"/>
      <c r="WZG59" s="739"/>
      <c r="WZH59" s="739"/>
      <c r="WZI59" s="739"/>
      <c r="WZJ59" s="739"/>
      <c r="WZK59" s="739"/>
      <c r="WZL59" s="739"/>
      <c r="WZM59" s="739"/>
      <c r="WZN59" s="739"/>
      <c r="WZO59" s="739"/>
      <c r="WZP59" s="739"/>
      <c r="WZQ59" s="739"/>
      <c r="WZR59" s="739"/>
      <c r="WZS59" s="739"/>
      <c r="WZT59" s="739"/>
      <c r="WZU59" s="739"/>
      <c r="WZV59" s="739"/>
      <c r="WZW59" s="739"/>
      <c r="WZX59" s="739"/>
      <c r="WZY59" s="739"/>
      <c r="WZZ59" s="739"/>
      <c r="XAA59" s="739"/>
      <c r="XAB59" s="739"/>
      <c r="XAC59" s="739"/>
      <c r="XAD59" s="739"/>
      <c r="XAE59" s="739"/>
      <c r="XAF59" s="739"/>
      <c r="XAG59" s="739"/>
      <c r="XAH59" s="739"/>
      <c r="XAI59" s="739"/>
      <c r="XAJ59" s="739"/>
      <c r="XAK59" s="739"/>
      <c r="XAL59" s="739"/>
      <c r="XAM59" s="739"/>
      <c r="XAN59" s="739"/>
      <c r="XAO59" s="739"/>
      <c r="XAP59" s="739"/>
      <c r="XAQ59" s="739"/>
      <c r="XAR59" s="739"/>
      <c r="XAS59" s="739"/>
      <c r="XAT59" s="739"/>
      <c r="XAU59" s="739"/>
      <c r="XAV59" s="739"/>
      <c r="XAW59" s="739"/>
      <c r="XAX59" s="739"/>
      <c r="XAY59" s="739"/>
      <c r="XAZ59" s="739"/>
      <c r="XBA59" s="739"/>
      <c r="XBB59" s="739"/>
      <c r="XBC59" s="739"/>
      <c r="XBD59" s="739"/>
      <c r="XBE59" s="739"/>
      <c r="XBF59" s="739"/>
      <c r="XBG59" s="739"/>
      <c r="XBH59" s="739"/>
      <c r="XBI59" s="739"/>
      <c r="XBJ59" s="739"/>
      <c r="XBK59" s="739"/>
      <c r="XBL59" s="739"/>
      <c r="XBM59" s="739"/>
      <c r="XBN59" s="739"/>
      <c r="XBO59" s="739"/>
      <c r="XBP59" s="739"/>
      <c r="XBQ59" s="739"/>
      <c r="XBR59" s="739"/>
      <c r="XBS59" s="739"/>
      <c r="XBT59" s="739"/>
      <c r="XBU59" s="739"/>
      <c r="XBV59" s="739"/>
      <c r="XBW59" s="739"/>
      <c r="XBX59" s="739"/>
      <c r="XBY59" s="739"/>
      <c r="XBZ59" s="739"/>
      <c r="XCA59" s="739"/>
      <c r="XCB59" s="739"/>
      <c r="XCC59" s="739"/>
      <c r="XCD59" s="739"/>
      <c r="XCE59" s="739"/>
      <c r="XCF59" s="739"/>
      <c r="XCG59" s="739"/>
      <c r="XCH59" s="739"/>
      <c r="XCI59" s="739"/>
      <c r="XCJ59" s="739"/>
      <c r="XCK59" s="739"/>
      <c r="XCL59" s="739"/>
      <c r="XCM59" s="739"/>
      <c r="XCN59" s="739"/>
      <c r="XCO59" s="739"/>
      <c r="XCP59" s="739"/>
      <c r="XCQ59" s="739"/>
      <c r="XCR59" s="739"/>
      <c r="XCS59" s="739"/>
      <c r="XCT59" s="739"/>
      <c r="XCU59" s="739"/>
      <c r="XCV59" s="739"/>
      <c r="XCW59" s="739"/>
      <c r="XCX59" s="739"/>
      <c r="XCY59" s="739"/>
      <c r="XCZ59" s="739"/>
      <c r="XDA59" s="739"/>
      <c r="XDB59" s="739"/>
      <c r="XDC59" s="739"/>
      <c r="XDD59" s="739"/>
      <c r="XDE59" s="739"/>
      <c r="XDF59" s="739"/>
      <c r="XDG59" s="739"/>
      <c r="XDH59" s="739"/>
      <c r="XDI59" s="739"/>
      <c r="XDJ59" s="739"/>
      <c r="XDK59" s="739"/>
      <c r="XDL59" s="739"/>
      <c r="XDM59" s="739"/>
      <c r="XDN59" s="739"/>
      <c r="XDO59" s="739"/>
      <c r="XDP59" s="739"/>
      <c r="XDQ59" s="739"/>
      <c r="XDR59" s="739"/>
      <c r="XDS59" s="739"/>
      <c r="XDT59" s="739"/>
      <c r="XDU59" s="739"/>
      <c r="XDV59" s="739"/>
      <c r="XDW59" s="739"/>
      <c r="XDX59" s="739"/>
      <c r="XDY59" s="739"/>
      <c r="XDZ59" s="739"/>
      <c r="XEA59" s="739"/>
      <c r="XEB59" s="739"/>
      <c r="XEC59" s="739"/>
      <c r="XED59" s="739"/>
      <c r="XEE59" s="739"/>
      <c r="XEF59" s="739"/>
      <c r="XEG59" s="739"/>
      <c r="XEH59" s="739"/>
      <c r="XEI59" s="739"/>
      <c r="XEJ59" s="739"/>
      <c r="XEK59" s="739"/>
      <c r="XEL59" s="739"/>
      <c r="XEM59" s="739"/>
      <c r="XEN59" s="739"/>
      <c r="XEO59" s="739"/>
      <c r="XEP59" s="739"/>
      <c r="XEQ59" s="739"/>
      <c r="XER59" s="739"/>
      <c r="XES59" s="739"/>
      <c r="XET59" s="739"/>
      <c r="XEU59" s="739"/>
      <c r="XEV59" s="739"/>
      <c r="XEW59" s="739"/>
      <c r="XEX59" s="739"/>
      <c r="XEY59" s="739"/>
      <c r="XEZ59" s="739"/>
      <c r="XFA59" s="739"/>
      <c r="XFB59" s="739"/>
      <c r="XFC59" s="739"/>
      <c r="XFD59" s="739"/>
    </row>
    <row r="60" spans="1:16384" s="608" customFormat="1">
      <c r="A60" s="992" t="s">
        <v>541</v>
      </c>
      <c r="B60" s="992"/>
      <c r="C60" s="992"/>
      <c r="D60" s="992"/>
      <c r="E60" s="992"/>
      <c r="F60" s="992"/>
      <c r="G60" s="992"/>
      <c r="H60" s="60"/>
      <c r="I60" s="60"/>
      <c r="J60" s="60"/>
      <c r="K60" s="60"/>
      <c r="L60" s="60"/>
      <c r="M60" s="60"/>
      <c r="N60" s="60"/>
      <c r="O60" s="60"/>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c r="CA60" s="691"/>
      <c r="CB60" s="691"/>
      <c r="CC60" s="691"/>
      <c r="CD60" s="691"/>
      <c r="CE60" s="691"/>
      <c r="CF60" s="691"/>
      <c r="CG60" s="691"/>
      <c r="CH60" s="691"/>
      <c r="CI60" s="691"/>
      <c r="CJ60" s="691"/>
      <c r="CK60" s="691"/>
      <c r="CL60" s="691"/>
      <c r="CM60" s="691"/>
      <c r="CN60" s="691"/>
      <c r="CO60" s="691"/>
      <c r="CP60" s="691"/>
      <c r="CQ60" s="691"/>
      <c r="CR60" s="691"/>
      <c r="CS60" s="691"/>
      <c r="CT60" s="691"/>
      <c r="CU60" s="691"/>
      <c r="CV60" s="691"/>
      <c r="CW60" s="691"/>
      <c r="CX60" s="691"/>
      <c r="CY60" s="691"/>
      <c r="CZ60" s="691"/>
      <c r="DA60" s="691"/>
      <c r="DB60" s="691"/>
      <c r="DC60" s="691"/>
      <c r="DD60" s="691"/>
      <c r="DE60" s="691"/>
      <c r="DF60" s="691"/>
      <c r="DG60" s="691"/>
      <c r="DH60" s="691"/>
      <c r="DI60" s="691"/>
      <c r="DJ60" s="691"/>
      <c r="DK60" s="691"/>
      <c r="DL60" s="691"/>
      <c r="DM60" s="691"/>
      <c r="DN60" s="691"/>
      <c r="DO60" s="691"/>
      <c r="DP60" s="691"/>
      <c r="DQ60" s="691"/>
      <c r="DR60" s="691"/>
      <c r="DS60" s="691"/>
      <c r="DT60" s="691"/>
      <c r="DU60" s="691"/>
      <c r="DV60" s="691"/>
      <c r="DW60" s="691"/>
      <c r="DX60" s="691"/>
      <c r="DY60" s="691"/>
      <c r="DZ60" s="691"/>
      <c r="EA60" s="691"/>
      <c r="EB60" s="691"/>
      <c r="EC60" s="691"/>
      <c r="ED60" s="691"/>
      <c r="EE60" s="691"/>
      <c r="EF60" s="691"/>
      <c r="EG60" s="691"/>
      <c r="EH60" s="691"/>
      <c r="EI60" s="691"/>
      <c r="EJ60" s="691"/>
      <c r="EK60" s="691"/>
      <c r="EL60" s="691"/>
      <c r="EM60" s="691"/>
      <c r="EN60" s="691"/>
      <c r="EO60" s="691"/>
      <c r="EP60" s="691"/>
      <c r="EQ60" s="691"/>
      <c r="ER60" s="691"/>
      <c r="ES60" s="691"/>
      <c r="ET60" s="691"/>
      <c r="EU60" s="691"/>
      <c r="EV60" s="691"/>
      <c r="EW60" s="691"/>
      <c r="EX60" s="691"/>
      <c r="EY60" s="691"/>
      <c r="EZ60" s="691"/>
      <c r="FA60" s="691"/>
      <c r="FB60" s="691"/>
      <c r="FC60" s="691"/>
      <c r="FD60" s="691"/>
      <c r="FE60" s="691"/>
      <c r="FF60" s="691"/>
      <c r="FG60" s="691"/>
      <c r="FH60" s="691"/>
      <c r="FI60" s="691"/>
      <c r="FJ60" s="691"/>
      <c r="FK60" s="691"/>
      <c r="FL60" s="691"/>
      <c r="FM60" s="691"/>
      <c r="FN60" s="691"/>
      <c r="FO60" s="691"/>
      <c r="FP60" s="691"/>
      <c r="FQ60" s="691"/>
      <c r="FR60" s="691"/>
      <c r="FS60" s="691"/>
      <c r="FT60" s="691"/>
      <c r="FU60" s="691"/>
      <c r="FV60" s="691"/>
      <c r="FW60" s="691"/>
      <c r="FX60" s="691"/>
      <c r="FY60" s="691"/>
      <c r="FZ60" s="691"/>
      <c r="GA60" s="691"/>
      <c r="GB60" s="691"/>
      <c r="GC60" s="691"/>
      <c r="GD60" s="691"/>
      <c r="GE60" s="691"/>
      <c r="GF60" s="691"/>
      <c r="GG60" s="691"/>
      <c r="GH60" s="691"/>
      <c r="GI60" s="691"/>
      <c r="GJ60" s="691"/>
      <c r="GK60" s="691"/>
      <c r="GL60" s="691"/>
      <c r="GM60" s="691"/>
      <c r="GN60" s="691"/>
      <c r="GO60" s="691"/>
      <c r="GP60" s="691"/>
      <c r="GQ60" s="691"/>
      <c r="GR60" s="691"/>
      <c r="GS60" s="691"/>
      <c r="GT60" s="691"/>
      <c r="GU60" s="691"/>
      <c r="GV60" s="691"/>
      <c r="GW60" s="691"/>
      <c r="GX60" s="691"/>
      <c r="GY60" s="691"/>
      <c r="GZ60" s="691"/>
      <c r="HA60" s="691"/>
      <c r="HB60" s="691"/>
      <c r="HC60" s="691"/>
      <c r="HD60" s="691"/>
      <c r="HE60" s="691"/>
      <c r="HF60" s="691"/>
      <c r="HG60" s="691"/>
      <c r="HH60" s="691"/>
      <c r="HI60" s="691"/>
      <c r="HJ60" s="691"/>
      <c r="HK60" s="691"/>
      <c r="HL60" s="691"/>
      <c r="HM60" s="691"/>
      <c r="HN60" s="691"/>
      <c r="HO60" s="691"/>
      <c r="HP60" s="691"/>
      <c r="HQ60" s="691"/>
      <c r="HR60" s="691"/>
      <c r="HS60" s="691"/>
      <c r="HT60" s="691"/>
      <c r="HU60" s="691"/>
      <c r="HV60" s="691"/>
      <c r="HW60" s="691"/>
      <c r="HX60" s="691"/>
      <c r="HY60" s="691"/>
      <c r="HZ60" s="691"/>
      <c r="IA60" s="691"/>
      <c r="IB60" s="691"/>
      <c r="IC60" s="691"/>
      <c r="ID60" s="691"/>
      <c r="IE60" s="691"/>
      <c r="IF60" s="691"/>
      <c r="IG60" s="691"/>
      <c r="IH60" s="691"/>
      <c r="II60" s="691"/>
      <c r="IJ60" s="691"/>
      <c r="IK60" s="691"/>
      <c r="IL60" s="691"/>
      <c r="IM60" s="691"/>
      <c r="IN60" s="691"/>
      <c r="IO60" s="691"/>
      <c r="IP60" s="691"/>
      <c r="IQ60" s="691"/>
      <c r="IR60" s="691"/>
      <c r="IS60" s="691"/>
      <c r="IT60" s="691"/>
      <c r="IU60" s="691"/>
      <c r="IV60" s="691"/>
      <c r="IW60" s="691"/>
      <c r="IX60" s="691"/>
      <c r="IY60" s="691"/>
      <c r="IZ60" s="691"/>
      <c r="JA60" s="691"/>
      <c r="JB60" s="691"/>
      <c r="JC60" s="691"/>
      <c r="JD60" s="691"/>
      <c r="JE60" s="691"/>
      <c r="JF60" s="691"/>
      <c r="JG60" s="691"/>
      <c r="JH60" s="691"/>
      <c r="JI60" s="691"/>
      <c r="JJ60" s="691"/>
      <c r="JK60" s="691"/>
      <c r="JL60" s="691"/>
      <c r="JM60" s="691"/>
      <c r="JN60" s="691"/>
      <c r="JO60" s="691"/>
      <c r="JP60" s="691"/>
      <c r="JQ60" s="691"/>
      <c r="JR60" s="691"/>
      <c r="JS60" s="691"/>
      <c r="JT60" s="691"/>
      <c r="JU60" s="691"/>
      <c r="JV60" s="691"/>
      <c r="JW60" s="691"/>
      <c r="JX60" s="691"/>
      <c r="JY60" s="691"/>
      <c r="JZ60" s="691"/>
      <c r="KA60" s="691"/>
      <c r="KB60" s="691"/>
      <c r="KC60" s="691"/>
      <c r="KD60" s="691"/>
      <c r="KE60" s="691"/>
      <c r="KF60" s="691"/>
      <c r="KG60" s="691"/>
      <c r="KH60" s="691"/>
      <c r="KI60" s="691"/>
      <c r="KJ60" s="691"/>
      <c r="KK60" s="691"/>
      <c r="KL60" s="691"/>
      <c r="KM60" s="691"/>
      <c r="KN60" s="691"/>
      <c r="KO60" s="691"/>
      <c r="KP60" s="691"/>
      <c r="KQ60" s="691"/>
      <c r="KR60" s="691"/>
      <c r="KS60" s="691"/>
      <c r="KT60" s="691"/>
      <c r="KU60" s="691"/>
      <c r="KV60" s="691"/>
      <c r="KW60" s="691"/>
      <c r="KX60" s="691"/>
      <c r="KY60" s="691"/>
      <c r="KZ60" s="691"/>
      <c r="LA60" s="691"/>
      <c r="LB60" s="691"/>
      <c r="LC60" s="691"/>
      <c r="LD60" s="691"/>
      <c r="LE60" s="691"/>
      <c r="LF60" s="691"/>
      <c r="LG60" s="691"/>
      <c r="LH60" s="691"/>
      <c r="LI60" s="691"/>
      <c r="LJ60" s="691"/>
      <c r="LK60" s="691"/>
      <c r="LL60" s="691"/>
      <c r="LM60" s="691"/>
      <c r="LN60" s="691"/>
      <c r="LO60" s="691"/>
      <c r="LP60" s="691"/>
      <c r="LQ60" s="691"/>
      <c r="LR60" s="691"/>
      <c r="LS60" s="691"/>
      <c r="LT60" s="691"/>
      <c r="LU60" s="691"/>
      <c r="LV60" s="691"/>
      <c r="LW60" s="691"/>
      <c r="LX60" s="691"/>
      <c r="LY60" s="691"/>
      <c r="LZ60" s="691"/>
      <c r="MA60" s="691"/>
      <c r="MB60" s="691"/>
      <c r="MC60" s="691"/>
      <c r="MD60" s="691"/>
      <c r="ME60" s="691"/>
      <c r="MF60" s="691"/>
      <c r="MG60" s="691"/>
      <c r="MH60" s="691"/>
      <c r="MI60" s="691"/>
      <c r="MJ60" s="691"/>
      <c r="MK60" s="691"/>
      <c r="ML60" s="691"/>
      <c r="MM60" s="691"/>
      <c r="MN60" s="691"/>
      <c r="MO60" s="691"/>
      <c r="MP60" s="691"/>
      <c r="MQ60" s="691"/>
      <c r="MR60" s="691"/>
      <c r="MS60" s="691"/>
      <c r="MT60" s="691"/>
      <c r="MU60" s="691"/>
      <c r="MV60" s="691"/>
      <c r="MW60" s="691"/>
      <c r="MX60" s="691"/>
      <c r="MY60" s="691"/>
      <c r="MZ60" s="691"/>
      <c r="NA60" s="691"/>
      <c r="NB60" s="691"/>
      <c r="NC60" s="691"/>
      <c r="ND60" s="691"/>
      <c r="NE60" s="691"/>
      <c r="NF60" s="691"/>
      <c r="NG60" s="691"/>
      <c r="NH60" s="691"/>
      <c r="NI60" s="691"/>
      <c r="NJ60" s="691"/>
      <c r="NK60" s="691"/>
      <c r="NL60" s="691"/>
      <c r="NM60" s="691"/>
      <c r="NN60" s="691"/>
      <c r="NO60" s="691"/>
      <c r="NP60" s="691"/>
      <c r="NQ60" s="691"/>
      <c r="NR60" s="691"/>
      <c r="NS60" s="691"/>
      <c r="NT60" s="691"/>
      <c r="NU60" s="691"/>
      <c r="NV60" s="691"/>
      <c r="NW60" s="691"/>
      <c r="NX60" s="691"/>
      <c r="NY60" s="691"/>
      <c r="NZ60" s="691"/>
      <c r="OA60" s="691"/>
      <c r="OB60" s="691"/>
      <c r="OC60" s="691"/>
      <c r="OD60" s="691"/>
      <c r="OE60" s="691"/>
      <c r="OF60" s="691"/>
      <c r="OG60" s="691"/>
      <c r="OH60" s="691"/>
      <c r="OI60" s="691"/>
      <c r="OJ60" s="691"/>
      <c r="OK60" s="691"/>
      <c r="OL60" s="691"/>
      <c r="OM60" s="691"/>
      <c r="ON60" s="691"/>
      <c r="OO60" s="691"/>
      <c r="OP60" s="691"/>
      <c r="OQ60" s="691"/>
      <c r="OR60" s="691"/>
      <c r="OS60" s="691"/>
      <c r="OT60" s="691"/>
      <c r="OU60" s="691"/>
      <c r="OV60" s="691"/>
      <c r="OW60" s="691"/>
      <c r="OX60" s="691"/>
      <c r="OY60" s="691"/>
      <c r="OZ60" s="691"/>
      <c r="PA60" s="691"/>
      <c r="PB60" s="691"/>
      <c r="PC60" s="691"/>
      <c r="PD60" s="691"/>
      <c r="PE60" s="691"/>
      <c r="PF60" s="691"/>
      <c r="PG60" s="691"/>
      <c r="PH60" s="691"/>
      <c r="PI60" s="691"/>
      <c r="PJ60" s="691"/>
      <c r="PK60" s="691"/>
      <c r="PL60" s="691"/>
      <c r="PM60" s="691"/>
      <c r="PN60" s="691"/>
      <c r="PO60" s="691"/>
      <c r="PP60" s="691"/>
      <c r="PQ60" s="691"/>
      <c r="PR60" s="691"/>
      <c r="PS60" s="691"/>
      <c r="PT60" s="691"/>
      <c r="PU60" s="691"/>
      <c r="PV60" s="691"/>
      <c r="PW60" s="691"/>
      <c r="PX60" s="691"/>
      <c r="PY60" s="691"/>
      <c r="PZ60" s="691"/>
      <c r="QA60" s="691"/>
      <c r="QB60" s="691"/>
      <c r="QC60" s="691"/>
      <c r="QD60" s="691"/>
      <c r="QE60" s="691"/>
      <c r="QF60" s="691"/>
      <c r="QG60" s="691"/>
      <c r="QH60" s="691"/>
      <c r="QI60" s="691"/>
      <c r="QJ60" s="691"/>
      <c r="QK60" s="691"/>
      <c r="QL60" s="691"/>
      <c r="QM60" s="691"/>
      <c r="QN60" s="691"/>
      <c r="QO60" s="691"/>
      <c r="QP60" s="691"/>
      <c r="QQ60" s="691"/>
      <c r="QR60" s="691"/>
      <c r="QS60" s="691"/>
      <c r="QT60" s="691"/>
      <c r="QU60" s="691"/>
      <c r="QV60" s="691"/>
      <c r="QW60" s="691"/>
      <c r="QX60" s="691"/>
      <c r="QY60" s="691"/>
      <c r="QZ60" s="691"/>
      <c r="RA60" s="691"/>
      <c r="RB60" s="691"/>
      <c r="RC60" s="691"/>
      <c r="RD60" s="691"/>
      <c r="RE60" s="691"/>
      <c r="RF60" s="691"/>
      <c r="RG60" s="691"/>
      <c r="RH60" s="691"/>
      <c r="RI60" s="691"/>
      <c r="RJ60" s="691"/>
      <c r="RK60" s="691"/>
      <c r="RL60" s="691"/>
      <c r="RM60" s="691"/>
      <c r="RN60" s="691"/>
      <c r="RO60" s="691"/>
      <c r="RP60" s="691"/>
      <c r="RQ60" s="691"/>
      <c r="RR60" s="691"/>
      <c r="RS60" s="691"/>
      <c r="RT60" s="691"/>
      <c r="RU60" s="691"/>
      <c r="RV60" s="691"/>
      <c r="RW60" s="691"/>
      <c r="RX60" s="691"/>
      <c r="RY60" s="691"/>
      <c r="RZ60" s="691"/>
      <c r="SA60" s="691"/>
      <c r="SB60" s="691"/>
      <c r="SC60" s="691"/>
      <c r="SD60" s="691"/>
      <c r="SE60" s="691"/>
      <c r="SF60" s="691"/>
      <c r="SG60" s="691"/>
      <c r="SH60" s="691"/>
      <c r="SI60" s="691"/>
      <c r="SJ60" s="691"/>
      <c r="SK60" s="691"/>
      <c r="SL60" s="691"/>
      <c r="SM60" s="691"/>
      <c r="SN60" s="691"/>
      <c r="SO60" s="691"/>
      <c r="SP60" s="691"/>
      <c r="SQ60" s="691"/>
      <c r="SR60" s="691"/>
      <c r="SS60" s="691"/>
      <c r="ST60" s="691"/>
      <c r="SU60" s="691"/>
      <c r="SV60" s="691"/>
      <c r="SW60" s="691"/>
      <c r="SX60" s="691"/>
      <c r="SY60" s="691"/>
      <c r="SZ60" s="691"/>
      <c r="TA60" s="691"/>
      <c r="TB60" s="691"/>
      <c r="TC60" s="691"/>
      <c r="TD60" s="691"/>
      <c r="TE60" s="691"/>
      <c r="TF60" s="691"/>
      <c r="TG60" s="691"/>
      <c r="TH60" s="691"/>
      <c r="TI60" s="691"/>
      <c r="TJ60" s="691"/>
      <c r="TK60" s="691"/>
      <c r="TL60" s="691"/>
      <c r="TM60" s="691"/>
      <c r="TN60" s="691"/>
      <c r="TO60" s="691"/>
      <c r="TP60" s="691"/>
      <c r="TQ60" s="691"/>
      <c r="TR60" s="691"/>
      <c r="TS60" s="691"/>
      <c r="TT60" s="691"/>
      <c r="TU60" s="691"/>
      <c r="TV60" s="691"/>
      <c r="TW60" s="691"/>
      <c r="TX60" s="691"/>
      <c r="TY60" s="691"/>
      <c r="TZ60" s="691"/>
      <c r="UA60" s="691"/>
      <c r="UB60" s="691"/>
      <c r="UC60" s="691"/>
      <c r="UD60" s="691"/>
      <c r="UE60" s="691"/>
      <c r="UF60" s="691"/>
      <c r="UG60" s="691"/>
      <c r="UH60" s="691"/>
      <c r="UI60" s="691"/>
      <c r="UJ60" s="691"/>
      <c r="UK60" s="691"/>
      <c r="UL60" s="691"/>
      <c r="UM60" s="691"/>
      <c r="UN60" s="691"/>
      <c r="UO60" s="691"/>
      <c r="UP60" s="691"/>
      <c r="UQ60" s="691"/>
      <c r="UR60" s="691"/>
      <c r="US60" s="691"/>
      <c r="UT60" s="691"/>
      <c r="UU60" s="691"/>
      <c r="UV60" s="691"/>
      <c r="UW60" s="691"/>
      <c r="UX60" s="691"/>
      <c r="UY60" s="691"/>
      <c r="UZ60" s="691"/>
      <c r="VA60" s="691"/>
      <c r="VB60" s="691"/>
      <c r="VC60" s="691"/>
      <c r="VD60" s="691"/>
      <c r="VE60" s="691"/>
      <c r="VF60" s="691"/>
      <c r="VG60" s="691"/>
      <c r="VH60" s="691"/>
      <c r="VI60" s="691"/>
      <c r="VJ60" s="691"/>
      <c r="VK60" s="691"/>
      <c r="VL60" s="691"/>
      <c r="VM60" s="691"/>
      <c r="VN60" s="691"/>
      <c r="VO60" s="691"/>
      <c r="VP60" s="691"/>
      <c r="VQ60" s="691"/>
      <c r="VR60" s="691"/>
      <c r="VS60" s="691"/>
      <c r="VT60" s="691"/>
      <c r="VU60" s="691"/>
      <c r="VV60" s="691"/>
      <c r="VW60" s="691"/>
      <c r="VX60" s="691"/>
      <c r="VY60" s="691"/>
      <c r="VZ60" s="691"/>
      <c r="WA60" s="691"/>
      <c r="WB60" s="691"/>
      <c r="WC60" s="691"/>
      <c r="WD60" s="691"/>
      <c r="WE60" s="691"/>
      <c r="WF60" s="691"/>
      <c r="WG60" s="691"/>
      <c r="WH60" s="691"/>
      <c r="WI60" s="691"/>
      <c r="WJ60" s="691"/>
      <c r="WK60" s="691"/>
      <c r="WL60" s="691"/>
      <c r="WM60" s="691"/>
      <c r="WN60" s="691"/>
      <c r="WO60" s="691"/>
      <c r="WP60" s="691"/>
      <c r="WQ60" s="691"/>
      <c r="WR60" s="691"/>
      <c r="WS60" s="691"/>
      <c r="WT60" s="691"/>
      <c r="WU60" s="691"/>
      <c r="WV60" s="691"/>
      <c r="WW60" s="691"/>
      <c r="WX60" s="691"/>
      <c r="WY60" s="691"/>
      <c r="WZ60" s="691"/>
      <c r="XA60" s="691"/>
      <c r="XB60" s="691"/>
      <c r="XC60" s="691"/>
      <c r="XD60" s="691"/>
      <c r="XE60" s="691"/>
      <c r="XF60" s="691"/>
      <c r="XG60" s="691"/>
      <c r="XH60" s="691"/>
      <c r="XI60" s="691"/>
      <c r="XJ60" s="691"/>
      <c r="XK60" s="691"/>
      <c r="XL60" s="691"/>
      <c r="XM60" s="691"/>
      <c r="XN60" s="691"/>
      <c r="XO60" s="691"/>
      <c r="XP60" s="691"/>
      <c r="XQ60" s="691"/>
      <c r="XR60" s="691"/>
      <c r="XS60" s="691"/>
      <c r="XT60" s="691"/>
      <c r="XU60" s="691"/>
      <c r="XV60" s="691"/>
      <c r="XW60" s="691"/>
      <c r="XX60" s="691"/>
      <c r="XY60" s="691"/>
      <c r="XZ60" s="691"/>
      <c r="YA60" s="691"/>
      <c r="YB60" s="691"/>
      <c r="YC60" s="691"/>
      <c r="YD60" s="691"/>
      <c r="YE60" s="691"/>
      <c r="YF60" s="691"/>
      <c r="YG60" s="691"/>
      <c r="YH60" s="691"/>
      <c r="YI60" s="691"/>
      <c r="YJ60" s="691"/>
      <c r="YK60" s="691"/>
      <c r="YL60" s="691"/>
      <c r="YM60" s="691"/>
      <c r="YN60" s="691"/>
      <c r="YO60" s="691"/>
      <c r="YP60" s="691"/>
      <c r="YQ60" s="691"/>
      <c r="YR60" s="691"/>
      <c r="YS60" s="691"/>
      <c r="YT60" s="691"/>
      <c r="YU60" s="691"/>
      <c r="YV60" s="691"/>
      <c r="YW60" s="691"/>
      <c r="YX60" s="691"/>
      <c r="YY60" s="691"/>
      <c r="YZ60" s="691"/>
      <c r="ZA60" s="691"/>
      <c r="ZB60" s="691"/>
      <c r="ZC60" s="691"/>
      <c r="ZD60" s="691"/>
      <c r="ZE60" s="691"/>
      <c r="ZF60" s="691"/>
      <c r="ZG60" s="691"/>
      <c r="ZH60" s="691"/>
      <c r="ZI60" s="691"/>
      <c r="ZJ60" s="691"/>
      <c r="ZK60" s="691"/>
      <c r="ZL60" s="691"/>
      <c r="ZM60" s="691"/>
      <c r="ZN60" s="691"/>
      <c r="ZO60" s="691"/>
      <c r="ZP60" s="691"/>
      <c r="ZQ60" s="691"/>
      <c r="ZR60" s="691"/>
      <c r="ZS60" s="691"/>
      <c r="ZT60" s="691"/>
      <c r="ZU60" s="691"/>
      <c r="ZV60" s="691"/>
      <c r="ZW60" s="691"/>
      <c r="ZX60" s="691"/>
      <c r="ZY60" s="691"/>
      <c r="ZZ60" s="691"/>
      <c r="AAA60" s="691"/>
      <c r="AAB60" s="691"/>
      <c r="AAC60" s="691"/>
      <c r="AAD60" s="691"/>
      <c r="AAE60" s="691"/>
      <c r="AAF60" s="691"/>
      <c r="AAG60" s="691"/>
      <c r="AAH60" s="691"/>
      <c r="AAI60" s="691"/>
      <c r="AAJ60" s="691"/>
      <c r="AAK60" s="691"/>
      <c r="AAL60" s="691"/>
      <c r="AAM60" s="691"/>
      <c r="AAN60" s="691"/>
      <c r="AAO60" s="691"/>
      <c r="AAP60" s="691"/>
      <c r="AAQ60" s="691"/>
      <c r="AAR60" s="691"/>
      <c r="AAS60" s="691"/>
      <c r="AAT60" s="691"/>
      <c r="AAU60" s="691"/>
      <c r="AAV60" s="691"/>
      <c r="AAW60" s="691"/>
      <c r="AAX60" s="691"/>
      <c r="AAY60" s="691"/>
      <c r="AAZ60" s="691"/>
      <c r="ABA60" s="691"/>
      <c r="ABB60" s="691"/>
      <c r="ABC60" s="691"/>
      <c r="ABD60" s="691"/>
      <c r="ABE60" s="691"/>
      <c r="ABF60" s="691"/>
      <c r="ABG60" s="691"/>
      <c r="ABH60" s="691"/>
      <c r="ABI60" s="691"/>
      <c r="ABJ60" s="691"/>
      <c r="ABK60" s="691"/>
      <c r="ABL60" s="691"/>
      <c r="ABM60" s="691"/>
      <c r="ABN60" s="691"/>
      <c r="ABO60" s="691"/>
      <c r="ABP60" s="691"/>
      <c r="ABQ60" s="691"/>
      <c r="ABR60" s="691"/>
      <c r="ABS60" s="691"/>
      <c r="ABT60" s="691"/>
      <c r="ABU60" s="691"/>
      <c r="ABV60" s="691"/>
      <c r="ABW60" s="691"/>
      <c r="ABX60" s="691"/>
      <c r="ABY60" s="691"/>
      <c r="ABZ60" s="691"/>
      <c r="ACA60" s="691"/>
      <c r="ACB60" s="691"/>
      <c r="ACC60" s="691"/>
      <c r="ACD60" s="691"/>
      <c r="ACE60" s="691"/>
      <c r="ACF60" s="691"/>
      <c r="ACG60" s="691"/>
      <c r="ACH60" s="691"/>
      <c r="ACI60" s="691"/>
      <c r="ACJ60" s="691"/>
      <c r="ACK60" s="691"/>
      <c r="ACL60" s="691"/>
      <c r="ACM60" s="691"/>
      <c r="ACN60" s="691"/>
      <c r="ACO60" s="691"/>
      <c r="ACP60" s="691"/>
      <c r="ACQ60" s="691"/>
      <c r="ACR60" s="691"/>
      <c r="ACS60" s="691"/>
      <c r="ACT60" s="691"/>
      <c r="ACU60" s="691"/>
      <c r="ACV60" s="691"/>
      <c r="ACW60" s="691"/>
      <c r="ACX60" s="691"/>
      <c r="ACY60" s="691"/>
      <c r="ACZ60" s="691"/>
      <c r="ADA60" s="691"/>
      <c r="ADB60" s="691"/>
      <c r="ADC60" s="691"/>
      <c r="ADD60" s="691"/>
      <c r="ADE60" s="691"/>
      <c r="ADF60" s="691"/>
      <c r="ADG60" s="691"/>
      <c r="ADH60" s="691"/>
      <c r="ADI60" s="691"/>
      <c r="ADJ60" s="691"/>
      <c r="ADK60" s="691"/>
      <c r="ADL60" s="691"/>
      <c r="ADM60" s="691"/>
      <c r="ADN60" s="691"/>
      <c r="ADO60" s="691"/>
      <c r="ADP60" s="691"/>
      <c r="ADQ60" s="691"/>
      <c r="ADR60" s="691"/>
      <c r="ADS60" s="691"/>
      <c r="ADT60" s="691"/>
      <c r="ADU60" s="691"/>
      <c r="ADV60" s="691"/>
      <c r="ADW60" s="691"/>
      <c r="ADX60" s="691"/>
      <c r="ADY60" s="691"/>
      <c r="ADZ60" s="691"/>
      <c r="AEA60" s="691"/>
      <c r="AEB60" s="691"/>
      <c r="AEC60" s="691"/>
      <c r="AED60" s="691"/>
      <c r="AEE60" s="691"/>
      <c r="AEF60" s="691"/>
      <c r="AEG60" s="691"/>
      <c r="AEH60" s="691"/>
      <c r="AEI60" s="691"/>
      <c r="AEJ60" s="691"/>
      <c r="AEK60" s="691"/>
      <c r="AEL60" s="691"/>
      <c r="AEM60" s="691"/>
      <c r="AEN60" s="691"/>
      <c r="AEO60" s="691"/>
      <c r="AEP60" s="691"/>
      <c r="AEQ60" s="691"/>
      <c r="AER60" s="691"/>
      <c r="AES60" s="691"/>
      <c r="AET60" s="691"/>
      <c r="AEU60" s="691"/>
      <c r="AEV60" s="691"/>
      <c r="AEW60" s="691"/>
      <c r="AEX60" s="691"/>
      <c r="AEY60" s="691"/>
      <c r="AEZ60" s="691"/>
      <c r="AFA60" s="691"/>
      <c r="AFB60" s="691"/>
      <c r="AFC60" s="691"/>
      <c r="AFD60" s="691"/>
      <c r="AFE60" s="691"/>
      <c r="AFF60" s="691"/>
      <c r="AFG60" s="691"/>
      <c r="AFH60" s="691"/>
      <c r="AFI60" s="691"/>
      <c r="AFJ60" s="691"/>
      <c r="AFK60" s="691"/>
      <c r="AFL60" s="691"/>
      <c r="AFM60" s="691"/>
      <c r="AFN60" s="691"/>
      <c r="AFO60" s="691"/>
      <c r="AFP60" s="691"/>
      <c r="AFQ60" s="691"/>
      <c r="AFR60" s="691"/>
      <c r="AFS60" s="691"/>
      <c r="AFT60" s="691"/>
      <c r="AFU60" s="691"/>
      <c r="AFV60" s="691"/>
      <c r="AFW60" s="691"/>
      <c r="AFX60" s="691"/>
      <c r="AFY60" s="691"/>
      <c r="AFZ60" s="691"/>
      <c r="AGA60" s="691"/>
      <c r="AGB60" s="691"/>
      <c r="AGC60" s="691"/>
      <c r="AGD60" s="691"/>
      <c r="AGE60" s="691"/>
      <c r="AGF60" s="691"/>
      <c r="AGG60" s="691"/>
      <c r="AGH60" s="691"/>
      <c r="AGI60" s="691"/>
      <c r="AGJ60" s="691"/>
      <c r="AGK60" s="691"/>
      <c r="AGL60" s="691"/>
      <c r="AGM60" s="691"/>
      <c r="AGN60" s="691"/>
      <c r="AGO60" s="691"/>
      <c r="AGP60" s="691"/>
      <c r="AGQ60" s="691"/>
      <c r="AGR60" s="691"/>
      <c r="AGS60" s="691"/>
      <c r="AGT60" s="691"/>
      <c r="AGU60" s="691"/>
      <c r="AGV60" s="691"/>
      <c r="AGW60" s="691"/>
      <c r="AGX60" s="691"/>
      <c r="AGY60" s="691"/>
      <c r="AGZ60" s="691"/>
      <c r="AHA60" s="691"/>
      <c r="AHB60" s="691"/>
      <c r="AHC60" s="691"/>
      <c r="AHD60" s="691"/>
      <c r="AHE60" s="691"/>
      <c r="AHF60" s="691"/>
      <c r="AHG60" s="691"/>
      <c r="AHH60" s="691"/>
      <c r="AHI60" s="691"/>
      <c r="AHJ60" s="691"/>
      <c r="AHK60" s="691"/>
      <c r="AHL60" s="691"/>
      <c r="AHM60" s="691"/>
      <c r="AHN60" s="691"/>
      <c r="AHO60" s="691"/>
      <c r="AHP60" s="691"/>
      <c r="AHQ60" s="691"/>
      <c r="AHR60" s="691"/>
      <c r="AHS60" s="691"/>
      <c r="AHT60" s="691"/>
      <c r="AHU60" s="691"/>
      <c r="AHV60" s="691"/>
      <c r="AHW60" s="691"/>
      <c r="AHX60" s="691"/>
      <c r="AHY60" s="691"/>
      <c r="AHZ60" s="691"/>
      <c r="AIA60" s="691"/>
      <c r="AIB60" s="691"/>
      <c r="AIC60" s="691"/>
      <c r="AID60" s="691"/>
      <c r="AIE60" s="691"/>
      <c r="AIF60" s="691"/>
      <c r="AIG60" s="691"/>
      <c r="AIH60" s="691"/>
      <c r="AII60" s="691"/>
      <c r="AIJ60" s="691"/>
      <c r="AIK60" s="691"/>
      <c r="AIL60" s="691"/>
      <c r="AIM60" s="691"/>
      <c r="AIN60" s="691"/>
      <c r="AIO60" s="691"/>
      <c r="AIP60" s="691"/>
      <c r="AIQ60" s="691"/>
      <c r="AIR60" s="691"/>
      <c r="AIS60" s="691"/>
      <c r="AIT60" s="691"/>
      <c r="AIU60" s="691"/>
      <c r="AIV60" s="691"/>
      <c r="AIW60" s="691"/>
      <c r="AIX60" s="691"/>
      <c r="AIY60" s="691"/>
      <c r="AIZ60" s="691"/>
      <c r="AJA60" s="691"/>
      <c r="AJB60" s="691"/>
      <c r="AJC60" s="691"/>
      <c r="AJD60" s="691"/>
      <c r="AJE60" s="691"/>
      <c r="AJF60" s="691"/>
      <c r="AJG60" s="691"/>
      <c r="AJH60" s="691"/>
      <c r="AJI60" s="691"/>
      <c r="AJJ60" s="691"/>
      <c r="AJK60" s="691"/>
      <c r="AJL60" s="691"/>
      <c r="AJM60" s="691"/>
      <c r="AJN60" s="691"/>
      <c r="AJO60" s="691"/>
      <c r="AJP60" s="691"/>
      <c r="AJQ60" s="691"/>
      <c r="AJR60" s="691"/>
      <c r="AJS60" s="691"/>
      <c r="AJT60" s="691"/>
      <c r="AJU60" s="691"/>
      <c r="AJV60" s="691"/>
      <c r="AJW60" s="691"/>
      <c r="AJX60" s="691"/>
      <c r="AJY60" s="691"/>
      <c r="AJZ60" s="691"/>
      <c r="AKA60" s="691"/>
      <c r="AKB60" s="691"/>
      <c r="AKC60" s="691"/>
      <c r="AKD60" s="691"/>
      <c r="AKE60" s="691"/>
      <c r="AKF60" s="691"/>
      <c r="AKG60" s="691"/>
      <c r="AKH60" s="691"/>
      <c r="AKI60" s="691"/>
      <c r="AKJ60" s="691"/>
      <c r="AKK60" s="691"/>
      <c r="AKL60" s="691"/>
      <c r="AKM60" s="691"/>
      <c r="AKN60" s="691"/>
      <c r="AKO60" s="691"/>
      <c r="AKP60" s="691"/>
      <c r="AKQ60" s="691"/>
      <c r="AKR60" s="691"/>
      <c r="AKS60" s="691"/>
      <c r="AKT60" s="691"/>
      <c r="AKU60" s="691"/>
      <c r="AKV60" s="691"/>
      <c r="AKW60" s="691"/>
      <c r="AKX60" s="691"/>
      <c r="AKY60" s="691"/>
      <c r="AKZ60" s="691"/>
      <c r="ALA60" s="691"/>
      <c r="ALB60" s="691"/>
      <c r="ALC60" s="691"/>
      <c r="ALD60" s="691"/>
      <c r="ALE60" s="691"/>
      <c r="ALF60" s="691"/>
      <c r="ALG60" s="691"/>
      <c r="ALH60" s="691"/>
      <c r="ALI60" s="691"/>
      <c r="ALJ60" s="691"/>
      <c r="ALK60" s="691"/>
      <c r="ALL60" s="691"/>
      <c r="ALM60" s="691"/>
      <c r="ALN60" s="691"/>
      <c r="ALO60" s="691"/>
      <c r="ALP60" s="691"/>
      <c r="ALQ60" s="691"/>
      <c r="ALR60" s="691"/>
      <c r="ALS60" s="691"/>
      <c r="ALT60" s="691"/>
      <c r="ALU60" s="691"/>
      <c r="ALV60" s="691"/>
      <c r="ALW60" s="691"/>
      <c r="ALX60" s="691"/>
      <c r="ALY60" s="691"/>
      <c r="ALZ60" s="691"/>
      <c r="AMA60" s="691"/>
      <c r="AMB60" s="691"/>
      <c r="AMC60" s="691"/>
      <c r="AMD60" s="691"/>
      <c r="AME60" s="691"/>
      <c r="AMF60" s="691"/>
      <c r="AMG60" s="691"/>
      <c r="AMH60" s="691"/>
      <c r="AMI60" s="691"/>
      <c r="AMJ60" s="691"/>
      <c r="AMK60" s="691"/>
      <c r="AML60" s="691"/>
      <c r="AMM60" s="691"/>
      <c r="AMN60" s="691"/>
      <c r="AMO60" s="691"/>
      <c r="AMP60" s="691"/>
      <c r="AMQ60" s="691"/>
      <c r="AMR60" s="691"/>
      <c r="AMS60" s="691"/>
      <c r="AMT60" s="691"/>
      <c r="AMU60" s="691"/>
      <c r="AMV60" s="691"/>
      <c r="AMW60" s="691"/>
      <c r="AMX60" s="691"/>
      <c r="AMY60" s="691"/>
      <c r="AMZ60" s="691"/>
      <c r="ANA60" s="691"/>
      <c r="ANB60" s="691"/>
      <c r="ANC60" s="691"/>
      <c r="AND60" s="691"/>
      <c r="ANE60" s="691"/>
      <c r="ANF60" s="691"/>
      <c r="ANG60" s="691"/>
      <c r="ANH60" s="691"/>
      <c r="ANI60" s="691"/>
      <c r="ANJ60" s="691"/>
      <c r="ANK60" s="691"/>
      <c r="ANL60" s="691"/>
      <c r="ANM60" s="691"/>
      <c r="ANN60" s="691"/>
      <c r="ANO60" s="691"/>
      <c r="ANP60" s="691"/>
      <c r="ANQ60" s="691"/>
      <c r="ANR60" s="691"/>
      <c r="ANS60" s="691"/>
      <c r="ANT60" s="691"/>
      <c r="ANU60" s="691"/>
      <c r="ANV60" s="691"/>
      <c r="ANW60" s="691"/>
      <c r="ANX60" s="691"/>
      <c r="ANY60" s="691"/>
      <c r="ANZ60" s="691"/>
      <c r="AOA60" s="691"/>
      <c r="AOB60" s="691"/>
      <c r="AOC60" s="691"/>
      <c r="AOD60" s="691"/>
      <c r="AOE60" s="691"/>
      <c r="AOF60" s="691"/>
      <c r="AOG60" s="691"/>
      <c r="AOH60" s="691"/>
      <c r="AOI60" s="691"/>
      <c r="AOJ60" s="691"/>
      <c r="AOK60" s="691"/>
      <c r="AOL60" s="691"/>
      <c r="AOM60" s="691"/>
      <c r="AON60" s="691"/>
      <c r="AOO60" s="691"/>
      <c r="AOP60" s="691"/>
      <c r="AOQ60" s="691"/>
      <c r="AOR60" s="691"/>
      <c r="AOS60" s="691"/>
      <c r="AOT60" s="691"/>
      <c r="AOU60" s="691"/>
      <c r="AOV60" s="691"/>
      <c r="AOW60" s="691"/>
      <c r="AOX60" s="691"/>
      <c r="AOY60" s="691"/>
      <c r="AOZ60" s="691"/>
      <c r="APA60" s="691"/>
      <c r="APB60" s="691"/>
      <c r="APC60" s="691"/>
      <c r="APD60" s="691"/>
      <c r="APE60" s="691"/>
      <c r="APF60" s="691"/>
      <c r="APG60" s="691"/>
      <c r="APH60" s="691"/>
      <c r="API60" s="691"/>
      <c r="APJ60" s="691"/>
      <c r="APK60" s="691"/>
      <c r="APL60" s="691"/>
      <c r="APM60" s="691"/>
      <c r="APN60" s="691"/>
      <c r="APO60" s="691"/>
      <c r="APP60" s="691"/>
      <c r="APQ60" s="691"/>
      <c r="APR60" s="691"/>
      <c r="APS60" s="691"/>
      <c r="APT60" s="691"/>
      <c r="APU60" s="691"/>
      <c r="APV60" s="691"/>
      <c r="APW60" s="691"/>
      <c r="APX60" s="691"/>
      <c r="APY60" s="691"/>
      <c r="APZ60" s="691"/>
      <c r="AQA60" s="691"/>
      <c r="AQB60" s="691"/>
      <c r="AQC60" s="691"/>
      <c r="AQD60" s="691"/>
      <c r="AQE60" s="691"/>
      <c r="AQF60" s="691"/>
      <c r="AQG60" s="691"/>
      <c r="AQH60" s="691"/>
      <c r="AQI60" s="691"/>
      <c r="AQJ60" s="691"/>
      <c r="AQK60" s="691"/>
      <c r="AQL60" s="691"/>
      <c r="AQM60" s="691"/>
      <c r="AQN60" s="691"/>
      <c r="AQO60" s="691"/>
      <c r="AQP60" s="691"/>
      <c r="AQQ60" s="691"/>
      <c r="AQR60" s="691"/>
      <c r="AQS60" s="691"/>
      <c r="AQT60" s="691"/>
      <c r="AQU60" s="691"/>
      <c r="AQV60" s="691"/>
      <c r="AQW60" s="691"/>
      <c r="AQX60" s="691"/>
      <c r="AQY60" s="691"/>
      <c r="AQZ60" s="691"/>
      <c r="ARA60" s="691"/>
      <c r="ARB60" s="691"/>
      <c r="ARC60" s="691"/>
      <c r="ARD60" s="691"/>
      <c r="ARE60" s="691"/>
      <c r="ARF60" s="691"/>
      <c r="ARG60" s="691"/>
      <c r="ARH60" s="691"/>
      <c r="ARI60" s="691"/>
      <c r="ARJ60" s="691"/>
      <c r="ARK60" s="691"/>
      <c r="ARL60" s="691"/>
      <c r="ARM60" s="691"/>
      <c r="ARN60" s="691"/>
      <c r="ARO60" s="691"/>
      <c r="ARP60" s="691"/>
      <c r="ARQ60" s="691"/>
      <c r="ARR60" s="691"/>
      <c r="ARS60" s="691"/>
      <c r="ART60" s="691"/>
      <c r="ARU60" s="691"/>
      <c r="ARV60" s="691"/>
      <c r="ARW60" s="691"/>
      <c r="ARX60" s="691"/>
      <c r="ARY60" s="691"/>
      <c r="ARZ60" s="691"/>
      <c r="ASA60" s="691"/>
      <c r="ASB60" s="691"/>
      <c r="ASC60" s="691"/>
      <c r="ASD60" s="691"/>
      <c r="ASE60" s="691"/>
      <c r="ASF60" s="691"/>
      <c r="ASG60" s="691"/>
      <c r="ASH60" s="691"/>
      <c r="ASI60" s="691"/>
      <c r="ASJ60" s="691"/>
      <c r="ASK60" s="691"/>
      <c r="ASL60" s="691"/>
      <c r="ASM60" s="691"/>
      <c r="ASN60" s="691"/>
      <c r="ASO60" s="691"/>
      <c r="ASP60" s="691"/>
      <c r="ASQ60" s="691"/>
      <c r="ASR60" s="691"/>
      <c r="ASS60" s="691"/>
      <c r="AST60" s="691"/>
      <c r="ASU60" s="691"/>
      <c r="ASV60" s="691"/>
      <c r="ASW60" s="691"/>
      <c r="ASX60" s="691"/>
      <c r="ASY60" s="691"/>
      <c r="ASZ60" s="691"/>
      <c r="ATA60" s="691"/>
      <c r="ATB60" s="691"/>
      <c r="ATC60" s="691"/>
      <c r="ATD60" s="691"/>
      <c r="ATE60" s="691"/>
      <c r="ATF60" s="691"/>
      <c r="ATG60" s="691"/>
      <c r="ATH60" s="691"/>
      <c r="ATI60" s="691"/>
      <c r="ATJ60" s="691"/>
      <c r="ATK60" s="691"/>
      <c r="ATL60" s="691"/>
      <c r="ATM60" s="691"/>
      <c r="ATN60" s="691"/>
      <c r="ATO60" s="691"/>
      <c r="ATP60" s="691"/>
      <c r="ATQ60" s="691"/>
      <c r="ATR60" s="691"/>
      <c r="ATS60" s="691"/>
      <c r="ATT60" s="691"/>
      <c r="ATU60" s="691"/>
      <c r="ATV60" s="691"/>
      <c r="ATW60" s="691"/>
      <c r="ATX60" s="691"/>
      <c r="ATY60" s="691"/>
      <c r="ATZ60" s="691"/>
      <c r="AUA60" s="691"/>
      <c r="AUB60" s="691"/>
      <c r="AUC60" s="691"/>
      <c r="AUD60" s="691"/>
      <c r="AUE60" s="691"/>
      <c r="AUF60" s="691"/>
      <c r="AUG60" s="691"/>
      <c r="AUH60" s="691"/>
      <c r="AUI60" s="691"/>
      <c r="AUJ60" s="691"/>
      <c r="AUK60" s="691"/>
      <c r="AUL60" s="691"/>
      <c r="AUM60" s="691"/>
      <c r="AUN60" s="691"/>
      <c r="AUO60" s="691"/>
      <c r="AUP60" s="691"/>
      <c r="AUQ60" s="691"/>
      <c r="AUR60" s="691"/>
      <c r="AUS60" s="691"/>
      <c r="AUT60" s="691"/>
      <c r="AUU60" s="691"/>
      <c r="AUV60" s="691"/>
      <c r="AUW60" s="691"/>
      <c r="AUX60" s="691"/>
      <c r="AUY60" s="691"/>
      <c r="AUZ60" s="691"/>
      <c r="AVA60" s="691"/>
      <c r="AVB60" s="691"/>
      <c r="AVC60" s="691"/>
      <c r="AVD60" s="691"/>
      <c r="AVE60" s="691"/>
      <c r="AVF60" s="691"/>
      <c r="AVG60" s="691"/>
      <c r="AVH60" s="691"/>
      <c r="AVI60" s="691"/>
      <c r="AVJ60" s="691"/>
      <c r="AVK60" s="691"/>
      <c r="AVL60" s="691"/>
      <c r="AVM60" s="691"/>
      <c r="AVN60" s="691"/>
      <c r="AVO60" s="691"/>
      <c r="AVP60" s="691"/>
      <c r="AVQ60" s="691"/>
      <c r="AVR60" s="691"/>
      <c r="AVS60" s="691"/>
      <c r="AVT60" s="691"/>
      <c r="AVU60" s="691"/>
      <c r="AVV60" s="691"/>
      <c r="AVW60" s="691"/>
      <c r="AVX60" s="691"/>
      <c r="AVY60" s="691"/>
      <c r="AVZ60" s="691"/>
      <c r="AWA60" s="691"/>
      <c r="AWB60" s="691"/>
      <c r="AWC60" s="691"/>
      <c r="AWD60" s="691"/>
      <c r="AWE60" s="691"/>
      <c r="AWF60" s="691"/>
      <c r="AWG60" s="691"/>
      <c r="AWH60" s="691"/>
      <c r="AWI60" s="691"/>
      <c r="AWJ60" s="691"/>
      <c r="AWK60" s="691"/>
      <c r="AWL60" s="691"/>
      <c r="AWM60" s="691"/>
      <c r="AWN60" s="691"/>
      <c r="AWO60" s="691"/>
      <c r="AWP60" s="691"/>
      <c r="AWQ60" s="691"/>
      <c r="AWR60" s="691"/>
      <c r="AWS60" s="691"/>
      <c r="AWT60" s="691"/>
      <c r="AWU60" s="691"/>
      <c r="AWV60" s="691"/>
      <c r="AWW60" s="691"/>
      <c r="AWX60" s="691"/>
      <c r="AWY60" s="691"/>
      <c r="AWZ60" s="691"/>
      <c r="AXA60" s="691"/>
      <c r="AXB60" s="691"/>
      <c r="AXC60" s="691"/>
      <c r="AXD60" s="691"/>
      <c r="AXE60" s="691"/>
      <c r="AXF60" s="691"/>
      <c r="AXG60" s="691"/>
      <c r="AXH60" s="691"/>
      <c r="AXI60" s="691"/>
      <c r="AXJ60" s="691"/>
      <c r="AXK60" s="691"/>
      <c r="AXL60" s="691"/>
      <c r="AXM60" s="691"/>
      <c r="AXN60" s="691"/>
      <c r="AXO60" s="691"/>
      <c r="AXP60" s="691"/>
      <c r="AXQ60" s="691"/>
      <c r="AXR60" s="691"/>
      <c r="AXS60" s="691"/>
      <c r="AXT60" s="691"/>
      <c r="AXU60" s="691"/>
      <c r="AXV60" s="691"/>
      <c r="AXW60" s="691"/>
      <c r="AXX60" s="691"/>
      <c r="AXY60" s="691"/>
      <c r="AXZ60" s="691"/>
      <c r="AYA60" s="691"/>
      <c r="AYB60" s="691"/>
      <c r="AYC60" s="691"/>
      <c r="AYD60" s="691"/>
      <c r="AYE60" s="691"/>
      <c r="AYF60" s="691"/>
      <c r="AYG60" s="691"/>
      <c r="AYH60" s="691"/>
      <c r="AYI60" s="691"/>
      <c r="AYJ60" s="691"/>
      <c r="AYK60" s="691"/>
      <c r="AYL60" s="691"/>
      <c r="AYM60" s="691"/>
      <c r="AYN60" s="691"/>
      <c r="AYO60" s="691"/>
      <c r="AYP60" s="691"/>
      <c r="AYQ60" s="691"/>
      <c r="AYR60" s="691"/>
      <c r="AYS60" s="691"/>
      <c r="AYT60" s="691"/>
      <c r="AYU60" s="691"/>
      <c r="AYV60" s="691"/>
      <c r="AYW60" s="691"/>
      <c r="AYX60" s="691"/>
      <c r="AYY60" s="691"/>
      <c r="AYZ60" s="691"/>
      <c r="AZA60" s="691"/>
      <c r="AZB60" s="691"/>
      <c r="AZC60" s="691"/>
      <c r="AZD60" s="691"/>
      <c r="AZE60" s="691"/>
      <c r="AZF60" s="691"/>
      <c r="AZG60" s="691"/>
      <c r="AZH60" s="691"/>
      <c r="AZI60" s="691"/>
      <c r="AZJ60" s="691"/>
      <c r="AZK60" s="691"/>
      <c r="AZL60" s="691"/>
      <c r="AZM60" s="691"/>
      <c r="AZN60" s="691"/>
      <c r="AZO60" s="691"/>
      <c r="AZP60" s="691"/>
      <c r="AZQ60" s="691"/>
      <c r="AZR60" s="691"/>
      <c r="AZS60" s="691"/>
      <c r="AZT60" s="691"/>
      <c r="AZU60" s="691"/>
      <c r="AZV60" s="691"/>
      <c r="AZW60" s="691"/>
      <c r="AZX60" s="691"/>
      <c r="AZY60" s="691"/>
      <c r="AZZ60" s="691"/>
      <c r="BAA60" s="691"/>
      <c r="BAB60" s="691"/>
      <c r="BAC60" s="691"/>
      <c r="BAD60" s="691"/>
      <c r="BAE60" s="691"/>
      <c r="BAF60" s="691"/>
      <c r="BAG60" s="691"/>
      <c r="BAH60" s="691"/>
      <c r="BAI60" s="691"/>
      <c r="BAJ60" s="691"/>
      <c r="BAK60" s="691"/>
      <c r="BAL60" s="691"/>
      <c r="BAM60" s="691"/>
      <c r="BAN60" s="691"/>
      <c r="BAO60" s="691"/>
      <c r="BAP60" s="691"/>
      <c r="BAQ60" s="691"/>
      <c r="BAR60" s="691"/>
      <c r="BAS60" s="691"/>
      <c r="BAT60" s="691"/>
      <c r="BAU60" s="691"/>
      <c r="BAV60" s="691"/>
      <c r="BAW60" s="691"/>
      <c r="BAX60" s="691"/>
      <c r="BAY60" s="691"/>
      <c r="BAZ60" s="691"/>
      <c r="BBA60" s="691"/>
      <c r="BBB60" s="691"/>
      <c r="BBC60" s="691"/>
      <c r="BBD60" s="691"/>
      <c r="BBE60" s="691"/>
      <c r="BBF60" s="691"/>
      <c r="BBG60" s="691"/>
      <c r="BBH60" s="691"/>
      <c r="BBI60" s="691"/>
      <c r="BBJ60" s="691"/>
      <c r="BBK60" s="691"/>
      <c r="BBL60" s="691"/>
      <c r="BBM60" s="691"/>
      <c r="BBN60" s="691"/>
      <c r="BBO60" s="691"/>
      <c r="BBP60" s="691"/>
      <c r="BBQ60" s="691"/>
      <c r="BBR60" s="691"/>
      <c r="BBS60" s="691"/>
      <c r="BBT60" s="691"/>
      <c r="BBU60" s="691"/>
      <c r="BBV60" s="691"/>
      <c r="BBW60" s="691"/>
      <c r="BBX60" s="691"/>
      <c r="BBY60" s="691"/>
      <c r="BBZ60" s="691"/>
      <c r="BCA60" s="691"/>
      <c r="BCB60" s="691"/>
      <c r="BCC60" s="691"/>
      <c r="BCD60" s="691"/>
      <c r="BCE60" s="691"/>
      <c r="BCF60" s="691"/>
      <c r="BCG60" s="691"/>
      <c r="BCH60" s="691"/>
      <c r="BCI60" s="691"/>
      <c r="BCJ60" s="691"/>
      <c r="BCK60" s="691"/>
      <c r="BCL60" s="691"/>
      <c r="BCM60" s="691"/>
      <c r="BCN60" s="691"/>
      <c r="BCO60" s="691"/>
      <c r="BCP60" s="691"/>
      <c r="BCQ60" s="691"/>
      <c r="BCR60" s="691"/>
      <c r="BCS60" s="691"/>
      <c r="BCT60" s="691"/>
      <c r="BCU60" s="691"/>
      <c r="BCV60" s="691"/>
      <c r="BCW60" s="691"/>
      <c r="BCX60" s="691"/>
      <c r="BCY60" s="691"/>
      <c r="BCZ60" s="691"/>
      <c r="BDA60" s="691"/>
      <c r="BDB60" s="691"/>
      <c r="BDC60" s="691"/>
      <c r="BDD60" s="691"/>
      <c r="BDE60" s="691"/>
      <c r="BDF60" s="691"/>
      <c r="BDG60" s="691"/>
      <c r="BDH60" s="691"/>
      <c r="BDI60" s="691"/>
      <c r="BDJ60" s="691"/>
      <c r="BDK60" s="691"/>
      <c r="BDL60" s="691"/>
      <c r="BDM60" s="691"/>
      <c r="BDN60" s="691"/>
      <c r="BDO60" s="691"/>
      <c r="BDP60" s="691"/>
      <c r="BDQ60" s="691"/>
      <c r="BDR60" s="691"/>
      <c r="BDS60" s="691"/>
      <c r="BDT60" s="691"/>
      <c r="BDU60" s="691"/>
      <c r="BDV60" s="691"/>
      <c r="BDW60" s="691"/>
      <c r="BDX60" s="691"/>
      <c r="BDY60" s="691"/>
      <c r="BDZ60" s="691"/>
      <c r="BEA60" s="691"/>
      <c r="BEB60" s="691"/>
      <c r="BEC60" s="691"/>
      <c r="BED60" s="691"/>
      <c r="BEE60" s="691"/>
      <c r="BEF60" s="691"/>
      <c r="BEG60" s="691"/>
      <c r="BEH60" s="691"/>
      <c r="BEI60" s="691"/>
      <c r="BEJ60" s="691"/>
      <c r="BEK60" s="691"/>
      <c r="BEL60" s="691"/>
      <c r="BEM60" s="691"/>
      <c r="BEN60" s="691"/>
      <c r="BEO60" s="691"/>
      <c r="BEP60" s="691"/>
      <c r="BEQ60" s="691"/>
      <c r="BER60" s="691"/>
      <c r="BES60" s="691"/>
      <c r="BET60" s="691"/>
      <c r="BEU60" s="691"/>
      <c r="BEV60" s="691"/>
      <c r="BEW60" s="691"/>
      <c r="BEX60" s="691"/>
      <c r="BEY60" s="691"/>
      <c r="BEZ60" s="691"/>
      <c r="BFA60" s="691"/>
      <c r="BFB60" s="691"/>
      <c r="BFC60" s="691"/>
      <c r="BFD60" s="691"/>
      <c r="BFE60" s="691"/>
      <c r="BFF60" s="691"/>
      <c r="BFG60" s="691"/>
      <c r="BFH60" s="691"/>
      <c r="BFI60" s="691"/>
      <c r="BFJ60" s="691"/>
      <c r="BFK60" s="691"/>
      <c r="BFL60" s="691"/>
      <c r="BFM60" s="691"/>
      <c r="BFN60" s="691"/>
      <c r="BFO60" s="691"/>
      <c r="BFP60" s="691"/>
      <c r="BFQ60" s="691"/>
      <c r="BFR60" s="691"/>
      <c r="BFS60" s="691"/>
      <c r="BFT60" s="691"/>
      <c r="BFU60" s="691"/>
      <c r="BFV60" s="691"/>
      <c r="BFW60" s="691"/>
      <c r="BFX60" s="691"/>
      <c r="BFY60" s="691"/>
      <c r="BFZ60" s="691"/>
      <c r="BGA60" s="691"/>
      <c r="BGB60" s="691"/>
      <c r="BGC60" s="691"/>
      <c r="BGD60" s="691"/>
      <c r="BGE60" s="691"/>
      <c r="BGF60" s="691"/>
      <c r="BGG60" s="691"/>
      <c r="BGH60" s="691"/>
      <c r="BGI60" s="691"/>
      <c r="BGJ60" s="691"/>
      <c r="BGK60" s="691"/>
      <c r="BGL60" s="691"/>
      <c r="BGM60" s="691"/>
      <c r="BGN60" s="691"/>
      <c r="BGO60" s="691"/>
      <c r="BGP60" s="691"/>
      <c r="BGQ60" s="691"/>
      <c r="BGR60" s="691"/>
      <c r="BGS60" s="691"/>
      <c r="BGT60" s="691"/>
      <c r="BGU60" s="691"/>
      <c r="BGV60" s="691"/>
      <c r="BGW60" s="691"/>
      <c r="BGX60" s="691"/>
      <c r="BGY60" s="691"/>
      <c r="BGZ60" s="691"/>
      <c r="BHA60" s="691"/>
      <c r="BHB60" s="691"/>
      <c r="BHC60" s="691"/>
      <c r="BHD60" s="691"/>
      <c r="BHE60" s="691"/>
      <c r="BHF60" s="691"/>
      <c r="BHG60" s="691"/>
      <c r="BHH60" s="691"/>
      <c r="BHI60" s="691"/>
      <c r="BHJ60" s="691"/>
      <c r="BHK60" s="691"/>
      <c r="BHL60" s="691"/>
      <c r="BHM60" s="691"/>
      <c r="BHN60" s="691"/>
      <c r="BHO60" s="691"/>
      <c r="BHP60" s="691"/>
      <c r="BHQ60" s="691"/>
      <c r="BHR60" s="691"/>
      <c r="BHS60" s="691"/>
      <c r="BHT60" s="691"/>
      <c r="BHU60" s="691"/>
      <c r="BHV60" s="691"/>
      <c r="BHW60" s="691"/>
      <c r="BHX60" s="691"/>
      <c r="BHY60" s="691"/>
      <c r="BHZ60" s="691"/>
      <c r="BIA60" s="691"/>
      <c r="BIB60" s="691"/>
      <c r="BIC60" s="691"/>
      <c r="BID60" s="691"/>
      <c r="BIE60" s="691"/>
      <c r="BIF60" s="691"/>
      <c r="BIG60" s="691"/>
      <c r="BIH60" s="691"/>
      <c r="BII60" s="691"/>
      <c r="BIJ60" s="691"/>
      <c r="BIK60" s="691"/>
      <c r="BIL60" s="691"/>
      <c r="BIM60" s="691"/>
      <c r="BIN60" s="691"/>
      <c r="BIO60" s="691"/>
      <c r="BIP60" s="691"/>
      <c r="BIQ60" s="691"/>
      <c r="BIR60" s="691"/>
      <c r="BIS60" s="691"/>
      <c r="BIT60" s="691"/>
      <c r="BIU60" s="691"/>
      <c r="BIV60" s="691"/>
      <c r="BIW60" s="691"/>
      <c r="BIX60" s="691"/>
      <c r="BIY60" s="691"/>
      <c r="BIZ60" s="691"/>
      <c r="BJA60" s="691"/>
      <c r="BJB60" s="691"/>
      <c r="BJC60" s="691"/>
      <c r="BJD60" s="691"/>
      <c r="BJE60" s="691"/>
      <c r="BJF60" s="691"/>
      <c r="BJG60" s="691"/>
      <c r="BJH60" s="691"/>
      <c r="BJI60" s="691"/>
      <c r="BJJ60" s="691"/>
      <c r="BJK60" s="691"/>
      <c r="BJL60" s="691"/>
      <c r="BJM60" s="691"/>
      <c r="BJN60" s="691"/>
      <c r="BJO60" s="691"/>
      <c r="BJP60" s="691"/>
      <c r="BJQ60" s="691"/>
      <c r="BJR60" s="691"/>
      <c r="BJS60" s="691"/>
      <c r="BJT60" s="691"/>
      <c r="BJU60" s="691"/>
      <c r="BJV60" s="691"/>
      <c r="BJW60" s="691"/>
      <c r="BJX60" s="691"/>
      <c r="BJY60" s="691"/>
      <c r="BJZ60" s="691"/>
      <c r="BKA60" s="691"/>
      <c r="BKB60" s="691"/>
      <c r="BKC60" s="691"/>
      <c r="BKD60" s="691"/>
      <c r="BKE60" s="691"/>
      <c r="BKF60" s="691"/>
      <c r="BKG60" s="691"/>
      <c r="BKH60" s="691"/>
      <c r="BKI60" s="691"/>
      <c r="BKJ60" s="691"/>
      <c r="BKK60" s="691"/>
      <c r="BKL60" s="691"/>
      <c r="BKM60" s="691"/>
      <c r="BKN60" s="691"/>
      <c r="BKO60" s="691"/>
      <c r="BKP60" s="691"/>
      <c r="BKQ60" s="691"/>
      <c r="BKR60" s="691"/>
      <c r="BKS60" s="691"/>
      <c r="BKT60" s="691"/>
      <c r="BKU60" s="691"/>
      <c r="BKV60" s="691"/>
      <c r="BKW60" s="691"/>
      <c r="BKX60" s="691"/>
      <c r="BKY60" s="691"/>
      <c r="BKZ60" s="691"/>
      <c r="BLA60" s="691"/>
      <c r="BLB60" s="691"/>
      <c r="BLC60" s="691"/>
      <c r="BLD60" s="691"/>
      <c r="BLE60" s="691"/>
      <c r="BLF60" s="691"/>
      <c r="BLG60" s="691"/>
      <c r="BLH60" s="691"/>
      <c r="BLI60" s="691"/>
      <c r="BLJ60" s="691"/>
      <c r="BLK60" s="691"/>
      <c r="BLL60" s="691"/>
      <c r="BLM60" s="691"/>
      <c r="BLN60" s="691"/>
      <c r="BLO60" s="691"/>
      <c r="BLP60" s="691"/>
      <c r="BLQ60" s="691"/>
      <c r="BLR60" s="691"/>
      <c r="BLS60" s="691"/>
      <c r="BLT60" s="691"/>
      <c r="BLU60" s="691"/>
      <c r="BLV60" s="691"/>
      <c r="BLW60" s="691"/>
      <c r="BLX60" s="691"/>
      <c r="BLY60" s="691"/>
      <c r="BLZ60" s="691"/>
      <c r="BMA60" s="691"/>
      <c r="BMB60" s="691"/>
      <c r="BMC60" s="691"/>
      <c r="BMD60" s="691"/>
      <c r="BME60" s="691"/>
      <c r="BMF60" s="691"/>
      <c r="BMG60" s="691"/>
      <c r="BMH60" s="691"/>
      <c r="BMI60" s="691"/>
      <c r="BMJ60" s="691"/>
      <c r="BMK60" s="691"/>
      <c r="BML60" s="691"/>
      <c r="BMM60" s="691"/>
      <c r="BMN60" s="691"/>
      <c r="BMO60" s="691"/>
      <c r="BMP60" s="691"/>
      <c r="BMQ60" s="691"/>
      <c r="BMR60" s="691"/>
      <c r="BMS60" s="691"/>
      <c r="BMT60" s="691"/>
      <c r="BMU60" s="691"/>
      <c r="BMV60" s="691"/>
      <c r="BMW60" s="691"/>
      <c r="BMX60" s="691"/>
      <c r="BMY60" s="691"/>
      <c r="BMZ60" s="691"/>
      <c r="BNA60" s="691"/>
      <c r="BNB60" s="691"/>
      <c r="BNC60" s="691"/>
      <c r="BND60" s="691"/>
      <c r="BNE60" s="691"/>
      <c r="BNF60" s="691"/>
      <c r="BNG60" s="691"/>
      <c r="BNH60" s="691"/>
      <c r="BNI60" s="691"/>
      <c r="BNJ60" s="691"/>
      <c r="BNK60" s="691"/>
      <c r="BNL60" s="691"/>
      <c r="BNM60" s="691"/>
      <c r="BNN60" s="691"/>
      <c r="BNO60" s="691"/>
      <c r="BNP60" s="691"/>
      <c r="BNQ60" s="691"/>
      <c r="BNR60" s="691"/>
      <c r="BNS60" s="691"/>
      <c r="BNT60" s="691"/>
      <c r="BNU60" s="691"/>
      <c r="BNV60" s="691"/>
      <c r="BNW60" s="691"/>
      <c r="BNX60" s="691"/>
      <c r="BNY60" s="691"/>
      <c r="BNZ60" s="691"/>
      <c r="BOA60" s="691"/>
      <c r="BOB60" s="691"/>
      <c r="BOC60" s="691"/>
      <c r="BOD60" s="691"/>
      <c r="BOE60" s="691"/>
      <c r="BOF60" s="691"/>
      <c r="BOG60" s="691"/>
      <c r="BOH60" s="691"/>
      <c r="BOI60" s="691"/>
      <c r="BOJ60" s="691"/>
      <c r="BOK60" s="691"/>
      <c r="BOL60" s="691"/>
      <c r="BOM60" s="691"/>
      <c r="BON60" s="691"/>
      <c r="BOO60" s="691"/>
      <c r="BOP60" s="691"/>
      <c r="BOQ60" s="691"/>
      <c r="BOR60" s="691"/>
      <c r="BOS60" s="691"/>
      <c r="BOT60" s="691"/>
      <c r="BOU60" s="691"/>
      <c r="BOV60" s="691"/>
      <c r="BOW60" s="691"/>
      <c r="BOX60" s="691"/>
      <c r="BOY60" s="691"/>
      <c r="BOZ60" s="691"/>
      <c r="BPA60" s="691"/>
      <c r="BPB60" s="691"/>
      <c r="BPC60" s="691"/>
      <c r="BPD60" s="691"/>
      <c r="BPE60" s="691"/>
      <c r="BPF60" s="691"/>
      <c r="BPG60" s="691"/>
      <c r="BPH60" s="691"/>
      <c r="BPI60" s="691"/>
      <c r="BPJ60" s="691"/>
      <c r="BPK60" s="691"/>
      <c r="BPL60" s="691"/>
      <c r="BPM60" s="691"/>
      <c r="BPN60" s="691"/>
      <c r="BPO60" s="691"/>
      <c r="BPP60" s="691"/>
      <c r="BPQ60" s="691"/>
      <c r="BPR60" s="691"/>
      <c r="BPS60" s="691"/>
      <c r="BPT60" s="691"/>
      <c r="BPU60" s="691"/>
      <c r="BPV60" s="691"/>
      <c r="BPW60" s="691"/>
      <c r="BPX60" s="691"/>
      <c r="BPY60" s="691"/>
      <c r="BPZ60" s="691"/>
      <c r="BQA60" s="691"/>
      <c r="BQB60" s="691"/>
      <c r="BQC60" s="691"/>
      <c r="BQD60" s="691"/>
      <c r="BQE60" s="691"/>
      <c r="BQF60" s="691"/>
      <c r="BQG60" s="691"/>
      <c r="BQH60" s="691"/>
      <c r="BQI60" s="691"/>
      <c r="BQJ60" s="691"/>
      <c r="BQK60" s="691"/>
      <c r="BQL60" s="691"/>
      <c r="BQM60" s="691"/>
      <c r="BQN60" s="691"/>
      <c r="BQO60" s="691"/>
      <c r="BQP60" s="691"/>
      <c r="BQQ60" s="691"/>
      <c r="BQR60" s="691"/>
      <c r="BQS60" s="691"/>
      <c r="BQT60" s="691"/>
      <c r="BQU60" s="691"/>
      <c r="BQV60" s="691"/>
      <c r="BQW60" s="691"/>
      <c r="BQX60" s="691"/>
      <c r="BQY60" s="691"/>
      <c r="BQZ60" s="691"/>
      <c r="BRA60" s="691"/>
      <c r="BRB60" s="691"/>
      <c r="BRC60" s="691"/>
      <c r="BRD60" s="691"/>
      <c r="BRE60" s="691"/>
      <c r="BRF60" s="691"/>
      <c r="BRG60" s="691"/>
      <c r="BRH60" s="691"/>
      <c r="BRI60" s="691"/>
      <c r="BRJ60" s="691"/>
      <c r="BRK60" s="691"/>
      <c r="BRL60" s="691"/>
      <c r="BRM60" s="691"/>
      <c r="BRN60" s="691"/>
      <c r="BRO60" s="691"/>
      <c r="BRP60" s="691"/>
      <c r="BRQ60" s="691"/>
      <c r="BRR60" s="691"/>
      <c r="BRS60" s="691"/>
      <c r="BRT60" s="691"/>
      <c r="BRU60" s="691"/>
      <c r="BRV60" s="691"/>
      <c r="BRW60" s="691"/>
      <c r="BRX60" s="691"/>
      <c r="BRY60" s="691"/>
      <c r="BRZ60" s="691"/>
      <c r="BSA60" s="691"/>
      <c r="BSB60" s="691"/>
      <c r="BSC60" s="691"/>
      <c r="BSD60" s="691"/>
      <c r="BSE60" s="691"/>
      <c r="BSF60" s="691"/>
      <c r="BSG60" s="691"/>
      <c r="BSH60" s="691"/>
      <c r="BSI60" s="691"/>
      <c r="BSJ60" s="691"/>
      <c r="BSK60" s="691"/>
      <c r="BSL60" s="691"/>
      <c r="BSM60" s="691"/>
      <c r="BSN60" s="691"/>
      <c r="BSO60" s="691"/>
      <c r="BSP60" s="691"/>
      <c r="BSQ60" s="691"/>
      <c r="BSR60" s="691"/>
      <c r="BSS60" s="691"/>
      <c r="BST60" s="691"/>
      <c r="BSU60" s="691"/>
      <c r="BSV60" s="691"/>
      <c r="BSW60" s="691"/>
      <c r="BSX60" s="691"/>
      <c r="BSY60" s="691"/>
      <c r="BSZ60" s="691"/>
      <c r="BTA60" s="691"/>
      <c r="BTB60" s="691"/>
      <c r="BTC60" s="691"/>
      <c r="BTD60" s="691"/>
      <c r="BTE60" s="691"/>
      <c r="BTF60" s="691"/>
      <c r="BTG60" s="691"/>
      <c r="BTH60" s="691"/>
      <c r="BTI60" s="691"/>
      <c r="BTJ60" s="691"/>
      <c r="BTK60" s="691"/>
      <c r="BTL60" s="691"/>
      <c r="BTM60" s="691"/>
      <c r="BTN60" s="691"/>
      <c r="BTO60" s="691"/>
      <c r="BTP60" s="691"/>
      <c r="BTQ60" s="691"/>
      <c r="BTR60" s="691"/>
      <c r="BTS60" s="691"/>
      <c r="BTT60" s="691"/>
      <c r="BTU60" s="691"/>
      <c r="BTV60" s="691"/>
      <c r="BTW60" s="691"/>
      <c r="BTX60" s="691"/>
      <c r="BTY60" s="691"/>
      <c r="BTZ60" s="691"/>
      <c r="BUA60" s="691"/>
      <c r="BUB60" s="691"/>
      <c r="BUC60" s="691"/>
      <c r="BUD60" s="691"/>
      <c r="BUE60" s="691"/>
      <c r="BUF60" s="691"/>
      <c r="BUG60" s="691"/>
      <c r="BUH60" s="691"/>
      <c r="BUI60" s="691"/>
      <c r="BUJ60" s="691"/>
      <c r="BUK60" s="691"/>
      <c r="BUL60" s="691"/>
      <c r="BUM60" s="691"/>
      <c r="BUN60" s="691"/>
      <c r="BUO60" s="691"/>
      <c r="BUP60" s="691"/>
      <c r="BUQ60" s="691"/>
      <c r="BUR60" s="691"/>
      <c r="BUS60" s="691"/>
      <c r="BUT60" s="691"/>
      <c r="BUU60" s="691"/>
      <c r="BUV60" s="691"/>
      <c r="BUW60" s="691"/>
      <c r="BUX60" s="691"/>
      <c r="BUY60" s="691"/>
      <c r="BUZ60" s="691"/>
      <c r="BVA60" s="691"/>
      <c r="BVB60" s="691"/>
      <c r="BVC60" s="691"/>
      <c r="BVD60" s="691"/>
      <c r="BVE60" s="691"/>
      <c r="BVF60" s="691"/>
      <c r="BVG60" s="691"/>
      <c r="BVH60" s="691"/>
      <c r="BVI60" s="691"/>
      <c r="BVJ60" s="691"/>
      <c r="BVK60" s="691"/>
      <c r="BVL60" s="691"/>
      <c r="BVM60" s="691"/>
      <c r="BVN60" s="691"/>
      <c r="BVO60" s="691"/>
      <c r="BVP60" s="691"/>
      <c r="BVQ60" s="691"/>
      <c r="BVR60" s="691"/>
      <c r="BVS60" s="691"/>
      <c r="BVT60" s="691"/>
      <c r="BVU60" s="691"/>
      <c r="BVV60" s="691"/>
      <c r="BVW60" s="691"/>
      <c r="BVX60" s="691"/>
      <c r="BVY60" s="691"/>
      <c r="BVZ60" s="691"/>
      <c r="BWA60" s="691"/>
      <c r="BWB60" s="691"/>
      <c r="BWC60" s="691"/>
      <c r="BWD60" s="691"/>
      <c r="BWE60" s="691"/>
      <c r="BWF60" s="691"/>
      <c r="BWG60" s="691"/>
      <c r="BWH60" s="691"/>
      <c r="BWI60" s="691"/>
      <c r="BWJ60" s="691"/>
      <c r="BWK60" s="691"/>
      <c r="BWL60" s="691"/>
      <c r="BWM60" s="691"/>
      <c r="BWN60" s="691"/>
      <c r="BWO60" s="691"/>
      <c r="BWP60" s="691"/>
      <c r="BWQ60" s="691"/>
      <c r="BWR60" s="691"/>
      <c r="BWS60" s="691"/>
      <c r="BWT60" s="691"/>
      <c r="BWU60" s="691"/>
      <c r="BWV60" s="691"/>
      <c r="BWW60" s="691"/>
      <c r="BWX60" s="691"/>
      <c r="BWY60" s="691"/>
      <c r="BWZ60" s="691"/>
      <c r="BXA60" s="691"/>
      <c r="BXB60" s="691"/>
      <c r="BXC60" s="691"/>
      <c r="BXD60" s="691"/>
      <c r="BXE60" s="691"/>
      <c r="BXF60" s="691"/>
      <c r="BXG60" s="691"/>
      <c r="BXH60" s="691"/>
      <c r="BXI60" s="691"/>
      <c r="BXJ60" s="691"/>
      <c r="BXK60" s="691"/>
      <c r="BXL60" s="691"/>
      <c r="BXM60" s="691"/>
      <c r="BXN60" s="691"/>
      <c r="BXO60" s="691"/>
      <c r="BXP60" s="691"/>
      <c r="BXQ60" s="691"/>
      <c r="BXR60" s="691"/>
      <c r="BXS60" s="691"/>
      <c r="BXT60" s="691"/>
      <c r="BXU60" s="691"/>
      <c r="BXV60" s="691"/>
      <c r="BXW60" s="691"/>
      <c r="BXX60" s="691"/>
      <c r="BXY60" s="691"/>
      <c r="BXZ60" s="691"/>
      <c r="BYA60" s="691"/>
      <c r="BYB60" s="691"/>
      <c r="BYC60" s="691"/>
      <c r="BYD60" s="691"/>
      <c r="BYE60" s="691"/>
      <c r="BYF60" s="691"/>
      <c r="BYG60" s="691"/>
      <c r="BYH60" s="691"/>
      <c r="BYI60" s="691"/>
      <c r="BYJ60" s="691"/>
      <c r="BYK60" s="691"/>
      <c r="BYL60" s="691"/>
      <c r="BYM60" s="691"/>
      <c r="BYN60" s="691"/>
      <c r="BYO60" s="691"/>
      <c r="BYP60" s="691"/>
      <c r="BYQ60" s="691"/>
      <c r="BYR60" s="691"/>
      <c r="BYS60" s="691"/>
      <c r="BYT60" s="691"/>
      <c r="BYU60" s="691"/>
      <c r="BYV60" s="691"/>
      <c r="BYW60" s="691"/>
      <c r="BYX60" s="691"/>
      <c r="BYY60" s="691"/>
      <c r="BYZ60" s="691"/>
      <c r="BZA60" s="691"/>
      <c r="BZB60" s="691"/>
      <c r="BZC60" s="691"/>
      <c r="BZD60" s="691"/>
      <c r="BZE60" s="691"/>
      <c r="BZF60" s="691"/>
      <c r="BZG60" s="691"/>
      <c r="BZH60" s="691"/>
      <c r="BZI60" s="691"/>
      <c r="BZJ60" s="691"/>
      <c r="BZK60" s="691"/>
      <c r="BZL60" s="691"/>
      <c r="BZM60" s="691"/>
      <c r="BZN60" s="691"/>
      <c r="BZO60" s="691"/>
      <c r="BZP60" s="691"/>
      <c r="BZQ60" s="691"/>
      <c r="BZR60" s="691"/>
      <c r="BZS60" s="691"/>
      <c r="BZT60" s="691"/>
      <c r="BZU60" s="691"/>
      <c r="BZV60" s="691"/>
      <c r="BZW60" s="691"/>
      <c r="BZX60" s="691"/>
      <c r="BZY60" s="691"/>
      <c r="BZZ60" s="691"/>
      <c r="CAA60" s="691"/>
      <c r="CAB60" s="691"/>
      <c r="CAC60" s="691"/>
      <c r="CAD60" s="691"/>
      <c r="CAE60" s="691"/>
      <c r="CAF60" s="691"/>
      <c r="CAG60" s="691"/>
      <c r="CAH60" s="691"/>
      <c r="CAI60" s="691"/>
      <c r="CAJ60" s="691"/>
      <c r="CAK60" s="691"/>
      <c r="CAL60" s="691"/>
      <c r="CAM60" s="691"/>
      <c r="CAN60" s="691"/>
      <c r="CAO60" s="691"/>
      <c r="CAP60" s="691"/>
      <c r="CAQ60" s="691"/>
      <c r="CAR60" s="691"/>
      <c r="CAS60" s="691"/>
      <c r="CAT60" s="691"/>
      <c r="CAU60" s="691"/>
      <c r="CAV60" s="691"/>
      <c r="CAW60" s="691"/>
      <c r="CAX60" s="691"/>
      <c r="CAY60" s="691"/>
      <c r="CAZ60" s="691"/>
      <c r="CBA60" s="691"/>
      <c r="CBB60" s="691"/>
      <c r="CBC60" s="691"/>
      <c r="CBD60" s="691"/>
      <c r="CBE60" s="691"/>
      <c r="CBF60" s="691"/>
      <c r="CBG60" s="691"/>
      <c r="CBH60" s="691"/>
      <c r="CBI60" s="691"/>
      <c r="CBJ60" s="691"/>
      <c r="CBK60" s="691"/>
      <c r="CBL60" s="691"/>
      <c r="CBM60" s="691"/>
      <c r="CBN60" s="691"/>
      <c r="CBO60" s="691"/>
      <c r="CBP60" s="691"/>
      <c r="CBQ60" s="691"/>
      <c r="CBR60" s="691"/>
      <c r="CBS60" s="691"/>
      <c r="CBT60" s="691"/>
      <c r="CBU60" s="691"/>
      <c r="CBV60" s="691"/>
      <c r="CBW60" s="691"/>
      <c r="CBX60" s="691"/>
      <c r="CBY60" s="691"/>
      <c r="CBZ60" s="691"/>
      <c r="CCA60" s="691"/>
      <c r="CCB60" s="691"/>
      <c r="CCC60" s="691"/>
      <c r="CCD60" s="691"/>
      <c r="CCE60" s="691"/>
      <c r="CCF60" s="691"/>
      <c r="CCG60" s="691"/>
      <c r="CCH60" s="691"/>
      <c r="CCI60" s="691"/>
      <c r="CCJ60" s="691"/>
      <c r="CCK60" s="691"/>
      <c r="CCL60" s="691"/>
      <c r="CCM60" s="691"/>
      <c r="CCN60" s="691"/>
      <c r="CCO60" s="691"/>
      <c r="CCP60" s="691"/>
      <c r="CCQ60" s="691"/>
      <c r="CCR60" s="691"/>
      <c r="CCS60" s="691"/>
      <c r="CCT60" s="691"/>
      <c r="CCU60" s="691"/>
      <c r="CCV60" s="691"/>
      <c r="CCW60" s="691"/>
      <c r="CCX60" s="691"/>
      <c r="CCY60" s="691"/>
      <c r="CCZ60" s="691"/>
      <c r="CDA60" s="691"/>
      <c r="CDB60" s="691"/>
      <c r="CDC60" s="691"/>
      <c r="CDD60" s="691"/>
      <c r="CDE60" s="691"/>
      <c r="CDF60" s="691"/>
      <c r="CDG60" s="691"/>
      <c r="CDH60" s="691"/>
      <c r="CDI60" s="691"/>
      <c r="CDJ60" s="691"/>
      <c r="CDK60" s="691"/>
      <c r="CDL60" s="691"/>
      <c r="CDM60" s="691"/>
      <c r="CDN60" s="691"/>
      <c r="CDO60" s="691"/>
      <c r="CDP60" s="691"/>
      <c r="CDQ60" s="691"/>
      <c r="CDR60" s="691"/>
      <c r="CDS60" s="691"/>
      <c r="CDT60" s="691"/>
      <c r="CDU60" s="691"/>
      <c r="CDV60" s="691"/>
      <c r="CDW60" s="691"/>
      <c r="CDX60" s="691"/>
      <c r="CDY60" s="691"/>
      <c r="CDZ60" s="691"/>
      <c r="CEA60" s="691"/>
      <c r="CEB60" s="691"/>
      <c r="CEC60" s="691"/>
      <c r="CED60" s="691"/>
      <c r="CEE60" s="691"/>
      <c r="CEF60" s="691"/>
      <c r="CEG60" s="691"/>
      <c r="CEH60" s="691"/>
      <c r="CEI60" s="691"/>
      <c r="CEJ60" s="691"/>
      <c r="CEK60" s="691"/>
      <c r="CEL60" s="691"/>
      <c r="CEM60" s="691"/>
      <c r="CEN60" s="691"/>
      <c r="CEO60" s="691"/>
      <c r="CEP60" s="691"/>
      <c r="CEQ60" s="691"/>
      <c r="CER60" s="691"/>
      <c r="CES60" s="691"/>
      <c r="CET60" s="691"/>
      <c r="CEU60" s="691"/>
      <c r="CEV60" s="691"/>
      <c r="CEW60" s="691"/>
      <c r="CEX60" s="691"/>
      <c r="CEY60" s="691"/>
      <c r="CEZ60" s="691"/>
      <c r="CFA60" s="691"/>
      <c r="CFB60" s="691"/>
      <c r="CFC60" s="691"/>
      <c r="CFD60" s="691"/>
      <c r="CFE60" s="691"/>
      <c r="CFF60" s="691"/>
      <c r="CFG60" s="691"/>
      <c r="CFH60" s="691"/>
      <c r="CFI60" s="691"/>
      <c r="CFJ60" s="691"/>
      <c r="CFK60" s="691"/>
      <c r="CFL60" s="691"/>
      <c r="CFM60" s="691"/>
      <c r="CFN60" s="691"/>
      <c r="CFO60" s="691"/>
      <c r="CFP60" s="691"/>
      <c r="CFQ60" s="691"/>
      <c r="CFR60" s="691"/>
      <c r="CFS60" s="691"/>
      <c r="CFT60" s="691"/>
      <c r="CFU60" s="691"/>
      <c r="CFV60" s="691"/>
      <c r="CFW60" s="691"/>
      <c r="CFX60" s="691"/>
      <c r="CFY60" s="691"/>
      <c r="CFZ60" s="691"/>
      <c r="CGA60" s="691"/>
      <c r="CGB60" s="691"/>
      <c r="CGC60" s="691"/>
      <c r="CGD60" s="691"/>
      <c r="CGE60" s="691"/>
      <c r="CGF60" s="691"/>
      <c r="CGG60" s="691"/>
      <c r="CGH60" s="691"/>
      <c r="CGI60" s="691"/>
      <c r="CGJ60" s="691"/>
      <c r="CGK60" s="691"/>
      <c r="CGL60" s="691"/>
      <c r="CGM60" s="691"/>
      <c r="CGN60" s="691"/>
      <c r="CGO60" s="691"/>
      <c r="CGP60" s="691"/>
      <c r="CGQ60" s="691"/>
      <c r="CGR60" s="691"/>
      <c r="CGS60" s="691"/>
      <c r="CGT60" s="691"/>
      <c r="CGU60" s="691"/>
      <c r="CGV60" s="691"/>
      <c r="CGW60" s="691"/>
      <c r="CGX60" s="691"/>
      <c r="CGY60" s="691"/>
      <c r="CGZ60" s="691"/>
      <c r="CHA60" s="691"/>
      <c r="CHB60" s="691"/>
      <c r="CHC60" s="691"/>
      <c r="CHD60" s="691"/>
      <c r="CHE60" s="691"/>
      <c r="CHF60" s="691"/>
      <c r="CHG60" s="691"/>
      <c r="CHH60" s="691"/>
      <c r="CHI60" s="691"/>
      <c r="CHJ60" s="691"/>
      <c r="CHK60" s="691"/>
      <c r="CHL60" s="691"/>
      <c r="CHM60" s="691"/>
      <c r="CHN60" s="691"/>
      <c r="CHO60" s="691"/>
      <c r="CHP60" s="691"/>
      <c r="CHQ60" s="691"/>
      <c r="CHR60" s="691"/>
      <c r="CHS60" s="691"/>
      <c r="CHT60" s="691"/>
      <c r="CHU60" s="691"/>
      <c r="CHV60" s="691"/>
      <c r="CHW60" s="691"/>
      <c r="CHX60" s="691"/>
      <c r="CHY60" s="691"/>
      <c r="CHZ60" s="691"/>
      <c r="CIA60" s="691"/>
      <c r="CIB60" s="691"/>
      <c r="CIC60" s="691"/>
      <c r="CID60" s="691"/>
      <c r="CIE60" s="691"/>
      <c r="CIF60" s="691"/>
      <c r="CIG60" s="691"/>
      <c r="CIH60" s="691"/>
      <c r="CII60" s="691"/>
      <c r="CIJ60" s="691"/>
      <c r="CIK60" s="691"/>
      <c r="CIL60" s="691"/>
      <c r="CIM60" s="691"/>
      <c r="CIN60" s="691"/>
      <c r="CIO60" s="691"/>
      <c r="CIP60" s="691"/>
      <c r="CIQ60" s="691"/>
      <c r="CIR60" s="691"/>
      <c r="CIS60" s="691"/>
      <c r="CIT60" s="691"/>
      <c r="CIU60" s="691"/>
      <c r="CIV60" s="691"/>
      <c r="CIW60" s="691"/>
      <c r="CIX60" s="691"/>
      <c r="CIY60" s="691"/>
      <c r="CIZ60" s="691"/>
      <c r="CJA60" s="691"/>
      <c r="CJB60" s="691"/>
      <c r="CJC60" s="691"/>
      <c r="CJD60" s="691"/>
      <c r="CJE60" s="691"/>
      <c r="CJF60" s="691"/>
      <c r="CJG60" s="691"/>
      <c r="CJH60" s="691"/>
      <c r="CJI60" s="691"/>
      <c r="CJJ60" s="691"/>
      <c r="CJK60" s="691"/>
      <c r="CJL60" s="691"/>
      <c r="CJM60" s="691"/>
      <c r="CJN60" s="691"/>
      <c r="CJO60" s="691"/>
      <c r="CJP60" s="691"/>
      <c r="CJQ60" s="691"/>
      <c r="CJR60" s="691"/>
      <c r="CJS60" s="691"/>
      <c r="CJT60" s="691"/>
      <c r="CJU60" s="691"/>
      <c r="CJV60" s="691"/>
      <c r="CJW60" s="691"/>
      <c r="CJX60" s="691"/>
      <c r="CJY60" s="691"/>
      <c r="CJZ60" s="691"/>
      <c r="CKA60" s="691"/>
      <c r="CKB60" s="691"/>
      <c r="CKC60" s="691"/>
      <c r="CKD60" s="691"/>
      <c r="CKE60" s="691"/>
      <c r="CKF60" s="691"/>
      <c r="CKG60" s="691"/>
      <c r="CKH60" s="691"/>
      <c r="CKI60" s="691"/>
      <c r="CKJ60" s="691"/>
      <c r="CKK60" s="691"/>
      <c r="CKL60" s="691"/>
      <c r="CKM60" s="691"/>
      <c r="CKN60" s="691"/>
      <c r="CKO60" s="691"/>
      <c r="CKP60" s="691"/>
      <c r="CKQ60" s="691"/>
      <c r="CKR60" s="691"/>
      <c r="CKS60" s="691"/>
      <c r="CKT60" s="691"/>
      <c r="CKU60" s="691"/>
      <c r="CKV60" s="691"/>
      <c r="CKW60" s="691"/>
      <c r="CKX60" s="691"/>
      <c r="CKY60" s="691"/>
      <c r="CKZ60" s="691"/>
      <c r="CLA60" s="691"/>
      <c r="CLB60" s="691"/>
      <c r="CLC60" s="691"/>
      <c r="CLD60" s="691"/>
      <c r="CLE60" s="691"/>
      <c r="CLF60" s="691"/>
      <c r="CLG60" s="691"/>
      <c r="CLH60" s="691"/>
      <c r="CLI60" s="691"/>
      <c r="CLJ60" s="691"/>
      <c r="CLK60" s="691"/>
      <c r="CLL60" s="691"/>
      <c r="CLM60" s="691"/>
      <c r="CLN60" s="691"/>
      <c r="CLO60" s="691"/>
      <c r="CLP60" s="691"/>
      <c r="CLQ60" s="691"/>
      <c r="CLR60" s="691"/>
      <c r="CLS60" s="691"/>
      <c r="CLT60" s="691"/>
      <c r="CLU60" s="691"/>
      <c r="CLV60" s="691"/>
      <c r="CLW60" s="691"/>
      <c r="CLX60" s="691"/>
      <c r="CLY60" s="691"/>
      <c r="CLZ60" s="691"/>
      <c r="CMA60" s="691"/>
      <c r="CMB60" s="691"/>
      <c r="CMC60" s="691"/>
      <c r="CMD60" s="691"/>
      <c r="CME60" s="691"/>
      <c r="CMF60" s="691"/>
      <c r="CMG60" s="691"/>
      <c r="CMH60" s="691"/>
      <c r="CMI60" s="691"/>
      <c r="CMJ60" s="691"/>
      <c r="CMK60" s="691"/>
      <c r="CML60" s="691"/>
      <c r="CMM60" s="691"/>
      <c r="CMN60" s="691"/>
      <c r="CMO60" s="691"/>
      <c r="CMP60" s="691"/>
      <c r="CMQ60" s="691"/>
      <c r="CMR60" s="691"/>
      <c r="CMS60" s="691"/>
      <c r="CMT60" s="691"/>
      <c r="CMU60" s="691"/>
      <c r="CMV60" s="691"/>
      <c r="CMW60" s="691"/>
      <c r="CMX60" s="691"/>
      <c r="CMY60" s="691"/>
      <c r="CMZ60" s="691"/>
      <c r="CNA60" s="691"/>
      <c r="CNB60" s="691"/>
      <c r="CNC60" s="691"/>
      <c r="CND60" s="691"/>
      <c r="CNE60" s="691"/>
      <c r="CNF60" s="691"/>
      <c r="CNG60" s="691"/>
      <c r="CNH60" s="691"/>
      <c r="CNI60" s="691"/>
      <c r="CNJ60" s="691"/>
      <c r="CNK60" s="691"/>
      <c r="CNL60" s="691"/>
      <c r="CNM60" s="691"/>
      <c r="CNN60" s="691"/>
      <c r="CNO60" s="691"/>
      <c r="CNP60" s="691"/>
      <c r="CNQ60" s="691"/>
      <c r="CNR60" s="691"/>
      <c r="CNS60" s="691"/>
      <c r="CNT60" s="691"/>
      <c r="CNU60" s="691"/>
      <c r="CNV60" s="691"/>
      <c r="CNW60" s="691"/>
      <c r="CNX60" s="691"/>
      <c r="CNY60" s="691"/>
      <c r="CNZ60" s="691"/>
      <c r="COA60" s="691"/>
      <c r="COB60" s="691"/>
      <c r="COC60" s="691"/>
      <c r="COD60" s="691"/>
      <c r="COE60" s="691"/>
      <c r="COF60" s="691"/>
      <c r="COG60" s="691"/>
      <c r="COH60" s="691"/>
      <c r="COI60" s="691"/>
      <c r="COJ60" s="691"/>
      <c r="COK60" s="691"/>
      <c r="COL60" s="691"/>
      <c r="COM60" s="691"/>
      <c r="CON60" s="691"/>
      <c r="COO60" s="691"/>
      <c r="COP60" s="691"/>
      <c r="COQ60" s="691"/>
      <c r="COR60" s="691"/>
      <c r="COS60" s="691"/>
      <c r="COT60" s="691"/>
      <c r="COU60" s="691"/>
      <c r="COV60" s="691"/>
      <c r="COW60" s="691"/>
      <c r="COX60" s="691"/>
      <c r="COY60" s="691"/>
      <c r="COZ60" s="691"/>
      <c r="CPA60" s="691"/>
      <c r="CPB60" s="691"/>
      <c r="CPC60" s="691"/>
      <c r="CPD60" s="691"/>
      <c r="CPE60" s="691"/>
      <c r="CPF60" s="691"/>
      <c r="CPG60" s="691"/>
      <c r="CPH60" s="691"/>
      <c r="CPI60" s="691"/>
      <c r="CPJ60" s="691"/>
      <c r="CPK60" s="691"/>
      <c r="CPL60" s="691"/>
      <c r="CPM60" s="691"/>
      <c r="CPN60" s="691"/>
      <c r="CPO60" s="691"/>
      <c r="CPP60" s="691"/>
      <c r="CPQ60" s="691"/>
      <c r="CPR60" s="691"/>
      <c r="CPS60" s="691"/>
      <c r="CPT60" s="691"/>
      <c r="CPU60" s="691"/>
      <c r="CPV60" s="691"/>
      <c r="CPW60" s="691"/>
      <c r="CPX60" s="691"/>
      <c r="CPY60" s="691"/>
      <c r="CPZ60" s="691"/>
      <c r="CQA60" s="691"/>
      <c r="CQB60" s="691"/>
      <c r="CQC60" s="691"/>
      <c r="CQD60" s="691"/>
      <c r="CQE60" s="691"/>
      <c r="CQF60" s="691"/>
      <c r="CQG60" s="691"/>
      <c r="CQH60" s="691"/>
      <c r="CQI60" s="691"/>
      <c r="CQJ60" s="691"/>
      <c r="CQK60" s="691"/>
      <c r="CQL60" s="691"/>
      <c r="CQM60" s="691"/>
      <c r="CQN60" s="691"/>
      <c r="CQO60" s="691"/>
      <c r="CQP60" s="691"/>
      <c r="CQQ60" s="691"/>
      <c r="CQR60" s="691"/>
      <c r="CQS60" s="691"/>
      <c r="CQT60" s="691"/>
      <c r="CQU60" s="691"/>
      <c r="CQV60" s="691"/>
      <c r="CQW60" s="691"/>
      <c r="CQX60" s="691"/>
      <c r="CQY60" s="691"/>
      <c r="CQZ60" s="691"/>
      <c r="CRA60" s="691"/>
      <c r="CRB60" s="691"/>
      <c r="CRC60" s="691"/>
      <c r="CRD60" s="691"/>
      <c r="CRE60" s="691"/>
      <c r="CRF60" s="691"/>
      <c r="CRG60" s="691"/>
      <c r="CRH60" s="691"/>
      <c r="CRI60" s="691"/>
      <c r="CRJ60" s="691"/>
      <c r="CRK60" s="691"/>
      <c r="CRL60" s="691"/>
      <c r="CRM60" s="691"/>
      <c r="CRN60" s="691"/>
      <c r="CRO60" s="691"/>
      <c r="CRP60" s="691"/>
      <c r="CRQ60" s="691"/>
      <c r="CRR60" s="691"/>
      <c r="CRS60" s="691"/>
      <c r="CRT60" s="691"/>
      <c r="CRU60" s="691"/>
      <c r="CRV60" s="691"/>
      <c r="CRW60" s="691"/>
      <c r="CRX60" s="691"/>
      <c r="CRY60" s="691"/>
      <c r="CRZ60" s="691"/>
      <c r="CSA60" s="691"/>
      <c r="CSB60" s="691"/>
      <c r="CSC60" s="691"/>
      <c r="CSD60" s="691"/>
      <c r="CSE60" s="691"/>
      <c r="CSF60" s="691"/>
      <c r="CSG60" s="691"/>
      <c r="CSH60" s="691"/>
      <c r="CSI60" s="691"/>
      <c r="CSJ60" s="691"/>
      <c r="CSK60" s="691"/>
      <c r="CSL60" s="691"/>
      <c r="CSM60" s="691"/>
      <c r="CSN60" s="691"/>
      <c r="CSO60" s="691"/>
      <c r="CSP60" s="691"/>
      <c r="CSQ60" s="691"/>
      <c r="CSR60" s="691"/>
      <c r="CSS60" s="691"/>
      <c r="CST60" s="691"/>
      <c r="CSU60" s="691"/>
      <c r="CSV60" s="691"/>
      <c r="CSW60" s="691"/>
      <c r="CSX60" s="691"/>
      <c r="CSY60" s="691"/>
      <c r="CSZ60" s="691"/>
      <c r="CTA60" s="691"/>
      <c r="CTB60" s="691"/>
      <c r="CTC60" s="691"/>
      <c r="CTD60" s="691"/>
      <c r="CTE60" s="691"/>
      <c r="CTF60" s="691"/>
      <c r="CTG60" s="691"/>
      <c r="CTH60" s="691"/>
      <c r="CTI60" s="691"/>
      <c r="CTJ60" s="691"/>
      <c r="CTK60" s="691"/>
      <c r="CTL60" s="691"/>
      <c r="CTM60" s="691"/>
      <c r="CTN60" s="691"/>
      <c r="CTO60" s="691"/>
      <c r="CTP60" s="691"/>
      <c r="CTQ60" s="691"/>
      <c r="CTR60" s="691"/>
      <c r="CTS60" s="691"/>
      <c r="CTT60" s="691"/>
      <c r="CTU60" s="691"/>
      <c r="CTV60" s="691"/>
      <c r="CTW60" s="691"/>
      <c r="CTX60" s="691"/>
      <c r="CTY60" s="691"/>
      <c r="CTZ60" s="691"/>
      <c r="CUA60" s="691"/>
      <c r="CUB60" s="691"/>
      <c r="CUC60" s="691"/>
      <c r="CUD60" s="691"/>
      <c r="CUE60" s="691"/>
      <c r="CUF60" s="691"/>
      <c r="CUG60" s="691"/>
      <c r="CUH60" s="691"/>
      <c r="CUI60" s="691"/>
      <c r="CUJ60" s="691"/>
      <c r="CUK60" s="691"/>
      <c r="CUL60" s="691"/>
      <c r="CUM60" s="691"/>
      <c r="CUN60" s="691"/>
      <c r="CUO60" s="691"/>
      <c r="CUP60" s="691"/>
      <c r="CUQ60" s="691"/>
      <c r="CUR60" s="691"/>
      <c r="CUS60" s="691"/>
      <c r="CUT60" s="691"/>
      <c r="CUU60" s="691"/>
      <c r="CUV60" s="691"/>
      <c r="CUW60" s="691"/>
      <c r="CUX60" s="691"/>
      <c r="CUY60" s="691"/>
      <c r="CUZ60" s="691"/>
      <c r="CVA60" s="691"/>
      <c r="CVB60" s="691"/>
      <c r="CVC60" s="691"/>
      <c r="CVD60" s="691"/>
      <c r="CVE60" s="691"/>
      <c r="CVF60" s="691"/>
      <c r="CVG60" s="691"/>
      <c r="CVH60" s="691"/>
      <c r="CVI60" s="691"/>
      <c r="CVJ60" s="691"/>
      <c r="CVK60" s="691"/>
      <c r="CVL60" s="691"/>
      <c r="CVM60" s="691"/>
      <c r="CVN60" s="691"/>
      <c r="CVO60" s="691"/>
      <c r="CVP60" s="691"/>
      <c r="CVQ60" s="691"/>
      <c r="CVR60" s="691"/>
      <c r="CVS60" s="691"/>
      <c r="CVT60" s="691"/>
      <c r="CVU60" s="691"/>
      <c r="CVV60" s="691"/>
      <c r="CVW60" s="691"/>
      <c r="CVX60" s="691"/>
      <c r="CVY60" s="691"/>
      <c r="CVZ60" s="691"/>
      <c r="CWA60" s="691"/>
      <c r="CWB60" s="691"/>
      <c r="CWC60" s="691"/>
      <c r="CWD60" s="691"/>
      <c r="CWE60" s="691"/>
      <c r="CWF60" s="691"/>
      <c r="CWG60" s="691"/>
      <c r="CWH60" s="691"/>
      <c r="CWI60" s="691"/>
      <c r="CWJ60" s="691"/>
      <c r="CWK60" s="691"/>
      <c r="CWL60" s="691"/>
      <c r="CWM60" s="691"/>
      <c r="CWN60" s="691"/>
      <c r="CWO60" s="691"/>
      <c r="CWP60" s="691"/>
      <c r="CWQ60" s="691"/>
      <c r="CWR60" s="691"/>
      <c r="CWS60" s="691"/>
      <c r="CWT60" s="691"/>
      <c r="CWU60" s="691"/>
      <c r="CWV60" s="691"/>
      <c r="CWW60" s="691"/>
      <c r="CWX60" s="691"/>
      <c r="CWY60" s="691"/>
      <c r="CWZ60" s="691"/>
      <c r="CXA60" s="691"/>
      <c r="CXB60" s="691"/>
      <c r="CXC60" s="691"/>
      <c r="CXD60" s="691"/>
      <c r="CXE60" s="691"/>
      <c r="CXF60" s="691"/>
      <c r="CXG60" s="691"/>
      <c r="CXH60" s="691"/>
      <c r="CXI60" s="691"/>
      <c r="CXJ60" s="691"/>
      <c r="CXK60" s="691"/>
      <c r="CXL60" s="691"/>
      <c r="CXM60" s="691"/>
      <c r="CXN60" s="691"/>
      <c r="CXO60" s="691"/>
      <c r="CXP60" s="691"/>
      <c r="CXQ60" s="691"/>
      <c r="CXR60" s="691"/>
      <c r="CXS60" s="691"/>
      <c r="CXT60" s="691"/>
      <c r="CXU60" s="691"/>
      <c r="CXV60" s="691"/>
      <c r="CXW60" s="691"/>
      <c r="CXX60" s="691"/>
      <c r="CXY60" s="691"/>
      <c r="CXZ60" s="691"/>
      <c r="CYA60" s="691"/>
      <c r="CYB60" s="691"/>
      <c r="CYC60" s="691"/>
      <c r="CYD60" s="691"/>
      <c r="CYE60" s="691"/>
      <c r="CYF60" s="691"/>
      <c r="CYG60" s="691"/>
      <c r="CYH60" s="691"/>
      <c r="CYI60" s="691"/>
      <c r="CYJ60" s="691"/>
      <c r="CYK60" s="691"/>
      <c r="CYL60" s="691"/>
      <c r="CYM60" s="691"/>
      <c r="CYN60" s="691"/>
      <c r="CYO60" s="691"/>
      <c r="CYP60" s="691"/>
      <c r="CYQ60" s="691"/>
      <c r="CYR60" s="691"/>
      <c r="CYS60" s="691"/>
      <c r="CYT60" s="691"/>
      <c r="CYU60" s="691"/>
      <c r="CYV60" s="691"/>
      <c r="CYW60" s="691"/>
      <c r="CYX60" s="691"/>
      <c r="CYY60" s="691"/>
      <c r="CYZ60" s="691"/>
      <c r="CZA60" s="691"/>
      <c r="CZB60" s="691"/>
      <c r="CZC60" s="691"/>
      <c r="CZD60" s="691"/>
      <c r="CZE60" s="691"/>
      <c r="CZF60" s="691"/>
      <c r="CZG60" s="691"/>
      <c r="CZH60" s="691"/>
      <c r="CZI60" s="691"/>
      <c r="CZJ60" s="691"/>
      <c r="CZK60" s="691"/>
      <c r="CZL60" s="691"/>
      <c r="CZM60" s="691"/>
      <c r="CZN60" s="691"/>
      <c r="CZO60" s="691"/>
      <c r="CZP60" s="691"/>
      <c r="CZQ60" s="691"/>
      <c r="CZR60" s="691"/>
      <c r="CZS60" s="691"/>
      <c r="CZT60" s="691"/>
      <c r="CZU60" s="691"/>
      <c r="CZV60" s="691"/>
      <c r="CZW60" s="691"/>
      <c r="CZX60" s="691"/>
      <c r="CZY60" s="691"/>
      <c r="CZZ60" s="691"/>
      <c r="DAA60" s="691"/>
      <c r="DAB60" s="691"/>
      <c r="DAC60" s="691"/>
      <c r="DAD60" s="691"/>
      <c r="DAE60" s="691"/>
      <c r="DAF60" s="691"/>
      <c r="DAG60" s="691"/>
      <c r="DAH60" s="691"/>
      <c r="DAI60" s="691"/>
      <c r="DAJ60" s="691"/>
      <c r="DAK60" s="691"/>
      <c r="DAL60" s="691"/>
      <c r="DAM60" s="691"/>
      <c r="DAN60" s="691"/>
      <c r="DAO60" s="691"/>
      <c r="DAP60" s="691"/>
      <c r="DAQ60" s="691"/>
      <c r="DAR60" s="691"/>
      <c r="DAS60" s="691"/>
      <c r="DAT60" s="691"/>
      <c r="DAU60" s="691"/>
      <c r="DAV60" s="691"/>
      <c r="DAW60" s="691"/>
      <c r="DAX60" s="691"/>
      <c r="DAY60" s="691"/>
      <c r="DAZ60" s="691"/>
      <c r="DBA60" s="691"/>
      <c r="DBB60" s="691"/>
      <c r="DBC60" s="691"/>
      <c r="DBD60" s="691"/>
      <c r="DBE60" s="691"/>
      <c r="DBF60" s="691"/>
      <c r="DBG60" s="691"/>
      <c r="DBH60" s="691"/>
      <c r="DBI60" s="691"/>
      <c r="DBJ60" s="691"/>
      <c r="DBK60" s="691"/>
      <c r="DBL60" s="691"/>
      <c r="DBM60" s="691"/>
      <c r="DBN60" s="691"/>
      <c r="DBO60" s="691"/>
      <c r="DBP60" s="691"/>
      <c r="DBQ60" s="691"/>
      <c r="DBR60" s="691"/>
      <c r="DBS60" s="691"/>
      <c r="DBT60" s="691"/>
      <c r="DBU60" s="691"/>
      <c r="DBV60" s="691"/>
      <c r="DBW60" s="691"/>
      <c r="DBX60" s="691"/>
      <c r="DBY60" s="691"/>
      <c r="DBZ60" s="691"/>
      <c r="DCA60" s="691"/>
      <c r="DCB60" s="691"/>
      <c r="DCC60" s="691"/>
      <c r="DCD60" s="691"/>
      <c r="DCE60" s="691"/>
      <c r="DCF60" s="691"/>
      <c r="DCG60" s="691"/>
      <c r="DCH60" s="691"/>
      <c r="DCI60" s="691"/>
      <c r="DCJ60" s="691"/>
      <c r="DCK60" s="691"/>
      <c r="DCL60" s="691"/>
      <c r="DCM60" s="691"/>
      <c r="DCN60" s="691"/>
      <c r="DCO60" s="691"/>
      <c r="DCP60" s="691"/>
      <c r="DCQ60" s="691"/>
      <c r="DCR60" s="691"/>
      <c r="DCS60" s="691"/>
      <c r="DCT60" s="691"/>
      <c r="DCU60" s="691"/>
      <c r="DCV60" s="691"/>
      <c r="DCW60" s="691"/>
      <c r="DCX60" s="691"/>
      <c r="DCY60" s="691"/>
      <c r="DCZ60" s="691"/>
      <c r="DDA60" s="691"/>
      <c r="DDB60" s="691"/>
      <c r="DDC60" s="691"/>
      <c r="DDD60" s="691"/>
      <c r="DDE60" s="691"/>
      <c r="DDF60" s="691"/>
      <c r="DDG60" s="691"/>
      <c r="DDH60" s="691"/>
      <c r="DDI60" s="691"/>
      <c r="DDJ60" s="691"/>
      <c r="DDK60" s="691"/>
      <c r="DDL60" s="691"/>
      <c r="DDM60" s="691"/>
      <c r="DDN60" s="691"/>
      <c r="DDO60" s="691"/>
      <c r="DDP60" s="691"/>
      <c r="DDQ60" s="691"/>
      <c r="DDR60" s="691"/>
      <c r="DDS60" s="691"/>
      <c r="DDT60" s="691"/>
      <c r="DDU60" s="691"/>
      <c r="DDV60" s="691"/>
      <c r="DDW60" s="691"/>
      <c r="DDX60" s="691"/>
      <c r="DDY60" s="691"/>
      <c r="DDZ60" s="691"/>
      <c r="DEA60" s="691"/>
      <c r="DEB60" s="691"/>
      <c r="DEC60" s="691"/>
      <c r="DED60" s="691"/>
      <c r="DEE60" s="691"/>
      <c r="DEF60" s="691"/>
      <c r="DEG60" s="691"/>
      <c r="DEH60" s="691"/>
      <c r="DEI60" s="691"/>
      <c r="DEJ60" s="691"/>
      <c r="DEK60" s="691"/>
      <c r="DEL60" s="691"/>
      <c r="DEM60" s="691"/>
      <c r="DEN60" s="691"/>
      <c r="DEO60" s="691"/>
      <c r="DEP60" s="691"/>
      <c r="DEQ60" s="691"/>
      <c r="DER60" s="691"/>
      <c r="DES60" s="691"/>
      <c r="DET60" s="691"/>
      <c r="DEU60" s="691"/>
      <c r="DEV60" s="691"/>
      <c r="DEW60" s="691"/>
      <c r="DEX60" s="691"/>
      <c r="DEY60" s="691"/>
      <c r="DEZ60" s="691"/>
      <c r="DFA60" s="691"/>
      <c r="DFB60" s="691"/>
      <c r="DFC60" s="691"/>
      <c r="DFD60" s="691"/>
      <c r="DFE60" s="691"/>
      <c r="DFF60" s="691"/>
      <c r="DFG60" s="691"/>
      <c r="DFH60" s="691"/>
      <c r="DFI60" s="691"/>
      <c r="DFJ60" s="691"/>
      <c r="DFK60" s="691"/>
      <c r="DFL60" s="691"/>
      <c r="DFM60" s="691"/>
      <c r="DFN60" s="691"/>
      <c r="DFO60" s="691"/>
      <c r="DFP60" s="691"/>
      <c r="DFQ60" s="691"/>
      <c r="DFR60" s="691"/>
      <c r="DFS60" s="691"/>
      <c r="DFT60" s="691"/>
      <c r="DFU60" s="691"/>
      <c r="DFV60" s="691"/>
      <c r="DFW60" s="691"/>
      <c r="DFX60" s="691"/>
      <c r="DFY60" s="691"/>
      <c r="DFZ60" s="691"/>
      <c r="DGA60" s="691"/>
      <c r="DGB60" s="691"/>
      <c r="DGC60" s="691"/>
      <c r="DGD60" s="691"/>
      <c r="DGE60" s="691"/>
      <c r="DGF60" s="691"/>
      <c r="DGG60" s="691"/>
      <c r="DGH60" s="691"/>
      <c r="DGI60" s="691"/>
      <c r="DGJ60" s="691"/>
      <c r="DGK60" s="691"/>
      <c r="DGL60" s="691"/>
      <c r="DGM60" s="691"/>
      <c r="DGN60" s="691"/>
      <c r="DGO60" s="691"/>
      <c r="DGP60" s="691"/>
      <c r="DGQ60" s="691"/>
      <c r="DGR60" s="691"/>
      <c r="DGS60" s="691"/>
      <c r="DGT60" s="691"/>
      <c r="DGU60" s="691"/>
      <c r="DGV60" s="691"/>
      <c r="DGW60" s="691"/>
      <c r="DGX60" s="691"/>
      <c r="DGY60" s="691"/>
      <c r="DGZ60" s="691"/>
      <c r="DHA60" s="691"/>
      <c r="DHB60" s="691"/>
      <c r="DHC60" s="691"/>
      <c r="DHD60" s="691"/>
      <c r="DHE60" s="691"/>
      <c r="DHF60" s="691"/>
      <c r="DHG60" s="691"/>
      <c r="DHH60" s="691"/>
      <c r="DHI60" s="691"/>
      <c r="DHJ60" s="691"/>
      <c r="DHK60" s="691"/>
      <c r="DHL60" s="691"/>
      <c r="DHM60" s="691"/>
      <c r="DHN60" s="691"/>
      <c r="DHO60" s="691"/>
      <c r="DHP60" s="691"/>
      <c r="DHQ60" s="691"/>
      <c r="DHR60" s="691"/>
      <c r="DHS60" s="691"/>
      <c r="DHT60" s="691"/>
      <c r="DHU60" s="691"/>
      <c r="DHV60" s="691"/>
      <c r="DHW60" s="691"/>
      <c r="DHX60" s="691"/>
      <c r="DHY60" s="691"/>
      <c r="DHZ60" s="691"/>
      <c r="DIA60" s="691"/>
      <c r="DIB60" s="691"/>
      <c r="DIC60" s="691"/>
      <c r="DID60" s="691"/>
      <c r="DIE60" s="691"/>
      <c r="DIF60" s="691"/>
      <c r="DIG60" s="691"/>
      <c r="DIH60" s="691"/>
      <c r="DII60" s="691"/>
      <c r="DIJ60" s="691"/>
      <c r="DIK60" s="691"/>
      <c r="DIL60" s="691"/>
      <c r="DIM60" s="691"/>
      <c r="DIN60" s="691"/>
      <c r="DIO60" s="691"/>
      <c r="DIP60" s="691"/>
      <c r="DIQ60" s="691"/>
      <c r="DIR60" s="691"/>
      <c r="DIS60" s="691"/>
      <c r="DIT60" s="691"/>
      <c r="DIU60" s="691"/>
      <c r="DIV60" s="691"/>
      <c r="DIW60" s="691"/>
      <c r="DIX60" s="691"/>
      <c r="DIY60" s="691"/>
      <c r="DIZ60" s="691"/>
      <c r="DJA60" s="691"/>
      <c r="DJB60" s="691"/>
      <c r="DJC60" s="691"/>
      <c r="DJD60" s="691"/>
      <c r="DJE60" s="691"/>
      <c r="DJF60" s="691"/>
      <c r="DJG60" s="691"/>
      <c r="DJH60" s="691"/>
      <c r="DJI60" s="691"/>
      <c r="DJJ60" s="691"/>
      <c r="DJK60" s="691"/>
      <c r="DJL60" s="691"/>
      <c r="DJM60" s="691"/>
      <c r="DJN60" s="691"/>
      <c r="DJO60" s="691"/>
      <c r="DJP60" s="691"/>
      <c r="DJQ60" s="691"/>
      <c r="DJR60" s="691"/>
      <c r="DJS60" s="691"/>
      <c r="DJT60" s="691"/>
      <c r="DJU60" s="691"/>
      <c r="DJV60" s="691"/>
      <c r="DJW60" s="691"/>
      <c r="DJX60" s="691"/>
      <c r="DJY60" s="691"/>
      <c r="DJZ60" s="691"/>
      <c r="DKA60" s="691"/>
      <c r="DKB60" s="691"/>
      <c r="DKC60" s="691"/>
      <c r="DKD60" s="691"/>
      <c r="DKE60" s="691"/>
      <c r="DKF60" s="691"/>
      <c r="DKG60" s="691"/>
      <c r="DKH60" s="691"/>
      <c r="DKI60" s="691"/>
      <c r="DKJ60" s="691"/>
      <c r="DKK60" s="691"/>
      <c r="DKL60" s="691"/>
      <c r="DKM60" s="691"/>
      <c r="DKN60" s="691"/>
      <c r="DKO60" s="691"/>
      <c r="DKP60" s="691"/>
      <c r="DKQ60" s="691"/>
      <c r="DKR60" s="691"/>
      <c r="DKS60" s="691"/>
      <c r="DKT60" s="691"/>
      <c r="DKU60" s="691"/>
      <c r="DKV60" s="691"/>
      <c r="DKW60" s="691"/>
      <c r="DKX60" s="691"/>
      <c r="DKY60" s="691"/>
      <c r="DKZ60" s="691"/>
      <c r="DLA60" s="691"/>
      <c r="DLB60" s="691"/>
      <c r="DLC60" s="691"/>
      <c r="DLD60" s="691"/>
      <c r="DLE60" s="691"/>
      <c r="DLF60" s="691"/>
      <c r="DLG60" s="691"/>
      <c r="DLH60" s="691"/>
      <c r="DLI60" s="691"/>
      <c r="DLJ60" s="691"/>
      <c r="DLK60" s="691"/>
      <c r="DLL60" s="691"/>
      <c r="DLM60" s="691"/>
      <c r="DLN60" s="691"/>
      <c r="DLO60" s="691"/>
      <c r="DLP60" s="691"/>
      <c r="DLQ60" s="691"/>
      <c r="DLR60" s="691"/>
      <c r="DLS60" s="691"/>
      <c r="DLT60" s="691"/>
      <c r="DLU60" s="691"/>
      <c r="DLV60" s="691"/>
      <c r="DLW60" s="691"/>
      <c r="DLX60" s="691"/>
      <c r="DLY60" s="691"/>
      <c r="DLZ60" s="691"/>
      <c r="DMA60" s="691"/>
      <c r="DMB60" s="691"/>
      <c r="DMC60" s="691"/>
      <c r="DMD60" s="691"/>
      <c r="DME60" s="691"/>
      <c r="DMF60" s="691"/>
      <c r="DMG60" s="691"/>
      <c r="DMH60" s="691"/>
      <c r="DMI60" s="691"/>
      <c r="DMJ60" s="691"/>
      <c r="DMK60" s="691"/>
      <c r="DML60" s="691"/>
      <c r="DMM60" s="691"/>
      <c r="DMN60" s="691"/>
      <c r="DMO60" s="691"/>
      <c r="DMP60" s="691"/>
      <c r="DMQ60" s="691"/>
      <c r="DMR60" s="691"/>
      <c r="DMS60" s="691"/>
      <c r="DMT60" s="691"/>
      <c r="DMU60" s="691"/>
      <c r="DMV60" s="691"/>
      <c r="DMW60" s="691"/>
      <c r="DMX60" s="691"/>
      <c r="DMY60" s="691"/>
      <c r="DMZ60" s="691"/>
      <c r="DNA60" s="691"/>
      <c r="DNB60" s="691"/>
      <c r="DNC60" s="691"/>
      <c r="DND60" s="691"/>
      <c r="DNE60" s="691"/>
      <c r="DNF60" s="691"/>
      <c r="DNG60" s="691"/>
      <c r="DNH60" s="691"/>
      <c r="DNI60" s="691"/>
      <c r="DNJ60" s="691"/>
      <c r="DNK60" s="691"/>
      <c r="DNL60" s="691"/>
      <c r="DNM60" s="691"/>
      <c r="DNN60" s="691"/>
      <c r="DNO60" s="691"/>
      <c r="DNP60" s="691"/>
      <c r="DNQ60" s="691"/>
      <c r="DNR60" s="691"/>
      <c r="DNS60" s="691"/>
      <c r="DNT60" s="691"/>
      <c r="DNU60" s="691"/>
      <c r="DNV60" s="691"/>
      <c r="DNW60" s="691"/>
      <c r="DNX60" s="691"/>
      <c r="DNY60" s="691"/>
      <c r="DNZ60" s="691"/>
      <c r="DOA60" s="691"/>
      <c r="DOB60" s="691"/>
      <c r="DOC60" s="691"/>
      <c r="DOD60" s="691"/>
      <c r="DOE60" s="691"/>
      <c r="DOF60" s="691"/>
      <c r="DOG60" s="691"/>
      <c r="DOH60" s="691"/>
      <c r="DOI60" s="691"/>
      <c r="DOJ60" s="691"/>
      <c r="DOK60" s="691"/>
      <c r="DOL60" s="691"/>
      <c r="DOM60" s="691"/>
      <c r="DON60" s="691"/>
      <c r="DOO60" s="691"/>
      <c r="DOP60" s="691"/>
      <c r="DOQ60" s="691"/>
      <c r="DOR60" s="691"/>
      <c r="DOS60" s="691"/>
      <c r="DOT60" s="691"/>
      <c r="DOU60" s="691"/>
      <c r="DOV60" s="691"/>
      <c r="DOW60" s="691"/>
      <c r="DOX60" s="691"/>
      <c r="DOY60" s="691"/>
      <c r="DOZ60" s="691"/>
      <c r="DPA60" s="691"/>
      <c r="DPB60" s="691"/>
      <c r="DPC60" s="691"/>
      <c r="DPD60" s="691"/>
      <c r="DPE60" s="691"/>
      <c r="DPF60" s="691"/>
      <c r="DPG60" s="691"/>
      <c r="DPH60" s="691"/>
      <c r="DPI60" s="691"/>
      <c r="DPJ60" s="691"/>
      <c r="DPK60" s="691"/>
      <c r="DPL60" s="691"/>
      <c r="DPM60" s="691"/>
      <c r="DPN60" s="691"/>
      <c r="DPO60" s="691"/>
      <c r="DPP60" s="691"/>
      <c r="DPQ60" s="691"/>
      <c r="DPR60" s="691"/>
      <c r="DPS60" s="691"/>
      <c r="DPT60" s="691"/>
      <c r="DPU60" s="691"/>
      <c r="DPV60" s="691"/>
      <c r="DPW60" s="691"/>
      <c r="DPX60" s="691"/>
      <c r="DPY60" s="691"/>
      <c r="DPZ60" s="691"/>
      <c r="DQA60" s="691"/>
      <c r="DQB60" s="691"/>
      <c r="DQC60" s="691"/>
      <c r="DQD60" s="691"/>
      <c r="DQE60" s="691"/>
      <c r="DQF60" s="691"/>
      <c r="DQG60" s="691"/>
      <c r="DQH60" s="691"/>
      <c r="DQI60" s="691"/>
      <c r="DQJ60" s="691"/>
      <c r="DQK60" s="691"/>
      <c r="DQL60" s="691"/>
      <c r="DQM60" s="691"/>
      <c r="DQN60" s="691"/>
      <c r="DQO60" s="691"/>
      <c r="DQP60" s="691"/>
      <c r="DQQ60" s="691"/>
      <c r="DQR60" s="691"/>
      <c r="DQS60" s="691"/>
      <c r="DQT60" s="691"/>
      <c r="DQU60" s="691"/>
      <c r="DQV60" s="691"/>
      <c r="DQW60" s="691"/>
      <c r="DQX60" s="691"/>
      <c r="DQY60" s="691"/>
      <c r="DQZ60" s="691"/>
      <c r="DRA60" s="691"/>
      <c r="DRB60" s="691"/>
      <c r="DRC60" s="691"/>
      <c r="DRD60" s="691"/>
      <c r="DRE60" s="691"/>
      <c r="DRF60" s="691"/>
      <c r="DRG60" s="691"/>
      <c r="DRH60" s="691"/>
      <c r="DRI60" s="691"/>
      <c r="DRJ60" s="691"/>
      <c r="DRK60" s="691"/>
      <c r="DRL60" s="691"/>
      <c r="DRM60" s="691"/>
      <c r="DRN60" s="691"/>
      <c r="DRO60" s="691"/>
      <c r="DRP60" s="691"/>
      <c r="DRQ60" s="691"/>
      <c r="DRR60" s="691"/>
      <c r="DRS60" s="691"/>
      <c r="DRT60" s="691"/>
      <c r="DRU60" s="691"/>
      <c r="DRV60" s="691"/>
      <c r="DRW60" s="691"/>
      <c r="DRX60" s="691"/>
      <c r="DRY60" s="691"/>
      <c r="DRZ60" s="691"/>
      <c r="DSA60" s="691"/>
      <c r="DSB60" s="691"/>
      <c r="DSC60" s="691"/>
      <c r="DSD60" s="691"/>
      <c r="DSE60" s="691"/>
      <c r="DSF60" s="691"/>
      <c r="DSG60" s="691"/>
      <c r="DSH60" s="691"/>
      <c r="DSI60" s="691"/>
      <c r="DSJ60" s="691"/>
      <c r="DSK60" s="691"/>
      <c r="DSL60" s="691"/>
      <c r="DSM60" s="691"/>
      <c r="DSN60" s="691"/>
      <c r="DSO60" s="691"/>
      <c r="DSP60" s="691"/>
      <c r="DSQ60" s="691"/>
      <c r="DSR60" s="691"/>
      <c r="DSS60" s="691"/>
      <c r="DST60" s="691"/>
      <c r="DSU60" s="691"/>
      <c r="DSV60" s="691"/>
      <c r="DSW60" s="691"/>
      <c r="DSX60" s="691"/>
      <c r="DSY60" s="691"/>
      <c r="DSZ60" s="691"/>
      <c r="DTA60" s="691"/>
      <c r="DTB60" s="691"/>
      <c r="DTC60" s="691"/>
      <c r="DTD60" s="691"/>
      <c r="DTE60" s="691"/>
      <c r="DTF60" s="691"/>
      <c r="DTG60" s="691"/>
      <c r="DTH60" s="691"/>
      <c r="DTI60" s="691"/>
      <c r="DTJ60" s="691"/>
      <c r="DTK60" s="691"/>
      <c r="DTL60" s="691"/>
      <c r="DTM60" s="691"/>
      <c r="DTN60" s="691"/>
      <c r="DTO60" s="691"/>
      <c r="DTP60" s="691"/>
      <c r="DTQ60" s="691"/>
      <c r="DTR60" s="691"/>
      <c r="DTS60" s="691"/>
      <c r="DTT60" s="691"/>
      <c r="DTU60" s="691"/>
      <c r="DTV60" s="691"/>
      <c r="DTW60" s="691"/>
      <c r="DTX60" s="691"/>
      <c r="DTY60" s="691"/>
      <c r="DTZ60" s="691"/>
      <c r="DUA60" s="691"/>
      <c r="DUB60" s="691"/>
      <c r="DUC60" s="691"/>
      <c r="DUD60" s="691"/>
      <c r="DUE60" s="691"/>
      <c r="DUF60" s="691"/>
      <c r="DUG60" s="691"/>
      <c r="DUH60" s="691"/>
      <c r="DUI60" s="691"/>
      <c r="DUJ60" s="691"/>
      <c r="DUK60" s="691"/>
      <c r="DUL60" s="691"/>
      <c r="DUM60" s="691"/>
      <c r="DUN60" s="691"/>
      <c r="DUO60" s="691"/>
      <c r="DUP60" s="691"/>
      <c r="DUQ60" s="691"/>
      <c r="DUR60" s="691"/>
      <c r="DUS60" s="691"/>
      <c r="DUT60" s="691"/>
      <c r="DUU60" s="691"/>
      <c r="DUV60" s="691"/>
      <c r="DUW60" s="691"/>
      <c r="DUX60" s="691"/>
      <c r="DUY60" s="691"/>
      <c r="DUZ60" s="691"/>
      <c r="DVA60" s="691"/>
      <c r="DVB60" s="691"/>
      <c r="DVC60" s="691"/>
      <c r="DVD60" s="691"/>
      <c r="DVE60" s="691"/>
      <c r="DVF60" s="691"/>
      <c r="DVG60" s="691"/>
      <c r="DVH60" s="691"/>
      <c r="DVI60" s="691"/>
      <c r="DVJ60" s="691"/>
      <c r="DVK60" s="691"/>
      <c r="DVL60" s="691"/>
      <c r="DVM60" s="691"/>
      <c r="DVN60" s="691"/>
      <c r="DVO60" s="691"/>
      <c r="DVP60" s="691"/>
      <c r="DVQ60" s="691"/>
      <c r="DVR60" s="691"/>
      <c r="DVS60" s="691"/>
      <c r="DVT60" s="691"/>
      <c r="DVU60" s="691"/>
      <c r="DVV60" s="691"/>
      <c r="DVW60" s="691"/>
      <c r="DVX60" s="691"/>
      <c r="DVY60" s="691"/>
      <c r="DVZ60" s="691"/>
      <c r="DWA60" s="691"/>
      <c r="DWB60" s="691"/>
      <c r="DWC60" s="691"/>
      <c r="DWD60" s="691"/>
      <c r="DWE60" s="691"/>
      <c r="DWF60" s="691"/>
      <c r="DWG60" s="691"/>
      <c r="DWH60" s="691"/>
      <c r="DWI60" s="691"/>
      <c r="DWJ60" s="691"/>
      <c r="DWK60" s="691"/>
      <c r="DWL60" s="691"/>
      <c r="DWM60" s="691"/>
      <c r="DWN60" s="691"/>
      <c r="DWO60" s="691"/>
      <c r="DWP60" s="691"/>
      <c r="DWQ60" s="691"/>
      <c r="DWR60" s="691"/>
      <c r="DWS60" s="691"/>
      <c r="DWT60" s="691"/>
      <c r="DWU60" s="691"/>
      <c r="DWV60" s="691"/>
      <c r="DWW60" s="691"/>
      <c r="DWX60" s="691"/>
      <c r="DWY60" s="691"/>
      <c r="DWZ60" s="691"/>
      <c r="DXA60" s="691"/>
      <c r="DXB60" s="691"/>
      <c r="DXC60" s="691"/>
      <c r="DXD60" s="691"/>
      <c r="DXE60" s="691"/>
      <c r="DXF60" s="691"/>
      <c r="DXG60" s="691"/>
      <c r="DXH60" s="691"/>
      <c r="DXI60" s="691"/>
      <c r="DXJ60" s="691"/>
      <c r="DXK60" s="691"/>
      <c r="DXL60" s="691"/>
      <c r="DXM60" s="691"/>
      <c r="DXN60" s="691"/>
      <c r="DXO60" s="691"/>
      <c r="DXP60" s="691"/>
      <c r="DXQ60" s="691"/>
      <c r="DXR60" s="691"/>
      <c r="DXS60" s="691"/>
      <c r="DXT60" s="691"/>
      <c r="DXU60" s="691"/>
      <c r="DXV60" s="691"/>
      <c r="DXW60" s="691"/>
      <c r="DXX60" s="691"/>
      <c r="DXY60" s="691"/>
      <c r="DXZ60" s="691"/>
      <c r="DYA60" s="691"/>
      <c r="DYB60" s="691"/>
      <c r="DYC60" s="691"/>
      <c r="DYD60" s="691"/>
      <c r="DYE60" s="691"/>
      <c r="DYF60" s="691"/>
      <c r="DYG60" s="691"/>
      <c r="DYH60" s="691"/>
      <c r="DYI60" s="691"/>
      <c r="DYJ60" s="691"/>
      <c r="DYK60" s="691"/>
      <c r="DYL60" s="691"/>
      <c r="DYM60" s="691"/>
      <c r="DYN60" s="691"/>
      <c r="DYO60" s="691"/>
      <c r="DYP60" s="691"/>
      <c r="DYQ60" s="691"/>
      <c r="DYR60" s="691"/>
      <c r="DYS60" s="691"/>
      <c r="DYT60" s="691"/>
      <c r="DYU60" s="691"/>
      <c r="DYV60" s="691"/>
      <c r="DYW60" s="691"/>
      <c r="DYX60" s="691"/>
      <c r="DYY60" s="691"/>
      <c r="DYZ60" s="691"/>
      <c r="DZA60" s="691"/>
      <c r="DZB60" s="691"/>
      <c r="DZC60" s="691"/>
      <c r="DZD60" s="691"/>
      <c r="DZE60" s="691"/>
      <c r="DZF60" s="691"/>
      <c r="DZG60" s="691"/>
      <c r="DZH60" s="691"/>
      <c r="DZI60" s="691"/>
      <c r="DZJ60" s="691"/>
      <c r="DZK60" s="691"/>
      <c r="DZL60" s="691"/>
      <c r="DZM60" s="691"/>
      <c r="DZN60" s="691"/>
      <c r="DZO60" s="691"/>
      <c r="DZP60" s="691"/>
      <c r="DZQ60" s="691"/>
      <c r="DZR60" s="691"/>
      <c r="DZS60" s="691"/>
      <c r="DZT60" s="691"/>
      <c r="DZU60" s="691"/>
      <c r="DZV60" s="691"/>
      <c r="DZW60" s="691"/>
      <c r="DZX60" s="691"/>
      <c r="DZY60" s="691"/>
      <c r="DZZ60" s="691"/>
      <c r="EAA60" s="691"/>
      <c r="EAB60" s="691"/>
      <c r="EAC60" s="691"/>
      <c r="EAD60" s="691"/>
      <c r="EAE60" s="691"/>
      <c r="EAF60" s="691"/>
      <c r="EAG60" s="691"/>
      <c r="EAH60" s="691"/>
      <c r="EAI60" s="691"/>
      <c r="EAJ60" s="691"/>
      <c r="EAK60" s="691"/>
      <c r="EAL60" s="691"/>
      <c r="EAM60" s="691"/>
      <c r="EAN60" s="691"/>
      <c r="EAO60" s="691"/>
      <c r="EAP60" s="691"/>
      <c r="EAQ60" s="691"/>
      <c r="EAR60" s="691"/>
      <c r="EAS60" s="691"/>
      <c r="EAT60" s="691"/>
      <c r="EAU60" s="691"/>
      <c r="EAV60" s="691"/>
      <c r="EAW60" s="691"/>
      <c r="EAX60" s="691"/>
      <c r="EAY60" s="691"/>
      <c r="EAZ60" s="691"/>
      <c r="EBA60" s="691"/>
      <c r="EBB60" s="691"/>
      <c r="EBC60" s="691"/>
      <c r="EBD60" s="691"/>
      <c r="EBE60" s="691"/>
      <c r="EBF60" s="691"/>
      <c r="EBG60" s="691"/>
      <c r="EBH60" s="691"/>
      <c r="EBI60" s="691"/>
      <c r="EBJ60" s="691"/>
      <c r="EBK60" s="691"/>
      <c r="EBL60" s="691"/>
      <c r="EBM60" s="691"/>
      <c r="EBN60" s="691"/>
      <c r="EBO60" s="691"/>
      <c r="EBP60" s="691"/>
      <c r="EBQ60" s="691"/>
      <c r="EBR60" s="691"/>
      <c r="EBS60" s="691"/>
      <c r="EBT60" s="691"/>
      <c r="EBU60" s="691"/>
      <c r="EBV60" s="691"/>
      <c r="EBW60" s="691"/>
      <c r="EBX60" s="691"/>
      <c r="EBY60" s="691"/>
      <c r="EBZ60" s="691"/>
      <c r="ECA60" s="691"/>
      <c r="ECB60" s="691"/>
      <c r="ECC60" s="691"/>
      <c r="ECD60" s="691"/>
      <c r="ECE60" s="691"/>
      <c r="ECF60" s="691"/>
      <c r="ECG60" s="691"/>
      <c r="ECH60" s="691"/>
      <c r="ECI60" s="691"/>
      <c r="ECJ60" s="691"/>
      <c r="ECK60" s="691"/>
      <c r="ECL60" s="691"/>
      <c r="ECM60" s="691"/>
      <c r="ECN60" s="691"/>
      <c r="ECO60" s="691"/>
      <c r="ECP60" s="691"/>
      <c r="ECQ60" s="691"/>
      <c r="ECR60" s="691"/>
      <c r="ECS60" s="691"/>
      <c r="ECT60" s="691"/>
      <c r="ECU60" s="691"/>
      <c r="ECV60" s="691"/>
      <c r="ECW60" s="691"/>
      <c r="ECX60" s="691"/>
      <c r="ECY60" s="691"/>
      <c r="ECZ60" s="691"/>
      <c r="EDA60" s="691"/>
      <c r="EDB60" s="691"/>
      <c r="EDC60" s="691"/>
      <c r="EDD60" s="691"/>
      <c r="EDE60" s="691"/>
      <c r="EDF60" s="691"/>
      <c r="EDG60" s="691"/>
      <c r="EDH60" s="691"/>
      <c r="EDI60" s="691"/>
      <c r="EDJ60" s="691"/>
      <c r="EDK60" s="691"/>
      <c r="EDL60" s="691"/>
      <c r="EDM60" s="691"/>
      <c r="EDN60" s="691"/>
      <c r="EDO60" s="691"/>
      <c r="EDP60" s="691"/>
      <c r="EDQ60" s="691"/>
      <c r="EDR60" s="691"/>
      <c r="EDS60" s="691"/>
      <c r="EDT60" s="691"/>
      <c r="EDU60" s="691"/>
      <c r="EDV60" s="691"/>
      <c r="EDW60" s="691"/>
      <c r="EDX60" s="691"/>
      <c r="EDY60" s="691"/>
      <c r="EDZ60" s="691"/>
      <c r="EEA60" s="691"/>
      <c r="EEB60" s="691"/>
      <c r="EEC60" s="691"/>
      <c r="EED60" s="691"/>
      <c r="EEE60" s="691"/>
      <c r="EEF60" s="691"/>
      <c r="EEG60" s="691"/>
      <c r="EEH60" s="691"/>
      <c r="EEI60" s="691"/>
      <c r="EEJ60" s="691"/>
      <c r="EEK60" s="691"/>
      <c r="EEL60" s="691"/>
      <c r="EEM60" s="691"/>
      <c r="EEN60" s="691"/>
      <c r="EEO60" s="691"/>
      <c r="EEP60" s="691"/>
      <c r="EEQ60" s="691"/>
      <c r="EER60" s="691"/>
      <c r="EES60" s="691"/>
      <c r="EET60" s="691"/>
      <c r="EEU60" s="691"/>
      <c r="EEV60" s="691"/>
      <c r="EEW60" s="691"/>
      <c r="EEX60" s="691"/>
      <c r="EEY60" s="691"/>
      <c r="EEZ60" s="691"/>
      <c r="EFA60" s="691"/>
      <c r="EFB60" s="691"/>
      <c r="EFC60" s="691"/>
      <c r="EFD60" s="691"/>
      <c r="EFE60" s="691"/>
      <c r="EFF60" s="691"/>
      <c r="EFG60" s="691"/>
      <c r="EFH60" s="691"/>
      <c r="EFI60" s="691"/>
      <c r="EFJ60" s="691"/>
      <c r="EFK60" s="691"/>
      <c r="EFL60" s="691"/>
      <c r="EFM60" s="691"/>
      <c r="EFN60" s="691"/>
      <c r="EFO60" s="691"/>
      <c r="EFP60" s="691"/>
      <c r="EFQ60" s="691"/>
      <c r="EFR60" s="691"/>
      <c r="EFS60" s="691"/>
      <c r="EFT60" s="691"/>
      <c r="EFU60" s="691"/>
      <c r="EFV60" s="691"/>
      <c r="EFW60" s="691"/>
      <c r="EFX60" s="691"/>
      <c r="EFY60" s="691"/>
      <c r="EFZ60" s="691"/>
      <c r="EGA60" s="691"/>
      <c r="EGB60" s="691"/>
      <c r="EGC60" s="691"/>
      <c r="EGD60" s="691"/>
      <c r="EGE60" s="691"/>
      <c r="EGF60" s="691"/>
      <c r="EGG60" s="691"/>
      <c r="EGH60" s="691"/>
      <c r="EGI60" s="691"/>
      <c r="EGJ60" s="691"/>
      <c r="EGK60" s="691"/>
      <c r="EGL60" s="691"/>
      <c r="EGM60" s="691"/>
      <c r="EGN60" s="691"/>
      <c r="EGO60" s="691"/>
      <c r="EGP60" s="691"/>
      <c r="EGQ60" s="691"/>
      <c r="EGR60" s="691"/>
      <c r="EGS60" s="691"/>
      <c r="EGT60" s="691"/>
      <c r="EGU60" s="691"/>
      <c r="EGV60" s="691"/>
      <c r="EGW60" s="691"/>
      <c r="EGX60" s="691"/>
      <c r="EGY60" s="691"/>
      <c r="EGZ60" s="691"/>
      <c r="EHA60" s="691"/>
      <c r="EHB60" s="691"/>
      <c r="EHC60" s="691"/>
      <c r="EHD60" s="691"/>
      <c r="EHE60" s="691"/>
      <c r="EHF60" s="691"/>
      <c r="EHG60" s="691"/>
      <c r="EHH60" s="691"/>
      <c r="EHI60" s="691"/>
      <c r="EHJ60" s="691"/>
      <c r="EHK60" s="691"/>
      <c r="EHL60" s="691"/>
      <c r="EHM60" s="691"/>
      <c r="EHN60" s="691"/>
      <c r="EHO60" s="691"/>
      <c r="EHP60" s="691"/>
      <c r="EHQ60" s="691"/>
      <c r="EHR60" s="691"/>
      <c r="EHS60" s="691"/>
      <c r="EHT60" s="691"/>
      <c r="EHU60" s="691"/>
      <c r="EHV60" s="691"/>
      <c r="EHW60" s="691"/>
      <c r="EHX60" s="691"/>
      <c r="EHY60" s="691"/>
      <c r="EHZ60" s="691"/>
      <c r="EIA60" s="691"/>
      <c r="EIB60" s="691"/>
      <c r="EIC60" s="691"/>
      <c r="EID60" s="691"/>
      <c r="EIE60" s="691"/>
      <c r="EIF60" s="691"/>
      <c r="EIG60" s="691"/>
      <c r="EIH60" s="691"/>
      <c r="EII60" s="691"/>
      <c r="EIJ60" s="691"/>
      <c r="EIK60" s="691"/>
      <c r="EIL60" s="691"/>
      <c r="EIM60" s="691"/>
      <c r="EIN60" s="691"/>
      <c r="EIO60" s="691"/>
      <c r="EIP60" s="691"/>
      <c r="EIQ60" s="691"/>
      <c r="EIR60" s="691"/>
      <c r="EIS60" s="691"/>
      <c r="EIT60" s="691"/>
      <c r="EIU60" s="691"/>
      <c r="EIV60" s="691"/>
      <c r="EIW60" s="691"/>
      <c r="EIX60" s="691"/>
      <c r="EIY60" s="691"/>
      <c r="EIZ60" s="691"/>
      <c r="EJA60" s="691"/>
      <c r="EJB60" s="691"/>
      <c r="EJC60" s="691"/>
      <c r="EJD60" s="691"/>
      <c r="EJE60" s="691"/>
      <c r="EJF60" s="691"/>
      <c r="EJG60" s="691"/>
      <c r="EJH60" s="691"/>
      <c r="EJI60" s="691"/>
      <c r="EJJ60" s="691"/>
      <c r="EJK60" s="691"/>
      <c r="EJL60" s="691"/>
      <c r="EJM60" s="691"/>
      <c r="EJN60" s="691"/>
      <c r="EJO60" s="691"/>
      <c r="EJP60" s="691"/>
      <c r="EJQ60" s="691"/>
      <c r="EJR60" s="691"/>
      <c r="EJS60" s="691"/>
      <c r="EJT60" s="691"/>
      <c r="EJU60" s="691"/>
      <c r="EJV60" s="691"/>
      <c r="EJW60" s="691"/>
      <c r="EJX60" s="691"/>
      <c r="EJY60" s="691"/>
      <c r="EJZ60" s="691"/>
      <c r="EKA60" s="691"/>
      <c r="EKB60" s="691"/>
      <c r="EKC60" s="691"/>
      <c r="EKD60" s="691"/>
      <c r="EKE60" s="691"/>
      <c r="EKF60" s="691"/>
      <c r="EKG60" s="691"/>
      <c r="EKH60" s="691"/>
      <c r="EKI60" s="691"/>
      <c r="EKJ60" s="691"/>
      <c r="EKK60" s="691"/>
      <c r="EKL60" s="691"/>
      <c r="EKM60" s="691"/>
      <c r="EKN60" s="691"/>
      <c r="EKO60" s="691"/>
      <c r="EKP60" s="691"/>
      <c r="EKQ60" s="691"/>
      <c r="EKR60" s="691"/>
      <c r="EKS60" s="691"/>
      <c r="EKT60" s="691"/>
      <c r="EKU60" s="691"/>
      <c r="EKV60" s="691"/>
      <c r="EKW60" s="691"/>
      <c r="EKX60" s="691"/>
      <c r="EKY60" s="691"/>
      <c r="EKZ60" s="691"/>
      <c r="ELA60" s="691"/>
      <c r="ELB60" s="691"/>
      <c r="ELC60" s="691"/>
      <c r="ELD60" s="691"/>
      <c r="ELE60" s="691"/>
      <c r="ELF60" s="691"/>
      <c r="ELG60" s="691"/>
      <c r="ELH60" s="691"/>
      <c r="ELI60" s="691"/>
      <c r="ELJ60" s="691"/>
      <c r="ELK60" s="691"/>
      <c r="ELL60" s="691"/>
      <c r="ELM60" s="691"/>
      <c r="ELN60" s="691"/>
      <c r="ELO60" s="691"/>
      <c r="ELP60" s="691"/>
      <c r="ELQ60" s="691"/>
      <c r="ELR60" s="691"/>
      <c r="ELS60" s="691"/>
      <c r="ELT60" s="691"/>
      <c r="ELU60" s="691"/>
      <c r="ELV60" s="691"/>
      <c r="ELW60" s="691"/>
      <c r="ELX60" s="691"/>
      <c r="ELY60" s="691"/>
      <c r="ELZ60" s="691"/>
      <c r="EMA60" s="691"/>
      <c r="EMB60" s="691"/>
      <c r="EMC60" s="691"/>
      <c r="EMD60" s="691"/>
      <c r="EME60" s="691"/>
      <c r="EMF60" s="691"/>
      <c r="EMG60" s="691"/>
      <c r="EMH60" s="691"/>
      <c r="EMI60" s="691"/>
      <c r="EMJ60" s="691"/>
      <c r="EMK60" s="691"/>
      <c r="EML60" s="691"/>
      <c r="EMM60" s="691"/>
      <c r="EMN60" s="691"/>
      <c r="EMO60" s="691"/>
      <c r="EMP60" s="691"/>
      <c r="EMQ60" s="691"/>
      <c r="EMR60" s="691"/>
      <c r="EMS60" s="691"/>
      <c r="EMT60" s="691"/>
      <c r="EMU60" s="691"/>
      <c r="EMV60" s="691"/>
      <c r="EMW60" s="691"/>
      <c r="EMX60" s="691"/>
      <c r="EMY60" s="691"/>
      <c r="EMZ60" s="691"/>
      <c r="ENA60" s="691"/>
      <c r="ENB60" s="691"/>
      <c r="ENC60" s="691"/>
      <c r="END60" s="691"/>
      <c r="ENE60" s="691"/>
      <c r="ENF60" s="691"/>
      <c r="ENG60" s="691"/>
      <c r="ENH60" s="691"/>
      <c r="ENI60" s="691"/>
      <c r="ENJ60" s="691"/>
      <c r="ENK60" s="691"/>
      <c r="ENL60" s="691"/>
      <c r="ENM60" s="691"/>
      <c r="ENN60" s="691"/>
      <c r="ENO60" s="691"/>
      <c r="ENP60" s="691"/>
      <c r="ENQ60" s="691"/>
      <c r="ENR60" s="691"/>
      <c r="ENS60" s="691"/>
      <c r="ENT60" s="691"/>
      <c r="ENU60" s="691"/>
      <c r="ENV60" s="691"/>
      <c r="ENW60" s="691"/>
      <c r="ENX60" s="691"/>
      <c r="ENY60" s="691"/>
      <c r="ENZ60" s="691"/>
      <c r="EOA60" s="691"/>
      <c r="EOB60" s="691"/>
      <c r="EOC60" s="691"/>
      <c r="EOD60" s="691"/>
      <c r="EOE60" s="691"/>
      <c r="EOF60" s="691"/>
      <c r="EOG60" s="691"/>
      <c r="EOH60" s="691"/>
      <c r="EOI60" s="691"/>
      <c r="EOJ60" s="691"/>
      <c r="EOK60" s="691"/>
      <c r="EOL60" s="691"/>
      <c r="EOM60" s="691"/>
      <c r="EON60" s="691"/>
      <c r="EOO60" s="691"/>
      <c r="EOP60" s="691"/>
      <c r="EOQ60" s="691"/>
      <c r="EOR60" s="691"/>
      <c r="EOS60" s="691"/>
      <c r="EOT60" s="691"/>
      <c r="EOU60" s="691"/>
      <c r="EOV60" s="691"/>
      <c r="EOW60" s="691"/>
      <c r="EOX60" s="691"/>
      <c r="EOY60" s="691"/>
      <c r="EOZ60" s="691"/>
      <c r="EPA60" s="691"/>
      <c r="EPB60" s="691"/>
      <c r="EPC60" s="691"/>
      <c r="EPD60" s="691"/>
      <c r="EPE60" s="691"/>
      <c r="EPF60" s="691"/>
      <c r="EPG60" s="691"/>
      <c r="EPH60" s="691"/>
      <c r="EPI60" s="691"/>
      <c r="EPJ60" s="691"/>
      <c r="EPK60" s="691"/>
      <c r="EPL60" s="691"/>
      <c r="EPM60" s="691"/>
      <c r="EPN60" s="691"/>
      <c r="EPO60" s="691"/>
      <c r="EPP60" s="691"/>
      <c r="EPQ60" s="691"/>
      <c r="EPR60" s="691"/>
      <c r="EPS60" s="691"/>
      <c r="EPT60" s="691"/>
      <c r="EPU60" s="691"/>
      <c r="EPV60" s="691"/>
      <c r="EPW60" s="691"/>
      <c r="EPX60" s="691"/>
      <c r="EPY60" s="691"/>
      <c r="EPZ60" s="691"/>
      <c r="EQA60" s="691"/>
      <c r="EQB60" s="691"/>
      <c r="EQC60" s="691"/>
      <c r="EQD60" s="691"/>
      <c r="EQE60" s="691"/>
      <c r="EQF60" s="691"/>
      <c r="EQG60" s="691"/>
      <c r="EQH60" s="691"/>
      <c r="EQI60" s="691"/>
      <c r="EQJ60" s="691"/>
      <c r="EQK60" s="691"/>
      <c r="EQL60" s="691"/>
      <c r="EQM60" s="691"/>
      <c r="EQN60" s="691"/>
      <c r="EQO60" s="691"/>
      <c r="EQP60" s="691"/>
      <c r="EQQ60" s="691"/>
      <c r="EQR60" s="691"/>
      <c r="EQS60" s="691"/>
      <c r="EQT60" s="691"/>
      <c r="EQU60" s="691"/>
      <c r="EQV60" s="691"/>
      <c r="EQW60" s="691"/>
      <c r="EQX60" s="691"/>
      <c r="EQY60" s="691"/>
      <c r="EQZ60" s="691"/>
      <c r="ERA60" s="691"/>
      <c r="ERB60" s="691"/>
      <c r="ERC60" s="691"/>
      <c r="ERD60" s="691"/>
      <c r="ERE60" s="691"/>
      <c r="ERF60" s="691"/>
      <c r="ERG60" s="691"/>
      <c r="ERH60" s="691"/>
      <c r="ERI60" s="691"/>
      <c r="ERJ60" s="691"/>
      <c r="ERK60" s="691"/>
      <c r="ERL60" s="691"/>
      <c r="ERM60" s="691"/>
      <c r="ERN60" s="691"/>
      <c r="ERO60" s="691"/>
      <c r="ERP60" s="691"/>
      <c r="ERQ60" s="691"/>
      <c r="ERR60" s="691"/>
      <c r="ERS60" s="691"/>
      <c r="ERT60" s="691"/>
      <c r="ERU60" s="691"/>
      <c r="ERV60" s="691"/>
      <c r="ERW60" s="691"/>
      <c r="ERX60" s="691"/>
      <c r="ERY60" s="691"/>
      <c r="ERZ60" s="691"/>
      <c r="ESA60" s="691"/>
      <c r="ESB60" s="691"/>
      <c r="ESC60" s="691"/>
      <c r="ESD60" s="691"/>
      <c r="ESE60" s="691"/>
      <c r="ESF60" s="691"/>
      <c r="ESG60" s="691"/>
      <c r="ESH60" s="691"/>
      <c r="ESI60" s="691"/>
      <c r="ESJ60" s="691"/>
      <c r="ESK60" s="691"/>
      <c r="ESL60" s="691"/>
      <c r="ESM60" s="691"/>
      <c r="ESN60" s="691"/>
      <c r="ESO60" s="691"/>
      <c r="ESP60" s="691"/>
      <c r="ESQ60" s="691"/>
      <c r="ESR60" s="691"/>
      <c r="ESS60" s="691"/>
      <c r="EST60" s="691"/>
      <c r="ESU60" s="691"/>
      <c r="ESV60" s="691"/>
      <c r="ESW60" s="691"/>
      <c r="ESX60" s="691"/>
      <c r="ESY60" s="691"/>
      <c r="ESZ60" s="691"/>
      <c r="ETA60" s="691"/>
      <c r="ETB60" s="691"/>
      <c r="ETC60" s="691"/>
      <c r="ETD60" s="691"/>
      <c r="ETE60" s="691"/>
      <c r="ETF60" s="691"/>
      <c r="ETG60" s="691"/>
      <c r="ETH60" s="691"/>
      <c r="ETI60" s="691"/>
      <c r="ETJ60" s="691"/>
      <c r="ETK60" s="691"/>
      <c r="ETL60" s="691"/>
      <c r="ETM60" s="691"/>
      <c r="ETN60" s="691"/>
      <c r="ETO60" s="691"/>
      <c r="ETP60" s="691"/>
      <c r="ETQ60" s="691"/>
      <c r="ETR60" s="691"/>
      <c r="ETS60" s="691"/>
      <c r="ETT60" s="691"/>
      <c r="ETU60" s="691"/>
      <c r="ETV60" s="691"/>
      <c r="ETW60" s="691"/>
      <c r="ETX60" s="691"/>
      <c r="ETY60" s="691"/>
      <c r="ETZ60" s="691"/>
      <c r="EUA60" s="691"/>
      <c r="EUB60" s="691"/>
      <c r="EUC60" s="691"/>
      <c r="EUD60" s="691"/>
      <c r="EUE60" s="691"/>
      <c r="EUF60" s="691"/>
      <c r="EUG60" s="691"/>
      <c r="EUH60" s="691"/>
      <c r="EUI60" s="691"/>
      <c r="EUJ60" s="691"/>
      <c r="EUK60" s="691"/>
      <c r="EUL60" s="691"/>
      <c r="EUM60" s="691"/>
      <c r="EUN60" s="691"/>
      <c r="EUO60" s="691"/>
      <c r="EUP60" s="691"/>
      <c r="EUQ60" s="691"/>
      <c r="EUR60" s="691"/>
      <c r="EUS60" s="691"/>
      <c r="EUT60" s="691"/>
      <c r="EUU60" s="691"/>
      <c r="EUV60" s="691"/>
      <c r="EUW60" s="691"/>
      <c r="EUX60" s="691"/>
      <c r="EUY60" s="691"/>
      <c r="EUZ60" s="691"/>
      <c r="EVA60" s="691"/>
      <c r="EVB60" s="691"/>
      <c r="EVC60" s="691"/>
      <c r="EVD60" s="691"/>
      <c r="EVE60" s="691"/>
      <c r="EVF60" s="691"/>
      <c r="EVG60" s="691"/>
      <c r="EVH60" s="691"/>
      <c r="EVI60" s="691"/>
      <c r="EVJ60" s="691"/>
      <c r="EVK60" s="691"/>
      <c r="EVL60" s="691"/>
      <c r="EVM60" s="691"/>
      <c r="EVN60" s="691"/>
      <c r="EVO60" s="691"/>
      <c r="EVP60" s="691"/>
      <c r="EVQ60" s="691"/>
      <c r="EVR60" s="691"/>
      <c r="EVS60" s="691"/>
      <c r="EVT60" s="691"/>
      <c r="EVU60" s="691"/>
      <c r="EVV60" s="691"/>
      <c r="EVW60" s="691"/>
      <c r="EVX60" s="691"/>
      <c r="EVY60" s="691"/>
      <c r="EVZ60" s="691"/>
      <c r="EWA60" s="691"/>
      <c r="EWB60" s="691"/>
      <c r="EWC60" s="691"/>
      <c r="EWD60" s="691"/>
      <c r="EWE60" s="691"/>
      <c r="EWF60" s="691"/>
      <c r="EWG60" s="691"/>
      <c r="EWH60" s="691"/>
      <c r="EWI60" s="691"/>
      <c r="EWJ60" s="691"/>
      <c r="EWK60" s="691"/>
      <c r="EWL60" s="691"/>
      <c r="EWM60" s="691"/>
      <c r="EWN60" s="691"/>
      <c r="EWO60" s="691"/>
      <c r="EWP60" s="691"/>
      <c r="EWQ60" s="691"/>
      <c r="EWR60" s="691"/>
      <c r="EWS60" s="691"/>
      <c r="EWT60" s="691"/>
      <c r="EWU60" s="691"/>
      <c r="EWV60" s="691"/>
      <c r="EWW60" s="691"/>
      <c r="EWX60" s="691"/>
      <c r="EWY60" s="691"/>
      <c r="EWZ60" s="691"/>
      <c r="EXA60" s="691"/>
      <c r="EXB60" s="691"/>
      <c r="EXC60" s="691"/>
      <c r="EXD60" s="691"/>
      <c r="EXE60" s="691"/>
      <c r="EXF60" s="691"/>
      <c r="EXG60" s="691"/>
      <c r="EXH60" s="691"/>
      <c r="EXI60" s="691"/>
      <c r="EXJ60" s="691"/>
      <c r="EXK60" s="691"/>
      <c r="EXL60" s="691"/>
      <c r="EXM60" s="691"/>
      <c r="EXN60" s="691"/>
      <c r="EXO60" s="691"/>
      <c r="EXP60" s="691"/>
      <c r="EXQ60" s="691"/>
      <c r="EXR60" s="691"/>
      <c r="EXS60" s="691"/>
      <c r="EXT60" s="691"/>
      <c r="EXU60" s="691"/>
      <c r="EXV60" s="691"/>
      <c r="EXW60" s="691"/>
      <c r="EXX60" s="691"/>
      <c r="EXY60" s="691"/>
      <c r="EXZ60" s="691"/>
      <c r="EYA60" s="691"/>
      <c r="EYB60" s="691"/>
      <c r="EYC60" s="691"/>
      <c r="EYD60" s="691"/>
      <c r="EYE60" s="691"/>
      <c r="EYF60" s="691"/>
      <c r="EYG60" s="691"/>
      <c r="EYH60" s="691"/>
      <c r="EYI60" s="691"/>
      <c r="EYJ60" s="691"/>
      <c r="EYK60" s="691"/>
      <c r="EYL60" s="691"/>
      <c r="EYM60" s="691"/>
      <c r="EYN60" s="691"/>
      <c r="EYO60" s="691"/>
      <c r="EYP60" s="691"/>
      <c r="EYQ60" s="691"/>
      <c r="EYR60" s="691"/>
      <c r="EYS60" s="691"/>
      <c r="EYT60" s="691"/>
      <c r="EYU60" s="691"/>
      <c r="EYV60" s="691"/>
      <c r="EYW60" s="691"/>
      <c r="EYX60" s="691"/>
      <c r="EYY60" s="691"/>
      <c r="EYZ60" s="691"/>
      <c r="EZA60" s="691"/>
      <c r="EZB60" s="691"/>
      <c r="EZC60" s="691"/>
      <c r="EZD60" s="691"/>
      <c r="EZE60" s="691"/>
      <c r="EZF60" s="691"/>
      <c r="EZG60" s="691"/>
      <c r="EZH60" s="691"/>
      <c r="EZI60" s="691"/>
      <c r="EZJ60" s="691"/>
      <c r="EZK60" s="691"/>
      <c r="EZL60" s="691"/>
      <c r="EZM60" s="691"/>
      <c r="EZN60" s="691"/>
      <c r="EZO60" s="691"/>
      <c r="EZP60" s="691"/>
      <c r="EZQ60" s="691"/>
      <c r="EZR60" s="691"/>
      <c r="EZS60" s="691"/>
      <c r="EZT60" s="691"/>
      <c r="EZU60" s="691"/>
      <c r="EZV60" s="691"/>
      <c r="EZW60" s="691"/>
      <c r="EZX60" s="691"/>
      <c r="EZY60" s="691"/>
      <c r="EZZ60" s="691"/>
      <c r="FAA60" s="691"/>
      <c r="FAB60" s="691"/>
      <c r="FAC60" s="691"/>
      <c r="FAD60" s="691"/>
      <c r="FAE60" s="691"/>
      <c r="FAF60" s="691"/>
      <c r="FAG60" s="691"/>
      <c r="FAH60" s="691"/>
      <c r="FAI60" s="691"/>
      <c r="FAJ60" s="691"/>
      <c r="FAK60" s="691"/>
      <c r="FAL60" s="691"/>
      <c r="FAM60" s="691"/>
      <c r="FAN60" s="691"/>
      <c r="FAO60" s="691"/>
      <c r="FAP60" s="691"/>
      <c r="FAQ60" s="691"/>
      <c r="FAR60" s="691"/>
      <c r="FAS60" s="691"/>
      <c r="FAT60" s="691"/>
      <c r="FAU60" s="691"/>
      <c r="FAV60" s="691"/>
      <c r="FAW60" s="691"/>
      <c r="FAX60" s="691"/>
      <c r="FAY60" s="691"/>
      <c r="FAZ60" s="691"/>
      <c r="FBA60" s="691"/>
      <c r="FBB60" s="691"/>
      <c r="FBC60" s="691"/>
      <c r="FBD60" s="691"/>
      <c r="FBE60" s="691"/>
      <c r="FBF60" s="691"/>
      <c r="FBG60" s="691"/>
      <c r="FBH60" s="691"/>
      <c r="FBI60" s="691"/>
      <c r="FBJ60" s="691"/>
      <c r="FBK60" s="691"/>
      <c r="FBL60" s="691"/>
      <c r="FBM60" s="691"/>
      <c r="FBN60" s="691"/>
      <c r="FBO60" s="691"/>
      <c r="FBP60" s="691"/>
      <c r="FBQ60" s="691"/>
      <c r="FBR60" s="691"/>
      <c r="FBS60" s="691"/>
      <c r="FBT60" s="691"/>
      <c r="FBU60" s="691"/>
      <c r="FBV60" s="691"/>
      <c r="FBW60" s="691"/>
      <c r="FBX60" s="691"/>
      <c r="FBY60" s="691"/>
      <c r="FBZ60" s="691"/>
      <c r="FCA60" s="691"/>
      <c r="FCB60" s="691"/>
      <c r="FCC60" s="691"/>
      <c r="FCD60" s="691"/>
      <c r="FCE60" s="691"/>
      <c r="FCF60" s="691"/>
      <c r="FCG60" s="691"/>
      <c r="FCH60" s="691"/>
      <c r="FCI60" s="691"/>
      <c r="FCJ60" s="691"/>
      <c r="FCK60" s="691"/>
      <c r="FCL60" s="691"/>
      <c r="FCM60" s="691"/>
      <c r="FCN60" s="691"/>
      <c r="FCO60" s="691"/>
      <c r="FCP60" s="691"/>
      <c r="FCQ60" s="691"/>
      <c r="FCR60" s="691"/>
      <c r="FCS60" s="691"/>
      <c r="FCT60" s="691"/>
      <c r="FCU60" s="691"/>
      <c r="FCV60" s="691"/>
      <c r="FCW60" s="691"/>
      <c r="FCX60" s="691"/>
      <c r="FCY60" s="691"/>
      <c r="FCZ60" s="691"/>
      <c r="FDA60" s="691"/>
      <c r="FDB60" s="691"/>
      <c r="FDC60" s="691"/>
      <c r="FDD60" s="691"/>
      <c r="FDE60" s="691"/>
      <c r="FDF60" s="691"/>
      <c r="FDG60" s="691"/>
      <c r="FDH60" s="691"/>
      <c r="FDI60" s="691"/>
      <c r="FDJ60" s="691"/>
      <c r="FDK60" s="691"/>
      <c r="FDL60" s="691"/>
      <c r="FDM60" s="691"/>
      <c r="FDN60" s="691"/>
      <c r="FDO60" s="691"/>
      <c r="FDP60" s="691"/>
      <c r="FDQ60" s="691"/>
      <c r="FDR60" s="691"/>
      <c r="FDS60" s="691"/>
      <c r="FDT60" s="691"/>
      <c r="FDU60" s="691"/>
      <c r="FDV60" s="691"/>
      <c r="FDW60" s="691"/>
      <c r="FDX60" s="691"/>
      <c r="FDY60" s="691"/>
      <c r="FDZ60" s="691"/>
      <c r="FEA60" s="691"/>
      <c r="FEB60" s="691"/>
      <c r="FEC60" s="691"/>
      <c r="FED60" s="691"/>
      <c r="FEE60" s="691"/>
      <c r="FEF60" s="691"/>
      <c r="FEG60" s="691"/>
      <c r="FEH60" s="691"/>
      <c r="FEI60" s="691"/>
      <c r="FEJ60" s="691"/>
      <c r="FEK60" s="691"/>
      <c r="FEL60" s="691"/>
      <c r="FEM60" s="691"/>
      <c r="FEN60" s="691"/>
      <c r="FEO60" s="691"/>
      <c r="FEP60" s="691"/>
      <c r="FEQ60" s="691"/>
      <c r="FER60" s="691"/>
      <c r="FES60" s="691"/>
      <c r="FET60" s="691"/>
      <c r="FEU60" s="691"/>
      <c r="FEV60" s="691"/>
      <c r="FEW60" s="691"/>
      <c r="FEX60" s="691"/>
      <c r="FEY60" s="691"/>
      <c r="FEZ60" s="691"/>
      <c r="FFA60" s="691"/>
      <c r="FFB60" s="691"/>
      <c r="FFC60" s="691"/>
      <c r="FFD60" s="691"/>
      <c r="FFE60" s="691"/>
      <c r="FFF60" s="691"/>
      <c r="FFG60" s="691"/>
      <c r="FFH60" s="691"/>
      <c r="FFI60" s="691"/>
      <c r="FFJ60" s="691"/>
      <c r="FFK60" s="691"/>
      <c r="FFL60" s="691"/>
      <c r="FFM60" s="691"/>
      <c r="FFN60" s="691"/>
      <c r="FFO60" s="691"/>
      <c r="FFP60" s="691"/>
      <c r="FFQ60" s="691"/>
      <c r="FFR60" s="691"/>
      <c r="FFS60" s="691"/>
      <c r="FFT60" s="691"/>
      <c r="FFU60" s="691"/>
      <c r="FFV60" s="691"/>
      <c r="FFW60" s="691"/>
      <c r="FFX60" s="691"/>
      <c r="FFY60" s="691"/>
      <c r="FFZ60" s="691"/>
      <c r="FGA60" s="691"/>
      <c r="FGB60" s="691"/>
      <c r="FGC60" s="691"/>
      <c r="FGD60" s="691"/>
      <c r="FGE60" s="691"/>
      <c r="FGF60" s="691"/>
      <c r="FGG60" s="691"/>
      <c r="FGH60" s="691"/>
      <c r="FGI60" s="691"/>
      <c r="FGJ60" s="691"/>
      <c r="FGK60" s="691"/>
      <c r="FGL60" s="691"/>
      <c r="FGM60" s="691"/>
      <c r="FGN60" s="691"/>
      <c r="FGO60" s="691"/>
      <c r="FGP60" s="691"/>
      <c r="FGQ60" s="691"/>
      <c r="FGR60" s="691"/>
      <c r="FGS60" s="691"/>
      <c r="FGT60" s="691"/>
      <c r="FGU60" s="691"/>
      <c r="FGV60" s="691"/>
      <c r="FGW60" s="691"/>
      <c r="FGX60" s="691"/>
      <c r="FGY60" s="691"/>
      <c r="FGZ60" s="691"/>
      <c r="FHA60" s="691"/>
      <c r="FHB60" s="691"/>
      <c r="FHC60" s="691"/>
      <c r="FHD60" s="691"/>
      <c r="FHE60" s="691"/>
      <c r="FHF60" s="691"/>
      <c r="FHG60" s="691"/>
      <c r="FHH60" s="691"/>
      <c r="FHI60" s="691"/>
      <c r="FHJ60" s="691"/>
      <c r="FHK60" s="691"/>
      <c r="FHL60" s="691"/>
      <c r="FHM60" s="691"/>
      <c r="FHN60" s="691"/>
      <c r="FHO60" s="691"/>
      <c r="FHP60" s="691"/>
      <c r="FHQ60" s="691"/>
      <c r="FHR60" s="691"/>
      <c r="FHS60" s="691"/>
      <c r="FHT60" s="691"/>
      <c r="FHU60" s="691"/>
      <c r="FHV60" s="691"/>
      <c r="FHW60" s="691"/>
      <c r="FHX60" s="691"/>
      <c r="FHY60" s="691"/>
      <c r="FHZ60" s="691"/>
      <c r="FIA60" s="691"/>
      <c r="FIB60" s="691"/>
      <c r="FIC60" s="691"/>
      <c r="FID60" s="691"/>
      <c r="FIE60" s="691"/>
      <c r="FIF60" s="691"/>
      <c r="FIG60" s="691"/>
      <c r="FIH60" s="691"/>
      <c r="FII60" s="691"/>
      <c r="FIJ60" s="691"/>
      <c r="FIK60" s="691"/>
      <c r="FIL60" s="691"/>
      <c r="FIM60" s="691"/>
      <c r="FIN60" s="691"/>
      <c r="FIO60" s="691"/>
      <c r="FIP60" s="691"/>
      <c r="FIQ60" s="691"/>
      <c r="FIR60" s="691"/>
      <c r="FIS60" s="691"/>
      <c r="FIT60" s="691"/>
      <c r="FIU60" s="691"/>
      <c r="FIV60" s="691"/>
      <c r="FIW60" s="691"/>
      <c r="FIX60" s="691"/>
      <c r="FIY60" s="691"/>
      <c r="FIZ60" s="691"/>
      <c r="FJA60" s="691"/>
      <c r="FJB60" s="691"/>
      <c r="FJC60" s="691"/>
      <c r="FJD60" s="691"/>
      <c r="FJE60" s="691"/>
      <c r="FJF60" s="691"/>
      <c r="FJG60" s="691"/>
      <c r="FJH60" s="691"/>
      <c r="FJI60" s="691"/>
      <c r="FJJ60" s="691"/>
      <c r="FJK60" s="691"/>
      <c r="FJL60" s="691"/>
      <c r="FJM60" s="691"/>
      <c r="FJN60" s="691"/>
      <c r="FJO60" s="691"/>
      <c r="FJP60" s="691"/>
      <c r="FJQ60" s="691"/>
      <c r="FJR60" s="691"/>
      <c r="FJS60" s="691"/>
      <c r="FJT60" s="691"/>
      <c r="FJU60" s="691"/>
      <c r="FJV60" s="691"/>
      <c r="FJW60" s="691"/>
      <c r="FJX60" s="691"/>
      <c r="FJY60" s="691"/>
      <c r="FJZ60" s="691"/>
      <c r="FKA60" s="691"/>
      <c r="FKB60" s="691"/>
      <c r="FKC60" s="691"/>
      <c r="FKD60" s="691"/>
      <c r="FKE60" s="691"/>
      <c r="FKF60" s="691"/>
      <c r="FKG60" s="691"/>
      <c r="FKH60" s="691"/>
      <c r="FKI60" s="691"/>
      <c r="FKJ60" s="691"/>
      <c r="FKK60" s="691"/>
      <c r="FKL60" s="691"/>
      <c r="FKM60" s="691"/>
      <c r="FKN60" s="691"/>
      <c r="FKO60" s="691"/>
      <c r="FKP60" s="691"/>
      <c r="FKQ60" s="691"/>
      <c r="FKR60" s="691"/>
      <c r="FKS60" s="691"/>
      <c r="FKT60" s="691"/>
      <c r="FKU60" s="691"/>
      <c r="FKV60" s="691"/>
      <c r="FKW60" s="691"/>
      <c r="FKX60" s="691"/>
      <c r="FKY60" s="691"/>
      <c r="FKZ60" s="691"/>
      <c r="FLA60" s="691"/>
      <c r="FLB60" s="691"/>
      <c r="FLC60" s="691"/>
      <c r="FLD60" s="691"/>
      <c r="FLE60" s="691"/>
      <c r="FLF60" s="691"/>
      <c r="FLG60" s="691"/>
      <c r="FLH60" s="691"/>
      <c r="FLI60" s="691"/>
      <c r="FLJ60" s="691"/>
      <c r="FLK60" s="691"/>
      <c r="FLL60" s="691"/>
      <c r="FLM60" s="691"/>
      <c r="FLN60" s="691"/>
      <c r="FLO60" s="691"/>
      <c r="FLP60" s="691"/>
      <c r="FLQ60" s="691"/>
      <c r="FLR60" s="691"/>
      <c r="FLS60" s="691"/>
      <c r="FLT60" s="691"/>
      <c r="FLU60" s="691"/>
      <c r="FLV60" s="691"/>
      <c r="FLW60" s="691"/>
      <c r="FLX60" s="691"/>
      <c r="FLY60" s="691"/>
      <c r="FLZ60" s="691"/>
      <c r="FMA60" s="691"/>
      <c r="FMB60" s="691"/>
      <c r="FMC60" s="691"/>
      <c r="FMD60" s="691"/>
      <c r="FME60" s="691"/>
      <c r="FMF60" s="691"/>
      <c r="FMG60" s="691"/>
      <c r="FMH60" s="691"/>
      <c r="FMI60" s="691"/>
      <c r="FMJ60" s="691"/>
      <c r="FMK60" s="691"/>
      <c r="FML60" s="691"/>
      <c r="FMM60" s="691"/>
      <c r="FMN60" s="691"/>
      <c r="FMO60" s="691"/>
      <c r="FMP60" s="691"/>
      <c r="FMQ60" s="691"/>
      <c r="FMR60" s="691"/>
      <c r="FMS60" s="691"/>
      <c r="FMT60" s="691"/>
      <c r="FMU60" s="691"/>
      <c r="FMV60" s="691"/>
      <c r="FMW60" s="691"/>
      <c r="FMX60" s="691"/>
      <c r="FMY60" s="691"/>
      <c r="FMZ60" s="691"/>
      <c r="FNA60" s="691"/>
      <c r="FNB60" s="691"/>
      <c r="FNC60" s="691"/>
      <c r="FND60" s="691"/>
      <c r="FNE60" s="691"/>
      <c r="FNF60" s="691"/>
      <c r="FNG60" s="691"/>
      <c r="FNH60" s="691"/>
      <c r="FNI60" s="691"/>
      <c r="FNJ60" s="691"/>
      <c r="FNK60" s="691"/>
      <c r="FNL60" s="691"/>
      <c r="FNM60" s="691"/>
      <c r="FNN60" s="691"/>
      <c r="FNO60" s="691"/>
      <c r="FNP60" s="691"/>
      <c r="FNQ60" s="691"/>
      <c r="FNR60" s="691"/>
      <c r="FNS60" s="691"/>
      <c r="FNT60" s="691"/>
      <c r="FNU60" s="691"/>
      <c r="FNV60" s="691"/>
      <c r="FNW60" s="691"/>
      <c r="FNX60" s="691"/>
      <c r="FNY60" s="691"/>
      <c r="FNZ60" s="691"/>
      <c r="FOA60" s="691"/>
      <c r="FOB60" s="691"/>
      <c r="FOC60" s="691"/>
      <c r="FOD60" s="691"/>
      <c r="FOE60" s="691"/>
      <c r="FOF60" s="691"/>
      <c r="FOG60" s="691"/>
      <c r="FOH60" s="691"/>
      <c r="FOI60" s="691"/>
      <c r="FOJ60" s="691"/>
      <c r="FOK60" s="691"/>
      <c r="FOL60" s="691"/>
      <c r="FOM60" s="691"/>
      <c r="FON60" s="691"/>
      <c r="FOO60" s="691"/>
      <c r="FOP60" s="691"/>
      <c r="FOQ60" s="691"/>
      <c r="FOR60" s="691"/>
      <c r="FOS60" s="691"/>
      <c r="FOT60" s="691"/>
      <c r="FOU60" s="691"/>
      <c r="FOV60" s="691"/>
      <c r="FOW60" s="691"/>
      <c r="FOX60" s="691"/>
      <c r="FOY60" s="691"/>
      <c r="FOZ60" s="691"/>
      <c r="FPA60" s="691"/>
      <c r="FPB60" s="691"/>
      <c r="FPC60" s="691"/>
      <c r="FPD60" s="691"/>
      <c r="FPE60" s="691"/>
      <c r="FPF60" s="691"/>
      <c r="FPG60" s="691"/>
      <c r="FPH60" s="691"/>
      <c r="FPI60" s="691"/>
      <c r="FPJ60" s="691"/>
      <c r="FPK60" s="691"/>
      <c r="FPL60" s="691"/>
      <c r="FPM60" s="691"/>
      <c r="FPN60" s="691"/>
      <c r="FPO60" s="691"/>
      <c r="FPP60" s="691"/>
      <c r="FPQ60" s="691"/>
      <c r="FPR60" s="691"/>
      <c r="FPS60" s="691"/>
      <c r="FPT60" s="691"/>
      <c r="FPU60" s="691"/>
      <c r="FPV60" s="691"/>
      <c r="FPW60" s="691"/>
      <c r="FPX60" s="691"/>
      <c r="FPY60" s="691"/>
      <c r="FPZ60" s="691"/>
      <c r="FQA60" s="691"/>
      <c r="FQB60" s="691"/>
      <c r="FQC60" s="691"/>
      <c r="FQD60" s="691"/>
      <c r="FQE60" s="691"/>
      <c r="FQF60" s="691"/>
      <c r="FQG60" s="691"/>
      <c r="FQH60" s="691"/>
      <c r="FQI60" s="691"/>
      <c r="FQJ60" s="691"/>
      <c r="FQK60" s="691"/>
      <c r="FQL60" s="691"/>
      <c r="FQM60" s="691"/>
      <c r="FQN60" s="691"/>
      <c r="FQO60" s="691"/>
      <c r="FQP60" s="691"/>
      <c r="FQQ60" s="691"/>
      <c r="FQR60" s="691"/>
      <c r="FQS60" s="691"/>
      <c r="FQT60" s="691"/>
      <c r="FQU60" s="691"/>
      <c r="FQV60" s="691"/>
      <c r="FQW60" s="691"/>
      <c r="FQX60" s="691"/>
      <c r="FQY60" s="691"/>
      <c r="FQZ60" s="691"/>
      <c r="FRA60" s="691"/>
      <c r="FRB60" s="691"/>
      <c r="FRC60" s="691"/>
      <c r="FRD60" s="691"/>
      <c r="FRE60" s="691"/>
      <c r="FRF60" s="691"/>
      <c r="FRG60" s="691"/>
      <c r="FRH60" s="691"/>
      <c r="FRI60" s="691"/>
      <c r="FRJ60" s="691"/>
      <c r="FRK60" s="691"/>
      <c r="FRL60" s="691"/>
      <c r="FRM60" s="691"/>
      <c r="FRN60" s="691"/>
      <c r="FRO60" s="691"/>
      <c r="FRP60" s="691"/>
      <c r="FRQ60" s="691"/>
      <c r="FRR60" s="691"/>
      <c r="FRS60" s="691"/>
      <c r="FRT60" s="691"/>
      <c r="FRU60" s="691"/>
      <c r="FRV60" s="691"/>
      <c r="FRW60" s="691"/>
      <c r="FRX60" s="691"/>
      <c r="FRY60" s="691"/>
      <c r="FRZ60" s="691"/>
      <c r="FSA60" s="691"/>
      <c r="FSB60" s="691"/>
      <c r="FSC60" s="691"/>
      <c r="FSD60" s="691"/>
      <c r="FSE60" s="691"/>
      <c r="FSF60" s="691"/>
      <c r="FSG60" s="691"/>
      <c r="FSH60" s="691"/>
      <c r="FSI60" s="691"/>
      <c r="FSJ60" s="691"/>
      <c r="FSK60" s="691"/>
      <c r="FSL60" s="691"/>
      <c r="FSM60" s="691"/>
      <c r="FSN60" s="691"/>
      <c r="FSO60" s="691"/>
      <c r="FSP60" s="691"/>
      <c r="FSQ60" s="691"/>
      <c r="FSR60" s="691"/>
      <c r="FSS60" s="691"/>
      <c r="FST60" s="691"/>
      <c r="FSU60" s="691"/>
      <c r="FSV60" s="691"/>
      <c r="FSW60" s="691"/>
      <c r="FSX60" s="691"/>
      <c r="FSY60" s="691"/>
      <c r="FSZ60" s="691"/>
      <c r="FTA60" s="691"/>
      <c r="FTB60" s="691"/>
      <c r="FTC60" s="691"/>
      <c r="FTD60" s="691"/>
      <c r="FTE60" s="691"/>
      <c r="FTF60" s="691"/>
      <c r="FTG60" s="691"/>
      <c r="FTH60" s="691"/>
      <c r="FTI60" s="691"/>
      <c r="FTJ60" s="691"/>
      <c r="FTK60" s="691"/>
      <c r="FTL60" s="691"/>
      <c r="FTM60" s="691"/>
      <c r="FTN60" s="691"/>
      <c r="FTO60" s="691"/>
      <c r="FTP60" s="691"/>
      <c r="FTQ60" s="691"/>
      <c r="FTR60" s="691"/>
      <c r="FTS60" s="691"/>
      <c r="FTT60" s="691"/>
      <c r="FTU60" s="691"/>
      <c r="FTV60" s="691"/>
      <c r="FTW60" s="691"/>
      <c r="FTX60" s="691"/>
      <c r="FTY60" s="691"/>
      <c r="FTZ60" s="691"/>
      <c r="FUA60" s="691"/>
      <c r="FUB60" s="691"/>
      <c r="FUC60" s="691"/>
      <c r="FUD60" s="691"/>
      <c r="FUE60" s="691"/>
      <c r="FUF60" s="691"/>
      <c r="FUG60" s="691"/>
      <c r="FUH60" s="691"/>
      <c r="FUI60" s="691"/>
      <c r="FUJ60" s="691"/>
      <c r="FUK60" s="691"/>
      <c r="FUL60" s="691"/>
      <c r="FUM60" s="691"/>
      <c r="FUN60" s="691"/>
      <c r="FUO60" s="691"/>
      <c r="FUP60" s="691"/>
      <c r="FUQ60" s="691"/>
      <c r="FUR60" s="691"/>
      <c r="FUS60" s="691"/>
      <c r="FUT60" s="691"/>
      <c r="FUU60" s="691"/>
      <c r="FUV60" s="691"/>
      <c r="FUW60" s="691"/>
      <c r="FUX60" s="691"/>
      <c r="FUY60" s="691"/>
      <c r="FUZ60" s="691"/>
      <c r="FVA60" s="691"/>
      <c r="FVB60" s="691"/>
      <c r="FVC60" s="691"/>
      <c r="FVD60" s="691"/>
      <c r="FVE60" s="691"/>
      <c r="FVF60" s="691"/>
      <c r="FVG60" s="691"/>
      <c r="FVH60" s="691"/>
      <c r="FVI60" s="691"/>
      <c r="FVJ60" s="691"/>
      <c r="FVK60" s="691"/>
      <c r="FVL60" s="691"/>
      <c r="FVM60" s="691"/>
      <c r="FVN60" s="691"/>
      <c r="FVO60" s="691"/>
      <c r="FVP60" s="691"/>
      <c r="FVQ60" s="691"/>
      <c r="FVR60" s="691"/>
      <c r="FVS60" s="691"/>
      <c r="FVT60" s="691"/>
      <c r="FVU60" s="691"/>
      <c r="FVV60" s="691"/>
      <c r="FVW60" s="691"/>
      <c r="FVX60" s="691"/>
      <c r="FVY60" s="691"/>
      <c r="FVZ60" s="691"/>
      <c r="FWA60" s="691"/>
      <c r="FWB60" s="691"/>
      <c r="FWC60" s="691"/>
      <c r="FWD60" s="691"/>
      <c r="FWE60" s="691"/>
      <c r="FWF60" s="691"/>
      <c r="FWG60" s="691"/>
      <c r="FWH60" s="691"/>
      <c r="FWI60" s="691"/>
      <c r="FWJ60" s="691"/>
      <c r="FWK60" s="691"/>
      <c r="FWL60" s="691"/>
      <c r="FWM60" s="691"/>
      <c r="FWN60" s="691"/>
      <c r="FWO60" s="691"/>
      <c r="FWP60" s="691"/>
      <c r="FWQ60" s="691"/>
      <c r="FWR60" s="691"/>
      <c r="FWS60" s="691"/>
      <c r="FWT60" s="691"/>
      <c r="FWU60" s="691"/>
      <c r="FWV60" s="691"/>
      <c r="FWW60" s="691"/>
      <c r="FWX60" s="691"/>
      <c r="FWY60" s="691"/>
      <c r="FWZ60" s="691"/>
      <c r="FXA60" s="691"/>
      <c r="FXB60" s="691"/>
      <c r="FXC60" s="691"/>
      <c r="FXD60" s="691"/>
      <c r="FXE60" s="691"/>
      <c r="FXF60" s="691"/>
      <c r="FXG60" s="691"/>
      <c r="FXH60" s="691"/>
      <c r="FXI60" s="691"/>
      <c r="FXJ60" s="691"/>
      <c r="FXK60" s="691"/>
      <c r="FXL60" s="691"/>
      <c r="FXM60" s="691"/>
      <c r="FXN60" s="691"/>
      <c r="FXO60" s="691"/>
      <c r="FXP60" s="691"/>
      <c r="FXQ60" s="691"/>
      <c r="FXR60" s="691"/>
      <c r="FXS60" s="691"/>
      <c r="FXT60" s="691"/>
      <c r="FXU60" s="691"/>
      <c r="FXV60" s="691"/>
      <c r="FXW60" s="691"/>
      <c r="FXX60" s="691"/>
      <c r="FXY60" s="691"/>
      <c r="FXZ60" s="691"/>
      <c r="FYA60" s="691"/>
      <c r="FYB60" s="691"/>
      <c r="FYC60" s="691"/>
      <c r="FYD60" s="691"/>
      <c r="FYE60" s="691"/>
      <c r="FYF60" s="691"/>
      <c r="FYG60" s="691"/>
      <c r="FYH60" s="691"/>
      <c r="FYI60" s="691"/>
      <c r="FYJ60" s="691"/>
      <c r="FYK60" s="691"/>
      <c r="FYL60" s="691"/>
      <c r="FYM60" s="691"/>
      <c r="FYN60" s="691"/>
      <c r="FYO60" s="691"/>
      <c r="FYP60" s="691"/>
      <c r="FYQ60" s="691"/>
      <c r="FYR60" s="691"/>
      <c r="FYS60" s="691"/>
      <c r="FYT60" s="691"/>
      <c r="FYU60" s="691"/>
      <c r="FYV60" s="691"/>
      <c r="FYW60" s="691"/>
      <c r="FYX60" s="691"/>
      <c r="FYY60" s="691"/>
      <c r="FYZ60" s="691"/>
      <c r="FZA60" s="691"/>
      <c r="FZB60" s="691"/>
      <c r="FZC60" s="691"/>
      <c r="FZD60" s="691"/>
      <c r="FZE60" s="691"/>
      <c r="FZF60" s="691"/>
      <c r="FZG60" s="691"/>
      <c r="FZH60" s="691"/>
      <c r="FZI60" s="691"/>
      <c r="FZJ60" s="691"/>
      <c r="FZK60" s="691"/>
      <c r="FZL60" s="691"/>
      <c r="FZM60" s="691"/>
      <c r="FZN60" s="691"/>
      <c r="FZO60" s="691"/>
      <c r="FZP60" s="691"/>
      <c r="FZQ60" s="691"/>
      <c r="FZR60" s="691"/>
      <c r="FZS60" s="691"/>
      <c r="FZT60" s="691"/>
      <c r="FZU60" s="691"/>
      <c r="FZV60" s="691"/>
      <c r="FZW60" s="691"/>
      <c r="FZX60" s="691"/>
      <c r="FZY60" s="691"/>
      <c r="FZZ60" s="691"/>
      <c r="GAA60" s="691"/>
      <c r="GAB60" s="691"/>
      <c r="GAC60" s="691"/>
      <c r="GAD60" s="691"/>
      <c r="GAE60" s="691"/>
      <c r="GAF60" s="691"/>
      <c r="GAG60" s="691"/>
      <c r="GAH60" s="691"/>
      <c r="GAI60" s="691"/>
      <c r="GAJ60" s="691"/>
      <c r="GAK60" s="691"/>
      <c r="GAL60" s="691"/>
      <c r="GAM60" s="691"/>
      <c r="GAN60" s="691"/>
      <c r="GAO60" s="691"/>
      <c r="GAP60" s="691"/>
      <c r="GAQ60" s="691"/>
      <c r="GAR60" s="691"/>
      <c r="GAS60" s="691"/>
      <c r="GAT60" s="691"/>
      <c r="GAU60" s="691"/>
      <c r="GAV60" s="691"/>
      <c r="GAW60" s="691"/>
      <c r="GAX60" s="691"/>
      <c r="GAY60" s="691"/>
      <c r="GAZ60" s="691"/>
      <c r="GBA60" s="691"/>
      <c r="GBB60" s="691"/>
      <c r="GBC60" s="691"/>
      <c r="GBD60" s="691"/>
      <c r="GBE60" s="691"/>
      <c r="GBF60" s="691"/>
      <c r="GBG60" s="691"/>
      <c r="GBH60" s="691"/>
      <c r="GBI60" s="691"/>
      <c r="GBJ60" s="691"/>
      <c r="GBK60" s="691"/>
      <c r="GBL60" s="691"/>
      <c r="GBM60" s="691"/>
      <c r="GBN60" s="691"/>
      <c r="GBO60" s="691"/>
      <c r="GBP60" s="691"/>
      <c r="GBQ60" s="691"/>
      <c r="GBR60" s="691"/>
      <c r="GBS60" s="691"/>
      <c r="GBT60" s="691"/>
      <c r="GBU60" s="691"/>
      <c r="GBV60" s="691"/>
      <c r="GBW60" s="691"/>
      <c r="GBX60" s="691"/>
      <c r="GBY60" s="691"/>
      <c r="GBZ60" s="691"/>
      <c r="GCA60" s="691"/>
      <c r="GCB60" s="691"/>
      <c r="GCC60" s="691"/>
      <c r="GCD60" s="691"/>
      <c r="GCE60" s="691"/>
      <c r="GCF60" s="691"/>
      <c r="GCG60" s="691"/>
      <c r="GCH60" s="691"/>
      <c r="GCI60" s="691"/>
      <c r="GCJ60" s="691"/>
      <c r="GCK60" s="691"/>
      <c r="GCL60" s="691"/>
      <c r="GCM60" s="691"/>
      <c r="GCN60" s="691"/>
      <c r="GCO60" s="691"/>
      <c r="GCP60" s="691"/>
      <c r="GCQ60" s="691"/>
      <c r="GCR60" s="691"/>
      <c r="GCS60" s="691"/>
      <c r="GCT60" s="691"/>
      <c r="GCU60" s="691"/>
      <c r="GCV60" s="691"/>
      <c r="GCW60" s="691"/>
      <c r="GCX60" s="691"/>
      <c r="GCY60" s="691"/>
      <c r="GCZ60" s="691"/>
      <c r="GDA60" s="691"/>
      <c r="GDB60" s="691"/>
      <c r="GDC60" s="691"/>
      <c r="GDD60" s="691"/>
      <c r="GDE60" s="691"/>
      <c r="GDF60" s="691"/>
      <c r="GDG60" s="691"/>
      <c r="GDH60" s="691"/>
      <c r="GDI60" s="691"/>
      <c r="GDJ60" s="691"/>
      <c r="GDK60" s="691"/>
      <c r="GDL60" s="691"/>
      <c r="GDM60" s="691"/>
      <c r="GDN60" s="691"/>
      <c r="GDO60" s="691"/>
      <c r="GDP60" s="691"/>
      <c r="GDQ60" s="691"/>
      <c r="GDR60" s="691"/>
      <c r="GDS60" s="691"/>
      <c r="GDT60" s="691"/>
      <c r="GDU60" s="691"/>
      <c r="GDV60" s="691"/>
      <c r="GDW60" s="691"/>
      <c r="GDX60" s="691"/>
      <c r="GDY60" s="691"/>
      <c r="GDZ60" s="691"/>
      <c r="GEA60" s="691"/>
      <c r="GEB60" s="691"/>
      <c r="GEC60" s="691"/>
      <c r="GED60" s="691"/>
      <c r="GEE60" s="691"/>
      <c r="GEF60" s="691"/>
      <c r="GEG60" s="691"/>
      <c r="GEH60" s="691"/>
      <c r="GEI60" s="691"/>
      <c r="GEJ60" s="691"/>
      <c r="GEK60" s="691"/>
      <c r="GEL60" s="691"/>
      <c r="GEM60" s="691"/>
      <c r="GEN60" s="691"/>
      <c r="GEO60" s="691"/>
      <c r="GEP60" s="691"/>
      <c r="GEQ60" s="691"/>
      <c r="GER60" s="691"/>
      <c r="GES60" s="691"/>
      <c r="GET60" s="691"/>
      <c r="GEU60" s="691"/>
      <c r="GEV60" s="691"/>
      <c r="GEW60" s="691"/>
      <c r="GEX60" s="691"/>
      <c r="GEY60" s="691"/>
      <c r="GEZ60" s="691"/>
      <c r="GFA60" s="691"/>
      <c r="GFB60" s="691"/>
      <c r="GFC60" s="691"/>
      <c r="GFD60" s="691"/>
      <c r="GFE60" s="691"/>
      <c r="GFF60" s="691"/>
      <c r="GFG60" s="691"/>
      <c r="GFH60" s="691"/>
      <c r="GFI60" s="691"/>
      <c r="GFJ60" s="691"/>
      <c r="GFK60" s="691"/>
      <c r="GFL60" s="691"/>
      <c r="GFM60" s="691"/>
      <c r="GFN60" s="691"/>
      <c r="GFO60" s="691"/>
      <c r="GFP60" s="691"/>
      <c r="GFQ60" s="691"/>
      <c r="GFR60" s="691"/>
      <c r="GFS60" s="691"/>
      <c r="GFT60" s="691"/>
      <c r="GFU60" s="691"/>
      <c r="GFV60" s="691"/>
      <c r="GFW60" s="691"/>
      <c r="GFX60" s="691"/>
      <c r="GFY60" s="691"/>
      <c r="GFZ60" s="691"/>
      <c r="GGA60" s="691"/>
      <c r="GGB60" s="691"/>
      <c r="GGC60" s="691"/>
      <c r="GGD60" s="691"/>
      <c r="GGE60" s="691"/>
      <c r="GGF60" s="691"/>
      <c r="GGG60" s="691"/>
      <c r="GGH60" s="691"/>
      <c r="GGI60" s="691"/>
      <c r="GGJ60" s="691"/>
      <c r="GGK60" s="691"/>
      <c r="GGL60" s="691"/>
      <c r="GGM60" s="691"/>
      <c r="GGN60" s="691"/>
      <c r="GGO60" s="691"/>
      <c r="GGP60" s="691"/>
      <c r="GGQ60" s="691"/>
      <c r="GGR60" s="691"/>
      <c r="GGS60" s="691"/>
      <c r="GGT60" s="691"/>
      <c r="GGU60" s="691"/>
      <c r="GGV60" s="691"/>
      <c r="GGW60" s="691"/>
      <c r="GGX60" s="691"/>
      <c r="GGY60" s="691"/>
      <c r="GGZ60" s="691"/>
      <c r="GHA60" s="691"/>
      <c r="GHB60" s="691"/>
      <c r="GHC60" s="691"/>
      <c r="GHD60" s="691"/>
      <c r="GHE60" s="691"/>
      <c r="GHF60" s="691"/>
      <c r="GHG60" s="691"/>
      <c r="GHH60" s="691"/>
      <c r="GHI60" s="691"/>
      <c r="GHJ60" s="691"/>
      <c r="GHK60" s="691"/>
      <c r="GHL60" s="691"/>
      <c r="GHM60" s="691"/>
      <c r="GHN60" s="691"/>
      <c r="GHO60" s="691"/>
      <c r="GHP60" s="691"/>
      <c r="GHQ60" s="691"/>
      <c r="GHR60" s="691"/>
      <c r="GHS60" s="691"/>
      <c r="GHT60" s="691"/>
      <c r="GHU60" s="691"/>
      <c r="GHV60" s="691"/>
      <c r="GHW60" s="691"/>
      <c r="GHX60" s="691"/>
      <c r="GHY60" s="691"/>
      <c r="GHZ60" s="691"/>
      <c r="GIA60" s="691"/>
      <c r="GIB60" s="691"/>
      <c r="GIC60" s="691"/>
      <c r="GID60" s="691"/>
      <c r="GIE60" s="691"/>
      <c r="GIF60" s="691"/>
      <c r="GIG60" s="691"/>
      <c r="GIH60" s="691"/>
      <c r="GII60" s="691"/>
      <c r="GIJ60" s="691"/>
      <c r="GIK60" s="691"/>
      <c r="GIL60" s="691"/>
      <c r="GIM60" s="691"/>
      <c r="GIN60" s="691"/>
      <c r="GIO60" s="691"/>
      <c r="GIP60" s="691"/>
      <c r="GIQ60" s="691"/>
      <c r="GIR60" s="691"/>
      <c r="GIS60" s="691"/>
      <c r="GIT60" s="691"/>
      <c r="GIU60" s="691"/>
      <c r="GIV60" s="691"/>
      <c r="GIW60" s="691"/>
      <c r="GIX60" s="691"/>
      <c r="GIY60" s="691"/>
      <c r="GIZ60" s="691"/>
      <c r="GJA60" s="691"/>
      <c r="GJB60" s="691"/>
      <c r="GJC60" s="691"/>
      <c r="GJD60" s="691"/>
      <c r="GJE60" s="691"/>
      <c r="GJF60" s="691"/>
      <c r="GJG60" s="691"/>
      <c r="GJH60" s="691"/>
      <c r="GJI60" s="691"/>
      <c r="GJJ60" s="691"/>
      <c r="GJK60" s="691"/>
      <c r="GJL60" s="691"/>
      <c r="GJM60" s="691"/>
      <c r="GJN60" s="691"/>
      <c r="GJO60" s="691"/>
      <c r="GJP60" s="691"/>
      <c r="GJQ60" s="691"/>
      <c r="GJR60" s="691"/>
      <c r="GJS60" s="691"/>
      <c r="GJT60" s="691"/>
      <c r="GJU60" s="691"/>
      <c r="GJV60" s="691"/>
      <c r="GJW60" s="691"/>
      <c r="GJX60" s="691"/>
      <c r="GJY60" s="691"/>
      <c r="GJZ60" s="691"/>
      <c r="GKA60" s="691"/>
      <c r="GKB60" s="691"/>
      <c r="GKC60" s="691"/>
      <c r="GKD60" s="691"/>
      <c r="GKE60" s="691"/>
      <c r="GKF60" s="691"/>
      <c r="GKG60" s="691"/>
      <c r="GKH60" s="691"/>
      <c r="GKI60" s="691"/>
      <c r="GKJ60" s="691"/>
      <c r="GKK60" s="691"/>
      <c r="GKL60" s="691"/>
      <c r="GKM60" s="691"/>
      <c r="GKN60" s="691"/>
      <c r="GKO60" s="691"/>
      <c r="GKP60" s="691"/>
      <c r="GKQ60" s="691"/>
      <c r="GKR60" s="691"/>
      <c r="GKS60" s="691"/>
      <c r="GKT60" s="691"/>
      <c r="GKU60" s="691"/>
      <c r="GKV60" s="691"/>
      <c r="GKW60" s="691"/>
      <c r="GKX60" s="691"/>
      <c r="GKY60" s="691"/>
      <c r="GKZ60" s="691"/>
      <c r="GLA60" s="691"/>
      <c r="GLB60" s="691"/>
      <c r="GLC60" s="691"/>
      <c r="GLD60" s="691"/>
      <c r="GLE60" s="691"/>
      <c r="GLF60" s="691"/>
      <c r="GLG60" s="691"/>
      <c r="GLH60" s="691"/>
      <c r="GLI60" s="691"/>
      <c r="GLJ60" s="691"/>
      <c r="GLK60" s="691"/>
      <c r="GLL60" s="691"/>
      <c r="GLM60" s="691"/>
      <c r="GLN60" s="691"/>
      <c r="GLO60" s="691"/>
      <c r="GLP60" s="691"/>
      <c r="GLQ60" s="691"/>
      <c r="GLR60" s="691"/>
      <c r="GLS60" s="691"/>
      <c r="GLT60" s="691"/>
      <c r="GLU60" s="691"/>
      <c r="GLV60" s="691"/>
      <c r="GLW60" s="691"/>
      <c r="GLX60" s="691"/>
      <c r="GLY60" s="691"/>
      <c r="GLZ60" s="691"/>
      <c r="GMA60" s="691"/>
      <c r="GMB60" s="691"/>
      <c r="GMC60" s="691"/>
      <c r="GMD60" s="691"/>
      <c r="GME60" s="691"/>
      <c r="GMF60" s="691"/>
      <c r="GMG60" s="691"/>
      <c r="GMH60" s="691"/>
      <c r="GMI60" s="691"/>
      <c r="GMJ60" s="691"/>
      <c r="GMK60" s="691"/>
      <c r="GML60" s="691"/>
      <c r="GMM60" s="691"/>
      <c r="GMN60" s="691"/>
      <c r="GMO60" s="691"/>
      <c r="GMP60" s="691"/>
      <c r="GMQ60" s="691"/>
      <c r="GMR60" s="691"/>
      <c r="GMS60" s="691"/>
      <c r="GMT60" s="691"/>
      <c r="GMU60" s="691"/>
      <c r="GMV60" s="691"/>
      <c r="GMW60" s="691"/>
      <c r="GMX60" s="691"/>
      <c r="GMY60" s="691"/>
      <c r="GMZ60" s="691"/>
      <c r="GNA60" s="691"/>
      <c r="GNB60" s="691"/>
      <c r="GNC60" s="691"/>
      <c r="GND60" s="691"/>
      <c r="GNE60" s="691"/>
      <c r="GNF60" s="691"/>
      <c r="GNG60" s="691"/>
      <c r="GNH60" s="691"/>
      <c r="GNI60" s="691"/>
      <c r="GNJ60" s="691"/>
      <c r="GNK60" s="691"/>
      <c r="GNL60" s="691"/>
      <c r="GNM60" s="691"/>
      <c r="GNN60" s="691"/>
      <c r="GNO60" s="691"/>
      <c r="GNP60" s="691"/>
      <c r="GNQ60" s="691"/>
      <c r="GNR60" s="691"/>
      <c r="GNS60" s="691"/>
      <c r="GNT60" s="691"/>
      <c r="GNU60" s="691"/>
      <c r="GNV60" s="691"/>
      <c r="GNW60" s="691"/>
      <c r="GNX60" s="691"/>
      <c r="GNY60" s="691"/>
      <c r="GNZ60" s="691"/>
      <c r="GOA60" s="691"/>
      <c r="GOB60" s="691"/>
      <c r="GOC60" s="691"/>
      <c r="GOD60" s="691"/>
      <c r="GOE60" s="691"/>
      <c r="GOF60" s="691"/>
      <c r="GOG60" s="691"/>
      <c r="GOH60" s="691"/>
      <c r="GOI60" s="691"/>
      <c r="GOJ60" s="691"/>
      <c r="GOK60" s="691"/>
      <c r="GOL60" s="691"/>
      <c r="GOM60" s="691"/>
      <c r="GON60" s="691"/>
      <c r="GOO60" s="691"/>
      <c r="GOP60" s="691"/>
      <c r="GOQ60" s="691"/>
      <c r="GOR60" s="691"/>
      <c r="GOS60" s="691"/>
      <c r="GOT60" s="691"/>
      <c r="GOU60" s="691"/>
      <c r="GOV60" s="691"/>
      <c r="GOW60" s="691"/>
      <c r="GOX60" s="691"/>
      <c r="GOY60" s="691"/>
      <c r="GOZ60" s="691"/>
      <c r="GPA60" s="691"/>
      <c r="GPB60" s="691"/>
      <c r="GPC60" s="691"/>
      <c r="GPD60" s="691"/>
      <c r="GPE60" s="691"/>
      <c r="GPF60" s="691"/>
      <c r="GPG60" s="691"/>
      <c r="GPH60" s="691"/>
      <c r="GPI60" s="691"/>
      <c r="GPJ60" s="691"/>
      <c r="GPK60" s="691"/>
      <c r="GPL60" s="691"/>
      <c r="GPM60" s="691"/>
      <c r="GPN60" s="691"/>
      <c r="GPO60" s="691"/>
      <c r="GPP60" s="691"/>
      <c r="GPQ60" s="691"/>
      <c r="GPR60" s="691"/>
      <c r="GPS60" s="691"/>
      <c r="GPT60" s="691"/>
      <c r="GPU60" s="691"/>
      <c r="GPV60" s="691"/>
      <c r="GPW60" s="691"/>
      <c r="GPX60" s="691"/>
      <c r="GPY60" s="691"/>
      <c r="GPZ60" s="691"/>
      <c r="GQA60" s="691"/>
      <c r="GQB60" s="691"/>
      <c r="GQC60" s="691"/>
      <c r="GQD60" s="691"/>
      <c r="GQE60" s="691"/>
      <c r="GQF60" s="691"/>
      <c r="GQG60" s="691"/>
      <c r="GQH60" s="691"/>
      <c r="GQI60" s="691"/>
      <c r="GQJ60" s="691"/>
      <c r="GQK60" s="691"/>
      <c r="GQL60" s="691"/>
      <c r="GQM60" s="691"/>
      <c r="GQN60" s="691"/>
      <c r="GQO60" s="691"/>
      <c r="GQP60" s="691"/>
      <c r="GQQ60" s="691"/>
      <c r="GQR60" s="691"/>
      <c r="GQS60" s="691"/>
      <c r="GQT60" s="691"/>
      <c r="GQU60" s="691"/>
      <c r="GQV60" s="691"/>
      <c r="GQW60" s="691"/>
      <c r="GQX60" s="691"/>
      <c r="GQY60" s="691"/>
      <c r="GQZ60" s="691"/>
      <c r="GRA60" s="691"/>
      <c r="GRB60" s="691"/>
      <c r="GRC60" s="691"/>
      <c r="GRD60" s="691"/>
      <c r="GRE60" s="691"/>
      <c r="GRF60" s="691"/>
      <c r="GRG60" s="691"/>
      <c r="GRH60" s="691"/>
      <c r="GRI60" s="691"/>
      <c r="GRJ60" s="691"/>
      <c r="GRK60" s="691"/>
      <c r="GRL60" s="691"/>
      <c r="GRM60" s="691"/>
      <c r="GRN60" s="691"/>
      <c r="GRO60" s="691"/>
      <c r="GRP60" s="691"/>
      <c r="GRQ60" s="691"/>
      <c r="GRR60" s="691"/>
      <c r="GRS60" s="691"/>
      <c r="GRT60" s="691"/>
      <c r="GRU60" s="691"/>
      <c r="GRV60" s="691"/>
      <c r="GRW60" s="691"/>
      <c r="GRX60" s="691"/>
      <c r="GRY60" s="691"/>
      <c r="GRZ60" s="691"/>
      <c r="GSA60" s="691"/>
      <c r="GSB60" s="691"/>
      <c r="GSC60" s="691"/>
      <c r="GSD60" s="691"/>
      <c r="GSE60" s="691"/>
      <c r="GSF60" s="691"/>
      <c r="GSG60" s="691"/>
      <c r="GSH60" s="691"/>
      <c r="GSI60" s="691"/>
      <c r="GSJ60" s="691"/>
      <c r="GSK60" s="691"/>
      <c r="GSL60" s="691"/>
      <c r="GSM60" s="691"/>
      <c r="GSN60" s="691"/>
      <c r="GSO60" s="691"/>
      <c r="GSP60" s="691"/>
      <c r="GSQ60" s="691"/>
      <c r="GSR60" s="691"/>
      <c r="GSS60" s="691"/>
      <c r="GST60" s="691"/>
      <c r="GSU60" s="691"/>
      <c r="GSV60" s="691"/>
      <c r="GSW60" s="691"/>
      <c r="GSX60" s="691"/>
      <c r="GSY60" s="691"/>
      <c r="GSZ60" s="691"/>
      <c r="GTA60" s="691"/>
      <c r="GTB60" s="691"/>
      <c r="GTC60" s="691"/>
      <c r="GTD60" s="691"/>
      <c r="GTE60" s="691"/>
      <c r="GTF60" s="691"/>
      <c r="GTG60" s="691"/>
      <c r="GTH60" s="691"/>
      <c r="GTI60" s="691"/>
      <c r="GTJ60" s="691"/>
      <c r="GTK60" s="691"/>
      <c r="GTL60" s="691"/>
      <c r="GTM60" s="691"/>
      <c r="GTN60" s="691"/>
      <c r="GTO60" s="691"/>
      <c r="GTP60" s="691"/>
      <c r="GTQ60" s="691"/>
      <c r="GTR60" s="691"/>
      <c r="GTS60" s="691"/>
      <c r="GTT60" s="691"/>
      <c r="GTU60" s="691"/>
      <c r="GTV60" s="691"/>
      <c r="GTW60" s="691"/>
      <c r="GTX60" s="691"/>
      <c r="GTY60" s="691"/>
      <c r="GTZ60" s="691"/>
      <c r="GUA60" s="691"/>
      <c r="GUB60" s="691"/>
      <c r="GUC60" s="691"/>
      <c r="GUD60" s="691"/>
      <c r="GUE60" s="691"/>
      <c r="GUF60" s="691"/>
      <c r="GUG60" s="691"/>
      <c r="GUH60" s="691"/>
      <c r="GUI60" s="691"/>
      <c r="GUJ60" s="691"/>
      <c r="GUK60" s="691"/>
      <c r="GUL60" s="691"/>
      <c r="GUM60" s="691"/>
      <c r="GUN60" s="691"/>
      <c r="GUO60" s="691"/>
      <c r="GUP60" s="691"/>
      <c r="GUQ60" s="691"/>
      <c r="GUR60" s="691"/>
      <c r="GUS60" s="691"/>
      <c r="GUT60" s="691"/>
      <c r="GUU60" s="691"/>
      <c r="GUV60" s="691"/>
      <c r="GUW60" s="691"/>
      <c r="GUX60" s="691"/>
      <c r="GUY60" s="691"/>
      <c r="GUZ60" s="691"/>
      <c r="GVA60" s="691"/>
      <c r="GVB60" s="691"/>
      <c r="GVC60" s="691"/>
      <c r="GVD60" s="691"/>
      <c r="GVE60" s="691"/>
      <c r="GVF60" s="691"/>
      <c r="GVG60" s="691"/>
      <c r="GVH60" s="691"/>
      <c r="GVI60" s="691"/>
      <c r="GVJ60" s="691"/>
      <c r="GVK60" s="691"/>
      <c r="GVL60" s="691"/>
      <c r="GVM60" s="691"/>
      <c r="GVN60" s="691"/>
      <c r="GVO60" s="691"/>
      <c r="GVP60" s="691"/>
      <c r="GVQ60" s="691"/>
      <c r="GVR60" s="691"/>
      <c r="GVS60" s="691"/>
      <c r="GVT60" s="691"/>
      <c r="GVU60" s="691"/>
      <c r="GVV60" s="691"/>
      <c r="GVW60" s="691"/>
      <c r="GVX60" s="691"/>
      <c r="GVY60" s="691"/>
      <c r="GVZ60" s="691"/>
      <c r="GWA60" s="691"/>
      <c r="GWB60" s="691"/>
      <c r="GWC60" s="691"/>
      <c r="GWD60" s="691"/>
      <c r="GWE60" s="691"/>
      <c r="GWF60" s="691"/>
      <c r="GWG60" s="691"/>
      <c r="GWH60" s="691"/>
      <c r="GWI60" s="691"/>
      <c r="GWJ60" s="691"/>
      <c r="GWK60" s="691"/>
      <c r="GWL60" s="691"/>
      <c r="GWM60" s="691"/>
      <c r="GWN60" s="691"/>
      <c r="GWO60" s="691"/>
      <c r="GWP60" s="691"/>
      <c r="GWQ60" s="691"/>
      <c r="GWR60" s="691"/>
      <c r="GWS60" s="691"/>
      <c r="GWT60" s="691"/>
      <c r="GWU60" s="691"/>
      <c r="GWV60" s="691"/>
      <c r="GWW60" s="691"/>
      <c r="GWX60" s="691"/>
      <c r="GWY60" s="691"/>
      <c r="GWZ60" s="691"/>
      <c r="GXA60" s="691"/>
      <c r="GXB60" s="691"/>
      <c r="GXC60" s="691"/>
      <c r="GXD60" s="691"/>
      <c r="GXE60" s="691"/>
      <c r="GXF60" s="691"/>
      <c r="GXG60" s="691"/>
      <c r="GXH60" s="691"/>
      <c r="GXI60" s="691"/>
      <c r="GXJ60" s="691"/>
      <c r="GXK60" s="691"/>
      <c r="GXL60" s="691"/>
      <c r="GXM60" s="691"/>
      <c r="GXN60" s="691"/>
      <c r="GXO60" s="691"/>
      <c r="GXP60" s="691"/>
      <c r="GXQ60" s="691"/>
      <c r="GXR60" s="691"/>
      <c r="GXS60" s="691"/>
      <c r="GXT60" s="691"/>
      <c r="GXU60" s="691"/>
      <c r="GXV60" s="691"/>
      <c r="GXW60" s="691"/>
      <c r="GXX60" s="691"/>
      <c r="GXY60" s="691"/>
      <c r="GXZ60" s="691"/>
      <c r="GYA60" s="691"/>
      <c r="GYB60" s="691"/>
      <c r="GYC60" s="691"/>
      <c r="GYD60" s="691"/>
      <c r="GYE60" s="691"/>
      <c r="GYF60" s="691"/>
      <c r="GYG60" s="691"/>
      <c r="GYH60" s="691"/>
      <c r="GYI60" s="691"/>
      <c r="GYJ60" s="691"/>
      <c r="GYK60" s="691"/>
      <c r="GYL60" s="691"/>
      <c r="GYM60" s="691"/>
      <c r="GYN60" s="691"/>
      <c r="GYO60" s="691"/>
      <c r="GYP60" s="691"/>
      <c r="GYQ60" s="691"/>
      <c r="GYR60" s="691"/>
      <c r="GYS60" s="691"/>
      <c r="GYT60" s="691"/>
      <c r="GYU60" s="691"/>
      <c r="GYV60" s="691"/>
      <c r="GYW60" s="691"/>
      <c r="GYX60" s="691"/>
      <c r="GYY60" s="691"/>
      <c r="GYZ60" s="691"/>
      <c r="GZA60" s="691"/>
      <c r="GZB60" s="691"/>
      <c r="GZC60" s="691"/>
      <c r="GZD60" s="691"/>
      <c r="GZE60" s="691"/>
      <c r="GZF60" s="691"/>
      <c r="GZG60" s="691"/>
      <c r="GZH60" s="691"/>
      <c r="GZI60" s="691"/>
      <c r="GZJ60" s="691"/>
      <c r="GZK60" s="691"/>
      <c r="GZL60" s="691"/>
      <c r="GZM60" s="691"/>
      <c r="GZN60" s="691"/>
      <c r="GZO60" s="691"/>
      <c r="GZP60" s="691"/>
      <c r="GZQ60" s="691"/>
      <c r="GZR60" s="691"/>
      <c r="GZS60" s="691"/>
      <c r="GZT60" s="691"/>
      <c r="GZU60" s="691"/>
      <c r="GZV60" s="691"/>
      <c r="GZW60" s="691"/>
      <c r="GZX60" s="691"/>
      <c r="GZY60" s="691"/>
      <c r="GZZ60" s="691"/>
      <c r="HAA60" s="691"/>
      <c r="HAB60" s="691"/>
      <c r="HAC60" s="691"/>
      <c r="HAD60" s="691"/>
      <c r="HAE60" s="691"/>
      <c r="HAF60" s="691"/>
      <c r="HAG60" s="691"/>
      <c r="HAH60" s="691"/>
      <c r="HAI60" s="691"/>
      <c r="HAJ60" s="691"/>
      <c r="HAK60" s="691"/>
      <c r="HAL60" s="691"/>
      <c r="HAM60" s="691"/>
      <c r="HAN60" s="691"/>
      <c r="HAO60" s="691"/>
      <c r="HAP60" s="691"/>
      <c r="HAQ60" s="691"/>
      <c r="HAR60" s="691"/>
      <c r="HAS60" s="691"/>
      <c r="HAT60" s="691"/>
      <c r="HAU60" s="691"/>
      <c r="HAV60" s="691"/>
      <c r="HAW60" s="691"/>
      <c r="HAX60" s="691"/>
      <c r="HAY60" s="691"/>
      <c r="HAZ60" s="691"/>
      <c r="HBA60" s="691"/>
      <c r="HBB60" s="691"/>
      <c r="HBC60" s="691"/>
      <c r="HBD60" s="691"/>
      <c r="HBE60" s="691"/>
      <c r="HBF60" s="691"/>
      <c r="HBG60" s="691"/>
      <c r="HBH60" s="691"/>
      <c r="HBI60" s="691"/>
      <c r="HBJ60" s="691"/>
      <c r="HBK60" s="691"/>
      <c r="HBL60" s="691"/>
      <c r="HBM60" s="691"/>
      <c r="HBN60" s="691"/>
      <c r="HBO60" s="691"/>
      <c r="HBP60" s="691"/>
      <c r="HBQ60" s="691"/>
      <c r="HBR60" s="691"/>
      <c r="HBS60" s="691"/>
      <c r="HBT60" s="691"/>
      <c r="HBU60" s="691"/>
      <c r="HBV60" s="691"/>
      <c r="HBW60" s="691"/>
      <c r="HBX60" s="691"/>
      <c r="HBY60" s="691"/>
      <c r="HBZ60" s="691"/>
      <c r="HCA60" s="691"/>
      <c r="HCB60" s="691"/>
      <c r="HCC60" s="691"/>
      <c r="HCD60" s="691"/>
      <c r="HCE60" s="691"/>
      <c r="HCF60" s="691"/>
      <c r="HCG60" s="691"/>
      <c r="HCH60" s="691"/>
      <c r="HCI60" s="691"/>
      <c r="HCJ60" s="691"/>
      <c r="HCK60" s="691"/>
      <c r="HCL60" s="691"/>
      <c r="HCM60" s="691"/>
      <c r="HCN60" s="691"/>
      <c r="HCO60" s="691"/>
      <c r="HCP60" s="691"/>
      <c r="HCQ60" s="691"/>
      <c r="HCR60" s="691"/>
      <c r="HCS60" s="691"/>
      <c r="HCT60" s="691"/>
      <c r="HCU60" s="691"/>
      <c r="HCV60" s="691"/>
      <c r="HCW60" s="691"/>
      <c r="HCX60" s="691"/>
      <c r="HCY60" s="691"/>
      <c r="HCZ60" s="691"/>
      <c r="HDA60" s="691"/>
      <c r="HDB60" s="691"/>
      <c r="HDC60" s="691"/>
      <c r="HDD60" s="691"/>
      <c r="HDE60" s="691"/>
      <c r="HDF60" s="691"/>
      <c r="HDG60" s="691"/>
      <c r="HDH60" s="691"/>
      <c r="HDI60" s="691"/>
      <c r="HDJ60" s="691"/>
      <c r="HDK60" s="691"/>
      <c r="HDL60" s="691"/>
      <c r="HDM60" s="691"/>
      <c r="HDN60" s="691"/>
      <c r="HDO60" s="691"/>
      <c r="HDP60" s="691"/>
      <c r="HDQ60" s="691"/>
      <c r="HDR60" s="691"/>
      <c r="HDS60" s="691"/>
      <c r="HDT60" s="691"/>
      <c r="HDU60" s="691"/>
      <c r="HDV60" s="691"/>
      <c r="HDW60" s="691"/>
      <c r="HDX60" s="691"/>
      <c r="HDY60" s="691"/>
      <c r="HDZ60" s="691"/>
      <c r="HEA60" s="691"/>
      <c r="HEB60" s="691"/>
      <c r="HEC60" s="691"/>
      <c r="HED60" s="691"/>
      <c r="HEE60" s="691"/>
      <c r="HEF60" s="691"/>
      <c r="HEG60" s="691"/>
      <c r="HEH60" s="691"/>
      <c r="HEI60" s="691"/>
      <c r="HEJ60" s="691"/>
      <c r="HEK60" s="691"/>
      <c r="HEL60" s="691"/>
      <c r="HEM60" s="691"/>
      <c r="HEN60" s="691"/>
      <c r="HEO60" s="691"/>
      <c r="HEP60" s="691"/>
      <c r="HEQ60" s="691"/>
      <c r="HER60" s="691"/>
      <c r="HES60" s="691"/>
      <c r="HET60" s="691"/>
      <c r="HEU60" s="691"/>
      <c r="HEV60" s="691"/>
      <c r="HEW60" s="691"/>
      <c r="HEX60" s="691"/>
      <c r="HEY60" s="691"/>
      <c r="HEZ60" s="691"/>
      <c r="HFA60" s="691"/>
      <c r="HFB60" s="691"/>
      <c r="HFC60" s="691"/>
      <c r="HFD60" s="691"/>
      <c r="HFE60" s="691"/>
      <c r="HFF60" s="691"/>
      <c r="HFG60" s="691"/>
      <c r="HFH60" s="691"/>
      <c r="HFI60" s="691"/>
      <c r="HFJ60" s="691"/>
      <c r="HFK60" s="691"/>
      <c r="HFL60" s="691"/>
      <c r="HFM60" s="691"/>
      <c r="HFN60" s="691"/>
      <c r="HFO60" s="691"/>
      <c r="HFP60" s="691"/>
      <c r="HFQ60" s="691"/>
      <c r="HFR60" s="691"/>
      <c r="HFS60" s="691"/>
      <c r="HFT60" s="691"/>
      <c r="HFU60" s="691"/>
      <c r="HFV60" s="691"/>
      <c r="HFW60" s="691"/>
      <c r="HFX60" s="691"/>
      <c r="HFY60" s="691"/>
      <c r="HFZ60" s="691"/>
      <c r="HGA60" s="691"/>
      <c r="HGB60" s="691"/>
      <c r="HGC60" s="691"/>
      <c r="HGD60" s="691"/>
      <c r="HGE60" s="691"/>
      <c r="HGF60" s="691"/>
      <c r="HGG60" s="691"/>
      <c r="HGH60" s="691"/>
      <c r="HGI60" s="691"/>
      <c r="HGJ60" s="691"/>
      <c r="HGK60" s="691"/>
      <c r="HGL60" s="691"/>
      <c r="HGM60" s="691"/>
      <c r="HGN60" s="691"/>
      <c r="HGO60" s="691"/>
      <c r="HGP60" s="691"/>
      <c r="HGQ60" s="691"/>
      <c r="HGR60" s="691"/>
      <c r="HGS60" s="691"/>
      <c r="HGT60" s="691"/>
      <c r="HGU60" s="691"/>
      <c r="HGV60" s="691"/>
      <c r="HGW60" s="691"/>
      <c r="HGX60" s="691"/>
      <c r="HGY60" s="691"/>
      <c r="HGZ60" s="691"/>
      <c r="HHA60" s="691"/>
      <c r="HHB60" s="691"/>
      <c r="HHC60" s="691"/>
      <c r="HHD60" s="691"/>
      <c r="HHE60" s="691"/>
      <c r="HHF60" s="691"/>
      <c r="HHG60" s="691"/>
      <c r="HHH60" s="691"/>
      <c r="HHI60" s="691"/>
      <c r="HHJ60" s="691"/>
      <c r="HHK60" s="691"/>
      <c r="HHL60" s="691"/>
      <c r="HHM60" s="691"/>
      <c r="HHN60" s="691"/>
      <c r="HHO60" s="691"/>
      <c r="HHP60" s="691"/>
      <c r="HHQ60" s="691"/>
      <c r="HHR60" s="691"/>
      <c r="HHS60" s="691"/>
      <c r="HHT60" s="691"/>
      <c r="HHU60" s="691"/>
      <c r="HHV60" s="691"/>
      <c r="HHW60" s="691"/>
      <c r="HHX60" s="691"/>
      <c r="HHY60" s="691"/>
      <c r="HHZ60" s="691"/>
      <c r="HIA60" s="691"/>
      <c r="HIB60" s="691"/>
      <c r="HIC60" s="691"/>
      <c r="HID60" s="691"/>
      <c r="HIE60" s="691"/>
      <c r="HIF60" s="691"/>
      <c r="HIG60" s="691"/>
      <c r="HIH60" s="691"/>
      <c r="HII60" s="691"/>
      <c r="HIJ60" s="691"/>
      <c r="HIK60" s="691"/>
      <c r="HIL60" s="691"/>
      <c r="HIM60" s="691"/>
      <c r="HIN60" s="691"/>
      <c r="HIO60" s="691"/>
      <c r="HIP60" s="691"/>
      <c r="HIQ60" s="691"/>
      <c r="HIR60" s="691"/>
      <c r="HIS60" s="691"/>
      <c r="HIT60" s="691"/>
      <c r="HIU60" s="691"/>
      <c r="HIV60" s="691"/>
      <c r="HIW60" s="691"/>
      <c r="HIX60" s="691"/>
      <c r="HIY60" s="691"/>
      <c r="HIZ60" s="691"/>
      <c r="HJA60" s="691"/>
      <c r="HJB60" s="691"/>
      <c r="HJC60" s="691"/>
      <c r="HJD60" s="691"/>
      <c r="HJE60" s="691"/>
      <c r="HJF60" s="691"/>
      <c r="HJG60" s="691"/>
      <c r="HJH60" s="691"/>
      <c r="HJI60" s="691"/>
      <c r="HJJ60" s="691"/>
      <c r="HJK60" s="691"/>
      <c r="HJL60" s="691"/>
      <c r="HJM60" s="691"/>
      <c r="HJN60" s="691"/>
      <c r="HJO60" s="691"/>
      <c r="HJP60" s="691"/>
      <c r="HJQ60" s="691"/>
      <c r="HJR60" s="691"/>
      <c r="HJS60" s="691"/>
      <c r="HJT60" s="691"/>
      <c r="HJU60" s="691"/>
      <c r="HJV60" s="691"/>
      <c r="HJW60" s="691"/>
      <c r="HJX60" s="691"/>
      <c r="HJY60" s="691"/>
      <c r="HJZ60" s="691"/>
      <c r="HKA60" s="691"/>
      <c r="HKB60" s="691"/>
      <c r="HKC60" s="691"/>
      <c r="HKD60" s="691"/>
      <c r="HKE60" s="691"/>
      <c r="HKF60" s="691"/>
      <c r="HKG60" s="691"/>
      <c r="HKH60" s="691"/>
      <c r="HKI60" s="691"/>
      <c r="HKJ60" s="691"/>
      <c r="HKK60" s="691"/>
      <c r="HKL60" s="691"/>
      <c r="HKM60" s="691"/>
      <c r="HKN60" s="691"/>
      <c r="HKO60" s="691"/>
      <c r="HKP60" s="691"/>
      <c r="HKQ60" s="691"/>
      <c r="HKR60" s="691"/>
      <c r="HKS60" s="691"/>
      <c r="HKT60" s="691"/>
      <c r="HKU60" s="691"/>
      <c r="HKV60" s="691"/>
      <c r="HKW60" s="691"/>
      <c r="HKX60" s="691"/>
      <c r="HKY60" s="691"/>
      <c r="HKZ60" s="691"/>
      <c r="HLA60" s="691"/>
      <c r="HLB60" s="691"/>
      <c r="HLC60" s="691"/>
      <c r="HLD60" s="691"/>
      <c r="HLE60" s="691"/>
      <c r="HLF60" s="691"/>
      <c r="HLG60" s="691"/>
      <c r="HLH60" s="691"/>
      <c r="HLI60" s="691"/>
      <c r="HLJ60" s="691"/>
      <c r="HLK60" s="691"/>
      <c r="HLL60" s="691"/>
      <c r="HLM60" s="691"/>
      <c r="HLN60" s="691"/>
      <c r="HLO60" s="691"/>
      <c r="HLP60" s="691"/>
      <c r="HLQ60" s="691"/>
      <c r="HLR60" s="691"/>
      <c r="HLS60" s="691"/>
      <c r="HLT60" s="691"/>
      <c r="HLU60" s="691"/>
      <c r="HLV60" s="691"/>
      <c r="HLW60" s="691"/>
      <c r="HLX60" s="691"/>
      <c r="HLY60" s="691"/>
      <c r="HLZ60" s="691"/>
      <c r="HMA60" s="691"/>
      <c r="HMB60" s="691"/>
      <c r="HMC60" s="691"/>
      <c r="HMD60" s="691"/>
      <c r="HME60" s="691"/>
      <c r="HMF60" s="691"/>
      <c r="HMG60" s="691"/>
      <c r="HMH60" s="691"/>
      <c r="HMI60" s="691"/>
      <c r="HMJ60" s="691"/>
      <c r="HMK60" s="691"/>
      <c r="HML60" s="691"/>
      <c r="HMM60" s="691"/>
      <c r="HMN60" s="691"/>
      <c r="HMO60" s="691"/>
      <c r="HMP60" s="691"/>
      <c r="HMQ60" s="691"/>
      <c r="HMR60" s="691"/>
      <c r="HMS60" s="691"/>
      <c r="HMT60" s="691"/>
      <c r="HMU60" s="691"/>
      <c r="HMV60" s="691"/>
      <c r="HMW60" s="691"/>
      <c r="HMX60" s="691"/>
      <c r="HMY60" s="691"/>
      <c r="HMZ60" s="691"/>
      <c r="HNA60" s="691"/>
      <c r="HNB60" s="691"/>
      <c r="HNC60" s="691"/>
      <c r="HND60" s="691"/>
      <c r="HNE60" s="691"/>
      <c r="HNF60" s="691"/>
      <c r="HNG60" s="691"/>
      <c r="HNH60" s="691"/>
      <c r="HNI60" s="691"/>
      <c r="HNJ60" s="691"/>
      <c r="HNK60" s="691"/>
      <c r="HNL60" s="691"/>
      <c r="HNM60" s="691"/>
      <c r="HNN60" s="691"/>
      <c r="HNO60" s="691"/>
      <c r="HNP60" s="691"/>
      <c r="HNQ60" s="691"/>
      <c r="HNR60" s="691"/>
      <c r="HNS60" s="691"/>
      <c r="HNT60" s="691"/>
      <c r="HNU60" s="691"/>
      <c r="HNV60" s="691"/>
      <c r="HNW60" s="691"/>
      <c r="HNX60" s="691"/>
      <c r="HNY60" s="691"/>
      <c r="HNZ60" s="691"/>
      <c r="HOA60" s="691"/>
      <c r="HOB60" s="691"/>
      <c r="HOC60" s="691"/>
      <c r="HOD60" s="691"/>
      <c r="HOE60" s="691"/>
      <c r="HOF60" s="691"/>
      <c r="HOG60" s="691"/>
      <c r="HOH60" s="691"/>
      <c r="HOI60" s="691"/>
      <c r="HOJ60" s="691"/>
      <c r="HOK60" s="691"/>
      <c r="HOL60" s="691"/>
      <c r="HOM60" s="691"/>
      <c r="HON60" s="691"/>
      <c r="HOO60" s="691"/>
      <c r="HOP60" s="691"/>
      <c r="HOQ60" s="691"/>
      <c r="HOR60" s="691"/>
      <c r="HOS60" s="691"/>
      <c r="HOT60" s="691"/>
      <c r="HOU60" s="691"/>
      <c r="HOV60" s="691"/>
      <c r="HOW60" s="691"/>
      <c r="HOX60" s="691"/>
      <c r="HOY60" s="691"/>
      <c r="HOZ60" s="691"/>
      <c r="HPA60" s="691"/>
      <c r="HPB60" s="691"/>
      <c r="HPC60" s="691"/>
      <c r="HPD60" s="691"/>
      <c r="HPE60" s="691"/>
      <c r="HPF60" s="691"/>
      <c r="HPG60" s="691"/>
      <c r="HPH60" s="691"/>
      <c r="HPI60" s="691"/>
      <c r="HPJ60" s="691"/>
      <c r="HPK60" s="691"/>
      <c r="HPL60" s="691"/>
      <c r="HPM60" s="691"/>
      <c r="HPN60" s="691"/>
      <c r="HPO60" s="691"/>
      <c r="HPP60" s="691"/>
      <c r="HPQ60" s="691"/>
      <c r="HPR60" s="691"/>
      <c r="HPS60" s="691"/>
      <c r="HPT60" s="691"/>
      <c r="HPU60" s="691"/>
      <c r="HPV60" s="691"/>
      <c r="HPW60" s="691"/>
      <c r="HPX60" s="691"/>
      <c r="HPY60" s="691"/>
      <c r="HPZ60" s="691"/>
      <c r="HQA60" s="691"/>
      <c r="HQB60" s="691"/>
      <c r="HQC60" s="691"/>
      <c r="HQD60" s="691"/>
      <c r="HQE60" s="691"/>
      <c r="HQF60" s="691"/>
      <c r="HQG60" s="691"/>
      <c r="HQH60" s="691"/>
      <c r="HQI60" s="691"/>
      <c r="HQJ60" s="691"/>
      <c r="HQK60" s="691"/>
      <c r="HQL60" s="691"/>
      <c r="HQM60" s="691"/>
      <c r="HQN60" s="691"/>
      <c r="HQO60" s="691"/>
      <c r="HQP60" s="691"/>
      <c r="HQQ60" s="691"/>
      <c r="HQR60" s="691"/>
      <c r="HQS60" s="691"/>
      <c r="HQT60" s="691"/>
      <c r="HQU60" s="691"/>
      <c r="HQV60" s="691"/>
      <c r="HQW60" s="691"/>
      <c r="HQX60" s="691"/>
      <c r="HQY60" s="691"/>
      <c r="HQZ60" s="691"/>
      <c r="HRA60" s="691"/>
      <c r="HRB60" s="691"/>
      <c r="HRC60" s="691"/>
      <c r="HRD60" s="691"/>
      <c r="HRE60" s="691"/>
      <c r="HRF60" s="691"/>
      <c r="HRG60" s="691"/>
      <c r="HRH60" s="691"/>
      <c r="HRI60" s="691"/>
      <c r="HRJ60" s="691"/>
      <c r="HRK60" s="691"/>
      <c r="HRL60" s="691"/>
      <c r="HRM60" s="691"/>
      <c r="HRN60" s="691"/>
      <c r="HRO60" s="691"/>
      <c r="HRP60" s="691"/>
      <c r="HRQ60" s="691"/>
      <c r="HRR60" s="691"/>
      <c r="HRS60" s="691"/>
      <c r="HRT60" s="691"/>
      <c r="HRU60" s="691"/>
      <c r="HRV60" s="691"/>
      <c r="HRW60" s="691"/>
      <c r="HRX60" s="691"/>
      <c r="HRY60" s="691"/>
      <c r="HRZ60" s="691"/>
      <c r="HSA60" s="691"/>
      <c r="HSB60" s="691"/>
      <c r="HSC60" s="691"/>
      <c r="HSD60" s="691"/>
      <c r="HSE60" s="691"/>
      <c r="HSF60" s="691"/>
      <c r="HSG60" s="691"/>
      <c r="HSH60" s="691"/>
      <c r="HSI60" s="691"/>
      <c r="HSJ60" s="691"/>
      <c r="HSK60" s="691"/>
      <c r="HSL60" s="691"/>
      <c r="HSM60" s="691"/>
      <c r="HSN60" s="691"/>
      <c r="HSO60" s="691"/>
      <c r="HSP60" s="691"/>
      <c r="HSQ60" s="691"/>
      <c r="HSR60" s="691"/>
      <c r="HSS60" s="691"/>
      <c r="HST60" s="691"/>
      <c r="HSU60" s="691"/>
      <c r="HSV60" s="691"/>
      <c r="HSW60" s="691"/>
      <c r="HSX60" s="691"/>
      <c r="HSY60" s="691"/>
      <c r="HSZ60" s="691"/>
      <c r="HTA60" s="691"/>
      <c r="HTB60" s="691"/>
      <c r="HTC60" s="691"/>
      <c r="HTD60" s="691"/>
      <c r="HTE60" s="691"/>
      <c r="HTF60" s="691"/>
      <c r="HTG60" s="691"/>
      <c r="HTH60" s="691"/>
      <c r="HTI60" s="691"/>
      <c r="HTJ60" s="691"/>
      <c r="HTK60" s="691"/>
      <c r="HTL60" s="691"/>
      <c r="HTM60" s="691"/>
      <c r="HTN60" s="691"/>
      <c r="HTO60" s="691"/>
      <c r="HTP60" s="691"/>
      <c r="HTQ60" s="691"/>
      <c r="HTR60" s="691"/>
      <c r="HTS60" s="691"/>
      <c r="HTT60" s="691"/>
      <c r="HTU60" s="691"/>
      <c r="HTV60" s="691"/>
      <c r="HTW60" s="691"/>
      <c r="HTX60" s="691"/>
      <c r="HTY60" s="691"/>
      <c r="HTZ60" s="691"/>
      <c r="HUA60" s="691"/>
      <c r="HUB60" s="691"/>
      <c r="HUC60" s="691"/>
      <c r="HUD60" s="691"/>
      <c r="HUE60" s="691"/>
      <c r="HUF60" s="691"/>
      <c r="HUG60" s="691"/>
      <c r="HUH60" s="691"/>
      <c r="HUI60" s="691"/>
      <c r="HUJ60" s="691"/>
      <c r="HUK60" s="691"/>
      <c r="HUL60" s="691"/>
      <c r="HUM60" s="691"/>
      <c r="HUN60" s="691"/>
      <c r="HUO60" s="691"/>
      <c r="HUP60" s="691"/>
      <c r="HUQ60" s="691"/>
      <c r="HUR60" s="691"/>
      <c r="HUS60" s="691"/>
      <c r="HUT60" s="691"/>
      <c r="HUU60" s="691"/>
      <c r="HUV60" s="691"/>
      <c r="HUW60" s="691"/>
      <c r="HUX60" s="691"/>
      <c r="HUY60" s="691"/>
      <c r="HUZ60" s="691"/>
      <c r="HVA60" s="691"/>
      <c r="HVB60" s="691"/>
      <c r="HVC60" s="691"/>
      <c r="HVD60" s="691"/>
      <c r="HVE60" s="691"/>
      <c r="HVF60" s="691"/>
      <c r="HVG60" s="691"/>
      <c r="HVH60" s="691"/>
      <c r="HVI60" s="691"/>
      <c r="HVJ60" s="691"/>
      <c r="HVK60" s="691"/>
      <c r="HVL60" s="691"/>
      <c r="HVM60" s="691"/>
      <c r="HVN60" s="691"/>
      <c r="HVO60" s="691"/>
      <c r="HVP60" s="691"/>
      <c r="HVQ60" s="691"/>
      <c r="HVR60" s="691"/>
      <c r="HVS60" s="691"/>
      <c r="HVT60" s="691"/>
      <c r="HVU60" s="691"/>
      <c r="HVV60" s="691"/>
      <c r="HVW60" s="691"/>
      <c r="HVX60" s="691"/>
      <c r="HVY60" s="691"/>
      <c r="HVZ60" s="691"/>
      <c r="HWA60" s="691"/>
      <c r="HWB60" s="691"/>
      <c r="HWC60" s="691"/>
      <c r="HWD60" s="691"/>
      <c r="HWE60" s="691"/>
      <c r="HWF60" s="691"/>
      <c r="HWG60" s="691"/>
      <c r="HWH60" s="691"/>
      <c r="HWI60" s="691"/>
      <c r="HWJ60" s="691"/>
      <c r="HWK60" s="691"/>
      <c r="HWL60" s="691"/>
      <c r="HWM60" s="691"/>
      <c r="HWN60" s="691"/>
      <c r="HWO60" s="691"/>
      <c r="HWP60" s="691"/>
      <c r="HWQ60" s="691"/>
      <c r="HWR60" s="691"/>
      <c r="HWS60" s="691"/>
      <c r="HWT60" s="691"/>
      <c r="HWU60" s="691"/>
      <c r="HWV60" s="691"/>
      <c r="HWW60" s="691"/>
      <c r="HWX60" s="691"/>
      <c r="HWY60" s="691"/>
      <c r="HWZ60" s="691"/>
      <c r="HXA60" s="691"/>
      <c r="HXB60" s="691"/>
      <c r="HXC60" s="691"/>
      <c r="HXD60" s="691"/>
      <c r="HXE60" s="691"/>
      <c r="HXF60" s="691"/>
      <c r="HXG60" s="691"/>
      <c r="HXH60" s="691"/>
      <c r="HXI60" s="691"/>
      <c r="HXJ60" s="691"/>
      <c r="HXK60" s="691"/>
      <c r="HXL60" s="691"/>
      <c r="HXM60" s="691"/>
      <c r="HXN60" s="691"/>
      <c r="HXO60" s="691"/>
      <c r="HXP60" s="691"/>
      <c r="HXQ60" s="691"/>
      <c r="HXR60" s="691"/>
      <c r="HXS60" s="691"/>
      <c r="HXT60" s="691"/>
      <c r="HXU60" s="691"/>
      <c r="HXV60" s="691"/>
      <c r="HXW60" s="691"/>
      <c r="HXX60" s="691"/>
      <c r="HXY60" s="691"/>
      <c r="HXZ60" s="691"/>
      <c r="HYA60" s="691"/>
      <c r="HYB60" s="691"/>
      <c r="HYC60" s="691"/>
      <c r="HYD60" s="691"/>
      <c r="HYE60" s="691"/>
      <c r="HYF60" s="691"/>
      <c r="HYG60" s="691"/>
      <c r="HYH60" s="691"/>
      <c r="HYI60" s="691"/>
      <c r="HYJ60" s="691"/>
      <c r="HYK60" s="691"/>
      <c r="HYL60" s="691"/>
      <c r="HYM60" s="691"/>
      <c r="HYN60" s="691"/>
      <c r="HYO60" s="691"/>
      <c r="HYP60" s="691"/>
      <c r="HYQ60" s="691"/>
      <c r="HYR60" s="691"/>
      <c r="HYS60" s="691"/>
      <c r="HYT60" s="691"/>
      <c r="HYU60" s="691"/>
      <c r="HYV60" s="691"/>
      <c r="HYW60" s="691"/>
      <c r="HYX60" s="691"/>
      <c r="HYY60" s="691"/>
      <c r="HYZ60" s="691"/>
      <c r="HZA60" s="691"/>
      <c r="HZB60" s="691"/>
      <c r="HZC60" s="691"/>
      <c r="HZD60" s="691"/>
      <c r="HZE60" s="691"/>
      <c r="HZF60" s="691"/>
      <c r="HZG60" s="691"/>
      <c r="HZH60" s="691"/>
      <c r="HZI60" s="691"/>
      <c r="HZJ60" s="691"/>
      <c r="HZK60" s="691"/>
      <c r="HZL60" s="691"/>
      <c r="HZM60" s="691"/>
      <c r="HZN60" s="691"/>
      <c r="HZO60" s="691"/>
      <c r="HZP60" s="691"/>
      <c r="HZQ60" s="691"/>
      <c r="HZR60" s="691"/>
      <c r="HZS60" s="691"/>
      <c r="HZT60" s="691"/>
      <c r="HZU60" s="691"/>
      <c r="HZV60" s="691"/>
      <c r="HZW60" s="691"/>
      <c r="HZX60" s="691"/>
      <c r="HZY60" s="691"/>
      <c r="HZZ60" s="691"/>
      <c r="IAA60" s="691"/>
      <c r="IAB60" s="691"/>
      <c r="IAC60" s="691"/>
      <c r="IAD60" s="691"/>
      <c r="IAE60" s="691"/>
      <c r="IAF60" s="691"/>
      <c r="IAG60" s="691"/>
      <c r="IAH60" s="691"/>
      <c r="IAI60" s="691"/>
      <c r="IAJ60" s="691"/>
      <c r="IAK60" s="691"/>
      <c r="IAL60" s="691"/>
      <c r="IAM60" s="691"/>
      <c r="IAN60" s="691"/>
      <c r="IAO60" s="691"/>
      <c r="IAP60" s="691"/>
      <c r="IAQ60" s="691"/>
      <c r="IAR60" s="691"/>
      <c r="IAS60" s="691"/>
      <c r="IAT60" s="691"/>
      <c r="IAU60" s="691"/>
      <c r="IAV60" s="691"/>
      <c r="IAW60" s="691"/>
      <c r="IAX60" s="691"/>
      <c r="IAY60" s="691"/>
      <c r="IAZ60" s="691"/>
      <c r="IBA60" s="691"/>
      <c r="IBB60" s="691"/>
      <c r="IBC60" s="691"/>
      <c r="IBD60" s="691"/>
      <c r="IBE60" s="691"/>
      <c r="IBF60" s="691"/>
      <c r="IBG60" s="691"/>
      <c r="IBH60" s="691"/>
      <c r="IBI60" s="691"/>
      <c r="IBJ60" s="691"/>
      <c r="IBK60" s="691"/>
      <c r="IBL60" s="691"/>
      <c r="IBM60" s="691"/>
      <c r="IBN60" s="691"/>
      <c r="IBO60" s="691"/>
      <c r="IBP60" s="691"/>
      <c r="IBQ60" s="691"/>
      <c r="IBR60" s="691"/>
      <c r="IBS60" s="691"/>
      <c r="IBT60" s="691"/>
      <c r="IBU60" s="691"/>
      <c r="IBV60" s="691"/>
      <c r="IBW60" s="691"/>
      <c r="IBX60" s="691"/>
      <c r="IBY60" s="691"/>
      <c r="IBZ60" s="691"/>
      <c r="ICA60" s="691"/>
      <c r="ICB60" s="691"/>
      <c r="ICC60" s="691"/>
      <c r="ICD60" s="691"/>
      <c r="ICE60" s="691"/>
      <c r="ICF60" s="691"/>
      <c r="ICG60" s="691"/>
      <c r="ICH60" s="691"/>
      <c r="ICI60" s="691"/>
      <c r="ICJ60" s="691"/>
      <c r="ICK60" s="691"/>
      <c r="ICL60" s="691"/>
      <c r="ICM60" s="691"/>
      <c r="ICN60" s="691"/>
      <c r="ICO60" s="691"/>
      <c r="ICP60" s="691"/>
      <c r="ICQ60" s="691"/>
      <c r="ICR60" s="691"/>
      <c r="ICS60" s="691"/>
      <c r="ICT60" s="691"/>
      <c r="ICU60" s="691"/>
      <c r="ICV60" s="691"/>
      <c r="ICW60" s="691"/>
      <c r="ICX60" s="691"/>
      <c r="ICY60" s="691"/>
      <c r="ICZ60" s="691"/>
      <c r="IDA60" s="691"/>
      <c r="IDB60" s="691"/>
      <c r="IDC60" s="691"/>
      <c r="IDD60" s="691"/>
      <c r="IDE60" s="691"/>
      <c r="IDF60" s="691"/>
      <c r="IDG60" s="691"/>
      <c r="IDH60" s="691"/>
      <c r="IDI60" s="691"/>
      <c r="IDJ60" s="691"/>
      <c r="IDK60" s="691"/>
      <c r="IDL60" s="691"/>
      <c r="IDM60" s="691"/>
      <c r="IDN60" s="691"/>
      <c r="IDO60" s="691"/>
      <c r="IDP60" s="691"/>
      <c r="IDQ60" s="691"/>
      <c r="IDR60" s="691"/>
      <c r="IDS60" s="691"/>
      <c r="IDT60" s="691"/>
      <c r="IDU60" s="691"/>
      <c r="IDV60" s="691"/>
      <c r="IDW60" s="691"/>
      <c r="IDX60" s="691"/>
      <c r="IDY60" s="691"/>
      <c r="IDZ60" s="691"/>
      <c r="IEA60" s="691"/>
      <c r="IEB60" s="691"/>
      <c r="IEC60" s="691"/>
      <c r="IED60" s="691"/>
      <c r="IEE60" s="691"/>
      <c r="IEF60" s="691"/>
      <c r="IEG60" s="691"/>
      <c r="IEH60" s="691"/>
      <c r="IEI60" s="691"/>
      <c r="IEJ60" s="691"/>
      <c r="IEK60" s="691"/>
      <c r="IEL60" s="691"/>
      <c r="IEM60" s="691"/>
      <c r="IEN60" s="691"/>
      <c r="IEO60" s="691"/>
      <c r="IEP60" s="691"/>
      <c r="IEQ60" s="691"/>
      <c r="IER60" s="691"/>
      <c r="IES60" s="691"/>
      <c r="IET60" s="691"/>
      <c r="IEU60" s="691"/>
      <c r="IEV60" s="691"/>
      <c r="IEW60" s="691"/>
      <c r="IEX60" s="691"/>
      <c r="IEY60" s="691"/>
      <c r="IEZ60" s="691"/>
      <c r="IFA60" s="691"/>
      <c r="IFB60" s="691"/>
      <c r="IFC60" s="691"/>
      <c r="IFD60" s="691"/>
      <c r="IFE60" s="691"/>
      <c r="IFF60" s="691"/>
      <c r="IFG60" s="691"/>
      <c r="IFH60" s="691"/>
      <c r="IFI60" s="691"/>
      <c r="IFJ60" s="691"/>
      <c r="IFK60" s="691"/>
      <c r="IFL60" s="691"/>
      <c r="IFM60" s="691"/>
      <c r="IFN60" s="691"/>
      <c r="IFO60" s="691"/>
      <c r="IFP60" s="691"/>
      <c r="IFQ60" s="691"/>
      <c r="IFR60" s="691"/>
      <c r="IFS60" s="691"/>
      <c r="IFT60" s="691"/>
      <c r="IFU60" s="691"/>
      <c r="IFV60" s="691"/>
      <c r="IFW60" s="691"/>
      <c r="IFX60" s="691"/>
      <c r="IFY60" s="691"/>
      <c r="IFZ60" s="691"/>
      <c r="IGA60" s="691"/>
      <c r="IGB60" s="691"/>
      <c r="IGC60" s="691"/>
      <c r="IGD60" s="691"/>
      <c r="IGE60" s="691"/>
      <c r="IGF60" s="691"/>
      <c r="IGG60" s="691"/>
      <c r="IGH60" s="691"/>
      <c r="IGI60" s="691"/>
      <c r="IGJ60" s="691"/>
      <c r="IGK60" s="691"/>
      <c r="IGL60" s="691"/>
      <c r="IGM60" s="691"/>
      <c r="IGN60" s="691"/>
      <c r="IGO60" s="691"/>
      <c r="IGP60" s="691"/>
      <c r="IGQ60" s="691"/>
      <c r="IGR60" s="691"/>
      <c r="IGS60" s="691"/>
      <c r="IGT60" s="691"/>
      <c r="IGU60" s="691"/>
      <c r="IGV60" s="691"/>
      <c r="IGW60" s="691"/>
      <c r="IGX60" s="691"/>
      <c r="IGY60" s="691"/>
      <c r="IGZ60" s="691"/>
      <c r="IHA60" s="691"/>
      <c r="IHB60" s="691"/>
      <c r="IHC60" s="691"/>
      <c r="IHD60" s="691"/>
      <c r="IHE60" s="691"/>
      <c r="IHF60" s="691"/>
      <c r="IHG60" s="691"/>
      <c r="IHH60" s="691"/>
      <c r="IHI60" s="691"/>
      <c r="IHJ60" s="691"/>
      <c r="IHK60" s="691"/>
      <c r="IHL60" s="691"/>
      <c r="IHM60" s="691"/>
      <c r="IHN60" s="691"/>
      <c r="IHO60" s="691"/>
      <c r="IHP60" s="691"/>
      <c r="IHQ60" s="691"/>
      <c r="IHR60" s="691"/>
      <c r="IHS60" s="691"/>
      <c r="IHT60" s="691"/>
      <c r="IHU60" s="691"/>
      <c r="IHV60" s="691"/>
      <c r="IHW60" s="691"/>
      <c r="IHX60" s="691"/>
      <c r="IHY60" s="691"/>
      <c r="IHZ60" s="691"/>
      <c r="IIA60" s="691"/>
      <c r="IIB60" s="691"/>
      <c r="IIC60" s="691"/>
      <c r="IID60" s="691"/>
      <c r="IIE60" s="691"/>
      <c r="IIF60" s="691"/>
      <c r="IIG60" s="691"/>
      <c r="IIH60" s="691"/>
      <c r="III60" s="691"/>
      <c r="IIJ60" s="691"/>
      <c r="IIK60" s="691"/>
      <c r="IIL60" s="691"/>
      <c r="IIM60" s="691"/>
      <c r="IIN60" s="691"/>
      <c r="IIO60" s="691"/>
      <c r="IIP60" s="691"/>
      <c r="IIQ60" s="691"/>
      <c r="IIR60" s="691"/>
      <c r="IIS60" s="691"/>
      <c r="IIT60" s="691"/>
      <c r="IIU60" s="691"/>
      <c r="IIV60" s="691"/>
      <c r="IIW60" s="691"/>
      <c r="IIX60" s="691"/>
      <c r="IIY60" s="691"/>
      <c r="IIZ60" s="691"/>
      <c r="IJA60" s="691"/>
      <c r="IJB60" s="691"/>
      <c r="IJC60" s="691"/>
      <c r="IJD60" s="691"/>
      <c r="IJE60" s="691"/>
      <c r="IJF60" s="691"/>
      <c r="IJG60" s="691"/>
      <c r="IJH60" s="691"/>
      <c r="IJI60" s="691"/>
      <c r="IJJ60" s="691"/>
      <c r="IJK60" s="691"/>
      <c r="IJL60" s="691"/>
      <c r="IJM60" s="691"/>
      <c r="IJN60" s="691"/>
      <c r="IJO60" s="691"/>
      <c r="IJP60" s="691"/>
      <c r="IJQ60" s="691"/>
      <c r="IJR60" s="691"/>
      <c r="IJS60" s="691"/>
      <c r="IJT60" s="691"/>
      <c r="IJU60" s="691"/>
      <c r="IJV60" s="691"/>
      <c r="IJW60" s="691"/>
      <c r="IJX60" s="691"/>
      <c r="IJY60" s="691"/>
      <c r="IJZ60" s="691"/>
      <c r="IKA60" s="691"/>
      <c r="IKB60" s="691"/>
      <c r="IKC60" s="691"/>
      <c r="IKD60" s="691"/>
      <c r="IKE60" s="691"/>
      <c r="IKF60" s="691"/>
      <c r="IKG60" s="691"/>
      <c r="IKH60" s="691"/>
      <c r="IKI60" s="691"/>
      <c r="IKJ60" s="691"/>
      <c r="IKK60" s="691"/>
      <c r="IKL60" s="691"/>
      <c r="IKM60" s="691"/>
      <c r="IKN60" s="691"/>
      <c r="IKO60" s="691"/>
      <c r="IKP60" s="691"/>
      <c r="IKQ60" s="691"/>
      <c r="IKR60" s="691"/>
      <c r="IKS60" s="691"/>
      <c r="IKT60" s="691"/>
      <c r="IKU60" s="691"/>
      <c r="IKV60" s="691"/>
      <c r="IKW60" s="691"/>
      <c r="IKX60" s="691"/>
      <c r="IKY60" s="691"/>
      <c r="IKZ60" s="691"/>
      <c r="ILA60" s="691"/>
      <c r="ILB60" s="691"/>
      <c r="ILC60" s="691"/>
      <c r="ILD60" s="691"/>
      <c r="ILE60" s="691"/>
      <c r="ILF60" s="691"/>
      <c r="ILG60" s="691"/>
      <c r="ILH60" s="691"/>
      <c r="ILI60" s="691"/>
      <c r="ILJ60" s="691"/>
      <c r="ILK60" s="691"/>
      <c r="ILL60" s="691"/>
      <c r="ILM60" s="691"/>
      <c r="ILN60" s="691"/>
      <c r="ILO60" s="691"/>
      <c r="ILP60" s="691"/>
      <c r="ILQ60" s="691"/>
      <c r="ILR60" s="691"/>
      <c r="ILS60" s="691"/>
      <c r="ILT60" s="691"/>
      <c r="ILU60" s="691"/>
      <c r="ILV60" s="691"/>
      <c r="ILW60" s="691"/>
      <c r="ILX60" s="691"/>
      <c r="ILY60" s="691"/>
      <c r="ILZ60" s="691"/>
      <c r="IMA60" s="691"/>
      <c r="IMB60" s="691"/>
      <c r="IMC60" s="691"/>
      <c r="IMD60" s="691"/>
      <c r="IME60" s="691"/>
      <c r="IMF60" s="691"/>
      <c r="IMG60" s="691"/>
      <c r="IMH60" s="691"/>
      <c r="IMI60" s="691"/>
      <c r="IMJ60" s="691"/>
      <c r="IMK60" s="691"/>
      <c r="IML60" s="691"/>
      <c r="IMM60" s="691"/>
      <c r="IMN60" s="691"/>
      <c r="IMO60" s="691"/>
      <c r="IMP60" s="691"/>
      <c r="IMQ60" s="691"/>
      <c r="IMR60" s="691"/>
      <c r="IMS60" s="691"/>
      <c r="IMT60" s="691"/>
      <c r="IMU60" s="691"/>
      <c r="IMV60" s="691"/>
      <c r="IMW60" s="691"/>
      <c r="IMX60" s="691"/>
      <c r="IMY60" s="691"/>
      <c r="IMZ60" s="691"/>
      <c r="INA60" s="691"/>
      <c r="INB60" s="691"/>
      <c r="INC60" s="691"/>
      <c r="IND60" s="691"/>
      <c r="INE60" s="691"/>
      <c r="INF60" s="691"/>
      <c r="ING60" s="691"/>
      <c r="INH60" s="691"/>
      <c r="INI60" s="691"/>
      <c r="INJ60" s="691"/>
      <c r="INK60" s="691"/>
      <c r="INL60" s="691"/>
      <c r="INM60" s="691"/>
      <c r="INN60" s="691"/>
      <c r="INO60" s="691"/>
      <c r="INP60" s="691"/>
      <c r="INQ60" s="691"/>
      <c r="INR60" s="691"/>
      <c r="INS60" s="691"/>
      <c r="INT60" s="691"/>
      <c r="INU60" s="691"/>
      <c r="INV60" s="691"/>
      <c r="INW60" s="691"/>
      <c r="INX60" s="691"/>
      <c r="INY60" s="691"/>
      <c r="INZ60" s="691"/>
      <c r="IOA60" s="691"/>
      <c r="IOB60" s="691"/>
      <c r="IOC60" s="691"/>
      <c r="IOD60" s="691"/>
      <c r="IOE60" s="691"/>
      <c r="IOF60" s="691"/>
      <c r="IOG60" s="691"/>
      <c r="IOH60" s="691"/>
      <c r="IOI60" s="691"/>
      <c r="IOJ60" s="691"/>
      <c r="IOK60" s="691"/>
      <c r="IOL60" s="691"/>
      <c r="IOM60" s="691"/>
      <c r="ION60" s="691"/>
      <c r="IOO60" s="691"/>
      <c r="IOP60" s="691"/>
      <c r="IOQ60" s="691"/>
      <c r="IOR60" s="691"/>
      <c r="IOS60" s="691"/>
      <c r="IOT60" s="691"/>
      <c r="IOU60" s="691"/>
      <c r="IOV60" s="691"/>
      <c r="IOW60" s="691"/>
      <c r="IOX60" s="691"/>
      <c r="IOY60" s="691"/>
      <c r="IOZ60" s="691"/>
      <c r="IPA60" s="691"/>
      <c r="IPB60" s="691"/>
      <c r="IPC60" s="691"/>
      <c r="IPD60" s="691"/>
      <c r="IPE60" s="691"/>
      <c r="IPF60" s="691"/>
      <c r="IPG60" s="691"/>
      <c r="IPH60" s="691"/>
      <c r="IPI60" s="691"/>
      <c r="IPJ60" s="691"/>
      <c r="IPK60" s="691"/>
      <c r="IPL60" s="691"/>
      <c r="IPM60" s="691"/>
      <c r="IPN60" s="691"/>
      <c r="IPO60" s="691"/>
      <c r="IPP60" s="691"/>
      <c r="IPQ60" s="691"/>
      <c r="IPR60" s="691"/>
      <c r="IPS60" s="691"/>
      <c r="IPT60" s="691"/>
      <c r="IPU60" s="691"/>
      <c r="IPV60" s="691"/>
      <c r="IPW60" s="691"/>
      <c r="IPX60" s="691"/>
      <c r="IPY60" s="691"/>
      <c r="IPZ60" s="691"/>
      <c r="IQA60" s="691"/>
      <c r="IQB60" s="691"/>
      <c r="IQC60" s="691"/>
      <c r="IQD60" s="691"/>
      <c r="IQE60" s="691"/>
      <c r="IQF60" s="691"/>
      <c r="IQG60" s="691"/>
      <c r="IQH60" s="691"/>
      <c r="IQI60" s="691"/>
      <c r="IQJ60" s="691"/>
      <c r="IQK60" s="691"/>
      <c r="IQL60" s="691"/>
      <c r="IQM60" s="691"/>
      <c r="IQN60" s="691"/>
      <c r="IQO60" s="691"/>
      <c r="IQP60" s="691"/>
      <c r="IQQ60" s="691"/>
      <c r="IQR60" s="691"/>
      <c r="IQS60" s="691"/>
      <c r="IQT60" s="691"/>
      <c r="IQU60" s="691"/>
      <c r="IQV60" s="691"/>
      <c r="IQW60" s="691"/>
      <c r="IQX60" s="691"/>
      <c r="IQY60" s="691"/>
      <c r="IQZ60" s="691"/>
      <c r="IRA60" s="691"/>
      <c r="IRB60" s="691"/>
      <c r="IRC60" s="691"/>
      <c r="IRD60" s="691"/>
      <c r="IRE60" s="691"/>
      <c r="IRF60" s="691"/>
      <c r="IRG60" s="691"/>
      <c r="IRH60" s="691"/>
      <c r="IRI60" s="691"/>
      <c r="IRJ60" s="691"/>
      <c r="IRK60" s="691"/>
      <c r="IRL60" s="691"/>
      <c r="IRM60" s="691"/>
      <c r="IRN60" s="691"/>
      <c r="IRO60" s="691"/>
      <c r="IRP60" s="691"/>
      <c r="IRQ60" s="691"/>
      <c r="IRR60" s="691"/>
      <c r="IRS60" s="691"/>
      <c r="IRT60" s="691"/>
      <c r="IRU60" s="691"/>
      <c r="IRV60" s="691"/>
      <c r="IRW60" s="691"/>
      <c r="IRX60" s="691"/>
      <c r="IRY60" s="691"/>
      <c r="IRZ60" s="691"/>
      <c r="ISA60" s="691"/>
      <c r="ISB60" s="691"/>
      <c r="ISC60" s="691"/>
      <c r="ISD60" s="691"/>
      <c r="ISE60" s="691"/>
      <c r="ISF60" s="691"/>
      <c r="ISG60" s="691"/>
      <c r="ISH60" s="691"/>
      <c r="ISI60" s="691"/>
      <c r="ISJ60" s="691"/>
      <c r="ISK60" s="691"/>
      <c r="ISL60" s="691"/>
      <c r="ISM60" s="691"/>
      <c r="ISN60" s="691"/>
      <c r="ISO60" s="691"/>
      <c r="ISP60" s="691"/>
      <c r="ISQ60" s="691"/>
      <c r="ISR60" s="691"/>
      <c r="ISS60" s="691"/>
      <c r="IST60" s="691"/>
      <c r="ISU60" s="691"/>
      <c r="ISV60" s="691"/>
      <c r="ISW60" s="691"/>
      <c r="ISX60" s="691"/>
      <c r="ISY60" s="691"/>
      <c r="ISZ60" s="691"/>
      <c r="ITA60" s="691"/>
      <c r="ITB60" s="691"/>
      <c r="ITC60" s="691"/>
      <c r="ITD60" s="691"/>
      <c r="ITE60" s="691"/>
      <c r="ITF60" s="691"/>
      <c r="ITG60" s="691"/>
      <c r="ITH60" s="691"/>
      <c r="ITI60" s="691"/>
      <c r="ITJ60" s="691"/>
      <c r="ITK60" s="691"/>
      <c r="ITL60" s="691"/>
      <c r="ITM60" s="691"/>
      <c r="ITN60" s="691"/>
      <c r="ITO60" s="691"/>
      <c r="ITP60" s="691"/>
      <c r="ITQ60" s="691"/>
      <c r="ITR60" s="691"/>
      <c r="ITS60" s="691"/>
      <c r="ITT60" s="691"/>
      <c r="ITU60" s="691"/>
      <c r="ITV60" s="691"/>
      <c r="ITW60" s="691"/>
      <c r="ITX60" s="691"/>
      <c r="ITY60" s="691"/>
      <c r="ITZ60" s="691"/>
      <c r="IUA60" s="691"/>
      <c r="IUB60" s="691"/>
      <c r="IUC60" s="691"/>
      <c r="IUD60" s="691"/>
      <c r="IUE60" s="691"/>
      <c r="IUF60" s="691"/>
      <c r="IUG60" s="691"/>
      <c r="IUH60" s="691"/>
      <c r="IUI60" s="691"/>
      <c r="IUJ60" s="691"/>
      <c r="IUK60" s="691"/>
      <c r="IUL60" s="691"/>
      <c r="IUM60" s="691"/>
      <c r="IUN60" s="691"/>
      <c r="IUO60" s="691"/>
      <c r="IUP60" s="691"/>
      <c r="IUQ60" s="691"/>
      <c r="IUR60" s="691"/>
      <c r="IUS60" s="691"/>
      <c r="IUT60" s="691"/>
      <c r="IUU60" s="691"/>
      <c r="IUV60" s="691"/>
      <c r="IUW60" s="691"/>
      <c r="IUX60" s="691"/>
      <c r="IUY60" s="691"/>
      <c r="IUZ60" s="691"/>
      <c r="IVA60" s="691"/>
      <c r="IVB60" s="691"/>
      <c r="IVC60" s="691"/>
      <c r="IVD60" s="691"/>
      <c r="IVE60" s="691"/>
      <c r="IVF60" s="691"/>
      <c r="IVG60" s="691"/>
      <c r="IVH60" s="691"/>
      <c r="IVI60" s="691"/>
      <c r="IVJ60" s="691"/>
      <c r="IVK60" s="691"/>
      <c r="IVL60" s="691"/>
      <c r="IVM60" s="691"/>
      <c r="IVN60" s="691"/>
      <c r="IVO60" s="691"/>
      <c r="IVP60" s="691"/>
      <c r="IVQ60" s="691"/>
      <c r="IVR60" s="691"/>
      <c r="IVS60" s="691"/>
      <c r="IVT60" s="691"/>
      <c r="IVU60" s="691"/>
      <c r="IVV60" s="691"/>
      <c r="IVW60" s="691"/>
      <c r="IVX60" s="691"/>
      <c r="IVY60" s="691"/>
      <c r="IVZ60" s="691"/>
      <c r="IWA60" s="691"/>
      <c r="IWB60" s="691"/>
      <c r="IWC60" s="691"/>
      <c r="IWD60" s="691"/>
      <c r="IWE60" s="691"/>
      <c r="IWF60" s="691"/>
      <c r="IWG60" s="691"/>
      <c r="IWH60" s="691"/>
      <c r="IWI60" s="691"/>
      <c r="IWJ60" s="691"/>
      <c r="IWK60" s="691"/>
      <c r="IWL60" s="691"/>
      <c r="IWM60" s="691"/>
      <c r="IWN60" s="691"/>
      <c r="IWO60" s="691"/>
      <c r="IWP60" s="691"/>
      <c r="IWQ60" s="691"/>
      <c r="IWR60" s="691"/>
      <c r="IWS60" s="691"/>
      <c r="IWT60" s="691"/>
      <c r="IWU60" s="691"/>
      <c r="IWV60" s="691"/>
      <c r="IWW60" s="691"/>
      <c r="IWX60" s="691"/>
      <c r="IWY60" s="691"/>
      <c r="IWZ60" s="691"/>
      <c r="IXA60" s="691"/>
      <c r="IXB60" s="691"/>
      <c r="IXC60" s="691"/>
      <c r="IXD60" s="691"/>
      <c r="IXE60" s="691"/>
      <c r="IXF60" s="691"/>
      <c r="IXG60" s="691"/>
      <c r="IXH60" s="691"/>
      <c r="IXI60" s="691"/>
      <c r="IXJ60" s="691"/>
      <c r="IXK60" s="691"/>
      <c r="IXL60" s="691"/>
      <c r="IXM60" s="691"/>
      <c r="IXN60" s="691"/>
      <c r="IXO60" s="691"/>
      <c r="IXP60" s="691"/>
      <c r="IXQ60" s="691"/>
      <c r="IXR60" s="691"/>
      <c r="IXS60" s="691"/>
      <c r="IXT60" s="691"/>
      <c r="IXU60" s="691"/>
      <c r="IXV60" s="691"/>
      <c r="IXW60" s="691"/>
      <c r="IXX60" s="691"/>
      <c r="IXY60" s="691"/>
      <c r="IXZ60" s="691"/>
      <c r="IYA60" s="691"/>
      <c r="IYB60" s="691"/>
      <c r="IYC60" s="691"/>
      <c r="IYD60" s="691"/>
      <c r="IYE60" s="691"/>
      <c r="IYF60" s="691"/>
      <c r="IYG60" s="691"/>
      <c r="IYH60" s="691"/>
      <c r="IYI60" s="691"/>
      <c r="IYJ60" s="691"/>
      <c r="IYK60" s="691"/>
      <c r="IYL60" s="691"/>
      <c r="IYM60" s="691"/>
      <c r="IYN60" s="691"/>
      <c r="IYO60" s="691"/>
      <c r="IYP60" s="691"/>
      <c r="IYQ60" s="691"/>
      <c r="IYR60" s="691"/>
      <c r="IYS60" s="691"/>
      <c r="IYT60" s="691"/>
      <c r="IYU60" s="691"/>
      <c r="IYV60" s="691"/>
      <c r="IYW60" s="691"/>
      <c r="IYX60" s="691"/>
      <c r="IYY60" s="691"/>
      <c r="IYZ60" s="691"/>
      <c r="IZA60" s="691"/>
      <c r="IZB60" s="691"/>
      <c r="IZC60" s="691"/>
      <c r="IZD60" s="691"/>
      <c r="IZE60" s="691"/>
      <c r="IZF60" s="691"/>
      <c r="IZG60" s="691"/>
      <c r="IZH60" s="691"/>
      <c r="IZI60" s="691"/>
      <c r="IZJ60" s="691"/>
      <c r="IZK60" s="691"/>
      <c r="IZL60" s="691"/>
      <c r="IZM60" s="691"/>
      <c r="IZN60" s="691"/>
      <c r="IZO60" s="691"/>
      <c r="IZP60" s="691"/>
      <c r="IZQ60" s="691"/>
      <c r="IZR60" s="691"/>
      <c r="IZS60" s="691"/>
      <c r="IZT60" s="691"/>
      <c r="IZU60" s="691"/>
      <c r="IZV60" s="691"/>
      <c r="IZW60" s="691"/>
      <c r="IZX60" s="691"/>
      <c r="IZY60" s="691"/>
      <c r="IZZ60" s="691"/>
      <c r="JAA60" s="691"/>
      <c r="JAB60" s="691"/>
      <c r="JAC60" s="691"/>
      <c r="JAD60" s="691"/>
      <c r="JAE60" s="691"/>
      <c r="JAF60" s="691"/>
      <c r="JAG60" s="691"/>
      <c r="JAH60" s="691"/>
      <c r="JAI60" s="691"/>
      <c r="JAJ60" s="691"/>
      <c r="JAK60" s="691"/>
      <c r="JAL60" s="691"/>
      <c r="JAM60" s="691"/>
      <c r="JAN60" s="691"/>
      <c r="JAO60" s="691"/>
      <c r="JAP60" s="691"/>
      <c r="JAQ60" s="691"/>
      <c r="JAR60" s="691"/>
      <c r="JAS60" s="691"/>
      <c r="JAT60" s="691"/>
      <c r="JAU60" s="691"/>
      <c r="JAV60" s="691"/>
      <c r="JAW60" s="691"/>
      <c r="JAX60" s="691"/>
      <c r="JAY60" s="691"/>
      <c r="JAZ60" s="691"/>
      <c r="JBA60" s="691"/>
      <c r="JBB60" s="691"/>
      <c r="JBC60" s="691"/>
      <c r="JBD60" s="691"/>
      <c r="JBE60" s="691"/>
      <c r="JBF60" s="691"/>
      <c r="JBG60" s="691"/>
      <c r="JBH60" s="691"/>
      <c r="JBI60" s="691"/>
      <c r="JBJ60" s="691"/>
      <c r="JBK60" s="691"/>
      <c r="JBL60" s="691"/>
      <c r="JBM60" s="691"/>
      <c r="JBN60" s="691"/>
      <c r="JBO60" s="691"/>
      <c r="JBP60" s="691"/>
      <c r="JBQ60" s="691"/>
      <c r="JBR60" s="691"/>
      <c r="JBS60" s="691"/>
      <c r="JBT60" s="691"/>
      <c r="JBU60" s="691"/>
      <c r="JBV60" s="691"/>
      <c r="JBW60" s="691"/>
      <c r="JBX60" s="691"/>
      <c r="JBY60" s="691"/>
      <c r="JBZ60" s="691"/>
      <c r="JCA60" s="691"/>
      <c r="JCB60" s="691"/>
      <c r="JCC60" s="691"/>
      <c r="JCD60" s="691"/>
      <c r="JCE60" s="691"/>
      <c r="JCF60" s="691"/>
      <c r="JCG60" s="691"/>
      <c r="JCH60" s="691"/>
      <c r="JCI60" s="691"/>
      <c r="JCJ60" s="691"/>
      <c r="JCK60" s="691"/>
      <c r="JCL60" s="691"/>
      <c r="JCM60" s="691"/>
      <c r="JCN60" s="691"/>
      <c r="JCO60" s="691"/>
      <c r="JCP60" s="691"/>
      <c r="JCQ60" s="691"/>
      <c r="JCR60" s="691"/>
      <c r="JCS60" s="691"/>
      <c r="JCT60" s="691"/>
      <c r="JCU60" s="691"/>
      <c r="JCV60" s="691"/>
      <c r="JCW60" s="691"/>
      <c r="JCX60" s="691"/>
      <c r="JCY60" s="691"/>
      <c r="JCZ60" s="691"/>
      <c r="JDA60" s="691"/>
      <c r="JDB60" s="691"/>
      <c r="JDC60" s="691"/>
      <c r="JDD60" s="691"/>
      <c r="JDE60" s="691"/>
      <c r="JDF60" s="691"/>
      <c r="JDG60" s="691"/>
      <c r="JDH60" s="691"/>
      <c r="JDI60" s="691"/>
      <c r="JDJ60" s="691"/>
      <c r="JDK60" s="691"/>
      <c r="JDL60" s="691"/>
      <c r="JDM60" s="691"/>
      <c r="JDN60" s="691"/>
      <c r="JDO60" s="691"/>
      <c r="JDP60" s="691"/>
      <c r="JDQ60" s="691"/>
      <c r="JDR60" s="691"/>
      <c r="JDS60" s="691"/>
      <c r="JDT60" s="691"/>
      <c r="JDU60" s="691"/>
      <c r="JDV60" s="691"/>
      <c r="JDW60" s="691"/>
      <c r="JDX60" s="691"/>
      <c r="JDY60" s="691"/>
      <c r="JDZ60" s="691"/>
      <c r="JEA60" s="691"/>
      <c r="JEB60" s="691"/>
      <c r="JEC60" s="691"/>
      <c r="JED60" s="691"/>
      <c r="JEE60" s="691"/>
      <c r="JEF60" s="691"/>
      <c r="JEG60" s="691"/>
      <c r="JEH60" s="691"/>
      <c r="JEI60" s="691"/>
      <c r="JEJ60" s="691"/>
      <c r="JEK60" s="691"/>
      <c r="JEL60" s="691"/>
      <c r="JEM60" s="691"/>
      <c r="JEN60" s="691"/>
      <c r="JEO60" s="691"/>
      <c r="JEP60" s="691"/>
      <c r="JEQ60" s="691"/>
      <c r="JER60" s="691"/>
      <c r="JES60" s="691"/>
      <c r="JET60" s="691"/>
      <c r="JEU60" s="691"/>
      <c r="JEV60" s="691"/>
      <c r="JEW60" s="691"/>
      <c r="JEX60" s="691"/>
      <c r="JEY60" s="691"/>
      <c r="JEZ60" s="691"/>
      <c r="JFA60" s="691"/>
      <c r="JFB60" s="691"/>
      <c r="JFC60" s="691"/>
      <c r="JFD60" s="691"/>
      <c r="JFE60" s="691"/>
      <c r="JFF60" s="691"/>
      <c r="JFG60" s="691"/>
      <c r="JFH60" s="691"/>
      <c r="JFI60" s="691"/>
      <c r="JFJ60" s="691"/>
      <c r="JFK60" s="691"/>
      <c r="JFL60" s="691"/>
      <c r="JFM60" s="691"/>
      <c r="JFN60" s="691"/>
      <c r="JFO60" s="691"/>
      <c r="JFP60" s="691"/>
      <c r="JFQ60" s="691"/>
      <c r="JFR60" s="691"/>
      <c r="JFS60" s="691"/>
      <c r="JFT60" s="691"/>
      <c r="JFU60" s="691"/>
      <c r="JFV60" s="691"/>
      <c r="JFW60" s="691"/>
      <c r="JFX60" s="691"/>
      <c r="JFY60" s="691"/>
      <c r="JFZ60" s="691"/>
      <c r="JGA60" s="691"/>
      <c r="JGB60" s="691"/>
      <c r="JGC60" s="691"/>
      <c r="JGD60" s="691"/>
      <c r="JGE60" s="691"/>
      <c r="JGF60" s="691"/>
      <c r="JGG60" s="691"/>
      <c r="JGH60" s="691"/>
      <c r="JGI60" s="691"/>
      <c r="JGJ60" s="691"/>
      <c r="JGK60" s="691"/>
      <c r="JGL60" s="691"/>
      <c r="JGM60" s="691"/>
      <c r="JGN60" s="691"/>
      <c r="JGO60" s="691"/>
      <c r="JGP60" s="691"/>
      <c r="JGQ60" s="691"/>
      <c r="JGR60" s="691"/>
      <c r="JGS60" s="691"/>
      <c r="JGT60" s="691"/>
      <c r="JGU60" s="691"/>
      <c r="JGV60" s="691"/>
      <c r="JGW60" s="691"/>
      <c r="JGX60" s="691"/>
      <c r="JGY60" s="691"/>
      <c r="JGZ60" s="691"/>
      <c r="JHA60" s="691"/>
      <c r="JHB60" s="691"/>
      <c r="JHC60" s="691"/>
      <c r="JHD60" s="691"/>
      <c r="JHE60" s="691"/>
      <c r="JHF60" s="691"/>
      <c r="JHG60" s="691"/>
      <c r="JHH60" s="691"/>
      <c r="JHI60" s="691"/>
      <c r="JHJ60" s="691"/>
      <c r="JHK60" s="691"/>
      <c r="JHL60" s="691"/>
      <c r="JHM60" s="691"/>
      <c r="JHN60" s="691"/>
      <c r="JHO60" s="691"/>
      <c r="JHP60" s="691"/>
      <c r="JHQ60" s="691"/>
      <c r="JHR60" s="691"/>
      <c r="JHS60" s="691"/>
      <c r="JHT60" s="691"/>
      <c r="JHU60" s="691"/>
      <c r="JHV60" s="691"/>
      <c r="JHW60" s="691"/>
      <c r="JHX60" s="691"/>
      <c r="JHY60" s="691"/>
      <c r="JHZ60" s="691"/>
      <c r="JIA60" s="691"/>
      <c r="JIB60" s="691"/>
      <c r="JIC60" s="691"/>
      <c r="JID60" s="691"/>
      <c r="JIE60" s="691"/>
      <c r="JIF60" s="691"/>
      <c r="JIG60" s="691"/>
      <c r="JIH60" s="691"/>
      <c r="JII60" s="691"/>
      <c r="JIJ60" s="691"/>
      <c r="JIK60" s="691"/>
      <c r="JIL60" s="691"/>
      <c r="JIM60" s="691"/>
      <c r="JIN60" s="691"/>
      <c r="JIO60" s="691"/>
      <c r="JIP60" s="691"/>
      <c r="JIQ60" s="691"/>
      <c r="JIR60" s="691"/>
      <c r="JIS60" s="691"/>
      <c r="JIT60" s="691"/>
      <c r="JIU60" s="691"/>
      <c r="JIV60" s="691"/>
      <c r="JIW60" s="691"/>
      <c r="JIX60" s="691"/>
      <c r="JIY60" s="691"/>
      <c r="JIZ60" s="691"/>
      <c r="JJA60" s="691"/>
      <c r="JJB60" s="691"/>
      <c r="JJC60" s="691"/>
      <c r="JJD60" s="691"/>
      <c r="JJE60" s="691"/>
      <c r="JJF60" s="691"/>
      <c r="JJG60" s="691"/>
      <c r="JJH60" s="691"/>
      <c r="JJI60" s="691"/>
      <c r="JJJ60" s="691"/>
      <c r="JJK60" s="691"/>
      <c r="JJL60" s="691"/>
      <c r="JJM60" s="691"/>
      <c r="JJN60" s="691"/>
      <c r="JJO60" s="691"/>
      <c r="JJP60" s="691"/>
      <c r="JJQ60" s="691"/>
      <c r="JJR60" s="691"/>
      <c r="JJS60" s="691"/>
      <c r="JJT60" s="691"/>
      <c r="JJU60" s="691"/>
      <c r="JJV60" s="691"/>
      <c r="JJW60" s="691"/>
      <c r="JJX60" s="691"/>
      <c r="JJY60" s="691"/>
      <c r="JJZ60" s="691"/>
      <c r="JKA60" s="691"/>
      <c r="JKB60" s="691"/>
      <c r="JKC60" s="691"/>
      <c r="JKD60" s="691"/>
      <c r="JKE60" s="691"/>
      <c r="JKF60" s="691"/>
      <c r="JKG60" s="691"/>
      <c r="JKH60" s="691"/>
      <c r="JKI60" s="691"/>
      <c r="JKJ60" s="691"/>
      <c r="JKK60" s="691"/>
      <c r="JKL60" s="691"/>
      <c r="JKM60" s="691"/>
      <c r="JKN60" s="691"/>
      <c r="JKO60" s="691"/>
      <c r="JKP60" s="691"/>
      <c r="JKQ60" s="691"/>
      <c r="JKR60" s="691"/>
      <c r="JKS60" s="691"/>
      <c r="JKT60" s="691"/>
      <c r="JKU60" s="691"/>
      <c r="JKV60" s="691"/>
      <c r="JKW60" s="691"/>
      <c r="JKX60" s="691"/>
      <c r="JKY60" s="691"/>
      <c r="JKZ60" s="691"/>
      <c r="JLA60" s="691"/>
      <c r="JLB60" s="691"/>
      <c r="JLC60" s="691"/>
      <c r="JLD60" s="691"/>
      <c r="JLE60" s="691"/>
      <c r="JLF60" s="691"/>
      <c r="JLG60" s="691"/>
      <c r="JLH60" s="691"/>
      <c r="JLI60" s="691"/>
      <c r="JLJ60" s="691"/>
      <c r="JLK60" s="691"/>
      <c r="JLL60" s="691"/>
      <c r="JLM60" s="691"/>
      <c r="JLN60" s="691"/>
      <c r="JLO60" s="691"/>
      <c r="JLP60" s="691"/>
      <c r="JLQ60" s="691"/>
      <c r="JLR60" s="691"/>
      <c r="JLS60" s="691"/>
      <c r="JLT60" s="691"/>
      <c r="JLU60" s="691"/>
      <c r="JLV60" s="691"/>
      <c r="JLW60" s="691"/>
      <c r="JLX60" s="691"/>
      <c r="JLY60" s="691"/>
      <c r="JLZ60" s="691"/>
      <c r="JMA60" s="691"/>
      <c r="JMB60" s="691"/>
      <c r="JMC60" s="691"/>
      <c r="JMD60" s="691"/>
      <c r="JME60" s="691"/>
      <c r="JMF60" s="691"/>
      <c r="JMG60" s="691"/>
      <c r="JMH60" s="691"/>
      <c r="JMI60" s="691"/>
      <c r="JMJ60" s="691"/>
      <c r="JMK60" s="691"/>
      <c r="JML60" s="691"/>
      <c r="JMM60" s="691"/>
      <c r="JMN60" s="691"/>
      <c r="JMO60" s="691"/>
      <c r="JMP60" s="691"/>
      <c r="JMQ60" s="691"/>
      <c r="JMR60" s="691"/>
      <c r="JMS60" s="691"/>
      <c r="JMT60" s="691"/>
      <c r="JMU60" s="691"/>
      <c r="JMV60" s="691"/>
      <c r="JMW60" s="691"/>
      <c r="JMX60" s="691"/>
      <c r="JMY60" s="691"/>
      <c r="JMZ60" s="691"/>
      <c r="JNA60" s="691"/>
      <c r="JNB60" s="691"/>
      <c r="JNC60" s="691"/>
      <c r="JND60" s="691"/>
      <c r="JNE60" s="691"/>
      <c r="JNF60" s="691"/>
      <c r="JNG60" s="691"/>
      <c r="JNH60" s="691"/>
      <c r="JNI60" s="691"/>
      <c r="JNJ60" s="691"/>
      <c r="JNK60" s="691"/>
      <c r="JNL60" s="691"/>
      <c r="JNM60" s="691"/>
      <c r="JNN60" s="691"/>
      <c r="JNO60" s="691"/>
      <c r="JNP60" s="691"/>
      <c r="JNQ60" s="691"/>
      <c r="JNR60" s="691"/>
      <c r="JNS60" s="691"/>
      <c r="JNT60" s="691"/>
      <c r="JNU60" s="691"/>
      <c r="JNV60" s="691"/>
      <c r="JNW60" s="691"/>
      <c r="JNX60" s="691"/>
      <c r="JNY60" s="691"/>
      <c r="JNZ60" s="691"/>
      <c r="JOA60" s="691"/>
      <c r="JOB60" s="691"/>
      <c r="JOC60" s="691"/>
      <c r="JOD60" s="691"/>
      <c r="JOE60" s="691"/>
      <c r="JOF60" s="691"/>
      <c r="JOG60" s="691"/>
      <c r="JOH60" s="691"/>
      <c r="JOI60" s="691"/>
      <c r="JOJ60" s="691"/>
      <c r="JOK60" s="691"/>
      <c r="JOL60" s="691"/>
      <c r="JOM60" s="691"/>
      <c r="JON60" s="691"/>
      <c r="JOO60" s="691"/>
      <c r="JOP60" s="691"/>
      <c r="JOQ60" s="691"/>
      <c r="JOR60" s="691"/>
      <c r="JOS60" s="691"/>
      <c r="JOT60" s="691"/>
      <c r="JOU60" s="691"/>
      <c r="JOV60" s="691"/>
      <c r="JOW60" s="691"/>
      <c r="JOX60" s="691"/>
      <c r="JOY60" s="691"/>
      <c r="JOZ60" s="691"/>
      <c r="JPA60" s="691"/>
      <c r="JPB60" s="691"/>
      <c r="JPC60" s="691"/>
      <c r="JPD60" s="691"/>
      <c r="JPE60" s="691"/>
      <c r="JPF60" s="691"/>
      <c r="JPG60" s="691"/>
      <c r="JPH60" s="691"/>
      <c r="JPI60" s="691"/>
      <c r="JPJ60" s="691"/>
      <c r="JPK60" s="691"/>
      <c r="JPL60" s="691"/>
      <c r="JPM60" s="691"/>
      <c r="JPN60" s="691"/>
      <c r="JPO60" s="691"/>
      <c r="JPP60" s="691"/>
      <c r="JPQ60" s="691"/>
      <c r="JPR60" s="691"/>
      <c r="JPS60" s="691"/>
      <c r="JPT60" s="691"/>
      <c r="JPU60" s="691"/>
      <c r="JPV60" s="691"/>
      <c r="JPW60" s="691"/>
      <c r="JPX60" s="691"/>
      <c r="JPY60" s="691"/>
      <c r="JPZ60" s="691"/>
      <c r="JQA60" s="691"/>
      <c r="JQB60" s="691"/>
      <c r="JQC60" s="691"/>
      <c r="JQD60" s="691"/>
      <c r="JQE60" s="691"/>
      <c r="JQF60" s="691"/>
      <c r="JQG60" s="691"/>
      <c r="JQH60" s="691"/>
      <c r="JQI60" s="691"/>
      <c r="JQJ60" s="691"/>
      <c r="JQK60" s="691"/>
      <c r="JQL60" s="691"/>
      <c r="JQM60" s="691"/>
      <c r="JQN60" s="691"/>
      <c r="JQO60" s="691"/>
      <c r="JQP60" s="691"/>
      <c r="JQQ60" s="691"/>
      <c r="JQR60" s="691"/>
      <c r="JQS60" s="691"/>
      <c r="JQT60" s="691"/>
      <c r="JQU60" s="691"/>
      <c r="JQV60" s="691"/>
      <c r="JQW60" s="691"/>
      <c r="JQX60" s="691"/>
      <c r="JQY60" s="691"/>
      <c r="JQZ60" s="691"/>
      <c r="JRA60" s="691"/>
      <c r="JRB60" s="691"/>
      <c r="JRC60" s="691"/>
      <c r="JRD60" s="691"/>
      <c r="JRE60" s="691"/>
      <c r="JRF60" s="691"/>
      <c r="JRG60" s="691"/>
      <c r="JRH60" s="691"/>
      <c r="JRI60" s="691"/>
      <c r="JRJ60" s="691"/>
      <c r="JRK60" s="691"/>
      <c r="JRL60" s="691"/>
      <c r="JRM60" s="691"/>
      <c r="JRN60" s="691"/>
      <c r="JRO60" s="691"/>
      <c r="JRP60" s="691"/>
      <c r="JRQ60" s="691"/>
      <c r="JRR60" s="691"/>
      <c r="JRS60" s="691"/>
      <c r="JRT60" s="691"/>
      <c r="JRU60" s="691"/>
      <c r="JRV60" s="691"/>
      <c r="JRW60" s="691"/>
      <c r="JRX60" s="691"/>
      <c r="JRY60" s="691"/>
      <c r="JRZ60" s="691"/>
      <c r="JSA60" s="691"/>
      <c r="JSB60" s="691"/>
      <c r="JSC60" s="691"/>
      <c r="JSD60" s="691"/>
      <c r="JSE60" s="691"/>
      <c r="JSF60" s="691"/>
      <c r="JSG60" s="691"/>
      <c r="JSH60" s="691"/>
      <c r="JSI60" s="691"/>
      <c r="JSJ60" s="691"/>
      <c r="JSK60" s="691"/>
      <c r="JSL60" s="691"/>
      <c r="JSM60" s="691"/>
      <c r="JSN60" s="691"/>
      <c r="JSO60" s="691"/>
      <c r="JSP60" s="691"/>
      <c r="JSQ60" s="691"/>
      <c r="JSR60" s="691"/>
      <c r="JSS60" s="691"/>
      <c r="JST60" s="691"/>
      <c r="JSU60" s="691"/>
      <c r="JSV60" s="691"/>
      <c r="JSW60" s="691"/>
      <c r="JSX60" s="691"/>
      <c r="JSY60" s="691"/>
      <c r="JSZ60" s="691"/>
      <c r="JTA60" s="691"/>
      <c r="JTB60" s="691"/>
      <c r="JTC60" s="691"/>
      <c r="JTD60" s="691"/>
      <c r="JTE60" s="691"/>
      <c r="JTF60" s="691"/>
      <c r="JTG60" s="691"/>
      <c r="JTH60" s="691"/>
      <c r="JTI60" s="691"/>
      <c r="JTJ60" s="691"/>
      <c r="JTK60" s="691"/>
      <c r="JTL60" s="691"/>
      <c r="JTM60" s="691"/>
      <c r="JTN60" s="691"/>
      <c r="JTO60" s="691"/>
      <c r="JTP60" s="691"/>
      <c r="JTQ60" s="691"/>
      <c r="JTR60" s="691"/>
      <c r="JTS60" s="691"/>
      <c r="JTT60" s="691"/>
      <c r="JTU60" s="691"/>
      <c r="JTV60" s="691"/>
      <c r="JTW60" s="691"/>
      <c r="JTX60" s="691"/>
      <c r="JTY60" s="691"/>
      <c r="JTZ60" s="691"/>
      <c r="JUA60" s="691"/>
      <c r="JUB60" s="691"/>
      <c r="JUC60" s="691"/>
      <c r="JUD60" s="691"/>
      <c r="JUE60" s="691"/>
      <c r="JUF60" s="691"/>
      <c r="JUG60" s="691"/>
      <c r="JUH60" s="691"/>
      <c r="JUI60" s="691"/>
      <c r="JUJ60" s="691"/>
      <c r="JUK60" s="691"/>
      <c r="JUL60" s="691"/>
      <c r="JUM60" s="691"/>
      <c r="JUN60" s="691"/>
      <c r="JUO60" s="691"/>
      <c r="JUP60" s="691"/>
      <c r="JUQ60" s="691"/>
      <c r="JUR60" s="691"/>
      <c r="JUS60" s="691"/>
      <c r="JUT60" s="691"/>
      <c r="JUU60" s="691"/>
      <c r="JUV60" s="691"/>
      <c r="JUW60" s="691"/>
      <c r="JUX60" s="691"/>
      <c r="JUY60" s="691"/>
      <c r="JUZ60" s="691"/>
      <c r="JVA60" s="691"/>
      <c r="JVB60" s="691"/>
      <c r="JVC60" s="691"/>
      <c r="JVD60" s="691"/>
      <c r="JVE60" s="691"/>
      <c r="JVF60" s="691"/>
      <c r="JVG60" s="691"/>
      <c r="JVH60" s="691"/>
      <c r="JVI60" s="691"/>
      <c r="JVJ60" s="691"/>
      <c r="JVK60" s="691"/>
      <c r="JVL60" s="691"/>
      <c r="JVM60" s="691"/>
      <c r="JVN60" s="691"/>
      <c r="JVO60" s="691"/>
      <c r="JVP60" s="691"/>
      <c r="JVQ60" s="691"/>
      <c r="JVR60" s="691"/>
      <c r="JVS60" s="691"/>
      <c r="JVT60" s="691"/>
      <c r="JVU60" s="691"/>
      <c r="JVV60" s="691"/>
      <c r="JVW60" s="691"/>
      <c r="JVX60" s="691"/>
      <c r="JVY60" s="691"/>
      <c r="JVZ60" s="691"/>
      <c r="JWA60" s="691"/>
      <c r="JWB60" s="691"/>
      <c r="JWC60" s="691"/>
      <c r="JWD60" s="691"/>
      <c r="JWE60" s="691"/>
      <c r="JWF60" s="691"/>
      <c r="JWG60" s="691"/>
      <c r="JWH60" s="691"/>
      <c r="JWI60" s="691"/>
      <c r="JWJ60" s="691"/>
      <c r="JWK60" s="691"/>
      <c r="JWL60" s="691"/>
      <c r="JWM60" s="691"/>
      <c r="JWN60" s="691"/>
      <c r="JWO60" s="691"/>
      <c r="JWP60" s="691"/>
      <c r="JWQ60" s="691"/>
      <c r="JWR60" s="691"/>
      <c r="JWS60" s="691"/>
      <c r="JWT60" s="691"/>
      <c r="JWU60" s="691"/>
      <c r="JWV60" s="691"/>
      <c r="JWW60" s="691"/>
      <c r="JWX60" s="691"/>
      <c r="JWY60" s="691"/>
      <c r="JWZ60" s="691"/>
      <c r="JXA60" s="691"/>
      <c r="JXB60" s="691"/>
      <c r="JXC60" s="691"/>
      <c r="JXD60" s="691"/>
      <c r="JXE60" s="691"/>
      <c r="JXF60" s="691"/>
      <c r="JXG60" s="691"/>
      <c r="JXH60" s="691"/>
      <c r="JXI60" s="691"/>
      <c r="JXJ60" s="691"/>
      <c r="JXK60" s="691"/>
      <c r="JXL60" s="691"/>
      <c r="JXM60" s="691"/>
      <c r="JXN60" s="691"/>
      <c r="JXO60" s="691"/>
      <c r="JXP60" s="691"/>
      <c r="JXQ60" s="691"/>
      <c r="JXR60" s="691"/>
      <c r="JXS60" s="691"/>
      <c r="JXT60" s="691"/>
      <c r="JXU60" s="691"/>
      <c r="JXV60" s="691"/>
      <c r="JXW60" s="691"/>
      <c r="JXX60" s="691"/>
      <c r="JXY60" s="691"/>
      <c r="JXZ60" s="691"/>
      <c r="JYA60" s="691"/>
      <c r="JYB60" s="691"/>
      <c r="JYC60" s="691"/>
      <c r="JYD60" s="691"/>
      <c r="JYE60" s="691"/>
      <c r="JYF60" s="691"/>
      <c r="JYG60" s="691"/>
      <c r="JYH60" s="691"/>
      <c r="JYI60" s="691"/>
      <c r="JYJ60" s="691"/>
      <c r="JYK60" s="691"/>
      <c r="JYL60" s="691"/>
      <c r="JYM60" s="691"/>
      <c r="JYN60" s="691"/>
      <c r="JYO60" s="691"/>
      <c r="JYP60" s="691"/>
      <c r="JYQ60" s="691"/>
      <c r="JYR60" s="691"/>
      <c r="JYS60" s="691"/>
      <c r="JYT60" s="691"/>
      <c r="JYU60" s="691"/>
      <c r="JYV60" s="691"/>
      <c r="JYW60" s="691"/>
      <c r="JYX60" s="691"/>
      <c r="JYY60" s="691"/>
      <c r="JYZ60" s="691"/>
      <c r="JZA60" s="691"/>
      <c r="JZB60" s="691"/>
      <c r="JZC60" s="691"/>
      <c r="JZD60" s="691"/>
      <c r="JZE60" s="691"/>
      <c r="JZF60" s="691"/>
      <c r="JZG60" s="691"/>
      <c r="JZH60" s="691"/>
      <c r="JZI60" s="691"/>
      <c r="JZJ60" s="691"/>
      <c r="JZK60" s="691"/>
      <c r="JZL60" s="691"/>
      <c r="JZM60" s="691"/>
      <c r="JZN60" s="691"/>
      <c r="JZO60" s="691"/>
      <c r="JZP60" s="691"/>
      <c r="JZQ60" s="691"/>
      <c r="JZR60" s="691"/>
      <c r="JZS60" s="691"/>
      <c r="JZT60" s="691"/>
      <c r="JZU60" s="691"/>
      <c r="JZV60" s="691"/>
      <c r="JZW60" s="691"/>
      <c r="JZX60" s="691"/>
      <c r="JZY60" s="691"/>
      <c r="JZZ60" s="691"/>
      <c r="KAA60" s="691"/>
      <c r="KAB60" s="691"/>
      <c r="KAC60" s="691"/>
      <c r="KAD60" s="691"/>
      <c r="KAE60" s="691"/>
      <c r="KAF60" s="691"/>
      <c r="KAG60" s="691"/>
      <c r="KAH60" s="691"/>
      <c r="KAI60" s="691"/>
      <c r="KAJ60" s="691"/>
      <c r="KAK60" s="691"/>
      <c r="KAL60" s="691"/>
      <c r="KAM60" s="691"/>
      <c r="KAN60" s="691"/>
      <c r="KAO60" s="691"/>
      <c r="KAP60" s="691"/>
      <c r="KAQ60" s="691"/>
      <c r="KAR60" s="691"/>
      <c r="KAS60" s="691"/>
      <c r="KAT60" s="691"/>
      <c r="KAU60" s="691"/>
      <c r="KAV60" s="691"/>
      <c r="KAW60" s="691"/>
      <c r="KAX60" s="691"/>
      <c r="KAY60" s="691"/>
      <c r="KAZ60" s="691"/>
      <c r="KBA60" s="691"/>
      <c r="KBB60" s="691"/>
      <c r="KBC60" s="691"/>
      <c r="KBD60" s="691"/>
      <c r="KBE60" s="691"/>
      <c r="KBF60" s="691"/>
      <c r="KBG60" s="691"/>
      <c r="KBH60" s="691"/>
      <c r="KBI60" s="691"/>
      <c r="KBJ60" s="691"/>
      <c r="KBK60" s="691"/>
      <c r="KBL60" s="691"/>
      <c r="KBM60" s="691"/>
      <c r="KBN60" s="691"/>
      <c r="KBO60" s="691"/>
      <c r="KBP60" s="691"/>
      <c r="KBQ60" s="691"/>
      <c r="KBR60" s="691"/>
      <c r="KBS60" s="691"/>
      <c r="KBT60" s="691"/>
      <c r="KBU60" s="691"/>
      <c r="KBV60" s="691"/>
      <c r="KBW60" s="691"/>
      <c r="KBX60" s="691"/>
      <c r="KBY60" s="691"/>
      <c r="KBZ60" s="691"/>
      <c r="KCA60" s="691"/>
      <c r="KCB60" s="691"/>
      <c r="KCC60" s="691"/>
      <c r="KCD60" s="691"/>
      <c r="KCE60" s="691"/>
      <c r="KCF60" s="691"/>
      <c r="KCG60" s="691"/>
      <c r="KCH60" s="691"/>
      <c r="KCI60" s="691"/>
      <c r="KCJ60" s="691"/>
      <c r="KCK60" s="691"/>
      <c r="KCL60" s="691"/>
      <c r="KCM60" s="691"/>
      <c r="KCN60" s="691"/>
      <c r="KCO60" s="691"/>
      <c r="KCP60" s="691"/>
      <c r="KCQ60" s="691"/>
      <c r="KCR60" s="691"/>
      <c r="KCS60" s="691"/>
      <c r="KCT60" s="691"/>
      <c r="KCU60" s="691"/>
      <c r="KCV60" s="691"/>
      <c r="KCW60" s="691"/>
      <c r="KCX60" s="691"/>
      <c r="KCY60" s="691"/>
      <c r="KCZ60" s="691"/>
      <c r="KDA60" s="691"/>
      <c r="KDB60" s="691"/>
      <c r="KDC60" s="691"/>
      <c r="KDD60" s="691"/>
      <c r="KDE60" s="691"/>
      <c r="KDF60" s="691"/>
      <c r="KDG60" s="691"/>
      <c r="KDH60" s="691"/>
      <c r="KDI60" s="691"/>
      <c r="KDJ60" s="691"/>
      <c r="KDK60" s="691"/>
      <c r="KDL60" s="691"/>
      <c r="KDM60" s="691"/>
      <c r="KDN60" s="691"/>
      <c r="KDO60" s="691"/>
      <c r="KDP60" s="691"/>
      <c r="KDQ60" s="691"/>
      <c r="KDR60" s="691"/>
      <c r="KDS60" s="691"/>
      <c r="KDT60" s="691"/>
      <c r="KDU60" s="691"/>
      <c r="KDV60" s="691"/>
      <c r="KDW60" s="691"/>
      <c r="KDX60" s="691"/>
      <c r="KDY60" s="691"/>
      <c r="KDZ60" s="691"/>
      <c r="KEA60" s="691"/>
      <c r="KEB60" s="691"/>
      <c r="KEC60" s="691"/>
      <c r="KED60" s="691"/>
      <c r="KEE60" s="691"/>
      <c r="KEF60" s="691"/>
      <c r="KEG60" s="691"/>
      <c r="KEH60" s="691"/>
      <c r="KEI60" s="691"/>
      <c r="KEJ60" s="691"/>
      <c r="KEK60" s="691"/>
      <c r="KEL60" s="691"/>
      <c r="KEM60" s="691"/>
      <c r="KEN60" s="691"/>
      <c r="KEO60" s="691"/>
      <c r="KEP60" s="691"/>
      <c r="KEQ60" s="691"/>
      <c r="KER60" s="691"/>
      <c r="KES60" s="691"/>
      <c r="KET60" s="691"/>
      <c r="KEU60" s="691"/>
      <c r="KEV60" s="691"/>
      <c r="KEW60" s="691"/>
      <c r="KEX60" s="691"/>
      <c r="KEY60" s="691"/>
      <c r="KEZ60" s="691"/>
      <c r="KFA60" s="691"/>
      <c r="KFB60" s="691"/>
      <c r="KFC60" s="691"/>
      <c r="KFD60" s="691"/>
      <c r="KFE60" s="691"/>
      <c r="KFF60" s="691"/>
      <c r="KFG60" s="691"/>
      <c r="KFH60" s="691"/>
      <c r="KFI60" s="691"/>
      <c r="KFJ60" s="691"/>
      <c r="KFK60" s="691"/>
      <c r="KFL60" s="691"/>
      <c r="KFM60" s="691"/>
      <c r="KFN60" s="691"/>
      <c r="KFO60" s="691"/>
      <c r="KFP60" s="691"/>
      <c r="KFQ60" s="691"/>
      <c r="KFR60" s="691"/>
      <c r="KFS60" s="691"/>
      <c r="KFT60" s="691"/>
      <c r="KFU60" s="691"/>
      <c r="KFV60" s="691"/>
      <c r="KFW60" s="691"/>
      <c r="KFX60" s="691"/>
      <c r="KFY60" s="691"/>
      <c r="KFZ60" s="691"/>
      <c r="KGA60" s="691"/>
      <c r="KGB60" s="691"/>
      <c r="KGC60" s="691"/>
      <c r="KGD60" s="691"/>
      <c r="KGE60" s="691"/>
      <c r="KGF60" s="691"/>
      <c r="KGG60" s="691"/>
      <c r="KGH60" s="691"/>
      <c r="KGI60" s="691"/>
      <c r="KGJ60" s="691"/>
      <c r="KGK60" s="691"/>
      <c r="KGL60" s="691"/>
      <c r="KGM60" s="691"/>
      <c r="KGN60" s="691"/>
      <c r="KGO60" s="691"/>
      <c r="KGP60" s="691"/>
      <c r="KGQ60" s="691"/>
      <c r="KGR60" s="691"/>
      <c r="KGS60" s="691"/>
      <c r="KGT60" s="691"/>
      <c r="KGU60" s="691"/>
      <c r="KGV60" s="691"/>
      <c r="KGW60" s="691"/>
      <c r="KGX60" s="691"/>
      <c r="KGY60" s="691"/>
      <c r="KGZ60" s="691"/>
      <c r="KHA60" s="691"/>
      <c r="KHB60" s="691"/>
      <c r="KHC60" s="691"/>
      <c r="KHD60" s="691"/>
      <c r="KHE60" s="691"/>
      <c r="KHF60" s="691"/>
      <c r="KHG60" s="691"/>
      <c r="KHH60" s="691"/>
      <c r="KHI60" s="691"/>
      <c r="KHJ60" s="691"/>
      <c r="KHK60" s="691"/>
      <c r="KHL60" s="691"/>
      <c r="KHM60" s="691"/>
      <c r="KHN60" s="691"/>
      <c r="KHO60" s="691"/>
      <c r="KHP60" s="691"/>
      <c r="KHQ60" s="691"/>
      <c r="KHR60" s="691"/>
      <c r="KHS60" s="691"/>
      <c r="KHT60" s="691"/>
      <c r="KHU60" s="691"/>
      <c r="KHV60" s="691"/>
      <c r="KHW60" s="691"/>
      <c r="KHX60" s="691"/>
      <c r="KHY60" s="691"/>
      <c r="KHZ60" s="691"/>
      <c r="KIA60" s="691"/>
      <c r="KIB60" s="691"/>
      <c r="KIC60" s="691"/>
      <c r="KID60" s="691"/>
      <c r="KIE60" s="691"/>
      <c r="KIF60" s="691"/>
      <c r="KIG60" s="691"/>
      <c r="KIH60" s="691"/>
      <c r="KII60" s="691"/>
      <c r="KIJ60" s="691"/>
      <c r="KIK60" s="691"/>
      <c r="KIL60" s="691"/>
      <c r="KIM60" s="691"/>
      <c r="KIN60" s="691"/>
      <c r="KIO60" s="691"/>
      <c r="KIP60" s="691"/>
      <c r="KIQ60" s="691"/>
      <c r="KIR60" s="691"/>
      <c r="KIS60" s="691"/>
      <c r="KIT60" s="691"/>
      <c r="KIU60" s="691"/>
      <c r="KIV60" s="691"/>
      <c r="KIW60" s="691"/>
      <c r="KIX60" s="691"/>
      <c r="KIY60" s="691"/>
      <c r="KIZ60" s="691"/>
      <c r="KJA60" s="691"/>
      <c r="KJB60" s="691"/>
      <c r="KJC60" s="691"/>
      <c r="KJD60" s="691"/>
      <c r="KJE60" s="691"/>
      <c r="KJF60" s="691"/>
      <c r="KJG60" s="691"/>
      <c r="KJH60" s="691"/>
      <c r="KJI60" s="691"/>
      <c r="KJJ60" s="691"/>
      <c r="KJK60" s="691"/>
      <c r="KJL60" s="691"/>
      <c r="KJM60" s="691"/>
      <c r="KJN60" s="691"/>
      <c r="KJO60" s="691"/>
      <c r="KJP60" s="691"/>
      <c r="KJQ60" s="691"/>
      <c r="KJR60" s="691"/>
      <c r="KJS60" s="691"/>
      <c r="KJT60" s="691"/>
      <c r="KJU60" s="691"/>
      <c r="KJV60" s="691"/>
      <c r="KJW60" s="691"/>
      <c r="KJX60" s="691"/>
      <c r="KJY60" s="691"/>
      <c r="KJZ60" s="691"/>
      <c r="KKA60" s="691"/>
      <c r="KKB60" s="691"/>
      <c r="KKC60" s="691"/>
      <c r="KKD60" s="691"/>
      <c r="KKE60" s="691"/>
      <c r="KKF60" s="691"/>
      <c r="KKG60" s="691"/>
      <c r="KKH60" s="691"/>
      <c r="KKI60" s="691"/>
      <c r="KKJ60" s="691"/>
      <c r="KKK60" s="691"/>
      <c r="KKL60" s="691"/>
      <c r="KKM60" s="691"/>
      <c r="KKN60" s="691"/>
      <c r="KKO60" s="691"/>
      <c r="KKP60" s="691"/>
      <c r="KKQ60" s="691"/>
      <c r="KKR60" s="691"/>
      <c r="KKS60" s="691"/>
      <c r="KKT60" s="691"/>
      <c r="KKU60" s="691"/>
      <c r="KKV60" s="691"/>
      <c r="KKW60" s="691"/>
      <c r="KKX60" s="691"/>
      <c r="KKY60" s="691"/>
      <c r="KKZ60" s="691"/>
      <c r="KLA60" s="691"/>
      <c r="KLB60" s="691"/>
      <c r="KLC60" s="691"/>
      <c r="KLD60" s="691"/>
      <c r="KLE60" s="691"/>
      <c r="KLF60" s="691"/>
      <c r="KLG60" s="691"/>
      <c r="KLH60" s="691"/>
      <c r="KLI60" s="691"/>
      <c r="KLJ60" s="691"/>
      <c r="KLK60" s="691"/>
      <c r="KLL60" s="691"/>
      <c r="KLM60" s="691"/>
      <c r="KLN60" s="691"/>
      <c r="KLO60" s="691"/>
      <c r="KLP60" s="691"/>
      <c r="KLQ60" s="691"/>
      <c r="KLR60" s="691"/>
      <c r="KLS60" s="691"/>
      <c r="KLT60" s="691"/>
      <c r="KLU60" s="691"/>
      <c r="KLV60" s="691"/>
      <c r="KLW60" s="691"/>
      <c r="KLX60" s="691"/>
      <c r="KLY60" s="691"/>
      <c r="KLZ60" s="691"/>
      <c r="KMA60" s="691"/>
      <c r="KMB60" s="691"/>
      <c r="KMC60" s="691"/>
      <c r="KMD60" s="691"/>
      <c r="KME60" s="691"/>
      <c r="KMF60" s="691"/>
      <c r="KMG60" s="691"/>
      <c r="KMH60" s="691"/>
      <c r="KMI60" s="691"/>
      <c r="KMJ60" s="691"/>
      <c r="KMK60" s="691"/>
      <c r="KML60" s="691"/>
      <c r="KMM60" s="691"/>
      <c r="KMN60" s="691"/>
      <c r="KMO60" s="691"/>
      <c r="KMP60" s="691"/>
      <c r="KMQ60" s="691"/>
      <c r="KMR60" s="691"/>
      <c r="KMS60" s="691"/>
      <c r="KMT60" s="691"/>
      <c r="KMU60" s="691"/>
      <c r="KMV60" s="691"/>
      <c r="KMW60" s="691"/>
      <c r="KMX60" s="691"/>
      <c r="KMY60" s="691"/>
      <c r="KMZ60" s="691"/>
      <c r="KNA60" s="691"/>
      <c r="KNB60" s="691"/>
      <c r="KNC60" s="691"/>
      <c r="KND60" s="691"/>
      <c r="KNE60" s="691"/>
      <c r="KNF60" s="691"/>
      <c r="KNG60" s="691"/>
      <c r="KNH60" s="691"/>
      <c r="KNI60" s="691"/>
      <c r="KNJ60" s="691"/>
      <c r="KNK60" s="691"/>
      <c r="KNL60" s="691"/>
      <c r="KNM60" s="691"/>
      <c r="KNN60" s="691"/>
      <c r="KNO60" s="691"/>
      <c r="KNP60" s="691"/>
      <c r="KNQ60" s="691"/>
      <c r="KNR60" s="691"/>
      <c r="KNS60" s="691"/>
      <c r="KNT60" s="691"/>
      <c r="KNU60" s="691"/>
      <c r="KNV60" s="691"/>
      <c r="KNW60" s="691"/>
      <c r="KNX60" s="691"/>
      <c r="KNY60" s="691"/>
      <c r="KNZ60" s="691"/>
      <c r="KOA60" s="691"/>
      <c r="KOB60" s="691"/>
      <c r="KOC60" s="691"/>
      <c r="KOD60" s="691"/>
      <c r="KOE60" s="691"/>
      <c r="KOF60" s="691"/>
      <c r="KOG60" s="691"/>
      <c r="KOH60" s="691"/>
      <c r="KOI60" s="691"/>
      <c r="KOJ60" s="691"/>
      <c r="KOK60" s="691"/>
      <c r="KOL60" s="691"/>
      <c r="KOM60" s="691"/>
      <c r="KON60" s="691"/>
      <c r="KOO60" s="691"/>
      <c r="KOP60" s="691"/>
      <c r="KOQ60" s="691"/>
      <c r="KOR60" s="691"/>
      <c r="KOS60" s="691"/>
      <c r="KOT60" s="691"/>
      <c r="KOU60" s="691"/>
      <c r="KOV60" s="691"/>
      <c r="KOW60" s="691"/>
      <c r="KOX60" s="691"/>
      <c r="KOY60" s="691"/>
      <c r="KOZ60" s="691"/>
      <c r="KPA60" s="691"/>
      <c r="KPB60" s="691"/>
      <c r="KPC60" s="691"/>
      <c r="KPD60" s="691"/>
      <c r="KPE60" s="691"/>
      <c r="KPF60" s="691"/>
      <c r="KPG60" s="691"/>
      <c r="KPH60" s="691"/>
      <c r="KPI60" s="691"/>
      <c r="KPJ60" s="691"/>
      <c r="KPK60" s="691"/>
      <c r="KPL60" s="691"/>
      <c r="KPM60" s="691"/>
      <c r="KPN60" s="691"/>
      <c r="KPO60" s="691"/>
      <c r="KPP60" s="691"/>
      <c r="KPQ60" s="691"/>
      <c r="KPR60" s="691"/>
      <c r="KPS60" s="691"/>
      <c r="KPT60" s="691"/>
      <c r="KPU60" s="691"/>
      <c r="KPV60" s="691"/>
      <c r="KPW60" s="691"/>
      <c r="KPX60" s="691"/>
      <c r="KPY60" s="691"/>
      <c r="KPZ60" s="691"/>
      <c r="KQA60" s="691"/>
      <c r="KQB60" s="691"/>
      <c r="KQC60" s="691"/>
      <c r="KQD60" s="691"/>
      <c r="KQE60" s="691"/>
      <c r="KQF60" s="691"/>
      <c r="KQG60" s="691"/>
      <c r="KQH60" s="691"/>
      <c r="KQI60" s="691"/>
      <c r="KQJ60" s="691"/>
      <c r="KQK60" s="691"/>
      <c r="KQL60" s="691"/>
      <c r="KQM60" s="691"/>
      <c r="KQN60" s="691"/>
      <c r="KQO60" s="691"/>
      <c r="KQP60" s="691"/>
      <c r="KQQ60" s="691"/>
      <c r="KQR60" s="691"/>
      <c r="KQS60" s="691"/>
      <c r="KQT60" s="691"/>
      <c r="KQU60" s="691"/>
      <c r="KQV60" s="691"/>
      <c r="KQW60" s="691"/>
      <c r="KQX60" s="691"/>
      <c r="KQY60" s="691"/>
      <c r="KQZ60" s="691"/>
      <c r="KRA60" s="691"/>
      <c r="KRB60" s="691"/>
      <c r="KRC60" s="691"/>
      <c r="KRD60" s="691"/>
      <c r="KRE60" s="691"/>
      <c r="KRF60" s="691"/>
      <c r="KRG60" s="691"/>
      <c r="KRH60" s="691"/>
      <c r="KRI60" s="691"/>
      <c r="KRJ60" s="691"/>
      <c r="KRK60" s="691"/>
      <c r="KRL60" s="691"/>
      <c r="KRM60" s="691"/>
      <c r="KRN60" s="691"/>
      <c r="KRO60" s="691"/>
      <c r="KRP60" s="691"/>
      <c r="KRQ60" s="691"/>
      <c r="KRR60" s="691"/>
      <c r="KRS60" s="691"/>
      <c r="KRT60" s="691"/>
      <c r="KRU60" s="691"/>
      <c r="KRV60" s="691"/>
      <c r="KRW60" s="691"/>
      <c r="KRX60" s="691"/>
      <c r="KRY60" s="691"/>
      <c r="KRZ60" s="691"/>
      <c r="KSA60" s="691"/>
      <c r="KSB60" s="691"/>
      <c r="KSC60" s="691"/>
      <c r="KSD60" s="691"/>
      <c r="KSE60" s="691"/>
      <c r="KSF60" s="691"/>
      <c r="KSG60" s="691"/>
      <c r="KSH60" s="691"/>
      <c r="KSI60" s="691"/>
      <c r="KSJ60" s="691"/>
      <c r="KSK60" s="691"/>
      <c r="KSL60" s="691"/>
      <c r="KSM60" s="691"/>
      <c r="KSN60" s="691"/>
      <c r="KSO60" s="691"/>
      <c r="KSP60" s="691"/>
      <c r="KSQ60" s="691"/>
      <c r="KSR60" s="691"/>
      <c r="KSS60" s="691"/>
      <c r="KST60" s="691"/>
      <c r="KSU60" s="691"/>
      <c r="KSV60" s="691"/>
      <c r="KSW60" s="691"/>
      <c r="KSX60" s="691"/>
      <c r="KSY60" s="691"/>
      <c r="KSZ60" s="691"/>
      <c r="KTA60" s="691"/>
      <c r="KTB60" s="691"/>
      <c r="KTC60" s="691"/>
      <c r="KTD60" s="691"/>
      <c r="KTE60" s="691"/>
      <c r="KTF60" s="691"/>
      <c r="KTG60" s="691"/>
      <c r="KTH60" s="691"/>
      <c r="KTI60" s="691"/>
      <c r="KTJ60" s="691"/>
      <c r="KTK60" s="691"/>
      <c r="KTL60" s="691"/>
      <c r="KTM60" s="691"/>
      <c r="KTN60" s="691"/>
      <c r="KTO60" s="691"/>
      <c r="KTP60" s="691"/>
      <c r="KTQ60" s="691"/>
      <c r="KTR60" s="691"/>
      <c r="KTS60" s="691"/>
      <c r="KTT60" s="691"/>
      <c r="KTU60" s="691"/>
      <c r="KTV60" s="691"/>
      <c r="KTW60" s="691"/>
      <c r="KTX60" s="691"/>
      <c r="KTY60" s="691"/>
      <c r="KTZ60" s="691"/>
      <c r="KUA60" s="691"/>
      <c r="KUB60" s="691"/>
      <c r="KUC60" s="691"/>
      <c r="KUD60" s="691"/>
      <c r="KUE60" s="691"/>
      <c r="KUF60" s="691"/>
      <c r="KUG60" s="691"/>
      <c r="KUH60" s="691"/>
      <c r="KUI60" s="691"/>
      <c r="KUJ60" s="691"/>
      <c r="KUK60" s="691"/>
      <c r="KUL60" s="691"/>
      <c r="KUM60" s="691"/>
      <c r="KUN60" s="691"/>
      <c r="KUO60" s="691"/>
      <c r="KUP60" s="691"/>
      <c r="KUQ60" s="691"/>
      <c r="KUR60" s="691"/>
      <c r="KUS60" s="691"/>
      <c r="KUT60" s="691"/>
      <c r="KUU60" s="691"/>
      <c r="KUV60" s="691"/>
      <c r="KUW60" s="691"/>
      <c r="KUX60" s="691"/>
      <c r="KUY60" s="691"/>
      <c r="KUZ60" s="691"/>
      <c r="KVA60" s="691"/>
      <c r="KVB60" s="691"/>
      <c r="KVC60" s="691"/>
      <c r="KVD60" s="691"/>
      <c r="KVE60" s="691"/>
      <c r="KVF60" s="691"/>
      <c r="KVG60" s="691"/>
      <c r="KVH60" s="691"/>
      <c r="KVI60" s="691"/>
      <c r="KVJ60" s="691"/>
      <c r="KVK60" s="691"/>
      <c r="KVL60" s="691"/>
      <c r="KVM60" s="691"/>
      <c r="KVN60" s="691"/>
      <c r="KVO60" s="691"/>
      <c r="KVP60" s="691"/>
      <c r="KVQ60" s="691"/>
      <c r="KVR60" s="691"/>
      <c r="KVS60" s="691"/>
      <c r="KVT60" s="691"/>
      <c r="KVU60" s="691"/>
      <c r="KVV60" s="691"/>
      <c r="KVW60" s="691"/>
      <c r="KVX60" s="691"/>
      <c r="KVY60" s="691"/>
      <c r="KVZ60" s="691"/>
      <c r="KWA60" s="691"/>
      <c r="KWB60" s="691"/>
      <c r="KWC60" s="691"/>
      <c r="KWD60" s="691"/>
      <c r="KWE60" s="691"/>
      <c r="KWF60" s="691"/>
      <c r="KWG60" s="691"/>
      <c r="KWH60" s="691"/>
      <c r="KWI60" s="691"/>
      <c r="KWJ60" s="691"/>
      <c r="KWK60" s="691"/>
      <c r="KWL60" s="691"/>
      <c r="KWM60" s="691"/>
      <c r="KWN60" s="691"/>
      <c r="KWO60" s="691"/>
      <c r="KWP60" s="691"/>
      <c r="KWQ60" s="691"/>
      <c r="KWR60" s="691"/>
      <c r="KWS60" s="691"/>
      <c r="KWT60" s="691"/>
      <c r="KWU60" s="691"/>
      <c r="KWV60" s="691"/>
      <c r="KWW60" s="691"/>
      <c r="KWX60" s="691"/>
      <c r="KWY60" s="691"/>
      <c r="KWZ60" s="691"/>
      <c r="KXA60" s="691"/>
      <c r="KXB60" s="691"/>
      <c r="KXC60" s="691"/>
      <c r="KXD60" s="691"/>
      <c r="KXE60" s="691"/>
      <c r="KXF60" s="691"/>
      <c r="KXG60" s="691"/>
      <c r="KXH60" s="691"/>
      <c r="KXI60" s="691"/>
      <c r="KXJ60" s="691"/>
      <c r="KXK60" s="691"/>
      <c r="KXL60" s="691"/>
      <c r="KXM60" s="691"/>
      <c r="KXN60" s="691"/>
      <c r="KXO60" s="691"/>
      <c r="KXP60" s="691"/>
      <c r="KXQ60" s="691"/>
      <c r="KXR60" s="691"/>
      <c r="KXS60" s="691"/>
      <c r="KXT60" s="691"/>
      <c r="KXU60" s="691"/>
      <c r="KXV60" s="691"/>
      <c r="KXW60" s="691"/>
      <c r="KXX60" s="691"/>
      <c r="KXY60" s="691"/>
      <c r="KXZ60" s="691"/>
      <c r="KYA60" s="691"/>
      <c r="KYB60" s="691"/>
      <c r="KYC60" s="691"/>
      <c r="KYD60" s="691"/>
      <c r="KYE60" s="691"/>
      <c r="KYF60" s="691"/>
      <c r="KYG60" s="691"/>
      <c r="KYH60" s="691"/>
      <c r="KYI60" s="691"/>
      <c r="KYJ60" s="691"/>
      <c r="KYK60" s="691"/>
      <c r="KYL60" s="691"/>
      <c r="KYM60" s="691"/>
      <c r="KYN60" s="691"/>
      <c r="KYO60" s="691"/>
      <c r="KYP60" s="691"/>
      <c r="KYQ60" s="691"/>
      <c r="KYR60" s="691"/>
      <c r="KYS60" s="691"/>
      <c r="KYT60" s="691"/>
      <c r="KYU60" s="691"/>
      <c r="KYV60" s="691"/>
      <c r="KYW60" s="691"/>
      <c r="KYX60" s="691"/>
      <c r="KYY60" s="691"/>
      <c r="KYZ60" s="691"/>
      <c r="KZA60" s="691"/>
      <c r="KZB60" s="691"/>
      <c r="KZC60" s="691"/>
      <c r="KZD60" s="691"/>
      <c r="KZE60" s="691"/>
      <c r="KZF60" s="691"/>
      <c r="KZG60" s="691"/>
      <c r="KZH60" s="691"/>
      <c r="KZI60" s="691"/>
      <c r="KZJ60" s="691"/>
      <c r="KZK60" s="691"/>
      <c r="KZL60" s="691"/>
      <c r="KZM60" s="691"/>
      <c r="KZN60" s="691"/>
      <c r="KZO60" s="691"/>
      <c r="KZP60" s="691"/>
      <c r="KZQ60" s="691"/>
      <c r="KZR60" s="691"/>
      <c r="KZS60" s="691"/>
      <c r="KZT60" s="691"/>
      <c r="KZU60" s="691"/>
      <c r="KZV60" s="691"/>
      <c r="KZW60" s="691"/>
      <c r="KZX60" s="691"/>
      <c r="KZY60" s="691"/>
      <c r="KZZ60" s="691"/>
      <c r="LAA60" s="691"/>
      <c r="LAB60" s="691"/>
      <c r="LAC60" s="691"/>
      <c r="LAD60" s="691"/>
      <c r="LAE60" s="691"/>
      <c r="LAF60" s="691"/>
      <c r="LAG60" s="691"/>
      <c r="LAH60" s="691"/>
      <c r="LAI60" s="691"/>
      <c r="LAJ60" s="691"/>
      <c r="LAK60" s="691"/>
      <c r="LAL60" s="691"/>
      <c r="LAM60" s="691"/>
      <c r="LAN60" s="691"/>
      <c r="LAO60" s="691"/>
      <c r="LAP60" s="691"/>
      <c r="LAQ60" s="691"/>
      <c r="LAR60" s="691"/>
      <c r="LAS60" s="691"/>
      <c r="LAT60" s="691"/>
      <c r="LAU60" s="691"/>
      <c r="LAV60" s="691"/>
      <c r="LAW60" s="691"/>
      <c r="LAX60" s="691"/>
      <c r="LAY60" s="691"/>
      <c r="LAZ60" s="691"/>
      <c r="LBA60" s="691"/>
      <c r="LBB60" s="691"/>
      <c r="LBC60" s="691"/>
      <c r="LBD60" s="691"/>
      <c r="LBE60" s="691"/>
      <c r="LBF60" s="691"/>
      <c r="LBG60" s="691"/>
      <c r="LBH60" s="691"/>
      <c r="LBI60" s="691"/>
      <c r="LBJ60" s="691"/>
      <c r="LBK60" s="691"/>
      <c r="LBL60" s="691"/>
      <c r="LBM60" s="691"/>
      <c r="LBN60" s="691"/>
      <c r="LBO60" s="691"/>
      <c r="LBP60" s="691"/>
      <c r="LBQ60" s="691"/>
      <c r="LBR60" s="691"/>
      <c r="LBS60" s="691"/>
      <c r="LBT60" s="691"/>
      <c r="LBU60" s="691"/>
      <c r="LBV60" s="691"/>
      <c r="LBW60" s="691"/>
      <c r="LBX60" s="691"/>
      <c r="LBY60" s="691"/>
      <c r="LBZ60" s="691"/>
      <c r="LCA60" s="691"/>
      <c r="LCB60" s="691"/>
      <c r="LCC60" s="691"/>
      <c r="LCD60" s="691"/>
      <c r="LCE60" s="691"/>
      <c r="LCF60" s="691"/>
      <c r="LCG60" s="691"/>
      <c r="LCH60" s="691"/>
      <c r="LCI60" s="691"/>
      <c r="LCJ60" s="691"/>
      <c r="LCK60" s="691"/>
      <c r="LCL60" s="691"/>
      <c r="LCM60" s="691"/>
      <c r="LCN60" s="691"/>
      <c r="LCO60" s="691"/>
      <c r="LCP60" s="691"/>
      <c r="LCQ60" s="691"/>
      <c r="LCR60" s="691"/>
      <c r="LCS60" s="691"/>
      <c r="LCT60" s="691"/>
      <c r="LCU60" s="691"/>
      <c r="LCV60" s="691"/>
      <c r="LCW60" s="691"/>
      <c r="LCX60" s="691"/>
      <c r="LCY60" s="691"/>
      <c r="LCZ60" s="691"/>
      <c r="LDA60" s="691"/>
      <c r="LDB60" s="691"/>
      <c r="LDC60" s="691"/>
      <c r="LDD60" s="691"/>
      <c r="LDE60" s="691"/>
      <c r="LDF60" s="691"/>
      <c r="LDG60" s="691"/>
      <c r="LDH60" s="691"/>
      <c r="LDI60" s="691"/>
      <c r="LDJ60" s="691"/>
      <c r="LDK60" s="691"/>
      <c r="LDL60" s="691"/>
      <c r="LDM60" s="691"/>
      <c r="LDN60" s="691"/>
      <c r="LDO60" s="691"/>
      <c r="LDP60" s="691"/>
      <c r="LDQ60" s="691"/>
      <c r="LDR60" s="691"/>
      <c r="LDS60" s="691"/>
      <c r="LDT60" s="691"/>
      <c r="LDU60" s="691"/>
      <c r="LDV60" s="691"/>
      <c r="LDW60" s="691"/>
      <c r="LDX60" s="691"/>
      <c r="LDY60" s="691"/>
      <c r="LDZ60" s="691"/>
      <c r="LEA60" s="691"/>
      <c r="LEB60" s="691"/>
      <c r="LEC60" s="691"/>
      <c r="LED60" s="691"/>
      <c r="LEE60" s="691"/>
      <c r="LEF60" s="691"/>
      <c r="LEG60" s="691"/>
      <c r="LEH60" s="691"/>
      <c r="LEI60" s="691"/>
      <c r="LEJ60" s="691"/>
      <c r="LEK60" s="691"/>
      <c r="LEL60" s="691"/>
      <c r="LEM60" s="691"/>
      <c r="LEN60" s="691"/>
      <c r="LEO60" s="691"/>
      <c r="LEP60" s="691"/>
      <c r="LEQ60" s="691"/>
      <c r="LER60" s="691"/>
      <c r="LES60" s="691"/>
      <c r="LET60" s="691"/>
      <c r="LEU60" s="691"/>
      <c r="LEV60" s="691"/>
      <c r="LEW60" s="691"/>
      <c r="LEX60" s="691"/>
      <c r="LEY60" s="691"/>
      <c r="LEZ60" s="691"/>
      <c r="LFA60" s="691"/>
      <c r="LFB60" s="691"/>
      <c r="LFC60" s="691"/>
      <c r="LFD60" s="691"/>
      <c r="LFE60" s="691"/>
      <c r="LFF60" s="691"/>
      <c r="LFG60" s="691"/>
      <c r="LFH60" s="691"/>
      <c r="LFI60" s="691"/>
      <c r="LFJ60" s="691"/>
      <c r="LFK60" s="691"/>
      <c r="LFL60" s="691"/>
      <c r="LFM60" s="691"/>
      <c r="LFN60" s="691"/>
      <c r="LFO60" s="691"/>
      <c r="LFP60" s="691"/>
      <c r="LFQ60" s="691"/>
      <c r="LFR60" s="691"/>
      <c r="LFS60" s="691"/>
      <c r="LFT60" s="691"/>
      <c r="LFU60" s="691"/>
      <c r="LFV60" s="691"/>
      <c r="LFW60" s="691"/>
      <c r="LFX60" s="691"/>
      <c r="LFY60" s="691"/>
      <c r="LFZ60" s="691"/>
      <c r="LGA60" s="691"/>
      <c r="LGB60" s="691"/>
      <c r="LGC60" s="691"/>
      <c r="LGD60" s="691"/>
      <c r="LGE60" s="691"/>
      <c r="LGF60" s="691"/>
      <c r="LGG60" s="691"/>
      <c r="LGH60" s="691"/>
      <c r="LGI60" s="691"/>
      <c r="LGJ60" s="691"/>
      <c r="LGK60" s="691"/>
      <c r="LGL60" s="691"/>
      <c r="LGM60" s="691"/>
      <c r="LGN60" s="691"/>
      <c r="LGO60" s="691"/>
      <c r="LGP60" s="691"/>
      <c r="LGQ60" s="691"/>
      <c r="LGR60" s="691"/>
      <c r="LGS60" s="691"/>
      <c r="LGT60" s="691"/>
      <c r="LGU60" s="691"/>
      <c r="LGV60" s="691"/>
      <c r="LGW60" s="691"/>
      <c r="LGX60" s="691"/>
      <c r="LGY60" s="691"/>
      <c r="LGZ60" s="691"/>
      <c r="LHA60" s="691"/>
      <c r="LHB60" s="691"/>
      <c r="LHC60" s="691"/>
      <c r="LHD60" s="691"/>
      <c r="LHE60" s="691"/>
      <c r="LHF60" s="691"/>
      <c r="LHG60" s="691"/>
      <c r="LHH60" s="691"/>
      <c r="LHI60" s="691"/>
      <c r="LHJ60" s="691"/>
      <c r="LHK60" s="691"/>
      <c r="LHL60" s="691"/>
      <c r="LHM60" s="691"/>
      <c r="LHN60" s="691"/>
      <c r="LHO60" s="691"/>
      <c r="LHP60" s="691"/>
      <c r="LHQ60" s="691"/>
      <c r="LHR60" s="691"/>
      <c r="LHS60" s="691"/>
      <c r="LHT60" s="691"/>
      <c r="LHU60" s="691"/>
      <c r="LHV60" s="691"/>
      <c r="LHW60" s="691"/>
      <c r="LHX60" s="691"/>
      <c r="LHY60" s="691"/>
      <c r="LHZ60" s="691"/>
      <c r="LIA60" s="691"/>
      <c r="LIB60" s="691"/>
      <c r="LIC60" s="691"/>
      <c r="LID60" s="691"/>
      <c r="LIE60" s="691"/>
      <c r="LIF60" s="691"/>
      <c r="LIG60" s="691"/>
      <c r="LIH60" s="691"/>
      <c r="LII60" s="691"/>
      <c r="LIJ60" s="691"/>
      <c r="LIK60" s="691"/>
      <c r="LIL60" s="691"/>
      <c r="LIM60" s="691"/>
      <c r="LIN60" s="691"/>
      <c r="LIO60" s="691"/>
      <c r="LIP60" s="691"/>
      <c r="LIQ60" s="691"/>
      <c r="LIR60" s="691"/>
      <c r="LIS60" s="691"/>
      <c r="LIT60" s="691"/>
      <c r="LIU60" s="691"/>
      <c r="LIV60" s="691"/>
      <c r="LIW60" s="691"/>
      <c r="LIX60" s="691"/>
      <c r="LIY60" s="691"/>
      <c r="LIZ60" s="691"/>
      <c r="LJA60" s="691"/>
      <c r="LJB60" s="691"/>
      <c r="LJC60" s="691"/>
      <c r="LJD60" s="691"/>
      <c r="LJE60" s="691"/>
      <c r="LJF60" s="691"/>
      <c r="LJG60" s="691"/>
      <c r="LJH60" s="691"/>
      <c r="LJI60" s="691"/>
      <c r="LJJ60" s="691"/>
      <c r="LJK60" s="691"/>
      <c r="LJL60" s="691"/>
      <c r="LJM60" s="691"/>
      <c r="LJN60" s="691"/>
      <c r="LJO60" s="691"/>
      <c r="LJP60" s="691"/>
      <c r="LJQ60" s="691"/>
      <c r="LJR60" s="691"/>
      <c r="LJS60" s="691"/>
      <c r="LJT60" s="691"/>
      <c r="LJU60" s="691"/>
      <c r="LJV60" s="691"/>
      <c r="LJW60" s="691"/>
      <c r="LJX60" s="691"/>
      <c r="LJY60" s="691"/>
      <c r="LJZ60" s="691"/>
      <c r="LKA60" s="691"/>
      <c r="LKB60" s="691"/>
      <c r="LKC60" s="691"/>
      <c r="LKD60" s="691"/>
      <c r="LKE60" s="691"/>
      <c r="LKF60" s="691"/>
      <c r="LKG60" s="691"/>
      <c r="LKH60" s="691"/>
      <c r="LKI60" s="691"/>
      <c r="LKJ60" s="691"/>
      <c r="LKK60" s="691"/>
      <c r="LKL60" s="691"/>
      <c r="LKM60" s="691"/>
      <c r="LKN60" s="691"/>
      <c r="LKO60" s="691"/>
      <c r="LKP60" s="691"/>
      <c r="LKQ60" s="691"/>
      <c r="LKR60" s="691"/>
      <c r="LKS60" s="691"/>
      <c r="LKT60" s="691"/>
      <c r="LKU60" s="691"/>
      <c r="LKV60" s="691"/>
      <c r="LKW60" s="691"/>
      <c r="LKX60" s="691"/>
      <c r="LKY60" s="691"/>
      <c r="LKZ60" s="691"/>
      <c r="LLA60" s="691"/>
      <c r="LLB60" s="691"/>
      <c r="LLC60" s="691"/>
      <c r="LLD60" s="691"/>
      <c r="LLE60" s="691"/>
      <c r="LLF60" s="691"/>
      <c r="LLG60" s="691"/>
      <c r="LLH60" s="691"/>
      <c r="LLI60" s="691"/>
      <c r="LLJ60" s="691"/>
      <c r="LLK60" s="691"/>
      <c r="LLL60" s="691"/>
      <c r="LLM60" s="691"/>
      <c r="LLN60" s="691"/>
      <c r="LLO60" s="691"/>
      <c r="LLP60" s="691"/>
      <c r="LLQ60" s="691"/>
      <c r="LLR60" s="691"/>
      <c r="LLS60" s="691"/>
      <c r="LLT60" s="691"/>
      <c r="LLU60" s="691"/>
      <c r="LLV60" s="691"/>
      <c r="LLW60" s="691"/>
      <c r="LLX60" s="691"/>
      <c r="LLY60" s="691"/>
      <c r="LLZ60" s="691"/>
      <c r="LMA60" s="691"/>
      <c r="LMB60" s="691"/>
      <c r="LMC60" s="691"/>
      <c r="LMD60" s="691"/>
      <c r="LME60" s="691"/>
      <c r="LMF60" s="691"/>
      <c r="LMG60" s="691"/>
      <c r="LMH60" s="691"/>
      <c r="LMI60" s="691"/>
      <c r="LMJ60" s="691"/>
      <c r="LMK60" s="691"/>
      <c r="LML60" s="691"/>
      <c r="LMM60" s="691"/>
      <c r="LMN60" s="691"/>
      <c r="LMO60" s="691"/>
      <c r="LMP60" s="691"/>
      <c r="LMQ60" s="691"/>
      <c r="LMR60" s="691"/>
      <c r="LMS60" s="691"/>
      <c r="LMT60" s="691"/>
      <c r="LMU60" s="691"/>
      <c r="LMV60" s="691"/>
      <c r="LMW60" s="691"/>
      <c r="LMX60" s="691"/>
      <c r="LMY60" s="691"/>
      <c r="LMZ60" s="691"/>
      <c r="LNA60" s="691"/>
      <c r="LNB60" s="691"/>
      <c r="LNC60" s="691"/>
      <c r="LND60" s="691"/>
      <c r="LNE60" s="691"/>
      <c r="LNF60" s="691"/>
      <c r="LNG60" s="691"/>
      <c r="LNH60" s="691"/>
      <c r="LNI60" s="691"/>
      <c r="LNJ60" s="691"/>
      <c r="LNK60" s="691"/>
      <c r="LNL60" s="691"/>
      <c r="LNM60" s="691"/>
      <c r="LNN60" s="691"/>
      <c r="LNO60" s="691"/>
      <c r="LNP60" s="691"/>
      <c r="LNQ60" s="691"/>
      <c r="LNR60" s="691"/>
      <c r="LNS60" s="691"/>
      <c r="LNT60" s="691"/>
      <c r="LNU60" s="691"/>
      <c r="LNV60" s="691"/>
      <c r="LNW60" s="691"/>
      <c r="LNX60" s="691"/>
      <c r="LNY60" s="691"/>
      <c r="LNZ60" s="691"/>
      <c r="LOA60" s="691"/>
      <c r="LOB60" s="691"/>
      <c r="LOC60" s="691"/>
      <c r="LOD60" s="691"/>
      <c r="LOE60" s="691"/>
      <c r="LOF60" s="691"/>
      <c r="LOG60" s="691"/>
      <c r="LOH60" s="691"/>
      <c r="LOI60" s="691"/>
      <c r="LOJ60" s="691"/>
      <c r="LOK60" s="691"/>
      <c r="LOL60" s="691"/>
      <c r="LOM60" s="691"/>
      <c r="LON60" s="691"/>
      <c r="LOO60" s="691"/>
      <c r="LOP60" s="691"/>
      <c r="LOQ60" s="691"/>
      <c r="LOR60" s="691"/>
      <c r="LOS60" s="691"/>
      <c r="LOT60" s="691"/>
      <c r="LOU60" s="691"/>
      <c r="LOV60" s="691"/>
      <c r="LOW60" s="691"/>
      <c r="LOX60" s="691"/>
      <c r="LOY60" s="691"/>
      <c r="LOZ60" s="691"/>
      <c r="LPA60" s="691"/>
      <c r="LPB60" s="691"/>
      <c r="LPC60" s="691"/>
      <c r="LPD60" s="691"/>
      <c r="LPE60" s="691"/>
      <c r="LPF60" s="691"/>
      <c r="LPG60" s="691"/>
      <c r="LPH60" s="691"/>
      <c r="LPI60" s="691"/>
      <c r="LPJ60" s="691"/>
      <c r="LPK60" s="691"/>
      <c r="LPL60" s="691"/>
      <c r="LPM60" s="691"/>
      <c r="LPN60" s="691"/>
      <c r="LPO60" s="691"/>
      <c r="LPP60" s="691"/>
      <c r="LPQ60" s="691"/>
      <c r="LPR60" s="691"/>
      <c r="LPS60" s="691"/>
      <c r="LPT60" s="691"/>
      <c r="LPU60" s="691"/>
      <c r="LPV60" s="691"/>
      <c r="LPW60" s="691"/>
      <c r="LPX60" s="691"/>
      <c r="LPY60" s="691"/>
      <c r="LPZ60" s="691"/>
      <c r="LQA60" s="691"/>
      <c r="LQB60" s="691"/>
      <c r="LQC60" s="691"/>
      <c r="LQD60" s="691"/>
      <c r="LQE60" s="691"/>
      <c r="LQF60" s="691"/>
      <c r="LQG60" s="691"/>
      <c r="LQH60" s="691"/>
      <c r="LQI60" s="691"/>
      <c r="LQJ60" s="691"/>
      <c r="LQK60" s="691"/>
      <c r="LQL60" s="691"/>
      <c r="LQM60" s="691"/>
      <c r="LQN60" s="691"/>
      <c r="LQO60" s="691"/>
      <c r="LQP60" s="691"/>
      <c r="LQQ60" s="691"/>
      <c r="LQR60" s="691"/>
      <c r="LQS60" s="691"/>
      <c r="LQT60" s="691"/>
      <c r="LQU60" s="691"/>
      <c r="LQV60" s="691"/>
      <c r="LQW60" s="691"/>
      <c r="LQX60" s="691"/>
      <c r="LQY60" s="691"/>
      <c r="LQZ60" s="691"/>
      <c r="LRA60" s="691"/>
      <c r="LRB60" s="691"/>
      <c r="LRC60" s="691"/>
      <c r="LRD60" s="691"/>
      <c r="LRE60" s="691"/>
      <c r="LRF60" s="691"/>
      <c r="LRG60" s="691"/>
      <c r="LRH60" s="691"/>
      <c r="LRI60" s="691"/>
      <c r="LRJ60" s="691"/>
      <c r="LRK60" s="691"/>
      <c r="LRL60" s="691"/>
      <c r="LRM60" s="691"/>
      <c r="LRN60" s="691"/>
      <c r="LRO60" s="691"/>
      <c r="LRP60" s="691"/>
      <c r="LRQ60" s="691"/>
      <c r="LRR60" s="691"/>
      <c r="LRS60" s="691"/>
      <c r="LRT60" s="691"/>
      <c r="LRU60" s="691"/>
      <c r="LRV60" s="691"/>
      <c r="LRW60" s="691"/>
      <c r="LRX60" s="691"/>
      <c r="LRY60" s="691"/>
      <c r="LRZ60" s="691"/>
      <c r="LSA60" s="691"/>
      <c r="LSB60" s="691"/>
      <c r="LSC60" s="691"/>
      <c r="LSD60" s="691"/>
      <c r="LSE60" s="691"/>
      <c r="LSF60" s="691"/>
      <c r="LSG60" s="691"/>
      <c r="LSH60" s="691"/>
      <c r="LSI60" s="691"/>
      <c r="LSJ60" s="691"/>
      <c r="LSK60" s="691"/>
      <c r="LSL60" s="691"/>
      <c r="LSM60" s="691"/>
      <c r="LSN60" s="691"/>
      <c r="LSO60" s="691"/>
      <c r="LSP60" s="691"/>
      <c r="LSQ60" s="691"/>
      <c r="LSR60" s="691"/>
      <c r="LSS60" s="691"/>
      <c r="LST60" s="691"/>
      <c r="LSU60" s="691"/>
      <c r="LSV60" s="691"/>
      <c r="LSW60" s="691"/>
      <c r="LSX60" s="691"/>
      <c r="LSY60" s="691"/>
      <c r="LSZ60" s="691"/>
      <c r="LTA60" s="691"/>
      <c r="LTB60" s="691"/>
      <c r="LTC60" s="691"/>
      <c r="LTD60" s="691"/>
      <c r="LTE60" s="691"/>
      <c r="LTF60" s="691"/>
      <c r="LTG60" s="691"/>
      <c r="LTH60" s="691"/>
      <c r="LTI60" s="691"/>
      <c r="LTJ60" s="691"/>
      <c r="LTK60" s="691"/>
      <c r="LTL60" s="691"/>
      <c r="LTM60" s="691"/>
      <c r="LTN60" s="691"/>
      <c r="LTO60" s="691"/>
      <c r="LTP60" s="691"/>
      <c r="LTQ60" s="691"/>
      <c r="LTR60" s="691"/>
      <c r="LTS60" s="691"/>
      <c r="LTT60" s="691"/>
      <c r="LTU60" s="691"/>
      <c r="LTV60" s="691"/>
      <c r="LTW60" s="691"/>
      <c r="LTX60" s="691"/>
      <c r="LTY60" s="691"/>
      <c r="LTZ60" s="691"/>
      <c r="LUA60" s="691"/>
      <c r="LUB60" s="691"/>
      <c r="LUC60" s="691"/>
      <c r="LUD60" s="691"/>
      <c r="LUE60" s="691"/>
      <c r="LUF60" s="691"/>
      <c r="LUG60" s="691"/>
      <c r="LUH60" s="691"/>
      <c r="LUI60" s="691"/>
      <c r="LUJ60" s="691"/>
      <c r="LUK60" s="691"/>
      <c r="LUL60" s="691"/>
      <c r="LUM60" s="691"/>
      <c r="LUN60" s="691"/>
      <c r="LUO60" s="691"/>
      <c r="LUP60" s="691"/>
      <c r="LUQ60" s="691"/>
      <c r="LUR60" s="691"/>
      <c r="LUS60" s="691"/>
      <c r="LUT60" s="691"/>
      <c r="LUU60" s="691"/>
      <c r="LUV60" s="691"/>
      <c r="LUW60" s="691"/>
      <c r="LUX60" s="691"/>
      <c r="LUY60" s="691"/>
      <c r="LUZ60" s="691"/>
      <c r="LVA60" s="691"/>
      <c r="LVB60" s="691"/>
      <c r="LVC60" s="691"/>
      <c r="LVD60" s="691"/>
      <c r="LVE60" s="691"/>
      <c r="LVF60" s="691"/>
      <c r="LVG60" s="691"/>
      <c r="LVH60" s="691"/>
      <c r="LVI60" s="691"/>
      <c r="LVJ60" s="691"/>
      <c r="LVK60" s="691"/>
      <c r="LVL60" s="691"/>
      <c r="LVM60" s="691"/>
      <c r="LVN60" s="691"/>
      <c r="LVO60" s="691"/>
      <c r="LVP60" s="691"/>
      <c r="LVQ60" s="691"/>
      <c r="LVR60" s="691"/>
      <c r="LVS60" s="691"/>
      <c r="LVT60" s="691"/>
      <c r="LVU60" s="691"/>
      <c r="LVV60" s="691"/>
      <c r="LVW60" s="691"/>
      <c r="LVX60" s="691"/>
      <c r="LVY60" s="691"/>
      <c r="LVZ60" s="691"/>
      <c r="LWA60" s="691"/>
      <c r="LWB60" s="691"/>
      <c r="LWC60" s="691"/>
      <c r="LWD60" s="691"/>
      <c r="LWE60" s="691"/>
      <c r="LWF60" s="691"/>
      <c r="LWG60" s="691"/>
      <c r="LWH60" s="691"/>
      <c r="LWI60" s="691"/>
      <c r="LWJ60" s="691"/>
      <c r="LWK60" s="691"/>
      <c r="LWL60" s="691"/>
      <c r="LWM60" s="691"/>
      <c r="LWN60" s="691"/>
      <c r="LWO60" s="691"/>
      <c r="LWP60" s="691"/>
      <c r="LWQ60" s="691"/>
      <c r="LWR60" s="691"/>
      <c r="LWS60" s="691"/>
      <c r="LWT60" s="691"/>
      <c r="LWU60" s="691"/>
      <c r="LWV60" s="691"/>
      <c r="LWW60" s="691"/>
      <c r="LWX60" s="691"/>
      <c r="LWY60" s="691"/>
      <c r="LWZ60" s="691"/>
      <c r="LXA60" s="691"/>
      <c r="LXB60" s="691"/>
      <c r="LXC60" s="691"/>
      <c r="LXD60" s="691"/>
      <c r="LXE60" s="691"/>
      <c r="LXF60" s="691"/>
      <c r="LXG60" s="691"/>
      <c r="LXH60" s="691"/>
      <c r="LXI60" s="691"/>
      <c r="LXJ60" s="691"/>
      <c r="LXK60" s="691"/>
      <c r="LXL60" s="691"/>
      <c r="LXM60" s="691"/>
      <c r="LXN60" s="691"/>
      <c r="LXO60" s="691"/>
      <c r="LXP60" s="691"/>
      <c r="LXQ60" s="691"/>
      <c r="LXR60" s="691"/>
      <c r="LXS60" s="691"/>
      <c r="LXT60" s="691"/>
      <c r="LXU60" s="691"/>
      <c r="LXV60" s="691"/>
      <c r="LXW60" s="691"/>
      <c r="LXX60" s="691"/>
      <c r="LXY60" s="691"/>
      <c r="LXZ60" s="691"/>
      <c r="LYA60" s="691"/>
      <c r="LYB60" s="691"/>
      <c r="LYC60" s="691"/>
      <c r="LYD60" s="691"/>
      <c r="LYE60" s="691"/>
      <c r="LYF60" s="691"/>
      <c r="LYG60" s="691"/>
      <c r="LYH60" s="691"/>
      <c r="LYI60" s="691"/>
      <c r="LYJ60" s="691"/>
      <c r="LYK60" s="691"/>
      <c r="LYL60" s="691"/>
      <c r="LYM60" s="691"/>
      <c r="LYN60" s="691"/>
      <c r="LYO60" s="691"/>
      <c r="LYP60" s="691"/>
      <c r="LYQ60" s="691"/>
      <c r="LYR60" s="691"/>
      <c r="LYS60" s="691"/>
      <c r="LYT60" s="691"/>
      <c r="LYU60" s="691"/>
      <c r="LYV60" s="691"/>
      <c r="LYW60" s="691"/>
      <c r="LYX60" s="691"/>
      <c r="LYY60" s="691"/>
      <c r="LYZ60" s="691"/>
      <c r="LZA60" s="691"/>
      <c r="LZB60" s="691"/>
      <c r="LZC60" s="691"/>
      <c r="LZD60" s="691"/>
      <c r="LZE60" s="691"/>
      <c r="LZF60" s="691"/>
      <c r="LZG60" s="691"/>
      <c r="LZH60" s="691"/>
      <c r="LZI60" s="691"/>
      <c r="LZJ60" s="691"/>
      <c r="LZK60" s="691"/>
      <c r="LZL60" s="691"/>
      <c r="LZM60" s="691"/>
      <c r="LZN60" s="691"/>
      <c r="LZO60" s="691"/>
      <c r="LZP60" s="691"/>
      <c r="LZQ60" s="691"/>
      <c r="LZR60" s="691"/>
      <c r="LZS60" s="691"/>
      <c r="LZT60" s="691"/>
      <c r="LZU60" s="691"/>
      <c r="LZV60" s="691"/>
      <c r="LZW60" s="691"/>
      <c r="LZX60" s="691"/>
      <c r="LZY60" s="691"/>
      <c r="LZZ60" s="691"/>
      <c r="MAA60" s="691"/>
      <c r="MAB60" s="691"/>
      <c r="MAC60" s="691"/>
      <c r="MAD60" s="691"/>
      <c r="MAE60" s="691"/>
      <c r="MAF60" s="691"/>
      <c r="MAG60" s="691"/>
      <c r="MAH60" s="691"/>
      <c r="MAI60" s="691"/>
      <c r="MAJ60" s="691"/>
      <c r="MAK60" s="691"/>
      <c r="MAL60" s="691"/>
      <c r="MAM60" s="691"/>
      <c r="MAN60" s="691"/>
      <c r="MAO60" s="691"/>
      <c r="MAP60" s="691"/>
      <c r="MAQ60" s="691"/>
      <c r="MAR60" s="691"/>
      <c r="MAS60" s="691"/>
      <c r="MAT60" s="691"/>
      <c r="MAU60" s="691"/>
      <c r="MAV60" s="691"/>
      <c r="MAW60" s="691"/>
      <c r="MAX60" s="691"/>
      <c r="MAY60" s="691"/>
      <c r="MAZ60" s="691"/>
      <c r="MBA60" s="691"/>
      <c r="MBB60" s="691"/>
      <c r="MBC60" s="691"/>
      <c r="MBD60" s="691"/>
      <c r="MBE60" s="691"/>
      <c r="MBF60" s="691"/>
      <c r="MBG60" s="691"/>
      <c r="MBH60" s="691"/>
      <c r="MBI60" s="691"/>
      <c r="MBJ60" s="691"/>
      <c r="MBK60" s="691"/>
      <c r="MBL60" s="691"/>
      <c r="MBM60" s="691"/>
      <c r="MBN60" s="691"/>
      <c r="MBO60" s="691"/>
      <c r="MBP60" s="691"/>
      <c r="MBQ60" s="691"/>
      <c r="MBR60" s="691"/>
      <c r="MBS60" s="691"/>
      <c r="MBT60" s="691"/>
      <c r="MBU60" s="691"/>
      <c r="MBV60" s="691"/>
      <c r="MBW60" s="691"/>
      <c r="MBX60" s="691"/>
      <c r="MBY60" s="691"/>
      <c r="MBZ60" s="691"/>
      <c r="MCA60" s="691"/>
      <c r="MCB60" s="691"/>
      <c r="MCC60" s="691"/>
      <c r="MCD60" s="691"/>
      <c r="MCE60" s="691"/>
      <c r="MCF60" s="691"/>
      <c r="MCG60" s="691"/>
      <c r="MCH60" s="691"/>
      <c r="MCI60" s="691"/>
      <c r="MCJ60" s="691"/>
      <c r="MCK60" s="691"/>
      <c r="MCL60" s="691"/>
      <c r="MCM60" s="691"/>
      <c r="MCN60" s="691"/>
      <c r="MCO60" s="691"/>
      <c r="MCP60" s="691"/>
      <c r="MCQ60" s="691"/>
      <c r="MCR60" s="691"/>
      <c r="MCS60" s="691"/>
      <c r="MCT60" s="691"/>
      <c r="MCU60" s="691"/>
      <c r="MCV60" s="691"/>
      <c r="MCW60" s="691"/>
      <c r="MCX60" s="691"/>
      <c r="MCY60" s="691"/>
      <c r="MCZ60" s="691"/>
      <c r="MDA60" s="691"/>
      <c r="MDB60" s="691"/>
      <c r="MDC60" s="691"/>
      <c r="MDD60" s="691"/>
      <c r="MDE60" s="691"/>
      <c r="MDF60" s="691"/>
      <c r="MDG60" s="691"/>
      <c r="MDH60" s="691"/>
      <c r="MDI60" s="691"/>
      <c r="MDJ60" s="691"/>
      <c r="MDK60" s="691"/>
      <c r="MDL60" s="691"/>
      <c r="MDM60" s="691"/>
      <c r="MDN60" s="691"/>
      <c r="MDO60" s="691"/>
      <c r="MDP60" s="691"/>
      <c r="MDQ60" s="691"/>
      <c r="MDR60" s="691"/>
      <c r="MDS60" s="691"/>
      <c r="MDT60" s="691"/>
      <c r="MDU60" s="691"/>
      <c r="MDV60" s="691"/>
      <c r="MDW60" s="691"/>
      <c r="MDX60" s="691"/>
      <c r="MDY60" s="691"/>
      <c r="MDZ60" s="691"/>
      <c r="MEA60" s="691"/>
      <c r="MEB60" s="691"/>
      <c r="MEC60" s="691"/>
      <c r="MED60" s="691"/>
      <c r="MEE60" s="691"/>
      <c r="MEF60" s="691"/>
      <c r="MEG60" s="691"/>
      <c r="MEH60" s="691"/>
      <c r="MEI60" s="691"/>
      <c r="MEJ60" s="691"/>
      <c r="MEK60" s="691"/>
      <c r="MEL60" s="691"/>
      <c r="MEM60" s="691"/>
      <c r="MEN60" s="691"/>
      <c r="MEO60" s="691"/>
      <c r="MEP60" s="691"/>
      <c r="MEQ60" s="691"/>
      <c r="MER60" s="691"/>
      <c r="MES60" s="691"/>
      <c r="MET60" s="691"/>
      <c r="MEU60" s="691"/>
      <c r="MEV60" s="691"/>
      <c r="MEW60" s="691"/>
      <c r="MEX60" s="691"/>
      <c r="MEY60" s="691"/>
      <c r="MEZ60" s="691"/>
      <c r="MFA60" s="691"/>
      <c r="MFB60" s="691"/>
      <c r="MFC60" s="691"/>
      <c r="MFD60" s="691"/>
      <c r="MFE60" s="691"/>
      <c r="MFF60" s="691"/>
      <c r="MFG60" s="691"/>
      <c r="MFH60" s="691"/>
      <c r="MFI60" s="691"/>
      <c r="MFJ60" s="691"/>
      <c r="MFK60" s="691"/>
      <c r="MFL60" s="691"/>
      <c r="MFM60" s="691"/>
      <c r="MFN60" s="691"/>
      <c r="MFO60" s="691"/>
      <c r="MFP60" s="691"/>
      <c r="MFQ60" s="691"/>
      <c r="MFR60" s="691"/>
      <c r="MFS60" s="691"/>
      <c r="MFT60" s="691"/>
      <c r="MFU60" s="691"/>
      <c r="MFV60" s="691"/>
      <c r="MFW60" s="691"/>
      <c r="MFX60" s="691"/>
      <c r="MFY60" s="691"/>
      <c r="MFZ60" s="691"/>
      <c r="MGA60" s="691"/>
      <c r="MGB60" s="691"/>
      <c r="MGC60" s="691"/>
      <c r="MGD60" s="691"/>
      <c r="MGE60" s="691"/>
      <c r="MGF60" s="691"/>
      <c r="MGG60" s="691"/>
      <c r="MGH60" s="691"/>
      <c r="MGI60" s="691"/>
      <c r="MGJ60" s="691"/>
      <c r="MGK60" s="691"/>
      <c r="MGL60" s="691"/>
      <c r="MGM60" s="691"/>
      <c r="MGN60" s="691"/>
      <c r="MGO60" s="691"/>
      <c r="MGP60" s="691"/>
      <c r="MGQ60" s="691"/>
      <c r="MGR60" s="691"/>
      <c r="MGS60" s="691"/>
      <c r="MGT60" s="691"/>
      <c r="MGU60" s="691"/>
      <c r="MGV60" s="691"/>
      <c r="MGW60" s="691"/>
      <c r="MGX60" s="691"/>
      <c r="MGY60" s="691"/>
      <c r="MGZ60" s="691"/>
      <c r="MHA60" s="691"/>
      <c r="MHB60" s="691"/>
      <c r="MHC60" s="691"/>
      <c r="MHD60" s="691"/>
      <c r="MHE60" s="691"/>
      <c r="MHF60" s="691"/>
      <c r="MHG60" s="691"/>
      <c r="MHH60" s="691"/>
      <c r="MHI60" s="691"/>
      <c r="MHJ60" s="691"/>
      <c r="MHK60" s="691"/>
      <c r="MHL60" s="691"/>
      <c r="MHM60" s="691"/>
      <c r="MHN60" s="691"/>
      <c r="MHO60" s="691"/>
      <c r="MHP60" s="691"/>
      <c r="MHQ60" s="691"/>
      <c r="MHR60" s="691"/>
      <c r="MHS60" s="691"/>
      <c r="MHT60" s="691"/>
      <c r="MHU60" s="691"/>
      <c r="MHV60" s="691"/>
      <c r="MHW60" s="691"/>
      <c r="MHX60" s="691"/>
      <c r="MHY60" s="691"/>
      <c r="MHZ60" s="691"/>
      <c r="MIA60" s="691"/>
      <c r="MIB60" s="691"/>
      <c r="MIC60" s="691"/>
      <c r="MID60" s="691"/>
      <c r="MIE60" s="691"/>
      <c r="MIF60" s="691"/>
      <c r="MIG60" s="691"/>
      <c r="MIH60" s="691"/>
      <c r="MII60" s="691"/>
      <c r="MIJ60" s="691"/>
      <c r="MIK60" s="691"/>
      <c r="MIL60" s="691"/>
      <c r="MIM60" s="691"/>
      <c r="MIN60" s="691"/>
      <c r="MIO60" s="691"/>
      <c r="MIP60" s="691"/>
      <c r="MIQ60" s="691"/>
      <c r="MIR60" s="691"/>
      <c r="MIS60" s="691"/>
      <c r="MIT60" s="691"/>
      <c r="MIU60" s="691"/>
      <c r="MIV60" s="691"/>
      <c r="MIW60" s="691"/>
      <c r="MIX60" s="691"/>
      <c r="MIY60" s="691"/>
      <c r="MIZ60" s="691"/>
      <c r="MJA60" s="691"/>
      <c r="MJB60" s="691"/>
      <c r="MJC60" s="691"/>
      <c r="MJD60" s="691"/>
      <c r="MJE60" s="691"/>
      <c r="MJF60" s="691"/>
      <c r="MJG60" s="691"/>
      <c r="MJH60" s="691"/>
      <c r="MJI60" s="691"/>
      <c r="MJJ60" s="691"/>
      <c r="MJK60" s="691"/>
      <c r="MJL60" s="691"/>
      <c r="MJM60" s="691"/>
      <c r="MJN60" s="691"/>
      <c r="MJO60" s="691"/>
      <c r="MJP60" s="691"/>
      <c r="MJQ60" s="691"/>
      <c r="MJR60" s="691"/>
      <c r="MJS60" s="691"/>
      <c r="MJT60" s="691"/>
      <c r="MJU60" s="691"/>
      <c r="MJV60" s="691"/>
      <c r="MJW60" s="691"/>
      <c r="MJX60" s="691"/>
      <c r="MJY60" s="691"/>
      <c r="MJZ60" s="691"/>
      <c r="MKA60" s="691"/>
      <c r="MKB60" s="691"/>
      <c r="MKC60" s="691"/>
      <c r="MKD60" s="691"/>
      <c r="MKE60" s="691"/>
      <c r="MKF60" s="691"/>
      <c r="MKG60" s="691"/>
      <c r="MKH60" s="691"/>
      <c r="MKI60" s="691"/>
      <c r="MKJ60" s="691"/>
      <c r="MKK60" s="691"/>
      <c r="MKL60" s="691"/>
      <c r="MKM60" s="691"/>
      <c r="MKN60" s="691"/>
      <c r="MKO60" s="691"/>
      <c r="MKP60" s="691"/>
      <c r="MKQ60" s="691"/>
      <c r="MKR60" s="691"/>
      <c r="MKS60" s="691"/>
      <c r="MKT60" s="691"/>
      <c r="MKU60" s="691"/>
      <c r="MKV60" s="691"/>
      <c r="MKW60" s="691"/>
      <c r="MKX60" s="691"/>
      <c r="MKY60" s="691"/>
      <c r="MKZ60" s="691"/>
      <c r="MLA60" s="691"/>
      <c r="MLB60" s="691"/>
      <c r="MLC60" s="691"/>
      <c r="MLD60" s="691"/>
      <c r="MLE60" s="691"/>
      <c r="MLF60" s="691"/>
      <c r="MLG60" s="691"/>
      <c r="MLH60" s="691"/>
      <c r="MLI60" s="691"/>
      <c r="MLJ60" s="691"/>
      <c r="MLK60" s="691"/>
      <c r="MLL60" s="691"/>
      <c r="MLM60" s="691"/>
      <c r="MLN60" s="691"/>
      <c r="MLO60" s="691"/>
      <c r="MLP60" s="691"/>
      <c r="MLQ60" s="691"/>
      <c r="MLR60" s="691"/>
      <c r="MLS60" s="691"/>
      <c r="MLT60" s="691"/>
      <c r="MLU60" s="691"/>
      <c r="MLV60" s="691"/>
      <c r="MLW60" s="691"/>
      <c r="MLX60" s="691"/>
      <c r="MLY60" s="691"/>
      <c r="MLZ60" s="691"/>
      <c r="MMA60" s="691"/>
      <c r="MMB60" s="691"/>
      <c r="MMC60" s="691"/>
      <c r="MMD60" s="691"/>
      <c r="MME60" s="691"/>
      <c r="MMF60" s="691"/>
      <c r="MMG60" s="691"/>
      <c r="MMH60" s="691"/>
      <c r="MMI60" s="691"/>
      <c r="MMJ60" s="691"/>
      <c r="MMK60" s="691"/>
      <c r="MML60" s="691"/>
      <c r="MMM60" s="691"/>
      <c r="MMN60" s="691"/>
      <c r="MMO60" s="691"/>
      <c r="MMP60" s="691"/>
      <c r="MMQ60" s="691"/>
      <c r="MMR60" s="691"/>
      <c r="MMS60" s="691"/>
      <c r="MMT60" s="691"/>
      <c r="MMU60" s="691"/>
      <c r="MMV60" s="691"/>
      <c r="MMW60" s="691"/>
      <c r="MMX60" s="691"/>
      <c r="MMY60" s="691"/>
      <c r="MMZ60" s="691"/>
      <c r="MNA60" s="691"/>
      <c r="MNB60" s="691"/>
      <c r="MNC60" s="691"/>
      <c r="MND60" s="691"/>
      <c r="MNE60" s="691"/>
      <c r="MNF60" s="691"/>
      <c r="MNG60" s="691"/>
      <c r="MNH60" s="691"/>
      <c r="MNI60" s="691"/>
      <c r="MNJ60" s="691"/>
      <c r="MNK60" s="691"/>
      <c r="MNL60" s="691"/>
      <c r="MNM60" s="691"/>
      <c r="MNN60" s="691"/>
      <c r="MNO60" s="691"/>
      <c r="MNP60" s="691"/>
      <c r="MNQ60" s="691"/>
      <c r="MNR60" s="691"/>
      <c r="MNS60" s="691"/>
      <c r="MNT60" s="691"/>
      <c r="MNU60" s="691"/>
      <c r="MNV60" s="691"/>
      <c r="MNW60" s="691"/>
      <c r="MNX60" s="691"/>
      <c r="MNY60" s="691"/>
      <c r="MNZ60" s="691"/>
      <c r="MOA60" s="691"/>
      <c r="MOB60" s="691"/>
      <c r="MOC60" s="691"/>
      <c r="MOD60" s="691"/>
      <c r="MOE60" s="691"/>
      <c r="MOF60" s="691"/>
      <c r="MOG60" s="691"/>
      <c r="MOH60" s="691"/>
      <c r="MOI60" s="691"/>
      <c r="MOJ60" s="691"/>
      <c r="MOK60" s="691"/>
      <c r="MOL60" s="691"/>
      <c r="MOM60" s="691"/>
      <c r="MON60" s="691"/>
      <c r="MOO60" s="691"/>
      <c r="MOP60" s="691"/>
      <c r="MOQ60" s="691"/>
      <c r="MOR60" s="691"/>
      <c r="MOS60" s="691"/>
      <c r="MOT60" s="691"/>
      <c r="MOU60" s="691"/>
      <c r="MOV60" s="691"/>
      <c r="MOW60" s="691"/>
      <c r="MOX60" s="691"/>
      <c r="MOY60" s="691"/>
      <c r="MOZ60" s="691"/>
      <c r="MPA60" s="691"/>
      <c r="MPB60" s="691"/>
      <c r="MPC60" s="691"/>
      <c r="MPD60" s="691"/>
      <c r="MPE60" s="691"/>
      <c r="MPF60" s="691"/>
      <c r="MPG60" s="691"/>
      <c r="MPH60" s="691"/>
      <c r="MPI60" s="691"/>
      <c r="MPJ60" s="691"/>
      <c r="MPK60" s="691"/>
      <c r="MPL60" s="691"/>
      <c r="MPM60" s="691"/>
      <c r="MPN60" s="691"/>
      <c r="MPO60" s="691"/>
      <c r="MPP60" s="691"/>
      <c r="MPQ60" s="691"/>
      <c r="MPR60" s="691"/>
      <c r="MPS60" s="691"/>
      <c r="MPT60" s="691"/>
      <c r="MPU60" s="691"/>
      <c r="MPV60" s="691"/>
      <c r="MPW60" s="691"/>
      <c r="MPX60" s="691"/>
      <c r="MPY60" s="691"/>
      <c r="MPZ60" s="691"/>
      <c r="MQA60" s="691"/>
      <c r="MQB60" s="691"/>
      <c r="MQC60" s="691"/>
      <c r="MQD60" s="691"/>
      <c r="MQE60" s="691"/>
      <c r="MQF60" s="691"/>
      <c r="MQG60" s="691"/>
      <c r="MQH60" s="691"/>
      <c r="MQI60" s="691"/>
      <c r="MQJ60" s="691"/>
      <c r="MQK60" s="691"/>
      <c r="MQL60" s="691"/>
      <c r="MQM60" s="691"/>
      <c r="MQN60" s="691"/>
      <c r="MQO60" s="691"/>
      <c r="MQP60" s="691"/>
      <c r="MQQ60" s="691"/>
      <c r="MQR60" s="691"/>
      <c r="MQS60" s="691"/>
      <c r="MQT60" s="691"/>
      <c r="MQU60" s="691"/>
      <c r="MQV60" s="691"/>
      <c r="MQW60" s="691"/>
      <c r="MQX60" s="691"/>
      <c r="MQY60" s="691"/>
      <c r="MQZ60" s="691"/>
      <c r="MRA60" s="691"/>
      <c r="MRB60" s="691"/>
      <c r="MRC60" s="691"/>
      <c r="MRD60" s="691"/>
      <c r="MRE60" s="691"/>
      <c r="MRF60" s="691"/>
      <c r="MRG60" s="691"/>
      <c r="MRH60" s="691"/>
      <c r="MRI60" s="691"/>
      <c r="MRJ60" s="691"/>
      <c r="MRK60" s="691"/>
      <c r="MRL60" s="691"/>
      <c r="MRM60" s="691"/>
      <c r="MRN60" s="691"/>
      <c r="MRO60" s="691"/>
      <c r="MRP60" s="691"/>
      <c r="MRQ60" s="691"/>
      <c r="MRR60" s="691"/>
      <c r="MRS60" s="691"/>
      <c r="MRT60" s="691"/>
      <c r="MRU60" s="691"/>
      <c r="MRV60" s="691"/>
      <c r="MRW60" s="691"/>
      <c r="MRX60" s="691"/>
      <c r="MRY60" s="691"/>
      <c r="MRZ60" s="691"/>
      <c r="MSA60" s="691"/>
      <c r="MSB60" s="691"/>
      <c r="MSC60" s="691"/>
      <c r="MSD60" s="691"/>
      <c r="MSE60" s="691"/>
      <c r="MSF60" s="691"/>
      <c r="MSG60" s="691"/>
      <c r="MSH60" s="691"/>
      <c r="MSI60" s="691"/>
      <c r="MSJ60" s="691"/>
      <c r="MSK60" s="691"/>
      <c r="MSL60" s="691"/>
      <c r="MSM60" s="691"/>
      <c r="MSN60" s="691"/>
      <c r="MSO60" s="691"/>
      <c r="MSP60" s="691"/>
      <c r="MSQ60" s="691"/>
      <c r="MSR60" s="691"/>
      <c r="MSS60" s="691"/>
      <c r="MST60" s="691"/>
      <c r="MSU60" s="691"/>
      <c r="MSV60" s="691"/>
      <c r="MSW60" s="691"/>
      <c r="MSX60" s="691"/>
      <c r="MSY60" s="691"/>
      <c r="MSZ60" s="691"/>
      <c r="MTA60" s="691"/>
      <c r="MTB60" s="691"/>
      <c r="MTC60" s="691"/>
      <c r="MTD60" s="691"/>
      <c r="MTE60" s="691"/>
      <c r="MTF60" s="691"/>
      <c r="MTG60" s="691"/>
      <c r="MTH60" s="691"/>
      <c r="MTI60" s="691"/>
      <c r="MTJ60" s="691"/>
      <c r="MTK60" s="691"/>
      <c r="MTL60" s="691"/>
      <c r="MTM60" s="691"/>
      <c r="MTN60" s="691"/>
      <c r="MTO60" s="691"/>
      <c r="MTP60" s="691"/>
      <c r="MTQ60" s="691"/>
      <c r="MTR60" s="691"/>
      <c r="MTS60" s="691"/>
      <c r="MTT60" s="691"/>
      <c r="MTU60" s="691"/>
      <c r="MTV60" s="691"/>
      <c r="MTW60" s="691"/>
      <c r="MTX60" s="691"/>
      <c r="MTY60" s="691"/>
      <c r="MTZ60" s="691"/>
      <c r="MUA60" s="691"/>
      <c r="MUB60" s="691"/>
      <c r="MUC60" s="691"/>
      <c r="MUD60" s="691"/>
      <c r="MUE60" s="691"/>
      <c r="MUF60" s="691"/>
      <c r="MUG60" s="691"/>
      <c r="MUH60" s="691"/>
      <c r="MUI60" s="691"/>
      <c r="MUJ60" s="691"/>
      <c r="MUK60" s="691"/>
      <c r="MUL60" s="691"/>
      <c r="MUM60" s="691"/>
      <c r="MUN60" s="691"/>
      <c r="MUO60" s="691"/>
      <c r="MUP60" s="691"/>
      <c r="MUQ60" s="691"/>
      <c r="MUR60" s="691"/>
      <c r="MUS60" s="691"/>
      <c r="MUT60" s="691"/>
      <c r="MUU60" s="691"/>
      <c r="MUV60" s="691"/>
      <c r="MUW60" s="691"/>
      <c r="MUX60" s="691"/>
      <c r="MUY60" s="691"/>
      <c r="MUZ60" s="691"/>
      <c r="MVA60" s="691"/>
      <c r="MVB60" s="691"/>
      <c r="MVC60" s="691"/>
      <c r="MVD60" s="691"/>
      <c r="MVE60" s="691"/>
      <c r="MVF60" s="691"/>
      <c r="MVG60" s="691"/>
      <c r="MVH60" s="691"/>
      <c r="MVI60" s="691"/>
      <c r="MVJ60" s="691"/>
      <c r="MVK60" s="691"/>
      <c r="MVL60" s="691"/>
      <c r="MVM60" s="691"/>
      <c r="MVN60" s="691"/>
      <c r="MVO60" s="691"/>
      <c r="MVP60" s="691"/>
      <c r="MVQ60" s="691"/>
      <c r="MVR60" s="691"/>
      <c r="MVS60" s="691"/>
      <c r="MVT60" s="691"/>
      <c r="MVU60" s="691"/>
      <c r="MVV60" s="691"/>
      <c r="MVW60" s="691"/>
      <c r="MVX60" s="691"/>
      <c r="MVY60" s="691"/>
      <c r="MVZ60" s="691"/>
      <c r="MWA60" s="691"/>
      <c r="MWB60" s="691"/>
      <c r="MWC60" s="691"/>
      <c r="MWD60" s="691"/>
      <c r="MWE60" s="691"/>
      <c r="MWF60" s="691"/>
      <c r="MWG60" s="691"/>
      <c r="MWH60" s="691"/>
      <c r="MWI60" s="691"/>
      <c r="MWJ60" s="691"/>
      <c r="MWK60" s="691"/>
      <c r="MWL60" s="691"/>
      <c r="MWM60" s="691"/>
      <c r="MWN60" s="691"/>
      <c r="MWO60" s="691"/>
      <c r="MWP60" s="691"/>
      <c r="MWQ60" s="691"/>
      <c r="MWR60" s="691"/>
      <c r="MWS60" s="691"/>
      <c r="MWT60" s="691"/>
      <c r="MWU60" s="691"/>
      <c r="MWV60" s="691"/>
      <c r="MWW60" s="691"/>
      <c r="MWX60" s="691"/>
      <c r="MWY60" s="691"/>
      <c r="MWZ60" s="691"/>
      <c r="MXA60" s="691"/>
      <c r="MXB60" s="691"/>
      <c r="MXC60" s="691"/>
      <c r="MXD60" s="691"/>
      <c r="MXE60" s="691"/>
      <c r="MXF60" s="691"/>
      <c r="MXG60" s="691"/>
      <c r="MXH60" s="691"/>
      <c r="MXI60" s="691"/>
      <c r="MXJ60" s="691"/>
      <c r="MXK60" s="691"/>
      <c r="MXL60" s="691"/>
      <c r="MXM60" s="691"/>
      <c r="MXN60" s="691"/>
      <c r="MXO60" s="691"/>
      <c r="MXP60" s="691"/>
      <c r="MXQ60" s="691"/>
      <c r="MXR60" s="691"/>
      <c r="MXS60" s="691"/>
      <c r="MXT60" s="691"/>
      <c r="MXU60" s="691"/>
      <c r="MXV60" s="691"/>
      <c r="MXW60" s="691"/>
      <c r="MXX60" s="691"/>
      <c r="MXY60" s="691"/>
      <c r="MXZ60" s="691"/>
      <c r="MYA60" s="691"/>
      <c r="MYB60" s="691"/>
      <c r="MYC60" s="691"/>
      <c r="MYD60" s="691"/>
      <c r="MYE60" s="691"/>
      <c r="MYF60" s="691"/>
      <c r="MYG60" s="691"/>
      <c r="MYH60" s="691"/>
      <c r="MYI60" s="691"/>
      <c r="MYJ60" s="691"/>
      <c r="MYK60" s="691"/>
      <c r="MYL60" s="691"/>
      <c r="MYM60" s="691"/>
      <c r="MYN60" s="691"/>
      <c r="MYO60" s="691"/>
      <c r="MYP60" s="691"/>
      <c r="MYQ60" s="691"/>
      <c r="MYR60" s="691"/>
      <c r="MYS60" s="691"/>
      <c r="MYT60" s="691"/>
      <c r="MYU60" s="691"/>
      <c r="MYV60" s="691"/>
      <c r="MYW60" s="691"/>
      <c r="MYX60" s="691"/>
      <c r="MYY60" s="691"/>
      <c r="MYZ60" s="691"/>
      <c r="MZA60" s="691"/>
      <c r="MZB60" s="691"/>
      <c r="MZC60" s="691"/>
      <c r="MZD60" s="691"/>
      <c r="MZE60" s="691"/>
      <c r="MZF60" s="691"/>
      <c r="MZG60" s="691"/>
      <c r="MZH60" s="691"/>
      <c r="MZI60" s="691"/>
      <c r="MZJ60" s="691"/>
      <c r="MZK60" s="691"/>
      <c r="MZL60" s="691"/>
      <c r="MZM60" s="691"/>
      <c r="MZN60" s="691"/>
      <c r="MZO60" s="691"/>
      <c r="MZP60" s="691"/>
      <c r="MZQ60" s="691"/>
      <c r="MZR60" s="691"/>
      <c r="MZS60" s="691"/>
      <c r="MZT60" s="691"/>
      <c r="MZU60" s="691"/>
      <c r="MZV60" s="691"/>
      <c r="MZW60" s="691"/>
      <c r="MZX60" s="691"/>
      <c r="MZY60" s="691"/>
      <c r="MZZ60" s="691"/>
      <c r="NAA60" s="691"/>
      <c r="NAB60" s="691"/>
      <c r="NAC60" s="691"/>
      <c r="NAD60" s="691"/>
      <c r="NAE60" s="691"/>
      <c r="NAF60" s="691"/>
      <c r="NAG60" s="691"/>
      <c r="NAH60" s="691"/>
      <c r="NAI60" s="691"/>
      <c r="NAJ60" s="691"/>
      <c r="NAK60" s="691"/>
      <c r="NAL60" s="691"/>
      <c r="NAM60" s="691"/>
      <c r="NAN60" s="691"/>
      <c r="NAO60" s="691"/>
      <c r="NAP60" s="691"/>
      <c r="NAQ60" s="691"/>
      <c r="NAR60" s="691"/>
      <c r="NAS60" s="691"/>
      <c r="NAT60" s="691"/>
      <c r="NAU60" s="691"/>
      <c r="NAV60" s="691"/>
      <c r="NAW60" s="691"/>
      <c r="NAX60" s="691"/>
      <c r="NAY60" s="691"/>
      <c r="NAZ60" s="691"/>
      <c r="NBA60" s="691"/>
      <c r="NBB60" s="691"/>
      <c r="NBC60" s="691"/>
      <c r="NBD60" s="691"/>
      <c r="NBE60" s="691"/>
      <c r="NBF60" s="691"/>
      <c r="NBG60" s="691"/>
      <c r="NBH60" s="691"/>
      <c r="NBI60" s="691"/>
      <c r="NBJ60" s="691"/>
      <c r="NBK60" s="691"/>
      <c r="NBL60" s="691"/>
      <c r="NBM60" s="691"/>
      <c r="NBN60" s="691"/>
      <c r="NBO60" s="691"/>
      <c r="NBP60" s="691"/>
      <c r="NBQ60" s="691"/>
      <c r="NBR60" s="691"/>
      <c r="NBS60" s="691"/>
      <c r="NBT60" s="691"/>
      <c r="NBU60" s="691"/>
      <c r="NBV60" s="691"/>
      <c r="NBW60" s="691"/>
      <c r="NBX60" s="691"/>
      <c r="NBY60" s="691"/>
      <c r="NBZ60" s="691"/>
      <c r="NCA60" s="691"/>
      <c r="NCB60" s="691"/>
      <c r="NCC60" s="691"/>
      <c r="NCD60" s="691"/>
      <c r="NCE60" s="691"/>
      <c r="NCF60" s="691"/>
      <c r="NCG60" s="691"/>
      <c r="NCH60" s="691"/>
      <c r="NCI60" s="691"/>
      <c r="NCJ60" s="691"/>
      <c r="NCK60" s="691"/>
      <c r="NCL60" s="691"/>
      <c r="NCM60" s="691"/>
      <c r="NCN60" s="691"/>
      <c r="NCO60" s="691"/>
      <c r="NCP60" s="691"/>
      <c r="NCQ60" s="691"/>
      <c r="NCR60" s="691"/>
      <c r="NCS60" s="691"/>
      <c r="NCT60" s="691"/>
      <c r="NCU60" s="691"/>
      <c r="NCV60" s="691"/>
      <c r="NCW60" s="691"/>
      <c r="NCX60" s="691"/>
      <c r="NCY60" s="691"/>
      <c r="NCZ60" s="691"/>
      <c r="NDA60" s="691"/>
      <c r="NDB60" s="691"/>
      <c r="NDC60" s="691"/>
      <c r="NDD60" s="691"/>
      <c r="NDE60" s="691"/>
      <c r="NDF60" s="691"/>
      <c r="NDG60" s="691"/>
      <c r="NDH60" s="691"/>
      <c r="NDI60" s="691"/>
      <c r="NDJ60" s="691"/>
      <c r="NDK60" s="691"/>
      <c r="NDL60" s="691"/>
      <c r="NDM60" s="691"/>
      <c r="NDN60" s="691"/>
      <c r="NDO60" s="691"/>
      <c r="NDP60" s="691"/>
      <c r="NDQ60" s="691"/>
      <c r="NDR60" s="691"/>
      <c r="NDS60" s="691"/>
      <c r="NDT60" s="691"/>
      <c r="NDU60" s="691"/>
      <c r="NDV60" s="691"/>
      <c r="NDW60" s="691"/>
      <c r="NDX60" s="691"/>
      <c r="NDY60" s="691"/>
      <c r="NDZ60" s="691"/>
      <c r="NEA60" s="691"/>
      <c r="NEB60" s="691"/>
      <c r="NEC60" s="691"/>
      <c r="NED60" s="691"/>
      <c r="NEE60" s="691"/>
      <c r="NEF60" s="691"/>
      <c r="NEG60" s="691"/>
      <c r="NEH60" s="691"/>
      <c r="NEI60" s="691"/>
      <c r="NEJ60" s="691"/>
      <c r="NEK60" s="691"/>
      <c r="NEL60" s="691"/>
      <c r="NEM60" s="691"/>
      <c r="NEN60" s="691"/>
      <c r="NEO60" s="691"/>
      <c r="NEP60" s="691"/>
      <c r="NEQ60" s="691"/>
      <c r="NER60" s="691"/>
      <c r="NES60" s="691"/>
      <c r="NET60" s="691"/>
      <c r="NEU60" s="691"/>
      <c r="NEV60" s="691"/>
      <c r="NEW60" s="691"/>
      <c r="NEX60" s="691"/>
      <c r="NEY60" s="691"/>
      <c r="NEZ60" s="691"/>
      <c r="NFA60" s="691"/>
      <c r="NFB60" s="691"/>
      <c r="NFC60" s="691"/>
      <c r="NFD60" s="691"/>
      <c r="NFE60" s="691"/>
      <c r="NFF60" s="691"/>
      <c r="NFG60" s="691"/>
      <c r="NFH60" s="691"/>
      <c r="NFI60" s="691"/>
      <c r="NFJ60" s="691"/>
      <c r="NFK60" s="691"/>
      <c r="NFL60" s="691"/>
      <c r="NFM60" s="691"/>
      <c r="NFN60" s="691"/>
      <c r="NFO60" s="691"/>
      <c r="NFP60" s="691"/>
      <c r="NFQ60" s="691"/>
      <c r="NFR60" s="691"/>
      <c r="NFS60" s="691"/>
      <c r="NFT60" s="691"/>
      <c r="NFU60" s="691"/>
      <c r="NFV60" s="691"/>
      <c r="NFW60" s="691"/>
      <c r="NFX60" s="691"/>
      <c r="NFY60" s="691"/>
      <c r="NFZ60" s="691"/>
      <c r="NGA60" s="691"/>
      <c r="NGB60" s="691"/>
      <c r="NGC60" s="691"/>
      <c r="NGD60" s="691"/>
      <c r="NGE60" s="691"/>
      <c r="NGF60" s="691"/>
      <c r="NGG60" s="691"/>
      <c r="NGH60" s="691"/>
      <c r="NGI60" s="691"/>
      <c r="NGJ60" s="691"/>
      <c r="NGK60" s="691"/>
      <c r="NGL60" s="691"/>
      <c r="NGM60" s="691"/>
      <c r="NGN60" s="691"/>
      <c r="NGO60" s="691"/>
      <c r="NGP60" s="691"/>
      <c r="NGQ60" s="691"/>
      <c r="NGR60" s="691"/>
      <c r="NGS60" s="691"/>
      <c r="NGT60" s="691"/>
      <c r="NGU60" s="691"/>
      <c r="NGV60" s="691"/>
      <c r="NGW60" s="691"/>
      <c r="NGX60" s="691"/>
      <c r="NGY60" s="691"/>
      <c r="NGZ60" s="691"/>
      <c r="NHA60" s="691"/>
      <c r="NHB60" s="691"/>
      <c r="NHC60" s="691"/>
      <c r="NHD60" s="691"/>
      <c r="NHE60" s="691"/>
      <c r="NHF60" s="691"/>
      <c r="NHG60" s="691"/>
      <c r="NHH60" s="691"/>
      <c r="NHI60" s="691"/>
      <c r="NHJ60" s="691"/>
      <c r="NHK60" s="691"/>
      <c r="NHL60" s="691"/>
      <c r="NHM60" s="691"/>
      <c r="NHN60" s="691"/>
      <c r="NHO60" s="691"/>
      <c r="NHP60" s="691"/>
      <c r="NHQ60" s="691"/>
      <c r="NHR60" s="691"/>
      <c r="NHS60" s="691"/>
      <c r="NHT60" s="691"/>
      <c r="NHU60" s="691"/>
      <c r="NHV60" s="691"/>
      <c r="NHW60" s="691"/>
      <c r="NHX60" s="691"/>
      <c r="NHY60" s="691"/>
      <c r="NHZ60" s="691"/>
      <c r="NIA60" s="691"/>
      <c r="NIB60" s="691"/>
      <c r="NIC60" s="691"/>
      <c r="NID60" s="691"/>
      <c r="NIE60" s="691"/>
      <c r="NIF60" s="691"/>
      <c r="NIG60" s="691"/>
      <c r="NIH60" s="691"/>
      <c r="NII60" s="691"/>
      <c r="NIJ60" s="691"/>
      <c r="NIK60" s="691"/>
      <c r="NIL60" s="691"/>
      <c r="NIM60" s="691"/>
      <c r="NIN60" s="691"/>
      <c r="NIO60" s="691"/>
      <c r="NIP60" s="691"/>
      <c r="NIQ60" s="691"/>
      <c r="NIR60" s="691"/>
      <c r="NIS60" s="691"/>
      <c r="NIT60" s="691"/>
      <c r="NIU60" s="691"/>
      <c r="NIV60" s="691"/>
      <c r="NIW60" s="691"/>
      <c r="NIX60" s="691"/>
      <c r="NIY60" s="691"/>
      <c r="NIZ60" s="691"/>
      <c r="NJA60" s="691"/>
      <c r="NJB60" s="691"/>
      <c r="NJC60" s="691"/>
      <c r="NJD60" s="691"/>
      <c r="NJE60" s="691"/>
      <c r="NJF60" s="691"/>
      <c r="NJG60" s="691"/>
      <c r="NJH60" s="691"/>
      <c r="NJI60" s="691"/>
      <c r="NJJ60" s="691"/>
      <c r="NJK60" s="691"/>
      <c r="NJL60" s="691"/>
      <c r="NJM60" s="691"/>
      <c r="NJN60" s="691"/>
      <c r="NJO60" s="691"/>
      <c r="NJP60" s="691"/>
      <c r="NJQ60" s="691"/>
      <c r="NJR60" s="691"/>
      <c r="NJS60" s="691"/>
      <c r="NJT60" s="691"/>
      <c r="NJU60" s="691"/>
      <c r="NJV60" s="691"/>
      <c r="NJW60" s="691"/>
      <c r="NJX60" s="691"/>
      <c r="NJY60" s="691"/>
      <c r="NJZ60" s="691"/>
      <c r="NKA60" s="691"/>
      <c r="NKB60" s="691"/>
      <c r="NKC60" s="691"/>
      <c r="NKD60" s="691"/>
      <c r="NKE60" s="691"/>
      <c r="NKF60" s="691"/>
      <c r="NKG60" s="691"/>
      <c r="NKH60" s="691"/>
      <c r="NKI60" s="691"/>
      <c r="NKJ60" s="691"/>
      <c r="NKK60" s="691"/>
      <c r="NKL60" s="691"/>
      <c r="NKM60" s="691"/>
      <c r="NKN60" s="691"/>
      <c r="NKO60" s="691"/>
      <c r="NKP60" s="691"/>
      <c r="NKQ60" s="691"/>
      <c r="NKR60" s="691"/>
      <c r="NKS60" s="691"/>
      <c r="NKT60" s="691"/>
      <c r="NKU60" s="691"/>
      <c r="NKV60" s="691"/>
      <c r="NKW60" s="691"/>
      <c r="NKX60" s="691"/>
      <c r="NKY60" s="691"/>
      <c r="NKZ60" s="691"/>
      <c r="NLA60" s="691"/>
      <c r="NLB60" s="691"/>
      <c r="NLC60" s="691"/>
      <c r="NLD60" s="691"/>
      <c r="NLE60" s="691"/>
      <c r="NLF60" s="691"/>
      <c r="NLG60" s="691"/>
      <c r="NLH60" s="691"/>
      <c r="NLI60" s="691"/>
      <c r="NLJ60" s="691"/>
      <c r="NLK60" s="691"/>
      <c r="NLL60" s="691"/>
      <c r="NLM60" s="691"/>
      <c r="NLN60" s="691"/>
      <c r="NLO60" s="691"/>
      <c r="NLP60" s="691"/>
      <c r="NLQ60" s="691"/>
      <c r="NLR60" s="691"/>
      <c r="NLS60" s="691"/>
      <c r="NLT60" s="691"/>
      <c r="NLU60" s="691"/>
      <c r="NLV60" s="691"/>
      <c r="NLW60" s="691"/>
      <c r="NLX60" s="691"/>
      <c r="NLY60" s="691"/>
      <c r="NLZ60" s="691"/>
      <c r="NMA60" s="691"/>
      <c r="NMB60" s="691"/>
      <c r="NMC60" s="691"/>
      <c r="NMD60" s="691"/>
      <c r="NME60" s="691"/>
      <c r="NMF60" s="691"/>
      <c r="NMG60" s="691"/>
      <c r="NMH60" s="691"/>
      <c r="NMI60" s="691"/>
      <c r="NMJ60" s="691"/>
      <c r="NMK60" s="691"/>
      <c r="NML60" s="691"/>
      <c r="NMM60" s="691"/>
      <c r="NMN60" s="691"/>
      <c r="NMO60" s="691"/>
      <c r="NMP60" s="691"/>
      <c r="NMQ60" s="691"/>
      <c r="NMR60" s="691"/>
      <c r="NMS60" s="691"/>
      <c r="NMT60" s="691"/>
      <c r="NMU60" s="691"/>
      <c r="NMV60" s="691"/>
      <c r="NMW60" s="691"/>
      <c r="NMX60" s="691"/>
      <c r="NMY60" s="691"/>
      <c r="NMZ60" s="691"/>
      <c r="NNA60" s="691"/>
      <c r="NNB60" s="691"/>
      <c r="NNC60" s="691"/>
      <c r="NND60" s="691"/>
      <c r="NNE60" s="691"/>
      <c r="NNF60" s="691"/>
      <c r="NNG60" s="691"/>
      <c r="NNH60" s="691"/>
      <c r="NNI60" s="691"/>
      <c r="NNJ60" s="691"/>
      <c r="NNK60" s="691"/>
      <c r="NNL60" s="691"/>
      <c r="NNM60" s="691"/>
      <c r="NNN60" s="691"/>
      <c r="NNO60" s="691"/>
      <c r="NNP60" s="691"/>
      <c r="NNQ60" s="691"/>
      <c r="NNR60" s="691"/>
      <c r="NNS60" s="691"/>
      <c r="NNT60" s="691"/>
      <c r="NNU60" s="691"/>
      <c r="NNV60" s="691"/>
      <c r="NNW60" s="691"/>
      <c r="NNX60" s="691"/>
      <c r="NNY60" s="691"/>
      <c r="NNZ60" s="691"/>
      <c r="NOA60" s="691"/>
      <c r="NOB60" s="691"/>
      <c r="NOC60" s="691"/>
      <c r="NOD60" s="691"/>
      <c r="NOE60" s="691"/>
      <c r="NOF60" s="691"/>
      <c r="NOG60" s="691"/>
      <c r="NOH60" s="691"/>
      <c r="NOI60" s="691"/>
      <c r="NOJ60" s="691"/>
      <c r="NOK60" s="691"/>
      <c r="NOL60" s="691"/>
      <c r="NOM60" s="691"/>
      <c r="NON60" s="691"/>
      <c r="NOO60" s="691"/>
      <c r="NOP60" s="691"/>
      <c r="NOQ60" s="691"/>
      <c r="NOR60" s="691"/>
      <c r="NOS60" s="691"/>
      <c r="NOT60" s="691"/>
      <c r="NOU60" s="691"/>
      <c r="NOV60" s="691"/>
      <c r="NOW60" s="691"/>
      <c r="NOX60" s="691"/>
      <c r="NOY60" s="691"/>
      <c r="NOZ60" s="691"/>
      <c r="NPA60" s="691"/>
      <c r="NPB60" s="691"/>
      <c r="NPC60" s="691"/>
      <c r="NPD60" s="691"/>
      <c r="NPE60" s="691"/>
      <c r="NPF60" s="691"/>
      <c r="NPG60" s="691"/>
      <c r="NPH60" s="691"/>
      <c r="NPI60" s="691"/>
      <c r="NPJ60" s="691"/>
      <c r="NPK60" s="691"/>
      <c r="NPL60" s="691"/>
      <c r="NPM60" s="691"/>
      <c r="NPN60" s="691"/>
      <c r="NPO60" s="691"/>
      <c r="NPP60" s="691"/>
      <c r="NPQ60" s="691"/>
      <c r="NPR60" s="691"/>
      <c r="NPS60" s="691"/>
      <c r="NPT60" s="691"/>
      <c r="NPU60" s="691"/>
      <c r="NPV60" s="691"/>
      <c r="NPW60" s="691"/>
      <c r="NPX60" s="691"/>
      <c r="NPY60" s="691"/>
      <c r="NPZ60" s="691"/>
      <c r="NQA60" s="691"/>
      <c r="NQB60" s="691"/>
      <c r="NQC60" s="691"/>
      <c r="NQD60" s="691"/>
      <c r="NQE60" s="691"/>
      <c r="NQF60" s="691"/>
      <c r="NQG60" s="691"/>
      <c r="NQH60" s="691"/>
      <c r="NQI60" s="691"/>
      <c r="NQJ60" s="691"/>
      <c r="NQK60" s="691"/>
      <c r="NQL60" s="691"/>
      <c r="NQM60" s="691"/>
      <c r="NQN60" s="691"/>
      <c r="NQO60" s="691"/>
      <c r="NQP60" s="691"/>
      <c r="NQQ60" s="691"/>
      <c r="NQR60" s="691"/>
      <c r="NQS60" s="691"/>
      <c r="NQT60" s="691"/>
      <c r="NQU60" s="691"/>
      <c r="NQV60" s="691"/>
      <c r="NQW60" s="691"/>
      <c r="NQX60" s="691"/>
      <c r="NQY60" s="691"/>
      <c r="NQZ60" s="691"/>
      <c r="NRA60" s="691"/>
      <c r="NRB60" s="691"/>
      <c r="NRC60" s="691"/>
      <c r="NRD60" s="691"/>
      <c r="NRE60" s="691"/>
      <c r="NRF60" s="691"/>
      <c r="NRG60" s="691"/>
      <c r="NRH60" s="691"/>
      <c r="NRI60" s="691"/>
      <c r="NRJ60" s="691"/>
      <c r="NRK60" s="691"/>
      <c r="NRL60" s="691"/>
      <c r="NRM60" s="691"/>
      <c r="NRN60" s="691"/>
      <c r="NRO60" s="691"/>
      <c r="NRP60" s="691"/>
      <c r="NRQ60" s="691"/>
      <c r="NRR60" s="691"/>
      <c r="NRS60" s="691"/>
      <c r="NRT60" s="691"/>
      <c r="NRU60" s="691"/>
      <c r="NRV60" s="691"/>
      <c r="NRW60" s="691"/>
      <c r="NRX60" s="691"/>
      <c r="NRY60" s="691"/>
      <c r="NRZ60" s="691"/>
      <c r="NSA60" s="691"/>
      <c r="NSB60" s="691"/>
      <c r="NSC60" s="691"/>
      <c r="NSD60" s="691"/>
      <c r="NSE60" s="691"/>
      <c r="NSF60" s="691"/>
      <c r="NSG60" s="691"/>
      <c r="NSH60" s="691"/>
      <c r="NSI60" s="691"/>
      <c r="NSJ60" s="691"/>
      <c r="NSK60" s="691"/>
      <c r="NSL60" s="691"/>
      <c r="NSM60" s="691"/>
      <c r="NSN60" s="691"/>
      <c r="NSO60" s="691"/>
      <c r="NSP60" s="691"/>
      <c r="NSQ60" s="691"/>
      <c r="NSR60" s="691"/>
      <c r="NSS60" s="691"/>
      <c r="NST60" s="691"/>
      <c r="NSU60" s="691"/>
      <c r="NSV60" s="691"/>
      <c r="NSW60" s="691"/>
      <c r="NSX60" s="691"/>
      <c r="NSY60" s="691"/>
      <c r="NSZ60" s="691"/>
      <c r="NTA60" s="691"/>
      <c r="NTB60" s="691"/>
      <c r="NTC60" s="691"/>
      <c r="NTD60" s="691"/>
      <c r="NTE60" s="691"/>
      <c r="NTF60" s="691"/>
      <c r="NTG60" s="691"/>
      <c r="NTH60" s="691"/>
      <c r="NTI60" s="691"/>
      <c r="NTJ60" s="691"/>
      <c r="NTK60" s="691"/>
      <c r="NTL60" s="691"/>
      <c r="NTM60" s="691"/>
      <c r="NTN60" s="691"/>
      <c r="NTO60" s="691"/>
      <c r="NTP60" s="691"/>
      <c r="NTQ60" s="691"/>
      <c r="NTR60" s="691"/>
      <c r="NTS60" s="691"/>
      <c r="NTT60" s="691"/>
      <c r="NTU60" s="691"/>
      <c r="NTV60" s="691"/>
      <c r="NTW60" s="691"/>
      <c r="NTX60" s="691"/>
      <c r="NTY60" s="691"/>
      <c r="NTZ60" s="691"/>
      <c r="NUA60" s="691"/>
      <c r="NUB60" s="691"/>
      <c r="NUC60" s="691"/>
      <c r="NUD60" s="691"/>
      <c r="NUE60" s="691"/>
      <c r="NUF60" s="691"/>
      <c r="NUG60" s="691"/>
      <c r="NUH60" s="691"/>
      <c r="NUI60" s="691"/>
      <c r="NUJ60" s="691"/>
      <c r="NUK60" s="691"/>
      <c r="NUL60" s="691"/>
      <c r="NUM60" s="691"/>
      <c r="NUN60" s="691"/>
      <c r="NUO60" s="691"/>
      <c r="NUP60" s="691"/>
      <c r="NUQ60" s="691"/>
      <c r="NUR60" s="691"/>
      <c r="NUS60" s="691"/>
      <c r="NUT60" s="691"/>
      <c r="NUU60" s="691"/>
      <c r="NUV60" s="691"/>
      <c r="NUW60" s="691"/>
      <c r="NUX60" s="691"/>
      <c r="NUY60" s="691"/>
      <c r="NUZ60" s="691"/>
      <c r="NVA60" s="691"/>
      <c r="NVB60" s="691"/>
      <c r="NVC60" s="691"/>
      <c r="NVD60" s="691"/>
      <c r="NVE60" s="691"/>
      <c r="NVF60" s="691"/>
      <c r="NVG60" s="691"/>
      <c r="NVH60" s="691"/>
      <c r="NVI60" s="691"/>
      <c r="NVJ60" s="691"/>
      <c r="NVK60" s="691"/>
      <c r="NVL60" s="691"/>
      <c r="NVM60" s="691"/>
      <c r="NVN60" s="691"/>
      <c r="NVO60" s="691"/>
      <c r="NVP60" s="691"/>
      <c r="NVQ60" s="691"/>
      <c r="NVR60" s="691"/>
      <c r="NVS60" s="691"/>
      <c r="NVT60" s="691"/>
      <c r="NVU60" s="691"/>
      <c r="NVV60" s="691"/>
      <c r="NVW60" s="691"/>
      <c r="NVX60" s="691"/>
      <c r="NVY60" s="691"/>
      <c r="NVZ60" s="691"/>
      <c r="NWA60" s="691"/>
      <c r="NWB60" s="691"/>
      <c r="NWC60" s="691"/>
      <c r="NWD60" s="691"/>
      <c r="NWE60" s="691"/>
      <c r="NWF60" s="691"/>
      <c r="NWG60" s="691"/>
      <c r="NWH60" s="691"/>
      <c r="NWI60" s="691"/>
      <c r="NWJ60" s="691"/>
      <c r="NWK60" s="691"/>
      <c r="NWL60" s="691"/>
      <c r="NWM60" s="691"/>
      <c r="NWN60" s="691"/>
      <c r="NWO60" s="691"/>
      <c r="NWP60" s="691"/>
      <c r="NWQ60" s="691"/>
      <c r="NWR60" s="691"/>
      <c r="NWS60" s="691"/>
      <c r="NWT60" s="691"/>
      <c r="NWU60" s="691"/>
      <c r="NWV60" s="691"/>
      <c r="NWW60" s="691"/>
      <c r="NWX60" s="691"/>
      <c r="NWY60" s="691"/>
      <c r="NWZ60" s="691"/>
      <c r="NXA60" s="691"/>
      <c r="NXB60" s="691"/>
      <c r="NXC60" s="691"/>
      <c r="NXD60" s="691"/>
      <c r="NXE60" s="691"/>
      <c r="NXF60" s="691"/>
      <c r="NXG60" s="691"/>
      <c r="NXH60" s="691"/>
      <c r="NXI60" s="691"/>
      <c r="NXJ60" s="691"/>
      <c r="NXK60" s="691"/>
      <c r="NXL60" s="691"/>
      <c r="NXM60" s="691"/>
      <c r="NXN60" s="691"/>
      <c r="NXO60" s="691"/>
      <c r="NXP60" s="691"/>
      <c r="NXQ60" s="691"/>
      <c r="NXR60" s="691"/>
      <c r="NXS60" s="691"/>
      <c r="NXT60" s="691"/>
      <c r="NXU60" s="691"/>
      <c r="NXV60" s="691"/>
      <c r="NXW60" s="691"/>
      <c r="NXX60" s="691"/>
      <c r="NXY60" s="691"/>
      <c r="NXZ60" s="691"/>
      <c r="NYA60" s="691"/>
      <c r="NYB60" s="691"/>
      <c r="NYC60" s="691"/>
      <c r="NYD60" s="691"/>
      <c r="NYE60" s="691"/>
      <c r="NYF60" s="691"/>
      <c r="NYG60" s="691"/>
      <c r="NYH60" s="691"/>
      <c r="NYI60" s="691"/>
      <c r="NYJ60" s="691"/>
      <c r="NYK60" s="691"/>
      <c r="NYL60" s="691"/>
      <c r="NYM60" s="691"/>
      <c r="NYN60" s="691"/>
      <c r="NYO60" s="691"/>
      <c r="NYP60" s="691"/>
      <c r="NYQ60" s="691"/>
      <c r="NYR60" s="691"/>
      <c r="NYS60" s="691"/>
      <c r="NYT60" s="691"/>
      <c r="NYU60" s="691"/>
      <c r="NYV60" s="691"/>
      <c r="NYW60" s="691"/>
      <c r="NYX60" s="691"/>
      <c r="NYY60" s="691"/>
      <c r="NYZ60" s="691"/>
      <c r="NZA60" s="691"/>
      <c r="NZB60" s="691"/>
      <c r="NZC60" s="691"/>
      <c r="NZD60" s="691"/>
      <c r="NZE60" s="691"/>
      <c r="NZF60" s="691"/>
      <c r="NZG60" s="691"/>
      <c r="NZH60" s="691"/>
      <c r="NZI60" s="691"/>
      <c r="NZJ60" s="691"/>
      <c r="NZK60" s="691"/>
      <c r="NZL60" s="691"/>
      <c r="NZM60" s="691"/>
      <c r="NZN60" s="691"/>
      <c r="NZO60" s="691"/>
      <c r="NZP60" s="691"/>
      <c r="NZQ60" s="691"/>
      <c r="NZR60" s="691"/>
      <c r="NZS60" s="691"/>
      <c r="NZT60" s="691"/>
      <c r="NZU60" s="691"/>
      <c r="NZV60" s="691"/>
      <c r="NZW60" s="691"/>
      <c r="NZX60" s="691"/>
      <c r="NZY60" s="691"/>
      <c r="NZZ60" s="691"/>
      <c r="OAA60" s="691"/>
      <c r="OAB60" s="691"/>
      <c r="OAC60" s="691"/>
      <c r="OAD60" s="691"/>
      <c r="OAE60" s="691"/>
      <c r="OAF60" s="691"/>
      <c r="OAG60" s="691"/>
      <c r="OAH60" s="691"/>
      <c r="OAI60" s="691"/>
      <c r="OAJ60" s="691"/>
      <c r="OAK60" s="691"/>
      <c r="OAL60" s="691"/>
      <c r="OAM60" s="691"/>
      <c r="OAN60" s="691"/>
      <c r="OAO60" s="691"/>
      <c r="OAP60" s="691"/>
      <c r="OAQ60" s="691"/>
      <c r="OAR60" s="691"/>
      <c r="OAS60" s="691"/>
      <c r="OAT60" s="691"/>
      <c r="OAU60" s="691"/>
      <c r="OAV60" s="691"/>
      <c r="OAW60" s="691"/>
      <c r="OAX60" s="691"/>
      <c r="OAY60" s="691"/>
      <c r="OAZ60" s="691"/>
      <c r="OBA60" s="691"/>
      <c r="OBB60" s="691"/>
      <c r="OBC60" s="691"/>
      <c r="OBD60" s="691"/>
      <c r="OBE60" s="691"/>
      <c r="OBF60" s="691"/>
      <c r="OBG60" s="691"/>
      <c r="OBH60" s="691"/>
      <c r="OBI60" s="691"/>
      <c r="OBJ60" s="691"/>
      <c r="OBK60" s="691"/>
      <c r="OBL60" s="691"/>
      <c r="OBM60" s="691"/>
      <c r="OBN60" s="691"/>
      <c r="OBO60" s="691"/>
      <c r="OBP60" s="691"/>
      <c r="OBQ60" s="691"/>
      <c r="OBR60" s="691"/>
      <c r="OBS60" s="691"/>
      <c r="OBT60" s="691"/>
      <c r="OBU60" s="691"/>
      <c r="OBV60" s="691"/>
      <c r="OBW60" s="691"/>
      <c r="OBX60" s="691"/>
      <c r="OBY60" s="691"/>
      <c r="OBZ60" s="691"/>
      <c r="OCA60" s="691"/>
      <c r="OCB60" s="691"/>
      <c r="OCC60" s="691"/>
      <c r="OCD60" s="691"/>
      <c r="OCE60" s="691"/>
      <c r="OCF60" s="691"/>
      <c r="OCG60" s="691"/>
      <c r="OCH60" s="691"/>
      <c r="OCI60" s="691"/>
      <c r="OCJ60" s="691"/>
      <c r="OCK60" s="691"/>
      <c r="OCL60" s="691"/>
      <c r="OCM60" s="691"/>
      <c r="OCN60" s="691"/>
      <c r="OCO60" s="691"/>
      <c r="OCP60" s="691"/>
      <c r="OCQ60" s="691"/>
      <c r="OCR60" s="691"/>
      <c r="OCS60" s="691"/>
      <c r="OCT60" s="691"/>
      <c r="OCU60" s="691"/>
      <c r="OCV60" s="691"/>
      <c r="OCW60" s="691"/>
      <c r="OCX60" s="691"/>
      <c r="OCY60" s="691"/>
      <c r="OCZ60" s="691"/>
      <c r="ODA60" s="691"/>
      <c r="ODB60" s="691"/>
      <c r="ODC60" s="691"/>
      <c r="ODD60" s="691"/>
      <c r="ODE60" s="691"/>
      <c r="ODF60" s="691"/>
      <c r="ODG60" s="691"/>
      <c r="ODH60" s="691"/>
      <c r="ODI60" s="691"/>
      <c r="ODJ60" s="691"/>
      <c r="ODK60" s="691"/>
      <c r="ODL60" s="691"/>
      <c r="ODM60" s="691"/>
      <c r="ODN60" s="691"/>
      <c r="ODO60" s="691"/>
      <c r="ODP60" s="691"/>
      <c r="ODQ60" s="691"/>
      <c r="ODR60" s="691"/>
      <c r="ODS60" s="691"/>
      <c r="ODT60" s="691"/>
      <c r="ODU60" s="691"/>
      <c r="ODV60" s="691"/>
      <c r="ODW60" s="691"/>
      <c r="ODX60" s="691"/>
      <c r="ODY60" s="691"/>
      <c r="ODZ60" s="691"/>
      <c r="OEA60" s="691"/>
      <c r="OEB60" s="691"/>
      <c r="OEC60" s="691"/>
      <c r="OED60" s="691"/>
      <c r="OEE60" s="691"/>
      <c r="OEF60" s="691"/>
      <c r="OEG60" s="691"/>
      <c r="OEH60" s="691"/>
      <c r="OEI60" s="691"/>
      <c r="OEJ60" s="691"/>
      <c r="OEK60" s="691"/>
      <c r="OEL60" s="691"/>
      <c r="OEM60" s="691"/>
      <c r="OEN60" s="691"/>
      <c r="OEO60" s="691"/>
      <c r="OEP60" s="691"/>
      <c r="OEQ60" s="691"/>
      <c r="OER60" s="691"/>
      <c r="OES60" s="691"/>
      <c r="OET60" s="691"/>
      <c r="OEU60" s="691"/>
      <c r="OEV60" s="691"/>
      <c r="OEW60" s="691"/>
      <c r="OEX60" s="691"/>
      <c r="OEY60" s="691"/>
      <c r="OEZ60" s="691"/>
      <c r="OFA60" s="691"/>
      <c r="OFB60" s="691"/>
      <c r="OFC60" s="691"/>
      <c r="OFD60" s="691"/>
      <c r="OFE60" s="691"/>
      <c r="OFF60" s="691"/>
      <c r="OFG60" s="691"/>
      <c r="OFH60" s="691"/>
      <c r="OFI60" s="691"/>
      <c r="OFJ60" s="691"/>
      <c r="OFK60" s="691"/>
      <c r="OFL60" s="691"/>
      <c r="OFM60" s="691"/>
      <c r="OFN60" s="691"/>
      <c r="OFO60" s="691"/>
      <c r="OFP60" s="691"/>
      <c r="OFQ60" s="691"/>
      <c r="OFR60" s="691"/>
      <c r="OFS60" s="691"/>
      <c r="OFT60" s="691"/>
      <c r="OFU60" s="691"/>
      <c r="OFV60" s="691"/>
      <c r="OFW60" s="691"/>
      <c r="OFX60" s="691"/>
      <c r="OFY60" s="691"/>
      <c r="OFZ60" s="691"/>
      <c r="OGA60" s="691"/>
      <c r="OGB60" s="691"/>
      <c r="OGC60" s="691"/>
      <c r="OGD60" s="691"/>
      <c r="OGE60" s="691"/>
      <c r="OGF60" s="691"/>
      <c r="OGG60" s="691"/>
      <c r="OGH60" s="691"/>
      <c r="OGI60" s="691"/>
      <c r="OGJ60" s="691"/>
      <c r="OGK60" s="691"/>
      <c r="OGL60" s="691"/>
      <c r="OGM60" s="691"/>
      <c r="OGN60" s="691"/>
      <c r="OGO60" s="691"/>
      <c r="OGP60" s="691"/>
      <c r="OGQ60" s="691"/>
      <c r="OGR60" s="691"/>
      <c r="OGS60" s="691"/>
      <c r="OGT60" s="691"/>
      <c r="OGU60" s="691"/>
      <c r="OGV60" s="691"/>
      <c r="OGW60" s="691"/>
      <c r="OGX60" s="691"/>
      <c r="OGY60" s="691"/>
      <c r="OGZ60" s="691"/>
      <c r="OHA60" s="691"/>
      <c r="OHB60" s="691"/>
      <c r="OHC60" s="691"/>
      <c r="OHD60" s="691"/>
      <c r="OHE60" s="691"/>
      <c r="OHF60" s="691"/>
      <c r="OHG60" s="691"/>
      <c r="OHH60" s="691"/>
      <c r="OHI60" s="691"/>
      <c r="OHJ60" s="691"/>
      <c r="OHK60" s="691"/>
      <c r="OHL60" s="691"/>
      <c r="OHM60" s="691"/>
      <c r="OHN60" s="691"/>
      <c r="OHO60" s="691"/>
      <c r="OHP60" s="691"/>
      <c r="OHQ60" s="691"/>
      <c r="OHR60" s="691"/>
      <c r="OHS60" s="691"/>
      <c r="OHT60" s="691"/>
      <c r="OHU60" s="691"/>
      <c r="OHV60" s="691"/>
      <c r="OHW60" s="691"/>
      <c r="OHX60" s="691"/>
      <c r="OHY60" s="691"/>
      <c r="OHZ60" s="691"/>
      <c r="OIA60" s="691"/>
      <c r="OIB60" s="691"/>
      <c r="OIC60" s="691"/>
      <c r="OID60" s="691"/>
      <c r="OIE60" s="691"/>
      <c r="OIF60" s="691"/>
      <c r="OIG60" s="691"/>
      <c r="OIH60" s="691"/>
      <c r="OII60" s="691"/>
      <c r="OIJ60" s="691"/>
      <c r="OIK60" s="691"/>
      <c r="OIL60" s="691"/>
      <c r="OIM60" s="691"/>
      <c r="OIN60" s="691"/>
      <c r="OIO60" s="691"/>
      <c r="OIP60" s="691"/>
      <c r="OIQ60" s="691"/>
      <c r="OIR60" s="691"/>
      <c r="OIS60" s="691"/>
      <c r="OIT60" s="691"/>
      <c r="OIU60" s="691"/>
      <c r="OIV60" s="691"/>
      <c r="OIW60" s="691"/>
      <c r="OIX60" s="691"/>
      <c r="OIY60" s="691"/>
      <c r="OIZ60" s="691"/>
      <c r="OJA60" s="691"/>
      <c r="OJB60" s="691"/>
      <c r="OJC60" s="691"/>
      <c r="OJD60" s="691"/>
      <c r="OJE60" s="691"/>
      <c r="OJF60" s="691"/>
      <c r="OJG60" s="691"/>
      <c r="OJH60" s="691"/>
      <c r="OJI60" s="691"/>
      <c r="OJJ60" s="691"/>
      <c r="OJK60" s="691"/>
      <c r="OJL60" s="691"/>
      <c r="OJM60" s="691"/>
      <c r="OJN60" s="691"/>
      <c r="OJO60" s="691"/>
      <c r="OJP60" s="691"/>
      <c r="OJQ60" s="691"/>
      <c r="OJR60" s="691"/>
      <c r="OJS60" s="691"/>
      <c r="OJT60" s="691"/>
      <c r="OJU60" s="691"/>
      <c r="OJV60" s="691"/>
      <c r="OJW60" s="691"/>
      <c r="OJX60" s="691"/>
      <c r="OJY60" s="691"/>
      <c r="OJZ60" s="691"/>
      <c r="OKA60" s="691"/>
      <c r="OKB60" s="691"/>
      <c r="OKC60" s="691"/>
      <c r="OKD60" s="691"/>
      <c r="OKE60" s="691"/>
      <c r="OKF60" s="691"/>
      <c r="OKG60" s="691"/>
      <c r="OKH60" s="691"/>
      <c r="OKI60" s="691"/>
      <c r="OKJ60" s="691"/>
      <c r="OKK60" s="691"/>
      <c r="OKL60" s="691"/>
      <c r="OKM60" s="691"/>
      <c r="OKN60" s="691"/>
      <c r="OKO60" s="691"/>
      <c r="OKP60" s="691"/>
      <c r="OKQ60" s="691"/>
      <c r="OKR60" s="691"/>
      <c r="OKS60" s="691"/>
      <c r="OKT60" s="691"/>
      <c r="OKU60" s="691"/>
      <c r="OKV60" s="691"/>
      <c r="OKW60" s="691"/>
      <c r="OKX60" s="691"/>
      <c r="OKY60" s="691"/>
      <c r="OKZ60" s="691"/>
      <c r="OLA60" s="691"/>
      <c r="OLB60" s="691"/>
      <c r="OLC60" s="691"/>
      <c r="OLD60" s="691"/>
      <c r="OLE60" s="691"/>
      <c r="OLF60" s="691"/>
      <c r="OLG60" s="691"/>
      <c r="OLH60" s="691"/>
      <c r="OLI60" s="691"/>
      <c r="OLJ60" s="691"/>
      <c r="OLK60" s="691"/>
      <c r="OLL60" s="691"/>
      <c r="OLM60" s="691"/>
      <c r="OLN60" s="691"/>
      <c r="OLO60" s="691"/>
      <c r="OLP60" s="691"/>
      <c r="OLQ60" s="691"/>
      <c r="OLR60" s="691"/>
      <c r="OLS60" s="691"/>
      <c r="OLT60" s="691"/>
      <c r="OLU60" s="691"/>
      <c r="OLV60" s="691"/>
      <c r="OLW60" s="691"/>
      <c r="OLX60" s="691"/>
      <c r="OLY60" s="691"/>
      <c r="OLZ60" s="691"/>
      <c r="OMA60" s="691"/>
      <c r="OMB60" s="691"/>
      <c r="OMC60" s="691"/>
      <c r="OMD60" s="691"/>
      <c r="OME60" s="691"/>
      <c r="OMF60" s="691"/>
      <c r="OMG60" s="691"/>
      <c r="OMH60" s="691"/>
      <c r="OMI60" s="691"/>
      <c r="OMJ60" s="691"/>
      <c r="OMK60" s="691"/>
      <c r="OML60" s="691"/>
      <c r="OMM60" s="691"/>
      <c r="OMN60" s="691"/>
      <c r="OMO60" s="691"/>
      <c r="OMP60" s="691"/>
      <c r="OMQ60" s="691"/>
      <c r="OMR60" s="691"/>
      <c r="OMS60" s="691"/>
      <c r="OMT60" s="691"/>
      <c r="OMU60" s="691"/>
      <c r="OMV60" s="691"/>
      <c r="OMW60" s="691"/>
      <c r="OMX60" s="691"/>
      <c r="OMY60" s="691"/>
      <c r="OMZ60" s="691"/>
      <c r="ONA60" s="691"/>
      <c r="ONB60" s="691"/>
      <c r="ONC60" s="691"/>
      <c r="OND60" s="691"/>
      <c r="ONE60" s="691"/>
      <c r="ONF60" s="691"/>
      <c r="ONG60" s="691"/>
      <c r="ONH60" s="691"/>
      <c r="ONI60" s="691"/>
      <c r="ONJ60" s="691"/>
      <c r="ONK60" s="691"/>
      <c r="ONL60" s="691"/>
      <c r="ONM60" s="691"/>
      <c r="ONN60" s="691"/>
      <c r="ONO60" s="691"/>
      <c r="ONP60" s="691"/>
      <c r="ONQ60" s="691"/>
      <c r="ONR60" s="691"/>
      <c r="ONS60" s="691"/>
      <c r="ONT60" s="691"/>
      <c r="ONU60" s="691"/>
      <c r="ONV60" s="691"/>
      <c r="ONW60" s="691"/>
      <c r="ONX60" s="691"/>
      <c r="ONY60" s="691"/>
      <c r="ONZ60" s="691"/>
      <c r="OOA60" s="691"/>
      <c r="OOB60" s="691"/>
      <c r="OOC60" s="691"/>
      <c r="OOD60" s="691"/>
      <c r="OOE60" s="691"/>
      <c r="OOF60" s="691"/>
      <c r="OOG60" s="691"/>
      <c r="OOH60" s="691"/>
      <c r="OOI60" s="691"/>
      <c r="OOJ60" s="691"/>
      <c r="OOK60" s="691"/>
      <c r="OOL60" s="691"/>
      <c r="OOM60" s="691"/>
      <c r="OON60" s="691"/>
      <c r="OOO60" s="691"/>
      <c r="OOP60" s="691"/>
      <c r="OOQ60" s="691"/>
      <c r="OOR60" s="691"/>
      <c r="OOS60" s="691"/>
      <c r="OOT60" s="691"/>
      <c r="OOU60" s="691"/>
      <c r="OOV60" s="691"/>
      <c r="OOW60" s="691"/>
      <c r="OOX60" s="691"/>
      <c r="OOY60" s="691"/>
      <c r="OOZ60" s="691"/>
      <c r="OPA60" s="691"/>
      <c r="OPB60" s="691"/>
      <c r="OPC60" s="691"/>
      <c r="OPD60" s="691"/>
      <c r="OPE60" s="691"/>
      <c r="OPF60" s="691"/>
      <c r="OPG60" s="691"/>
      <c r="OPH60" s="691"/>
      <c r="OPI60" s="691"/>
      <c r="OPJ60" s="691"/>
      <c r="OPK60" s="691"/>
      <c r="OPL60" s="691"/>
      <c r="OPM60" s="691"/>
      <c r="OPN60" s="691"/>
      <c r="OPO60" s="691"/>
      <c r="OPP60" s="691"/>
      <c r="OPQ60" s="691"/>
      <c r="OPR60" s="691"/>
      <c r="OPS60" s="691"/>
      <c r="OPT60" s="691"/>
      <c r="OPU60" s="691"/>
      <c r="OPV60" s="691"/>
      <c r="OPW60" s="691"/>
      <c r="OPX60" s="691"/>
      <c r="OPY60" s="691"/>
      <c r="OPZ60" s="691"/>
      <c r="OQA60" s="691"/>
      <c r="OQB60" s="691"/>
      <c r="OQC60" s="691"/>
      <c r="OQD60" s="691"/>
      <c r="OQE60" s="691"/>
      <c r="OQF60" s="691"/>
      <c r="OQG60" s="691"/>
      <c r="OQH60" s="691"/>
      <c r="OQI60" s="691"/>
      <c r="OQJ60" s="691"/>
      <c r="OQK60" s="691"/>
      <c r="OQL60" s="691"/>
      <c r="OQM60" s="691"/>
      <c r="OQN60" s="691"/>
      <c r="OQO60" s="691"/>
      <c r="OQP60" s="691"/>
      <c r="OQQ60" s="691"/>
      <c r="OQR60" s="691"/>
      <c r="OQS60" s="691"/>
      <c r="OQT60" s="691"/>
      <c r="OQU60" s="691"/>
      <c r="OQV60" s="691"/>
      <c r="OQW60" s="691"/>
      <c r="OQX60" s="691"/>
      <c r="OQY60" s="691"/>
      <c r="OQZ60" s="691"/>
      <c r="ORA60" s="691"/>
      <c r="ORB60" s="691"/>
      <c r="ORC60" s="691"/>
      <c r="ORD60" s="691"/>
      <c r="ORE60" s="691"/>
      <c r="ORF60" s="691"/>
      <c r="ORG60" s="691"/>
      <c r="ORH60" s="691"/>
      <c r="ORI60" s="691"/>
      <c r="ORJ60" s="691"/>
      <c r="ORK60" s="691"/>
      <c r="ORL60" s="691"/>
      <c r="ORM60" s="691"/>
      <c r="ORN60" s="691"/>
      <c r="ORO60" s="691"/>
      <c r="ORP60" s="691"/>
      <c r="ORQ60" s="691"/>
      <c r="ORR60" s="691"/>
      <c r="ORS60" s="691"/>
      <c r="ORT60" s="691"/>
      <c r="ORU60" s="691"/>
      <c r="ORV60" s="691"/>
      <c r="ORW60" s="691"/>
      <c r="ORX60" s="691"/>
      <c r="ORY60" s="691"/>
      <c r="ORZ60" s="691"/>
      <c r="OSA60" s="691"/>
      <c r="OSB60" s="691"/>
      <c r="OSC60" s="691"/>
      <c r="OSD60" s="691"/>
      <c r="OSE60" s="691"/>
      <c r="OSF60" s="691"/>
      <c r="OSG60" s="691"/>
      <c r="OSH60" s="691"/>
      <c r="OSI60" s="691"/>
      <c r="OSJ60" s="691"/>
      <c r="OSK60" s="691"/>
      <c r="OSL60" s="691"/>
      <c r="OSM60" s="691"/>
      <c r="OSN60" s="691"/>
      <c r="OSO60" s="691"/>
      <c r="OSP60" s="691"/>
      <c r="OSQ60" s="691"/>
      <c r="OSR60" s="691"/>
      <c r="OSS60" s="691"/>
      <c r="OST60" s="691"/>
      <c r="OSU60" s="691"/>
      <c r="OSV60" s="691"/>
      <c r="OSW60" s="691"/>
      <c r="OSX60" s="691"/>
      <c r="OSY60" s="691"/>
      <c r="OSZ60" s="691"/>
      <c r="OTA60" s="691"/>
      <c r="OTB60" s="691"/>
      <c r="OTC60" s="691"/>
      <c r="OTD60" s="691"/>
      <c r="OTE60" s="691"/>
      <c r="OTF60" s="691"/>
      <c r="OTG60" s="691"/>
      <c r="OTH60" s="691"/>
      <c r="OTI60" s="691"/>
      <c r="OTJ60" s="691"/>
      <c r="OTK60" s="691"/>
      <c r="OTL60" s="691"/>
      <c r="OTM60" s="691"/>
      <c r="OTN60" s="691"/>
      <c r="OTO60" s="691"/>
      <c r="OTP60" s="691"/>
      <c r="OTQ60" s="691"/>
      <c r="OTR60" s="691"/>
      <c r="OTS60" s="691"/>
      <c r="OTT60" s="691"/>
      <c r="OTU60" s="691"/>
      <c r="OTV60" s="691"/>
      <c r="OTW60" s="691"/>
      <c r="OTX60" s="691"/>
      <c r="OTY60" s="691"/>
      <c r="OTZ60" s="691"/>
      <c r="OUA60" s="691"/>
      <c r="OUB60" s="691"/>
      <c r="OUC60" s="691"/>
      <c r="OUD60" s="691"/>
      <c r="OUE60" s="691"/>
      <c r="OUF60" s="691"/>
      <c r="OUG60" s="691"/>
      <c r="OUH60" s="691"/>
      <c r="OUI60" s="691"/>
      <c r="OUJ60" s="691"/>
      <c r="OUK60" s="691"/>
      <c r="OUL60" s="691"/>
      <c r="OUM60" s="691"/>
      <c r="OUN60" s="691"/>
      <c r="OUO60" s="691"/>
      <c r="OUP60" s="691"/>
      <c r="OUQ60" s="691"/>
      <c r="OUR60" s="691"/>
      <c r="OUS60" s="691"/>
      <c r="OUT60" s="691"/>
      <c r="OUU60" s="691"/>
      <c r="OUV60" s="691"/>
      <c r="OUW60" s="691"/>
      <c r="OUX60" s="691"/>
      <c r="OUY60" s="691"/>
      <c r="OUZ60" s="691"/>
      <c r="OVA60" s="691"/>
      <c r="OVB60" s="691"/>
      <c r="OVC60" s="691"/>
      <c r="OVD60" s="691"/>
      <c r="OVE60" s="691"/>
      <c r="OVF60" s="691"/>
      <c r="OVG60" s="691"/>
      <c r="OVH60" s="691"/>
      <c r="OVI60" s="691"/>
      <c r="OVJ60" s="691"/>
      <c r="OVK60" s="691"/>
      <c r="OVL60" s="691"/>
      <c r="OVM60" s="691"/>
      <c r="OVN60" s="691"/>
      <c r="OVO60" s="691"/>
      <c r="OVP60" s="691"/>
      <c r="OVQ60" s="691"/>
      <c r="OVR60" s="691"/>
      <c r="OVS60" s="691"/>
      <c r="OVT60" s="691"/>
      <c r="OVU60" s="691"/>
      <c r="OVV60" s="691"/>
      <c r="OVW60" s="691"/>
      <c r="OVX60" s="691"/>
      <c r="OVY60" s="691"/>
      <c r="OVZ60" s="691"/>
      <c r="OWA60" s="691"/>
      <c r="OWB60" s="691"/>
      <c r="OWC60" s="691"/>
      <c r="OWD60" s="691"/>
      <c r="OWE60" s="691"/>
      <c r="OWF60" s="691"/>
      <c r="OWG60" s="691"/>
      <c r="OWH60" s="691"/>
      <c r="OWI60" s="691"/>
      <c r="OWJ60" s="691"/>
      <c r="OWK60" s="691"/>
      <c r="OWL60" s="691"/>
      <c r="OWM60" s="691"/>
      <c r="OWN60" s="691"/>
      <c r="OWO60" s="691"/>
      <c r="OWP60" s="691"/>
      <c r="OWQ60" s="691"/>
      <c r="OWR60" s="691"/>
      <c r="OWS60" s="691"/>
      <c r="OWT60" s="691"/>
      <c r="OWU60" s="691"/>
      <c r="OWV60" s="691"/>
      <c r="OWW60" s="691"/>
      <c r="OWX60" s="691"/>
      <c r="OWY60" s="691"/>
      <c r="OWZ60" s="691"/>
      <c r="OXA60" s="691"/>
      <c r="OXB60" s="691"/>
      <c r="OXC60" s="691"/>
      <c r="OXD60" s="691"/>
      <c r="OXE60" s="691"/>
      <c r="OXF60" s="691"/>
      <c r="OXG60" s="691"/>
      <c r="OXH60" s="691"/>
      <c r="OXI60" s="691"/>
      <c r="OXJ60" s="691"/>
      <c r="OXK60" s="691"/>
      <c r="OXL60" s="691"/>
      <c r="OXM60" s="691"/>
      <c r="OXN60" s="691"/>
      <c r="OXO60" s="691"/>
      <c r="OXP60" s="691"/>
      <c r="OXQ60" s="691"/>
      <c r="OXR60" s="691"/>
      <c r="OXS60" s="691"/>
      <c r="OXT60" s="691"/>
      <c r="OXU60" s="691"/>
      <c r="OXV60" s="691"/>
      <c r="OXW60" s="691"/>
      <c r="OXX60" s="691"/>
      <c r="OXY60" s="691"/>
      <c r="OXZ60" s="691"/>
      <c r="OYA60" s="691"/>
      <c r="OYB60" s="691"/>
      <c r="OYC60" s="691"/>
      <c r="OYD60" s="691"/>
      <c r="OYE60" s="691"/>
      <c r="OYF60" s="691"/>
      <c r="OYG60" s="691"/>
      <c r="OYH60" s="691"/>
      <c r="OYI60" s="691"/>
      <c r="OYJ60" s="691"/>
      <c r="OYK60" s="691"/>
      <c r="OYL60" s="691"/>
      <c r="OYM60" s="691"/>
      <c r="OYN60" s="691"/>
      <c r="OYO60" s="691"/>
      <c r="OYP60" s="691"/>
      <c r="OYQ60" s="691"/>
      <c r="OYR60" s="691"/>
      <c r="OYS60" s="691"/>
      <c r="OYT60" s="691"/>
      <c r="OYU60" s="691"/>
      <c r="OYV60" s="691"/>
      <c r="OYW60" s="691"/>
      <c r="OYX60" s="691"/>
      <c r="OYY60" s="691"/>
      <c r="OYZ60" s="691"/>
      <c r="OZA60" s="691"/>
      <c r="OZB60" s="691"/>
      <c r="OZC60" s="691"/>
      <c r="OZD60" s="691"/>
      <c r="OZE60" s="691"/>
      <c r="OZF60" s="691"/>
      <c r="OZG60" s="691"/>
      <c r="OZH60" s="691"/>
      <c r="OZI60" s="691"/>
      <c r="OZJ60" s="691"/>
      <c r="OZK60" s="691"/>
      <c r="OZL60" s="691"/>
      <c r="OZM60" s="691"/>
      <c r="OZN60" s="691"/>
      <c r="OZO60" s="691"/>
      <c r="OZP60" s="691"/>
      <c r="OZQ60" s="691"/>
      <c r="OZR60" s="691"/>
      <c r="OZS60" s="691"/>
      <c r="OZT60" s="691"/>
      <c r="OZU60" s="691"/>
      <c r="OZV60" s="691"/>
      <c r="OZW60" s="691"/>
      <c r="OZX60" s="691"/>
      <c r="OZY60" s="691"/>
      <c r="OZZ60" s="691"/>
      <c r="PAA60" s="691"/>
      <c r="PAB60" s="691"/>
      <c r="PAC60" s="691"/>
      <c r="PAD60" s="691"/>
      <c r="PAE60" s="691"/>
      <c r="PAF60" s="691"/>
      <c r="PAG60" s="691"/>
      <c r="PAH60" s="691"/>
      <c r="PAI60" s="691"/>
      <c r="PAJ60" s="691"/>
      <c r="PAK60" s="691"/>
      <c r="PAL60" s="691"/>
      <c r="PAM60" s="691"/>
      <c r="PAN60" s="691"/>
      <c r="PAO60" s="691"/>
      <c r="PAP60" s="691"/>
      <c r="PAQ60" s="691"/>
      <c r="PAR60" s="691"/>
      <c r="PAS60" s="691"/>
      <c r="PAT60" s="691"/>
      <c r="PAU60" s="691"/>
      <c r="PAV60" s="691"/>
      <c r="PAW60" s="691"/>
      <c r="PAX60" s="691"/>
      <c r="PAY60" s="691"/>
      <c r="PAZ60" s="691"/>
      <c r="PBA60" s="691"/>
      <c r="PBB60" s="691"/>
      <c r="PBC60" s="691"/>
      <c r="PBD60" s="691"/>
      <c r="PBE60" s="691"/>
      <c r="PBF60" s="691"/>
      <c r="PBG60" s="691"/>
      <c r="PBH60" s="691"/>
      <c r="PBI60" s="691"/>
      <c r="PBJ60" s="691"/>
      <c r="PBK60" s="691"/>
      <c r="PBL60" s="691"/>
      <c r="PBM60" s="691"/>
      <c r="PBN60" s="691"/>
      <c r="PBO60" s="691"/>
      <c r="PBP60" s="691"/>
      <c r="PBQ60" s="691"/>
      <c r="PBR60" s="691"/>
      <c r="PBS60" s="691"/>
      <c r="PBT60" s="691"/>
      <c r="PBU60" s="691"/>
      <c r="PBV60" s="691"/>
      <c r="PBW60" s="691"/>
      <c r="PBX60" s="691"/>
      <c r="PBY60" s="691"/>
      <c r="PBZ60" s="691"/>
      <c r="PCA60" s="691"/>
      <c r="PCB60" s="691"/>
      <c r="PCC60" s="691"/>
      <c r="PCD60" s="691"/>
      <c r="PCE60" s="691"/>
      <c r="PCF60" s="691"/>
      <c r="PCG60" s="691"/>
      <c r="PCH60" s="691"/>
      <c r="PCI60" s="691"/>
      <c r="PCJ60" s="691"/>
      <c r="PCK60" s="691"/>
      <c r="PCL60" s="691"/>
      <c r="PCM60" s="691"/>
      <c r="PCN60" s="691"/>
      <c r="PCO60" s="691"/>
      <c r="PCP60" s="691"/>
      <c r="PCQ60" s="691"/>
      <c r="PCR60" s="691"/>
      <c r="PCS60" s="691"/>
      <c r="PCT60" s="691"/>
      <c r="PCU60" s="691"/>
      <c r="PCV60" s="691"/>
      <c r="PCW60" s="691"/>
      <c r="PCX60" s="691"/>
      <c r="PCY60" s="691"/>
      <c r="PCZ60" s="691"/>
      <c r="PDA60" s="691"/>
      <c r="PDB60" s="691"/>
      <c r="PDC60" s="691"/>
      <c r="PDD60" s="691"/>
      <c r="PDE60" s="691"/>
      <c r="PDF60" s="691"/>
      <c r="PDG60" s="691"/>
      <c r="PDH60" s="691"/>
      <c r="PDI60" s="691"/>
      <c r="PDJ60" s="691"/>
      <c r="PDK60" s="691"/>
      <c r="PDL60" s="691"/>
      <c r="PDM60" s="691"/>
      <c r="PDN60" s="691"/>
      <c r="PDO60" s="691"/>
      <c r="PDP60" s="691"/>
      <c r="PDQ60" s="691"/>
      <c r="PDR60" s="691"/>
      <c r="PDS60" s="691"/>
      <c r="PDT60" s="691"/>
      <c r="PDU60" s="691"/>
      <c r="PDV60" s="691"/>
      <c r="PDW60" s="691"/>
      <c r="PDX60" s="691"/>
      <c r="PDY60" s="691"/>
      <c r="PDZ60" s="691"/>
      <c r="PEA60" s="691"/>
      <c r="PEB60" s="691"/>
      <c r="PEC60" s="691"/>
      <c r="PED60" s="691"/>
      <c r="PEE60" s="691"/>
      <c r="PEF60" s="691"/>
      <c r="PEG60" s="691"/>
      <c r="PEH60" s="691"/>
      <c r="PEI60" s="691"/>
      <c r="PEJ60" s="691"/>
      <c r="PEK60" s="691"/>
      <c r="PEL60" s="691"/>
      <c r="PEM60" s="691"/>
      <c r="PEN60" s="691"/>
      <c r="PEO60" s="691"/>
      <c r="PEP60" s="691"/>
      <c r="PEQ60" s="691"/>
      <c r="PER60" s="691"/>
      <c r="PES60" s="691"/>
      <c r="PET60" s="691"/>
      <c r="PEU60" s="691"/>
      <c r="PEV60" s="691"/>
      <c r="PEW60" s="691"/>
      <c r="PEX60" s="691"/>
      <c r="PEY60" s="691"/>
      <c r="PEZ60" s="691"/>
      <c r="PFA60" s="691"/>
      <c r="PFB60" s="691"/>
      <c r="PFC60" s="691"/>
      <c r="PFD60" s="691"/>
      <c r="PFE60" s="691"/>
      <c r="PFF60" s="691"/>
      <c r="PFG60" s="691"/>
      <c r="PFH60" s="691"/>
      <c r="PFI60" s="691"/>
      <c r="PFJ60" s="691"/>
      <c r="PFK60" s="691"/>
      <c r="PFL60" s="691"/>
      <c r="PFM60" s="691"/>
      <c r="PFN60" s="691"/>
      <c r="PFO60" s="691"/>
      <c r="PFP60" s="691"/>
      <c r="PFQ60" s="691"/>
      <c r="PFR60" s="691"/>
      <c r="PFS60" s="691"/>
      <c r="PFT60" s="691"/>
      <c r="PFU60" s="691"/>
      <c r="PFV60" s="691"/>
      <c r="PFW60" s="691"/>
      <c r="PFX60" s="691"/>
      <c r="PFY60" s="691"/>
      <c r="PFZ60" s="691"/>
      <c r="PGA60" s="691"/>
      <c r="PGB60" s="691"/>
      <c r="PGC60" s="691"/>
      <c r="PGD60" s="691"/>
      <c r="PGE60" s="691"/>
      <c r="PGF60" s="691"/>
      <c r="PGG60" s="691"/>
      <c r="PGH60" s="691"/>
      <c r="PGI60" s="691"/>
      <c r="PGJ60" s="691"/>
      <c r="PGK60" s="691"/>
      <c r="PGL60" s="691"/>
      <c r="PGM60" s="691"/>
      <c r="PGN60" s="691"/>
      <c r="PGO60" s="691"/>
      <c r="PGP60" s="691"/>
      <c r="PGQ60" s="691"/>
      <c r="PGR60" s="691"/>
      <c r="PGS60" s="691"/>
      <c r="PGT60" s="691"/>
      <c r="PGU60" s="691"/>
      <c r="PGV60" s="691"/>
      <c r="PGW60" s="691"/>
      <c r="PGX60" s="691"/>
      <c r="PGY60" s="691"/>
      <c r="PGZ60" s="691"/>
      <c r="PHA60" s="691"/>
      <c r="PHB60" s="691"/>
      <c r="PHC60" s="691"/>
      <c r="PHD60" s="691"/>
      <c r="PHE60" s="691"/>
      <c r="PHF60" s="691"/>
      <c r="PHG60" s="691"/>
      <c r="PHH60" s="691"/>
      <c r="PHI60" s="691"/>
      <c r="PHJ60" s="691"/>
      <c r="PHK60" s="691"/>
      <c r="PHL60" s="691"/>
      <c r="PHM60" s="691"/>
      <c r="PHN60" s="691"/>
      <c r="PHO60" s="691"/>
      <c r="PHP60" s="691"/>
      <c r="PHQ60" s="691"/>
      <c r="PHR60" s="691"/>
      <c r="PHS60" s="691"/>
      <c r="PHT60" s="691"/>
      <c r="PHU60" s="691"/>
      <c r="PHV60" s="691"/>
      <c r="PHW60" s="691"/>
      <c r="PHX60" s="691"/>
      <c r="PHY60" s="691"/>
      <c r="PHZ60" s="691"/>
      <c r="PIA60" s="691"/>
      <c r="PIB60" s="691"/>
      <c r="PIC60" s="691"/>
      <c r="PID60" s="691"/>
      <c r="PIE60" s="691"/>
      <c r="PIF60" s="691"/>
      <c r="PIG60" s="691"/>
      <c r="PIH60" s="691"/>
      <c r="PII60" s="691"/>
      <c r="PIJ60" s="691"/>
      <c r="PIK60" s="691"/>
      <c r="PIL60" s="691"/>
      <c r="PIM60" s="691"/>
      <c r="PIN60" s="691"/>
      <c r="PIO60" s="691"/>
      <c r="PIP60" s="691"/>
      <c r="PIQ60" s="691"/>
      <c r="PIR60" s="691"/>
      <c r="PIS60" s="691"/>
      <c r="PIT60" s="691"/>
      <c r="PIU60" s="691"/>
      <c r="PIV60" s="691"/>
      <c r="PIW60" s="691"/>
      <c r="PIX60" s="691"/>
      <c r="PIY60" s="691"/>
      <c r="PIZ60" s="691"/>
      <c r="PJA60" s="691"/>
      <c r="PJB60" s="691"/>
      <c r="PJC60" s="691"/>
      <c r="PJD60" s="691"/>
      <c r="PJE60" s="691"/>
      <c r="PJF60" s="691"/>
      <c r="PJG60" s="691"/>
      <c r="PJH60" s="691"/>
      <c r="PJI60" s="691"/>
      <c r="PJJ60" s="691"/>
      <c r="PJK60" s="691"/>
      <c r="PJL60" s="691"/>
      <c r="PJM60" s="691"/>
      <c r="PJN60" s="691"/>
      <c r="PJO60" s="691"/>
      <c r="PJP60" s="691"/>
      <c r="PJQ60" s="691"/>
      <c r="PJR60" s="691"/>
      <c r="PJS60" s="691"/>
      <c r="PJT60" s="691"/>
      <c r="PJU60" s="691"/>
      <c r="PJV60" s="691"/>
      <c r="PJW60" s="691"/>
      <c r="PJX60" s="691"/>
      <c r="PJY60" s="691"/>
      <c r="PJZ60" s="691"/>
      <c r="PKA60" s="691"/>
      <c r="PKB60" s="691"/>
      <c r="PKC60" s="691"/>
      <c r="PKD60" s="691"/>
      <c r="PKE60" s="691"/>
      <c r="PKF60" s="691"/>
      <c r="PKG60" s="691"/>
      <c r="PKH60" s="691"/>
      <c r="PKI60" s="691"/>
      <c r="PKJ60" s="691"/>
      <c r="PKK60" s="691"/>
      <c r="PKL60" s="691"/>
      <c r="PKM60" s="691"/>
      <c r="PKN60" s="691"/>
      <c r="PKO60" s="691"/>
      <c r="PKP60" s="691"/>
      <c r="PKQ60" s="691"/>
      <c r="PKR60" s="691"/>
      <c r="PKS60" s="691"/>
      <c r="PKT60" s="691"/>
      <c r="PKU60" s="691"/>
      <c r="PKV60" s="691"/>
      <c r="PKW60" s="691"/>
      <c r="PKX60" s="691"/>
      <c r="PKY60" s="691"/>
      <c r="PKZ60" s="691"/>
      <c r="PLA60" s="691"/>
      <c r="PLB60" s="691"/>
      <c r="PLC60" s="691"/>
      <c r="PLD60" s="691"/>
      <c r="PLE60" s="691"/>
      <c r="PLF60" s="691"/>
      <c r="PLG60" s="691"/>
      <c r="PLH60" s="691"/>
      <c r="PLI60" s="691"/>
      <c r="PLJ60" s="691"/>
      <c r="PLK60" s="691"/>
      <c r="PLL60" s="691"/>
      <c r="PLM60" s="691"/>
      <c r="PLN60" s="691"/>
      <c r="PLO60" s="691"/>
      <c r="PLP60" s="691"/>
      <c r="PLQ60" s="691"/>
      <c r="PLR60" s="691"/>
      <c r="PLS60" s="691"/>
      <c r="PLT60" s="691"/>
      <c r="PLU60" s="691"/>
      <c r="PLV60" s="691"/>
      <c r="PLW60" s="691"/>
      <c r="PLX60" s="691"/>
      <c r="PLY60" s="691"/>
      <c r="PLZ60" s="691"/>
      <c r="PMA60" s="691"/>
      <c r="PMB60" s="691"/>
      <c r="PMC60" s="691"/>
      <c r="PMD60" s="691"/>
      <c r="PME60" s="691"/>
      <c r="PMF60" s="691"/>
      <c r="PMG60" s="691"/>
      <c r="PMH60" s="691"/>
      <c r="PMI60" s="691"/>
      <c r="PMJ60" s="691"/>
      <c r="PMK60" s="691"/>
      <c r="PML60" s="691"/>
      <c r="PMM60" s="691"/>
      <c r="PMN60" s="691"/>
      <c r="PMO60" s="691"/>
      <c r="PMP60" s="691"/>
      <c r="PMQ60" s="691"/>
      <c r="PMR60" s="691"/>
      <c r="PMS60" s="691"/>
      <c r="PMT60" s="691"/>
      <c r="PMU60" s="691"/>
      <c r="PMV60" s="691"/>
      <c r="PMW60" s="691"/>
      <c r="PMX60" s="691"/>
      <c r="PMY60" s="691"/>
      <c r="PMZ60" s="691"/>
      <c r="PNA60" s="691"/>
      <c r="PNB60" s="691"/>
      <c r="PNC60" s="691"/>
      <c r="PND60" s="691"/>
      <c r="PNE60" s="691"/>
      <c r="PNF60" s="691"/>
      <c r="PNG60" s="691"/>
      <c r="PNH60" s="691"/>
      <c r="PNI60" s="691"/>
      <c r="PNJ60" s="691"/>
      <c r="PNK60" s="691"/>
      <c r="PNL60" s="691"/>
      <c r="PNM60" s="691"/>
      <c r="PNN60" s="691"/>
      <c r="PNO60" s="691"/>
      <c r="PNP60" s="691"/>
      <c r="PNQ60" s="691"/>
      <c r="PNR60" s="691"/>
      <c r="PNS60" s="691"/>
      <c r="PNT60" s="691"/>
      <c r="PNU60" s="691"/>
      <c r="PNV60" s="691"/>
      <c r="PNW60" s="691"/>
      <c r="PNX60" s="691"/>
      <c r="PNY60" s="691"/>
      <c r="PNZ60" s="691"/>
      <c r="POA60" s="691"/>
      <c r="POB60" s="691"/>
      <c r="POC60" s="691"/>
      <c r="POD60" s="691"/>
      <c r="POE60" s="691"/>
      <c r="POF60" s="691"/>
      <c r="POG60" s="691"/>
      <c r="POH60" s="691"/>
      <c r="POI60" s="691"/>
      <c r="POJ60" s="691"/>
      <c r="POK60" s="691"/>
      <c r="POL60" s="691"/>
      <c r="POM60" s="691"/>
      <c r="PON60" s="691"/>
      <c r="POO60" s="691"/>
      <c r="POP60" s="691"/>
      <c r="POQ60" s="691"/>
      <c r="POR60" s="691"/>
      <c r="POS60" s="691"/>
      <c r="POT60" s="691"/>
      <c r="POU60" s="691"/>
      <c r="POV60" s="691"/>
      <c r="POW60" s="691"/>
      <c r="POX60" s="691"/>
      <c r="POY60" s="691"/>
      <c r="POZ60" s="691"/>
      <c r="PPA60" s="691"/>
      <c r="PPB60" s="691"/>
      <c r="PPC60" s="691"/>
      <c r="PPD60" s="691"/>
      <c r="PPE60" s="691"/>
      <c r="PPF60" s="691"/>
      <c r="PPG60" s="691"/>
      <c r="PPH60" s="691"/>
      <c r="PPI60" s="691"/>
      <c r="PPJ60" s="691"/>
      <c r="PPK60" s="691"/>
      <c r="PPL60" s="691"/>
      <c r="PPM60" s="691"/>
      <c r="PPN60" s="691"/>
      <c r="PPO60" s="691"/>
      <c r="PPP60" s="691"/>
      <c r="PPQ60" s="691"/>
      <c r="PPR60" s="691"/>
      <c r="PPS60" s="691"/>
      <c r="PPT60" s="691"/>
      <c r="PPU60" s="691"/>
      <c r="PPV60" s="691"/>
      <c r="PPW60" s="691"/>
      <c r="PPX60" s="691"/>
      <c r="PPY60" s="691"/>
      <c r="PPZ60" s="691"/>
      <c r="PQA60" s="691"/>
      <c r="PQB60" s="691"/>
      <c r="PQC60" s="691"/>
      <c r="PQD60" s="691"/>
      <c r="PQE60" s="691"/>
      <c r="PQF60" s="691"/>
      <c r="PQG60" s="691"/>
      <c r="PQH60" s="691"/>
      <c r="PQI60" s="691"/>
      <c r="PQJ60" s="691"/>
      <c r="PQK60" s="691"/>
      <c r="PQL60" s="691"/>
      <c r="PQM60" s="691"/>
      <c r="PQN60" s="691"/>
      <c r="PQO60" s="691"/>
      <c r="PQP60" s="691"/>
      <c r="PQQ60" s="691"/>
      <c r="PQR60" s="691"/>
      <c r="PQS60" s="691"/>
      <c r="PQT60" s="691"/>
      <c r="PQU60" s="691"/>
      <c r="PQV60" s="691"/>
      <c r="PQW60" s="691"/>
      <c r="PQX60" s="691"/>
      <c r="PQY60" s="691"/>
      <c r="PQZ60" s="691"/>
      <c r="PRA60" s="691"/>
      <c r="PRB60" s="691"/>
      <c r="PRC60" s="691"/>
      <c r="PRD60" s="691"/>
      <c r="PRE60" s="691"/>
      <c r="PRF60" s="691"/>
      <c r="PRG60" s="691"/>
      <c r="PRH60" s="691"/>
      <c r="PRI60" s="691"/>
      <c r="PRJ60" s="691"/>
      <c r="PRK60" s="691"/>
      <c r="PRL60" s="691"/>
      <c r="PRM60" s="691"/>
      <c r="PRN60" s="691"/>
      <c r="PRO60" s="691"/>
      <c r="PRP60" s="691"/>
      <c r="PRQ60" s="691"/>
      <c r="PRR60" s="691"/>
      <c r="PRS60" s="691"/>
      <c r="PRT60" s="691"/>
      <c r="PRU60" s="691"/>
      <c r="PRV60" s="691"/>
      <c r="PRW60" s="691"/>
      <c r="PRX60" s="691"/>
      <c r="PRY60" s="691"/>
      <c r="PRZ60" s="691"/>
      <c r="PSA60" s="691"/>
      <c r="PSB60" s="691"/>
      <c r="PSC60" s="691"/>
      <c r="PSD60" s="691"/>
      <c r="PSE60" s="691"/>
      <c r="PSF60" s="691"/>
      <c r="PSG60" s="691"/>
      <c r="PSH60" s="691"/>
      <c r="PSI60" s="691"/>
      <c r="PSJ60" s="691"/>
      <c r="PSK60" s="691"/>
      <c r="PSL60" s="691"/>
      <c r="PSM60" s="691"/>
      <c r="PSN60" s="691"/>
      <c r="PSO60" s="691"/>
      <c r="PSP60" s="691"/>
      <c r="PSQ60" s="691"/>
      <c r="PSR60" s="691"/>
      <c r="PSS60" s="691"/>
      <c r="PST60" s="691"/>
      <c r="PSU60" s="691"/>
      <c r="PSV60" s="691"/>
      <c r="PSW60" s="691"/>
      <c r="PSX60" s="691"/>
      <c r="PSY60" s="691"/>
      <c r="PSZ60" s="691"/>
      <c r="PTA60" s="691"/>
      <c r="PTB60" s="691"/>
      <c r="PTC60" s="691"/>
      <c r="PTD60" s="691"/>
      <c r="PTE60" s="691"/>
      <c r="PTF60" s="691"/>
      <c r="PTG60" s="691"/>
      <c r="PTH60" s="691"/>
      <c r="PTI60" s="691"/>
      <c r="PTJ60" s="691"/>
      <c r="PTK60" s="691"/>
      <c r="PTL60" s="691"/>
      <c r="PTM60" s="691"/>
      <c r="PTN60" s="691"/>
      <c r="PTO60" s="691"/>
      <c r="PTP60" s="691"/>
      <c r="PTQ60" s="691"/>
      <c r="PTR60" s="691"/>
      <c r="PTS60" s="691"/>
      <c r="PTT60" s="691"/>
      <c r="PTU60" s="691"/>
      <c r="PTV60" s="691"/>
      <c r="PTW60" s="691"/>
      <c r="PTX60" s="691"/>
      <c r="PTY60" s="691"/>
      <c r="PTZ60" s="691"/>
      <c r="PUA60" s="691"/>
      <c r="PUB60" s="691"/>
      <c r="PUC60" s="691"/>
      <c r="PUD60" s="691"/>
      <c r="PUE60" s="691"/>
      <c r="PUF60" s="691"/>
      <c r="PUG60" s="691"/>
      <c r="PUH60" s="691"/>
      <c r="PUI60" s="691"/>
      <c r="PUJ60" s="691"/>
      <c r="PUK60" s="691"/>
      <c r="PUL60" s="691"/>
      <c r="PUM60" s="691"/>
      <c r="PUN60" s="691"/>
      <c r="PUO60" s="691"/>
      <c r="PUP60" s="691"/>
      <c r="PUQ60" s="691"/>
      <c r="PUR60" s="691"/>
      <c r="PUS60" s="691"/>
      <c r="PUT60" s="691"/>
      <c r="PUU60" s="691"/>
      <c r="PUV60" s="691"/>
      <c r="PUW60" s="691"/>
      <c r="PUX60" s="691"/>
      <c r="PUY60" s="691"/>
      <c r="PUZ60" s="691"/>
      <c r="PVA60" s="691"/>
      <c r="PVB60" s="691"/>
      <c r="PVC60" s="691"/>
      <c r="PVD60" s="691"/>
      <c r="PVE60" s="691"/>
      <c r="PVF60" s="691"/>
      <c r="PVG60" s="691"/>
      <c r="PVH60" s="691"/>
      <c r="PVI60" s="691"/>
      <c r="PVJ60" s="691"/>
      <c r="PVK60" s="691"/>
      <c r="PVL60" s="691"/>
      <c r="PVM60" s="691"/>
      <c r="PVN60" s="691"/>
      <c r="PVO60" s="691"/>
      <c r="PVP60" s="691"/>
      <c r="PVQ60" s="691"/>
      <c r="PVR60" s="691"/>
      <c r="PVS60" s="691"/>
      <c r="PVT60" s="691"/>
      <c r="PVU60" s="691"/>
      <c r="PVV60" s="691"/>
      <c r="PVW60" s="691"/>
      <c r="PVX60" s="691"/>
      <c r="PVY60" s="691"/>
      <c r="PVZ60" s="691"/>
      <c r="PWA60" s="691"/>
      <c r="PWB60" s="691"/>
      <c r="PWC60" s="691"/>
      <c r="PWD60" s="691"/>
      <c r="PWE60" s="691"/>
      <c r="PWF60" s="691"/>
      <c r="PWG60" s="691"/>
      <c r="PWH60" s="691"/>
      <c r="PWI60" s="691"/>
      <c r="PWJ60" s="691"/>
      <c r="PWK60" s="691"/>
      <c r="PWL60" s="691"/>
      <c r="PWM60" s="691"/>
      <c r="PWN60" s="691"/>
      <c r="PWO60" s="691"/>
      <c r="PWP60" s="691"/>
      <c r="PWQ60" s="691"/>
      <c r="PWR60" s="691"/>
      <c r="PWS60" s="691"/>
      <c r="PWT60" s="691"/>
      <c r="PWU60" s="691"/>
      <c r="PWV60" s="691"/>
      <c r="PWW60" s="691"/>
      <c r="PWX60" s="691"/>
      <c r="PWY60" s="691"/>
      <c r="PWZ60" s="691"/>
      <c r="PXA60" s="691"/>
      <c r="PXB60" s="691"/>
      <c r="PXC60" s="691"/>
      <c r="PXD60" s="691"/>
      <c r="PXE60" s="691"/>
      <c r="PXF60" s="691"/>
      <c r="PXG60" s="691"/>
      <c r="PXH60" s="691"/>
      <c r="PXI60" s="691"/>
      <c r="PXJ60" s="691"/>
      <c r="PXK60" s="691"/>
      <c r="PXL60" s="691"/>
      <c r="PXM60" s="691"/>
      <c r="PXN60" s="691"/>
      <c r="PXO60" s="691"/>
      <c r="PXP60" s="691"/>
      <c r="PXQ60" s="691"/>
      <c r="PXR60" s="691"/>
      <c r="PXS60" s="691"/>
      <c r="PXT60" s="691"/>
      <c r="PXU60" s="691"/>
      <c r="PXV60" s="691"/>
      <c r="PXW60" s="691"/>
      <c r="PXX60" s="691"/>
      <c r="PXY60" s="691"/>
      <c r="PXZ60" s="691"/>
      <c r="PYA60" s="691"/>
      <c r="PYB60" s="691"/>
      <c r="PYC60" s="691"/>
      <c r="PYD60" s="691"/>
      <c r="PYE60" s="691"/>
      <c r="PYF60" s="691"/>
      <c r="PYG60" s="691"/>
      <c r="PYH60" s="691"/>
      <c r="PYI60" s="691"/>
      <c r="PYJ60" s="691"/>
      <c r="PYK60" s="691"/>
      <c r="PYL60" s="691"/>
      <c r="PYM60" s="691"/>
      <c r="PYN60" s="691"/>
      <c r="PYO60" s="691"/>
      <c r="PYP60" s="691"/>
      <c r="PYQ60" s="691"/>
      <c r="PYR60" s="691"/>
      <c r="PYS60" s="691"/>
      <c r="PYT60" s="691"/>
      <c r="PYU60" s="691"/>
      <c r="PYV60" s="691"/>
      <c r="PYW60" s="691"/>
      <c r="PYX60" s="691"/>
      <c r="PYY60" s="691"/>
      <c r="PYZ60" s="691"/>
      <c r="PZA60" s="691"/>
      <c r="PZB60" s="691"/>
      <c r="PZC60" s="691"/>
      <c r="PZD60" s="691"/>
      <c r="PZE60" s="691"/>
      <c r="PZF60" s="691"/>
      <c r="PZG60" s="691"/>
      <c r="PZH60" s="691"/>
      <c r="PZI60" s="691"/>
      <c r="PZJ60" s="691"/>
      <c r="PZK60" s="691"/>
      <c r="PZL60" s="691"/>
      <c r="PZM60" s="691"/>
      <c r="PZN60" s="691"/>
      <c r="PZO60" s="691"/>
      <c r="PZP60" s="691"/>
      <c r="PZQ60" s="691"/>
      <c r="PZR60" s="691"/>
      <c r="PZS60" s="691"/>
      <c r="PZT60" s="691"/>
      <c r="PZU60" s="691"/>
      <c r="PZV60" s="691"/>
      <c r="PZW60" s="691"/>
      <c r="PZX60" s="691"/>
      <c r="PZY60" s="691"/>
      <c r="PZZ60" s="691"/>
      <c r="QAA60" s="691"/>
      <c r="QAB60" s="691"/>
      <c r="QAC60" s="691"/>
      <c r="QAD60" s="691"/>
      <c r="QAE60" s="691"/>
      <c r="QAF60" s="691"/>
      <c r="QAG60" s="691"/>
      <c r="QAH60" s="691"/>
      <c r="QAI60" s="691"/>
      <c r="QAJ60" s="691"/>
      <c r="QAK60" s="691"/>
      <c r="QAL60" s="691"/>
      <c r="QAM60" s="691"/>
      <c r="QAN60" s="691"/>
      <c r="QAO60" s="691"/>
      <c r="QAP60" s="691"/>
      <c r="QAQ60" s="691"/>
      <c r="QAR60" s="691"/>
      <c r="QAS60" s="691"/>
      <c r="QAT60" s="691"/>
      <c r="QAU60" s="691"/>
      <c r="QAV60" s="691"/>
      <c r="QAW60" s="691"/>
      <c r="QAX60" s="691"/>
      <c r="QAY60" s="691"/>
      <c r="QAZ60" s="691"/>
      <c r="QBA60" s="691"/>
      <c r="QBB60" s="691"/>
      <c r="QBC60" s="691"/>
      <c r="QBD60" s="691"/>
      <c r="QBE60" s="691"/>
      <c r="QBF60" s="691"/>
      <c r="QBG60" s="691"/>
      <c r="QBH60" s="691"/>
      <c r="QBI60" s="691"/>
      <c r="QBJ60" s="691"/>
      <c r="QBK60" s="691"/>
      <c r="QBL60" s="691"/>
      <c r="QBM60" s="691"/>
      <c r="QBN60" s="691"/>
      <c r="QBO60" s="691"/>
      <c r="QBP60" s="691"/>
      <c r="QBQ60" s="691"/>
      <c r="QBR60" s="691"/>
      <c r="QBS60" s="691"/>
      <c r="QBT60" s="691"/>
      <c r="QBU60" s="691"/>
      <c r="QBV60" s="691"/>
      <c r="QBW60" s="691"/>
      <c r="QBX60" s="691"/>
      <c r="QBY60" s="691"/>
      <c r="QBZ60" s="691"/>
      <c r="QCA60" s="691"/>
      <c r="QCB60" s="691"/>
      <c r="QCC60" s="691"/>
      <c r="QCD60" s="691"/>
      <c r="QCE60" s="691"/>
      <c r="QCF60" s="691"/>
      <c r="QCG60" s="691"/>
      <c r="QCH60" s="691"/>
      <c r="QCI60" s="691"/>
      <c r="QCJ60" s="691"/>
      <c r="QCK60" s="691"/>
      <c r="QCL60" s="691"/>
      <c r="QCM60" s="691"/>
      <c r="QCN60" s="691"/>
      <c r="QCO60" s="691"/>
      <c r="QCP60" s="691"/>
      <c r="QCQ60" s="691"/>
      <c r="QCR60" s="691"/>
      <c r="QCS60" s="691"/>
      <c r="QCT60" s="691"/>
      <c r="QCU60" s="691"/>
      <c r="QCV60" s="691"/>
      <c r="QCW60" s="691"/>
      <c r="QCX60" s="691"/>
      <c r="QCY60" s="691"/>
      <c r="QCZ60" s="691"/>
      <c r="QDA60" s="691"/>
      <c r="QDB60" s="691"/>
      <c r="QDC60" s="691"/>
      <c r="QDD60" s="691"/>
      <c r="QDE60" s="691"/>
      <c r="QDF60" s="691"/>
      <c r="QDG60" s="691"/>
      <c r="QDH60" s="691"/>
      <c r="QDI60" s="691"/>
      <c r="QDJ60" s="691"/>
      <c r="QDK60" s="691"/>
      <c r="QDL60" s="691"/>
      <c r="QDM60" s="691"/>
      <c r="QDN60" s="691"/>
      <c r="QDO60" s="691"/>
      <c r="QDP60" s="691"/>
      <c r="QDQ60" s="691"/>
      <c r="QDR60" s="691"/>
      <c r="QDS60" s="691"/>
      <c r="QDT60" s="691"/>
      <c r="QDU60" s="691"/>
      <c r="QDV60" s="691"/>
      <c r="QDW60" s="691"/>
      <c r="QDX60" s="691"/>
      <c r="QDY60" s="691"/>
      <c r="QDZ60" s="691"/>
      <c r="QEA60" s="691"/>
      <c r="QEB60" s="691"/>
      <c r="QEC60" s="691"/>
      <c r="QED60" s="691"/>
      <c r="QEE60" s="691"/>
      <c r="QEF60" s="691"/>
      <c r="QEG60" s="691"/>
      <c r="QEH60" s="691"/>
      <c r="QEI60" s="691"/>
      <c r="QEJ60" s="691"/>
      <c r="QEK60" s="691"/>
      <c r="QEL60" s="691"/>
      <c r="QEM60" s="691"/>
      <c r="QEN60" s="691"/>
      <c r="QEO60" s="691"/>
      <c r="QEP60" s="691"/>
      <c r="QEQ60" s="691"/>
      <c r="QER60" s="691"/>
      <c r="QES60" s="691"/>
      <c r="QET60" s="691"/>
      <c r="QEU60" s="691"/>
      <c r="QEV60" s="691"/>
      <c r="QEW60" s="691"/>
      <c r="QEX60" s="691"/>
      <c r="QEY60" s="691"/>
      <c r="QEZ60" s="691"/>
      <c r="QFA60" s="691"/>
      <c r="QFB60" s="691"/>
      <c r="QFC60" s="691"/>
      <c r="QFD60" s="691"/>
      <c r="QFE60" s="691"/>
      <c r="QFF60" s="691"/>
      <c r="QFG60" s="691"/>
      <c r="QFH60" s="691"/>
      <c r="QFI60" s="691"/>
      <c r="QFJ60" s="691"/>
      <c r="QFK60" s="691"/>
      <c r="QFL60" s="691"/>
      <c r="QFM60" s="691"/>
      <c r="QFN60" s="691"/>
      <c r="QFO60" s="691"/>
      <c r="QFP60" s="691"/>
      <c r="QFQ60" s="691"/>
      <c r="QFR60" s="691"/>
      <c r="QFS60" s="691"/>
      <c r="QFT60" s="691"/>
      <c r="QFU60" s="691"/>
      <c r="QFV60" s="691"/>
      <c r="QFW60" s="691"/>
      <c r="QFX60" s="691"/>
      <c r="QFY60" s="691"/>
      <c r="QFZ60" s="691"/>
      <c r="QGA60" s="691"/>
      <c r="QGB60" s="691"/>
      <c r="QGC60" s="691"/>
      <c r="QGD60" s="691"/>
      <c r="QGE60" s="691"/>
      <c r="QGF60" s="691"/>
      <c r="QGG60" s="691"/>
      <c r="QGH60" s="691"/>
      <c r="QGI60" s="691"/>
      <c r="QGJ60" s="691"/>
      <c r="QGK60" s="691"/>
      <c r="QGL60" s="691"/>
      <c r="QGM60" s="691"/>
      <c r="QGN60" s="691"/>
      <c r="QGO60" s="691"/>
      <c r="QGP60" s="691"/>
      <c r="QGQ60" s="691"/>
      <c r="QGR60" s="691"/>
      <c r="QGS60" s="691"/>
      <c r="QGT60" s="691"/>
      <c r="QGU60" s="691"/>
      <c r="QGV60" s="691"/>
      <c r="QGW60" s="691"/>
      <c r="QGX60" s="691"/>
      <c r="QGY60" s="691"/>
      <c r="QGZ60" s="691"/>
      <c r="QHA60" s="691"/>
      <c r="QHB60" s="691"/>
      <c r="QHC60" s="691"/>
      <c r="QHD60" s="691"/>
      <c r="QHE60" s="691"/>
      <c r="QHF60" s="691"/>
      <c r="QHG60" s="691"/>
      <c r="QHH60" s="691"/>
      <c r="QHI60" s="691"/>
      <c r="QHJ60" s="691"/>
      <c r="QHK60" s="691"/>
      <c r="QHL60" s="691"/>
      <c r="QHM60" s="691"/>
      <c r="QHN60" s="691"/>
      <c r="QHO60" s="691"/>
      <c r="QHP60" s="691"/>
      <c r="QHQ60" s="691"/>
      <c r="QHR60" s="691"/>
      <c r="QHS60" s="691"/>
      <c r="QHT60" s="691"/>
      <c r="QHU60" s="691"/>
      <c r="QHV60" s="691"/>
      <c r="QHW60" s="691"/>
      <c r="QHX60" s="691"/>
      <c r="QHY60" s="691"/>
      <c r="QHZ60" s="691"/>
      <c r="QIA60" s="691"/>
      <c r="QIB60" s="691"/>
      <c r="QIC60" s="691"/>
      <c r="QID60" s="691"/>
      <c r="QIE60" s="691"/>
      <c r="QIF60" s="691"/>
      <c r="QIG60" s="691"/>
      <c r="QIH60" s="691"/>
      <c r="QII60" s="691"/>
      <c r="QIJ60" s="691"/>
      <c r="QIK60" s="691"/>
      <c r="QIL60" s="691"/>
      <c r="QIM60" s="691"/>
      <c r="QIN60" s="691"/>
      <c r="QIO60" s="691"/>
      <c r="QIP60" s="691"/>
      <c r="QIQ60" s="691"/>
      <c r="QIR60" s="691"/>
      <c r="QIS60" s="691"/>
      <c r="QIT60" s="691"/>
      <c r="QIU60" s="691"/>
      <c r="QIV60" s="691"/>
      <c r="QIW60" s="691"/>
      <c r="QIX60" s="691"/>
      <c r="QIY60" s="691"/>
      <c r="QIZ60" s="691"/>
      <c r="QJA60" s="691"/>
      <c r="QJB60" s="691"/>
      <c r="QJC60" s="691"/>
      <c r="QJD60" s="691"/>
      <c r="QJE60" s="691"/>
      <c r="QJF60" s="691"/>
      <c r="QJG60" s="691"/>
      <c r="QJH60" s="691"/>
      <c r="QJI60" s="691"/>
      <c r="QJJ60" s="691"/>
      <c r="QJK60" s="691"/>
      <c r="QJL60" s="691"/>
      <c r="QJM60" s="691"/>
      <c r="QJN60" s="691"/>
      <c r="QJO60" s="691"/>
      <c r="QJP60" s="691"/>
      <c r="QJQ60" s="691"/>
      <c r="QJR60" s="691"/>
      <c r="QJS60" s="691"/>
      <c r="QJT60" s="691"/>
      <c r="QJU60" s="691"/>
      <c r="QJV60" s="691"/>
      <c r="QJW60" s="691"/>
      <c r="QJX60" s="691"/>
      <c r="QJY60" s="691"/>
      <c r="QJZ60" s="691"/>
      <c r="QKA60" s="691"/>
      <c r="QKB60" s="691"/>
      <c r="QKC60" s="691"/>
      <c r="QKD60" s="691"/>
      <c r="QKE60" s="691"/>
      <c r="QKF60" s="691"/>
      <c r="QKG60" s="691"/>
      <c r="QKH60" s="691"/>
      <c r="QKI60" s="691"/>
      <c r="QKJ60" s="691"/>
      <c r="QKK60" s="691"/>
      <c r="QKL60" s="691"/>
      <c r="QKM60" s="691"/>
      <c r="QKN60" s="691"/>
      <c r="QKO60" s="691"/>
      <c r="QKP60" s="691"/>
      <c r="QKQ60" s="691"/>
      <c r="QKR60" s="691"/>
      <c r="QKS60" s="691"/>
      <c r="QKT60" s="691"/>
      <c r="QKU60" s="691"/>
      <c r="QKV60" s="691"/>
      <c r="QKW60" s="691"/>
      <c r="QKX60" s="691"/>
      <c r="QKY60" s="691"/>
      <c r="QKZ60" s="691"/>
      <c r="QLA60" s="691"/>
      <c r="QLB60" s="691"/>
      <c r="QLC60" s="691"/>
      <c r="QLD60" s="691"/>
      <c r="QLE60" s="691"/>
      <c r="QLF60" s="691"/>
      <c r="QLG60" s="691"/>
      <c r="QLH60" s="691"/>
      <c r="QLI60" s="691"/>
      <c r="QLJ60" s="691"/>
      <c r="QLK60" s="691"/>
      <c r="QLL60" s="691"/>
      <c r="QLM60" s="691"/>
      <c r="QLN60" s="691"/>
      <c r="QLO60" s="691"/>
      <c r="QLP60" s="691"/>
      <c r="QLQ60" s="691"/>
      <c r="QLR60" s="691"/>
      <c r="QLS60" s="691"/>
      <c r="QLT60" s="691"/>
      <c r="QLU60" s="691"/>
      <c r="QLV60" s="691"/>
      <c r="QLW60" s="691"/>
      <c r="QLX60" s="691"/>
      <c r="QLY60" s="691"/>
      <c r="QLZ60" s="691"/>
      <c r="QMA60" s="691"/>
      <c r="QMB60" s="691"/>
      <c r="QMC60" s="691"/>
      <c r="QMD60" s="691"/>
      <c r="QME60" s="691"/>
      <c r="QMF60" s="691"/>
      <c r="QMG60" s="691"/>
      <c r="QMH60" s="691"/>
      <c r="QMI60" s="691"/>
      <c r="QMJ60" s="691"/>
      <c r="QMK60" s="691"/>
      <c r="QML60" s="691"/>
      <c r="QMM60" s="691"/>
      <c r="QMN60" s="691"/>
      <c r="QMO60" s="691"/>
      <c r="QMP60" s="691"/>
      <c r="QMQ60" s="691"/>
      <c r="QMR60" s="691"/>
      <c r="QMS60" s="691"/>
      <c r="QMT60" s="691"/>
      <c r="QMU60" s="691"/>
      <c r="QMV60" s="691"/>
      <c r="QMW60" s="691"/>
      <c r="QMX60" s="691"/>
      <c r="QMY60" s="691"/>
      <c r="QMZ60" s="691"/>
      <c r="QNA60" s="691"/>
      <c r="QNB60" s="691"/>
      <c r="QNC60" s="691"/>
      <c r="QND60" s="691"/>
      <c r="QNE60" s="691"/>
      <c r="QNF60" s="691"/>
      <c r="QNG60" s="691"/>
      <c r="QNH60" s="691"/>
      <c r="QNI60" s="691"/>
      <c r="QNJ60" s="691"/>
      <c r="QNK60" s="691"/>
      <c r="QNL60" s="691"/>
      <c r="QNM60" s="691"/>
      <c r="QNN60" s="691"/>
      <c r="QNO60" s="691"/>
      <c r="QNP60" s="691"/>
      <c r="QNQ60" s="691"/>
      <c r="QNR60" s="691"/>
      <c r="QNS60" s="691"/>
      <c r="QNT60" s="691"/>
      <c r="QNU60" s="691"/>
      <c r="QNV60" s="691"/>
      <c r="QNW60" s="691"/>
      <c r="QNX60" s="691"/>
      <c r="QNY60" s="691"/>
      <c r="QNZ60" s="691"/>
      <c r="QOA60" s="691"/>
      <c r="QOB60" s="691"/>
      <c r="QOC60" s="691"/>
      <c r="QOD60" s="691"/>
      <c r="QOE60" s="691"/>
      <c r="QOF60" s="691"/>
      <c r="QOG60" s="691"/>
      <c r="QOH60" s="691"/>
      <c r="QOI60" s="691"/>
      <c r="QOJ60" s="691"/>
      <c r="QOK60" s="691"/>
      <c r="QOL60" s="691"/>
      <c r="QOM60" s="691"/>
      <c r="QON60" s="691"/>
      <c r="QOO60" s="691"/>
      <c r="QOP60" s="691"/>
      <c r="QOQ60" s="691"/>
      <c r="QOR60" s="691"/>
      <c r="QOS60" s="691"/>
      <c r="QOT60" s="691"/>
      <c r="QOU60" s="691"/>
      <c r="QOV60" s="691"/>
      <c r="QOW60" s="691"/>
      <c r="QOX60" s="691"/>
      <c r="QOY60" s="691"/>
      <c r="QOZ60" s="691"/>
      <c r="QPA60" s="691"/>
      <c r="QPB60" s="691"/>
      <c r="QPC60" s="691"/>
      <c r="QPD60" s="691"/>
      <c r="QPE60" s="691"/>
      <c r="QPF60" s="691"/>
      <c r="QPG60" s="691"/>
      <c r="QPH60" s="691"/>
      <c r="QPI60" s="691"/>
      <c r="QPJ60" s="691"/>
      <c r="QPK60" s="691"/>
      <c r="QPL60" s="691"/>
      <c r="QPM60" s="691"/>
      <c r="QPN60" s="691"/>
      <c r="QPO60" s="691"/>
      <c r="QPP60" s="691"/>
      <c r="QPQ60" s="691"/>
      <c r="QPR60" s="691"/>
      <c r="QPS60" s="691"/>
      <c r="QPT60" s="691"/>
      <c r="QPU60" s="691"/>
      <c r="QPV60" s="691"/>
      <c r="QPW60" s="691"/>
      <c r="QPX60" s="691"/>
      <c r="QPY60" s="691"/>
      <c r="QPZ60" s="691"/>
      <c r="QQA60" s="691"/>
      <c r="QQB60" s="691"/>
      <c r="QQC60" s="691"/>
      <c r="QQD60" s="691"/>
      <c r="QQE60" s="691"/>
      <c r="QQF60" s="691"/>
      <c r="QQG60" s="691"/>
      <c r="QQH60" s="691"/>
      <c r="QQI60" s="691"/>
      <c r="QQJ60" s="691"/>
      <c r="QQK60" s="691"/>
      <c r="QQL60" s="691"/>
      <c r="QQM60" s="691"/>
      <c r="QQN60" s="691"/>
      <c r="QQO60" s="691"/>
      <c r="QQP60" s="691"/>
      <c r="QQQ60" s="691"/>
      <c r="QQR60" s="691"/>
      <c r="QQS60" s="691"/>
      <c r="QQT60" s="691"/>
      <c r="QQU60" s="691"/>
      <c r="QQV60" s="691"/>
      <c r="QQW60" s="691"/>
      <c r="QQX60" s="691"/>
      <c r="QQY60" s="691"/>
      <c r="QQZ60" s="691"/>
      <c r="QRA60" s="691"/>
      <c r="QRB60" s="691"/>
      <c r="QRC60" s="691"/>
      <c r="QRD60" s="691"/>
      <c r="QRE60" s="691"/>
      <c r="QRF60" s="691"/>
      <c r="QRG60" s="691"/>
      <c r="QRH60" s="691"/>
      <c r="QRI60" s="691"/>
      <c r="QRJ60" s="691"/>
      <c r="QRK60" s="691"/>
      <c r="QRL60" s="691"/>
      <c r="QRM60" s="691"/>
      <c r="QRN60" s="691"/>
      <c r="QRO60" s="691"/>
      <c r="QRP60" s="691"/>
      <c r="QRQ60" s="691"/>
      <c r="QRR60" s="691"/>
      <c r="QRS60" s="691"/>
      <c r="QRT60" s="691"/>
      <c r="QRU60" s="691"/>
      <c r="QRV60" s="691"/>
      <c r="QRW60" s="691"/>
      <c r="QRX60" s="691"/>
      <c r="QRY60" s="691"/>
      <c r="QRZ60" s="691"/>
      <c r="QSA60" s="691"/>
      <c r="QSB60" s="691"/>
      <c r="QSC60" s="691"/>
      <c r="QSD60" s="691"/>
      <c r="QSE60" s="691"/>
      <c r="QSF60" s="691"/>
      <c r="QSG60" s="691"/>
      <c r="QSH60" s="691"/>
      <c r="QSI60" s="691"/>
      <c r="QSJ60" s="691"/>
      <c r="QSK60" s="691"/>
      <c r="QSL60" s="691"/>
      <c r="QSM60" s="691"/>
      <c r="QSN60" s="691"/>
      <c r="QSO60" s="691"/>
      <c r="QSP60" s="691"/>
      <c r="QSQ60" s="691"/>
      <c r="QSR60" s="691"/>
      <c r="QSS60" s="691"/>
      <c r="QST60" s="691"/>
      <c r="QSU60" s="691"/>
      <c r="QSV60" s="691"/>
      <c r="QSW60" s="691"/>
      <c r="QSX60" s="691"/>
      <c r="QSY60" s="691"/>
      <c r="QSZ60" s="691"/>
      <c r="QTA60" s="691"/>
      <c r="QTB60" s="691"/>
      <c r="QTC60" s="691"/>
      <c r="QTD60" s="691"/>
      <c r="QTE60" s="691"/>
      <c r="QTF60" s="691"/>
      <c r="QTG60" s="691"/>
      <c r="QTH60" s="691"/>
      <c r="QTI60" s="691"/>
      <c r="QTJ60" s="691"/>
      <c r="QTK60" s="691"/>
      <c r="QTL60" s="691"/>
      <c r="QTM60" s="691"/>
      <c r="QTN60" s="691"/>
      <c r="QTO60" s="691"/>
      <c r="QTP60" s="691"/>
      <c r="QTQ60" s="691"/>
      <c r="QTR60" s="691"/>
      <c r="QTS60" s="691"/>
      <c r="QTT60" s="691"/>
      <c r="QTU60" s="691"/>
      <c r="QTV60" s="691"/>
      <c r="QTW60" s="691"/>
      <c r="QTX60" s="691"/>
      <c r="QTY60" s="691"/>
      <c r="QTZ60" s="691"/>
      <c r="QUA60" s="691"/>
      <c r="QUB60" s="691"/>
      <c r="QUC60" s="691"/>
      <c r="QUD60" s="691"/>
      <c r="QUE60" s="691"/>
      <c r="QUF60" s="691"/>
      <c r="QUG60" s="691"/>
      <c r="QUH60" s="691"/>
      <c r="QUI60" s="691"/>
      <c r="QUJ60" s="691"/>
      <c r="QUK60" s="691"/>
      <c r="QUL60" s="691"/>
      <c r="QUM60" s="691"/>
      <c r="QUN60" s="691"/>
      <c r="QUO60" s="691"/>
      <c r="QUP60" s="691"/>
      <c r="QUQ60" s="691"/>
      <c r="QUR60" s="691"/>
      <c r="QUS60" s="691"/>
      <c r="QUT60" s="691"/>
      <c r="QUU60" s="691"/>
      <c r="QUV60" s="691"/>
      <c r="QUW60" s="691"/>
      <c r="QUX60" s="691"/>
      <c r="QUY60" s="691"/>
      <c r="QUZ60" s="691"/>
      <c r="QVA60" s="691"/>
      <c r="QVB60" s="691"/>
      <c r="QVC60" s="691"/>
      <c r="QVD60" s="691"/>
      <c r="QVE60" s="691"/>
      <c r="QVF60" s="691"/>
      <c r="QVG60" s="691"/>
      <c r="QVH60" s="691"/>
      <c r="QVI60" s="691"/>
      <c r="QVJ60" s="691"/>
      <c r="QVK60" s="691"/>
      <c r="QVL60" s="691"/>
      <c r="QVM60" s="691"/>
      <c r="QVN60" s="691"/>
      <c r="QVO60" s="691"/>
      <c r="QVP60" s="691"/>
      <c r="QVQ60" s="691"/>
      <c r="QVR60" s="691"/>
      <c r="QVS60" s="691"/>
      <c r="QVT60" s="691"/>
      <c r="QVU60" s="691"/>
      <c r="QVV60" s="691"/>
      <c r="QVW60" s="691"/>
      <c r="QVX60" s="691"/>
      <c r="QVY60" s="691"/>
      <c r="QVZ60" s="691"/>
      <c r="QWA60" s="691"/>
      <c r="QWB60" s="691"/>
      <c r="QWC60" s="691"/>
      <c r="QWD60" s="691"/>
      <c r="QWE60" s="691"/>
      <c r="QWF60" s="691"/>
      <c r="QWG60" s="691"/>
      <c r="QWH60" s="691"/>
      <c r="QWI60" s="691"/>
      <c r="QWJ60" s="691"/>
      <c r="QWK60" s="691"/>
      <c r="QWL60" s="691"/>
      <c r="QWM60" s="691"/>
      <c r="QWN60" s="691"/>
      <c r="QWO60" s="691"/>
      <c r="QWP60" s="691"/>
      <c r="QWQ60" s="691"/>
      <c r="QWR60" s="691"/>
      <c r="QWS60" s="691"/>
      <c r="QWT60" s="691"/>
      <c r="QWU60" s="691"/>
      <c r="QWV60" s="691"/>
      <c r="QWW60" s="691"/>
      <c r="QWX60" s="691"/>
      <c r="QWY60" s="691"/>
      <c r="QWZ60" s="691"/>
      <c r="QXA60" s="691"/>
      <c r="QXB60" s="691"/>
      <c r="QXC60" s="691"/>
      <c r="QXD60" s="691"/>
      <c r="QXE60" s="691"/>
      <c r="QXF60" s="691"/>
      <c r="QXG60" s="691"/>
      <c r="QXH60" s="691"/>
      <c r="QXI60" s="691"/>
      <c r="QXJ60" s="691"/>
      <c r="QXK60" s="691"/>
      <c r="QXL60" s="691"/>
      <c r="QXM60" s="691"/>
      <c r="QXN60" s="691"/>
      <c r="QXO60" s="691"/>
      <c r="QXP60" s="691"/>
      <c r="QXQ60" s="691"/>
      <c r="QXR60" s="691"/>
      <c r="QXS60" s="691"/>
      <c r="QXT60" s="691"/>
      <c r="QXU60" s="691"/>
      <c r="QXV60" s="691"/>
      <c r="QXW60" s="691"/>
      <c r="QXX60" s="691"/>
      <c r="QXY60" s="691"/>
      <c r="QXZ60" s="691"/>
      <c r="QYA60" s="691"/>
      <c r="QYB60" s="691"/>
      <c r="QYC60" s="691"/>
      <c r="QYD60" s="691"/>
      <c r="QYE60" s="691"/>
      <c r="QYF60" s="691"/>
      <c r="QYG60" s="691"/>
      <c r="QYH60" s="691"/>
      <c r="QYI60" s="691"/>
      <c r="QYJ60" s="691"/>
      <c r="QYK60" s="691"/>
      <c r="QYL60" s="691"/>
      <c r="QYM60" s="691"/>
      <c r="QYN60" s="691"/>
      <c r="QYO60" s="691"/>
      <c r="QYP60" s="691"/>
      <c r="QYQ60" s="691"/>
      <c r="QYR60" s="691"/>
      <c r="QYS60" s="691"/>
      <c r="QYT60" s="691"/>
      <c r="QYU60" s="691"/>
      <c r="QYV60" s="691"/>
      <c r="QYW60" s="691"/>
      <c r="QYX60" s="691"/>
      <c r="QYY60" s="691"/>
      <c r="QYZ60" s="691"/>
      <c r="QZA60" s="691"/>
      <c r="QZB60" s="691"/>
      <c r="QZC60" s="691"/>
      <c r="QZD60" s="691"/>
      <c r="QZE60" s="691"/>
      <c r="QZF60" s="691"/>
      <c r="QZG60" s="691"/>
      <c r="QZH60" s="691"/>
      <c r="QZI60" s="691"/>
      <c r="QZJ60" s="691"/>
      <c r="QZK60" s="691"/>
      <c r="QZL60" s="691"/>
      <c r="QZM60" s="691"/>
      <c r="QZN60" s="691"/>
      <c r="QZO60" s="691"/>
      <c r="QZP60" s="691"/>
      <c r="QZQ60" s="691"/>
      <c r="QZR60" s="691"/>
      <c r="QZS60" s="691"/>
      <c r="QZT60" s="691"/>
      <c r="QZU60" s="691"/>
      <c r="QZV60" s="691"/>
      <c r="QZW60" s="691"/>
      <c r="QZX60" s="691"/>
      <c r="QZY60" s="691"/>
      <c r="QZZ60" s="691"/>
      <c r="RAA60" s="691"/>
      <c r="RAB60" s="691"/>
      <c r="RAC60" s="691"/>
      <c r="RAD60" s="691"/>
      <c r="RAE60" s="691"/>
      <c r="RAF60" s="691"/>
      <c r="RAG60" s="691"/>
      <c r="RAH60" s="691"/>
      <c r="RAI60" s="691"/>
      <c r="RAJ60" s="691"/>
      <c r="RAK60" s="691"/>
      <c r="RAL60" s="691"/>
      <c r="RAM60" s="691"/>
      <c r="RAN60" s="691"/>
      <c r="RAO60" s="691"/>
      <c r="RAP60" s="691"/>
      <c r="RAQ60" s="691"/>
      <c r="RAR60" s="691"/>
      <c r="RAS60" s="691"/>
      <c r="RAT60" s="691"/>
      <c r="RAU60" s="691"/>
      <c r="RAV60" s="691"/>
      <c r="RAW60" s="691"/>
      <c r="RAX60" s="691"/>
      <c r="RAY60" s="691"/>
      <c r="RAZ60" s="691"/>
      <c r="RBA60" s="691"/>
      <c r="RBB60" s="691"/>
      <c r="RBC60" s="691"/>
      <c r="RBD60" s="691"/>
      <c r="RBE60" s="691"/>
      <c r="RBF60" s="691"/>
      <c r="RBG60" s="691"/>
      <c r="RBH60" s="691"/>
      <c r="RBI60" s="691"/>
      <c r="RBJ60" s="691"/>
      <c r="RBK60" s="691"/>
      <c r="RBL60" s="691"/>
      <c r="RBM60" s="691"/>
      <c r="RBN60" s="691"/>
      <c r="RBO60" s="691"/>
      <c r="RBP60" s="691"/>
      <c r="RBQ60" s="691"/>
      <c r="RBR60" s="691"/>
      <c r="RBS60" s="691"/>
      <c r="RBT60" s="691"/>
      <c r="RBU60" s="691"/>
      <c r="RBV60" s="691"/>
      <c r="RBW60" s="691"/>
      <c r="RBX60" s="691"/>
      <c r="RBY60" s="691"/>
      <c r="RBZ60" s="691"/>
      <c r="RCA60" s="691"/>
      <c r="RCB60" s="691"/>
      <c r="RCC60" s="691"/>
      <c r="RCD60" s="691"/>
      <c r="RCE60" s="691"/>
      <c r="RCF60" s="691"/>
      <c r="RCG60" s="691"/>
      <c r="RCH60" s="691"/>
      <c r="RCI60" s="691"/>
      <c r="RCJ60" s="691"/>
      <c r="RCK60" s="691"/>
      <c r="RCL60" s="691"/>
      <c r="RCM60" s="691"/>
      <c r="RCN60" s="691"/>
      <c r="RCO60" s="691"/>
      <c r="RCP60" s="691"/>
      <c r="RCQ60" s="691"/>
      <c r="RCR60" s="691"/>
      <c r="RCS60" s="691"/>
      <c r="RCT60" s="691"/>
      <c r="RCU60" s="691"/>
      <c r="RCV60" s="691"/>
      <c r="RCW60" s="691"/>
      <c r="RCX60" s="691"/>
      <c r="RCY60" s="691"/>
      <c r="RCZ60" s="691"/>
      <c r="RDA60" s="691"/>
      <c r="RDB60" s="691"/>
      <c r="RDC60" s="691"/>
      <c r="RDD60" s="691"/>
      <c r="RDE60" s="691"/>
      <c r="RDF60" s="691"/>
      <c r="RDG60" s="691"/>
      <c r="RDH60" s="691"/>
      <c r="RDI60" s="691"/>
      <c r="RDJ60" s="691"/>
      <c r="RDK60" s="691"/>
      <c r="RDL60" s="691"/>
      <c r="RDM60" s="691"/>
      <c r="RDN60" s="691"/>
      <c r="RDO60" s="691"/>
      <c r="RDP60" s="691"/>
      <c r="RDQ60" s="691"/>
      <c r="RDR60" s="691"/>
      <c r="RDS60" s="691"/>
      <c r="RDT60" s="691"/>
      <c r="RDU60" s="691"/>
      <c r="RDV60" s="691"/>
      <c r="RDW60" s="691"/>
      <c r="RDX60" s="691"/>
      <c r="RDY60" s="691"/>
      <c r="RDZ60" s="691"/>
      <c r="REA60" s="691"/>
      <c r="REB60" s="691"/>
      <c r="REC60" s="691"/>
      <c r="RED60" s="691"/>
      <c r="REE60" s="691"/>
      <c r="REF60" s="691"/>
      <c r="REG60" s="691"/>
      <c r="REH60" s="691"/>
      <c r="REI60" s="691"/>
      <c r="REJ60" s="691"/>
      <c r="REK60" s="691"/>
      <c r="REL60" s="691"/>
      <c r="REM60" s="691"/>
      <c r="REN60" s="691"/>
      <c r="REO60" s="691"/>
      <c r="REP60" s="691"/>
      <c r="REQ60" s="691"/>
      <c r="RER60" s="691"/>
      <c r="RES60" s="691"/>
      <c r="RET60" s="691"/>
      <c r="REU60" s="691"/>
      <c r="REV60" s="691"/>
      <c r="REW60" s="691"/>
      <c r="REX60" s="691"/>
      <c r="REY60" s="691"/>
      <c r="REZ60" s="691"/>
      <c r="RFA60" s="691"/>
      <c r="RFB60" s="691"/>
      <c r="RFC60" s="691"/>
      <c r="RFD60" s="691"/>
      <c r="RFE60" s="691"/>
      <c r="RFF60" s="691"/>
      <c r="RFG60" s="691"/>
      <c r="RFH60" s="691"/>
      <c r="RFI60" s="691"/>
      <c r="RFJ60" s="691"/>
      <c r="RFK60" s="691"/>
      <c r="RFL60" s="691"/>
      <c r="RFM60" s="691"/>
      <c r="RFN60" s="691"/>
      <c r="RFO60" s="691"/>
      <c r="RFP60" s="691"/>
      <c r="RFQ60" s="691"/>
      <c r="RFR60" s="691"/>
      <c r="RFS60" s="691"/>
      <c r="RFT60" s="691"/>
      <c r="RFU60" s="691"/>
      <c r="RFV60" s="691"/>
      <c r="RFW60" s="691"/>
      <c r="RFX60" s="691"/>
      <c r="RFY60" s="691"/>
      <c r="RFZ60" s="691"/>
      <c r="RGA60" s="691"/>
      <c r="RGB60" s="691"/>
      <c r="RGC60" s="691"/>
      <c r="RGD60" s="691"/>
      <c r="RGE60" s="691"/>
      <c r="RGF60" s="691"/>
      <c r="RGG60" s="691"/>
      <c r="RGH60" s="691"/>
      <c r="RGI60" s="691"/>
      <c r="RGJ60" s="691"/>
      <c r="RGK60" s="691"/>
      <c r="RGL60" s="691"/>
      <c r="RGM60" s="691"/>
      <c r="RGN60" s="691"/>
      <c r="RGO60" s="691"/>
      <c r="RGP60" s="691"/>
      <c r="RGQ60" s="691"/>
      <c r="RGR60" s="691"/>
      <c r="RGS60" s="691"/>
      <c r="RGT60" s="691"/>
      <c r="RGU60" s="691"/>
      <c r="RGV60" s="691"/>
      <c r="RGW60" s="691"/>
      <c r="RGX60" s="691"/>
      <c r="RGY60" s="691"/>
      <c r="RGZ60" s="691"/>
      <c r="RHA60" s="691"/>
      <c r="RHB60" s="691"/>
      <c r="RHC60" s="691"/>
      <c r="RHD60" s="691"/>
      <c r="RHE60" s="691"/>
      <c r="RHF60" s="691"/>
      <c r="RHG60" s="691"/>
      <c r="RHH60" s="691"/>
      <c r="RHI60" s="691"/>
      <c r="RHJ60" s="691"/>
      <c r="RHK60" s="691"/>
      <c r="RHL60" s="691"/>
      <c r="RHM60" s="691"/>
      <c r="RHN60" s="691"/>
      <c r="RHO60" s="691"/>
      <c r="RHP60" s="691"/>
      <c r="RHQ60" s="691"/>
      <c r="RHR60" s="691"/>
      <c r="RHS60" s="691"/>
      <c r="RHT60" s="691"/>
      <c r="RHU60" s="691"/>
      <c r="RHV60" s="691"/>
      <c r="RHW60" s="691"/>
      <c r="RHX60" s="691"/>
      <c r="RHY60" s="691"/>
      <c r="RHZ60" s="691"/>
      <c r="RIA60" s="691"/>
      <c r="RIB60" s="691"/>
      <c r="RIC60" s="691"/>
      <c r="RID60" s="691"/>
      <c r="RIE60" s="691"/>
      <c r="RIF60" s="691"/>
      <c r="RIG60" s="691"/>
      <c r="RIH60" s="691"/>
      <c r="RII60" s="691"/>
      <c r="RIJ60" s="691"/>
      <c r="RIK60" s="691"/>
      <c r="RIL60" s="691"/>
      <c r="RIM60" s="691"/>
      <c r="RIN60" s="691"/>
      <c r="RIO60" s="691"/>
      <c r="RIP60" s="691"/>
      <c r="RIQ60" s="691"/>
      <c r="RIR60" s="691"/>
      <c r="RIS60" s="691"/>
      <c r="RIT60" s="691"/>
      <c r="RIU60" s="691"/>
      <c r="RIV60" s="691"/>
      <c r="RIW60" s="691"/>
      <c r="RIX60" s="691"/>
      <c r="RIY60" s="691"/>
      <c r="RIZ60" s="691"/>
      <c r="RJA60" s="691"/>
      <c r="RJB60" s="691"/>
      <c r="RJC60" s="691"/>
      <c r="RJD60" s="691"/>
      <c r="RJE60" s="691"/>
      <c r="RJF60" s="691"/>
      <c r="RJG60" s="691"/>
      <c r="RJH60" s="691"/>
      <c r="RJI60" s="691"/>
      <c r="RJJ60" s="691"/>
      <c r="RJK60" s="691"/>
      <c r="RJL60" s="691"/>
      <c r="RJM60" s="691"/>
      <c r="RJN60" s="691"/>
      <c r="RJO60" s="691"/>
      <c r="RJP60" s="691"/>
      <c r="RJQ60" s="691"/>
      <c r="RJR60" s="691"/>
      <c r="RJS60" s="691"/>
      <c r="RJT60" s="691"/>
      <c r="RJU60" s="691"/>
      <c r="RJV60" s="691"/>
      <c r="RJW60" s="691"/>
      <c r="RJX60" s="691"/>
      <c r="RJY60" s="691"/>
      <c r="RJZ60" s="691"/>
      <c r="RKA60" s="691"/>
      <c r="RKB60" s="691"/>
      <c r="RKC60" s="691"/>
      <c r="RKD60" s="691"/>
      <c r="RKE60" s="691"/>
      <c r="RKF60" s="691"/>
      <c r="RKG60" s="691"/>
      <c r="RKH60" s="691"/>
      <c r="RKI60" s="691"/>
      <c r="RKJ60" s="691"/>
      <c r="RKK60" s="691"/>
      <c r="RKL60" s="691"/>
      <c r="RKM60" s="691"/>
      <c r="RKN60" s="691"/>
      <c r="RKO60" s="691"/>
      <c r="RKP60" s="691"/>
      <c r="RKQ60" s="691"/>
      <c r="RKR60" s="691"/>
      <c r="RKS60" s="691"/>
      <c r="RKT60" s="691"/>
      <c r="RKU60" s="691"/>
      <c r="RKV60" s="691"/>
      <c r="RKW60" s="691"/>
      <c r="RKX60" s="691"/>
      <c r="RKY60" s="691"/>
      <c r="RKZ60" s="691"/>
      <c r="RLA60" s="691"/>
      <c r="RLB60" s="691"/>
      <c r="RLC60" s="691"/>
      <c r="RLD60" s="691"/>
      <c r="RLE60" s="691"/>
      <c r="RLF60" s="691"/>
      <c r="RLG60" s="691"/>
      <c r="RLH60" s="691"/>
      <c r="RLI60" s="691"/>
      <c r="RLJ60" s="691"/>
      <c r="RLK60" s="691"/>
      <c r="RLL60" s="691"/>
      <c r="RLM60" s="691"/>
      <c r="RLN60" s="691"/>
      <c r="RLO60" s="691"/>
      <c r="RLP60" s="691"/>
      <c r="RLQ60" s="691"/>
      <c r="RLR60" s="691"/>
      <c r="RLS60" s="691"/>
      <c r="RLT60" s="691"/>
      <c r="RLU60" s="691"/>
      <c r="RLV60" s="691"/>
      <c r="RLW60" s="691"/>
      <c r="RLX60" s="691"/>
      <c r="RLY60" s="691"/>
      <c r="RLZ60" s="691"/>
      <c r="RMA60" s="691"/>
      <c r="RMB60" s="691"/>
      <c r="RMC60" s="691"/>
      <c r="RMD60" s="691"/>
      <c r="RME60" s="691"/>
      <c r="RMF60" s="691"/>
      <c r="RMG60" s="691"/>
      <c r="RMH60" s="691"/>
      <c r="RMI60" s="691"/>
      <c r="RMJ60" s="691"/>
      <c r="RMK60" s="691"/>
      <c r="RML60" s="691"/>
      <c r="RMM60" s="691"/>
      <c r="RMN60" s="691"/>
      <c r="RMO60" s="691"/>
      <c r="RMP60" s="691"/>
      <c r="RMQ60" s="691"/>
      <c r="RMR60" s="691"/>
      <c r="RMS60" s="691"/>
      <c r="RMT60" s="691"/>
      <c r="RMU60" s="691"/>
      <c r="RMV60" s="691"/>
      <c r="RMW60" s="691"/>
      <c r="RMX60" s="691"/>
      <c r="RMY60" s="691"/>
      <c r="RMZ60" s="691"/>
      <c r="RNA60" s="691"/>
      <c r="RNB60" s="691"/>
      <c r="RNC60" s="691"/>
      <c r="RND60" s="691"/>
      <c r="RNE60" s="691"/>
      <c r="RNF60" s="691"/>
      <c r="RNG60" s="691"/>
      <c r="RNH60" s="691"/>
      <c r="RNI60" s="691"/>
      <c r="RNJ60" s="691"/>
      <c r="RNK60" s="691"/>
      <c r="RNL60" s="691"/>
      <c r="RNM60" s="691"/>
      <c r="RNN60" s="691"/>
      <c r="RNO60" s="691"/>
      <c r="RNP60" s="691"/>
      <c r="RNQ60" s="691"/>
      <c r="RNR60" s="691"/>
      <c r="RNS60" s="691"/>
      <c r="RNT60" s="691"/>
      <c r="RNU60" s="691"/>
      <c r="RNV60" s="691"/>
      <c r="RNW60" s="691"/>
      <c r="RNX60" s="691"/>
      <c r="RNY60" s="691"/>
      <c r="RNZ60" s="691"/>
      <c r="ROA60" s="691"/>
      <c r="ROB60" s="691"/>
      <c r="ROC60" s="691"/>
      <c r="ROD60" s="691"/>
      <c r="ROE60" s="691"/>
      <c r="ROF60" s="691"/>
      <c r="ROG60" s="691"/>
      <c r="ROH60" s="691"/>
      <c r="ROI60" s="691"/>
      <c r="ROJ60" s="691"/>
      <c r="ROK60" s="691"/>
      <c r="ROL60" s="691"/>
      <c r="ROM60" s="691"/>
      <c r="RON60" s="691"/>
      <c r="ROO60" s="691"/>
      <c r="ROP60" s="691"/>
      <c r="ROQ60" s="691"/>
      <c r="ROR60" s="691"/>
      <c r="ROS60" s="691"/>
      <c r="ROT60" s="691"/>
      <c r="ROU60" s="691"/>
      <c r="ROV60" s="691"/>
      <c r="ROW60" s="691"/>
      <c r="ROX60" s="691"/>
      <c r="ROY60" s="691"/>
      <c r="ROZ60" s="691"/>
      <c r="RPA60" s="691"/>
      <c r="RPB60" s="691"/>
      <c r="RPC60" s="691"/>
      <c r="RPD60" s="691"/>
      <c r="RPE60" s="691"/>
      <c r="RPF60" s="691"/>
      <c r="RPG60" s="691"/>
      <c r="RPH60" s="691"/>
      <c r="RPI60" s="691"/>
      <c r="RPJ60" s="691"/>
      <c r="RPK60" s="691"/>
      <c r="RPL60" s="691"/>
      <c r="RPM60" s="691"/>
      <c r="RPN60" s="691"/>
      <c r="RPO60" s="691"/>
      <c r="RPP60" s="691"/>
      <c r="RPQ60" s="691"/>
      <c r="RPR60" s="691"/>
      <c r="RPS60" s="691"/>
      <c r="RPT60" s="691"/>
      <c r="RPU60" s="691"/>
      <c r="RPV60" s="691"/>
      <c r="RPW60" s="691"/>
      <c r="RPX60" s="691"/>
      <c r="RPY60" s="691"/>
      <c r="RPZ60" s="691"/>
      <c r="RQA60" s="691"/>
      <c r="RQB60" s="691"/>
      <c r="RQC60" s="691"/>
      <c r="RQD60" s="691"/>
      <c r="RQE60" s="691"/>
      <c r="RQF60" s="691"/>
      <c r="RQG60" s="691"/>
      <c r="RQH60" s="691"/>
      <c r="RQI60" s="691"/>
      <c r="RQJ60" s="691"/>
      <c r="RQK60" s="691"/>
      <c r="RQL60" s="691"/>
      <c r="RQM60" s="691"/>
      <c r="RQN60" s="691"/>
      <c r="RQO60" s="691"/>
      <c r="RQP60" s="691"/>
      <c r="RQQ60" s="691"/>
      <c r="RQR60" s="691"/>
      <c r="RQS60" s="691"/>
      <c r="RQT60" s="691"/>
      <c r="RQU60" s="691"/>
      <c r="RQV60" s="691"/>
      <c r="RQW60" s="691"/>
      <c r="RQX60" s="691"/>
      <c r="RQY60" s="691"/>
      <c r="RQZ60" s="691"/>
      <c r="RRA60" s="691"/>
      <c r="RRB60" s="691"/>
      <c r="RRC60" s="691"/>
      <c r="RRD60" s="691"/>
      <c r="RRE60" s="691"/>
      <c r="RRF60" s="691"/>
      <c r="RRG60" s="691"/>
      <c r="RRH60" s="691"/>
      <c r="RRI60" s="691"/>
      <c r="RRJ60" s="691"/>
      <c r="RRK60" s="691"/>
      <c r="RRL60" s="691"/>
      <c r="RRM60" s="691"/>
      <c r="RRN60" s="691"/>
      <c r="RRO60" s="691"/>
      <c r="RRP60" s="691"/>
      <c r="RRQ60" s="691"/>
      <c r="RRR60" s="691"/>
      <c r="RRS60" s="691"/>
      <c r="RRT60" s="691"/>
      <c r="RRU60" s="691"/>
      <c r="RRV60" s="691"/>
      <c r="RRW60" s="691"/>
      <c r="RRX60" s="691"/>
      <c r="RRY60" s="691"/>
      <c r="RRZ60" s="691"/>
      <c r="RSA60" s="691"/>
      <c r="RSB60" s="691"/>
      <c r="RSC60" s="691"/>
      <c r="RSD60" s="691"/>
      <c r="RSE60" s="691"/>
      <c r="RSF60" s="691"/>
      <c r="RSG60" s="691"/>
      <c r="RSH60" s="691"/>
      <c r="RSI60" s="691"/>
      <c r="RSJ60" s="691"/>
      <c r="RSK60" s="691"/>
      <c r="RSL60" s="691"/>
      <c r="RSM60" s="691"/>
      <c r="RSN60" s="691"/>
      <c r="RSO60" s="691"/>
      <c r="RSP60" s="691"/>
      <c r="RSQ60" s="691"/>
      <c r="RSR60" s="691"/>
      <c r="RSS60" s="691"/>
      <c r="RST60" s="691"/>
      <c r="RSU60" s="691"/>
      <c r="RSV60" s="691"/>
      <c r="RSW60" s="691"/>
      <c r="RSX60" s="691"/>
      <c r="RSY60" s="691"/>
      <c r="RSZ60" s="691"/>
      <c r="RTA60" s="691"/>
      <c r="RTB60" s="691"/>
      <c r="RTC60" s="691"/>
      <c r="RTD60" s="691"/>
      <c r="RTE60" s="691"/>
      <c r="RTF60" s="691"/>
      <c r="RTG60" s="691"/>
      <c r="RTH60" s="691"/>
      <c r="RTI60" s="691"/>
      <c r="RTJ60" s="691"/>
      <c r="RTK60" s="691"/>
      <c r="RTL60" s="691"/>
      <c r="RTM60" s="691"/>
      <c r="RTN60" s="691"/>
      <c r="RTO60" s="691"/>
      <c r="RTP60" s="691"/>
      <c r="RTQ60" s="691"/>
      <c r="RTR60" s="691"/>
      <c r="RTS60" s="691"/>
      <c r="RTT60" s="691"/>
      <c r="RTU60" s="691"/>
      <c r="RTV60" s="691"/>
      <c r="RTW60" s="691"/>
      <c r="RTX60" s="691"/>
      <c r="RTY60" s="691"/>
      <c r="RTZ60" s="691"/>
      <c r="RUA60" s="691"/>
      <c r="RUB60" s="691"/>
      <c r="RUC60" s="691"/>
      <c r="RUD60" s="691"/>
      <c r="RUE60" s="691"/>
      <c r="RUF60" s="691"/>
      <c r="RUG60" s="691"/>
      <c r="RUH60" s="691"/>
      <c r="RUI60" s="691"/>
      <c r="RUJ60" s="691"/>
      <c r="RUK60" s="691"/>
      <c r="RUL60" s="691"/>
      <c r="RUM60" s="691"/>
      <c r="RUN60" s="691"/>
      <c r="RUO60" s="691"/>
      <c r="RUP60" s="691"/>
      <c r="RUQ60" s="691"/>
      <c r="RUR60" s="691"/>
      <c r="RUS60" s="691"/>
      <c r="RUT60" s="691"/>
      <c r="RUU60" s="691"/>
      <c r="RUV60" s="691"/>
      <c r="RUW60" s="691"/>
      <c r="RUX60" s="691"/>
      <c r="RUY60" s="691"/>
      <c r="RUZ60" s="691"/>
      <c r="RVA60" s="691"/>
      <c r="RVB60" s="691"/>
      <c r="RVC60" s="691"/>
      <c r="RVD60" s="691"/>
      <c r="RVE60" s="691"/>
      <c r="RVF60" s="691"/>
      <c r="RVG60" s="691"/>
      <c r="RVH60" s="691"/>
      <c r="RVI60" s="691"/>
      <c r="RVJ60" s="691"/>
      <c r="RVK60" s="691"/>
      <c r="RVL60" s="691"/>
      <c r="RVM60" s="691"/>
      <c r="RVN60" s="691"/>
      <c r="RVO60" s="691"/>
      <c r="RVP60" s="691"/>
      <c r="RVQ60" s="691"/>
      <c r="RVR60" s="691"/>
      <c r="RVS60" s="691"/>
      <c r="RVT60" s="691"/>
      <c r="RVU60" s="691"/>
      <c r="RVV60" s="691"/>
      <c r="RVW60" s="691"/>
      <c r="RVX60" s="691"/>
      <c r="RVY60" s="691"/>
      <c r="RVZ60" s="691"/>
      <c r="RWA60" s="691"/>
      <c r="RWB60" s="691"/>
      <c r="RWC60" s="691"/>
      <c r="RWD60" s="691"/>
      <c r="RWE60" s="691"/>
      <c r="RWF60" s="691"/>
      <c r="RWG60" s="691"/>
      <c r="RWH60" s="691"/>
      <c r="RWI60" s="691"/>
      <c r="RWJ60" s="691"/>
      <c r="RWK60" s="691"/>
      <c r="RWL60" s="691"/>
      <c r="RWM60" s="691"/>
      <c r="RWN60" s="691"/>
      <c r="RWO60" s="691"/>
      <c r="RWP60" s="691"/>
      <c r="RWQ60" s="691"/>
      <c r="RWR60" s="691"/>
      <c r="RWS60" s="691"/>
      <c r="RWT60" s="691"/>
      <c r="RWU60" s="691"/>
      <c r="RWV60" s="691"/>
      <c r="RWW60" s="691"/>
      <c r="RWX60" s="691"/>
      <c r="RWY60" s="691"/>
      <c r="RWZ60" s="691"/>
      <c r="RXA60" s="691"/>
      <c r="RXB60" s="691"/>
      <c r="RXC60" s="691"/>
      <c r="RXD60" s="691"/>
      <c r="RXE60" s="691"/>
      <c r="RXF60" s="691"/>
      <c r="RXG60" s="691"/>
      <c r="RXH60" s="691"/>
      <c r="RXI60" s="691"/>
      <c r="RXJ60" s="691"/>
      <c r="RXK60" s="691"/>
      <c r="RXL60" s="691"/>
      <c r="RXM60" s="691"/>
      <c r="RXN60" s="691"/>
      <c r="RXO60" s="691"/>
      <c r="RXP60" s="691"/>
      <c r="RXQ60" s="691"/>
      <c r="RXR60" s="691"/>
      <c r="RXS60" s="691"/>
      <c r="RXT60" s="691"/>
      <c r="RXU60" s="691"/>
      <c r="RXV60" s="691"/>
      <c r="RXW60" s="691"/>
      <c r="RXX60" s="691"/>
      <c r="RXY60" s="691"/>
      <c r="RXZ60" s="691"/>
      <c r="RYA60" s="691"/>
      <c r="RYB60" s="691"/>
      <c r="RYC60" s="691"/>
      <c r="RYD60" s="691"/>
      <c r="RYE60" s="691"/>
      <c r="RYF60" s="691"/>
      <c r="RYG60" s="691"/>
      <c r="RYH60" s="691"/>
      <c r="RYI60" s="691"/>
      <c r="RYJ60" s="691"/>
      <c r="RYK60" s="691"/>
      <c r="RYL60" s="691"/>
      <c r="RYM60" s="691"/>
      <c r="RYN60" s="691"/>
      <c r="RYO60" s="691"/>
      <c r="RYP60" s="691"/>
      <c r="RYQ60" s="691"/>
      <c r="RYR60" s="691"/>
      <c r="RYS60" s="691"/>
      <c r="RYT60" s="691"/>
      <c r="RYU60" s="691"/>
      <c r="RYV60" s="691"/>
      <c r="RYW60" s="691"/>
      <c r="RYX60" s="691"/>
      <c r="RYY60" s="691"/>
      <c r="RYZ60" s="691"/>
      <c r="RZA60" s="691"/>
      <c r="RZB60" s="691"/>
      <c r="RZC60" s="691"/>
      <c r="RZD60" s="691"/>
      <c r="RZE60" s="691"/>
      <c r="RZF60" s="691"/>
      <c r="RZG60" s="691"/>
      <c r="RZH60" s="691"/>
      <c r="RZI60" s="691"/>
      <c r="RZJ60" s="691"/>
      <c r="RZK60" s="691"/>
      <c r="RZL60" s="691"/>
      <c r="RZM60" s="691"/>
      <c r="RZN60" s="691"/>
      <c r="RZO60" s="691"/>
      <c r="RZP60" s="691"/>
      <c r="RZQ60" s="691"/>
      <c r="RZR60" s="691"/>
      <c r="RZS60" s="691"/>
      <c r="RZT60" s="691"/>
      <c r="RZU60" s="691"/>
      <c r="RZV60" s="691"/>
      <c r="RZW60" s="691"/>
      <c r="RZX60" s="691"/>
      <c r="RZY60" s="691"/>
      <c r="RZZ60" s="691"/>
      <c r="SAA60" s="691"/>
      <c r="SAB60" s="691"/>
      <c r="SAC60" s="691"/>
      <c r="SAD60" s="691"/>
      <c r="SAE60" s="691"/>
      <c r="SAF60" s="691"/>
      <c r="SAG60" s="691"/>
      <c r="SAH60" s="691"/>
      <c r="SAI60" s="691"/>
      <c r="SAJ60" s="691"/>
      <c r="SAK60" s="691"/>
      <c r="SAL60" s="691"/>
      <c r="SAM60" s="691"/>
      <c r="SAN60" s="691"/>
      <c r="SAO60" s="691"/>
      <c r="SAP60" s="691"/>
      <c r="SAQ60" s="691"/>
      <c r="SAR60" s="691"/>
      <c r="SAS60" s="691"/>
      <c r="SAT60" s="691"/>
      <c r="SAU60" s="691"/>
      <c r="SAV60" s="691"/>
      <c r="SAW60" s="691"/>
      <c r="SAX60" s="691"/>
      <c r="SAY60" s="691"/>
      <c r="SAZ60" s="691"/>
      <c r="SBA60" s="691"/>
      <c r="SBB60" s="691"/>
      <c r="SBC60" s="691"/>
      <c r="SBD60" s="691"/>
      <c r="SBE60" s="691"/>
      <c r="SBF60" s="691"/>
      <c r="SBG60" s="691"/>
      <c r="SBH60" s="691"/>
      <c r="SBI60" s="691"/>
      <c r="SBJ60" s="691"/>
      <c r="SBK60" s="691"/>
      <c r="SBL60" s="691"/>
      <c r="SBM60" s="691"/>
      <c r="SBN60" s="691"/>
      <c r="SBO60" s="691"/>
      <c r="SBP60" s="691"/>
      <c r="SBQ60" s="691"/>
      <c r="SBR60" s="691"/>
      <c r="SBS60" s="691"/>
      <c r="SBT60" s="691"/>
      <c r="SBU60" s="691"/>
      <c r="SBV60" s="691"/>
      <c r="SBW60" s="691"/>
      <c r="SBX60" s="691"/>
      <c r="SBY60" s="691"/>
      <c r="SBZ60" s="691"/>
      <c r="SCA60" s="691"/>
      <c r="SCB60" s="691"/>
      <c r="SCC60" s="691"/>
      <c r="SCD60" s="691"/>
      <c r="SCE60" s="691"/>
      <c r="SCF60" s="691"/>
      <c r="SCG60" s="691"/>
      <c r="SCH60" s="691"/>
      <c r="SCI60" s="691"/>
      <c r="SCJ60" s="691"/>
      <c r="SCK60" s="691"/>
      <c r="SCL60" s="691"/>
      <c r="SCM60" s="691"/>
      <c r="SCN60" s="691"/>
      <c r="SCO60" s="691"/>
      <c r="SCP60" s="691"/>
      <c r="SCQ60" s="691"/>
      <c r="SCR60" s="691"/>
      <c r="SCS60" s="691"/>
      <c r="SCT60" s="691"/>
      <c r="SCU60" s="691"/>
      <c r="SCV60" s="691"/>
      <c r="SCW60" s="691"/>
      <c r="SCX60" s="691"/>
      <c r="SCY60" s="691"/>
      <c r="SCZ60" s="691"/>
      <c r="SDA60" s="691"/>
      <c r="SDB60" s="691"/>
      <c r="SDC60" s="691"/>
      <c r="SDD60" s="691"/>
      <c r="SDE60" s="691"/>
      <c r="SDF60" s="691"/>
      <c r="SDG60" s="691"/>
      <c r="SDH60" s="691"/>
      <c r="SDI60" s="691"/>
      <c r="SDJ60" s="691"/>
      <c r="SDK60" s="691"/>
      <c r="SDL60" s="691"/>
      <c r="SDM60" s="691"/>
      <c r="SDN60" s="691"/>
      <c r="SDO60" s="691"/>
      <c r="SDP60" s="691"/>
      <c r="SDQ60" s="691"/>
      <c r="SDR60" s="691"/>
      <c r="SDS60" s="691"/>
      <c r="SDT60" s="691"/>
      <c r="SDU60" s="691"/>
      <c r="SDV60" s="691"/>
      <c r="SDW60" s="691"/>
      <c r="SDX60" s="691"/>
      <c r="SDY60" s="691"/>
      <c r="SDZ60" s="691"/>
      <c r="SEA60" s="691"/>
      <c r="SEB60" s="691"/>
      <c r="SEC60" s="691"/>
      <c r="SED60" s="691"/>
      <c r="SEE60" s="691"/>
      <c r="SEF60" s="691"/>
      <c r="SEG60" s="691"/>
      <c r="SEH60" s="691"/>
      <c r="SEI60" s="691"/>
      <c r="SEJ60" s="691"/>
      <c r="SEK60" s="691"/>
      <c r="SEL60" s="691"/>
      <c r="SEM60" s="691"/>
      <c r="SEN60" s="691"/>
      <c r="SEO60" s="691"/>
      <c r="SEP60" s="691"/>
      <c r="SEQ60" s="691"/>
      <c r="SER60" s="691"/>
      <c r="SES60" s="691"/>
      <c r="SET60" s="691"/>
      <c r="SEU60" s="691"/>
      <c r="SEV60" s="691"/>
      <c r="SEW60" s="691"/>
      <c r="SEX60" s="691"/>
      <c r="SEY60" s="691"/>
      <c r="SEZ60" s="691"/>
      <c r="SFA60" s="691"/>
      <c r="SFB60" s="691"/>
      <c r="SFC60" s="691"/>
      <c r="SFD60" s="691"/>
      <c r="SFE60" s="691"/>
      <c r="SFF60" s="691"/>
      <c r="SFG60" s="691"/>
      <c r="SFH60" s="691"/>
      <c r="SFI60" s="691"/>
      <c r="SFJ60" s="691"/>
      <c r="SFK60" s="691"/>
      <c r="SFL60" s="691"/>
      <c r="SFM60" s="691"/>
      <c r="SFN60" s="691"/>
      <c r="SFO60" s="691"/>
      <c r="SFP60" s="691"/>
      <c r="SFQ60" s="691"/>
      <c r="SFR60" s="691"/>
      <c r="SFS60" s="691"/>
      <c r="SFT60" s="691"/>
      <c r="SFU60" s="691"/>
      <c r="SFV60" s="691"/>
      <c r="SFW60" s="691"/>
      <c r="SFX60" s="691"/>
      <c r="SFY60" s="691"/>
      <c r="SFZ60" s="691"/>
      <c r="SGA60" s="691"/>
      <c r="SGB60" s="691"/>
      <c r="SGC60" s="691"/>
      <c r="SGD60" s="691"/>
      <c r="SGE60" s="691"/>
      <c r="SGF60" s="691"/>
      <c r="SGG60" s="691"/>
      <c r="SGH60" s="691"/>
      <c r="SGI60" s="691"/>
      <c r="SGJ60" s="691"/>
      <c r="SGK60" s="691"/>
      <c r="SGL60" s="691"/>
      <c r="SGM60" s="691"/>
      <c r="SGN60" s="691"/>
      <c r="SGO60" s="691"/>
      <c r="SGP60" s="691"/>
      <c r="SGQ60" s="691"/>
      <c r="SGR60" s="691"/>
      <c r="SGS60" s="691"/>
      <c r="SGT60" s="691"/>
      <c r="SGU60" s="691"/>
      <c r="SGV60" s="691"/>
      <c r="SGW60" s="691"/>
      <c r="SGX60" s="691"/>
      <c r="SGY60" s="691"/>
      <c r="SGZ60" s="691"/>
      <c r="SHA60" s="691"/>
      <c r="SHB60" s="691"/>
      <c r="SHC60" s="691"/>
      <c r="SHD60" s="691"/>
      <c r="SHE60" s="691"/>
      <c r="SHF60" s="691"/>
      <c r="SHG60" s="691"/>
      <c r="SHH60" s="691"/>
      <c r="SHI60" s="691"/>
      <c r="SHJ60" s="691"/>
      <c r="SHK60" s="691"/>
      <c r="SHL60" s="691"/>
      <c r="SHM60" s="691"/>
      <c r="SHN60" s="691"/>
      <c r="SHO60" s="691"/>
      <c r="SHP60" s="691"/>
      <c r="SHQ60" s="691"/>
      <c r="SHR60" s="691"/>
      <c r="SHS60" s="691"/>
      <c r="SHT60" s="691"/>
      <c r="SHU60" s="691"/>
      <c r="SHV60" s="691"/>
      <c r="SHW60" s="691"/>
      <c r="SHX60" s="691"/>
      <c r="SHY60" s="691"/>
      <c r="SHZ60" s="691"/>
      <c r="SIA60" s="691"/>
      <c r="SIB60" s="691"/>
      <c r="SIC60" s="691"/>
      <c r="SID60" s="691"/>
      <c r="SIE60" s="691"/>
      <c r="SIF60" s="691"/>
      <c r="SIG60" s="691"/>
      <c r="SIH60" s="691"/>
      <c r="SII60" s="691"/>
      <c r="SIJ60" s="691"/>
      <c r="SIK60" s="691"/>
      <c r="SIL60" s="691"/>
      <c r="SIM60" s="691"/>
      <c r="SIN60" s="691"/>
      <c r="SIO60" s="691"/>
      <c r="SIP60" s="691"/>
      <c r="SIQ60" s="691"/>
      <c r="SIR60" s="691"/>
      <c r="SIS60" s="691"/>
      <c r="SIT60" s="691"/>
      <c r="SIU60" s="691"/>
      <c r="SIV60" s="691"/>
      <c r="SIW60" s="691"/>
      <c r="SIX60" s="691"/>
      <c r="SIY60" s="691"/>
      <c r="SIZ60" s="691"/>
      <c r="SJA60" s="691"/>
      <c r="SJB60" s="691"/>
      <c r="SJC60" s="691"/>
      <c r="SJD60" s="691"/>
      <c r="SJE60" s="691"/>
      <c r="SJF60" s="691"/>
      <c r="SJG60" s="691"/>
      <c r="SJH60" s="691"/>
      <c r="SJI60" s="691"/>
      <c r="SJJ60" s="691"/>
      <c r="SJK60" s="691"/>
      <c r="SJL60" s="691"/>
      <c r="SJM60" s="691"/>
      <c r="SJN60" s="691"/>
      <c r="SJO60" s="691"/>
      <c r="SJP60" s="691"/>
      <c r="SJQ60" s="691"/>
      <c r="SJR60" s="691"/>
      <c r="SJS60" s="691"/>
      <c r="SJT60" s="691"/>
      <c r="SJU60" s="691"/>
      <c r="SJV60" s="691"/>
      <c r="SJW60" s="691"/>
      <c r="SJX60" s="691"/>
      <c r="SJY60" s="691"/>
      <c r="SJZ60" s="691"/>
      <c r="SKA60" s="691"/>
      <c r="SKB60" s="691"/>
      <c r="SKC60" s="691"/>
      <c r="SKD60" s="691"/>
      <c r="SKE60" s="691"/>
      <c r="SKF60" s="691"/>
      <c r="SKG60" s="691"/>
      <c r="SKH60" s="691"/>
      <c r="SKI60" s="691"/>
      <c r="SKJ60" s="691"/>
      <c r="SKK60" s="691"/>
      <c r="SKL60" s="691"/>
      <c r="SKM60" s="691"/>
      <c r="SKN60" s="691"/>
      <c r="SKO60" s="691"/>
      <c r="SKP60" s="691"/>
      <c r="SKQ60" s="691"/>
      <c r="SKR60" s="691"/>
      <c r="SKS60" s="691"/>
      <c r="SKT60" s="691"/>
      <c r="SKU60" s="691"/>
      <c r="SKV60" s="691"/>
      <c r="SKW60" s="691"/>
      <c r="SKX60" s="691"/>
      <c r="SKY60" s="691"/>
      <c r="SKZ60" s="691"/>
      <c r="SLA60" s="691"/>
      <c r="SLB60" s="691"/>
      <c r="SLC60" s="691"/>
      <c r="SLD60" s="691"/>
      <c r="SLE60" s="691"/>
      <c r="SLF60" s="691"/>
      <c r="SLG60" s="691"/>
      <c r="SLH60" s="691"/>
      <c r="SLI60" s="691"/>
      <c r="SLJ60" s="691"/>
      <c r="SLK60" s="691"/>
      <c r="SLL60" s="691"/>
      <c r="SLM60" s="691"/>
      <c r="SLN60" s="691"/>
      <c r="SLO60" s="691"/>
      <c r="SLP60" s="691"/>
      <c r="SLQ60" s="691"/>
      <c r="SLR60" s="691"/>
      <c r="SLS60" s="691"/>
      <c r="SLT60" s="691"/>
      <c r="SLU60" s="691"/>
      <c r="SLV60" s="691"/>
      <c r="SLW60" s="691"/>
      <c r="SLX60" s="691"/>
      <c r="SLY60" s="691"/>
      <c r="SLZ60" s="691"/>
      <c r="SMA60" s="691"/>
      <c r="SMB60" s="691"/>
      <c r="SMC60" s="691"/>
      <c r="SMD60" s="691"/>
      <c r="SME60" s="691"/>
      <c r="SMF60" s="691"/>
      <c r="SMG60" s="691"/>
      <c r="SMH60" s="691"/>
      <c r="SMI60" s="691"/>
      <c r="SMJ60" s="691"/>
      <c r="SMK60" s="691"/>
      <c r="SML60" s="691"/>
      <c r="SMM60" s="691"/>
      <c r="SMN60" s="691"/>
      <c r="SMO60" s="691"/>
      <c r="SMP60" s="691"/>
      <c r="SMQ60" s="691"/>
      <c r="SMR60" s="691"/>
      <c r="SMS60" s="691"/>
      <c r="SMT60" s="691"/>
      <c r="SMU60" s="691"/>
      <c r="SMV60" s="691"/>
      <c r="SMW60" s="691"/>
      <c r="SMX60" s="691"/>
      <c r="SMY60" s="691"/>
      <c r="SMZ60" s="691"/>
      <c r="SNA60" s="691"/>
      <c r="SNB60" s="691"/>
      <c r="SNC60" s="691"/>
      <c r="SND60" s="691"/>
      <c r="SNE60" s="691"/>
      <c r="SNF60" s="691"/>
      <c r="SNG60" s="691"/>
      <c r="SNH60" s="691"/>
      <c r="SNI60" s="691"/>
      <c r="SNJ60" s="691"/>
      <c r="SNK60" s="691"/>
      <c r="SNL60" s="691"/>
      <c r="SNM60" s="691"/>
      <c r="SNN60" s="691"/>
      <c r="SNO60" s="691"/>
      <c r="SNP60" s="691"/>
      <c r="SNQ60" s="691"/>
      <c r="SNR60" s="691"/>
      <c r="SNS60" s="691"/>
      <c r="SNT60" s="691"/>
      <c r="SNU60" s="691"/>
      <c r="SNV60" s="691"/>
      <c r="SNW60" s="691"/>
      <c r="SNX60" s="691"/>
      <c r="SNY60" s="691"/>
      <c r="SNZ60" s="691"/>
      <c r="SOA60" s="691"/>
      <c r="SOB60" s="691"/>
      <c r="SOC60" s="691"/>
      <c r="SOD60" s="691"/>
      <c r="SOE60" s="691"/>
      <c r="SOF60" s="691"/>
      <c r="SOG60" s="691"/>
      <c r="SOH60" s="691"/>
      <c r="SOI60" s="691"/>
      <c r="SOJ60" s="691"/>
      <c r="SOK60" s="691"/>
      <c r="SOL60" s="691"/>
      <c r="SOM60" s="691"/>
      <c r="SON60" s="691"/>
      <c r="SOO60" s="691"/>
      <c r="SOP60" s="691"/>
      <c r="SOQ60" s="691"/>
      <c r="SOR60" s="691"/>
      <c r="SOS60" s="691"/>
      <c r="SOT60" s="691"/>
      <c r="SOU60" s="691"/>
      <c r="SOV60" s="691"/>
      <c r="SOW60" s="691"/>
      <c r="SOX60" s="691"/>
      <c r="SOY60" s="691"/>
      <c r="SOZ60" s="691"/>
      <c r="SPA60" s="691"/>
      <c r="SPB60" s="691"/>
      <c r="SPC60" s="691"/>
      <c r="SPD60" s="691"/>
      <c r="SPE60" s="691"/>
      <c r="SPF60" s="691"/>
      <c r="SPG60" s="691"/>
      <c r="SPH60" s="691"/>
      <c r="SPI60" s="691"/>
      <c r="SPJ60" s="691"/>
      <c r="SPK60" s="691"/>
      <c r="SPL60" s="691"/>
      <c r="SPM60" s="691"/>
      <c r="SPN60" s="691"/>
      <c r="SPO60" s="691"/>
      <c r="SPP60" s="691"/>
      <c r="SPQ60" s="691"/>
      <c r="SPR60" s="691"/>
      <c r="SPS60" s="691"/>
      <c r="SPT60" s="691"/>
      <c r="SPU60" s="691"/>
      <c r="SPV60" s="691"/>
      <c r="SPW60" s="691"/>
      <c r="SPX60" s="691"/>
      <c r="SPY60" s="691"/>
      <c r="SPZ60" s="691"/>
      <c r="SQA60" s="691"/>
      <c r="SQB60" s="691"/>
      <c r="SQC60" s="691"/>
      <c r="SQD60" s="691"/>
      <c r="SQE60" s="691"/>
      <c r="SQF60" s="691"/>
      <c r="SQG60" s="691"/>
      <c r="SQH60" s="691"/>
      <c r="SQI60" s="691"/>
      <c r="SQJ60" s="691"/>
      <c r="SQK60" s="691"/>
      <c r="SQL60" s="691"/>
      <c r="SQM60" s="691"/>
      <c r="SQN60" s="691"/>
      <c r="SQO60" s="691"/>
      <c r="SQP60" s="691"/>
      <c r="SQQ60" s="691"/>
      <c r="SQR60" s="691"/>
      <c r="SQS60" s="691"/>
      <c r="SQT60" s="691"/>
      <c r="SQU60" s="691"/>
      <c r="SQV60" s="691"/>
      <c r="SQW60" s="691"/>
      <c r="SQX60" s="691"/>
      <c r="SQY60" s="691"/>
      <c r="SQZ60" s="691"/>
      <c r="SRA60" s="691"/>
      <c r="SRB60" s="691"/>
      <c r="SRC60" s="691"/>
      <c r="SRD60" s="691"/>
      <c r="SRE60" s="691"/>
      <c r="SRF60" s="691"/>
      <c r="SRG60" s="691"/>
      <c r="SRH60" s="691"/>
      <c r="SRI60" s="691"/>
      <c r="SRJ60" s="691"/>
      <c r="SRK60" s="691"/>
      <c r="SRL60" s="691"/>
      <c r="SRM60" s="691"/>
      <c r="SRN60" s="691"/>
      <c r="SRO60" s="691"/>
      <c r="SRP60" s="691"/>
      <c r="SRQ60" s="691"/>
      <c r="SRR60" s="691"/>
      <c r="SRS60" s="691"/>
      <c r="SRT60" s="691"/>
      <c r="SRU60" s="691"/>
      <c r="SRV60" s="691"/>
      <c r="SRW60" s="691"/>
      <c r="SRX60" s="691"/>
      <c r="SRY60" s="691"/>
      <c r="SRZ60" s="691"/>
      <c r="SSA60" s="691"/>
      <c r="SSB60" s="691"/>
      <c r="SSC60" s="691"/>
      <c r="SSD60" s="691"/>
      <c r="SSE60" s="691"/>
      <c r="SSF60" s="691"/>
      <c r="SSG60" s="691"/>
      <c r="SSH60" s="691"/>
      <c r="SSI60" s="691"/>
      <c r="SSJ60" s="691"/>
      <c r="SSK60" s="691"/>
      <c r="SSL60" s="691"/>
      <c r="SSM60" s="691"/>
      <c r="SSN60" s="691"/>
      <c r="SSO60" s="691"/>
      <c r="SSP60" s="691"/>
      <c r="SSQ60" s="691"/>
      <c r="SSR60" s="691"/>
      <c r="SSS60" s="691"/>
      <c r="SST60" s="691"/>
      <c r="SSU60" s="691"/>
      <c r="SSV60" s="691"/>
      <c r="SSW60" s="691"/>
      <c r="SSX60" s="691"/>
      <c r="SSY60" s="691"/>
      <c r="SSZ60" s="691"/>
      <c r="STA60" s="691"/>
      <c r="STB60" s="691"/>
      <c r="STC60" s="691"/>
      <c r="STD60" s="691"/>
      <c r="STE60" s="691"/>
      <c r="STF60" s="691"/>
      <c r="STG60" s="691"/>
      <c r="STH60" s="691"/>
      <c r="STI60" s="691"/>
      <c r="STJ60" s="691"/>
      <c r="STK60" s="691"/>
      <c r="STL60" s="691"/>
      <c r="STM60" s="691"/>
      <c r="STN60" s="691"/>
      <c r="STO60" s="691"/>
      <c r="STP60" s="691"/>
      <c r="STQ60" s="691"/>
      <c r="STR60" s="691"/>
      <c r="STS60" s="691"/>
      <c r="STT60" s="691"/>
      <c r="STU60" s="691"/>
      <c r="STV60" s="691"/>
      <c r="STW60" s="691"/>
      <c r="STX60" s="691"/>
      <c r="STY60" s="691"/>
      <c r="STZ60" s="691"/>
      <c r="SUA60" s="691"/>
      <c r="SUB60" s="691"/>
      <c r="SUC60" s="691"/>
      <c r="SUD60" s="691"/>
      <c r="SUE60" s="691"/>
      <c r="SUF60" s="691"/>
      <c r="SUG60" s="691"/>
      <c r="SUH60" s="691"/>
      <c r="SUI60" s="691"/>
      <c r="SUJ60" s="691"/>
      <c r="SUK60" s="691"/>
      <c r="SUL60" s="691"/>
      <c r="SUM60" s="691"/>
      <c r="SUN60" s="691"/>
      <c r="SUO60" s="691"/>
      <c r="SUP60" s="691"/>
      <c r="SUQ60" s="691"/>
      <c r="SUR60" s="691"/>
      <c r="SUS60" s="691"/>
      <c r="SUT60" s="691"/>
      <c r="SUU60" s="691"/>
      <c r="SUV60" s="691"/>
      <c r="SUW60" s="691"/>
      <c r="SUX60" s="691"/>
      <c r="SUY60" s="691"/>
      <c r="SUZ60" s="691"/>
      <c r="SVA60" s="691"/>
      <c r="SVB60" s="691"/>
      <c r="SVC60" s="691"/>
      <c r="SVD60" s="691"/>
      <c r="SVE60" s="691"/>
      <c r="SVF60" s="691"/>
      <c r="SVG60" s="691"/>
      <c r="SVH60" s="691"/>
      <c r="SVI60" s="691"/>
      <c r="SVJ60" s="691"/>
      <c r="SVK60" s="691"/>
      <c r="SVL60" s="691"/>
      <c r="SVM60" s="691"/>
      <c r="SVN60" s="691"/>
      <c r="SVO60" s="691"/>
      <c r="SVP60" s="691"/>
      <c r="SVQ60" s="691"/>
      <c r="SVR60" s="691"/>
      <c r="SVS60" s="691"/>
      <c r="SVT60" s="691"/>
      <c r="SVU60" s="691"/>
      <c r="SVV60" s="691"/>
      <c r="SVW60" s="691"/>
      <c r="SVX60" s="691"/>
      <c r="SVY60" s="691"/>
      <c r="SVZ60" s="691"/>
      <c r="SWA60" s="691"/>
      <c r="SWB60" s="691"/>
      <c r="SWC60" s="691"/>
      <c r="SWD60" s="691"/>
      <c r="SWE60" s="691"/>
      <c r="SWF60" s="691"/>
      <c r="SWG60" s="691"/>
      <c r="SWH60" s="691"/>
      <c r="SWI60" s="691"/>
      <c r="SWJ60" s="691"/>
      <c r="SWK60" s="691"/>
      <c r="SWL60" s="691"/>
      <c r="SWM60" s="691"/>
      <c r="SWN60" s="691"/>
      <c r="SWO60" s="691"/>
      <c r="SWP60" s="691"/>
      <c r="SWQ60" s="691"/>
      <c r="SWR60" s="691"/>
      <c r="SWS60" s="691"/>
      <c r="SWT60" s="691"/>
      <c r="SWU60" s="691"/>
      <c r="SWV60" s="691"/>
      <c r="SWW60" s="691"/>
      <c r="SWX60" s="691"/>
      <c r="SWY60" s="691"/>
      <c r="SWZ60" s="691"/>
      <c r="SXA60" s="691"/>
      <c r="SXB60" s="691"/>
      <c r="SXC60" s="691"/>
      <c r="SXD60" s="691"/>
      <c r="SXE60" s="691"/>
      <c r="SXF60" s="691"/>
      <c r="SXG60" s="691"/>
      <c r="SXH60" s="691"/>
      <c r="SXI60" s="691"/>
      <c r="SXJ60" s="691"/>
      <c r="SXK60" s="691"/>
      <c r="SXL60" s="691"/>
      <c r="SXM60" s="691"/>
      <c r="SXN60" s="691"/>
      <c r="SXO60" s="691"/>
      <c r="SXP60" s="691"/>
      <c r="SXQ60" s="691"/>
      <c r="SXR60" s="691"/>
      <c r="SXS60" s="691"/>
      <c r="SXT60" s="691"/>
      <c r="SXU60" s="691"/>
      <c r="SXV60" s="691"/>
      <c r="SXW60" s="691"/>
      <c r="SXX60" s="691"/>
      <c r="SXY60" s="691"/>
      <c r="SXZ60" s="691"/>
      <c r="SYA60" s="691"/>
      <c r="SYB60" s="691"/>
      <c r="SYC60" s="691"/>
      <c r="SYD60" s="691"/>
      <c r="SYE60" s="691"/>
      <c r="SYF60" s="691"/>
      <c r="SYG60" s="691"/>
      <c r="SYH60" s="691"/>
      <c r="SYI60" s="691"/>
      <c r="SYJ60" s="691"/>
      <c r="SYK60" s="691"/>
      <c r="SYL60" s="691"/>
      <c r="SYM60" s="691"/>
      <c r="SYN60" s="691"/>
      <c r="SYO60" s="691"/>
      <c r="SYP60" s="691"/>
      <c r="SYQ60" s="691"/>
      <c r="SYR60" s="691"/>
      <c r="SYS60" s="691"/>
      <c r="SYT60" s="691"/>
      <c r="SYU60" s="691"/>
      <c r="SYV60" s="691"/>
      <c r="SYW60" s="691"/>
      <c r="SYX60" s="691"/>
      <c r="SYY60" s="691"/>
      <c r="SYZ60" s="691"/>
      <c r="SZA60" s="691"/>
      <c r="SZB60" s="691"/>
      <c r="SZC60" s="691"/>
      <c r="SZD60" s="691"/>
      <c r="SZE60" s="691"/>
      <c r="SZF60" s="691"/>
      <c r="SZG60" s="691"/>
      <c r="SZH60" s="691"/>
      <c r="SZI60" s="691"/>
      <c r="SZJ60" s="691"/>
      <c r="SZK60" s="691"/>
      <c r="SZL60" s="691"/>
      <c r="SZM60" s="691"/>
      <c r="SZN60" s="691"/>
      <c r="SZO60" s="691"/>
      <c r="SZP60" s="691"/>
      <c r="SZQ60" s="691"/>
      <c r="SZR60" s="691"/>
      <c r="SZS60" s="691"/>
      <c r="SZT60" s="691"/>
      <c r="SZU60" s="691"/>
      <c r="SZV60" s="691"/>
      <c r="SZW60" s="691"/>
      <c r="SZX60" s="691"/>
      <c r="SZY60" s="691"/>
      <c r="SZZ60" s="691"/>
      <c r="TAA60" s="691"/>
      <c r="TAB60" s="691"/>
      <c r="TAC60" s="691"/>
      <c r="TAD60" s="691"/>
      <c r="TAE60" s="691"/>
      <c r="TAF60" s="691"/>
      <c r="TAG60" s="691"/>
      <c r="TAH60" s="691"/>
      <c r="TAI60" s="691"/>
      <c r="TAJ60" s="691"/>
      <c r="TAK60" s="691"/>
      <c r="TAL60" s="691"/>
      <c r="TAM60" s="691"/>
      <c r="TAN60" s="691"/>
      <c r="TAO60" s="691"/>
      <c r="TAP60" s="691"/>
      <c r="TAQ60" s="691"/>
      <c r="TAR60" s="691"/>
      <c r="TAS60" s="691"/>
      <c r="TAT60" s="691"/>
      <c r="TAU60" s="691"/>
      <c r="TAV60" s="691"/>
      <c r="TAW60" s="691"/>
      <c r="TAX60" s="691"/>
      <c r="TAY60" s="691"/>
      <c r="TAZ60" s="691"/>
      <c r="TBA60" s="691"/>
      <c r="TBB60" s="691"/>
      <c r="TBC60" s="691"/>
      <c r="TBD60" s="691"/>
      <c r="TBE60" s="691"/>
      <c r="TBF60" s="691"/>
      <c r="TBG60" s="691"/>
      <c r="TBH60" s="691"/>
      <c r="TBI60" s="691"/>
      <c r="TBJ60" s="691"/>
      <c r="TBK60" s="691"/>
      <c r="TBL60" s="691"/>
      <c r="TBM60" s="691"/>
      <c r="TBN60" s="691"/>
      <c r="TBO60" s="691"/>
      <c r="TBP60" s="691"/>
      <c r="TBQ60" s="691"/>
      <c r="TBR60" s="691"/>
      <c r="TBS60" s="691"/>
      <c r="TBT60" s="691"/>
      <c r="TBU60" s="691"/>
      <c r="TBV60" s="691"/>
      <c r="TBW60" s="691"/>
      <c r="TBX60" s="691"/>
      <c r="TBY60" s="691"/>
      <c r="TBZ60" s="691"/>
      <c r="TCA60" s="691"/>
      <c r="TCB60" s="691"/>
      <c r="TCC60" s="691"/>
      <c r="TCD60" s="691"/>
      <c r="TCE60" s="691"/>
      <c r="TCF60" s="691"/>
      <c r="TCG60" s="691"/>
      <c r="TCH60" s="691"/>
      <c r="TCI60" s="691"/>
      <c r="TCJ60" s="691"/>
      <c r="TCK60" s="691"/>
      <c r="TCL60" s="691"/>
      <c r="TCM60" s="691"/>
      <c r="TCN60" s="691"/>
      <c r="TCO60" s="691"/>
      <c r="TCP60" s="691"/>
      <c r="TCQ60" s="691"/>
      <c r="TCR60" s="691"/>
      <c r="TCS60" s="691"/>
      <c r="TCT60" s="691"/>
      <c r="TCU60" s="691"/>
      <c r="TCV60" s="691"/>
      <c r="TCW60" s="691"/>
      <c r="TCX60" s="691"/>
      <c r="TCY60" s="691"/>
      <c r="TCZ60" s="691"/>
      <c r="TDA60" s="691"/>
      <c r="TDB60" s="691"/>
      <c r="TDC60" s="691"/>
      <c r="TDD60" s="691"/>
      <c r="TDE60" s="691"/>
      <c r="TDF60" s="691"/>
      <c r="TDG60" s="691"/>
      <c r="TDH60" s="691"/>
      <c r="TDI60" s="691"/>
      <c r="TDJ60" s="691"/>
      <c r="TDK60" s="691"/>
      <c r="TDL60" s="691"/>
      <c r="TDM60" s="691"/>
      <c r="TDN60" s="691"/>
      <c r="TDO60" s="691"/>
      <c r="TDP60" s="691"/>
      <c r="TDQ60" s="691"/>
      <c r="TDR60" s="691"/>
      <c r="TDS60" s="691"/>
      <c r="TDT60" s="691"/>
      <c r="TDU60" s="691"/>
      <c r="TDV60" s="691"/>
      <c r="TDW60" s="691"/>
      <c r="TDX60" s="691"/>
      <c r="TDY60" s="691"/>
      <c r="TDZ60" s="691"/>
      <c r="TEA60" s="691"/>
      <c r="TEB60" s="691"/>
      <c r="TEC60" s="691"/>
      <c r="TED60" s="691"/>
      <c r="TEE60" s="691"/>
      <c r="TEF60" s="691"/>
      <c r="TEG60" s="691"/>
      <c r="TEH60" s="691"/>
      <c r="TEI60" s="691"/>
      <c r="TEJ60" s="691"/>
      <c r="TEK60" s="691"/>
      <c r="TEL60" s="691"/>
      <c r="TEM60" s="691"/>
      <c r="TEN60" s="691"/>
      <c r="TEO60" s="691"/>
      <c r="TEP60" s="691"/>
      <c r="TEQ60" s="691"/>
      <c r="TER60" s="691"/>
      <c r="TES60" s="691"/>
      <c r="TET60" s="691"/>
      <c r="TEU60" s="691"/>
      <c r="TEV60" s="691"/>
      <c r="TEW60" s="691"/>
      <c r="TEX60" s="691"/>
      <c r="TEY60" s="691"/>
      <c r="TEZ60" s="691"/>
      <c r="TFA60" s="691"/>
      <c r="TFB60" s="691"/>
      <c r="TFC60" s="691"/>
      <c r="TFD60" s="691"/>
      <c r="TFE60" s="691"/>
      <c r="TFF60" s="691"/>
      <c r="TFG60" s="691"/>
      <c r="TFH60" s="691"/>
      <c r="TFI60" s="691"/>
      <c r="TFJ60" s="691"/>
      <c r="TFK60" s="691"/>
      <c r="TFL60" s="691"/>
      <c r="TFM60" s="691"/>
      <c r="TFN60" s="691"/>
      <c r="TFO60" s="691"/>
      <c r="TFP60" s="691"/>
      <c r="TFQ60" s="691"/>
      <c r="TFR60" s="691"/>
      <c r="TFS60" s="691"/>
      <c r="TFT60" s="691"/>
      <c r="TFU60" s="691"/>
      <c r="TFV60" s="691"/>
      <c r="TFW60" s="691"/>
      <c r="TFX60" s="691"/>
      <c r="TFY60" s="691"/>
      <c r="TFZ60" s="691"/>
      <c r="TGA60" s="691"/>
      <c r="TGB60" s="691"/>
      <c r="TGC60" s="691"/>
      <c r="TGD60" s="691"/>
      <c r="TGE60" s="691"/>
      <c r="TGF60" s="691"/>
      <c r="TGG60" s="691"/>
      <c r="TGH60" s="691"/>
      <c r="TGI60" s="691"/>
      <c r="TGJ60" s="691"/>
      <c r="TGK60" s="691"/>
      <c r="TGL60" s="691"/>
      <c r="TGM60" s="691"/>
      <c r="TGN60" s="691"/>
      <c r="TGO60" s="691"/>
      <c r="TGP60" s="691"/>
      <c r="TGQ60" s="691"/>
      <c r="TGR60" s="691"/>
      <c r="TGS60" s="691"/>
      <c r="TGT60" s="691"/>
      <c r="TGU60" s="691"/>
      <c r="TGV60" s="691"/>
      <c r="TGW60" s="691"/>
      <c r="TGX60" s="691"/>
      <c r="TGY60" s="691"/>
      <c r="TGZ60" s="691"/>
      <c r="THA60" s="691"/>
      <c r="THB60" s="691"/>
      <c r="THC60" s="691"/>
      <c r="THD60" s="691"/>
      <c r="THE60" s="691"/>
      <c r="THF60" s="691"/>
      <c r="THG60" s="691"/>
      <c r="THH60" s="691"/>
      <c r="THI60" s="691"/>
      <c r="THJ60" s="691"/>
      <c r="THK60" s="691"/>
      <c r="THL60" s="691"/>
      <c r="THM60" s="691"/>
      <c r="THN60" s="691"/>
      <c r="THO60" s="691"/>
      <c r="THP60" s="691"/>
      <c r="THQ60" s="691"/>
      <c r="THR60" s="691"/>
      <c r="THS60" s="691"/>
      <c r="THT60" s="691"/>
      <c r="THU60" s="691"/>
      <c r="THV60" s="691"/>
      <c r="THW60" s="691"/>
      <c r="THX60" s="691"/>
      <c r="THY60" s="691"/>
      <c r="THZ60" s="691"/>
      <c r="TIA60" s="691"/>
      <c r="TIB60" s="691"/>
      <c r="TIC60" s="691"/>
      <c r="TID60" s="691"/>
      <c r="TIE60" s="691"/>
      <c r="TIF60" s="691"/>
      <c r="TIG60" s="691"/>
      <c r="TIH60" s="691"/>
      <c r="TII60" s="691"/>
      <c r="TIJ60" s="691"/>
      <c r="TIK60" s="691"/>
      <c r="TIL60" s="691"/>
      <c r="TIM60" s="691"/>
      <c r="TIN60" s="691"/>
      <c r="TIO60" s="691"/>
      <c r="TIP60" s="691"/>
      <c r="TIQ60" s="691"/>
      <c r="TIR60" s="691"/>
      <c r="TIS60" s="691"/>
      <c r="TIT60" s="691"/>
      <c r="TIU60" s="691"/>
      <c r="TIV60" s="691"/>
      <c r="TIW60" s="691"/>
      <c r="TIX60" s="691"/>
      <c r="TIY60" s="691"/>
      <c r="TIZ60" s="691"/>
      <c r="TJA60" s="691"/>
      <c r="TJB60" s="691"/>
      <c r="TJC60" s="691"/>
      <c r="TJD60" s="691"/>
      <c r="TJE60" s="691"/>
      <c r="TJF60" s="691"/>
      <c r="TJG60" s="691"/>
      <c r="TJH60" s="691"/>
      <c r="TJI60" s="691"/>
      <c r="TJJ60" s="691"/>
      <c r="TJK60" s="691"/>
      <c r="TJL60" s="691"/>
      <c r="TJM60" s="691"/>
      <c r="TJN60" s="691"/>
      <c r="TJO60" s="691"/>
      <c r="TJP60" s="691"/>
      <c r="TJQ60" s="691"/>
      <c r="TJR60" s="691"/>
      <c r="TJS60" s="691"/>
      <c r="TJT60" s="691"/>
      <c r="TJU60" s="691"/>
      <c r="TJV60" s="691"/>
      <c r="TJW60" s="691"/>
      <c r="TJX60" s="691"/>
      <c r="TJY60" s="691"/>
      <c r="TJZ60" s="691"/>
      <c r="TKA60" s="691"/>
      <c r="TKB60" s="691"/>
      <c r="TKC60" s="691"/>
      <c r="TKD60" s="691"/>
      <c r="TKE60" s="691"/>
      <c r="TKF60" s="691"/>
      <c r="TKG60" s="691"/>
      <c r="TKH60" s="691"/>
      <c r="TKI60" s="691"/>
      <c r="TKJ60" s="691"/>
      <c r="TKK60" s="691"/>
      <c r="TKL60" s="691"/>
      <c r="TKM60" s="691"/>
      <c r="TKN60" s="691"/>
      <c r="TKO60" s="691"/>
      <c r="TKP60" s="691"/>
      <c r="TKQ60" s="691"/>
      <c r="TKR60" s="691"/>
      <c r="TKS60" s="691"/>
      <c r="TKT60" s="691"/>
      <c r="TKU60" s="691"/>
      <c r="TKV60" s="691"/>
      <c r="TKW60" s="691"/>
      <c r="TKX60" s="691"/>
      <c r="TKY60" s="691"/>
      <c r="TKZ60" s="691"/>
      <c r="TLA60" s="691"/>
      <c r="TLB60" s="691"/>
      <c r="TLC60" s="691"/>
      <c r="TLD60" s="691"/>
      <c r="TLE60" s="691"/>
      <c r="TLF60" s="691"/>
      <c r="TLG60" s="691"/>
      <c r="TLH60" s="691"/>
      <c r="TLI60" s="691"/>
      <c r="TLJ60" s="691"/>
      <c r="TLK60" s="691"/>
      <c r="TLL60" s="691"/>
      <c r="TLM60" s="691"/>
      <c r="TLN60" s="691"/>
      <c r="TLO60" s="691"/>
      <c r="TLP60" s="691"/>
      <c r="TLQ60" s="691"/>
      <c r="TLR60" s="691"/>
      <c r="TLS60" s="691"/>
      <c r="TLT60" s="691"/>
      <c r="TLU60" s="691"/>
      <c r="TLV60" s="691"/>
      <c r="TLW60" s="691"/>
      <c r="TLX60" s="691"/>
      <c r="TLY60" s="691"/>
      <c r="TLZ60" s="691"/>
      <c r="TMA60" s="691"/>
      <c r="TMB60" s="691"/>
      <c r="TMC60" s="691"/>
      <c r="TMD60" s="691"/>
      <c r="TME60" s="691"/>
      <c r="TMF60" s="691"/>
      <c r="TMG60" s="691"/>
      <c r="TMH60" s="691"/>
      <c r="TMI60" s="691"/>
      <c r="TMJ60" s="691"/>
      <c r="TMK60" s="691"/>
      <c r="TML60" s="691"/>
      <c r="TMM60" s="691"/>
      <c r="TMN60" s="691"/>
      <c r="TMO60" s="691"/>
      <c r="TMP60" s="691"/>
      <c r="TMQ60" s="691"/>
      <c r="TMR60" s="691"/>
      <c r="TMS60" s="691"/>
      <c r="TMT60" s="691"/>
      <c r="TMU60" s="691"/>
      <c r="TMV60" s="691"/>
      <c r="TMW60" s="691"/>
      <c r="TMX60" s="691"/>
      <c r="TMY60" s="691"/>
      <c r="TMZ60" s="691"/>
      <c r="TNA60" s="691"/>
      <c r="TNB60" s="691"/>
      <c r="TNC60" s="691"/>
      <c r="TND60" s="691"/>
      <c r="TNE60" s="691"/>
      <c r="TNF60" s="691"/>
      <c r="TNG60" s="691"/>
      <c r="TNH60" s="691"/>
      <c r="TNI60" s="691"/>
      <c r="TNJ60" s="691"/>
      <c r="TNK60" s="691"/>
      <c r="TNL60" s="691"/>
      <c r="TNM60" s="691"/>
      <c r="TNN60" s="691"/>
      <c r="TNO60" s="691"/>
      <c r="TNP60" s="691"/>
      <c r="TNQ60" s="691"/>
      <c r="TNR60" s="691"/>
      <c r="TNS60" s="691"/>
      <c r="TNT60" s="691"/>
      <c r="TNU60" s="691"/>
      <c r="TNV60" s="691"/>
      <c r="TNW60" s="691"/>
      <c r="TNX60" s="691"/>
      <c r="TNY60" s="691"/>
      <c r="TNZ60" s="691"/>
      <c r="TOA60" s="691"/>
      <c r="TOB60" s="691"/>
      <c r="TOC60" s="691"/>
      <c r="TOD60" s="691"/>
      <c r="TOE60" s="691"/>
      <c r="TOF60" s="691"/>
      <c r="TOG60" s="691"/>
      <c r="TOH60" s="691"/>
      <c r="TOI60" s="691"/>
      <c r="TOJ60" s="691"/>
      <c r="TOK60" s="691"/>
      <c r="TOL60" s="691"/>
      <c r="TOM60" s="691"/>
      <c r="TON60" s="691"/>
      <c r="TOO60" s="691"/>
      <c r="TOP60" s="691"/>
      <c r="TOQ60" s="691"/>
      <c r="TOR60" s="691"/>
      <c r="TOS60" s="691"/>
      <c r="TOT60" s="691"/>
      <c r="TOU60" s="691"/>
      <c r="TOV60" s="691"/>
      <c r="TOW60" s="691"/>
      <c r="TOX60" s="691"/>
      <c r="TOY60" s="691"/>
      <c r="TOZ60" s="691"/>
      <c r="TPA60" s="691"/>
      <c r="TPB60" s="691"/>
      <c r="TPC60" s="691"/>
      <c r="TPD60" s="691"/>
      <c r="TPE60" s="691"/>
      <c r="TPF60" s="691"/>
      <c r="TPG60" s="691"/>
      <c r="TPH60" s="691"/>
      <c r="TPI60" s="691"/>
      <c r="TPJ60" s="691"/>
      <c r="TPK60" s="691"/>
      <c r="TPL60" s="691"/>
      <c r="TPM60" s="691"/>
      <c r="TPN60" s="691"/>
      <c r="TPO60" s="691"/>
      <c r="TPP60" s="691"/>
      <c r="TPQ60" s="691"/>
      <c r="TPR60" s="691"/>
      <c r="TPS60" s="691"/>
      <c r="TPT60" s="691"/>
      <c r="TPU60" s="691"/>
      <c r="TPV60" s="691"/>
      <c r="TPW60" s="691"/>
      <c r="TPX60" s="691"/>
      <c r="TPY60" s="691"/>
      <c r="TPZ60" s="691"/>
      <c r="TQA60" s="691"/>
      <c r="TQB60" s="691"/>
      <c r="TQC60" s="691"/>
      <c r="TQD60" s="691"/>
      <c r="TQE60" s="691"/>
      <c r="TQF60" s="691"/>
      <c r="TQG60" s="691"/>
      <c r="TQH60" s="691"/>
      <c r="TQI60" s="691"/>
      <c r="TQJ60" s="691"/>
      <c r="TQK60" s="691"/>
      <c r="TQL60" s="691"/>
      <c r="TQM60" s="691"/>
      <c r="TQN60" s="691"/>
      <c r="TQO60" s="691"/>
      <c r="TQP60" s="691"/>
      <c r="TQQ60" s="691"/>
      <c r="TQR60" s="691"/>
      <c r="TQS60" s="691"/>
      <c r="TQT60" s="691"/>
      <c r="TQU60" s="691"/>
      <c r="TQV60" s="691"/>
      <c r="TQW60" s="691"/>
      <c r="TQX60" s="691"/>
      <c r="TQY60" s="691"/>
      <c r="TQZ60" s="691"/>
      <c r="TRA60" s="691"/>
      <c r="TRB60" s="691"/>
      <c r="TRC60" s="691"/>
      <c r="TRD60" s="691"/>
      <c r="TRE60" s="691"/>
      <c r="TRF60" s="691"/>
      <c r="TRG60" s="691"/>
      <c r="TRH60" s="691"/>
      <c r="TRI60" s="691"/>
      <c r="TRJ60" s="691"/>
      <c r="TRK60" s="691"/>
      <c r="TRL60" s="691"/>
      <c r="TRM60" s="691"/>
      <c r="TRN60" s="691"/>
      <c r="TRO60" s="691"/>
      <c r="TRP60" s="691"/>
      <c r="TRQ60" s="691"/>
      <c r="TRR60" s="691"/>
      <c r="TRS60" s="691"/>
      <c r="TRT60" s="691"/>
      <c r="TRU60" s="691"/>
      <c r="TRV60" s="691"/>
      <c r="TRW60" s="691"/>
      <c r="TRX60" s="691"/>
      <c r="TRY60" s="691"/>
      <c r="TRZ60" s="691"/>
      <c r="TSA60" s="691"/>
      <c r="TSB60" s="691"/>
      <c r="TSC60" s="691"/>
      <c r="TSD60" s="691"/>
      <c r="TSE60" s="691"/>
      <c r="TSF60" s="691"/>
      <c r="TSG60" s="691"/>
      <c r="TSH60" s="691"/>
      <c r="TSI60" s="691"/>
      <c r="TSJ60" s="691"/>
      <c r="TSK60" s="691"/>
      <c r="TSL60" s="691"/>
      <c r="TSM60" s="691"/>
      <c r="TSN60" s="691"/>
      <c r="TSO60" s="691"/>
      <c r="TSP60" s="691"/>
      <c r="TSQ60" s="691"/>
      <c r="TSR60" s="691"/>
      <c r="TSS60" s="691"/>
      <c r="TST60" s="691"/>
      <c r="TSU60" s="691"/>
      <c r="TSV60" s="691"/>
      <c r="TSW60" s="691"/>
      <c r="TSX60" s="691"/>
      <c r="TSY60" s="691"/>
      <c r="TSZ60" s="691"/>
      <c r="TTA60" s="691"/>
      <c r="TTB60" s="691"/>
      <c r="TTC60" s="691"/>
      <c r="TTD60" s="691"/>
      <c r="TTE60" s="691"/>
      <c r="TTF60" s="691"/>
      <c r="TTG60" s="691"/>
      <c r="TTH60" s="691"/>
      <c r="TTI60" s="691"/>
      <c r="TTJ60" s="691"/>
      <c r="TTK60" s="691"/>
      <c r="TTL60" s="691"/>
      <c r="TTM60" s="691"/>
      <c r="TTN60" s="691"/>
      <c r="TTO60" s="691"/>
      <c r="TTP60" s="691"/>
      <c r="TTQ60" s="691"/>
      <c r="TTR60" s="691"/>
      <c r="TTS60" s="691"/>
      <c r="TTT60" s="691"/>
      <c r="TTU60" s="691"/>
      <c r="TTV60" s="691"/>
      <c r="TTW60" s="691"/>
      <c r="TTX60" s="691"/>
      <c r="TTY60" s="691"/>
      <c r="TTZ60" s="691"/>
      <c r="TUA60" s="691"/>
      <c r="TUB60" s="691"/>
      <c r="TUC60" s="691"/>
      <c r="TUD60" s="691"/>
      <c r="TUE60" s="691"/>
      <c r="TUF60" s="691"/>
      <c r="TUG60" s="691"/>
      <c r="TUH60" s="691"/>
      <c r="TUI60" s="691"/>
      <c r="TUJ60" s="691"/>
      <c r="TUK60" s="691"/>
      <c r="TUL60" s="691"/>
      <c r="TUM60" s="691"/>
      <c r="TUN60" s="691"/>
      <c r="TUO60" s="691"/>
      <c r="TUP60" s="691"/>
      <c r="TUQ60" s="691"/>
      <c r="TUR60" s="691"/>
      <c r="TUS60" s="691"/>
      <c r="TUT60" s="691"/>
      <c r="TUU60" s="691"/>
      <c r="TUV60" s="691"/>
      <c r="TUW60" s="691"/>
      <c r="TUX60" s="691"/>
      <c r="TUY60" s="691"/>
      <c r="TUZ60" s="691"/>
      <c r="TVA60" s="691"/>
      <c r="TVB60" s="691"/>
      <c r="TVC60" s="691"/>
      <c r="TVD60" s="691"/>
      <c r="TVE60" s="691"/>
      <c r="TVF60" s="691"/>
      <c r="TVG60" s="691"/>
      <c r="TVH60" s="691"/>
      <c r="TVI60" s="691"/>
      <c r="TVJ60" s="691"/>
      <c r="TVK60" s="691"/>
      <c r="TVL60" s="691"/>
      <c r="TVM60" s="691"/>
      <c r="TVN60" s="691"/>
      <c r="TVO60" s="691"/>
      <c r="TVP60" s="691"/>
      <c r="TVQ60" s="691"/>
      <c r="TVR60" s="691"/>
      <c r="TVS60" s="691"/>
      <c r="TVT60" s="691"/>
      <c r="TVU60" s="691"/>
      <c r="TVV60" s="691"/>
      <c r="TVW60" s="691"/>
      <c r="TVX60" s="691"/>
      <c r="TVY60" s="691"/>
      <c r="TVZ60" s="691"/>
      <c r="TWA60" s="691"/>
      <c r="TWB60" s="691"/>
      <c r="TWC60" s="691"/>
      <c r="TWD60" s="691"/>
      <c r="TWE60" s="691"/>
      <c r="TWF60" s="691"/>
      <c r="TWG60" s="691"/>
      <c r="TWH60" s="691"/>
      <c r="TWI60" s="691"/>
      <c r="TWJ60" s="691"/>
      <c r="TWK60" s="691"/>
      <c r="TWL60" s="691"/>
      <c r="TWM60" s="691"/>
      <c r="TWN60" s="691"/>
      <c r="TWO60" s="691"/>
      <c r="TWP60" s="691"/>
      <c r="TWQ60" s="691"/>
      <c r="TWR60" s="691"/>
      <c r="TWS60" s="691"/>
      <c r="TWT60" s="691"/>
      <c r="TWU60" s="691"/>
      <c r="TWV60" s="691"/>
      <c r="TWW60" s="691"/>
      <c r="TWX60" s="691"/>
      <c r="TWY60" s="691"/>
      <c r="TWZ60" s="691"/>
      <c r="TXA60" s="691"/>
      <c r="TXB60" s="691"/>
      <c r="TXC60" s="691"/>
      <c r="TXD60" s="691"/>
      <c r="TXE60" s="691"/>
      <c r="TXF60" s="691"/>
      <c r="TXG60" s="691"/>
      <c r="TXH60" s="691"/>
      <c r="TXI60" s="691"/>
      <c r="TXJ60" s="691"/>
      <c r="TXK60" s="691"/>
      <c r="TXL60" s="691"/>
      <c r="TXM60" s="691"/>
      <c r="TXN60" s="691"/>
      <c r="TXO60" s="691"/>
      <c r="TXP60" s="691"/>
      <c r="TXQ60" s="691"/>
      <c r="TXR60" s="691"/>
      <c r="TXS60" s="691"/>
      <c r="TXT60" s="691"/>
      <c r="TXU60" s="691"/>
      <c r="TXV60" s="691"/>
      <c r="TXW60" s="691"/>
      <c r="TXX60" s="691"/>
      <c r="TXY60" s="691"/>
      <c r="TXZ60" s="691"/>
      <c r="TYA60" s="691"/>
      <c r="TYB60" s="691"/>
      <c r="TYC60" s="691"/>
      <c r="TYD60" s="691"/>
      <c r="TYE60" s="691"/>
      <c r="TYF60" s="691"/>
      <c r="TYG60" s="691"/>
      <c r="TYH60" s="691"/>
      <c r="TYI60" s="691"/>
      <c r="TYJ60" s="691"/>
      <c r="TYK60" s="691"/>
      <c r="TYL60" s="691"/>
      <c r="TYM60" s="691"/>
      <c r="TYN60" s="691"/>
      <c r="TYO60" s="691"/>
      <c r="TYP60" s="691"/>
      <c r="TYQ60" s="691"/>
      <c r="TYR60" s="691"/>
      <c r="TYS60" s="691"/>
      <c r="TYT60" s="691"/>
      <c r="TYU60" s="691"/>
      <c r="TYV60" s="691"/>
      <c r="TYW60" s="691"/>
      <c r="TYX60" s="691"/>
      <c r="TYY60" s="691"/>
      <c r="TYZ60" s="691"/>
      <c r="TZA60" s="691"/>
      <c r="TZB60" s="691"/>
      <c r="TZC60" s="691"/>
      <c r="TZD60" s="691"/>
      <c r="TZE60" s="691"/>
      <c r="TZF60" s="691"/>
      <c r="TZG60" s="691"/>
      <c r="TZH60" s="691"/>
      <c r="TZI60" s="691"/>
      <c r="TZJ60" s="691"/>
      <c r="TZK60" s="691"/>
      <c r="TZL60" s="691"/>
      <c r="TZM60" s="691"/>
      <c r="TZN60" s="691"/>
      <c r="TZO60" s="691"/>
      <c r="TZP60" s="691"/>
      <c r="TZQ60" s="691"/>
      <c r="TZR60" s="691"/>
      <c r="TZS60" s="691"/>
      <c r="TZT60" s="691"/>
      <c r="TZU60" s="691"/>
      <c r="TZV60" s="691"/>
      <c r="TZW60" s="691"/>
      <c r="TZX60" s="691"/>
      <c r="TZY60" s="691"/>
      <c r="TZZ60" s="691"/>
      <c r="UAA60" s="691"/>
      <c r="UAB60" s="691"/>
      <c r="UAC60" s="691"/>
      <c r="UAD60" s="691"/>
      <c r="UAE60" s="691"/>
      <c r="UAF60" s="691"/>
      <c r="UAG60" s="691"/>
      <c r="UAH60" s="691"/>
      <c r="UAI60" s="691"/>
      <c r="UAJ60" s="691"/>
      <c r="UAK60" s="691"/>
      <c r="UAL60" s="691"/>
      <c r="UAM60" s="691"/>
      <c r="UAN60" s="691"/>
      <c r="UAO60" s="691"/>
      <c r="UAP60" s="691"/>
      <c r="UAQ60" s="691"/>
      <c r="UAR60" s="691"/>
      <c r="UAS60" s="691"/>
      <c r="UAT60" s="691"/>
      <c r="UAU60" s="691"/>
      <c r="UAV60" s="691"/>
      <c r="UAW60" s="691"/>
      <c r="UAX60" s="691"/>
      <c r="UAY60" s="691"/>
      <c r="UAZ60" s="691"/>
      <c r="UBA60" s="691"/>
      <c r="UBB60" s="691"/>
      <c r="UBC60" s="691"/>
      <c r="UBD60" s="691"/>
      <c r="UBE60" s="691"/>
      <c r="UBF60" s="691"/>
      <c r="UBG60" s="691"/>
      <c r="UBH60" s="691"/>
      <c r="UBI60" s="691"/>
      <c r="UBJ60" s="691"/>
      <c r="UBK60" s="691"/>
      <c r="UBL60" s="691"/>
      <c r="UBM60" s="691"/>
      <c r="UBN60" s="691"/>
      <c r="UBO60" s="691"/>
      <c r="UBP60" s="691"/>
      <c r="UBQ60" s="691"/>
      <c r="UBR60" s="691"/>
      <c r="UBS60" s="691"/>
      <c r="UBT60" s="691"/>
      <c r="UBU60" s="691"/>
      <c r="UBV60" s="691"/>
      <c r="UBW60" s="691"/>
      <c r="UBX60" s="691"/>
      <c r="UBY60" s="691"/>
      <c r="UBZ60" s="691"/>
      <c r="UCA60" s="691"/>
      <c r="UCB60" s="691"/>
      <c r="UCC60" s="691"/>
      <c r="UCD60" s="691"/>
      <c r="UCE60" s="691"/>
      <c r="UCF60" s="691"/>
      <c r="UCG60" s="691"/>
      <c r="UCH60" s="691"/>
      <c r="UCI60" s="691"/>
      <c r="UCJ60" s="691"/>
      <c r="UCK60" s="691"/>
      <c r="UCL60" s="691"/>
      <c r="UCM60" s="691"/>
      <c r="UCN60" s="691"/>
      <c r="UCO60" s="691"/>
      <c r="UCP60" s="691"/>
      <c r="UCQ60" s="691"/>
      <c r="UCR60" s="691"/>
      <c r="UCS60" s="691"/>
      <c r="UCT60" s="691"/>
      <c r="UCU60" s="691"/>
      <c r="UCV60" s="691"/>
      <c r="UCW60" s="691"/>
      <c r="UCX60" s="691"/>
      <c r="UCY60" s="691"/>
      <c r="UCZ60" s="691"/>
      <c r="UDA60" s="691"/>
      <c r="UDB60" s="691"/>
      <c r="UDC60" s="691"/>
      <c r="UDD60" s="691"/>
      <c r="UDE60" s="691"/>
      <c r="UDF60" s="691"/>
      <c r="UDG60" s="691"/>
      <c r="UDH60" s="691"/>
      <c r="UDI60" s="691"/>
      <c r="UDJ60" s="691"/>
      <c r="UDK60" s="691"/>
      <c r="UDL60" s="691"/>
      <c r="UDM60" s="691"/>
      <c r="UDN60" s="691"/>
      <c r="UDO60" s="691"/>
      <c r="UDP60" s="691"/>
      <c r="UDQ60" s="691"/>
      <c r="UDR60" s="691"/>
      <c r="UDS60" s="691"/>
      <c r="UDT60" s="691"/>
      <c r="UDU60" s="691"/>
      <c r="UDV60" s="691"/>
      <c r="UDW60" s="691"/>
      <c r="UDX60" s="691"/>
      <c r="UDY60" s="691"/>
      <c r="UDZ60" s="691"/>
      <c r="UEA60" s="691"/>
      <c r="UEB60" s="691"/>
      <c r="UEC60" s="691"/>
      <c r="UED60" s="691"/>
      <c r="UEE60" s="691"/>
      <c r="UEF60" s="691"/>
      <c r="UEG60" s="691"/>
      <c r="UEH60" s="691"/>
      <c r="UEI60" s="691"/>
      <c r="UEJ60" s="691"/>
      <c r="UEK60" s="691"/>
      <c r="UEL60" s="691"/>
      <c r="UEM60" s="691"/>
      <c r="UEN60" s="691"/>
      <c r="UEO60" s="691"/>
      <c r="UEP60" s="691"/>
      <c r="UEQ60" s="691"/>
      <c r="UER60" s="691"/>
      <c r="UES60" s="691"/>
      <c r="UET60" s="691"/>
      <c r="UEU60" s="691"/>
      <c r="UEV60" s="691"/>
      <c r="UEW60" s="691"/>
      <c r="UEX60" s="691"/>
      <c r="UEY60" s="691"/>
      <c r="UEZ60" s="691"/>
      <c r="UFA60" s="691"/>
      <c r="UFB60" s="691"/>
      <c r="UFC60" s="691"/>
      <c r="UFD60" s="691"/>
      <c r="UFE60" s="691"/>
      <c r="UFF60" s="691"/>
      <c r="UFG60" s="691"/>
      <c r="UFH60" s="691"/>
      <c r="UFI60" s="691"/>
      <c r="UFJ60" s="691"/>
      <c r="UFK60" s="691"/>
      <c r="UFL60" s="691"/>
      <c r="UFM60" s="691"/>
      <c r="UFN60" s="691"/>
      <c r="UFO60" s="691"/>
      <c r="UFP60" s="691"/>
      <c r="UFQ60" s="691"/>
      <c r="UFR60" s="691"/>
      <c r="UFS60" s="691"/>
      <c r="UFT60" s="691"/>
      <c r="UFU60" s="691"/>
      <c r="UFV60" s="691"/>
      <c r="UFW60" s="691"/>
      <c r="UFX60" s="691"/>
      <c r="UFY60" s="691"/>
      <c r="UFZ60" s="691"/>
      <c r="UGA60" s="691"/>
      <c r="UGB60" s="691"/>
      <c r="UGC60" s="691"/>
      <c r="UGD60" s="691"/>
      <c r="UGE60" s="691"/>
      <c r="UGF60" s="691"/>
      <c r="UGG60" s="691"/>
      <c r="UGH60" s="691"/>
      <c r="UGI60" s="691"/>
      <c r="UGJ60" s="691"/>
      <c r="UGK60" s="691"/>
      <c r="UGL60" s="691"/>
      <c r="UGM60" s="691"/>
      <c r="UGN60" s="691"/>
      <c r="UGO60" s="691"/>
      <c r="UGP60" s="691"/>
      <c r="UGQ60" s="691"/>
      <c r="UGR60" s="691"/>
      <c r="UGS60" s="691"/>
      <c r="UGT60" s="691"/>
      <c r="UGU60" s="691"/>
      <c r="UGV60" s="691"/>
      <c r="UGW60" s="691"/>
      <c r="UGX60" s="691"/>
      <c r="UGY60" s="691"/>
      <c r="UGZ60" s="691"/>
      <c r="UHA60" s="691"/>
      <c r="UHB60" s="691"/>
      <c r="UHC60" s="691"/>
      <c r="UHD60" s="691"/>
      <c r="UHE60" s="691"/>
      <c r="UHF60" s="691"/>
      <c r="UHG60" s="691"/>
      <c r="UHH60" s="691"/>
      <c r="UHI60" s="691"/>
      <c r="UHJ60" s="691"/>
      <c r="UHK60" s="691"/>
      <c r="UHL60" s="691"/>
      <c r="UHM60" s="691"/>
      <c r="UHN60" s="691"/>
      <c r="UHO60" s="691"/>
      <c r="UHP60" s="691"/>
      <c r="UHQ60" s="691"/>
      <c r="UHR60" s="691"/>
      <c r="UHS60" s="691"/>
      <c r="UHT60" s="691"/>
      <c r="UHU60" s="691"/>
      <c r="UHV60" s="691"/>
      <c r="UHW60" s="691"/>
      <c r="UHX60" s="691"/>
      <c r="UHY60" s="691"/>
      <c r="UHZ60" s="691"/>
      <c r="UIA60" s="691"/>
      <c r="UIB60" s="691"/>
      <c r="UIC60" s="691"/>
      <c r="UID60" s="691"/>
      <c r="UIE60" s="691"/>
      <c r="UIF60" s="691"/>
      <c r="UIG60" s="691"/>
      <c r="UIH60" s="691"/>
      <c r="UII60" s="691"/>
      <c r="UIJ60" s="691"/>
      <c r="UIK60" s="691"/>
      <c r="UIL60" s="691"/>
      <c r="UIM60" s="691"/>
      <c r="UIN60" s="691"/>
      <c r="UIO60" s="691"/>
      <c r="UIP60" s="691"/>
      <c r="UIQ60" s="691"/>
      <c r="UIR60" s="691"/>
      <c r="UIS60" s="691"/>
      <c r="UIT60" s="691"/>
      <c r="UIU60" s="691"/>
      <c r="UIV60" s="691"/>
      <c r="UIW60" s="691"/>
      <c r="UIX60" s="691"/>
      <c r="UIY60" s="691"/>
      <c r="UIZ60" s="691"/>
      <c r="UJA60" s="691"/>
      <c r="UJB60" s="691"/>
      <c r="UJC60" s="691"/>
      <c r="UJD60" s="691"/>
      <c r="UJE60" s="691"/>
      <c r="UJF60" s="691"/>
      <c r="UJG60" s="691"/>
      <c r="UJH60" s="691"/>
      <c r="UJI60" s="691"/>
      <c r="UJJ60" s="691"/>
      <c r="UJK60" s="691"/>
      <c r="UJL60" s="691"/>
      <c r="UJM60" s="691"/>
      <c r="UJN60" s="691"/>
      <c r="UJO60" s="691"/>
      <c r="UJP60" s="691"/>
      <c r="UJQ60" s="691"/>
      <c r="UJR60" s="691"/>
      <c r="UJS60" s="691"/>
      <c r="UJT60" s="691"/>
      <c r="UJU60" s="691"/>
      <c r="UJV60" s="691"/>
      <c r="UJW60" s="691"/>
      <c r="UJX60" s="691"/>
      <c r="UJY60" s="691"/>
      <c r="UJZ60" s="691"/>
      <c r="UKA60" s="691"/>
      <c r="UKB60" s="691"/>
      <c r="UKC60" s="691"/>
      <c r="UKD60" s="691"/>
      <c r="UKE60" s="691"/>
      <c r="UKF60" s="691"/>
      <c r="UKG60" s="691"/>
      <c r="UKH60" s="691"/>
      <c r="UKI60" s="691"/>
      <c r="UKJ60" s="691"/>
      <c r="UKK60" s="691"/>
      <c r="UKL60" s="691"/>
      <c r="UKM60" s="691"/>
      <c r="UKN60" s="691"/>
      <c r="UKO60" s="691"/>
      <c r="UKP60" s="691"/>
      <c r="UKQ60" s="691"/>
      <c r="UKR60" s="691"/>
      <c r="UKS60" s="691"/>
      <c r="UKT60" s="691"/>
      <c r="UKU60" s="691"/>
      <c r="UKV60" s="691"/>
      <c r="UKW60" s="691"/>
      <c r="UKX60" s="691"/>
      <c r="UKY60" s="691"/>
      <c r="UKZ60" s="691"/>
      <c r="ULA60" s="691"/>
      <c r="ULB60" s="691"/>
      <c r="ULC60" s="691"/>
      <c r="ULD60" s="691"/>
      <c r="ULE60" s="691"/>
      <c r="ULF60" s="691"/>
      <c r="ULG60" s="691"/>
      <c r="ULH60" s="691"/>
      <c r="ULI60" s="691"/>
      <c r="ULJ60" s="691"/>
      <c r="ULK60" s="691"/>
      <c r="ULL60" s="691"/>
      <c r="ULM60" s="691"/>
      <c r="ULN60" s="691"/>
      <c r="ULO60" s="691"/>
      <c r="ULP60" s="691"/>
      <c r="ULQ60" s="691"/>
      <c r="ULR60" s="691"/>
      <c r="ULS60" s="691"/>
      <c r="ULT60" s="691"/>
      <c r="ULU60" s="691"/>
      <c r="ULV60" s="691"/>
      <c r="ULW60" s="691"/>
      <c r="ULX60" s="691"/>
      <c r="ULY60" s="691"/>
      <c r="ULZ60" s="691"/>
      <c r="UMA60" s="691"/>
      <c r="UMB60" s="691"/>
      <c r="UMC60" s="691"/>
      <c r="UMD60" s="691"/>
      <c r="UME60" s="691"/>
      <c r="UMF60" s="691"/>
      <c r="UMG60" s="691"/>
      <c r="UMH60" s="691"/>
      <c r="UMI60" s="691"/>
      <c r="UMJ60" s="691"/>
      <c r="UMK60" s="691"/>
      <c r="UML60" s="691"/>
      <c r="UMM60" s="691"/>
      <c r="UMN60" s="691"/>
      <c r="UMO60" s="691"/>
      <c r="UMP60" s="691"/>
      <c r="UMQ60" s="691"/>
      <c r="UMR60" s="691"/>
      <c r="UMS60" s="691"/>
      <c r="UMT60" s="691"/>
      <c r="UMU60" s="691"/>
      <c r="UMV60" s="691"/>
      <c r="UMW60" s="691"/>
      <c r="UMX60" s="691"/>
      <c r="UMY60" s="691"/>
      <c r="UMZ60" s="691"/>
      <c r="UNA60" s="691"/>
      <c r="UNB60" s="691"/>
      <c r="UNC60" s="691"/>
      <c r="UND60" s="691"/>
      <c r="UNE60" s="691"/>
      <c r="UNF60" s="691"/>
      <c r="UNG60" s="691"/>
      <c r="UNH60" s="691"/>
      <c r="UNI60" s="691"/>
      <c r="UNJ60" s="691"/>
      <c r="UNK60" s="691"/>
      <c r="UNL60" s="691"/>
      <c r="UNM60" s="691"/>
      <c r="UNN60" s="691"/>
      <c r="UNO60" s="691"/>
      <c r="UNP60" s="691"/>
      <c r="UNQ60" s="691"/>
      <c r="UNR60" s="691"/>
      <c r="UNS60" s="691"/>
      <c r="UNT60" s="691"/>
      <c r="UNU60" s="691"/>
      <c r="UNV60" s="691"/>
      <c r="UNW60" s="691"/>
      <c r="UNX60" s="691"/>
      <c r="UNY60" s="691"/>
      <c r="UNZ60" s="691"/>
      <c r="UOA60" s="691"/>
      <c r="UOB60" s="691"/>
      <c r="UOC60" s="691"/>
      <c r="UOD60" s="691"/>
      <c r="UOE60" s="691"/>
      <c r="UOF60" s="691"/>
      <c r="UOG60" s="691"/>
      <c r="UOH60" s="691"/>
      <c r="UOI60" s="691"/>
      <c r="UOJ60" s="691"/>
      <c r="UOK60" s="691"/>
      <c r="UOL60" s="691"/>
      <c r="UOM60" s="691"/>
      <c r="UON60" s="691"/>
      <c r="UOO60" s="691"/>
      <c r="UOP60" s="691"/>
      <c r="UOQ60" s="691"/>
      <c r="UOR60" s="691"/>
      <c r="UOS60" s="691"/>
      <c r="UOT60" s="691"/>
      <c r="UOU60" s="691"/>
      <c r="UOV60" s="691"/>
      <c r="UOW60" s="691"/>
      <c r="UOX60" s="691"/>
      <c r="UOY60" s="691"/>
      <c r="UOZ60" s="691"/>
      <c r="UPA60" s="691"/>
      <c r="UPB60" s="691"/>
      <c r="UPC60" s="691"/>
      <c r="UPD60" s="691"/>
      <c r="UPE60" s="691"/>
      <c r="UPF60" s="691"/>
      <c r="UPG60" s="691"/>
      <c r="UPH60" s="691"/>
      <c r="UPI60" s="691"/>
      <c r="UPJ60" s="691"/>
      <c r="UPK60" s="691"/>
      <c r="UPL60" s="691"/>
      <c r="UPM60" s="691"/>
      <c r="UPN60" s="691"/>
      <c r="UPO60" s="691"/>
      <c r="UPP60" s="691"/>
      <c r="UPQ60" s="691"/>
      <c r="UPR60" s="691"/>
      <c r="UPS60" s="691"/>
      <c r="UPT60" s="691"/>
      <c r="UPU60" s="691"/>
      <c r="UPV60" s="691"/>
      <c r="UPW60" s="691"/>
      <c r="UPX60" s="691"/>
      <c r="UPY60" s="691"/>
      <c r="UPZ60" s="691"/>
      <c r="UQA60" s="691"/>
      <c r="UQB60" s="691"/>
      <c r="UQC60" s="691"/>
      <c r="UQD60" s="691"/>
      <c r="UQE60" s="691"/>
      <c r="UQF60" s="691"/>
      <c r="UQG60" s="691"/>
      <c r="UQH60" s="691"/>
      <c r="UQI60" s="691"/>
      <c r="UQJ60" s="691"/>
      <c r="UQK60" s="691"/>
      <c r="UQL60" s="691"/>
      <c r="UQM60" s="691"/>
      <c r="UQN60" s="691"/>
      <c r="UQO60" s="691"/>
      <c r="UQP60" s="691"/>
      <c r="UQQ60" s="691"/>
      <c r="UQR60" s="691"/>
      <c r="UQS60" s="691"/>
      <c r="UQT60" s="691"/>
      <c r="UQU60" s="691"/>
      <c r="UQV60" s="691"/>
      <c r="UQW60" s="691"/>
      <c r="UQX60" s="691"/>
      <c r="UQY60" s="691"/>
      <c r="UQZ60" s="691"/>
      <c r="URA60" s="691"/>
      <c r="URB60" s="691"/>
      <c r="URC60" s="691"/>
      <c r="URD60" s="691"/>
      <c r="URE60" s="691"/>
      <c r="URF60" s="691"/>
      <c r="URG60" s="691"/>
      <c r="URH60" s="691"/>
      <c r="URI60" s="691"/>
      <c r="URJ60" s="691"/>
      <c r="URK60" s="691"/>
      <c r="URL60" s="691"/>
      <c r="URM60" s="691"/>
      <c r="URN60" s="691"/>
      <c r="URO60" s="691"/>
      <c r="URP60" s="691"/>
      <c r="URQ60" s="691"/>
      <c r="URR60" s="691"/>
      <c r="URS60" s="691"/>
      <c r="URT60" s="691"/>
      <c r="URU60" s="691"/>
      <c r="URV60" s="691"/>
      <c r="URW60" s="691"/>
      <c r="URX60" s="691"/>
      <c r="URY60" s="691"/>
      <c r="URZ60" s="691"/>
      <c r="USA60" s="691"/>
      <c r="USB60" s="691"/>
      <c r="USC60" s="691"/>
      <c r="USD60" s="691"/>
      <c r="USE60" s="691"/>
      <c r="USF60" s="691"/>
      <c r="USG60" s="691"/>
      <c r="USH60" s="691"/>
      <c r="USI60" s="691"/>
      <c r="USJ60" s="691"/>
      <c r="USK60" s="691"/>
      <c r="USL60" s="691"/>
      <c r="USM60" s="691"/>
      <c r="USN60" s="691"/>
      <c r="USO60" s="691"/>
      <c r="USP60" s="691"/>
      <c r="USQ60" s="691"/>
      <c r="USR60" s="691"/>
      <c r="USS60" s="691"/>
      <c r="UST60" s="691"/>
      <c r="USU60" s="691"/>
      <c r="USV60" s="691"/>
      <c r="USW60" s="691"/>
      <c r="USX60" s="691"/>
      <c r="USY60" s="691"/>
      <c r="USZ60" s="691"/>
      <c r="UTA60" s="691"/>
      <c r="UTB60" s="691"/>
      <c r="UTC60" s="691"/>
      <c r="UTD60" s="691"/>
      <c r="UTE60" s="691"/>
      <c r="UTF60" s="691"/>
      <c r="UTG60" s="691"/>
      <c r="UTH60" s="691"/>
      <c r="UTI60" s="691"/>
      <c r="UTJ60" s="691"/>
      <c r="UTK60" s="691"/>
      <c r="UTL60" s="691"/>
      <c r="UTM60" s="691"/>
      <c r="UTN60" s="691"/>
      <c r="UTO60" s="691"/>
      <c r="UTP60" s="691"/>
      <c r="UTQ60" s="691"/>
      <c r="UTR60" s="691"/>
      <c r="UTS60" s="691"/>
      <c r="UTT60" s="691"/>
      <c r="UTU60" s="691"/>
      <c r="UTV60" s="691"/>
      <c r="UTW60" s="691"/>
      <c r="UTX60" s="691"/>
      <c r="UTY60" s="691"/>
      <c r="UTZ60" s="691"/>
      <c r="UUA60" s="691"/>
      <c r="UUB60" s="691"/>
      <c r="UUC60" s="691"/>
      <c r="UUD60" s="691"/>
      <c r="UUE60" s="691"/>
      <c r="UUF60" s="691"/>
      <c r="UUG60" s="691"/>
      <c r="UUH60" s="691"/>
      <c r="UUI60" s="691"/>
      <c r="UUJ60" s="691"/>
      <c r="UUK60" s="691"/>
      <c r="UUL60" s="691"/>
      <c r="UUM60" s="691"/>
      <c r="UUN60" s="691"/>
      <c r="UUO60" s="691"/>
      <c r="UUP60" s="691"/>
      <c r="UUQ60" s="691"/>
      <c r="UUR60" s="691"/>
      <c r="UUS60" s="691"/>
      <c r="UUT60" s="691"/>
      <c r="UUU60" s="691"/>
      <c r="UUV60" s="691"/>
      <c r="UUW60" s="691"/>
      <c r="UUX60" s="691"/>
      <c r="UUY60" s="691"/>
      <c r="UUZ60" s="691"/>
      <c r="UVA60" s="691"/>
      <c r="UVB60" s="691"/>
      <c r="UVC60" s="691"/>
      <c r="UVD60" s="691"/>
      <c r="UVE60" s="691"/>
      <c r="UVF60" s="691"/>
      <c r="UVG60" s="691"/>
      <c r="UVH60" s="691"/>
      <c r="UVI60" s="691"/>
      <c r="UVJ60" s="691"/>
      <c r="UVK60" s="691"/>
      <c r="UVL60" s="691"/>
      <c r="UVM60" s="691"/>
      <c r="UVN60" s="691"/>
      <c r="UVO60" s="691"/>
      <c r="UVP60" s="691"/>
      <c r="UVQ60" s="691"/>
      <c r="UVR60" s="691"/>
      <c r="UVS60" s="691"/>
      <c r="UVT60" s="691"/>
      <c r="UVU60" s="691"/>
      <c r="UVV60" s="691"/>
      <c r="UVW60" s="691"/>
      <c r="UVX60" s="691"/>
      <c r="UVY60" s="691"/>
      <c r="UVZ60" s="691"/>
      <c r="UWA60" s="691"/>
      <c r="UWB60" s="691"/>
      <c r="UWC60" s="691"/>
      <c r="UWD60" s="691"/>
      <c r="UWE60" s="691"/>
      <c r="UWF60" s="691"/>
      <c r="UWG60" s="691"/>
      <c r="UWH60" s="691"/>
      <c r="UWI60" s="691"/>
      <c r="UWJ60" s="691"/>
      <c r="UWK60" s="691"/>
      <c r="UWL60" s="691"/>
      <c r="UWM60" s="691"/>
      <c r="UWN60" s="691"/>
      <c r="UWO60" s="691"/>
      <c r="UWP60" s="691"/>
      <c r="UWQ60" s="691"/>
      <c r="UWR60" s="691"/>
      <c r="UWS60" s="691"/>
      <c r="UWT60" s="691"/>
      <c r="UWU60" s="691"/>
      <c r="UWV60" s="691"/>
      <c r="UWW60" s="691"/>
      <c r="UWX60" s="691"/>
      <c r="UWY60" s="691"/>
      <c r="UWZ60" s="691"/>
      <c r="UXA60" s="691"/>
      <c r="UXB60" s="691"/>
      <c r="UXC60" s="691"/>
      <c r="UXD60" s="691"/>
      <c r="UXE60" s="691"/>
      <c r="UXF60" s="691"/>
      <c r="UXG60" s="691"/>
      <c r="UXH60" s="691"/>
      <c r="UXI60" s="691"/>
      <c r="UXJ60" s="691"/>
      <c r="UXK60" s="691"/>
      <c r="UXL60" s="691"/>
      <c r="UXM60" s="691"/>
      <c r="UXN60" s="691"/>
      <c r="UXO60" s="691"/>
      <c r="UXP60" s="691"/>
      <c r="UXQ60" s="691"/>
      <c r="UXR60" s="691"/>
      <c r="UXS60" s="691"/>
      <c r="UXT60" s="691"/>
      <c r="UXU60" s="691"/>
      <c r="UXV60" s="691"/>
      <c r="UXW60" s="691"/>
      <c r="UXX60" s="691"/>
      <c r="UXY60" s="691"/>
      <c r="UXZ60" s="691"/>
      <c r="UYA60" s="691"/>
      <c r="UYB60" s="691"/>
      <c r="UYC60" s="691"/>
      <c r="UYD60" s="691"/>
      <c r="UYE60" s="691"/>
      <c r="UYF60" s="691"/>
      <c r="UYG60" s="691"/>
      <c r="UYH60" s="691"/>
      <c r="UYI60" s="691"/>
      <c r="UYJ60" s="691"/>
      <c r="UYK60" s="691"/>
      <c r="UYL60" s="691"/>
      <c r="UYM60" s="691"/>
      <c r="UYN60" s="691"/>
      <c r="UYO60" s="691"/>
      <c r="UYP60" s="691"/>
      <c r="UYQ60" s="691"/>
      <c r="UYR60" s="691"/>
      <c r="UYS60" s="691"/>
      <c r="UYT60" s="691"/>
      <c r="UYU60" s="691"/>
      <c r="UYV60" s="691"/>
      <c r="UYW60" s="691"/>
      <c r="UYX60" s="691"/>
      <c r="UYY60" s="691"/>
      <c r="UYZ60" s="691"/>
      <c r="UZA60" s="691"/>
      <c r="UZB60" s="691"/>
      <c r="UZC60" s="691"/>
      <c r="UZD60" s="691"/>
      <c r="UZE60" s="691"/>
      <c r="UZF60" s="691"/>
      <c r="UZG60" s="691"/>
      <c r="UZH60" s="691"/>
      <c r="UZI60" s="691"/>
      <c r="UZJ60" s="691"/>
      <c r="UZK60" s="691"/>
      <c r="UZL60" s="691"/>
      <c r="UZM60" s="691"/>
      <c r="UZN60" s="691"/>
      <c r="UZO60" s="691"/>
      <c r="UZP60" s="691"/>
      <c r="UZQ60" s="691"/>
      <c r="UZR60" s="691"/>
      <c r="UZS60" s="691"/>
      <c r="UZT60" s="691"/>
      <c r="UZU60" s="691"/>
      <c r="UZV60" s="691"/>
      <c r="UZW60" s="691"/>
      <c r="UZX60" s="691"/>
      <c r="UZY60" s="691"/>
      <c r="UZZ60" s="691"/>
      <c r="VAA60" s="691"/>
      <c r="VAB60" s="691"/>
      <c r="VAC60" s="691"/>
      <c r="VAD60" s="691"/>
      <c r="VAE60" s="691"/>
      <c r="VAF60" s="691"/>
      <c r="VAG60" s="691"/>
      <c r="VAH60" s="691"/>
      <c r="VAI60" s="691"/>
      <c r="VAJ60" s="691"/>
      <c r="VAK60" s="691"/>
      <c r="VAL60" s="691"/>
      <c r="VAM60" s="691"/>
      <c r="VAN60" s="691"/>
      <c r="VAO60" s="691"/>
      <c r="VAP60" s="691"/>
      <c r="VAQ60" s="691"/>
      <c r="VAR60" s="691"/>
      <c r="VAS60" s="691"/>
      <c r="VAT60" s="691"/>
      <c r="VAU60" s="691"/>
      <c r="VAV60" s="691"/>
      <c r="VAW60" s="691"/>
      <c r="VAX60" s="691"/>
      <c r="VAY60" s="691"/>
      <c r="VAZ60" s="691"/>
      <c r="VBA60" s="691"/>
      <c r="VBB60" s="691"/>
      <c r="VBC60" s="691"/>
      <c r="VBD60" s="691"/>
      <c r="VBE60" s="691"/>
      <c r="VBF60" s="691"/>
      <c r="VBG60" s="691"/>
      <c r="VBH60" s="691"/>
      <c r="VBI60" s="691"/>
      <c r="VBJ60" s="691"/>
      <c r="VBK60" s="691"/>
      <c r="VBL60" s="691"/>
      <c r="VBM60" s="691"/>
      <c r="VBN60" s="691"/>
      <c r="VBO60" s="691"/>
      <c r="VBP60" s="691"/>
      <c r="VBQ60" s="691"/>
      <c r="VBR60" s="691"/>
      <c r="VBS60" s="691"/>
      <c r="VBT60" s="691"/>
      <c r="VBU60" s="691"/>
      <c r="VBV60" s="691"/>
      <c r="VBW60" s="691"/>
      <c r="VBX60" s="691"/>
      <c r="VBY60" s="691"/>
      <c r="VBZ60" s="691"/>
      <c r="VCA60" s="691"/>
      <c r="VCB60" s="691"/>
      <c r="VCC60" s="691"/>
      <c r="VCD60" s="691"/>
      <c r="VCE60" s="691"/>
      <c r="VCF60" s="691"/>
      <c r="VCG60" s="691"/>
      <c r="VCH60" s="691"/>
      <c r="VCI60" s="691"/>
      <c r="VCJ60" s="691"/>
      <c r="VCK60" s="691"/>
      <c r="VCL60" s="691"/>
      <c r="VCM60" s="691"/>
      <c r="VCN60" s="691"/>
      <c r="VCO60" s="691"/>
      <c r="VCP60" s="691"/>
      <c r="VCQ60" s="691"/>
      <c r="VCR60" s="691"/>
      <c r="VCS60" s="691"/>
      <c r="VCT60" s="691"/>
      <c r="VCU60" s="691"/>
      <c r="VCV60" s="691"/>
      <c r="VCW60" s="691"/>
      <c r="VCX60" s="691"/>
      <c r="VCY60" s="691"/>
      <c r="VCZ60" s="691"/>
      <c r="VDA60" s="691"/>
      <c r="VDB60" s="691"/>
      <c r="VDC60" s="691"/>
      <c r="VDD60" s="691"/>
      <c r="VDE60" s="691"/>
      <c r="VDF60" s="691"/>
      <c r="VDG60" s="691"/>
      <c r="VDH60" s="691"/>
      <c r="VDI60" s="691"/>
      <c r="VDJ60" s="691"/>
      <c r="VDK60" s="691"/>
      <c r="VDL60" s="691"/>
      <c r="VDM60" s="691"/>
      <c r="VDN60" s="691"/>
      <c r="VDO60" s="691"/>
      <c r="VDP60" s="691"/>
      <c r="VDQ60" s="691"/>
      <c r="VDR60" s="691"/>
      <c r="VDS60" s="691"/>
      <c r="VDT60" s="691"/>
      <c r="VDU60" s="691"/>
      <c r="VDV60" s="691"/>
      <c r="VDW60" s="691"/>
      <c r="VDX60" s="691"/>
      <c r="VDY60" s="691"/>
      <c r="VDZ60" s="691"/>
      <c r="VEA60" s="691"/>
      <c r="VEB60" s="691"/>
      <c r="VEC60" s="691"/>
      <c r="VED60" s="691"/>
      <c r="VEE60" s="691"/>
      <c r="VEF60" s="691"/>
      <c r="VEG60" s="691"/>
      <c r="VEH60" s="691"/>
      <c r="VEI60" s="691"/>
      <c r="VEJ60" s="691"/>
      <c r="VEK60" s="691"/>
      <c r="VEL60" s="691"/>
      <c r="VEM60" s="691"/>
      <c r="VEN60" s="691"/>
      <c r="VEO60" s="691"/>
      <c r="VEP60" s="691"/>
      <c r="VEQ60" s="691"/>
      <c r="VER60" s="691"/>
      <c r="VES60" s="691"/>
      <c r="VET60" s="691"/>
      <c r="VEU60" s="691"/>
      <c r="VEV60" s="691"/>
      <c r="VEW60" s="691"/>
      <c r="VEX60" s="691"/>
      <c r="VEY60" s="691"/>
      <c r="VEZ60" s="691"/>
      <c r="VFA60" s="691"/>
      <c r="VFB60" s="691"/>
      <c r="VFC60" s="691"/>
      <c r="VFD60" s="691"/>
      <c r="VFE60" s="691"/>
      <c r="VFF60" s="691"/>
      <c r="VFG60" s="691"/>
      <c r="VFH60" s="691"/>
      <c r="VFI60" s="691"/>
      <c r="VFJ60" s="691"/>
      <c r="VFK60" s="691"/>
      <c r="VFL60" s="691"/>
      <c r="VFM60" s="691"/>
      <c r="VFN60" s="691"/>
      <c r="VFO60" s="691"/>
      <c r="VFP60" s="691"/>
      <c r="VFQ60" s="691"/>
      <c r="VFR60" s="691"/>
      <c r="VFS60" s="691"/>
      <c r="VFT60" s="691"/>
      <c r="VFU60" s="691"/>
      <c r="VFV60" s="691"/>
      <c r="VFW60" s="691"/>
      <c r="VFX60" s="691"/>
      <c r="VFY60" s="691"/>
      <c r="VFZ60" s="691"/>
      <c r="VGA60" s="691"/>
      <c r="VGB60" s="691"/>
      <c r="VGC60" s="691"/>
      <c r="VGD60" s="691"/>
      <c r="VGE60" s="691"/>
      <c r="VGF60" s="691"/>
      <c r="VGG60" s="691"/>
      <c r="VGH60" s="691"/>
      <c r="VGI60" s="691"/>
      <c r="VGJ60" s="691"/>
      <c r="VGK60" s="691"/>
      <c r="VGL60" s="691"/>
      <c r="VGM60" s="691"/>
      <c r="VGN60" s="691"/>
      <c r="VGO60" s="691"/>
      <c r="VGP60" s="691"/>
      <c r="VGQ60" s="691"/>
      <c r="VGR60" s="691"/>
      <c r="VGS60" s="691"/>
      <c r="VGT60" s="691"/>
      <c r="VGU60" s="691"/>
      <c r="VGV60" s="691"/>
      <c r="VGW60" s="691"/>
      <c r="VGX60" s="691"/>
      <c r="VGY60" s="691"/>
      <c r="VGZ60" s="691"/>
      <c r="VHA60" s="691"/>
      <c r="VHB60" s="691"/>
      <c r="VHC60" s="691"/>
      <c r="VHD60" s="691"/>
      <c r="VHE60" s="691"/>
      <c r="VHF60" s="691"/>
      <c r="VHG60" s="691"/>
      <c r="VHH60" s="691"/>
      <c r="VHI60" s="691"/>
      <c r="VHJ60" s="691"/>
      <c r="VHK60" s="691"/>
      <c r="VHL60" s="691"/>
      <c r="VHM60" s="691"/>
      <c r="VHN60" s="691"/>
      <c r="VHO60" s="691"/>
      <c r="VHP60" s="691"/>
      <c r="VHQ60" s="691"/>
      <c r="VHR60" s="691"/>
      <c r="VHS60" s="691"/>
      <c r="VHT60" s="691"/>
      <c r="VHU60" s="691"/>
      <c r="VHV60" s="691"/>
      <c r="VHW60" s="691"/>
      <c r="VHX60" s="691"/>
      <c r="VHY60" s="691"/>
      <c r="VHZ60" s="691"/>
      <c r="VIA60" s="691"/>
      <c r="VIB60" s="691"/>
      <c r="VIC60" s="691"/>
      <c r="VID60" s="691"/>
      <c r="VIE60" s="691"/>
      <c r="VIF60" s="691"/>
      <c r="VIG60" s="691"/>
      <c r="VIH60" s="691"/>
      <c r="VII60" s="691"/>
      <c r="VIJ60" s="691"/>
      <c r="VIK60" s="691"/>
      <c r="VIL60" s="691"/>
      <c r="VIM60" s="691"/>
      <c r="VIN60" s="691"/>
      <c r="VIO60" s="691"/>
      <c r="VIP60" s="691"/>
      <c r="VIQ60" s="691"/>
      <c r="VIR60" s="691"/>
      <c r="VIS60" s="691"/>
      <c r="VIT60" s="691"/>
      <c r="VIU60" s="691"/>
      <c r="VIV60" s="691"/>
      <c r="VIW60" s="691"/>
      <c r="VIX60" s="691"/>
      <c r="VIY60" s="691"/>
      <c r="VIZ60" s="691"/>
      <c r="VJA60" s="691"/>
      <c r="VJB60" s="691"/>
      <c r="VJC60" s="691"/>
      <c r="VJD60" s="691"/>
      <c r="VJE60" s="691"/>
      <c r="VJF60" s="691"/>
      <c r="VJG60" s="691"/>
      <c r="VJH60" s="691"/>
      <c r="VJI60" s="691"/>
      <c r="VJJ60" s="691"/>
      <c r="VJK60" s="691"/>
      <c r="VJL60" s="691"/>
      <c r="VJM60" s="691"/>
      <c r="VJN60" s="691"/>
      <c r="VJO60" s="691"/>
      <c r="VJP60" s="691"/>
      <c r="VJQ60" s="691"/>
      <c r="VJR60" s="691"/>
      <c r="VJS60" s="691"/>
      <c r="VJT60" s="691"/>
      <c r="VJU60" s="691"/>
      <c r="VJV60" s="691"/>
      <c r="VJW60" s="691"/>
      <c r="VJX60" s="691"/>
      <c r="VJY60" s="691"/>
      <c r="VJZ60" s="691"/>
      <c r="VKA60" s="691"/>
      <c r="VKB60" s="691"/>
      <c r="VKC60" s="691"/>
      <c r="VKD60" s="691"/>
      <c r="VKE60" s="691"/>
      <c r="VKF60" s="691"/>
      <c r="VKG60" s="691"/>
      <c r="VKH60" s="691"/>
      <c r="VKI60" s="691"/>
      <c r="VKJ60" s="691"/>
      <c r="VKK60" s="691"/>
      <c r="VKL60" s="691"/>
      <c r="VKM60" s="691"/>
      <c r="VKN60" s="691"/>
      <c r="VKO60" s="691"/>
      <c r="VKP60" s="691"/>
      <c r="VKQ60" s="691"/>
      <c r="VKR60" s="691"/>
      <c r="VKS60" s="691"/>
      <c r="VKT60" s="691"/>
      <c r="VKU60" s="691"/>
      <c r="VKV60" s="691"/>
      <c r="VKW60" s="691"/>
      <c r="VKX60" s="691"/>
      <c r="VKY60" s="691"/>
      <c r="VKZ60" s="691"/>
      <c r="VLA60" s="691"/>
      <c r="VLB60" s="691"/>
      <c r="VLC60" s="691"/>
      <c r="VLD60" s="691"/>
      <c r="VLE60" s="691"/>
      <c r="VLF60" s="691"/>
      <c r="VLG60" s="691"/>
      <c r="VLH60" s="691"/>
      <c r="VLI60" s="691"/>
      <c r="VLJ60" s="691"/>
      <c r="VLK60" s="691"/>
      <c r="VLL60" s="691"/>
      <c r="VLM60" s="691"/>
      <c r="VLN60" s="691"/>
      <c r="VLO60" s="691"/>
      <c r="VLP60" s="691"/>
      <c r="VLQ60" s="691"/>
      <c r="VLR60" s="691"/>
      <c r="VLS60" s="691"/>
      <c r="VLT60" s="691"/>
      <c r="VLU60" s="691"/>
      <c r="VLV60" s="691"/>
      <c r="VLW60" s="691"/>
      <c r="VLX60" s="691"/>
      <c r="VLY60" s="691"/>
      <c r="VLZ60" s="691"/>
      <c r="VMA60" s="691"/>
      <c r="VMB60" s="691"/>
      <c r="VMC60" s="691"/>
      <c r="VMD60" s="691"/>
      <c r="VME60" s="691"/>
      <c r="VMF60" s="691"/>
      <c r="VMG60" s="691"/>
      <c r="VMH60" s="691"/>
      <c r="VMI60" s="691"/>
      <c r="VMJ60" s="691"/>
      <c r="VMK60" s="691"/>
      <c r="VML60" s="691"/>
      <c r="VMM60" s="691"/>
      <c r="VMN60" s="691"/>
      <c r="VMO60" s="691"/>
      <c r="VMP60" s="691"/>
      <c r="VMQ60" s="691"/>
      <c r="VMR60" s="691"/>
      <c r="VMS60" s="691"/>
      <c r="VMT60" s="691"/>
      <c r="VMU60" s="691"/>
      <c r="VMV60" s="691"/>
      <c r="VMW60" s="691"/>
      <c r="VMX60" s="691"/>
      <c r="VMY60" s="691"/>
      <c r="VMZ60" s="691"/>
      <c r="VNA60" s="691"/>
      <c r="VNB60" s="691"/>
      <c r="VNC60" s="691"/>
      <c r="VND60" s="691"/>
      <c r="VNE60" s="691"/>
      <c r="VNF60" s="691"/>
      <c r="VNG60" s="691"/>
      <c r="VNH60" s="691"/>
      <c r="VNI60" s="691"/>
      <c r="VNJ60" s="691"/>
      <c r="VNK60" s="691"/>
      <c r="VNL60" s="691"/>
      <c r="VNM60" s="691"/>
      <c r="VNN60" s="691"/>
      <c r="VNO60" s="691"/>
      <c r="VNP60" s="691"/>
      <c r="VNQ60" s="691"/>
      <c r="VNR60" s="691"/>
      <c r="VNS60" s="691"/>
      <c r="VNT60" s="691"/>
      <c r="VNU60" s="691"/>
      <c r="VNV60" s="691"/>
      <c r="VNW60" s="691"/>
      <c r="VNX60" s="691"/>
      <c r="VNY60" s="691"/>
      <c r="VNZ60" s="691"/>
      <c r="VOA60" s="691"/>
      <c r="VOB60" s="691"/>
      <c r="VOC60" s="691"/>
      <c r="VOD60" s="691"/>
      <c r="VOE60" s="691"/>
      <c r="VOF60" s="691"/>
      <c r="VOG60" s="691"/>
      <c r="VOH60" s="691"/>
      <c r="VOI60" s="691"/>
      <c r="VOJ60" s="691"/>
      <c r="VOK60" s="691"/>
      <c r="VOL60" s="691"/>
      <c r="VOM60" s="691"/>
      <c r="VON60" s="691"/>
      <c r="VOO60" s="691"/>
      <c r="VOP60" s="691"/>
      <c r="VOQ60" s="691"/>
      <c r="VOR60" s="691"/>
      <c r="VOS60" s="691"/>
      <c r="VOT60" s="691"/>
      <c r="VOU60" s="691"/>
      <c r="VOV60" s="691"/>
      <c r="VOW60" s="691"/>
      <c r="VOX60" s="691"/>
      <c r="VOY60" s="691"/>
      <c r="VOZ60" s="691"/>
      <c r="VPA60" s="691"/>
      <c r="VPB60" s="691"/>
      <c r="VPC60" s="691"/>
      <c r="VPD60" s="691"/>
      <c r="VPE60" s="691"/>
      <c r="VPF60" s="691"/>
      <c r="VPG60" s="691"/>
      <c r="VPH60" s="691"/>
      <c r="VPI60" s="691"/>
      <c r="VPJ60" s="691"/>
      <c r="VPK60" s="691"/>
      <c r="VPL60" s="691"/>
      <c r="VPM60" s="691"/>
      <c r="VPN60" s="691"/>
      <c r="VPO60" s="691"/>
      <c r="VPP60" s="691"/>
      <c r="VPQ60" s="691"/>
      <c r="VPR60" s="691"/>
      <c r="VPS60" s="691"/>
      <c r="VPT60" s="691"/>
      <c r="VPU60" s="691"/>
      <c r="VPV60" s="691"/>
      <c r="VPW60" s="691"/>
      <c r="VPX60" s="691"/>
      <c r="VPY60" s="691"/>
      <c r="VPZ60" s="691"/>
      <c r="VQA60" s="691"/>
      <c r="VQB60" s="691"/>
      <c r="VQC60" s="691"/>
      <c r="VQD60" s="691"/>
      <c r="VQE60" s="691"/>
      <c r="VQF60" s="691"/>
      <c r="VQG60" s="691"/>
      <c r="VQH60" s="691"/>
      <c r="VQI60" s="691"/>
      <c r="VQJ60" s="691"/>
      <c r="VQK60" s="691"/>
      <c r="VQL60" s="691"/>
      <c r="VQM60" s="691"/>
      <c r="VQN60" s="691"/>
      <c r="VQO60" s="691"/>
      <c r="VQP60" s="691"/>
      <c r="VQQ60" s="691"/>
      <c r="VQR60" s="691"/>
      <c r="VQS60" s="691"/>
      <c r="VQT60" s="691"/>
      <c r="VQU60" s="691"/>
      <c r="VQV60" s="691"/>
      <c r="VQW60" s="691"/>
      <c r="VQX60" s="691"/>
      <c r="VQY60" s="691"/>
      <c r="VQZ60" s="691"/>
      <c r="VRA60" s="691"/>
      <c r="VRB60" s="691"/>
      <c r="VRC60" s="691"/>
      <c r="VRD60" s="691"/>
      <c r="VRE60" s="691"/>
      <c r="VRF60" s="691"/>
      <c r="VRG60" s="691"/>
      <c r="VRH60" s="691"/>
      <c r="VRI60" s="691"/>
      <c r="VRJ60" s="691"/>
      <c r="VRK60" s="691"/>
      <c r="VRL60" s="691"/>
      <c r="VRM60" s="691"/>
      <c r="VRN60" s="691"/>
      <c r="VRO60" s="691"/>
      <c r="VRP60" s="691"/>
      <c r="VRQ60" s="691"/>
      <c r="VRR60" s="691"/>
      <c r="VRS60" s="691"/>
      <c r="VRT60" s="691"/>
      <c r="VRU60" s="691"/>
      <c r="VRV60" s="691"/>
      <c r="VRW60" s="691"/>
      <c r="VRX60" s="691"/>
      <c r="VRY60" s="691"/>
      <c r="VRZ60" s="691"/>
      <c r="VSA60" s="691"/>
      <c r="VSB60" s="691"/>
      <c r="VSC60" s="691"/>
      <c r="VSD60" s="691"/>
      <c r="VSE60" s="691"/>
      <c r="VSF60" s="691"/>
      <c r="VSG60" s="691"/>
      <c r="VSH60" s="691"/>
      <c r="VSI60" s="691"/>
      <c r="VSJ60" s="691"/>
      <c r="VSK60" s="691"/>
      <c r="VSL60" s="691"/>
      <c r="VSM60" s="691"/>
      <c r="VSN60" s="691"/>
      <c r="VSO60" s="691"/>
      <c r="VSP60" s="691"/>
      <c r="VSQ60" s="691"/>
      <c r="VSR60" s="691"/>
      <c r="VSS60" s="691"/>
      <c r="VST60" s="691"/>
      <c r="VSU60" s="691"/>
      <c r="VSV60" s="691"/>
      <c r="VSW60" s="691"/>
      <c r="VSX60" s="691"/>
      <c r="VSY60" s="691"/>
      <c r="VSZ60" s="691"/>
      <c r="VTA60" s="691"/>
      <c r="VTB60" s="691"/>
      <c r="VTC60" s="691"/>
      <c r="VTD60" s="691"/>
      <c r="VTE60" s="691"/>
      <c r="VTF60" s="691"/>
      <c r="VTG60" s="691"/>
      <c r="VTH60" s="691"/>
      <c r="VTI60" s="691"/>
      <c r="VTJ60" s="691"/>
      <c r="VTK60" s="691"/>
      <c r="VTL60" s="691"/>
      <c r="VTM60" s="691"/>
      <c r="VTN60" s="691"/>
      <c r="VTO60" s="691"/>
      <c r="VTP60" s="691"/>
      <c r="VTQ60" s="691"/>
      <c r="VTR60" s="691"/>
      <c r="VTS60" s="691"/>
      <c r="VTT60" s="691"/>
      <c r="VTU60" s="691"/>
      <c r="VTV60" s="691"/>
      <c r="VTW60" s="691"/>
      <c r="VTX60" s="691"/>
      <c r="VTY60" s="691"/>
      <c r="VTZ60" s="691"/>
      <c r="VUA60" s="691"/>
      <c r="VUB60" s="691"/>
      <c r="VUC60" s="691"/>
      <c r="VUD60" s="691"/>
      <c r="VUE60" s="691"/>
      <c r="VUF60" s="691"/>
      <c r="VUG60" s="691"/>
      <c r="VUH60" s="691"/>
      <c r="VUI60" s="691"/>
      <c r="VUJ60" s="691"/>
      <c r="VUK60" s="691"/>
      <c r="VUL60" s="691"/>
      <c r="VUM60" s="691"/>
      <c r="VUN60" s="691"/>
      <c r="VUO60" s="691"/>
      <c r="VUP60" s="691"/>
      <c r="VUQ60" s="691"/>
      <c r="VUR60" s="691"/>
      <c r="VUS60" s="691"/>
      <c r="VUT60" s="691"/>
      <c r="VUU60" s="691"/>
      <c r="VUV60" s="691"/>
      <c r="VUW60" s="691"/>
      <c r="VUX60" s="691"/>
      <c r="VUY60" s="691"/>
      <c r="VUZ60" s="691"/>
      <c r="VVA60" s="691"/>
      <c r="VVB60" s="691"/>
      <c r="VVC60" s="691"/>
      <c r="VVD60" s="691"/>
      <c r="VVE60" s="691"/>
      <c r="VVF60" s="691"/>
      <c r="VVG60" s="691"/>
      <c r="VVH60" s="691"/>
      <c r="VVI60" s="691"/>
      <c r="VVJ60" s="691"/>
      <c r="VVK60" s="691"/>
      <c r="VVL60" s="691"/>
      <c r="VVM60" s="691"/>
      <c r="VVN60" s="691"/>
      <c r="VVO60" s="691"/>
      <c r="VVP60" s="691"/>
      <c r="VVQ60" s="691"/>
      <c r="VVR60" s="691"/>
      <c r="VVS60" s="691"/>
      <c r="VVT60" s="691"/>
      <c r="VVU60" s="691"/>
      <c r="VVV60" s="691"/>
      <c r="VVW60" s="691"/>
      <c r="VVX60" s="691"/>
      <c r="VVY60" s="691"/>
      <c r="VVZ60" s="691"/>
      <c r="VWA60" s="691"/>
      <c r="VWB60" s="691"/>
      <c r="VWC60" s="691"/>
      <c r="VWD60" s="691"/>
      <c r="VWE60" s="691"/>
      <c r="VWF60" s="691"/>
      <c r="VWG60" s="691"/>
      <c r="VWH60" s="691"/>
      <c r="VWI60" s="691"/>
      <c r="VWJ60" s="691"/>
      <c r="VWK60" s="691"/>
      <c r="VWL60" s="691"/>
      <c r="VWM60" s="691"/>
      <c r="VWN60" s="691"/>
      <c r="VWO60" s="691"/>
      <c r="VWP60" s="691"/>
      <c r="VWQ60" s="691"/>
      <c r="VWR60" s="691"/>
      <c r="VWS60" s="691"/>
      <c r="VWT60" s="691"/>
      <c r="VWU60" s="691"/>
      <c r="VWV60" s="691"/>
      <c r="VWW60" s="691"/>
      <c r="VWX60" s="691"/>
      <c r="VWY60" s="691"/>
      <c r="VWZ60" s="691"/>
      <c r="VXA60" s="691"/>
      <c r="VXB60" s="691"/>
      <c r="VXC60" s="691"/>
      <c r="VXD60" s="691"/>
      <c r="VXE60" s="691"/>
      <c r="VXF60" s="691"/>
      <c r="VXG60" s="691"/>
      <c r="VXH60" s="691"/>
      <c r="VXI60" s="691"/>
      <c r="VXJ60" s="691"/>
      <c r="VXK60" s="691"/>
      <c r="VXL60" s="691"/>
      <c r="VXM60" s="691"/>
      <c r="VXN60" s="691"/>
      <c r="VXO60" s="691"/>
      <c r="VXP60" s="691"/>
      <c r="VXQ60" s="691"/>
      <c r="VXR60" s="691"/>
      <c r="VXS60" s="691"/>
      <c r="VXT60" s="691"/>
      <c r="VXU60" s="691"/>
      <c r="VXV60" s="691"/>
      <c r="VXW60" s="691"/>
      <c r="VXX60" s="691"/>
      <c r="VXY60" s="691"/>
      <c r="VXZ60" s="691"/>
      <c r="VYA60" s="691"/>
      <c r="VYB60" s="691"/>
      <c r="VYC60" s="691"/>
      <c r="VYD60" s="691"/>
      <c r="VYE60" s="691"/>
      <c r="VYF60" s="691"/>
      <c r="VYG60" s="691"/>
      <c r="VYH60" s="691"/>
      <c r="VYI60" s="691"/>
      <c r="VYJ60" s="691"/>
      <c r="VYK60" s="691"/>
      <c r="VYL60" s="691"/>
      <c r="VYM60" s="691"/>
      <c r="VYN60" s="691"/>
      <c r="VYO60" s="691"/>
      <c r="VYP60" s="691"/>
      <c r="VYQ60" s="691"/>
      <c r="VYR60" s="691"/>
      <c r="VYS60" s="691"/>
      <c r="VYT60" s="691"/>
      <c r="VYU60" s="691"/>
      <c r="VYV60" s="691"/>
      <c r="VYW60" s="691"/>
      <c r="VYX60" s="691"/>
      <c r="VYY60" s="691"/>
      <c r="VYZ60" s="691"/>
      <c r="VZA60" s="691"/>
      <c r="VZB60" s="691"/>
      <c r="VZC60" s="691"/>
      <c r="VZD60" s="691"/>
      <c r="VZE60" s="691"/>
      <c r="VZF60" s="691"/>
      <c r="VZG60" s="691"/>
      <c r="VZH60" s="691"/>
      <c r="VZI60" s="691"/>
      <c r="VZJ60" s="691"/>
      <c r="VZK60" s="691"/>
      <c r="VZL60" s="691"/>
      <c r="VZM60" s="691"/>
      <c r="VZN60" s="691"/>
      <c r="VZO60" s="691"/>
      <c r="VZP60" s="691"/>
      <c r="VZQ60" s="691"/>
      <c r="VZR60" s="691"/>
      <c r="VZS60" s="691"/>
      <c r="VZT60" s="691"/>
      <c r="VZU60" s="691"/>
      <c r="VZV60" s="691"/>
      <c r="VZW60" s="691"/>
      <c r="VZX60" s="691"/>
      <c r="VZY60" s="691"/>
      <c r="VZZ60" s="691"/>
      <c r="WAA60" s="691"/>
      <c r="WAB60" s="691"/>
      <c r="WAC60" s="691"/>
      <c r="WAD60" s="691"/>
      <c r="WAE60" s="691"/>
      <c r="WAF60" s="691"/>
      <c r="WAG60" s="691"/>
      <c r="WAH60" s="691"/>
      <c r="WAI60" s="691"/>
      <c r="WAJ60" s="691"/>
      <c r="WAK60" s="691"/>
      <c r="WAL60" s="691"/>
      <c r="WAM60" s="691"/>
      <c r="WAN60" s="691"/>
      <c r="WAO60" s="691"/>
      <c r="WAP60" s="691"/>
      <c r="WAQ60" s="691"/>
      <c r="WAR60" s="691"/>
      <c r="WAS60" s="691"/>
      <c r="WAT60" s="691"/>
      <c r="WAU60" s="691"/>
      <c r="WAV60" s="691"/>
      <c r="WAW60" s="691"/>
      <c r="WAX60" s="691"/>
      <c r="WAY60" s="691"/>
      <c r="WAZ60" s="691"/>
      <c r="WBA60" s="691"/>
      <c r="WBB60" s="691"/>
      <c r="WBC60" s="691"/>
      <c r="WBD60" s="691"/>
      <c r="WBE60" s="691"/>
      <c r="WBF60" s="691"/>
      <c r="WBG60" s="691"/>
      <c r="WBH60" s="691"/>
      <c r="WBI60" s="691"/>
      <c r="WBJ60" s="691"/>
      <c r="WBK60" s="691"/>
      <c r="WBL60" s="691"/>
      <c r="WBM60" s="691"/>
      <c r="WBN60" s="691"/>
      <c r="WBO60" s="691"/>
      <c r="WBP60" s="691"/>
      <c r="WBQ60" s="691"/>
      <c r="WBR60" s="691"/>
      <c r="WBS60" s="691"/>
      <c r="WBT60" s="691"/>
      <c r="WBU60" s="691"/>
      <c r="WBV60" s="691"/>
      <c r="WBW60" s="691"/>
      <c r="WBX60" s="691"/>
      <c r="WBY60" s="691"/>
      <c r="WBZ60" s="691"/>
      <c r="WCA60" s="691"/>
      <c r="WCB60" s="691"/>
      <c r="WCC60" s="691"/>
      <c r="WCD60" s="691"/>
      <c r="WCE60" s="691"/>
      <c r="WCF60" s="691"/>
      <c r="WCG60" s="691"/>
      <c r="WCH60" s="691"/>
      <c r="WCI60" s="691"/>
      <c r="WCJ60" s="691"/>
      <c r="WCK60" s="691"/>
      <c r="WCL60" s="691"/>
      <c r="WCM60" s="691"/>
      <c r="WCN60" s="691"/>
      <c r="WCO60" s="691"/>
      <c r="WCP60" s="691"/>
      <c r="WCQ60" s="691"/>
      <c r="WCR60" s="691"/>
      <c r="WCS60" s="691"/>
      <c r="WCT60" s="691"/>
      <c r="WCU60" s="691"/>
      <c r="WCV60" s="691"/>
      <c r="WCW60" s="691"/>
      <c r="WCX60" s="691"/>
      <c r="WCY60" s="691"/>
      <c r="WCZ60" s="691"/>
      <c r="WDA60" s="691"/>
      <c r="WDB60" s="691"/>
      <c r="WDC60" s="691"/>
      <c r="WDD60" s="691"/>
      <c r="WDE60" s="691"/>
      <c r="WDF60" s="691"/>
      <c r="WDG60" s="691"/>
      <c r="WDH60" s="691"/>
      <c r="WDI60" s="691"/>
      <c r="WDJ60" s="691"/>
      <c r="WDK60" s="691"/>
      <c r="WDL60" s="691"/>
      <c r="WDM60" s="691"/>
      <c r="WDN60" s="691"/>
      <c r="WDO60" s="691"/>
      <c r="WDP60" s="691"/>
      <c r="WDQ60" s="691"/>
      <c r="WDR60" s="691"/>
      <c r="WDS60" s="691"/>
      <c r="WDT60" s="691"/>
      <c r="WDU60" s="691"/>
      <c r="WDV60" s="691"/>
      <c r="WDW60" s="691"/>
      <c r="WDX60" s="691"/>
      <c r="WDY60" s="691"/>
      <c r="WDZ60" s="691"/>
      <c r="WEA60" s="691"/>
      <c r="WEB60" s="691"/>
      <c r="WEC60" s="691"/>
      <c r="WED60" s="691"/>
      <c r="WEE60" s="691"/>
      <c r="WEF60" s="691"/>
      <c r="WEG60" s="691"/>
      <c r="WEH60" s="691"/>
      <c r="WEI60" s="691"/>
      <c r="WEJ60" s="691"/>
      <c r="WEK60" s="691"/>
      <c r="WEL60" s="691"/>
      <c r="WEM60" s="691"/>
      <c r="WEN60" s="691"/>
      <c r="WEO60" s="691"/>
      <c r="WEP60" s="691"/>
      <c r="WEQ60" s="691"/>
      <c r="WER60" s="691"/>
      <c r="WES60" s="691"/>
      <c r="WET60" s="691"/>
      <c r="WEU60" s="691"/>
      <c r="WEV60" s="691"/>
      <c r="WEW60" s="691"/>
      <c r="WEX60" s="691"/>
      <c r="WEY60" s="691"/>
      <c r="WEZ60" s="691"/>
      <c r="WFA60" s="691"/>
      <c r="WFB60" s="691"/>
      <c r="WFC60" s="691"/>
      <c r="WFD60" s="691"/>
      <c r="WFE60" s="691"/>
      <c r="WFF60" s="691"/>
      <c r="WFG60" s="691"/>
      <c r="WFH60" s="691"/>
      <c r="WFI60" s="691"/>
      <c r="WFJ60" s="691"/>
      <c r="WFK60" s="691"/>
      <c r="WFL60" s="691"/>
      <c r="WFM60" s="691"/>
      <c r="WFN60" s="691"/>
      <c r="WFO60" s="691"/>
      <c r="WFP60" s="691"/>
      <c r="WFQ60" s="691"/>
      <c r="WFR60" s="691"/>
      <c r="WFS60" s="691"/>
      <c r="WFT60" s="691"/>
      <c r="WFU60" s="691"/>
      <c r="WFV60" s="691"/>
      <c r="WFW60" s="691"/>
      <c r="WFX60" s="691"/>
      <c r="WFY60" s="691"/>
      <c r="WFZ60" s="691"/>
      <c r="WGA60" s="691"/>
      <c r="WGB60" s="691"/>
      <c r="WGC60" s="691"/>
      <c r="WGD60" s="691"/>
      <c r="WGE60" s="691"/>
      <c r="WGF60" s="691"/>
      <c r="WGG60" s="691"/>
      <c r="WGH60" s="691"/>
      <c r="WGI60" s="691"/>
      <c r="WGJ60" s="691"/>
      <c r="WGK60" s="691"/>
      <c r="WGL60" s="691"/>
      <c r="WGM60" s="691"/>
      <c r="WGN60" s="691"/>
      <c r="WGO60" s="691"/>
      <c r="WGP60" s="691"/>
      <c r="WGQ60" s="691"/>
      <c r="WGR60" s="691"/>
      <c r="WGS60" s="691"/>
      <c r="WGT60" s="691"/>
      <c r="WGU60" s="691"/>
      <c r="WGV60" s="691"/>
      <c r="WGW60" s="691"/>
      <c r="WGX60" s="691"/>
      <c r="WGY60" s="691"/>
      <c r="WGZ60" s="691"/>
      <c r="WHA60" s="691"/>
      <c r="WHB60" s="691"/>
      <c r="WHC60" s="691"/>
      <c r="WHD60" s="691"/>
      <c r="WHE60" s="691"/>
      <c r="WHF60" s="691"/>
      <c r="WHG60" s="691"/>
      <c r="WHH60" s="691"/>
      <c r="WHI60" s="691"/>
      <c r="WHJ60" s="691"/>
      <c r="WHK60" s="691"/>
      <c r="WHL60" s="691"/>
      <c r="WHM60" s="691"/>
      <c r="WHN60" s="691"/>
      <c r="WHO60" s="691"/>
      <c r="WHP60" s="691"/>
      <c r="WHQ60" s="691"/>
      <c r="WHR60" s="691"/>
      <c r="WHS60" s="691"/>
      <c r="WHT60" s="691"/>
      <c r="WHU60" s="691"/>
      <c r="WHV60" s="691"/>
      <c r="WHW60" s="691"/>
      <c r="WHX60" s="691"/>
      <c r="WHY60" s="691"/>
      <c r="WHZ60" s="691"/>
      <c r="WIA60" s="691"/>
      <c r="WIB60" s="691"/>
      <c r="WIC60" s="691"/>
      <c r="WID60" s="691"/>
      <c r="WIE60" s="691"/>
      <c r="WIF60" s="691"/>
      <c r="WIG60" s="691"/>
      <c r="WIH60" s="691"/>
      <c r="WII60" s="691"/>
      <c r="WIJ60" s="691"/>
      <c r="WIK60" s="691"/>
      <c r="WIL60" s="691"/>
      <c r="WIM60" s="691"/>
      <c r="WIN60" s="691"/>
      <c r="WIO60" s="691"/>
      <c r="WIP60" s="691"/>
      <c r="WIQ60" s="691"/>
      <c r="WIR60" s="691"/>
      <c r="WIS60" s="691"/>
      <c r="WIT60" s="691"/>
      <c r="WIU60" s="691"/>
      <c r="WIV60" s="691"/>
      <c r="WIW60" s="691"/>
      <c r="WIX60" s="691"/>
      <c r="WIY60" s="691"/>
      <c r="WIZ60" s="691"/>
      <c r="WJA60" s="691"/>
      <c r="WJB60" s="691"/>
      <c r="WJC60" s="691"/>
      <c r="WJD60" s="691"/>
      <c r="WJE60" s="691"/>
      <c r="WJF60" s="691"/>
      <c r="WJG60" s="691"/>
      <c r="WJH60" s="691"/>
      <c r="WJI60" s="691"/>
      <c r="WJJ60" s="691"/>
      <c r="WJK60" s="691"/>
      <c r="WJL60" s="691"/>
      <c r="WJM60" s="691"/>
      <c r="WJN60" s="691"/>
      <c r="WJO60" s="691"/>
      <c r="WJP60" s="691"/>
      <c r="WJQ60" s="691"/>
      <c r="WJR60" s="691"/>
      <c r="WJS60" s="691"/>
      <c r="WJT60" s="691"/>
      <c r="WJU60" s="691"/>
      <c r="WJV60" s="691"/>
      <c r="WJW60" s="691"/>
      <c r="WJX60" s="691"/>
      <c r="WJY60" s="691"/>
      <c r="WJZ60" s="691"/>
      <c r="WKA60" s="691"/>
      <c r="WKB60" s="691"/>
      <c r="WKC60" s="691"/>
      <c r="WKD60" s="691"/>
      <c r="WKE60" s="691"/>
      <c r="WKF60" s="691"/>
      <c r="WKG60" s="691"/>
      <c r="WKH60" s="691"/>
      <c r="WKI60" s="691"/>
      <c r="WKJ60" s="691"/>
      <c r="WKK60" s="691"/>
      <c r="WKL60" s="691"/>
      <c r="WKM60" s="691"/>
      <c r="WKN60" s="691"/>
      <c r="WKO60" s="691"/>
      <c r="WKP60" s="691"/>
      <c r="WKQ60" s="691"/>
      <c r="WKR60" s="691"/>
      <c r="WKS60" s="691"/>
      <c r="WKT60" s="691"/>
      <c r="WKU60" s="691"/>
      <c r="WKV60" s="691"/>
      <c r="WKW60" s="691"/>
      <c r="WKX60" s="691"/>
      <c r="WKY60" s="691"/>
      <c r="WKZ60" s="691"/>
      <c r="WLA60" s="691"/>
      <c r="WLB60" s="691"/>
      <c r="WLC60" s="691"/>
      <c r="WLD60" s="691"/>
      <c r="WLE60" s="691"/>
      <c r="WLF60" s="691"/>
      <c r="WLG60" s="691"/>
      <c r="WLH60" s="691"/>
      <c r="WLI60" s="691"/>
      <c r="WLJ60" s="691"/>
      <c r="WLK60" s="691"/>
      <c r="WLL60" s="691"/>
      <c r="WLM60" s="691"/>
      <c r="WLN60" s="691"/>
      <c r="WLO60" s="691"/>
      <c r="WLP60" s="691"/>
      <c r="WLQ60" s="691"/>
      <c r="WLR60" s="691"/>
      <c r="WLS60" s="691"/>
      <c r="WLT60" s="691"/>
      <c r="WLU60" s="691"/>
      <c r="WLV60" s="691"/>
      <c r="WLW60" s="691"/>
      <c r="WLX60" s="691"/>
      <c r="WLY60" s="691"/>
      <c r="WLZ60" s="691"/>
      <c r="WMA60" s="691"/>
      <c r="WMB60" s="691"/>
      <c r="WMC60" s="691"/>
      <c r="WMD60" s="691"/>
      <c r="WME60" s="691"/>
      <c r="WMF60" s="691"/>
      <c r="WMG60" s="691"/>
      <c r="WMH60" s="691"/>
      <c r="WMI60" s="691"/>
      <c r="WMJ60" s="691"/>
      <c r="WMK60" s="691"/>
      <c r="WML60" s="691"/>
      <c r="WMM60" s="691"/>
      <c r="WMN60" s="691"/>
      <c r="WMO60" s="691"/>
      <c r="WMP60" s="691"/>
      <c r="WMQ60" s="691"/>
      <c r="WMR60" s="691"/>
      <c r="WMS60" s="691"/>
      <c r="WMT60" s="691"/>
      <c r="WMU60" s="691"/>
      <c r="WMV60" s="691"/>
      <c r="WMW60" s="691"/>
      <c r="WMX60" s="691"/>
      <c r="WMY60" s="691"/>
      <c r="WMZ60" s="691"/>
      <c r="WNA60" s="691"/>
      <c r="WNB60" s="691"/>
      <c r="WNC60" s="691"/>
      <c r="WND60" s="691"/>
      <c r="WNE60" s="691"/>
      <c r="WNF60" s="691"/>
      <c r="WNG60" s="691"/>
      <c r="WNH60" s="691"/>
      <c r="WNI60" s="691"/>
      <c r="WNJ60" s="691"/>
      <c r="WNK60" s="691"/>
      <c r="WNL60" s="691"/>
      <c r="WNM60" s="691"/>
      <c r="WNN60" s="691"/>
      <c r="WNO60" s="691"/>
      <c r="WNP60" s="691"/>
      <c r="WNQ60" s="691"/>
      <c r="WNR60" s="691"/>
      <c r="WNS60" s="691"/>
      <c r="WNT60" s="691"/>
      <c r="WNU60" s="691"/>
      <c r="WNV60" s="691"/>
      <c r="WNW60" s="691"/>
      <c r="WNX60" s="691"/>
      <c r="WNY60" s="691"/>
      <c r="WNZ60" s="691"/>
      <c r="WOA60" s="691"/>
      <c r="WOB60" s="691"/>
      <c r="WOC60" s="691"/>
      <c r="WOD60" s="691"/>
      <c r="WOE60" s="691"/>
      <c r="WOF60" s="691"/>
      <c r="WOG60" s="691"/>
      <c r="WOH60" s="691"/>
      <c r="WOI60" s="691"/>
      <c r="WOJ60" s="691"/>
      <c r="WOK60" s="691"/>
      <c r="WOL60" s="691"/>
      <c r="WOM60" s="691"/>
      <c r="WON60" s="691"/>
      <c r="WOO60" s="691"/>
      <c r="WOP60" s="691"/>
      <c r="WOQ60" s="691"/>
      <c r="WOR60" s="691"/>
      <c r="WOS60" s="691"/>
      <c r="WOT60" s="691"/>
      <c r="WOU60" s="691"/>
      <c r="WOV60" s="691"/>
      <c r="WOW60" s="691"/>
      <c r="WOX60" s="691"/>
      <c r="WOY60" s="691"/>
      <c r="WOZ60" s="691"/>
      <c r="WPA60" s="691"/>
      <c r="WPB60" s="691"/>
      <c r="WPC60" s="691"/>
      <c r="WPD60" s="691"/>
      <c r="WPE60" s="691"/>
      <c r="WPF60" s="691"/>
      <c r="WPG60" s="691"/>
      <c r="WPH60" s="691"/>
      <c r="WPI60" s="691"/>
      <c r="WPJ60" s="691"/>
      <c r="WPK60" s="691"/>
      <c r="WPL60" s="691"/>
      <c r="WPM60" s="691"/>
      <c r="WPN60" s="691"/>
      <c r="WPO60" s="691"/>
      <c r="WPP60" s="691"/>
      <c r="WPQ60" s="691"/>
      <c r="WPR60" s="691"/>
      <c r="WPS60" s="691"/>
      <c r="WPT60" s="691"/>
      <c r="WPU60" s="691"/>
      <c r="WPV60" s="691"/>
      <c r="WPW60" s="691"/>
      <c r="WPX60" s="691"/>
      <c r="WPY60" s="691"/>
      <c r="WPZ60" s="691"/>
      <c r="WQA60" s="691"/>
      <c r="WQB60" s="691"/>
      <c r="WQC60" s="691"/>
      <c r="WQD60" s="691"/>
      <c r="WQE60" s="691"/>
      <c r="WQF60" s="691"/>
      <c r="WQG60" s="691"/>
      <c r="WQH60" s="691"/>
      <c r="WQI60" s="691"/>
      <c r="WQJ60" s="691"/>
      <c r="WQK60" s="691"/>
      <c r="WQL60" s="691"/>
      <c r="WQM60" s="691"/>
      <c r="WQN60" s="691"/>
      <c r="WQO60" s="691"/>
      <c r="WQP60" s="691"/>
      <c r="WQQ60" s="691"/>
      <c r="WQR60" s="691"/>
      <c r="WQS60" s="691"/>
      <c r="WQT60" s="691"/>
      <c r="WQU60" s="691"/>
      <c r="WQV60" s="691"/>
      <c r="WQW60" s="691"/>
      <c r="WQX60" s="691"/>
      <c r="WQY60" s="691"/>
      <c r="WQZ60" s="691"/>
      <c r="WRA60" s="691"/>
      <c r="WRB60" s="691"/>
      <c r="WRC60" s="691"/>
      <c r="WRD60" s="691"/>
      <c r="WRE60" s="691"/>
      <c r="WRF60" s="691"/>
      <c r="WRG60" s="691"/>
      <c r="WRH60" s="691"/>
      <c r="WRI60" s="691"/>
      <c r="WRJ60" s="691"/>
      <c r="WRK60" s="691"/>
      <c r="WRL60" s="691"/>
      <c r="WRM60" s="691"/>
      <c r="WRN60" s="691"/>
      <c r="WRO60" s="691"/>
      <c r="WRP60" s="691"/>
      <c r="WRQ60" s="691"/>
      <c r="WRR60" s="691"/>
      <c r="WRS60" s="691"/>
      <c r="WRT60" s="691"/>
      <c r="WRU60" s="691"/>
      <c r="WRV60" s="691"/>
      <c r="WRW60" s="691"/>
      <c r="WRX60" s="691"/>
      <c r="WRY60" s="691"/>
      <c r="WRZ60" s="691"/>
      <c r="WSA60" s="691"/>
      <c r="WSB60" s="691"/>
      <c r="WSC60" s="691"/>
      <c r="WSD60" s="691"/>
      <c r="WSE60" s="691"/>
      <c r="WSF60" s="691"/>
      <c r="WSG60" s="691"/>
      <c r="WSH60" s="691"/>
      <c r="WSI60" s="691"/>
      <c r="WSJ60" s="691"/>
      <c r="WSK60" s="691"/>
      <c r="WSL60" s="691"/>
      <c r="WSM60" s="691"/>
      <c r="WSN60" s="691"/>
      <c r="WSO60" s="691"/>
      <c r="WSP60" s="691"/>
      <c r="WSQ60" s="691"/>
      <c r="WSR60" s="691"/>
      <c r="WSS60" s="691"/>
      <c r="WST60" s="691"/>
      <c r="WSU60" s="691"/>
      <c r="WSV60" s="691"/>
      <c r="WSW60" s="691"/>
      <c r="WSX60" s="691"/>
      <c r="WSY60" s="691"/>
      <c r="WSZ60" s="691"/>
      <c r="WTA60" s="691"/>
      <c r="WTB60" s="691"/>
      <c r="WTC60" s="691"/>
      <c r="WTD60" s="691"/>
      <c r="WTE60" s="691"/>
      <c r="WTF60" s="691"/>
      <c r="WTG60" s="691"/>
      <c r="WTH60" s="691"/>
      <c r="WTI60" s="691"/>
      <c r="WTJ60" s="691"/>
      <c r="WTK60" s="691"/>
      <c r="WTL60" s="691"/>
      <c r="WTM60" s="691"/>
      <c r="WTN60" s="691"/>
      <c r="WTO60" s="691"/>
      <c r="WTP60" s="691"/>
      <c r="WTQ60" s="691"/>
      <c r="WTR60" s="691"/>
      <c r="WTS60" s="691"/>
      <c r="WTT60" s="691"/>
      <c r="WTU60" s="691"/>
      <c r="WTV60" s="691"/>
      <c r="WTW60" s="691"/>
      <c r="WTX60" s="691"/>
      <c r="WTY60" s="691"/>
      <c r="WTZ60" s="691"/>
      <c r="WUA60" s="691"/>
      <c r="WUB60" s="691"/>
      <c r="WUC60" s="691"/>
      <c r="WUD60" s="691"/>
      <c r="WUE60" s="691"/>
      <c r="WUF60" s="691"/>
      <c r="WUG60" s="691"/>
      <c r="WUH60" s="691"/>
      <c r="WUI60" s="691"/>
      <c r="WUJ60" s="691"/>
      <c r="WUK60" s="691"/>
      <c r="WUL60" s="691"/>
      <c r="WUM60" s="691"/>
      <c r="WUN60" s="691"/>
      <c r="WUO60" s="691"/>
      <c r="WUP60" s="691"/>
      <c r="WUQ60" s="691"/>
      <c r="WUR60" s="691"/>
      <c r="WUS60" s="691"/>
      <c r="WUT60" s="691"/>
      <c r="WUU60" s="691"/>
      <c r="WUV60" s="691"/>
      <c r="WUW60" s="691"/>
      <c r="WUX60" s="691"/>
      <c r="WUY60" s="691"/>
      <c r="WUZ60" s="691"/>
      <c r="WVA60" s="691"/>
      <c r="WVB60" s="691"/>
      <c r="WVC60" s="691"/>
      <c r="WVD60" s="691"/>
      <c r="WVE60" s="691"/>
      <c r="WVF60" s="691"/>
      <c r="WVG60" s="691"/>
      <c r="WVH60" s="691"/>
      <c r="WVI60" s="691"/>
      <c r="WVJ60" s="691"/>
      <c r="WVK60" s="691"/>
      <c r="WVL60" s="691"/>
      <c r="WVM60" s="691"/>
      <c r="WVN60" s="691"/>
      <c r="WVO60" s="691"/>
      <c r="WVP60" s="691"/>
      <c r="WVQ60" s="691"/>
      <c r="WVR60" s="691"/>
      <c r="WVS60" s="691"/>
      <c r="WVT60" s="691"/>
      <c r="WVU60" s="691"/>
      <c r="WVV60" s="691"/>
      <c r="WVW60" s="691"/>
      <c r="WVX60" s="691"/>
      <c r="WVY60" s="691"/>
      <c r="WVZ60" s="691"/>
      <c r="WWA60" s="691"/>
      <c r="WWB60" s="691"/>
      <c r="WWC60" s="691"/>
      <c r="WWD60" s="691"/>
      <c r="WWE60" s="691"/>
      <c r="WWF60" s="691"/>
      <c r="WWG60" s="691"/>
      <c r="WWH60" s="691"/>
      <c r="WWI60" s="691"/>
      <c r="WWJ60" s="691"/>
      <c r="WWK60" s="691"/>
      <c r="WWL60" s="691"/>
      <c r="WWM60" s="691"/>
      <c r="WWN60" s="691"/>
      <c r="WWO60" s="691"/>
      <c r="WWP60" s="691"/>
      <c r="WWQ60" s="691"/>
      <c r="WWR60" s="691"/>
      <c r="WWS60" s="691"/>
      <c r="WWT60" s="691"/>
      <c r="WWU60" s="691"/>
      <c r="WWV60" s="691"/>
      <c r="WWW60" s="691"/>
      <c r="WWX60" s="691"/>
      <c r="WWY60" s="691"/>
      <c r="WWZ60" s="691"/>
      <c r="WXA60" s="691"/>
      <c r="WXB60" s="691"/>
      <c r="WXC60" s="691"/>
      <c r="WXD60" s="691"/>
      <c r="WXE60" s="691"/>
      <c r="WXF60" s="691"/>
      <c r="WXG60" s="691"/>
      <c r="WXH60" s="691"/>
      <c r="WXI60" s="691"/>
      <c r="WXJ60" s="691"/>
      <c r="WXK60" s="691"/>
      <c r="WXL60" s="691"/>
      <c r="WXM60" s="691"/>
      <c r="WXN60" s="691"/>
      <c r="WXO60" s="691"/>
      <c r="WXP60" s="691"/>
      <c r="WXQ60" s="691"/>
      <c r="WXR60" s="691"/>
      <c r="WXS60" s="691"/>
      <c r="WXT60" s="691"/>
      <c r="WXU60" s="691"/>
      <c r="WXV60" s="691"/>
      <c r="WXW60" s="691"/>
      <c r="WXX60" s="691"/>
      <c r="WXY60" s="691"/>
      <c r="WXZ60" s="691"/>
      <c r="WYA60" s="691"/>
      <c r="WYB60" s="691"/>
      <c r="WYC60" s="691"/>
      <c r="WYD60" s="691"/>
      <c r="WYE60" s="691"/>
      <c r="WYF60" s="691"/>
      <c r="WYG60" s="691"/>
      <c r="WYH60" s="691"/>
      <c r="WYI60" s="691"/>
      <c r="WYJ60" s="691"/>
      <c r="WYK60" s="691"/>
      <c r="WYL60" s="691"/>
      <c r="WYM60" s="691"/>
      <c r="WYN60" s="691"/>
      <c r="WYO60" s="691"/>
      <c r="WYP60" s="691"/>
      <c r="WYQ60" s="691"/>
      <c r="WYR60" s="691"/>
      <c r="WYS60" s="691"/>
      <c r="WYT60" s="691"/>
      <c r="WYU60" s="691"/>
      <c r="WYV60" s="691"/>
      <c r="WYW60" s="691"/>
      <c r="WYX60" s="691"/>
      <c r="WYY60" s="691"/>
      <c r="WYZ60" s="691"/>
      <c r="WZA60" s="691"/>
      <c r="WZB60" s="691"/>
      <c r="WZC60" s="691"/>
      <c r="WZD60" s="691"/>
      <c r="WZE60" s="691"/>
      <c r="WZF60" s="691"/>
      <c r="WZG60" s="691"/>
      <c r="WZH60" s="691"/>
      <c r="WZI60" s="691"/>
      <c r="WZJ60" s="691"/>
      <c r="WZK60" s="691"/>
      <c r="WZL60" s="691"/>
      <c r="WZM60" s="691"/>
      <c r="WZN60" s="691"/>
      <c r="WZO60" s="691"/>
      <c r="WZP60" s="691"/>
      <c r="WZQ60" s="691"/>
      <c r="WZR60" s="691"/>
      <c r="WZS60" s="691"/>
      <c r="WZT60" s="691"/>
      <c r="WZU60" s="691"/>
      <c r="WZV60" s="691"/>
      <c r="WZW60" s="691"/>
      <c r="WZX60" s="691"/>
      <c r="WZY60" s="691"/>
      <c r="WZZ60" s="691"/>
      <c r="XAA60" s="691"/>
      <c r="XAB60" s="691"/>
      <c r="XAC60" s="691"/>
      <c r="XAD60" s="691"/>
      <c r="XAE60" s="691"/>
      <c r="XAF60" s="691"/>
      <c r="XAG60" s="691"/>
      <c r="XAH60" s="691"/>
      <c r="XAI60" s="691"/>
      <c r="XAJ60" s="691"/>
      <c r="XAK60" s="691"/>
      <c r="XAL60" s="691"/>
      <c r="XAM60" s="691"/>
      <c r="XAN60" s="691"/>
      <c r="XAO60" s="691"/>
      <c r="XAP60" s="691"/>
      <c r="XAQ60" s="691"/>
      <c r="XAR60" s="691"/>
      <c r="XAS60" s="691"/>
      <c r="XAT60" s="691"/>
      <c r="XAU60" s="691"/>
      <c r="XAV60" s="691"/>
      <c r="XAW60" s="691"/>
      <c r="XAX60" s="691"/>
      <c r="XAY60" s="691"/>
      <c r="XAZ60" s="691"/>
      <c r="XBA60" s="691"/>
      <c r="XBB60" s="691"/>
      <c r="XBC60" s="691"/>
      <c r="XBD60" s="691"/>
      <c r="XBE60" s="691"/>
      <c r="XBF60" s="691"/>
      <c r="XBG60" s="691"/>
      <c r="XBH60" s="691"/>
      <c r="XBI60" s="691"/>
      <c r="XBJ60" s="691"/>
      <c r="XBK60" s="691"/>
      <c r="XBL60" s="691"/>
      <c r="XBM60" s="691"/>
      <c r="XBN60" s="691"/>
      <c r="XBO60" s="691"/>
      <c r="XBP60" s="691"/>
      <c r="XBQ60" s="691"/>
      <c r="XBR60" s="691"/>
      <c r="XBS60" s="691"/>
      <c r="XBT60" s="691"/>
      <c r="XBU60" s="691"/>
      <c r="XBV60" s="691"/>
      <c r="XBW60" s="691"/>
      <c r="XBX60" s="691"/>
      <c r="XBY60" s="691"/>
      <c r="XBZ60" s="691"/>
      <c r="XCA60" s="691"/>
      <c r="XCB60" s="691"/>
      <c r="XCC60" s="691"/>
      <c r="XCD60" s="691"/>
      <c r="XCE60" s="691"/>
      <c r="XCF60" s="691"/>
      <c r="XCG60" s="691"/>
      <c r="XCH60" s="691"/>
      <c r="XCI60" s="691"/>
      <c r="XCJ60" s="691"/>
      <c r="XCK60" s="691"/>
      <c r="XCL60" s="691"/>
      <c r="XCM60" s="691"/>
      <c r="XCN60" s="691"/>
      <c r="XCO60" s="691"/>
      <c r="XCP60" s="691"/>
      <c r="XCQ60" s="691"/>
      <c r="XCR60" s="691"/>
      <c r="XCS60" s="691"/>
      <c r="XCT60" s="691"/>
      <c r="XCU60" s="691"/>
      <c r="XCV60" s="691"/>
      <c r="XCW60" s="691"/>
      <c r="XCX60" s="691"/>
      <c r="XCY60" s="691"/>
      <c r="XCZ60" s="691"/>
      <c r="XDA60" s="691"/>
      <c r="XDB60" s="691"/>
      <c r="XDC60" s="691"/>
      <c r="XDD60" s="691"/>
      <c r="XDE60" s="691"/>
      <c r="XDF60" s="691"/>
      <c r="XDG60" s="691"/>
      <c r="XDH60" s="691"/>
      <c r="XDI60" s="691"/>
      <c r="XDJ60" s="691"/>
      <c r="XDK60" s="691"/>
      <c r="XDL60" s="691"/>
      <c r="XDM60" s="691"/>
      <c r="XDN60" s="691"/>
      <c r="XDO60" s="691"/>
      <c r="XDP60" s="691"/>
      <c r="XDQ60" s="691"/>
      <c r="XDR60" s="691"/>
      <c r="XDS60" s="691"/>
      <c r="XDT60" s="691"/>
      <c r="XDU60" s="691"/>
      <c r="XDV60" s="691"/>
      <c r="XDW60" s="691"/>
      <c r="XDX60" s="691"/>
      <c r="XDY60" s="691"/>
      <c r="XDZ60" s="691"/>
      <c r="XEA60" s="691"/>
      <c r="XEB60" s="691"/>
      <c r="XEC60" s="691"/>
      <c r="XED60" s="691"/>
      <c r="XEE60" s="691"/>
      <c r="XEF60" s="691"/>
      <c r="XEG60" s="691"/>
      <c r="XEH60" s="691"/>
      <c r="XEI60" s="691"/>
      <c r="XEJ60" s="691"/>
      <c r="XEK60" s="691"/>
      <c r="XEL60" s="691"/>
      <c r="XEM60" s="691"/>
      <c r="XEN60" s="691"/>
      <c r="XEO60" s="691"/>
      <c r="XEP60" s="691"/>
      <c r="XEQ60" s="691"/>
      <c r="XER60" s="691"/>
      <c r="XES60" s="691"/>
      <c r="XET60" s="691"/>
      <c r="XEU60" s="691"/>
      <c r="XEV60" s="691"/>
      <c r="XEW60" s="691"/>
      <c r="XEX60" s="691"/>
      <c r="XEY60" s="691"/>
      <c r="XEZ60" s="691"/>
      <c r="XFA60" s="691"/>
      <c r="XFB60" s="691"/>
      <c r="XFC60" s="691"/>
      <c r="XFD60" s="691"/>
    </row>
    <row r="61" spans="1:16384" s="608" customFormat="1" ht="24.75" customHeight="1">
      <c r="A61" s="993" t="s">
        <v>403</v>
      </c>
      <c r="B61" s="993"/>
      <c r="C61" s="993"/>
      <c r="D61" s="993"/>
      <c r="E61" s="993"/>
      <c r="F61" s="993"/>
      <c r="G61" s="993"/>
      <c r="H61" s="10"/>
      <c r="I61" s="10"/>
      <c r="J61" s="10"/>
      <c r="K61" s="10"/>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1"/>
      <c r="BZ61" s="691"/>
      <c r="CA61" s="691"/>
      <c r="CB61" s="691"/>
      <c r="CC61" s="691"/>
      <c r="CD61" s="691"/>
      <c r="CE61" s="691"/>
      <c r="CF61" s="691"/>
      <c r="CG61" s="691"/>
      <c r="CH61" s="691"/>
      <c r="CI61" s="691"/>
      <c r="CJ61" s="691"/>
      <c r="CK61" s="691"/>
      <c r="CL61" s="691"/>
      <c r="CM61" s="691"/>
      <c r="CN61" s="691"/>
      <c r="CO61" s="691"/>
      <c r="CP61" s="691"/>
      <c r="CQ61" s="691"/>
      <c r="CR61" s="691"/>
      <c r="CS61" s="691"/>
      <c r="CT61" s="691"/>
      <c r="CU61" s="691"/>
      <c r="CV61" s="691"/>
      <c r="CW61" s="691"/>
      <c r="CX61" s="691"/>
      <c r="CY61" s="691"/>
      <c r="CZ61" s="691"/>
      <c r="DA61" s="691"/>
      <c r="DB61" s="691"/>
      <c r="DC61" s="691"/>
      <c r="DD61" s="691"/>
      <c r="DE61" s="691"/>
      <c r="DF61" s="691"/>
      <c r="DG61" s="691"/>
      <c r="DH61" s="691"/>
      <c r="DI61" s="691"/>
      <c r="DJ61" s="691"/>
      <c r="DK61" s="691"/>
      <c r="DL61" s="691"/>
      <c r="DM61" s="691"/>
      <c r="DN61" s="691"/>
      <c r="DO61" s="691"/>
      <c r="DP61" s="691"/>
      <c r="DQ61" s="691"/>
      <c r="DR61" s="691"/>
      <c r="DS61" s="691"/>
      <c r="DT61" s="691"/>
      <c r="DU61" s="691"/>
      <c r="DV61" s="691"/>
      <c r="DW61" s="691"/>
      <c r="DX61" s="691"/>
      <c r="DY61" s="691"/>
      <c r="DZ61" s="691"/>
      <c r="EA61" s="691"/>
      <c r="EB61" s="691"/>
      <c r="EC61" s="691"/>
      <c r="ED61" s="691"/>
      <c r="EE61" s="691"/>
      <c r="EF61" s="691"/>
      <c r="EG61" s="691"/>
      <c r="EH61" s="691"/>
      <c r="EI61" s="691"/>
      <c r="EJ61" s="691"/>
      <c r="EK61" s="691"/>
      <c r="EL61" s="691"/>
      <c r="EM61" s="691"/>
      <c r="EN61" s="691"/>
      <c r="EO61" s="691"/>
      <c r="EP61" s="691"/>
      <c r="EQ61" s="691"/>
      <c r="ER61" s="691"/>
      <c r="ES61" s="691"/>
      <c r="ET61" s="691"/>
      <c r="EU61" s="691"/>
      <c r="EV61" s="691"/>
      <c r="EW61" s="691"/>
      <c r="EX61" s="691"/>
      <c r="EY61" s="691"/>
      <c r="EZ61" s="691"/>
      <c r="FA61" s="691"/>
      <c r="FB61" s="691"/>
      <c r="FC61" s="691"/>
      <c r="FD61" s="691"/>
      <c r="FE61" s="691"/>
      <c r="FF61" s="691"/>
      <c r="FG61" s="691"/>
      <c r="FH61" s="691"/>
      <c r="FI61" s="691"/>
      <c r="FJ61" s="691"/>
      <c r="FK61" s="691"/>
      <c r="FL61" s="691"/>
      <c r="FM61" s="691"/>
      <c r="FN61" s="691"/>
      <c r="FO61" s="691"/>
      <c r="FP61" s="691"/>
      <c r="FQ61" s="691"/>
      <c r="FR61" s="691"/>
      <c r="FS61" s="691"/>
      <c r="FT61" s="691"/>
      <c r="FU61" s="691"/>
      <c r="FV61" s="691"/>
      <c r="FW61" s="691"/>
      <c r="FX61" s="691"/>
      <c r="FY61" s="691"/>
      <c r="FZ61" s="691"/>
      <c r="GA61" s="691"/>
      <c r="GB61" s="691"/>
      <c r="GC61" s="691"/>
      <c r="GD61" s="691"/>
      <c r="GE61" s="691"/>
      <c r="GF61" s="691"/>
      <c r="GG61" s="691"/>
      <c r="GH61" s="691"/>
      <c r="GI61" s="691"/>
      <c r="GJ61" s="691"/>
      <c r="GK61" s="691"/>
      <c r="GL61" s="691"/>
      <c r="GM61" s="691"/>
      <c r="GN61" s="691"/>
      <c r="GO61" s="691"/>
      <c r="GP61" s="691"/>
      <c r="GQ61" s="691"/>
      <c r="GR61" s="691"/>
      <c r="GS61" s="691"/>
      <c r="GT61" s="691"/>
      <c r="GU61" s="691"/>
      <c r="GV61" s="691"/>
      <c r="GW61" s="691"/>
      <c r="GX61" s="691"/>
      <c r="GY61" s="691"/>
      <c r="GZ61" s="691"/>
      <c r="HA61" s="691"/>
      <c r="HB61" s="691"/>
      <c r="HC61" s="691"/>
      <c r="HD61" s="691"/>
      <c r="HE61" s="691"/>
      <c r="HF61" s="691"/>
      <c r="HG61" s="691"/>
      <c r="HH61" s="691"/>
      <c r="HI61" s="691"/>
      <c r="HJ61" s="691"/>
      <c r="HK61" s="691"/>
      <c r="HL61" s="691"/>
      <c r="HM61" s="691"/>
      <c r="HN61" s="691"/>
      <c r="HO61" s="691"/>
      <c r="HP61" s="691"/>
      <c r="HQ61" s="691"/>
      <c r="HR61" s="691"/>
      <c r="HS61" s="691"/>
      <c r="HT61" s="691"/>
      <c r="HU61" s="691"/>
      <c r="HV61" s="691"/>
      <c r="HW61" s="691"/>
      <c r="HX61" s="691"/>
      <c r="HY61" s="691"/>
      <c r="HZ61" s="691"/>
      <c r="IA61" s="691"/>
      <c r="IB61" s="691"/>
      <c r="IC61" s="691"/>
      <c r="ID61" s="691"/>
      <c r="IE61" s="691"/>
      <c r="IF61" s="691"/>
      <c r="IG61" s="691"/>
      <c r="IH61" s="691"/>
      <c r="II61" s="691"/>
      <c r="IJ61" s="691"/>
      <c r="IK61" s="691"/>
      <c r="IL61" s="691"/>
      <c r="IM61" s="691"/>
      <c r="IN61" s="691"/>
      <c r="IO61" s="691"/>
      <c r="IP61" s="691"/>
      <c r="IQ61" s="691"/>
      <c r="IR61" s="691"/>
      <c r="IS61" s="691"/>
      <c r="IT61" s="691"/>
      <c r="IU61" s="691"/>
      <c r="IV61" s="691"/>
      <c r="IW61" s="691"/>
      <c r="IX61" s="691"/>
      <c r="IY61" s="691"/>
      <c r="IZ61" s="691"/>
      <c r="JA61" s="691"/>
      <c r="JB61" s="691"/>
      <c r="JC61" s="691"/>
      <c r="JD61" s="691"/>
      <c r="JE61" s="691"/>
      <c r="JF61" s="691"/>
      <c r="JG61" s="691"/>
      <c r="JH61" s="691"/>
      <c r="JI61" s="691"/>
      <c r="JJ61" s="691"/>
      <c r="JK61" s="691"/>
      <c r="JL61" s="691"/>
      <c r="JM61" s="691"/>
      <c r="JN61" s="691"/>
      <c r="JO61" s="691"/>
      <c r="JP61" s="691"/>
      <c r="JQ61" s="691"/>
      <c r="JR61" s="691"/>
      <c r="JS61" s="691"/>
      <c r="JT61" s="691"/>
      <c r="JU61" s="691"/>
      <c r="JV61" s="691"/>
      <c r="JW61" s="691"/>
      <c r="JX61" s="691"/>
      <c r="JY61" s="691"/>
      <c r="JZ61" s="691"/>
      <c r="KA61" s="691"/>
      <c r="KB61" s="691"/>
      <c r="KC61" s="691"/>
      <c r="KD61" s="691"/>
      <c r="KE61" s="691"/>
      <c r="KF61" s="691"/>
      <c r="KG61" s="691"/>
      <c r="KH61" s="691"/>
      <c r="KI61" s="691"/>
      <c r="KJ61" s="691"/>
      <c r="KK61" s="691"/>
      <c r="KL61" s="691"/>
      <c r="KM61" s="691"/>
      <c r="KN61" s="691"/>
      <c r="KO61" s="691"/>
      <c r="KP61" s="691"/>
      <c r="KQ61" s="691"/>
      <c r="KR61" s="691"/>
      <c r="KS61" s="691"/>
      <c r="KT61" s="691"/>
      <c r="KU61" s="691"/>
      <c r="KV61" s="691"/>
      <c r="KW61" s="691"/>
      <c r="KX61" s="691"/>
      <c r="KY61" s="691"/>
      <c r="KZ61" s="691"/>
      <c r="LA61" s="691"/>
      <c r="LB61" s="691"/>
      <c r="LC61" s="691"/>
      <c r="LD61" s="691"/>
      <c r="LE61" s="691"/>
      <c r="LF61" s="691"/>
      <c r="LG61" s="691"/>
      <c r="LH61" s="691"/>
      <c r="LI61" s="691"/>
      <c r="LJ61" s="691"/>
      <c r="LK61" s="691"/>
      <c r="LL61" s="691"/>
      <c r="LM61" s="691"/>
      <c r="LN61" s="691"/>
      <c r="LO61" s="691"/>
      <c r="LP61" s="691"/>
      <c r="LQ61" s="691"/>
      <c r="LR61" s="691"/>
      <c r="LS61" s="691"/>
      <c r="LT61" s="691"/>
      <c r="LU61" s="691"/>
      <c r="LV61" s="691"/>
      <c r="LW61" s="691"/>
      <c r="LX61" s="691"/>
      <c r="LY61" s="691"/>
      <c r="LZ61" s="691"/>
      <c r="MA61" s="691"/>
      <c r="MB61" s="691"/>
      <c r="MC61" s="691"/>
      <c r="MD61" s="691"/>
      <c r="ME61" s="691"/>
      <c r="MF61" s="691"/>
      <c r="MG61" s="691"/>
      <c r="MH61" s="691"/>
      <c r="MI61" s="691"/>
      <c r="MJ61" s="691"/>
      <c r="MK61" s="691"/>
      <c r="ML61" s="691"/>
      <c r="MM61" s="691"/>
      <c r="MN61" s="691"/>
      <c r="MO61" s="691"/>
      <c r="MP61" s="691"/>
      <c r="MQ61" s="691"/>
      <c r="MR61" s="691"/>
      <c r="MS61" s="691"/>
      <c r="MT61" s="691"/>
      <c r="MU61" s="691"/>
      <c r="MV61" s="691"/>
      <c r="MW61" s="691"/>
      <c r="MX61" s="691"/>
      <c r="MY61" s="691"/>
      <c r="MZ61" s="691"/>
      <c r="NA61" s="691"/>
      <c r="NB61" s="691"/>
      <c r="NC61" s="691"/>
      <c r="ND61" s="691"/>
      <c r="NE61" s="691"/>
      <c r="NF61" s="691"/>
      <c r="NG61" s="691"/>
      <c r="NH61" s="691"/>
      <c r="NI61" s="691"/>
      <c r="NJ61" s="691"/>
      <c r="NK61" s="691"/>
      <c r="NL61" s="691"/>
      <c r="NM61" s="691"/>
      <c r="NN61" s="691"/>
      <c r="NO61" s="691"/>
      <c r="NP61" s="691"/>
      <c r="NQ61" s="691"/>
      <c r="NR61" s="691"/>
      <c r="NS61" s="691"/>
      <c r="NT61" s="691"/>
      <c r="NU61" s="691"/>
      <c r="NV61" s="691"/>
      <c r="NW61" s="691"/>
      <c r="NX61" s="691"/>
      <c r="NY61" s="691"/>
      <c r="NZ61" s="691"/>
      <c r="OA61" s="691"/>
      <c r="OB61" s="691"/>
      <c r="OC61" s="691"/>
      <c r="OD61" s="691"/>
      <c r="OE61" s="691"/>
      <c r="OF61" s="691"/>
      <c r="OG61" s="691"/>
      <c r="OH61" s="691"/>
      <c r="OI61" s="691"/>
      <c r="OJ61" s="691"/>
      <c r="OK61" s="691"/>
      <c r="OL61" s="691"/>
      <c r="OM61" s="691"/>
      <c r="ON61" s="691"/>
      <c r="OO61" s="691"/>
      <c r="OP61" s="691"/>
      <c r="OQ61" s="691"/>
      <c r="OR61" s="691"/>
      <c r="OS61" s="691"/>
      <c r="OT61" s="691"/>
      <c r="OU61" s="691"/>
      <c r="OV61" s="691"/>
      <c r="OW61" s="691"/>
      <c r="OX61" s="691"/>
      <c r="OY61" s="691"/>
      <c r="OZ61" s="691"/>
      <c r="PA61" s="691"/>
      <c r="PB61" s="691"/>
      <c r="PC61" s="691"/>
      <c r="PD61" s="691"/>
      <c r="PE61" s="691"/>
      <c r="PF61" s="691"/>
      <c r="PG61" s="691"/>
      <c r="PH61" s="691"/>
      <c r="PI61" s="691"/>
      <c r="PJ61" s="691"/>
      <c r="PK61" s="691"/>
      <c r="PL61" s="691"/>
      <c r="PM61" s="691"/>
      <c r="PN61" s="691"/>
      <c r="PO61" s="691"/>
      <c r="PP61" s="691"/>
      <c r="PQ61" s="691"/>
      <c r="PR61" s="691"/>
      <c r="PS61" s="691"/>
      <c r="PT61" s="691"/>
      <c r="PU61" s="691"/>
      <c r="PV61" s="691"/>
      <c r="PW61" s="691"/>
      <c r="PX61" s="691"/>
      <c r="PY61" s="691"/>
      <c r="PZ61" s="691"/>
      <c r="QA61" s="691"/>
      <c r="QB61" s="691"/>
      <c r="QC61" s="691"/>
      <c r="QD61" s="691"/>
      <c r="QE61" s="691"/>
      <c r="QF61" s="691"/>
      <c r="QG61" s="691"/>
      <c r="QH61" s="691"/>
      <c r="QI61" s="691"/>
      <c r="QJ61" s="691"/>
      <c r="QK61" s="691"/>
      <c r="QL61" s="691"/>
      <c r="QM61" s="691"/>
      <c r="QN61" s="691"/>
      <c r="QO61" s="691"/>
      <c r="QP61" s="691"/>
      <c r="QQ61" s="691"/>
      <c r="QR61" s="691"/>
      <c r="QS61" s="691"/>
      <c r="QT61" s="691"/>
      <c r="QU61" s="691"/>
      <c r="QV61" s="691"/>
      <c r="QW61" s="691"/>
      <c r="QX61" s="691"/>
      <c r="QY61" s="691"/>
      <c r="QZ61" s="691"/>
      <c r="RA61" s="691"/>
      <c r="RB61" s="691"/>
      <c r="RC61" s="691"/>
      <c r="RD61" s="691"/>
      <c r="RE61" s="691"/>
      <c r="RF61" s="691"/>
      <c r="RG61" s="691"/>
      <c r="RH61" s="691"/>
      <c r="RI61" s="691"/>
      <c r="RJ61" s="691"/>
      <c r="RK61" s="691"/>
      <c r="RL61" s="691"/>
      <c r="RM61" s="691"/>
      <c r="RN61" s="691"/>
      <c r="RO61" s="691"/>
      <c r="RP61" s="691"/>
      <c r="RQ61" s="691"/>
      <c r="RR61" s="691"/>
      <c r="RS61" s="691"/>
      <c r="RT61" s="691"/>
      <c r="RU61" s="691"/>
      <c r="RV61" s="691"/>
      <c r="RW61" s="691"/>
      <c r="RX61" s="691"/>
      <c r="RY61" s="691"/>
      <c r="RZ61" s="691"/>
      <c r="SA61" s="691"/>
      <c r="SB61" s="691"/>
      <c r="SC61" s="691"/>
      <c r="SD61" s="691"/>
      <c r="SE61" s="691"/>
      <c r="SF61" s="691"/>
      <c r="SG61" s="691"/>
      <c r="SH61" s="691"/>
      <c r="SI61" s="691"/>
      <c r="SJ61" s="691"/>
      <c r="SK61" s="691"/>
      <c r="SL61" s="691"/>
      <c r="SM61" s="691"/>
      <c r="SN61" s="691"/>
      <c r="SO61" s="691"/>
      <c r="SP61" s="691"/>
      <c r="SQ61" s="691"/>
      <c r="SR61" s="691"/>
      <c r="SS61" s="691"/>
      <c r="ST61" s="691"/>
      <c r="SU61" s="691"/>
      <c r="SV61" s="691"/>
      <c r="SW61" s="691"/>
      <c r="SX61" s="691"/>
      <c r="SY61" s="691"/>
      <c r="SZ61" s="691"/>
      <c r="TA61" s="691"/>
      <c r="TB61" s="691"/>
      <c r="TC61" s="691"/>
      <c r="TD61" s="691"/>
      <c r="TE61" s="691"/>
      <c r="TF61" s="691"/>
      <c r="TG61" s="691"/>
      <c r="TH61" s="691"/>
      <c r="TI61" s="691"/>
      <c r="TJ61" s="691"/>
      <c r="TK61" s="691"/>
      <c r="TL61" s="691"/>
      <c r="TM61" s="691"/>
      <c r="TN61" s="691"/>
      <c r="TO61" s="691"/>
      <c r="TP61" s="691"/>
      <c r="TQ61" s="691"/>
      <c r="TR61" s="691"/>
      <c r="TS61" s="691"/>
      <c r="TT61" s="691"/>
      <c r="TU61" s="691"/>
      <c r="TV61" s="691"/>
      <c r="TW61" s="691"/>
      <c r="TX61" s="691"/>
      <c r="TY61" s="691"/>
      <c r="TZ61" s="691"/>
      <c r="UA61" s="691"/>
      <c r="UB61" s="691"/>
      <c r="UC61" s="691"/>
      <c r="UD61" s="691"/>
      <c r="UE61" s="691"/>
      <c r="UF61" s="691"/>
      <c r="UG61" s="691"/>
      <c r="UH61" s="691"/>
      <c r="UI61" s="691"/>
      <c r="UJ61" s="691"/>
      <c r="UK61" s="691"/>
      <c r="UL61" s="691"/>
      <c r="UM61" s="691"/>
      <c r="UN61" s="691"/>
      <c r="UO61" s="691"/>
      <c r="UP61" s="691"/>
      <c r="UQ61" s="691"/>
      <c r="UR61" s="691"/>
      <c r="US61" s="691"/>
      <c r="UT61" s="691"/>
      <c r="UU61" s="691"/>
      <c r="UV61" s="691"/>
      <c r="UW61" s="691"/>
      <c r="UX61" s="691"/>
      <c r="UY61" s="691"/>
      <c r="UZ61" s="691"/>
      <c r="VA61" s="691"/>
      <c r="VB61" s="691"/>
      <c r="VC61" s="691"/>
      <c r="VD61" s="691"/>
      <c r="VE61" s="691"/>
      <c r="VF61" s="691"/>
      <c r="VG61" s="691"/>
      <c r="VH61" s="691"/>
      <c r="VI61" s="691"/>
      <c r="VJ61" s="691"/>
      <c r="VK61" s="691"/>
      <c r="VL61" s="691"/>
      <c r="VM61" s="691"/>
      <c r="VN61" s="691"/>
      <c r="VO61" s="691"/>
      <c r="VP61" s="691"/>
      <c r="VQ61" s="691"/>
      <c r="VR61" s="691"/>
      <c r="VS61" s="691"/>
      <c r="VT61" s="691"/>
      <c r="VU61" s="691"/>
      <c r="VV61" s="691"/>
      <c r="VW61" s="691"/>
      <c r="VX61" s="691"/>
      <c r="VY61" s="691"/>
      <c r="VZ61" s="691"/>
      <c r="WA61" s="691"/>
      <c r="WB61" s="691"/>
      <c r="WC61" s="691"/>
      <c r="WD61" s="691"/>
      <c r="WE61" s="691"/>
      <c r="WF61" s="691"/>
      <c r="WG61" s="691"/>
      <c r="WH61" s="691"/>
      <c r="WI61" s="691"/>
      <c r="WJ61" s="691"/>
      <c r="WK61" s="691"/>
      <c r="WL61" s="691"/>
      <c r="WM61" s="691"/>
      <c r="WN61" s="691"/>
      <c r="WO61" s="691"/>
      <c r="WP61" s="691"/>
      <c r="WQ61" s="691"/>
      <c r="WR61" s="691"/>
      <c r="WS61" s="691"/>
      <c r="WT61" s="691"/>
      <c r="WU61" s="691"/>
      <c r="WV61" s="691"/>
      <c r="WW61" s="691"/>
      <c r="WX61" s="691"/>
      <c r="WY61" s="691"/>
      <c r="WZ61" s="691"/>
      <c r="XA61" s="691"/>
      <c r="XB61" s="691"/>
      <c r="XC61" s="691"/>
      <c r="XD61" s="691"/>
      <c r="XE61" s="691"/>
      <c r="XF61" s="691"/>
      <c r="XG61" s="691"/>
      <c r="XH61" s="691"/>
      <c r="XI61" s="691"/>
      <c r="XJ61" s="691"/>
      <c r="XK61" s="691"/>
      <c r="XL61" s="691"/>
      <c r="XM61" s="691"/>
      <c r="XN61" s="691"/>
      <c r="XO61" s="691"/>
      <c r="XP61" s="691"/>
      <c r="XQ61" s="691"/>
      <c r="XR61" s="691"/>
      <c r="XS61" s="691"/>
      <c r="XT61" s="691"/>
      <c r="XU61" s="691"/>
      <c r="XV61" s="691"/>
      <c r="XW61" s="691"/>
      <c r="XX61" s="691"/>
      <c r="XY61" s="691"/>
      <c r="XZ61" s="691"/>
      <c r="YA61" s="691"/>
      <c r="YB61" s="691"/>
      <c r="YC61" s="691"/>
      <c r="YD61" s="691"/>
      <c r="YE61" s="691"/>
      <c r="YF61" s="691"/>
      <c r="YG61" s="691"/>
      <c r="YH61" s="691"/>
      <c r="YI61" s="691"/>
      <c r="YJ61" s="691"/>
      <c r="YK61" s="691"/>
      <c r="YL61" s="691"/>
      <c r="YM61" s="691"/>
      <c r="YN61" s="691"/>
      <c r="YO61" s="691"/>
      <c r="YP61" s="691"/>
      <c r="YQ61" s="691"/>
      <c r="YR61" s="691"/>
      <c r="YS61" s="691"/>
      <c r="YT61" s="691"/>
      <c r="YU61" s="691"/>
      <c r="YV61" s="691"/>
      <c r="YW61" s="691"/>
      <c r="YX61" s="691"/>
      <c r="YY61" s="691"/>
      <c r="YZ61" s="691"/>
      <c r="ZA61" s="691"/>
      <c r="ZB61" s="691"/>
      <c r="ZC61" s="691"/>
      <c r="ZD61" s="691"/>
      <c r="ZE61" s="691"/>
      <c r="ZF61" s="691"/>
      <c r="ZG61" s="691"/>
      <c r="ZH61" s="691"/>
      <c r="ZI61" s="691"/>
      <c r="ZJ61" s="691"/>
      <c r="ZK61" s="691"/>
      <c r="ZL61" s="691"/>
      <c r="ZM61" s="691"/>
      <c r="ZN61" s="691"/>
      <c r="ZO61" s="691"/>
      <c r="ZP61" s="691"/>
      <c r="ZQ61" s="691"/>
      <c r="ZR61" s="691"/>
      <c r="ZS61" s="691"/>
      <c r="ZT61" s="691"/>
      <c r="ZU61" s="691"/>
      <c r="ZV61" s="691"/>
      <c r="ZW61" s="691"/>
      <c r="ZX61" s="691"/>
      <c r="ZY61" s="691"/>
      <c r="ZZ61" s="691"/>
      <c r="AAA61" s="691"/>
      <c r="AAB61" s="691"/>
      <c r="AAC61" s="691"/>
      <c r="AAD61" s="691"/>
      <c r="AAE61" s="691"/>
      <c r="AAF61" s="691"/>
      <c r="AAG61" s="691"/>
      <c r="AAH61" s="691"/>
      <c r="AAI61" s="691"/>
      <c r="AAJ61" s="691"/>
      <c r="AAK61" s="691"/>
      <c r="AAL61" s="691"/>
      <c r="AAM61" s="691"/>
      <c r="AAN61" s="691"/>
      <c r="AAO61" s="691"/>
      <c r="AAP61" s="691"/>
      <c r="AAQ61" s="691"/>
      <c r="AAR61" s="691"/>
      <c r="AAS61" s="691"/>
      <c r="AAT61" s="691"/>
      <c r="AAU61" s="691"/>
      <c r="AAV61" s="691"/>
      <c r="AAW61" s="691"/>
      <c r="AAX61" s="691"/>
      <c r="AAY61" s="691"/>
      <c r="AAZ61" s="691"/>
      <c r="ABA61" s="691"/>
      <c r="ABB61" s="691"/>
      <c r="ABC61" s="691"/>
      <c r="ABD61" s="691"/>
      <c r="ABE61" s="691"/>
      <c r="ABF61" s="691"/>
      <c r="ABG61" s="691"/>
      <c r="ABH61" s="691"/>
      <c r="ABI61" s="691"/>
      <c r="ABJ61" s="691"/>
      <c r="ABK61" s="691"/>
      <c r="ABL61" s="691"/>
      <c r="ABM61" s="691"/>
      <c r="ABN61" s="691"/>
      <c r="ABO61" s="691"/>
      <c r="ABP61" s="691"/>
      <c r="ABQ61" s="691"/>
      <c r="ABR61" s="691"/>
      <c r="ABS61" s="691"/>
      <c r="ABT61" s="691"/>
      <c r="ABU61" s="691"/>
      <c r="ABV61" s="691"/>
      <c r="ABW61" s="691"/>
      <c r="ABX61" s="691"/>
      <c r="ABY61" s="691"/>
      <c r="ABZ61" s="691"/>
      <c r="ACA61" s="691"/>
      <c r="ACB61" s="691"/>
      <c r="ACC61" s="691"/>
      <c r="ACD61" s="691"/>
      <c r="ACE61" s="691"/>
      <c r="ACF61" s="691"/>
      <c r="ACG61" s="691"/>
      <c r="ACH61" s="691"/>
      <c r="ACI61" s="691"/>
      <c r="ACJ61" s="691"/>
      <c r="ACK61" s="691"/>
      <c r="ACL61" s="691"/>
      <c r="ACM61" s="691"/>
      <c r="ACN61" s="691"/>
      <c r="ACO61" s="691"/>
      <c r="ACP61" s="691"/>
      <c r="ACQ61" s="691"/>
      <c r="ACR61" s="691"/>
      <c r="ACS61" s="691"/>
      <c r="ACT61" s="691"/>
      <c r="ACU61" s="691"/>
      <c r="ACV61" s="691"/>
      <c r="ACW61" s="691"/>
      <c r="ACX61" s="691"/>
      <c r="ACY61" s="691"/>
      <c r="ACZ61" s="691"/>
      <c r="ADA61" s="691"/>
      <c r="ADB61" s="691"/>
      <c r="ADC61" s="691"/>
      <c r="ADD61" s="691"/>
      <c r="ADE61" s="691"/>
      <c r="ADF61" s="691"/>
      <c r="ADG61" s="691"/>
      <c r="ADH61" s="691"/>
      <c r="ADI61" s="691"/>
      <c r="ADJ61" s="691"/>
      <c r="ADK61" s="691"/>
      <c r="ADL61" s="691"/>
      <c r="ADM61" s="691"/>
      <c r="ADN61" s="691"/>
      <c r="ADO61" s="691"/>
      <c r="ADP61" s="691"/>
      <c r="ADQ61" s="691"/>
      <c r="ADR61" s="691"/>
      <c r="ADS61" s="691"/>
      <c r="ADT61" s="691"/>
      <c r="ADU61" s="691"/>
      <c r="ADV61" s="691"/>
      <c r="ADW61" s="691"/>
      <c r="ADX61" s="691"/>
      <c r="ADY61" s="691"/>
      <c r="ADZ61" s="691"/>
      <c r="AEA61" s="691"/>
      <c r="AEB61" s="691"/>
      <c r="AEC61" s="691"/>
      <c r="AED61" s="691"/>
      <c r="AEE61" s="691"/>
      <c r="AEF61" s="691"/>
      <c r="AEG61" s="691"/>
      <c r="AEH61" s="691"/>
      <c r="AEI61" s="691"/>
      <c r="AEJ61" s="691"/>
      <c r="AEK61" s="691"/>
      <c r="AEL61" s="691"/>
      <c r="AEM61" s="691"/>
      <c r="AEN61" s="691"/>
      <c r="AEO61" s="691"/>
      <c r="AEP61" s="691"/>
      <c r="AEQ61" s="691"/>
      <c r="AER61" s="691"/>
      <c r="AES61" s="691"/>
      <c r="AET61" s="691"/>
      <c r="AEU61" s="691"/>
      <c r="AEV61" s="691"/>
      <c r="AEW61" s="691"/>
      <c r="AEX61" s="691"/>
      <c r="AEY61" s="691"/>
      <c r="AEZ61" s="691"/>
      <c r="AFA61" s="691"/>
      <c r="AFB61" s="691"/>
      <c r="AFC61" s="691"/>
      <c r="AFD61" s="691"/>
      <c r="AFE61" s="691"/>
      <c r="AFF61" s="691"/>
      <c r="AFG61" s="691"/>
      <c r="AFH61" s="691"/>
      <c r="AFI61" s="691"/>
      <c r="AFJ61" s="691"/>
      <c r="AFK61" s="691"/>
      <c r="AFL61" s="691"/>
      <c r="AFM61" s="691"/>
      <c r="AFN61" s="691"/>
      <c r="AFO61" s="691"/>
      <c r="AFP61" s="691"/>
      <c r="AFQ61" s="691"/>
      <c r="AFR61" s="691"/>
      <c r="AFS61" s="691"/>
      <c r="AFT61" s="691"/>
      <c r="AFU61" s="691"/>
      <c r="AFV61" s="691"/>
      <c r="AFW61" s="691"/>
      <c r="AFX61" s="691"/>
      <c r="AFY61" s="691"/>
      <c r="AFZ61" s="691"/>
      <c r="AGA61" s="691"/>
      <c r="AGB61" s="691"/>
      <c r="AGC61" s="691"/>
      <c r="AGD61" s="691"/>
      <c r="AGE61" s="691"/>
      <c r="AGF61" s="691"/>
      <c r="AGG61" s="691"/>
      <c r="AGH61" s="691"/>
      <c r="AGI61" s="691"/>
      <c r="AGJ61" s="691"/>
      <c r="AGK61" s="691"/>
      <c r="AGL61" s="691"/>
      <c r="AGM61" s="691"/>
      <c r="AGN61" s="691"/>
      <c r="AGO61" s="691"/>
      <c r="AGP61" s="691"/>
      <c r="AGQ61" s="691"/>
      <c r="AGR61" s="691"/>
      <c r="AGS61" s="691"/>
      <c r="AGT61" s="691"/>
      <c r="AGU61" s="691"/>
      <c r="AGV61" s="691"/>
      <c r="AGW61" s="691"/>
      <c r="AGX61" s="691"/>
      <c r="AGY61" s="691"/>
      <c r="AGZ61" s="691"/>
      <c r="AHA61" s="691"/>
      <c r="AHB61" s="691"/>
      <c r="AHC61" s="691"/>
      <c r="AHD61" s="691"/>
      <c r="AHE61" s="691"/>
      <c r="AHF61" s="691"/>
      <c r="AHG61" s="691"/>
      <c r="AHH61" s="691"/>
      <c r="AHI61" s="691"/>
      <c r="AHJ61" s="691"/>
      <c r="AHK61" s="691"/>
      <c r="AHL61" s="691"/>
      <c r="AHM61" s="691"/>
      <c r="AHN61" s="691"/>
      <c r="AHO61" s="691"/>
      <c r="AHP61" s="691"/>
      <c r="AHQ61" s="691"/>
      <c r="AHR61" s="691"/>
      <c r="AHS61" s="691"/>
      <c r="AHT61" s="691"/>
      <c r="AHU61" s="691"/>
      <c r="AHV61" s="691"/>
      <c r="AHW61" s="691"/>
      <c r="AHX61" s="691"/>
      <c r="AHY61" s="691"/>
      <c r="AHZ61" s="691"/>
      <c r="AIA61" s="691"/>
      <c r="AIB61" s="691"/>
      <c r="AIC61" s="691"/>
      <c r="AID61" s="691"/>
      <c r="AIE61" s="691"/>
      <c r="AIF61" s="691"/>
      <c r="AIG61" s="691"/>
      <c r="AIH61" s="691"/>
      <c r="AII61" s="691"/>
      <c r="AIJ61" s="691"/>
      <c r="AIK61" s="691"/>
      <c r="AIL61" s="691"/>
      <c r="AIM61" s="691"/>
      <c r="AIN61" s="691"/>
      <c r="AIO61" s="691"/>
      <c r="AIP61" s="691"/>
      <c r="AIQ61" s="691"/>
      <c r="AIR61" s="691"/>
      <c r="AIS61" s="691"/>
      <c r="AIT61" s="691"/>
      <c r="AIU61" s="691"/>
      <c r="AIV61" s="691"/>
      <c r="AIW61" s="691"/>
      <c r="AIX61" s="691"/>
      <c r="AIY61" s="691"/>
      <c r="AIZ61" s="691"/>
      <c r="AJA61" s="691"/>
      <c r="AJB61" s="691"/>
      <c r="AJC61" s="691"/>
      <c r="AJD61" s="691"/>
      <c r="AJE61" s="691"/>
      <c r="AJF61" s="691"/>
      <c r="AJG61" s="691"/>
      <c r="AJH61" s="691"/>
      <c r="AJI61" s="691"/>
      <c r="AJJ61" s="691"/>
      <c r="AJK61" s="691"/>
      <c r="AJL61" s="691"/>
      <c r="AJM61" s="691"/>
      <c r="AJN61" s="691"/>
      <c r="AJO61" s="691"/>
      <c r="AJP61" s="691"/>
      <c r="AJQ61" s="691"/>
      <c r="AJR61" s="691"/>
      <c r="AJS61" s="691"/>
      <c r="AJT61" s="691"/>
      <c r="AJU61" s="691"/>
      <c r="AJV61" s="691"/>
      <c r="AJW61" s="691"/>
      <c r="AJX61" s="691"/>
      <c r="AJY61" s="691"/>
      <c r="AJZ61" s="691"/>
      <c r="AKA61" s="691"/>
      <c r="AKB61" s="691"/>
      <c r="AKC61" s="691"/>
      <c r="AKD61" s="691"/>
      <c r="AKE61" s="691"/>
      <c r="AKF61" s="691"/>
      <c r="AKG61" s="691"/>
      <c r="AKH61" s="691"/>
      <c r="AKI61" s="691"/>
      <c r="AKJ61" s="691"/>
      <c r="AKK61" s="691"/>
      <c r="AKL61" s="691"/>
      <c r="AKM61" s="691"/>
      <c r="AKN61" s="691"/>
      <c r="AKO61" s="691"/>
      <c r="AKP61" s="691"/>
      <c r="AKQ61" s="691"/>
      <c r="AKR61" s="691"/>
      <c r="AKS61" s="691"/>
      <c r="AKT61" s="691"/>
      <c r="AKU61" s="691"/>
      <c r="AKV61" s="691"/>
      <c r="AKW61" s="691"/>
      <c r="AKX61" s="691"/>
      <c r="AKY61" s="691"/>
      <c r="AKZ61" s="691"/>
      <c r="ALA61" s="691"/>
      <c r="ALB61" s="691"/>
      <c r="ALC61" s="691"/>
      <c r="ALD61" s="691"/>
      <c r="ALE61" s="691"/>
      <c r="ALF61" s="691"/>
      <c r="ALG61" s="691"/>
      <c r="ALH61" s="691"/>
      <c r="ALI61" s="691"/>
      <c r="ALJ61" s="691"/>
      <c r="ALK61" s="691"/>
      <c r="ALL61" s="691"/>
      <c r="ALM61" s="691"/>
      <c r="ALN61" s="691"/>
      <c r="ALO61" s="691"/>
      <c r="ALP61" s="691"/>
      <c r="ALQ61" s="691"/>
      <c r="ALR61" s="691"/>
      <c r="ALS61" s="691"/>
      <c r="ALT61" s="691"/>
      <c r="ALU61" s="691"/>
      <c r="ALV61" s="691"/>
      <c r="ALW61" s="691"/>
      <c r="ALX61" s="691"/>
      <c r="ALY61" s="691"/>
      <c r="ALZ61" s="691"/>
      <c r="AMA61" s="691"/>
      <c r="AMB61" s="691"/>
      <c r="AMC61" s="691"/>
      <c r="AMD61" s="691"/>
      <c r="AME61" s="691"/>
      <c r="AMF61" s="691"/>
      <c r="AMG61" s="691"/>
      <c r="AMH61" s="691"/>
      <c r="AMI61" s="691"/>
      <c r="AMJ61" s="691"/>
      <c r="AMK61" s="691"/>
      <c r="AML61" s="691"/>
      <c r="AMM61" s="691"/>
      <c r="AMN61" s="691"/>
      <c r="AMO61" s="691"/>
      <c r="AMP61" s="691"/>
      <c r="AMQ61" s="691"/>
      <c r="AMR61" s="691"/>
      <c r="AMS61" s="691"/>
      <c r="AMT61" s="691"/>
      <c r="AMU61" s="691"/>
      <c r="AMV61" s="691"/>
      <c r="AMW61" s="691"/>
      <c r="AMX61" s="691"/>
      <c r="AMY61" s="691"/>
      <c r="AMZ61" s="691"/>
      <c r="ANA61" s="691"/>
      <c r="ANB61" s="691"/>
      <c r="ANC61" s="691"/>
      <c r="AND61" s="691"/>
      <c r="ANE61" s="691"/>
      <c r="ANF61" s="691"/>
      <c r="ANG61" s="691"/>
      <c r="ANH61" s="691"/>
      <c r="ANI61" s="691"/>
      <c r="ANJ61" s="691"/>
      <c r="ANK61" s="691"/>
      <c r="ANL61" s="691"/>
      <c r="ANM61" s="691"/>
      <c r="ANN61" s="691"/>
      <c r="ANO61" s="691"/>
      <c r="ANP61" s="691"/>
      <c r="ANQ61" s="691"/>
      <c r="ANR61" s="691"/>
      <c r="ANS61" s="691"/>
      <c r="ANT61" s="691"/>
      <c r="ANU61" s="691"/>
      <c r="ANV61" s="691"/>
      <c r="ANW61" s="691"/>
      <c r="ANX61" s="691"/>
      <c r="ANY61" s="691"/>
      <c r="ANZ61" s="691"/>
      <c r="AOA61" s="691"/>
      <c r="AOB61" s="691"/>
      <c r="AOC61" s="691"/>
      <c r="AOD61" s="691"/>
      <c r="AOE61" s="691"/>
      <c r="AOF61" s="691"/>
      <c r="AOG61" s="691"/>
      <c r="AOH61" s="691"/>
      <c r="AOI61" s="691"/>
      <c r="AOJ61" s="691"/>
      <c r="AOK61" s="691"/>
      <c r="AOL61" s="691"/>
      <c r="AOM61" s="691"/>
      <c r="AON61" s="691"/>
      <c r="AOO61" s="691"/>
      <c r="AOP61" s="691"/>
      <c r="AOQ61" s="691"/>
      <c r="AOR61" s="691"/>
      <c r="AOS61" s="691"/>
      <c r="AOT61" s="691"/>
      <c r="AOU61" s="691"/>
      <c r="AOV61" s="691"/>
      <c r="AOW61" s="691"/>
      <c r="AOX61" s="691"/>
      <c r="AOY61" s="691"/>
      <c r="AOZ61" s="691"/>
      <c r="APA61" s="691"/>
      <c r="APB61" s="691"/>
      <c r="APC61" s="691"/>
      <c r="APD61" s="691"/>
      <c r="APE61" s="691"/>
      <c r="APF61" s="691"/>
      <c r="APG61" s="691"/>
      <c r="APH61" s="691"/>
      <c r="API61" s="691"/>
      <c r="APJ61" s="691"/>
      <c r="APK61" s="691"/>
      <c r="APL61" s="691"/>
      <c r="APM61" s="691"/>
      <c r="APN61" s="691"/>
      <c r="APO61" s="691"/>
      <c r="APP61" s="691"/>
      <c r="APQ61" s="691"/>
      <c r="APR61" s="691"/>
      <c r="APS61" s="691"/>
      <c r="APT61" s="691"/>
      <c r="APU61" s="691"/>
      <c r="APV61" s="691"/>
      <c r="APW61" s="691"/>
      <c r="APX61" s="691"/>
      <c r="APY61" s="691"/>
      <c r="APZ61" s="691"/>
      <c r="AQA61" s="691"/>
      <c r="AQB61" s="691"/>
      <c r="AQC61" s="691"/>
      <c r="AQD61" s="691"/>
      <c r="AQE61" s="691"/>
      <c r="AQF61" s="691"/>
      <c r="AQG61" s="691"/>
      <c r="AQH61" s="691"/>
      <c r="AQI61" s="691"/>
      <c r="AQJ61" s="691"/>
      <c r="AQK61" s="691"/>
      <c r="AQL61" s="691"/>
      <c r="AQM61" s="691"/>
      <c r="AQN61" s="691"/>
      <c r="AQO61" s="691"/>
      <c r="AQP61" s="691"/>
      <c r="AQQ61" s="691"/>
      <c r="AQR61" s="691"/>
      <c r="AQS61" s="691"/>
      <c r="AQT61" s="691"/>
      <c r="AQU61" s="691"/>
      <c r="AQV61" s="691"/>
      <c r="AQW61" s="691"/>
      <c r="AQX61" s="691"/>
      <c r="AQY61" s="691"/>
      <c r="AQZ61" s="691"/>
      <c r="ARA61" s="691"/>
      <c r="ARB61" s="691"/>
      <c r="ARC61" s="691"/>
      <c r="ARD61" s="691"/>
      <c r="ARE61" s="691"/>
      <c r="ARF61" s="691"/>
      <c r="ARG61" s="691"/>
      <c r="ARH61" s="691"/>
      <c r="ARI61" s="691"/>
      <c r="ARJ61" s="691"/>
      <c r="ARK61" s="691"/>
      <c r="ARL61" s="691"/>
      <c r="ARM61" s="691"/>
      <c r="ARN61" s="691"/>
      <c r="ARO61" s="691"/>
      <c r="ARP61" s="691"/>
      <c r="ARQ61" s="691"/>
      <c r="ARR61" s="691"/>
      <c r="ARS61" s="691"/>
      <c r="ART61" s="691"/>
      <c r="ARU61" s="691"/>
      <c r="ARV61" s="691"/>
      <c r="ARW61" s="691"/>
      <c r="ARX61" s="691"/>
      <c r="ARY61" s="691"/>
      <c r="ARZ61" s="691"/>
      <c r="ASA61" s="691"/>
      <c r="ASB61" s="691"/>
      <c r="ASC61" s="691"/>
      <c r="ASD61" s="691"/>
      <c r="ASE61" s="691"/>
      <c r="ASF61" s="691"/>
      <c r="ASG61" s="691"/>
      <c r="ASH61" s="691"/>
      <c r="ASI61" s="691"/>
      <c r="ASJ61" s="691"/>
      <c r="ASK61" s="691"/>
      <c r="ASL61" s="691"/>
      <c r="ASM61" s="691"/>
      <c r="ASN61" s="691"/>
      <c r="ASO61" s="691"/>
      <c r="ASP61" s="691"/>
      <c r="ASQ61" s="691"/>
      <c r="ASR61" s="691"/>
      <c r="ASS61" s="691"/>
      <c r="AST61" s="691"/>
      <c r="ASU61" s="691"/>
      <c r="ASV61" s="691"/>
      <c r="ASW61" s="691"/>
      <c r="ASX61" s="691"/>
      <c r="ASY61" s="691"/>
      <c r="ASZ61" s="691"/>
      <c r="ATA61" s="691"/>
      <c r="ATB61" s="691"/>
      <c r="ATC61" s="691"/>
      <c r="ATD61" s="691"/>
      <c r="ATE61" s="691"/>
      <c r="ATF61" s="691"/>
      <c r="ATG61" s="691"/>
      <c r="ATH61" s="691"/>
      <c r="ATI61" s="691"/>
      <c r="ATJ61" s="691"/>
      <c r="ATK61" s="691"/>
      <c r="ATL61" s="691"/>
      <c r="ATM61" s="691"/>
      <c r="ATN61" s="691"/>
      <c r="ATO61" s="691"/>
      <c r="ATP61" s="691"/>
      <c r="ATQ61" s="691"/>
      <c r="ATR61" s="691"/>
      <c r="ATS61" s="691"/>
      <c r="ATT61" s="691"/>
      <c r="ATU61" s="691"/>
      <c r="ATV61" s="691"/>
      <c r="ATW61" s="691"/>
      <c r="ATX61" s="691"/>
      <c r="ATY61" s="691"/>
      <c r="ATZ61" s="691"/>
      <c r="AUA61" s="691"/>
      <c r="AUB61" s="691"/>
      <c r="AUC61" s="691"/>
      <c r="AUD61" s="691"/>
      <c r="AUE61" s="691"/>
      <c r="AUF61" s="691"/>
      <c r="AUG61" s="691"/>
      <c r="AUH61" s="691"/>
      <c r="AUI61" s="691"/>
      <c r="AUJ61" s="691"/>
      <c r="AUK61" s="691"/>
      <c r="AUL61" s="691"/>
      <c r="AUM61" s="691"/>
      <c r="AUN61" s="691"/>
      <c r="AUO61" s="691"/>
      <c r="AUP61" s="691"/>
      <c r="AUQ61" s="691"/>
      <c r="AUR61" s="691"/>
      <c r="AUS61" s="691"/>
      <c r="AUT61" s="691"/>
      <c r="AUU61" s="691"/>
      <c r="AUV61" s="691"/>
      <c r="AUW61" s="691"/>
      <c r="AUX61" s="691"/>
      <c r="AUY61" s="691"/>
      <c r="AUZ61" s="691"/>
      <c r="AVA61" s="691"/>
      <c r="AVB61" s="691"/>
      <c r="AVC61" s="691"/>
      <c r="AVD61" s="691"/>
      <c r="AVE61" s="691"/>
      <c r="AVF61" s="691"/>
      <c r="AVG61" s="691"/>
      <c r="AVH61" s="691"/>
      <c r="AVI61" s="691"/>
      <c r="AVJ61" s="691"/>
      <c r="AVK61" s="691"/>
      <c r="AVL61" s="691"/>
      <c r="AVM61" s="691"/>
      <c r="AVN61" s="691"/>
      <c r="AVO61" s="691"/>
      <c r="AVP61" s="691"/>
      <c r="AVQ61" s="691"/>
      <c r="AVR61" s="691"/>
      <c r="AVS61" s="691"/>
      <c r="AVT61" s="691"/>
      <c r="AVU61" s="691"/>
      <c r="AVV61" s="691"/>
      <c r="AVW61" s="691"/>
      <c r="AVX61" s="691"/>
      <c r="AVY61" s="691"/>
      <c r="AVZ61" s="691"/>
      <c r="AWA61" s="691"/>
      <c r="AWB61" s="691"/>
      <c r="AWC61" s="691"/>
      <c r="AWD61" s="691"/>
      <c r="AWE61" s="691"/>
      <c r="AWF61" s="691"/>
      <c r="AWG61" s="691"/>
      <c r="AWH61" s="691"/>
      <c r="AWI61" s="691"/>
      <c r="AWJ61" s="691"/>
      <c r="AWK61" s="691"/>
      <c r="AWL61" s="691"/>
      <c r="AWM61" s="691"/>
      <c r="AWN61" s="691"/>
      <c r="AWO61" s="691"/>
      <c r="AWP61" s="691"/>
      <c r="AWQ61" s="691"/>
      <c r="AWR61" s="691"/>
      <c r="AWS61" s="691"/>
      <c r="AWT61" s="691"/>
      <c r="AWU61" s="691"/>
      <c r="AWV61" s="691"/>
      <c r="AWW61" s="691"/>
      <c r="AWX61" s="691"/>
      <c r="AWY61" s="691"/>
      <c r="AWZ61" s="691"/>
      <c r="AXA61" s="691"/>
      <c r="AXB61" s="691"/>
      <c r="AXC61" s="691"/>
      <c r="AXD61" s="691"/>
      <c r="AXE61" s="691"/>
      <c r="AXF61" s="691"/>
      <c r="AXG61" s="691"/>
      <c r="AXH61" s="691"/>
      <c r="AXI61" s="691"/>
      <c r="AXJ61" s="691"/>
      <c r="AXK61" s="691"/>
      <c r="AXL61" s="691"/>
      <c r="AXM61" s="691"/>
      <c r="AXN61" s="691"/>
      <c r="AXO61" s="691"/>
      <c r="AXP61" s="691"/>
      <c r="AXQ61" s="691"/>
      <c r="AXR61" s="691"/>
      <c r="AXS61" s="691"/>
      <c r="AXT61" s="691"/>
      <c r="AXU61" s="691"/>
      <c r="AXV61" s="691"/>
      <c r="AXW61" s="691"/>
      <c r="AXX61" s="691"/>
      <c r="AXY61" s="691"/>
      <c r="AXZ61" s="691"/>
      <c r="AYA61" s="691"/>
      <c r="AYB61" s="691"/>
      <c r="AYC61" s="691"/>
      <c r="AYD61" s="691"/>
      <c r="AYE61" s="691"/>
      <c r="AYF61" s="691"/>
      <c r="AYG61" s="691"/>
      <c r="AYH61" s="691"/>
      <c r="AYI61" s="691"/>
      <c r="AYJ61" s="691"/>
      <c r="AYK61" s="691"/>
      <c r="AYL61" s="691"/>
      <c r="AYM61" s="691"/>
      <c r="AYN61" s="691"/>
      <c r="AYO61" s="691"/>
      <c r="AYP61" s="691"/>
      <c r="AYQ61" s="691"/>
      <c r="AYR61" s="691"/>
      <c r="AYS61" s="691"/>
      <c r="AYT61" s="691"/>
      <c r="AYU61" s="691"/>
      <c r="AYV61" s="691"/>
      <c r="AYW61" s="691"/>
      <c r="AYX61" s="691"/>
      <c r="AYY61" s="691"/>
      <c r="AYZ61" s="691"/>
      <c r="AZA61" s="691"/>
      <c r="AZB61" s="691"/>
      <c r="AZC61" s="691"/>
      <c r="AZD61" s="691"/>
      <c r="AZE61" s="691"/>
      <c r="AZF61" s="691"/>
      <c r="AZG61" s="691"/>
      <c r="AZH61" s="691"/>
      <c r="AZI61" s="691"/>
      <c r="AZJ61" s="691"/>
      <c r="AZK61" s="691"/>
      <c r="AZL61" s="691"/>
      <c r="AZM61" s="691"/>
      <c r="AZN61" s="691"/>
      <c r="AZO61" s="691"/>
      <c r="AZP61" s="691"/>
      <c r="AZQ61" s="691"/>
      <c r="AZR61" s="691"/>
      <c r="AZS61" s="691"/>
      <c r="AZT61" s="691"/>
      <c r="AZU61" s="691"/>
      <c r="AZV61" s="691"/>
      <c r="AZW61" s="691"/>
      <c r="AZX61" s="691"/>
      <c r="AZY61" s="691"/>
      <c r="AZZ61" s="691"/>
      <c r="BAA61" s="691"/>
      <c r="BAB61" s="691"/>
      <c r="BAC61" s="691"/>
      <c r="BAD61" s="691"/>
      <c r="BAE61" s="691"/>
      <c r="BAF61" s="691"/>
      <c r="BAG61" s="691"/>
      <c r="BAH61" s="691"/>
      <c r="BAI61" s="691"/>
      <c r="BAJ61" s="691"/>
      <c r="BAK61" s="691"/>
      <c r="BAL61" s="691"/>
      <c r="BAM61" s="691"/>
      <c r="BAN61" s="691"/>
      <c r="BAO61" s="691"/>
      <c r="BAP61" s="691"/>
      <c r="BAQ61" s="691"/>
      <c r="BAR61" s="691"/>
      <c r="BAS61" s="691"/>
      <c r="BAT61" s="691"/>
      <c r="BAU61" s="691"/>
      <c r="BAV61" s="691"/>
      <c r="BAW61" s="691"/>
      <c r="BAX61" s="691"/>
      <c r="BAY61" s="691"/>
      <c r="BAZ61" s="691"/>
      <c r="BBA61" s="691"/>
      <c r="BBB61" s="691"/>
      <c r="BBC61" s="691"/>
      <c r="BBD61" s="691"/>
      <c r="BBE61" s="691"/>
      <c r="BBF61" s="691"/>
      <c r="BBG61" s="691"/>
      <c r="BBH61" s="691"/>
      <c r="BBI61" s="691"/>
      <c r="BBJ61" s="691"/>
      <c r="BBK61" s="691"/>
      <c r="BBL61" s="691"/>
      <c r="BBM61" s="691"/>
      <c r="BBN61" s="691"/>
      <c r="BBO61" s="691"/>
      <c r="BBP61" s="691"/>
      <c r="BBQ61" s="691"/>
      <c r="BBR61" s="691"/>
      <c r="BBS61" s="691"/>
      <c r="BBT61" s="691"/>
      <c r="BBU61" s="691"/>
      <c r="BBV61" s="691"/>
      <c r="BBW61" s="691"/>
      <c r="BBX61" s="691"/>
      <c r="BBY61" s="691"/>
      <c r="BBZ61" s="691"/>
      <c r="BCA61" s="691"/>
      <c r="BCB61" s="691"/>
      <c r="BCC61" s="691"/>
      <c r="BCD61" s="691"/>
      <c r="BCE61" s="691"/>
      <c r="BCF61" s="691"/>
      <c r="BCG61" s="691"/>
      <c r="BCH61" s="691"/>
      <c r="BCI61" s="691"/>
      <c r="BCJ61" s="691"/>
      <c r="BCK61" s="691"/>
      <c r="BCL61" s="691"/>
      <c r="BCM61" s="691"/>
      <c r="BCN61" s="691"/>
      <c r="BCO61" s="691"/>
      <c r="BCP61" s="691"/>
      <c r="BCQ61" s="691"/>
      <c r="BCR61" s="691"/>
      <c r="BCS61" s="691"/>
      <c r="BCT61" s="691"/>
      <c r="BCU61" s="691"/>
      <c r="BCV61" s="691"/>
      <c r="BCW61" s="691"/>
      <c r="BCX61" s="691"/>
      <c r="BCY61" s="691"/>
      <c r="BCZ61" s="691"/>
      <c r="BDA61" s="691"/>
      <c r="BDB61" s="691"/>
      <c r="BDC61" s="691"/>
      <c r="BDD61" s="691"/>
      <c r="BDE61" s="691"/>
      <c r="BDF61" s="691"/>
      <c r="BDG61" s="691"/>
      <c r="BDH61" s="691"/>
      <c r="BDI61" s="691"/>
      <c r="BDJ61" s="691"/>
      <c r="BDK61" s="691"/>
      <c r="BDL61" s="691"/>
      <c r="BDM61" s="691"/>
      <c r="BDN61" s="691"/>
      <c r="BDO61" s="691"/>
      <c r="BDP61" s="691"/>
      <c r="BDQ61" s="691"/>
      <c r="BDR61" s="691"/>
      <c r="BDS61" s="691"/>
      <c r="BDT61" s="691"/>
      <c r="BDU61" s="691"/>
      <c r="BDV61" s="691"/>
      <c r="BDW61" s="691"/>
      <c r="BDX61" s="691"/>
      <c r="BDY61" s="691"/>
      <c r="BDZ61" s="691"/>
      <c r="BEA61" s="691"/>
      <c r="BEB61" s="691"/>
      <c r="BEC61" s="691"/>
      <c r="BED61" s="691"/>
      <c r="BEE61" s="691"/>
      <c r="BEF61" s="691"/>
      <c r="BEG61" s="691"/>
      <c r="BEH61" s="691"/>
      <c r="BEI61" s="691"/>
      <c r="BEJ61" s="691"/>
      <c r="BEK61" s="691"/>
      <c r="BEL61" s="691"/>
      <c r="BEM61" s="691"/>
      <c r="BEN61" s="691"/>
      <c r="BEO61" s="691"/>
      <c r="BEP61" s="691"/>
      <c r="BEQ61" s="691"/>
      <c r="BER61" s="691"/>
      <c r="BES61" s="691"/>
      <c r="BET61" s="691"/>
      <c r="BEU61" s="691"/>
      <c r="BEV61" s="691"/>
      <c r="BEW61" s="691"/>
      <c r="BEX61" s="691"/>
      <c r="BEY61" s="691"/>
      <c r="BEZ61" s="691"/>
      <c r="BFA61" s="691"/>
      <c r="BFB61" s="691"/>
      <c r="BFC61" s="691"/>
      <c r="BFD61" s="691"/>
      <c r="BFE61" s="691"/>
      <c r="BFF61" s="691"/>
      <c r="BFG61" s="691"/>
      <c r="BFH61" s="691"/>
      <c r="BFI61" s="691"/>
      <c r="BFJ61" s="691"/>
      <c r="BFK61" s="691"/>
      <c r="BFL61" s="691"/>
      <c r="BFM61" s="691"/>
      <c r="BFN61" s="691"/>
      <c r="BFO61" s="691"/>
      <c r="BFP61" s="691"/>
      <c r="BFQ61" s="691"/>
      <c r="BFR61" s="691"/>
      <c r="BFS61" s="691"/>
      <c r="BFT61" s="691"/>
      <c r="BFU61" s="691"/>
      <c r="BFV61" s="691"/>
      <c r="BFW61" s="691"/>
      <c r="BFX61" s="691"/>
      <c r="BFY61" s="691"/>
      <c r="BFZ61" s="691"/>
      <c r="BGA61" s="691"/>
      <c r="BGB61" s="691"/>
      <c r="BGC61" s="691"/>
      <c r="BGD61" s="691"/>
      <c r="BGE61" s="691"/>
      <c r="BGF61" s="691"/>
      <c r="BGG61" s="691"/>
      <c r="BGH61" s="691"/>
      <c r="BGI61" s="691"/>
      <c r="BGJ61" s="691"/>
      <c r="BGK61" s="691"/>
      <c r="BGL61" s="691"/>
      <c r="BGM61" s="691"/>
      <c r="BGN61" s="691"/>
      <c r="BGO61" s="691"/>
      <c r="BGP61" s="691"/>
      <c r="BGQ61" s="691"/>
      <c r="BGR61" s="691"/>
      <c r="BGS61" s="691"/>
      <c r="BGT61" s="691"/>
      <c r="BGU61" s="691"/>
      <c r="BGV61" s="691"/>
      <c r="BGW61" s="691"/>
      <c r="BGX61" s="691"/>
      <c r="BGY61" s="691"/>
      <c r="BGZ61" s="691"/>
      <c r="BHA61" s="691"/>
      <c r="BHB61" s="691"/>
      <c r="BHC61" s="691"/>
      <c r="BHD61" s="691"/>
      <c r="BHE61" s="691"/>
      <c r="BHF61" s="691"/>
      <c r="BHG61" s="691"/>
      <c r="BHH61" s="691"/>
      <c r="BHI61" s="691"/>
      <c r="BHJ61" s="691"/>
      <c r="BHK61" s="691"/>
      <c r="BHL61" s="691"/>
      <c r="BHM61" s="691"/>
      <c r="BHN61" s="691"/>
      <c r="BHO61" s="691"/>
      <c r="BHP61" s="691"/>
      <c r="BHQ61" s="691"/>
      <c r="BHR61" s="691"/>
      <c r="BHS61" s="691"/>
      <c r="BHT61" s="691"/>
      <c r="BHU61" s="691"/>
      <c r="BHV61" s="691"/>
      <c r="BHW61" s="691"/>
      <c r="BHX61" s="691"/>
      <c r="BHY61" s="691"/>
      <c r="BHZ61" s="691"/>
      <c r="BIA61" s="691"/>
      <c r="BIB61" s="691"/>
      <c r="BIC61" s="691"/>
      <c r="BID61" s="691"/>
      <c r="BIE61" s="691"/>
      <c r="BIF61" s="691"/>
      <c r="BIG61" s="691"/>
      <c r="BIH61" s="691"/>
      <c r="BII61" s="691"/>
      <c r="BIJ61" s="691"/>
      <c r="BIK61" s="691"/>
      <c r="BIL61" s="691"/>
      <c r="BIM61" s="691"/>
      <c r="BIN61" s="691"/>
      <c r="BIO61" s="691"/>
      <c r="BIP61" s="691"/>
      <c r="BIQ61" s="691"/>
      <c r="BIR61" s="691"/>
      <c r="BIS61" s="691"/>
      <c r="BIT61" s="691"/>
      <c r="BIU61" s="691"/>
      <c r="BIV61" s="691"/>
      <c r="BIW61" s="691"/>
      <c r="BIX61" s="691"/>
      <c r="BIY61" s="691"/>
      <c r="BIZ61" s="691"/>
      <c r="BJA61" s="691"/>
      <c r="BJB61" s="691"/>
      <c r="BJC61" s="691"/>
      <c r="BJD61" s="691"/>
      <c r="BJE61" s="691"/>
      <c r="BJF61" s="691"/>
      <c r="BJG61" s="691"/>
      <c r="BJH61" s="691"/>
      <c r="BJI61" s="691"/>
      <c r="BJJ61" s="691"/>
      <c r="BJK61" s="691"/>
      <c r="BJL61" s="691"/>
      <c r="BJM61" s="691"/>
      <c r="BJN61" s="691"/>
      <c r="BJO61" s="691"/>
      <c r="BJP61" s="691"/>
      <c r="BJQ61" s="691"/>
      <c r="BJR61" s="691"/>
      <c r="BJS61" s="691"/>
      <c r="BJT61" s="691"/>
      <c r="BJU61" s="691"/>
      <c r="BJV61" s="691"/>
      <c r="BJW61" s="691"/>
      <c r="BJX61" s="691"/>
      <c r="BJY61" s="691"/>
      <c r="BJZ61" s="691"/>
      <c r="BKA61" s="691"/>
      <c r="BKB61" s="691"/>
      <c r="BKC61" s="691"/>
      <c r="BKD61" s="691"/>
      <c r="BKE61" s="691"/>
      <c r="BKF61" s="691"/>
      <c r="BKG61" s="691"/>
      <c r="BKH61" s="691"/>
      <c r="BKI61" s="691"/>
      <c r="BKJ61" s="691"/>
      <c r="BKK61" s="691"/>
      <c r="BKL61" s="691"/>
      <c r="BKM61" s="691"/>
      <c r="BKN61" s="691"/>
      <c r="BKO61" s="691"/>
      <c r="BKP61" s="691"/>
      <c r="BKQ61" s="691"/>
      <c r="BKR61" s="691"/>
      <c r="BKS61" s="691"/>
      <c r="BKT61" s="691"/>
      <c r="BKU61" s="691"/>
      <c r="BKV61" s="691"/>
      <c r="BKW61" s="691"/>
      <c r="BKX61" s="691"/>
      <c r="BKY61" s="691"/>
      <c r="BKZ61" s="691"/>
      <c r="BLA61" s="691"/>
      <c r="BLB61" s="691"/>
      <c r="BLC61" s="691"/>
      <c r="BLD61" s="691"/>
      <c r="BLE61" s="691"/>
      <c r="BLF61" s="691"/>
      <c r="BLG61" s="691"/>
      <c r="BLH61" s="691"/>
      <c r="BLI61" s="691"/>
      <c r="BLJ61" s="691"/>
      <c r="BLK61" s="691"/>
      <c r="BLL61" s="691"/>
      <c r="BLM61" s="691"/>
      <c r="BLN61" s="691"/>
      <c r="BLO61" s="691"/>
      <c r="BLP61" s="691"/>
      <c r="BLQ61" s="691"/>
      <c r="BLR61" s="691"/>
      <c r="BLS61" s="691"/>
      <c r="BLT61" s="691"/>
      <c r="BLU61" s="691"/>
      <c r="BLV61" s="691"/>
      <c r="BLW61" s="691"/>
      <c r="BLX61" s="691"/>
      <c r="BLY61" s="691"/>
      <c r="BLZ61" s="691"/>
      <c r="BMA61" s="691"/>
      <c r="BMB61" s="691"/>
      <c r="BMC61" s="691"/>
      <c r="BMD61" s="691"/>
      <c r="BME61" s="691"/>
      <c r="BMF61" s="691"/>
      <c r="BMG61" s="691"/>
      <c r="BMH61" s="691"/>
      <c r="BMI61" s="691"/>
      <c r="BMJ61" s="691"/>
      <c r="BMK61" s="691"/>
      <c r="BML61" s="691"/>
      <c r="BMM61" s="691"/>
      <c r="BMN61" s="691"/>
      <c r="BMO61" s="691"/>
      <c r="BMP61" s="691"/>
      <c r="BMQ61" s="691"/>
      <c r="BMR61" s="691"/>
      <c r="BMS61" s="691"/>
      <c r="BMT61" s="691"/>
      <c r="BMU61" s="691"/>
      <c r="BMV61" s="691"/>
      <c r="BMW61" s="691"/>
      <c r="BMX61" s="691"/>
      <c r="BMY61" s="691"/>
      <c r="BMZ61" s="691"/>
      <c r="BNA61" s="691"/>
      <c r="BNB61" s="691"/>
      <c r="BNC61" s="691"/>
      <c r="BND61" s="691"/>
      <c r="BNE61" s="691"/>
      <c r="BNF61" s="691"/>
      <c r="BNG61" s="691"/>
      <c r="BNH61" s="691"/>
      <c r="BNI61" s="691"/>
      <c r="BNJ61" s="691"/>
      <c r="BNK61" s="691"/>
      <c r="BNL61" s="691"/>
      <c r="BNM61" s="691"/>
      <c r="BNN61" s="691"/>
      <c r="BNO61" s="691"/>
      <c r="BNP61" s="691"/>
      <c r="BNQ61" s="691"/>
      <c r="BNR61" s="691"/>
      <c r="BNS61" s="691"/>
      <c r="BNT61" s="691"/>
      <c r="BNU61" s="691"/>
      <c r="BNV61" s="691"/>
      <c r="BNW61" s="691"/>
      <c r="BNX61" s="691"/>
      <c r="BNY61" s="691"/>
      <c r="BNZ61" s="691"/>
      <c r="BOA61" s="691"/>
      <c r="BOB61" s="691"/>
      <c r="BOC61" s="691"/>
      <c r="BOD61" s="691"/>
      <c r="BOE61" s="691"/>
      <c r="BOF61" s="691"/>
      <c r="BOG61" s="691"/>
      <c r="BOH61" s="691"/>
      <c r="BOI61" s="691"/>
      <c r="BOJ61" s="691"/>
      <c r="BOK61" s="691"/>
      <c r="BOL61" s="691"/>
      <c r="BOM61" s="691"/>
      <c r="BON61" s="691"/>
      <c r="BOO61" s="691"/>
      <c r="BOP61" s="691"/>
      <c r="BOQ61" s="691"/>
      <c r="BOR61" s="691"/>
      <c r="BOS61" s="691"/>
      <c r="BOT61" s="691"/>
      <c r="BOU61" s="691"/>
      <c r="BOV61" s="691"/>
      <c r="BOW61" s="691"/>
      <c r="BOX61" s="691"/>
      <c r="BOY61" s="691"/>
      <c r="BOZ61" s="691"/>
      <c r="BPA61" s="691"/>
      <c r="BPB61" s="691"/>
      <c r="BPC61" s="691"/>
      <c r="BPD61" s="691"/>
      <c r="BPE61" s="691"/>
      <c r="BPF61" s="691"/>
      <c r="BPG61" s="691"/>
      <c r="BPH61" s="691"/>
      <c r="BPI61" s="691"/>
      <c r="BPJ61" s="691"/>
      <c r="BPK61" s="691"/>
      <c r="BPL61" s="691"/>
      <c r="BPM61" s="691"/>
      <c r="BPN61" s="691"/>
      <c r="BPO61" s="691"/>
      <c r="BPP61" s="691"/>
      <c r="BPQ61" s="691"/>
      <c r="BPR61" s="691"/>
      <c r="BPS61" s="691"/>
      <c r="BPT61" s="691"/>
      <c r="BPU61" s="691"/>
      <c r="BPV61" s="691"/>
      <c r="BPW61" s="691"/>
      <c r="BPX61" s="691"/>
      <c r="BPY61" s="691"/>
      <c r="BPZ61" s="691"/>
      <c r="BQA61" s="691"/>
      <c r="BQB61" s="691"/>
      <c r="BQC61" s="691"/>
      <c r="BQD61" s="691"/>
      <c r="BQE61" s="691"/>
      <c r="BQF61" s="691"/>
      <c r="BQG61" s="691"/>
      <c r="BQH61" s="691"/>
      <c r="BQI61" s="691"/>
      <c r="BQJ61" s="691"/>
      <c r="BQK61" s="691"/>
      <c r="BQL61" s="691"/>
      <c r="BQM61" s="691"/>
      <c r="BQN61" s="691"/>
      <c r="BQO61" s="691"/>
      <c r="BQP61" s="691"/>
      <c r="BQQ61" s="691"/>
      <c r="BQR61" s="691"/>
      <c r="BQS61" s="691"/>
      <c r="BQT61" s="691"/>
      <c r="BQU61" s="691"/>
      <c r="BQV61" s="691"/>
      <c r="BQW61" s="691"/>
      <c r="BQX61" s="691"/>
      <c r="BQY61" s="691"/>
      <c r="BQZ61" s="691"/>
      <c r="BRA61" s="691"/>
      <c r="BRB61" s="691"/>
      <c r="BRC61" s="691"/>
      <c r="BRD61" s="691"/>
      <c r="BRE61" s="691"/>
      <c r="BRF61" s="691"/>
      <c r="BRG61" s="691"/>
      <c r="BRH61" s="691"/>
      <c r="BRI61" s="691"/>
      <c r="BRJ61" s="691"/>
      <c r="BRK61" s="691"/>
      <c r="BRL61" s="691"/>
      <c r="BRM61" s="691"/>
      <c r="BRN61" s="691"/>
      <c r="BRO61" s="691"/>
      <c r="BRP61" s="691"/>
      <c r="BRQ61" s="691"/>
      <c r="BRR61" s="691"/>
      <c r="BRS61" s="691"/>
      <c r="BRT61" s="691"/>
      <c r="BRU61" s="691"/>
      <c r="BRV61" s="691"/>
      <c r="BRW61" s="691"/>
      <c r="BRX61" s="691"/>
      <c r="BRY61" s="691"/>
      <c r="BRZ61" s="691"/>
      <c r="BSA61" s="691"/>
      <c r="BSB61" s="691"/>
      <c r="BSC61" s="691"/>
      <c r="BSD61" s="691"/>
      <c r="BSE61" s="691"/>
      <c r="BSF61" s="691"/>
      <c r="BSG61" s="691"/>
      <c r="BSH61" s="691"/>
      <c r="BSI61" s="691"/>
      <c r="BSJ61" s="691"/>
      <c r="BSK61" s="691"/>
      <c r="BSL61" s="691"/>
      <c r="BSM61" s="691"/>
      <c r="BSN61" s="691"/>
      <c r="BSO61" s="691"/>
      <c r="BSP61" s="691"/>
      <c r="BSQ61" s="691"/>
      <c r="BSR61" s="691"/>
      <c r="BSS61" s="691"/>
      <c r="BST61" s="691"/>
      <c r="BSU61" s="691"/>
      <c r="BSV61" s="691"/>
      <c r="BSW61" s="691"/>
      <c r="BSX61" s="691"/>
      <c r="BSY61" s="691"/>
      <c r="BSZ61" s="691"/>
      <c r="BTA61" s="691"/>
      <c r="BTB61" s="691"/>
      <c r="BTC61" s="691"/>
      <c r="BTD61" s="691"/>
      <c r="BTE61" s="691"/>
      <c r="BTF61" s="691"/>
      <c r="BTG61" s="691"/>
      <c r="BTH61" s="691"/>
      <c r="BTI61" s="691"/>
      <c r="BTJ61" s="691"/>
      <c r="BTK61" s="691"/>
      <c r="BTL61" s="691"/>
      <c r="BTM61" s="691"/>
      <c r="BTN61" s="691"/>
      <c r="BTO61" s="691"/>
      <c r="BTP61" s="691"/>
      <c r="BTQ61" s="691"/>
      <c r="BTR61" s="691"/>
      <c r="BTS61" s="691"/>
      <c r="BTT61" s="691"/>
      <c r="BTU61" s="691"/>
      <c r="BTV61" s="691"/>
      <c r="BTW61" s="691"/>
      <c r="BTX61" s="691"/>
      <c r="BTY61" s="691"/>
      <c r="BTZ61" s="691"/>
      <c r="BUA61" s="691"/>
      <c r="BUB61" s="691"/>
      <c r="BUC61" s="691"/>
      <c r="BUD61" s="691"/>
      <c r="BUE61" s="691"/>
      <c r="BUF61" s="691"/>
      <c r="BUG61" s="691"/>
      <c r="BUH61" s="691"/>
      <c r="BUI61" s="691"/>
      <c r="BUJ61" s="691"/>
      <c r="BUK61" s="691"/>
      <c r="BUL61" s="691"/>
      <c r="BUM61" s="691"/>
      <c r="BUN61" s="691"/>
      <c r="BUO61" s="691"/>
      <c r="BUP61" s="691"/>
      <c r="BUQ61" s="691"/>
      <c r="BUR61" s="691"/>
      <c r="BUS61" s="691"/>
      <c r="BUT61" s="691"/>
      <c r="BUU61" s="691"/>
      <c r="BUV61" s="691"/>
      <c r="BUW61" s="691"/>
      <c r="BUX61" s="691"/>
      <c r="BUY61" s="691"/>
      <c r="BUZ61" s="691"/>
      <c r="BVA61" s="691"/>
      <c r="BVB61" s="691"/>
      <c r="BVC61" s="691"/>
      <c r="BVD61" s="691"/>
      <c r="BVE61" s="691"/>
      <c r="BVF61" s="691"/>
      <c r="BVG61" s="691"/>
      <c r="BVH61" s="691"/>
      <c r="BVI61" s="691"/>
      <c r="BVJ61" s="691"/>
      <c r="BVK61" s="691"/>
      <c r="BVL61" s="691"/>
      <c r="BVM61" s="691"/>
      <c r="BVN61" s="691"/>
      <c r="BVO61" s="691"/>
      <c r="BVP61" s="691"/>
      <c r="BVQ61" s="691"/>
      <c r="BVR61" s="691"/>
      <c r="BVS61" s="691"/>
      <c r="BVT61" s="691"/>
      <c r="BVU61" s="691"/>
      <c r="BVV61" s="691"/>
      <c r="BVW61" s="691"/>
      <c r="BVX61" s="691"/>
      <c r="BVY61" s="691"/>
      <c r="BVZ61" s="691"/>
      <c r="BWA61" s="691"/>
      <c r="BWB61" s="691"/>
      <c r="BWC61" s="691"/>
      <c r="BWD61" s="691"/>
      <c r="BWE61" s="691"/>
      <c r="BWF61" s="691"/>
      <c r="BWG61" s="691"/>
      <c r="BWH61" s="691"/>
      <c r="BWI61" s="691"/>
      <c r="BWJ61" s="691"/>
      <c r="BWK61" s="691"/>
      <c r="BWL61" s="691"/>
      <c r="BWM61" s="691"/>
      <c r="BWN61" s="691"/>
      <c r="BWO61" s="691"/>
      <c r="BWP61" s="691"/>
      <c r="BWQ61" s="691"/>
      <c r="BWR61" s="691"/>
      <c r="BWS61" s="691"/>
      <c r="BWT61" s="691"/>
      <c r="BWU61" s="691"/>
      <c r="BWV61" s="691"/>
      <c r="BWW61" s="691"/>
      <c r="BWX61" s="691"/>
      <c r="BWY61" s="691"/>
      <c r="BWZ61" s="691"/>
      <c r="BXA61" s="691"/>
      <c r="BXB61" s="691"/>
      <c r="BXC61" s="691"/>
      <c r="BXD61" s="691"/>
      <c r="BXE61" s="691"/>
      <c r="BXF61" s="691"/>
      <c r="BXG61" s="691"/>
      <c r="BXH61" s="691"/>
      <c r="BXI61" s="691"/>
      <c r="BXJ61" s="691"/>
      <c r="BXK61" s="691"/>
      <c r="BXL61" s="691"/>
      <c r="BXM61" s="691"/>
      <c r="BXN61" s="691"/>
      <c r="BXO61" s="691"/>
      <c r="BXP61" s="691"/>
      <c r="BXQ61" s="691"/>
      <c r="BXR61" s="691"/>
      <c r="BXS61" s="691"/>
      <c r="BXT61" s="691"/>
      <c r="BXU61" s="691"/>
      <c r="BXV61" s="691"/>
      <c r="BXW61" s="691"/>
      <c r="BXX61" s="691"/>
      <c r="BXY61" s="691"/>
      <c r="BXZ61" s="691"/>
      <c r="BYA61" s="691"/>
      <c r="BYB61" s="691"/>
      <c r="BYC61" s="691"/>
      <c r="BYD61" s="691"/>
      <c r="BYE61" s="691"/>
      <c r="BYF61" s="691"/>
      <c r="BYG61" s="691"/>
      <c r="BYH61" s="691"/>
      <c r="BYI61" s="691"/>
      <c r="BYJ61" s="691"/>
      <c r="BYK61" s="691"/>
      <c r="BYL61" s="691"/>
      <c r="BYM61" s="691"/>
      <c r="BYN61" s="691"/>
      <c r="BYO61" s="691"/>
      <c r="BYP61" s="691"/>
      <c r="BYQ61" s="691"/>
      <c r="BYR61" s="691"/>
      <c r="BYS61" s="691"/>
      <c r="BYT61" s="691"/>
      <c r="BYU61" s="691"/>
      <c r="BYV61" s="691"/>
      <c r="BYW61" s="691"/>
      <c r="BYX61" s="691"/>
      <c r="BYY61" s="691"/>
      <c r="BYZ61" s="691"/>
      <c r="BZA61" s="691"/>
      <c r="BZB61" s="691"/>
      <c r="BZC61" s="691"/>
      <c r="BZD61" s="691"/>
      <c r="BZE61" s="691"/>
      <c r="BZF61" s="691"/>
      <c r="BZG61" s="691"/>
      <c r="BZH61" s="691"/>
      <c r="BZI61" s="691"/>
      <c r="BZJ61" s="691"/>
      <c r="BZK61" s="691"/>
      <c r="BZL61" s="691"/>
      <c r="BZM61" s="691"/>
      <c r="BZN61" s="691"/>
      <c r="BZO61" s="691"/>
      <c r="BZP61" s="691"/>
      <c r="BZQ61" s="691"/>
      <c r="BZR61" s="691"/>
      <c r="BZS61" s="691"/>
      <c r="BZT61" s="691"/>
      <c r="BZU61" s="691"/>
      <c r="BZV61" s="691"/>
      <c r="BZW61" s="691"/>
      <c r="BZX61" s="691"/>
      <c r="BZY61" s="691"/>
      <c r="BZZ61" s="691"/>
      <c r="CAA61" s="691"/>
      <c r="CAB61" s="691"/>
      <c r="CAC61" s="691"/>
      <c r="CAD61" s="691"/>
      <c r="CAE61" s="691"/>
      <c r="CAF61" s="691"/>
      <c r="CAG61" s="691"/>
      <c r="CAH61" s="691"/>
      <c r="CAI61" s="691"/>
      <c r="CAJ61" s="691"/>
      <c r="CAK61" s="691"/>
      <c r="CAL61" s="691"/>
      <c r="CAM61" s="691"/>
      <c r="CAN61" s="691"/>
      <c r="CAO61" s="691"/>
      <c r="CAP61" s="691"/>
      <c r="CAQ61" s="691"/>
      <c r="CAR61" s="691"/>
      <c r="CAS61" s="691"/>
      <c r="CAT61" s="691"/>
      <c r="CAU61" s="691"/>
      <c r="CAV61" s="691"/>
      <c r="CAW61" s="691"/>
      <c r="CAX61" s="691"/>
      <c r="CAY61" s="691"/>
      <c r="CAZ61" s="691"/>
      <c r="CBA61" s="691"/>
      <c r="CBB61" s="691"/>
      <c r="CBC61" s="691"/>
      <c r="CBD61" s="691"/>
      <c r="CBE61" s="691"/>
      <c r="CBF61" s="691"/>
      <c r="CBG61" s="691"/>
      <c r="CBH61" s="691"/>
      <c r="CBI61" s="691"/>
      <c r="CBJ61" s="691"/>
      <c r="CBK61" s="691"/>
      <c r="CBL61" s="691"/>
      <c r="CBM61" s="691"/>
      <c r="CBN61" s="691"/>
      <c r="CBO61" s="691"/>
      <c r="CBP61" s="691"/>
      <c r="CBQ61" s="691"/>
      <c r="CBR61" s="691"/>
      <c r="CBS61" s="691"/>
      <c r="CBT61" s="691"/>
      <c r="CBU61" s="691"/>
      <c r="CBV61" s="691"/>
      <c r="CBW61" s="691"/>
      <c r="CBX61" s="691"/>
      <c r="CBY61" s="691"/>
      <c r="CBZ61" s="691"/>
      <c r="CCA61" s="691"/>
      <c r="CCB61" s="691"/>
      <c r="CCC61" s="691"/>
      <c r="CCD61" s="691"/>
      <c r="CCE61" s="691"/>
      <c r="CCF61" s="691"/>
      <c r="CCG61" s="691"/>
      <c r="CCH61" s="691"/>
      <c r="CCI61" s="691"/>
      <c r="CCJ61" s="691"/>
      <c r="CCK61" s="691"/>
      <c r="CCL61" s="691"/>
      <c r="CCM61" s="691"/>
      <c r="CCN61" s="691"/>
      <c r="CCO61" s="691"/>
      <c r="CCP61" s="691"/>
      <c r="CCQ61" s="691"/>
      <c r="CCR61" s="691"/>
      <c r="CCS61" s="691"/>
      <c r="CCT61" s="691"/>
      <c r="CCU61" s="691"/>
      <c r="CCV61" s="691"/>
      <c r="CCW61" s="691"/>
      <c r="CCX61" s="691"/>
      <c r="CCY61" s="691"/>
      <c r="CCZ61" s="691"/>
      <c r="CDA61" s="691"/>
      <c r="CDB61" s="691"/>
      <c r="CDC61" s="691"/>
      <c r="CDD61" s="691"/>
      <c r="CDE61" s="691"/>
      <c r="CDF61" s="691"/>
      <c r="CDG61" s="691"/>
      <c r="CDH61" s="691"/>
      <c r="CDI61" s="691"/>
      <c r="CDJ61" s="691"/>
      <c r="CDK61" s="691"/>
      <c r="CDL61" s="691"/>
      <c r="CDM61" s="691"/>
      <c r="CDN61" s="691"/>
      <c r="CDO61" s="691"/>
      <c r="CDP61" s="691"/>
      <c r="CDQ61" s="691"/>
      <c r="CDR61" s="691"/>
      <c r="CDS61" s="691"/>
      <c r="CDT61" s="691"/>
      <c r="CDU61" s="691"/>
      <c r="CDV61" s="691"/>
      <c r="CDW61" s="691"/>
      <c r="CDX61" s="691"/>
      <c r="CDY61" s="691"/>
      <c r="CDZ61" s="691"/>
      <c r="CEA61" s="691"/>
      <c r="CEB61" s="691"/>
      <c r="CEC61" s="691"/>
      <c r="CED61" s="691"/>
      <c r="CEE61" s="691"/>
      <c r="CEF61" s="691"/>
      <c r="CEG61" s="691"/>
      <c r="CEH61" s="691"/>
      <c r="CEI61" s="691"/>
      <c r="CEJ61" s="691"/>
      <c r="CEK61" s="691"/>
      <c r="CEL61" s="691"/>
      <c r="CEM61" s="691"/>
      <c r="CEN61" s="691"/>
      <c r="CEO61" s="691"/>
      <c r="CEP61" s="691"/>
      <c r="CEQ61" s="691"/>
      <c r="CER61" s="691"/>
      <c r="CES61" s="691"/>
      <c r="CET61" s="691"/>
      <c r="CEU61" s="691"/>
      <c r="CEV61" s="691"/>
      <c r="CEW61" s="691"/>
      <c r="CEX61" s="691"/>
      <c r="CEY61" s="691"/>
      <c r="CEZ61" s="691"/>
      <c r="CFA61" s="691"/>
      <c r="CFB61" s="691"/>
      <c r="CFC61" s="691"/>
      <c r="CFD61" s="691"/>
      <c r="CFE61" s="691"/>
      <c r="CFF61" s="691"/>
      <c r="CFG61" s="691"/>
      <c r="CFH61" s="691"/>
      <c r="CFI61" s="691"/>
      <c r="CFJ61" s="691"/>
      <c r="CFK61" s="691"/>
      <c r="CFL61" s="691"/>
      <c r="CFM61" s="691"/>
      <c r="CFN61" s="691"/>
      <c r="CFO61" s="691"/>
      <c r="CFP61" s="691"/>
      <c r="CFQ61" s="691"/>
      <c r="CFR61" s="691"/>
      <c r="CFS61" s="691"/>
      <c r="CFT61" s="691"/>
      <c r="CFU61" s="691"/>
      <c r="CFV61" s="691"/>
      <c r="CFW61" s="691"/>
      <c r="CFX61" s="691"/>
      <c r="CFY61" s="691"/>
      <c r="CFZ61" s="691"/>
      <c r="CGA61" s="691"/>
      <c r="CGB61" s="691"/>
      <c r="CGC61" s="691"/>
      <c r="CGD61" s="691"/>
      <c r="CGE61" s="691"/>
      <c r="CGF61" s="691"/>
      <c r="CGG61" s="691"/>
      <c r="CGH61" s="691"/>
      <c r="CGI61" s="691"/>
      <c r="CGJ61" s="691"/>
      <c r="CGK61" s="691"/>
      <c r="CGL61" s="691"/>
      <c r="CGM61" s="691"/>
      <c r="CGN61" s="691"/>
      <c r="CGO61" s="691"/>
      <c r="CGP61" s="691"/>
      <c r="CGQ61" s="691"/>
      <c r="CGR61" s="691"/>
      <c r="CGS61" s="691"/>
      <c r="CGT61" s="691"/>
      <c r="CGU61" s="691"/>
      <c r="CGV61" s="691"/>
      <c r="CGW61" s="691"/>
      <c r="CGX61" s="691"/>
      <c r="CGY61" s="691"/>
      <c r="CGZ61" s="691"/>
      <c r="CHA61" s="691"/>
      <c r="CHB61" s="691"/>
      <c r="CHC61" s="691"/>
      <c r="CHD61" s="691"/>
      <c r="CHE61" s="691"/>
      <c r="CHF61" s="691"/>
      <c r="CHG61" s="691"/>
      <c r="CHH61" s="691"/>
      <c r="CHI61" s="691"/>
      <c r="CHJ61" s="691"/>
      <c r="CHK61" s="691"/>
      <c r="CHL61" s="691"/>
      <c r="CHM61" s="691"/>
      <c r="CHN61" s="691"/>
      <c r="CHO61" s="691"/>
      <c r="CHP61" s="691"/>
      <c r="CHQ61" s="691"/>
      <c r="CHR61" s="691"/>
      <c r="CHS61" s="691"/>
      <c r="CHT61" s="691"/>
      <c r="CHU61" s="691"/>
      <c r="CHV61" s="691"/>
      <c r="CHW61" s="691"/>
      <c r="CHX61" s="691"/>
      <c r="CHY61" s="691"/>
      <c r="CHZ61" s="691"/>
      <c r="CIA61" s="691"/>
      <c r="CIB61" s="691"/>
      <c r="CIC61" s="691"/>
      <c r="CID61" s="691"/>
      <c r="CIE61" s="691"/>
      <c r="CIF61" s="691"/>
      <c r="CIG61" s="691"/>
      <c r="CIH61" s="691"/>
      <c r="CII61" s="691"/>
      <c r="CIJ61" s="691"/>
      <c r="CIK61" s="691"/>
      <c r="CIL61" s="691"/>
      <c r="CIM61" s="691"/>
      <c r="CIN61" s="691"/>
      <c r="CIO61" s="691"/>
      <c r="CIP61" s="691"/>
      <c r="CIQ61" s="691"/>
      <c r="CIR61" s="691"/>
      <c r="CIS61" s="691"/>
      <c r="CIT61" s="691"/>
      <c r="CIU61" s="691"/>
      <c r="CIV61" s="691"/>
      <c r="CIW61" s="691"/>
      <c r="CIX61" s="691"/>
      <c r="CIY61" s="691"/>
      <c r="CIZ61" s="691"/>
      <c r="CJA61" s="691"/>
      <c r="CJB61" s="691"/>
      <c r="CJC61" s="691"/>
      <c r="CJD61" s="691"/>
      <c r="CJE61" s="691"/>
      <c r="CJF61" s="691"/>
      <c r="CJG61" s="691"/>
      <c r="CJH61" s="691"/>
      <c r="CJI61" s="691"/>
      <c r="CJJ61" s="691"/>
      <c r="CJK61" s="691"/>
      <c r="CJL61" s="691"/>
      <c r="CJM61" s="691"/>
      <c r="CJN61" s="691"/>
      <c r="CJO61" s="691"/>
      <c r="CJP61" s="691"/>
      <c r="CJQ61" s="691"/>
      <c r="CJR61" s="691"/>
      <c r="CJS61" s="691"/>
      <c r="CJT61" s="691"/>
      <c r="CJU61" s="691"/>
      <c r="CJV61" s="691"/>
      <c r="CJW61" s="691"/>
      <c r="CJX61" s="691"/>
      <c r="CJY61" s="691"/>
      <c r="CJZ61" s="691"/>
      <c r="CKA61" s="691"/>
      <c r="CKB61" s="691"/>
      <c r="CKC61" s="691"/>
      <c r="CKD61" s="691"/>
      <c r="CKE61" s="691"/>
      <c r="CKF61" s="691"/>
      <c r="CKG61" s="691"/>
      <c r="CKH61" s="691"/>
      <c r="CKI61" s="691"/>
      <c r="CKJ61" s="691"/>
      <c r="CKK61" s="691"/>
      <c r="CKL61" s="691"/>
      <c r="CKM61" s="691"/>
      <c r="CKN61" s="691"/>
      <c r="CKO61" s="691"/>
      <c r="CKP61" s="691"/>
      <c r="CKQ61" s="691"/>
      <c r="CKR61" s="691"/>
      <c r="CKS61" s="691"/>
      <c r="CKT61" s="691"/>
      <c r="CKU61" s="691"/>
      <c r="CKV61" s="691"/>
      <c r="CKW61" s="691"/>
      <c r="CKX61" s="691"/>
      <c r="CKY61" s="691"/>
      <c r="CKZ61" s="691"/>
      <c r="CLA61" s="691"/>
      <c r="CLB61" s="691"/>
      <c r="CLC61" s="691"/>
      <c r="CLD61" s="691"/>
      <c r="CLE61" s="691"/>
      <c r="CLF61" s="691"/>
      <c r="CLG61" s="691"/>
      <c r="CLH61" s="691"/>
      <c r="CLI61" s="691"/>
      <c r="CLJ61" s="691"/>
      <c r="CLK61" s="691"/>
      <c r="CLL61" s="691"/>
      <c r="CLM61" s="691"/>
      <c r="CLN61" s="691"/>
      <c r="CLO61" s="691"/>
      <c r="CLP61" s="691"/>
      <c r="CLQ61" s="691"/>
      <c r="CLR61" s="691"/>
      <c r="CLS61" s="691"/>
      <c r="CLT61" s="691"/>
      <c r="CLU61" s="691"/>
      <c r="CLV61" s="691"/>
      <c r="CLW61" s="691"/>
      <c r="CLX61" s="691"/>
      <c r="CLY61" s="691"/>
      <c r="CLZ61" s="691"/>
      <c r="CMA61" s="691"/>
      <c r="CMB61" s="691"/>
      <c r="CMC61" s="691"/>
      <c r="CMD61" s="691"/>
      <c r="CME61" s="691"/>
      <c r="CMF61" s="691"/>
      <c r="CMG61" s="691"/>
      <c r="CMH61" s="691"/>
      <c r="CMI61" s="691"/>
      <c r="CMJ61" s="691"/>
      <c r="CMK61" s="691"/>
      <c r="CML61" s="691"/>
      <c r="CMM61" s="691"/>
      <c r="CMN61" s="691"/>
      <c r="CMO61" s="691"/>
      <c r="CMP61" s="691"/>
      <c r="CMQ61" s="691"/>
      <c r="CMR61" s="691"/>
      <c r="CMS61" s="691"/>
      <c r="CMT61" s="691"/>
      <c r="CMU61" s="691"/>
      <c r="CMV61" s="691"/>
      <c r="CMW61" s="691"/>
      <c r="CMX61" s="691"/>
      <c r="CMY61" s="691"/>
      <c r="CMZ61" s="691"/>
      <c r="CNA61" s="691"/>
      <c r="CNB61" s="691"/>
      <c r="CNC61" s="691"/>
      <c r="CND61" s="691"/>
      <c r="CNE61" s="691"/>
      <c r="CNF61" s="691"/>
      <c r="CNG61" s="691"/>
      <c r="CNH61" s="691"/>
      <c r="CNI61" s="691"/>
      <c r="CNJ61" s="691"/>
      <c r="CNK61" s="691"/>
      <c r="CNL61" s="691"/>
      <c r="CNM61" s="691"/>
      <c r="CNN61" s="691"/>
      <c r="CNO61" s="691"/>
      <c r="CNP61" s="691"/>
      <c r="CNQ61" s="691"/>
      <c r="CNR61" s="691"/>
      <c r="CNS61" s="691"/>
      <c r="CNT61" s="691"/>
      <c r="CNU61" s="691"/>
      <c r="CNV61" s="691"/>
      <c r="CNW61" s="691"/>
      <c r="CNX61" s="691"/>
      <c r="CNY61" s="691"/>
      <c r="CNZ61" s="691"/>
      <c r="COA61" s="691"/>
      <c r="COB61" s="691"/>
      <c r="COC61" s="691"/>
      <c r="COD61" s="691"/>
      <c r="COE61" s="691"/>
      <c r="COF61" s="691"/>
      <c r="COG61" s="691"/>
      <c r="COH61" s="691"/>
      <c r="COI61" s="691"/>
      <c r="COJ61" s="691"/>
      <c r="COK61" s="691"/>
      <c r="COL61" s="691"/>
      <c r="COM61" s="691"/>
      <c r="CON61" s="691"/>
      <c r="COO61" s="691"/>
      <c r="COP61" s="691"/>
      <c r="COQ61" s="691"/>
      <c r="COR61" s="691"/>
      <c r="COS61" s="691"/>
      <c r="COT61" s="691"/>
      <c r="COU61" s="691"/>
      <c r="COV61" s="691"/>
      <c r="COW61" s="691"/>
      <c r="COX61" s="691"/>
      <c r="COY61" s="691"/>
      <c r="COZ61" s="691"/>
      <c r="CPA61" s="691"/>
      <c r="CPB61" s="691"/>
      <c r="CPC61" s="691"/>
      <c r="CPD61" s="691"/>
      <c r="CPE61" s="691"/>
      <c r="CPF61" s="691"/>
      <c r="CPG61" s="691"/>
      <c r="CPH61" s="691"/>
      <c r="CPI61" s="691"/>
      <c r="CPJ61" s="691"/>
      <c r="CPK61" s="691"/>
      <c r="CPL61" s="691"/>
      <c r="CPM61" s="691"/>
      <c r="CPN61" s="691"/>
      <c r="CPO61" s="691"/>
      <c r="CPP61" s="691"/>
      <c r="CPQ61" s="691"/>
      <c r="CPR61" s="691"/>
      <c r="CPS61" s="691"/>
      <c r="CPT61" s="691"/>
      <c r="CPU61" s="691"/>
      <c r="CPV61" s="691"/>
      <c r="CPW61" s="691"/>
      <c r="CPX61" s="691"/>
      <c r="CPY61" s="691"/>
      <c r="CPZ61" s="691"/>
      <c r="CQA61" s="691"/>
      <c r="CQB61" s="691"/>
      <c r="CQC61" s="691"/>
      <c r="CQD61" s="691"/>
      <c r="CQE61" s="691"/>
      <c r="CQF61" s="691"/>
      <c r="CQG61" s="691"/>
      <c r="CQH61" s="691"/>
      <c r="CQI61" s="691"/>
      <c r="CQJ61" s="691"/>
      <c r="CQK61" s="691"/>
      <c r="CQL61" s="691"/>
      <c r="CQM61" s="691"/>
      <c r="CQN61" s="691"/>
      <c r="CQO61" s="691"/>
      <c r="CQP61" s="691"/>
      <c r="CQQ61" s="691"/>
      <c r="CQR61" s="691"/>
      <c r="CQS61" s="691"/>
      <c r="CQT61" s="691"/>
      <c r="CQU61" s="691"/>
      <c r="CQV61" s="691"/>
      <c r="CQW61" s="691"/>
      <c r="CQX61" s="691"/>
      <c r="CQY61" s="691"/>
      <c r="CQZ61" s="691"/>
      <c r="CRA61" s="691"/>
      <c r="CRB61" s="691"/>
      <c r="CRC61" s="691"/>
      <c r="CRD61" s="691"/>
      <c r="CRE61" s="691"/>
      <c r="CRF61" s="691"/>
      <c r="CRG61" s="691"/>
      <c r="CRH61" s="691"/>
      <c r="CRI61" s="691"/>
      <c r="CRJ61" s="691"/>
      <c r="CRK61" s="691"/>
      <c r="CRL61" s="691"/>
      <c r="CRM61" s="691"/>
      <c r="CRN61" s="691"/>
      <c r="CRO61" s="691"/>
      <c r="CRP61" s="691"/>
      <c r="CRQ61" s="691"/>
      <c r="CRR61" s="691"/>
      <c r="CRS61" s="691"/>
      <c r="CRT61" s="691"/>
      <c r="CRU61" s="691"/>
      <c r="CRV61" s="691"/>
      <c r="CRW61" s="691"/>
      <c r="CRX61" s="691"/>
      <c r="CRY61" s="691"/>
      <c r="CRZ61" s="691"/>
      <c r="CSA61" s="691"/>
      <c r="CSB61" s="691"/>
      <c r="CSC61" s="691"/>
      <c r="CSD61" s="691"/>
      <c r="CSE61" s="691"/>
      <c r="CSF61" s="691"/>
      <c r="CSG61" s="691"/>
      <c r="CSH61" s="691"/>
      <c r="CSI61" s="691"/>
      <c r="CSJ61" s="691"/>
      <c r="CSK61" s="691"/>
      <c r="CSL61" s="691"/>
      <c r="CSM61" s="691"/>
      <c r="CSN61" s="691"/>
      <c r="CSO61" s="691"/>
      <c r="CSP61" s="691"/>
      <c r="CSQ61" s="691"/>
      <c r="CSR61" s="691"/>
      <c r="CSS61" s="691"/>
      <c r="CST61" s="691"/>
      <c r="CSU61" s="691"/>
      <c r="CSV61" s="691"/>
      <c r="CSW61" s="691"/>
      <c r="CSX61" s="691"/>
      <c r="CSY61" s="691"/>
      <c r="CSZ61" s="691"/>
      <c r="CTA61" s="691"/>
      <c r="CTB61" s="691"/>
      <c r="CTC61" s="691"/>
      <c r="CTD61" s="691"/>
      <c r="CTE61" s="691"/>
      <c r="CTF61" s="691"/>
      <c r="CTG61" s="691"/>
      <c r="CTH61" s="691"/>
      <c r="CTI61" s="691"/>
      <c r="CTJ61" s="691"/>
      <c r="CTK61" s="691"/>
      <c r="CTL61" s="691"/>
      <c r="CTM61" s="691"/>
      <c r="CTN61" s="691"/>
      <c r="CTO61" s="691"/>
      <c r="CTP61" s="691"/>
      <c r="CTQ61" s="691"/>
      <c r="CTR61" s="691"/>
      <c r="CTS61" s="691"/>
      <c r="CTT61" s="691"/>
      <c r="CTU61" s="691"/>
      <c r="CTV61" s="691"/>
      <c r="CTW61" s="691"/>
      <c r="CTX61" s="691"/>
      <c r="CTY61" s="691"/>
      <c r="CTZ61" s="691"/>
      <c r="CUA61" s="691"/>
      <c r="CUB61" s="691"/>
      <c r="CUC61" s="691"/>
      <c r="CUD61" s="691"/>
      <c r="CUE61" s="691"/>
      <c r="CUF61" s="691"/>
      <c r="CUG61" s="691"/>
      <c r="CUH61" s="691"/>
      <c r="CUI61" s="691"/>
      <c r="CUJ61" s="691"/>
      <c r="CUK61" s="691"/>
      <c r="CUL61" s="691"/>
      <c r="CUM61" s="691"/>
      <c r="CUN61" s="691"/>
      <c r="CUO61" s="691"/>
      <c r="CUP61" s="691"/>
      <c r="CUQ61" s="691"/>
      <c r="CUR61" s="691"/>
      <c r="CUS61" s="691"/>
      <c r="CUT61" s="691"/>
      <c r="CUU61" s="691"/>
      <c r="CUV61" s="691"/>
      <c r="CUW61" s="691"/>
      <c r="CUX61" s="691"/>
      <c r="CUY61" s="691"/>
      <c r="CUZ61" s="691"/>
      <c r="CVA61" s="691"/>
      <c r="CVB61" s="691"/>
      <c r="CVC61" s="691"/>
      <c r="CVD61" s="691"/>
      <c r="CVE61" s="691"/>
      <c r="CVF61" s="691"/>
      <c r="CVG61" s="691"/>
      <c r="CVH61" s="691"/>
      <c r="CVI61" s="691"/>
      <c r="CVJ61" s="691"/>
      <c r="CVK61" s="691"/>
      <c r="CVL61" s="691"/>
      <c r="CVM61" s="691"/>
      <c r="CVN61" s="691"/>
      <c r="CVO61" s="691"/>
      <c r="CVP61" s="691"/>
      <c r="CVQ61" s="691"/>
      <c r="CVR61" s="691"/>
      <c r="CVS61" s="691"/>
      <c r="CVT61" s="691"/>
      <c r="CVU61" s="691"/>
      <c r="CVV61" s="691"/>
      <c r="CVW61" s="691"/>
      <c r="CVX61" s="691"/>
      <c r="CVY61" s="691"/>
      <c r="CVZ61" s="691"/>
      <c r="CWA61" s="691"/>
      <c r="CWB61" s="691"/>
      <c r="CWC61" s="691"/>
      <c r="CWD61" s="691"/>
      <c r="CWE61" s="691"/>
      <c r="CWF61" s="691"/>
      <c r="CWG61" s="691"/>
      <c r="CWH61" s="691"/>
      <c r="CWI61" s="691"/>
      <c r="CWJ61" s="691"/>
      <c r="CWK61" s="691"/>
      <c r="CWL61" s="691"/>
      <c r="CWM61" s="691"/>
      <c r="CWN61" s="691"/>
      <c r="CWO61" s="691"/>
      <c r="CWP61" s="691"/>
      <c r="CWQ61" s="691"/>
      <c r="CWR61" s="691"/>
      <c r="CWS61" s="691"/>
      <c r="CWT61" s="691"/>
      <c r="CWU61" s="691"/>
      <c r="CWV61" s="691"/>
      <c r="CWW61" s="691"/>
      <c r="CWX61" s="691"/>
      <c r="CWY61" s="691"/>
      <c r="CWZ61" s="691"/>
      <c r="CXA61" s="691"/>
      <c r="CXB61" s="691"/>
      <c r="CXC61" s="691"/>
      <c r="CXD61" s="691"/>
      <c r="CXE61" s="691"/>
      <c r="CXF61" s="691"/>
      <c r="CXG61" s="691"/>
      <c r="CXH61" s="691"/>
      <c r="CXI61" s="691"/>
      <c r="CXJ61" s="691"/>
      <c r="CXK61" s="691"/>
      <c r="CXL61" s="691"/>
      <c r="CXM61" s="691"/>
      <c r="CXN61" s="691"/>
      <c r="CXO61" s="691"/>
      <c r="CXP61" s="691"/>
      <c r="CXQ61" s="691"/>
      <c r="CXR61" s="691"/>
      <c r="CXS61" s="691"/>
      <c r="CXT61" s="691"/>
      <c r="CXU61" s="691"/>
      <c r="CXV61" s="691"/>
      <c r="CXW61" s="691"/>
      <c r="CXX61" s="691"/>
      <c r="CXY61" s="691"/>
      <c r="CXZ61" s="691"/>
      <c r="CYA61" s="691"/>
      <c r="CYB61" s="691"/>
      <c r="CYC61" s="691"/>
      <c r="CYD61" s="691"/>
      <c r="CYE61" s="691"/>
      <c r="CYF61" s="691"/>
      <c r="CYG61" s="691"/>
      <c r="CYH61" s="691"/>
      <c r="CYI61" s="691"/>
      <c r="CYJ61" s="691"/>
      <c r="CYK61" s="691"/>
      <c r="CYL61" s="691"/>
      <c r="CYM61" s="691"/>
      <c r="CYN61" s="691"/>
      <c r="CYO61" s="691"/>
      <c r="CYP61" s="691"/>
      <c r="CYQ61" s="691"/>
      <c r="CYR61" s="691"/>
      <c r="CYS61" s="691"/>
      <c r="CYT61" s="691"/>
      <c r="CYU61" s="691"/>
      <c r="CYV61" s="691"/>
      <c r="CYW61" s="691"/>
      <c r="CYX61" s="691"/>
      <c r="CYY61" s="691"/>
      <c r="CYZ61" s="691"/>
      <c r="CZA61" s="691"/>
      <c r="CZB61" s="691"/>
      <c r="CZC61" s="691"/>
      <c r="CZD61" s="691"/>
      <c r="CZE61" s="691"/>
      <c r="CZF61" s="691"/>
      <c r="CZG61" s="691"/>
      <c r="CZH61" s="691"/>
      <c r="CZI61" s="691"/>
      <c r="CZJ61" s="691"/>
      <c r="CZK61" s="691"/>
      <c r="CZL61" s="691"/>
      <c r="CZM61" s="691"/>
      <c r="CZN61" s="691"/>
      <c r="CZO61" s="691"/>
      <c r="CZP61" s="691"/>
      <c r="CZQ61" s="691"/>
      <c r="CZR61" s="691"/>
      <c r="CZS61" s="691"/>
      <c r="CZT61" s="691"/>
      <c r="CZU61" s="691"/>
      <c r="CZV61" s="691"/>
      <c r="CZW61" s="691"/>
      <c r="CZX61" s="691"/>
      <c r="CZY61" s="691"/>
      <c r="CZZ61" s="691"/>
      <c r="DAA61" s="691"/>
      <c r="DAB61" s="691"/>
      <c r="DAC61" s="691"/>
      <c r="DAD61" s="691"/>
      <c r="DAE61" s="691"/>
      <c r="DAF61" s="691"/>
      <c r="DAG61" s="691"/>
      <c r="DAH61" s="691"/>
      <c r="DAI61" s="691"/>
      <c r="DAJ61" s="691"/>
      <c r="DAK61" s="691"/>
      <c r="DAL61" s="691"/>
      <c r="DAM61" s="691"/>
      <c r="DAN61" s="691"/>
      <c r="DAO61" s="691"/>
      <c r="DAP61" s="691"/>
      <c r="DAQ61" s="691"/>
      <c r="DAR61" s="691"/>
      <c r="DAS61" s="691"/>
      <c r="DAT61" s="691"/>
      <c r="DAU61" s="691"/>
      <c r="DAV61" s="691"/>
      <c r="DAW61" s="691"/>
      <c r="DAX61" s="691"/>
      <c r="DAY61" s="691"/>
      <c r="DAZ61" s="691"/>
      <c r="DBA61" s="691"/>
      <c r="DBB61" s="691"/>
      <c r="DBC61" s="691"/>
      <c r="DBD61" s="691"/>
      <c r="DBE61" s="691"/>
      <c r="DBF61" s="691"/>
      <c r="DBG61" s="691"/>
      <c r="DBH61" s="691"/>
      <c r="DBI61" s="691"/>
      <c r="DBJ61" s="691"/>
      <c r="DBK61" s="691"/>
      <c r="DBL61" s="691"/>
      <c r="DBM61" s="691"/>
      <c r="DBN61" s="691"/>
      <c r="DBO61" s="691"/>
      <c r="DBP61" s="691"/>
      <c r="DBQ61" s="691"/>
      <c r="DBR61" s="691"/>
      <c r="DBS61" s="691"/>
      <c r="DBT61" s="691"/>
      <c r="DBU61" s="691"/>
      <c r="DBV61" s="691"/>
      <c r="DBW61" s="691"/>
      <c r="DBX61" s="691"/>
      <c r="DBY61" s="691"/>
      <c r="DBZ61" s="691"/>
      <c r="DCA61" s="691"/>
      <c r="DCB61" s="691"/>
      <c r="DCC61" s="691"/>
      <c r="DCD61" s="691"/>
      <c r="DCE61" s="691"/>
      <c r="DCF61" s="691"/>
      <c r="DCG61" s="691"/>
      <c r="DCH61" s="691"/>
      <c r="DCI61" s="691"/>
      <c r="DCJ61" s="691"/>
      <c r="DCK61" s="691"/>
      <c r="DCL61" s="691"/>
      <c r="DCM61" s="691"/>
      <c r="DCN61" s="691"/>
      <c r="DCO61" s="691"/>
      <c r="DCP61" s="691"/>
      <c r="DCQ61" s="691"/>
      <c r="DCR61" s="691"/>
      <c r="DCS61" s="691"/>
      <c r="DCT61" s="691"/>
      <c r="DCU61" s="691"/>
      <c r="DCV61" s="691"/>
      <c r="DCW61" s="691"/>
      <c r="DCX61" s="691"/>
      <c r="DCY61" s="691"/>
      <c r="DCZ61" s="691"/>
      <c r="DDA61" s="691"/>
      <c r="DDB61" s="691"/>
      <c r="DDC61" s="691"/>
      <c r="DDD61" s="691"/>
      <c r="DDE61" s="691"/>
      <c r="DDF61" s="691"/>
      <c r="DDG61" s="691"/>
      <c r="DDH61" s="691"/>
      <c r="DDI61" s="691"/>
      <c r="DDJ61" s="691"/>
      <c r="DDK61" s="691"/>
      <c r="DDL61" s="691"/>
      <c r="DDM61" s="691"/>
      <c r="DDN61" s="691"/>
      <c r="DDO61" s="691"/>
      <c r="DDP61" s="691"/>
      <c r="DDQ61" s="691"/>
      <c r="DDR61" s="691"/>
      <c r="DDS61" s="691"/>
      <c r="DDT61" s="691"/>
      <c r="DDU61" s="691"/>
      <c r="DDV61" s="691"/>
      <c r="DDW61" s="691"/>
      <c r="DDX61" s="691"/>
      <c r="DDY61" s="691"/>
      <c r="DDZ61" s="691"/>
      <c r="DEA61" s="691"/>
      <c r="DEB61" s="691"/>
      <c r="DEC61" s="691"/>
      <c r="DED61" s="691"/>
      <c r="DEE61" s="691"/>
      <c r="DEF61" s="691"/>
      <c r="DEG61" s="691"/>
      <c r="DEH61" s="691"/>
      <c r="DEI61" s="691"/>
      <c r="DEJ61" s="691"/>
      <c r="DEK61" s="691"/>
      <c r="DEL61" s="691"/>
      <c r="DEM61" s="691"/>
      <c r="DEN61" s="691"/>
      <c r="DEO61" s="691"/>
      <c r="DEP61" s="691"/>
      <c r="DEQ61" s="691"/>
      <c r="DER61" s="691"/>
      <c r="DES61" s="691"/>
      <c r="DET61" s="691"/>
      <c r="DEU61" s="691"/>
      <c r="DEV61" s="691"/>
      <c r="DEW61" s="691"/>
      <c r="DEX61" s="691"/>
      <c r="DEY61" s="691"/>
      <c r="DEZ61" s="691"/>
      <c r="DFA61" s="691"/>
      <c r="DFB61" s="691"/>
      <c r="DFC61" s="691"/>
      <c r="DFD61" s="691"/>
      <c r="DFE61" s="691"/>
      <c r="DFF61" s="691"/>
      <c r="DFG61" s="691"/>
      <c r="DFH61" s="691"/>
      <c r="DFI61" s="691"/>
      <c r="DFJ61" s="691"/>
      <c r="DFK61" s="691"/>
      <c r="DFL61" s="691"/>
      <c r="DFM61" s="691"/>
      <c r="DFN61" s="691"/>
      <c r="DFO61" s="691"/>
      <c r="DFP61" s="691"/>
      <c r="DFQ61" s="691"/>
      <c r="DFR61" s="691"/>
      <c r="DFS61" s="691"/>
      <c r="DFT61" s="691"/>
      <c r="DFU61" s="691"/>
      <c r="DFV61" s="691"/>
      <c r="DFW61" s="691"/>
      <c r="DFX61" s="691"/>
      <c r="DFY61" s="691"/>
      <c r="DFZ61" s="691"/>
      <c r="DGA61" s="691"/>
      <c r="DGB61" s="691"/>
      <c r="DGC61" s="691"/>
      <c r="DGD61" s="691"/>
      <c r="DGE61" s="691"/>
      <c r="DGF61" s="691"/>
      <c r="DGG61" s="691"/>
      <c r="DGH61" s="691"/>
      <c r="DGI61" s="691"/>
      <c r="DGJ61" s="691"/>
      <c r="DGK61" s="691"/>
      <c r="DGL61" s="691"/>
      <c r="DGM61" s="691"/>
      <c r="DGN61" s="691"/>
      <c r="DGO61" s="691"/>
      <c r="DGP61" s="691"/>
      <c r="DGQ61" s="691"/>
      <c r="DGR61" s="691"/>
      <c r="DGS61" s="691"/>
      <c r="DGT61" s="691"/>
      <c r="DGU61" s="691"/>
      <c r="DGV61" s="691"/>
      <c r="DGW61" s="691"/>
      <c r="DGX61" s="691"/>
      <c r="DGY61" s="691"/>
      <c r="DGZ61" s="691"/>
      <c r="DHA61" s="691"/>
      <c r="DHB61" s="691"/>
      <c r="DHC61" s="691"/>
      <c r="DHD61" s="691"/>
      <c r="DHE61" s="691"/>
      <c r="DHF61" s="691"/>
      <c r="DHG61" s="691"/>
      <c r="DHH61" s="691"/>
      <c r="DHI61" s="691"/>
      <c r="DHJ61" s="691"/>
      <c r="DHK61" s="691"/>
      <c r="DHL61" s="691"/>
      <c r="DHM61" s="691"/>
      <c r="DHN61" s="691"/>
      <c r="DHO61" s="691"/>
      <c r="DHP61" s="691"/>
      <c r="DHQ61" s="691"/>
      <c r="DHR61" s="691"/>
      <c r="DHS61" s="691"/>
      <c r="DHT61" s="691"/>
      <c r="DHU61" s="691"/>
      <c r="DHV61" s="691"/>
      <c r="DHW61" s="691"/>
      <c r="DHX61" s="691"/>
      <c r="DHY61" s="691"/>
      <c r="DHZ61" s="691"/>
      <c r="DIA61" s="691"/>
      <c r="DIB61" s="691"/>
      <c r="DIC61" s="691"/>
      <c r="DID61" s="691"/>
      <c r="DIE61" s="691"/>
      <c r="DIF61" s="691"/>
      <c r="DIG61" s="691"/>
      <c r="DIH61" s="691"/>
      <c r="DII61" s="691"/>
      <c r="DIJ61" s="691"/>
      <c r="DIK61" s="691"/>
      <c r="DIL61" s="691"/>
      <c r="DIM61" s="691"/>
      <c r="DIN61" s="691"/>
      <c r="DIO61" s="691"/>
      <c r="DIP61" s="691"/>
      <c r="DIQ61" s="691"/>
      <c r="DIR61" s="691"/>
      <c r="DIS61" s="691"/>
      <c r="DIT61" s="691"/>
      <c r="DIU61" s="691"/>
      <c r="DIV61" s="691"/>
      <c r="DIW61" s="691"/>
      <c r="DIX61" s="691"/>
      <c r="DIY61" s="691"/>
      <c r="DIZ61" s="691"/>
      <c r="DJA61" s="691"/>
      <c r="DJB61" s="691"/>
      <c r="DJC61" s="691"/>
      <c r="DJD61" s="691"/>
      <c r="DJE61" s="691"/>
      <c r="DJF61" s="691"/>
      <c r="DJG61" s="691"/>
      <c r="DJH61" s="691"/>
      <c r="DJI61" s="691"/>
      <c r="DJJ61" s="691"/>
      <c r="DJK61" s="691"/>
      <c r="DJL61" s="691"/>
      <c r="DJM61" s="691"/>
      <c r="DJN61" s="691"/>
      <c r="DJO61" s="691"/>
      <c r="DJP61" s="691"/>
      <c r="DJQ61" s="691"/>
      <c r="DJR61" s="691"/>
      <c r="DJS61" s="691"/>
      <c r="DJT61" s="691"/>
      <c r="DJU61" s="691"/>
      <c r="DJV61" s="691"/>
      <c r="DJW61" s="691"/>
      <c r="DJX61" s="691"/>
      <c r="DJY61" s="691"/>
      <c r="DJZ61" s="691"/>
      <c r="DKA61" s="691"/>
      <c r="DKB61" s="691"/>
      <c r="DKC61" s="691"/>
      <c r="DKD61" s="691"/>
      <c r="DKE61" s="691"/>
      <c r="DKF61" s="691"/>
      <c r="DKG61" s="691"/>
      <c r="DKH61" s="691"/>
      <c r="DKI61" s="691"/>
      <c r="DKJ61" s="691"/>
      <c r="DKK61" s="691"/>
      <c r="DKL61" s="691"/>
      <c r="DKM61" s="691"/>
      <c r="DKN61" s="691"/>
      <c r="DKO61" s="691"/>
      <c r="DKP61" s="691"/>
      <c r="DKQ61" s="691"/>
      <c r="DKR61" s="691"/>
      <c r="DKS61" s="691"/>
      <c r="DKT61" s="691"/>
      <c r="DKU61" s="691"/>
      <c r="DKV61" s="691"/>
      <c r="DKW61" s="691"/>
      <c r="DKX61" s="691"/>
      <c r="DKY61" s="691"/>
      <c r="DKZ61" s="691"/>
      <c r="DLA61" s="691"/>
      <c r="DLB61" s="691"/>
      <c r="DLC61" s="691"/>
      <c r="DLD61" s="691"/>
      <c r="DLE61" s="691"/>
      <c r="DLF61" s="691"/>
      <c r="DLG61" s="691"/>
      <c r="DLH61" s="691"/>
      <c r="DLI61" s="691"/>
      <c r="DLJ61" s="691"/>
      <c r="DLK61" s="691"/>
      <c r="DLL61" s="691"/>
      <c r="DLM61" s="691"/>
      <c r="DLN61" s="691"/>
      <c r="DLO61" s="691"/>
      <c r="DLP61" s="691"/>
      <c r="DLQ61" s="691"/>
      <c r="DLR61" s="691"/>
      <c r="DLS61" s="691"/>
      <c r="DLT61" s="691"/>
      <c r="DLU61" s="691"/>
      <c r="DLV61" s="691"/>
      <c r="DLW61" s="691"/>
      <c r="DLX61" s="691"/>
      <c r="DLY61" s="691"/>
      <c r="DLZ61" s="691"/>
      <c r="DMA61" s="691"/>
      <c r="DMB61" s="691"/>
      <c r="DMC61" s="691"/>
      <c r="DMD61" s="691"/>
      <c r="DME61" s="691"/>
      <c r="DMF61" s="691"/>
      <c r="DMG61" s="691"/>
      <c r="DMH61" s="691"/>
      <c r="DMI61" s="691"/>
      <c r="DMJ61" s="691"/>
      <c r="DMK61" s="691"/>
      <c r="DML61" s="691"/>
      <c r="DMM61" s="691"/>
      <c r="DMN61" s="691"/>
      <c r="DMO61" s="691"/>
      <c r="DMP61" s="691"/>
      <c r="DMQ61" s="691"/>
      <c r="DMR61" s="691"/>
      <c r="DMS61" s="691"/>
      <c r="DMT61" s="691"/>
      <c r="DMU61" s="691"/>
      <c r="DMV61" s="691"/>
      <c r="DMW61" s="691"/>
      <c r="DMX61" s="691"/>
      <c r="DMY61" s="691"/>
      <c r="DMZ61" s="691"/>
      <c r="DNA61" s="691"/>
      <c r="DNB61" s="691"/>
      <c r="DNC61" s="691"/>
      <c r="DND61" s="691"/>
      <c r="DNE61" s="691"/>
      <c r="DNF61" s="691"/>
      <c r="DNG61" s="691"/>
      <c r="DNH61" s="691"/>
      <c r="DNI61" s="691"/>
      <c r="DNJ61" s="691"/>
      <c r="DNK61" s="691"/>
      <c r="DNL61" s="691"/>
      <c r="DNM61" s="691"/>
      <c r="DNN61" s="691"/>
      <c r="DNO61" s="691"/>
      <c r="DNP61" s="691"/>
      <c r="DNQ61" s="691"/>
      <c r="DNR61" s="691"/>
      <c r="DNS61" s="691"/>
      <c r="DNT61" s="691"/>
      <c r="DNU61" s="691"/>
      <c r="DNV61" s="691"/>
      <c r="DNW61" s="691"/>
      <c r="DNX61" s="691"/>
      <c r="DNY61" s="691"/>
      <c r="DNZ61" s="691"/>
      <c r="DOA61" s="691"/>
      <c r="DOB61" s="691"/>
      <c r="DOC61" s="691"/>
      <c r="DOD61" s="691"/>
      <c r="DOE61" s="691"/>
      <c r="DOF61" s="691"/>
      <c r="DOG61" s="691"/>
      <c r="DOH61" s="691"/>
      <c r="DOI61" s="691"/>
      <c r="DOJ61" s="691"/>
      <c r="DOK61" s="691"/>
      <c r="DOL61" s="691"/>
      <c r="DOM61" s="691"/>
      <c r="DON61" s="691"/>
      <c r="DOO61" s="691"/>
      <c r="DOP61" s="691"/>
      <c r="DOQ61" s="691"/>
      <c r="DOR61" s="691"/>
      <c r="DOS61" s="691"/>
      <c r="DOT61" s="691"/>
      <c r="DOU61" s="691"/>
      <c r="DOV61" s="691"/>
      <c r="DOW61" s="691"/>
      <c r="DOX61" s="691"/>
      <c r="DOY61" s="691"/>
      <c r="DOZ61" s="691"/>
      <c r="DPA61" s="691"/>
      <c r="DPB61" s="691"/>
      <c r="DPC61" s="691"/>
      <c r="DPD61" s="691"/>
      <c r="DPE61" s="691"/>
      <c r="DPF61" s="691"/>
      <c r="DPG61" s="691"/>
      <c r="DPH61" s="691"/>
      <c r="DPI61" s="691"/>
      <c r="DPJ61" s="691"/>
      <c r="DPK61" s="691"/>
      <c r="DPL61" s="691"/>
      <c r="DPM61" s="691"/>
      <c r="DPN61" s="691"/>
      <c r="DPO61" s="691"/>
      <c r="DPP61" s="691"/>
      <c r="DPQ61" s="691"/>
      <c r="DPR61" s="691"/>
      <c r="DPS61" s="691"/>
      <c r="DPT61" s="691"/>
      <c r="DPU61" s="691"/>
      <c r="DPV61" s="691"/>
      <c r="DPW61" s="691"/>
      <c r="DPX61" s="691"/>
      <c r="DPY61" s="691"/>
      <c r="DPZ61" s="691"/>
      <c r="DQA61" s="691"/>
      <c r="DQB61" s="691"/>
      <c r="DQC61" s="691"/>
      <c r="DQD61" s="691"/>
      <c r="DQE61" s="691"/>
      <c r="DQF61" s="691"/>
      <c r="DQG61" s="691"/>
      <c r="DQH61" s="691"/>
      <c r="DQI61" s="691"/>
      <c r="DQJ61" s="691"/>
      <c r="DQK61" s="691"/>
      <c r="DQL61" s="691"/>
      <c r="DQM61" s="691"/>
      <c r="DQN61" s="691"/>
      <c r="DQO61" s="691"/>
      <c r="DQP61" s="691"/>
      <c r="DQQ61" s="691"/>
      <c r="DQR61" s="691"/>
      <c r="DQS61" s="691"/>
      <c r="DQT61" s="691"/>
      <c r="DQU61" s="691"/>
      <c r="DQV61" s="691"/>
      <c r="DQW61" s="691"/>
      <c r="DQX61" s="691"/>
      <c r="DQY61" s="691"/>
      <c r="DQZ61" s="691"/>
      <c r="DRA61" s="691"/>
      <c r="DRB61" s="691"/>
      <c r="DRC61" s="691"/>
      <c r="DRD61" s="691"/>
      <c r="DRE61" s="691"/>
      <c r="DRF61" s="691"/>
      <c r="DRG61" s="691"/>
      <c r="DRH61" s="691"/>
      <c r="DRI61" s="691"/>
      <c r="DRJ61" s="691"/>
      <c r="DRK61" s="691"/>
      <c r="DRL61" s="691"/>
      <c r="DRM61" s="691"/>
      <c r="DRN61" s="691"/>
      <c r="DRO61" s="691"/>
      <c r="DRP61" s="691"/>
      <c r="DRQ61" s="691"/>
      <c r="DRR61" s="691"/>
      <c r="DRS61" s="691"/>
      <c r="DRT61" s="691"/>
      <c r="DRU61" s="691"/>
      <c r="DRV61" s="691"/>
      <c r="DRW61" s="691"/>
      <c r="DRX61" s="691"/>
      <c r="DRY61" s="691"/>
      <c r="DRZ61" s="691"/>
      <c r="DSA61" s="691"/>
      <c r="DSB61" s="691"/>
      <c r="DSC61" s="691"/>
      <c r="DSD61" s="691"/>
      <c r="DSE61" s="691"/>
      <c r="DSF61" s="691"/>
      <c r="DSG61" s="691"/>
      <c r="DSH61" s="691"/>
      <c r="DSI61" s="691"/>
      <c r="DSJ61" s="691"/>
      <c r="DSK61" s="691"/>
      <c r="DSL61" s="691"/>
      <c r="DSM61" s="691"/>
      <c r="DSN61" s="691"/>
      <c r="DSO61" s="691"/>
      <c r="DSP61" s="691"/>
      <c r="DSQ61" s="691"/>
      <c r="DSR61" s="691"/>
      <c r="DSS61" s="691"/>
      <c r="DST61" s="691"/>
      <c r="DSU61" s="691"/>
      <c r="DSV61" s="691"/>
      <c r="DSW61" s="691"/>
      <c r="DSX61" s="691"/>
      <c r="DSY61" s="691"/>
      <c r="DSZ61" s="691"/>
      <c r="DTA61" s="691"/>
      <c r="DTB61" s="691"/>
      <c r="DTC61" s="691"/>
      <c r="DTD61" s="691"/>
      <c r="DTE61" s="691"/>
      <c r="DTF61" s="691"/>
      <c r="DTG61" s="691"/>
      <c r="DTH61" s="691"/>
      <c r="DTI61" s="691"/>
      <c r="DTJ61" s="691"/>
      <c r="DTK61" s="691"/>
      <c r="DTL61" s="691"/>
      <c r="DTM61" s="691"/>
      <c r="DTN61" s="691"/>
      <c r="DTO61" s="691"/>
      <c r="DTP61" s="691"/>
      <c r="DTQ61" s="691"/>
      <c r="DTR61" s="691"/>
      <c r="DTS61" s="691"/>
      <c r="DTT61" s="691"/>
      <c r="DTU61" s="691"/>
      <c r="DTV61" s="691"/>
      <c r="DTW61" s="691"/>
      <c r="DTX61" s="691"/>
      <c r="DTY61" s="691"/>
      <c r="DTZ61" s="691"/>
      <c r="DUA61" s="691"/>
      <c r="DUB61" s="691"/>
      <c r="DUC61" s="691"/>
      <c r="DUD61" s="691"/>
      <c r="DUE61" s="691"/>
      <c r="DUF61" s="691"/>
      <c r="DUG61" s="691"/>
      <c r="DUH61" s="691"/>
      <c r="DUI61" s="691"/>
      <c r="DUJ61" s="691"/>
      <c r="DUK61" s="691"/>
      <c r="DUL61" s="691"/>
      <c r="DUM61" s="691"/>
      <c r="DUN61" s="691"/>
      <c r="DUO61" s="691"/>
      <c r="DUP61" s="691"/>
      <c r="DUQ61" s="691"/>
      <c r="DUR61" s="691"/>
      <c r="DUS61" s="691"/>
      <c r="DUT61" s="691"/>
      <c r="DUU61" s="691"/>
      <c r="DUV61" s="691"/>
      <c r="DUW61" s="691"/>
      <c r="DUX61" s="691"/>
      <c r="DUY61" s="691"/>
      <c r="DUZ61" s="691"/>
      <c r="DVA61" s="691"/>
      <c r="DVB61" s="691"/>
      <c r="DVC61" s="691"/>
      <c r="DVD61" s="691"/>
      <c r="DVE61" s="691"/>
      <c r="DVF61" s="691"/>
      <c r="DVG61" s="691"/>
      <c r="DVH61" s="691"/>
      <c r="DVI61" s="691"/>
      <c r="DVJ61" s="691"/>
      <c r="DVK61" s="691"/>
      <c r="DVL61" s="691"/>
      <c r="DVM61" s="691"/>
      <c r="DVN61" s="691"/>
      <c r="DVO61" s="691"/>
      <c r="DVP61" s="691"/>
      <c r="DVQ61" s="691"/>
      <c r="DVR61" s="691"/>
      <c r="DVS61" s="691"/>
      <c r="DVT61" s="691"/>
      <c r="DVU61" s="691"/>
      <c r="DVV61" s="691"/>
      <c r="DVW61" s="691"/>
      <c r="DVX61" s="691"/>
      <c r="DVY61" s="691"/>
      <c r="DVZ61" s="691"/>
      <c r="DWA61" s="691"/>
      <c r="DWB61" s="691"/>
      <c r="DWC61" s="691"/>
      <c r="DWD61" s="691"/>
      <c r="DWE61" s="691"/>
      <c r="DWF61" s="691"/>
      <c r="DWG61" s="691"/>
      <c r="DWH61" s="691"/>
      <c r="DWI61" s="691"/>
      <c r="DWJ61" s="691"/>
      <c r="DWK61" s="691"/>
      <c r="DWL61" s="691"/>
      <c r="DWM61" s="691"/>
      <c r="DWN61" s="691"/>
      <c r="DWO61" s="691"/>
      <c r="DWP61" s="691"/>
      <c r="DWQ61" s="691"/>
      <c r="DWR61" s="691"/>
      <c r="DWS61" s="691"/>
      <c r="DWT61" s="691"/>
      <c r="DWU61" s="691"/>
      <c r="DWV61" s="691"/>
      <c r="DWW61" s="691"/>
      <c r="DWX61" s="691"/>
      <c r="DWY61" s="691"/>
      <c r="DWZ61" s="691"/>
      <c r="DXA61" s="691"/>
      <c r="DXB61" s="691"/>
      <c r="DXC61" s="691"/>
      <c r="DXD61" s="691"/>
      <c r="DXE61" s="691"/>
      <c r="DXF61" s="691"/>
      <c r="DXG61" s="691"/>
      <c r="DXH61" s="691"/>
      <c r="DXI61" s="691"/>
      <c r="DXJ61" s="691"/>
      <c r="DXK61" s="691"/>
      <c r="DXL61" s="691"/>
      <c r="DXM61" s="691"/>
      <c r="DXN61" s="691"/>
      <c r="DXO61" s="691"/>
      <c r="DXP61" s="691"/>
      <c r="DXQ61" s="691"/>
      <c r="DXR61" s="691"/>
      <c r="DXS61" s="691"/>
      <c r="DXT61" s="691"/>
      <c r="DXU61" s="691"/>
      <c r="DXV61" s="691"/>
      <c r="DXW61" s="691"/>
      <c r="DXX61" s="691"/>
      <c r="DXY61" s="691"/>
      <c r="DXZ61" s="691"/>
      <c r="DYA61" s="691"/>
      <c r="DYB61" s="691"/>
      <c r="DYC61" s="691"/>
      <c r="DYD61" s="691"/>
      <c r="DYE61" s="691"/>
      <c r="DYF61" s="691"/>
      <c r="DYG61" s="691"/>
      <c r="DYH61" s="691"/>
      <c r="DYI61" s="691"/>
      <c r="DYJ61" s="691"/>
      <c r="DYK61" s="691"/>
      <c r="DYL61" s="691"/>
      <c r="DYM61" s="691"/>
      <c r="DYN61" s="691"/>
      <c r="DYO61" s="691"/>
      <c r="DYP61" s="691"/>
      <c r="DYQ61" s="691"/>
      <c r="DYR61" s="691"/>
      <c r="DYS61" s="691"/>
      <c r="DYT61" s="691"/>
      <c r="DYU61" s="691"/>
      <c r="DYV61" s="691"/>
      <c r="DYW61" s="691"/>
      <c r="DYX61" s="691"/>
      <c r="DYY61" s="691"/>
      <c r="DYZ61" s="691"/>
      <c r="DZA61" s="691"/>
      <c r="DZB61" s="691"/>
      <c r="DZC61" s="691"/>
      <c r="DZD61" s="691"/>
      <c r="DZE61" s="691"/>
      <c r="DZF61" s="691"/>
      <c r="DZG61" s="691"/>
      <c r="DZH61" s="691"/>
      <c r="DZI61" s="691"/>
      <c r="DZJ61" s="691"/>
      <c r="DZK61" s="691"/>
      <c r="DZL61" s="691"/>
      <c r="DZM61" s="691"/>
      <c r="DZN61" s="691"/>
      <c r="DZO61" s="691"/>
      <c r="DZP61" s="691"/>
      <c r="DZQ61" s="691"/>
      <c r="DZR61" s="691"/>
      <c r="DZS61" s="691"/>
      <c r="DZT61" s="691"/>
      <c r="DZU61" s="691"/>
      <c r="DZV61" s="691"/>
      <c r="DZW61" s="691"/>
      <c r="DZX61" s="691"/>
      <c r="DZY61" s="691"/>
      <c r="DZZ61" s="691"/>
      <c r="EAA61" s="691"/>
      <c r="EAB61" s="691"/>
      <c r="EAC61" s="691"/>
      <c r="EAD61" s="691"/>
      <c r="EAE61" s="691"/>
      <c r="EAF61" s="691"/>
      <c r="EAG61" s="691"/>
      <c r="EAH61" s="691"/>
      <c r="EAI61" s="691"/>
      <c r="EAJ61" s="691"/>
      <c r="EAK61" s="691"/>
      <c r="EAL61" s="691"/>
      <c r="EAM61" s="691"/>
      <c r="EAN61" s="691"/>
      <c r="EAO61" s="691"/>
      <c r="EAP61" s="691"/>
      <c r="EAQ61" s="691"/>
      <c r="EAR61" s="691"/>
      <c r="EAS61" s="691"/>
      <c r="EAT61" s="691"/>
      <c r="EAU61" s="691"/>
      <c r="EAV61" s="691"/>
      <c r="EAW61" s="691"/>
      <c r="EAX61" s="691"/>
      <c r="EAY61" s="691"/>
      <c r="EAZ61" s="691"/>
      <c r="EBA61" s="691"/>
      <c r="EBB61" s="691"/>
      <c r="EBC61" s="691"/>
      <c r="EBD61" s="691"/>
      <c r="EBE61" s="691"/>
      <c r="EBF61" s="691"/>
      <c r="EBG61" s="691"/>
      <c r="EBH61" s="691"/>
      <c r="EBI61" s="691"/>
      <c r="EBJ61" s="691"/>
      <c r="EBK61" s="691"/>
      <c r="EBL61" s="691"/>
      <c r="EBM61" s="691"/>
      <c r="EBN61" s="691"/>
      <c r="EBO61" s="691"/>
      <c r="EBP61" s="691"/>
      <c r="EBQ61" s="691"/>
      <c r="EBR61" s="691"/>
      <c r="EBS61" s="691"/>
      <c r="EBT61" s="691"/>
      <c r="EBU61" s="691"/>
      <c r="EBV61" s="691"/>
      <c r="EBW61" s="691"/>
      <c r="EBX61" s="691"/>
      <c r="EBY61" s="691"/>
      <c r="EBZ61" s="691"/>
      <c r="ECA61" s="691"/>
      <c r="ECB61" s="691"/>
      <c r="ECC61" s="691"/>
      <c r="ECD61" s="691"/>
      <c r="ECE61" s="691"/>
      <c r="ECF61" s="691"/>
      <c r="ECG61" s="691"/>
      <c r="ECH61" s="691"/>
      <c r="ECI61" s="691"/>
      <c r="ECJ61" s="691"/>
      <c r="ECK61" s="691"/>
      <c r="ECL61" s="691"/>
      <c r="ECM61" s="691"/>
      <c r="ECN61" s="691"/>
      <c r="ECO61" s="691"/>
      <c r="ECP61" s="691"/>
      <c r="ECQ61" s="691"/>
      <c r="ECR61" s="691"/>
      <c r="ECS61" s="691"/>
      <c r="ECT61" s="691"/>
      <c r="ECU61" s="691"/>
      <c r="ECV61" s="691"/>
      <c r="ECW61" s="691"/>
      <c r="ECX61" s="691"/>
      <c r="ECY61" s="691"/>
      <c r="ECZ61" s="691"/>
      <c r="EDA61" s="691"/>
      <c r="EDB61" s="691"/>
      <c r="EDC61" s="691"/>
      <c r="EDD61" s="691"/>
      <c r="EDE61" s="691"/>
      <c r="EDF61" s="691"/>
      <c r="EDG61" s="691"/>
      <c r="EDH61" s="691"/>
      <c r="EDI61" s="691"/>
      <c r="EDJ61" s="691"/>
      <c r="EDK61" s="691"/>
      <c r="EDL61" s="691"/>
      <c r="EDM61" s="691"/>
      <c r="EDN61" s="691"/>
      <c r="EDO61" s="691"/>
      <c r="EDP61" s="691"/>
      <c r="EDQ61" s="691"/>
      <c r="EDR61" s="691"/>
      <c r="EDS61" s="691"/>
      <c r="EDT61" s="691"/>
      <c r="EDU61" s="691"/>
      <c r="EDV61" s="691"/>
      <c r="EDW61" s="691"/>
      <c r="EDX61" s="691"/>
      <c r="EDY61" s="691"/>
      <c r="EDZ61" s="691"/>
      <c r="EEA61" s="691"/>
      <c r="EEB61" s="691"/>
      <c r="EEC61" s="691"/>
      <c r="EED61" s="691"/>
      <c r="EEE61" s="691"/>
      <c r="EEF61" s="691"/>
      <c r="EEG61" s="691"/>
      <c r="EEH61" s="691"/>
      <c r="EEI61" s="691"/>
      <c r="EEJ61" s="691"/>
      <c r="EEK61" s="691"/>
      <c r="EEL61" s="691"/>
      <c r="EEM61" s="691"/>
      <c r="EEN61" s="691"/>
      <c r="EEO61" s="691"/>
      <c r="EEP61" s="691"/>
      <c r="EEQ61" s="691"/>
      <c r="EER61" s="691"/>
      <c r="EES61" s="691"/>
      <c r="EET61" s="691"/>
      <c r="EEU61" s="691"/>
      <c r="EEV61" s="691"/>
      <c r="EEW61" s="691"/>
      <c r="EEX61" s="691"/>
      <c r="EEY61" s="691"/>
      <c r="EEZ61" s="691"/>
      <c r="EFA61" s="691"/>
      <c r="EFB61" s="691"/>
      <c r="EFC61" s="691"/>
      <c r="EFD61" s="691"/>
      <c r="EFE61" s="691"/>
      <c r="EFF61" s="691"/>
      <c r="EFG61" s="691"/>
      <c r="EFH61" s="691"/>
      <c r="EFI61" s="691"/>
      <c r="EFJ61" s="691"/>
      <c r="EFK61" s="691"/>
      <c r="EFL61" s="691"/>
      <c r="EFM61" s="691"/>
      <c r="EFN61" s="691"/>
      <c r="EFO61" s="691"/>
      <c r="EFP61" s="691"/>
      <c r="EFQ61" s="691"/>
      <c r="EFR61" s="691"/>
      <c r="EFS61" s="691"/>
      <c r="EFT61" s="691"/>
      <c r="EFU61" s="691"/>
      <c r="EFV61" s="691"/>
      <c r="EFW61" s="691"/>
      <c r="EFX61" s="691"/>
      <c r="EFY61" s="691"/>
      <c r="EFZ61" s="691"/>
      <c r="EGA61" s="691"/>
      <c r="EGB61" s="691"/>
      <c r="EGC61" s="691"/>
      <c r="EGD61" s="691"/>
      <c r="EGE61" s="691"/>
      <c r="EGF61" s="691"/>
      <c r="EGG61" s="691"/>
      <c r="EGH61" s="691"/>
      <c r="EGI61" s="691"/>
      <c r="EGJ61" s="691"/>
      <c r="EGK61" s="691"/>
      <c r="EGL61" s="691"/>
      <c r="EGM61" s="691"/>
      <c r="EGN61" s="691"/>
      <c r="EGO61" s="691"/>
      <c r="EGP61" s="691"/>
      <c r="EGQ61" s="691"/>
      <c r="EGR61" s="691"/>
      <c r="EGS61" s="691"/>
      <c r="EGT61" s="691"/>
      <c r="EGU61" s="691"/>
      <c r="EGV61" s="691"/>
      <c r="EGW61" s="691"/>
      <c r="EGX61" s="691"/>
      <c r="EGY61" s="691"/>
      <c r="EGZ61" s="691"/>
      <c r="EHA61" s="691"/>
      <c r="EHB61" s="691"/>
      <c r="EHC61" s="691"/>
      <c r="EHD61" s="691"/>
      <c r="EHE61" s="691"/>
      <c r="EHF61" s="691"/>
      <c r="EHG61" s="691"/>
      <c r="EHH61" s="691"/>
      <c r="EHI61" s="691"/>
      <c r="EHJ61" s="691"/>
      <c r="EHK61" s="691"/>
      <c r="EHL61" s="691"/>
      <c r="EHM61" s="691"/>
      <c r="EHN61" s="691"/>
      <c r="EHO61" s="691"/>
      <c r="EHP61" s="691"/>
      <c r="EHQ61" s="691"/>
      <c r="EHR61" s="691"/>
      <c r="EHS61" s="691"/>
      <c r="EHT61" s="691"/>
      <c r="EHU61" s="691"/>
      <c r="EHV61" s="691"/>
      <c r="EHW61" s="691"/>
      <c r="EHX61" s="691"/>
      <c r="EHY61" s="691"/>
      <c r="EHZ61" s="691"/>
      <c r="EIA61" s="691"/>
      <c r="EIB61" s="691"/>
      <c r="EIC61" s="691"/>
      <c r="EID61" s="691"/>
      <c r="EIE61" s="691"/>
      <c r="EIF61" s="691"/>
      <c r="EIG61" s="691"/>
      <c r="EIH61" s="691"/>
      <c r="EII61" s="691"/>
      <c r="EIJ61" s="691"/>
      <c r="EIK61" s="691"/>
      <c r="EIL61" s="691"/>
      <c r="EIM61" s="691"/>
      <c r="EIN61" s="691"/>
      <c r="EIO61" s="691"/>
      <c r="EIP61" s="691"/>
      <c r="EIQ61" s="691"/>
      <c r="EIR61" s="691"/>
      <c r="EIS61" s="691"/>
      <c r="EIT61" s="691"/>
      <c r="EIU61" s="691"/>
      <c r="EIV61" s="691"/>
      <c r="EIW61" s="691"/>
      <c r="EIX61" s="691"/>
      <c r="EIY61" s="691"/>
      <c r="EIZ61" s="691"/>
      <c r="EJA61" s="691"/>
      <c r="EJB61" s="691"/>
      <c r="EJC61" s="691"/>
      <c r="EJD61" s="691"/>
      <c r="EJE61" s="691"/>
      <c r="EJF61" s="691"/>
      <c r="EJG61" s="691"/>
      <c r="EJH61" s="691"/>
      <c r="EJI61" s="691"/>
      <c r="EJJ61" s="691"/>
      <c r="EJK61" s="691"/>
      <c r="EJL61" s="691"/>
      <c r="EJM61" s="691"/>
      <c r="EJN61" s="691"/>
      <c r="EJO61" s="691"/>
      <c r="EJP61" s="691"/>
      <c r="EJQ61" s="691"/>
      <c r="EJR61" s="691"/>
      <c r="EJS61" s="691"/>
      <c r="EJT61" s="691"/>
      <c r="EJU61" s="691"/>
      <c r="EJV61" s="691"/>
      <c r="EJW61" s="691"/>
      <c r="EJX61" s="691"/>
      <c r="EJY61" s="691"/>
      <c r="EJZ61" s="691"/>
      <c r="EKA61" s="691"/>
      <c r="EKB61" s="691"/>
      <c r="EKC61" s="691"/>
      <c r="EKD61" s="691"/>
      <c r="EKE61" s="691"/>
      <c r="EKF61" s="691"/>
      <c r="EKG61" s="691"/>
      <c r="EKH61" s="691"/>
      <c r="EKI61" s="691"/>
      <c r="EKJ61" s="691"/>
      <c r="EKK61" s="691"/>
      <c r="EKL61" s="691"/>
      <c r="EKM61" s="691"/>
      <c r="EKN61" s="691"/>
      <c r="EKO61" s="691"/>
      <c r="EKP61" s="691"/>
      <c r="EKQ61" s="691"/>
      <c r="EKR61" s="691"/>
      <c r="EKS61" s="691"/>
      <c r="EKT61" s="691"/>
      <c r="EKU61" s="691"/>
      <c r="EKV61" s="691"/>
      <c r="EKW61" s="691"/>
      <c r="EKX61" s="691"/>
      <c r="EKY61" s="691"/>
      <c r="EKZ61" s="691"/>
      <c r="ELA61" s="691"/>
      <c r="ELB61" s="691"/>
      <c r="ELC61" s="691"/>
      <c r="ELD61" s="691"/>
      <c r="ELE61" s="691"/>
      <c r="ELF61" s="691"/>
      <c r="ELG61" s="691"/>
      <c r="ELH61" s="691"/>
      <c r="ELI61" s="691"/>
      <c r="ELJ61" s="691"/>
      <c r="ELK61" s="691"/>
      <c r="ELL61" s="691"/>
      <c r="ELM61" s="691"/>
      <c r="ELN61" s="691"/>
      <c r="ELO61" s="691"/>
      <c r="ELP61" s="691"/>
      <c r="ELQ61" s="691"/>
      <c r="ELR61" s="691"/>
      <c r="ELS61" s="691"/>
      <c r="ELT61" s="691"/>
      <c r="ELU61" s="691"/>
      <c r="ELV61" s="691"/>
      <c r="ELW61" s="691"/>
      <c r="ELX61" s="691"/>
      <c r="ELY61" s="691"/>
      <c r="ELZ61" s="691"/>
      <c r="EMA61" s="691"/>
      <c r="EMB61" s="691"/>
      <c r="EMC61" s="691"/>
      <c r="EMD61" s="691"/>
      <c r="EME61" s="691"/>
      <c r="EMF61" s="691"/>
      <c r="EMG61" s="691"/>
      <c r="EMH61" s="691"/>
      <c r="EMI61" s="691"/>
      <c r="EMJ61" s="691"/>
      <c r="EMK61" s="691"/>
      <c r="EML61" s="691"/>
      <c r="EMM61" s="691"/>
      <c r="EMN61" s="691"/>
      <c r="EMO61" s="691"/>
      <c r="EMP61" s="691"/>
      <c r="EMQ61" s="691"/>
      <c r="EMR61" s="691"/>
      <c r="EMS61" s="691"/>
      <c r="EMT61" s="691"/>
      <c r="EMU61" s="691"/>
      <c r="EMV61" s="691"/>
      <c r="EMW61" s="691"/>
      <c r="EMX61" s="691"/>
      <c r="EMY61" s="691"/>
      <c r="EMZ61" s="691"/>
      <c r="ENA61" s="691"/>
      <c r="ENB61" s="691"/>
      <c r="ENC61" s="691"/>
      <c r="END61" s="691"/>
      <c r="ENE61" s="691"/>
      <c r="ENF61" s="691"/>
      <c r="ENG61" s="691"/>
      <c r="ENH61" s="691"/>
      <c r="ENI61" s="691"/>
      <c r="ENJ61" s="691"/>
      <c r="ENK61" s="691"/>
      <c r="ENL61" s="691"/>
      <c r="ENM61" s="691"/>
      <c r="ENN61" s="691"/>
      <c r="ENO61" s="691"/>
      <c r="ENP61" s="691"/>
      <c r="ENQ61" s="691"/>
      <c r="ENR61" s="691"/>
      <c r="ENS61" s="691"/>
      <c r="ENT61" s="691"/>
      <c r="ENU61" s="691"/>
      <c r="ENV61" s="691"/>
      <c r="ENW61" s="691"/>
      <c r="ENX61" s="691"/>
      <c r="ENY61" s="691"/>
      <c r="ENZ61" s="691"/>
      <c r="EOA61" s="691"/>
      <c r="EOB61" s="691"/>
      <c r="EOC61" s="691"/>
      <c r="EOD61" s="691"/>
      <c r="EOE61" s="691"/>
      <c r="EOF61" s="691"/>
      <c r="EOG61" s="691"/>
      <c r="EOH61" s="691"/>
      <c r="EOI61" s="691"/>
      <c r="EOJ61" s="691"/>
      <c r="EOK61" s="691"/>
      <c r="EOL61" s="691"/>
      <c r="EOM61" s="691"/>
      <c r="EON61" s="691"/>
      <c r="EOO61" s="691"/>
      <c r="EOP61" s="691"/>
      <c r="EOQ61" s="691"/>
      <c r="EOR61" s="691"/>
      <c r="EOS61" s="691"/>
      <c r="EOT61" s="691"/>
      <c r="EOU61" s="691"/>
      <c r="EOV61" s="691"/>
      <c r="EOW61" s="691"/>
      <c r="EOX61" s="691"/>
      <c r="EOY61" s="691"/>
      <c r="EOZ61" s="691"/>
      <c r="EPA61" s="691"/>
      <c r="EPB61" s="691"/>
      <c r="EPC61" s="691"/>
      <c r="EPD61" s="691"/>
      <c r="EPE61" s="691"/>
      <c r="EPF61" s="691"/>
      <c r="EPG61" s="691"/>
      <c r="EPH61" s="691"/>
      <c r="EPI61" s="691"/>
      <c r="EPJ61" s="691"/>
      <c r="EPK61" s="691"/>
      <c r="EPL61" s="691"/>
      <c r="EPM61" s="691"/>
      <c r="EPN61" s="691"/>
      <c r="EPO61" s="691"/>
      <c r="EPP61" s="691"/>
      <c r="EPQ61" s="691"/>
      <c r="EPR61" s="691"/>
      <c r="EPS61" s="691"/>
      <c r="EPT61" s="691"/>
      <c r="EPU61" s="691"/>
      <c r="EPV61" s="691"/>
      <c r="EPW61" s="691"/>
      <c r="EPX61" s="691"/>
      <c r="EPY61" s="691"/>
      <c r="EPZ61" s="691"/>
      <c r="EQA61" s="691"/>
      <c r="EQB61" s="691"/>
      <c r="EQC61" s="691"/>
      <c r="EQD61" s="691"/>
      <c r="EQE61" s="691"/>
      <c r="EQF61" s="691"/>
      <c r="EQG61" s="691"/>
      <c r="EQH61" s="691"/>
      <c r="EQI61" s="691"/>
      <c r="EQJ61" s="691"/>
      <c r="EQK61" s="691"/>
      <c r="EQL61" s="691"/>
      <c r="EQM61" s="691"/>
      <c r="EQN61" s="691"/>
      <c r="EQO61" s="691"/>
      <c r="EQP61" s="691"/>
      <c r="EQQ61" s="691"/>
      <c r="EQR61" s="691"/>
      <c r="EQS61" s="691"/>
      <c r="EQT61" s="691"/>
      <c r="EQU61" s="691"/>
      <c r="EQV61" s="691"/>
      <c r="EQW61" s="691"/>
      <c r="EQX61" s="691"/>
      <c r="EQY61" s="691"/>
      <c r="EQZ61" s="691"/>
      <c r="ERA61" s="691"/>
      <c r="ERB61" s="691"/>
      <c r="ERC61" s="691"/>
      <c r="ERD61" s="691"/>
      <c r="ERE61" s="691"/>
      <c r="ERF61" s="691"/>
      <c r="ERG61" s="691"/>
      <c r="ERH61" s="691"/>
      <c r="ERI61" s="691"/>
      <c r="ERJ61" s="691"/>
      <c r="ERK61" s="691"/>
      <c r="ERL61" s="691"/>
      <c r="ERM61" s="691"/>
      <c r="ERN61" s="691"/>
      <c r="ERO61" s="691"/>
      <c r="ERP61" s="691"/>
      <c r="ERQ61" s="691"/>
      <c r="ERR61" s="691"/>
      <c r="ERS61" s="691"/>
      <c r="ERT61" s="691"/>
      <c r="ERU61" s="691"/>
      <c r="ERV61" s="691"/>
      <c r="ERW61" s="691"/>
      <c r="ERX61" s="691"/>
      <c r="ERY61" s="691"/>
      <c r="ERZ61" s="691"/>
      <c r="ESA61" s="691"/>
      <c r="ESB61" s="691"/>
      <c r="ESC61" s="691"/>
      <c r="ESD61" s="691"/>
      <c r="ESE61" s="691"/>
      <c r="ESF61" s="691"/>
      <c r="ESG61" s="691"/>
      <c r="ESH61" s="691"/>
      <c r="ESI61" s="691"/>
      <c r="ESJ61" s="691"/>
      <c r="ESK61" s="691"/>
      <c r="ESL61" s="691"/>
      <c r="ESM61" s="691"/>
      <c r="ESN61" s="691"/>
      <c r="ESO61" s="691"/>
      <c r="ESP61" s="691"/>
      <c r="ESQ61" s="691"/>
      <c r="ESR61" s="691"/>
      <c r="ESS61" s="691"/>
      <c r="EST61" s="691"/>
      <c r="ESU61" s="691"/>
      <c r="ESV61" s="691"/>
      <c r="ESW61" s="691"/>
      <c r="ESX61" s="691"/>
      <c r="ESY61" s="691"/>
      <c r="ESZ61" s="691"/>
      <c r="ETA61" s="691"/>
      <c r="ETB61" s="691"/>
      <c r="ETC61" s="691"/>
      <c r="ETD61" s="691"/>
      <c r="ETE61" s="691"/>
      <c r="ETF61" s="691"/>
      <c r="ETG61" s="691"/>
      <c r="ETH61" s="691"/>
      <c r="ETI61" s="691"/>
      <c r="ETJ61" s="691"/>
      <c r="ETK61" s="691"/>
      <c r="ETL61" s="691"/>
      <c r="ETM61" s="691"/>
      <c r="ETN61" s="691"/>
      <c r="ETO61" s="691"/>
      <c r="ETP61" s="691"/>
      <c r="ETQ61" s="691"/>
      <c r="ETR61" s="691"/>
      <c r="ETS61" s="691"/>
      <c r="ETT61" s="691"/>
      <c r="ETU61" s="691"/>
      <c r="ETV61" s="691"/>
      <c r="ETW61" s="691"/>
      <c r="ETX61" s="691"/>
      <c r="ETY61" s="691"/>
      <c r="ETZ61" s="691"/>
      <c r="EUA61" s="691"/>
      <c r="EUB61" s="691"/>
      <c r="EUC61" s="691"/>
      <c r="EUD61" s="691"/>
      <c r="EUE61" s="691"/>
      <c r="EUF61" s="691"/>
      <c r="EUG61" s="691"/>
      <c r="EUH61" s="691"/>
      <c r="EUI61" s="691"/>
      <c r="EUJ61" s="691"/>
      <c r="EUK61" s="691"/>
      <c r="EUL61" s="691"/>
      <c r="EUM61" s="691"/>
      <c r="EUN61" s="691"/>
      <c r="EUO61" s="691"/>
      <c r="EUP61" s="691"/>
      <c r="EUQ61" s="691"/>
      <c r="EUR61" s="691"/>
      <c r="EUS61" s="691"/>
      <c r="EUT61" s="691"/>
      <c r="EUU61" s="691"/>
      <c r="EUV61" s="691"/>
      <c r="EUW61" s="691"/>
      <c r="EUX61" s="691"/>
      <c r="EUY61" s="691"/>
      <c r="EUZ61" s="691"/>
      <c r="EVA61" s="691"/>
      <c r="EVB61" s="691"/>
      <c r="EVC61" s="691"/>
      <c r="EVD61" s="691"/>
      <c r="EVE61" s="691"/>
      <c r="EVF61" s="691"/>
      <c r="EVG61" s="691"/>
      <c r="EVH61" s="691"/>
      <c r="EVI61" s="691"/>
      <c r="EVJ61" s="691"/>
      <c r="EVK61" s="691"/>
      <c r="EVL61" s="691"/>
      <c r="EVM61" s="691"/>
      <c r="EVN61" s="691"/>
      <c r="EVO61" s="691"/>
      <c r="EVP61" s="691"/>
      <c r="EVQ61" s="691"/>
      <c r="EVR61" s="691"/>
      <c r="EVS61" s="691"/>
      <c r="EVT61" s="691"/>
      <c r="EVU61" s="691"/>
      <c r="EVV61" s="691"/>
      <c r="EVW61" s="691"/>
      <c r="EVX61" s="691"/>
      <c r="EVY61" s="691"/>
      <c r="EVZ61" s="691"/>
      <c r="EWA61" s="691"/>
      <c r="EWB61" s="691"/>
      <c r="EWC61" s="691"/>
      <c r="EWD61" s="691"/>
      <c r="EWE61" s="691"/>
      <c r="EWF61" s="691"/>
      <c r="EWG61" s="691"/>
      <c r="EWH61" s="691"/>
      <c r="EWI61" s="691"/>
      <c r="EWJ61" s="691"/>
      <c r="EWK61" s="691"/>
      <c r="EWL61" s="691"/>
      <c r="EWM61" s="691"/>
      <c r="EWN61" s="691"/>
      <c r="EWO61" s="691"/>
      <c r="EWP61" s="691"/>
      <c r="EWQ61" s="691"/>
      <c r="EWR61" s="691"/>
      <c r="EWS61" s="691"/>
      <c r="EWT61" s="691"/>
      <c r="EWU61" s="691"/>
      <c r="EWV61" s="691"/>
      <c r="EWW61" s="691"/>
      <c r="EWX61" s="691"/>
      <c r="EWY61" s="691"/>
      <c r="EWZ61" s="691"/>
      <c r="EXA61" s="691"/>
      <c r="EXB61" s="691"/>
      <c r="EXC61" s="691"/>
      <c r="EXD61" s="691"/>
      <c r="EXE61" s="691"/>
      <c r="EXF61" s="691"/>
      <c r="EXG61" s="691"/>
      <c r="EXH61" s="691"/>
      <c r="EXI61" s="691"/>
      <c r="EXJ61" s="691"/>
      <c r="EXK61" s="691"/>
      <c r="EXL61" s="691"/>
      <c r="EXM61" s="691"/>
      <c r="EXN61" s="691"/>
      <c r="EXO61" s="691"/>
      <c r="EXP61" s="691"/>
      <c r="EXQ61" s="691"/>
      <c r="EXR61" s="691"/>
      <c r="EXS61" s="691"/>
      <c r="EXT61" s="691"/>
      <c r="EXU61" s="691"/>
      <c r="EXV61" s="691"/>
      <c r="EXW61" s="691"/>
      <c r="EXX61" s="691"/>
      <c r="EXY61" s="691"/>
      <c r="EXZ61" s="691"/>
      <c r="EYA61" s="691"/>
      <c r="EYB61" s="691"/>
      <c r="EYC61" s="691"/>
      <c r="EYD61" s="691"/>
      <c r="EYE61" s="691"/>
      <c r="EYF61" s="691"/>
      <c r="EYG61" s="691"/>
      <c r="EYH61" s="691"/>
      <c r="EYI61" s="691"/>
      <c r="EYJ61" s="691"/>
      <c r="EYK61" s="691"/>
      <c r="EYL61" s="691"/>
      <c r="EYM61" s="691"/>
      <c r="EYN61" s="691"/>
      <c r="EYO61" s="691"/>
      <c r="EYP61" s="691"/>
      <c r="EYQ61" s="691"/>
      <c r="EYR61" s="691"/>
      <c r="EYS61" s="691"/>
      <c r="EYT61" s="691"/>
      <c r="EYU61" s="691"/>
      <c r="EYV61" s="691"/>
      <c r="EYW61" s="691"/>
      <c r="EYX61" s="691"/>
      <c r="EYY61" s="691"/>
      <c r="EYZ61" s="691"/>
      <c r="EZA61" s="691"/>
      <c r="EZB61" s="691"/>
      <c r="EZC61" s="691"/>
      <c r="EZD61" s="691"/>
      <c r="EZE61" s="691"/>
      <c r="EZF61" s="691"/>
      <c r="EZG61" s="691"/>
      <c r="EZH61" s="691"/>
      <c r="EZI61" s="691"/>
      <c r="EZJ61" s="691"/>
      <c r="EZK61" s="691"/>
      <c r="EZL61" s="691"/>
      <c r="EZM61" s="691"/>
      <c r="EZN61" s="691"/>
      <c r="EZO61" s="691"/>
      <c r="EZP61" s="691"/>
      <c r="EZQ61" s="691"/>
      <c r="EZR61" s="691"/>
      <c r="EZS61" s="691"/>
      <c r="EZT61" s="691"/>
      <c r="EZU61" s="691"/>
      <c r="EZV61" s="691"/>
      <c r="EZW61" s="691"/>
      <c r="EZX61" s="691"/>
      <c r="EZY61" s="691"/>
      <c r="EZZ61" s="691"/>
      <c r="FAA61" s="691"/>
      <c r="FAB61" s="691"/>
      <c r="FAC61" s="691"/>
      <c r="FAD61" s="691"/>
      <c r="FAE61" s="691"/>
      <c r="FAF61" s="691"/>
      <c r="FAG61" s="691"/>
      <c r="FAH61" s="691"/>
      <c r="FAI61" s="691"/>
      <c r="FAJ61" s="691"/>
      <c r="FAK61" s="691"/>
      <c r="FAL61" s="691"/>
      <c r="FAM61" s="691"/>
      <c r="FAN61" s="691"/>
      <c r="FAO61" s="691"/>
      <c r="FAP61" s="691"/>
      <c r="FAQ61" s="691"/>
      <c r="FAR61" s="691"/>
      <c r="FAS61" s="691"/>
      <c r="FAT61" s="691"/>
      <c r="FAU61" s="691"/>
      <c r="FAV61" s="691"/>
      <c r="FAW61" s="691"/>
      <c r="FAX61" s="691"/>
      <c r="FAY61" s="691"/>
      <c r="FAZ61" s="691"/>
      <c r="FBA61" s="691"/>
      <c r="FBB61" s="691"/>
      <c r="FBC61" s="691"/>
      <c r="FBD61" s="691"/>
      <c r="FBE61" s="691"/>
      <c r="FBF61" s="691"/>
      <c r="FBG61" s="691"/>
      <c r="FBH61" s="691"/>
      <c r="FBI61" s="691"/>
      <c r="FBJ61" s="691"/>
      <c r="FBK61" s="691"/>
      <c r="FBL61" s="691"/>
      <c r="FBM61" s="691"/>
      <c r="FBN61" s="691"/>
      <c r="FBO61" s="691"/>
      <c r="FBP61" s="691"/>
      <c r="FBQ61" s="691"/>
      <c r="FBR61" s="691"/>
      <c r="FBS61" s="691"/>
      <c r="FBT61" s="691"/>
      <c r="FBU61" s="691"/>
      <c r="FBV61" s="691"/>
      <c r="FBW61" s="691"/>
      <c r="FBX61" s="691"/>
      <c r="FBY61" s="691"/>
      <c r="FBZ61" s="691"/>
      <c r="FCA61" s="691"/>
      <c r="FCB61" s="691"/>
      <c r="FCC61" s="691"/>
      <c r="FCD61" s="691"/>
      <c r="FCE61" s="691"/>
      <c r="FCF61" s="691"/>
      <c r="FCG61" s="691"/>
      <c r="FCH61" s="691"/>
      <c r="FCI61" s="691"/>
      <c r="FCJ61" s="691"/>
      <c r="FCK61" s="691"/>
      <c r="FCL61" s="691"/>
      <c r="FCM61" s="691"/>
      <c r="FCN61" s="691"/>
      <c r="FCO61" s="691"/>
      <c r="FCP61" s="691"/>
      <c r="FCQ61" s="691"/>
      <c r="FCR61" s="691"/>
      <c r="FCS61" s="691"/>
      <c r="FCT61" s="691"/>
      <c r="FCU61" s="691"/>
      <c r="FCV61" s="691"/>
      <c r="FCW61" s="691"/>
      <c r="FCX61" s="691"/>
      <c r="FCY61" s="691"/>
      <c r="FCZ61" s="691"/>
      <c r="FDA61" s="691"/>
      <c r="FDB61" s="691"/>
      <c r="FDC61" s="691"/>
      <c r="FDD61" s="691"/>
      <c r="FDE61" s="691"/>
      <c r="FDF61" s="691"/>
      <c r="FDG61" s="691"/>
      <c r="FDH61" s="691"/>
      <c r="FDI61" s="691"/>
      <c r="FDJ61" s="691"/>
      <c r="FDK61" s="691"/>
      <c r="FDL61" s="691"/>
      <c r="FDM61" s="691"/>
      <c r="FDN61" s="691"/>
      <c r="FDO61" s="691"/>
      <c r="FDP61" s="691"/>
      <c r="FDQ61" s="691"/>
      <c r="FDR61" s="691"/>
      <c r="FDS61" s="691"/>
      <c r="FDT61" s="691"/>
      <c r="FDU61" s="691"/>
      <c r="FDV61" s="691"/>
      <c r="FDW61" s="691"/>
      <c r="FDX61" s="691"/>
      <c r="FDY61" s="691"/>
      <c r="FDZ61" s="691"/>
      <c r="FEA61" s="691"/>
      <c r="FEB61" s="691"/>
      <c r="FEC61" s="691"/>
      <c r="FED61" s="691"/>
      <c r="FEE61" s="691"/>
      <c r="FEF61" s="691"/>
      <c r="FEG61" s="691"/>
      <c r="FEH61" s="691"/>
      <c r="FEI61" s="691"/>
      <c r="FEJ61" s="691"/>
      <c r="FEK61" s="691"/>
      <c r="FEL61" s="691"/>
      <c r="FEM61" s="691"/>
      <c r="FEN61" s="691"/>
      <c r="FEO61" s="691"/>
      <c r="FEP61" s="691"/>
      <c r="FEQ61" s="691"/>
      <c r="FER61" s="691"/>
      <c r="FES61" s="691"/>
      <c r="FET61" s="691"/>
      <c r="FEU61" s="691"/>
      <c r="FEV61" s="691"/>
      <c r="FEW61" s="691"/>
      <c r="FEX61" s="691"/>
      <c r="FEY61" s="691"/>
      <c r="FEZ61" s="691"/>
      <c r="FFA61" s="691"/>
      <c r="FFB61" s="691"/>
      <c r="FFC61" s="691"/>
      <c r="FFD61" s="691"/>
      <c r="FFE61" s="691"/>
      <c r="FFF61" s="691"/>
      <c r="FFG61" s="691"/>
      <c r="FFH61" s="691"/>
      <c r="FFI61" s="691"/>
      <c r="FFJ61" s="691"/>
      <c r="FFK61" s="691"/>
      <c r="FFL61" s="691"/>
      <c r="FFM61" s="691"/>
      <c r="FFN61" s="691"/>
      <c r="FFO61" s="691"/>
      <c r="FFP61" s="691"/>
      <c r="FFQ61" s="691"/>
      <c r="FFR61" s="691"/>
      <c r="FFS61" s="691"/>
      <c r="FFT61" s="691"/>
      <c r="FFU61" s="691"/>
      <c r="FFV61" s="691"/>
      <c r="FFW61" s="691"/>
      <c r="FFX61" s="691"/>
      <c r="FFY61" s="691"/>
      <c r="FFZ61" s="691"/>
      <c r="FGA61" s="691"/>
      <c r="FGB61" s="691"/>
      <c r="FGC61" s="691"/>
      <c r="FGD61" s="691"/>
      <c r="FGE61" s="691"/>
      <c r="FGF61" s="691"/>
      <c r="FGG61" s="691"/>
      <c r="FGH61" s="691"/>
      <c r="FGI61" s="691"/>
      <c r="FGJ61" s="691"/>
      <c r="FGK61" s="691"/>
      <c r="FGL61" s="691"/>
      <c r="FGM61" s="691"/>
      <c r="FGN61" s="691"/>
      <c r="FGO61" s="691"/>
      <c r="FGP61" s="691"/>
      <c r="FGQ61" s="691"/>
      <c r="FGR61" s="691"/>
      <c r="FGS61" s="691"/>
      <c r="FGT61" s="691"/>
      <c r="FGU61" s="691"/>
      <c r="FGV61" s="691"/>
      <c r="FGW61" s="691"/>
      <c r="FGX61" s="691"/>
      <c r="FGY61" s="691"/>
      <c r="FGZ61" s="691"/>
      <c r="FHA61" s="691"/>
      <c r="FHB61" s="691"/>
      <c r="FHC61" s="691"/>
      <c r="FHD61" s="691"/>
      <c r="FHE61" s="691"/>
      <c r="FHF61" s="691"/>
      <c r="FHG61" s="691"/>
      <c r="FHH61" s="691"/>
      <c r="FHI61" s="691"/>
      <c r="FHJ61" s="691"/>
      <c r="FHK61" s="691"/>
      <c r="FHL61" s="691"/>
      <c r="FHM61" s="691"/>
      <c r="FHN61" s="691"/>
      <c r="FHO61" s="691"/>
      <c r="FHP61" s="691"/>
      <c r="FHQ61" s="691"/>
      <c r="FHR61" s="691"/>
      <c r="FHS61" s="691"/>
      <c r="FHT61" s="691"/>
      <c r="FHU61" s="691"/>
      <c r="FHV61" s="691"/>
      <c r="FHW61" s="691"/>
      <c r="FHX61" s="691"/>
      <c r="FHY61" s="691"/>
      <c r="FHZ61" s="691"/>
      <c r="FIA61" s="691"/>
      <c r="FIB61" s="691"/>
      <c r="FIC61" s="691"/>
      <c r="FID61" s="691"/>
      <c r="FIE61" s="691"/>
      <c r="FIF61" s="691"/>
      <c r="FIG61" s="691"/>
      <c r="FIH61" s="691"/>
      <c r="FII61" s="691"/>
      <c r="FIJ61" s="691"/>
      <c r="FIK61" s="691"/>
      <c r="FIL61" s="691"/>
      <c r="FIM61" s="691"/>
      <c r="FIN61" s="691"/>
      <c r="FIO61" s="691"/>
      <c r="FIP61" s="691"/>
      <c r="FIQ61" s="691"/>
      <c r="FIR61" s="691"/>
      <c r="FIS61" s="691"/>
      <c r="FIT61" s="691"/>
      <c r="FIU61" s="691"/>
      <c r="FIV61" s="691"/>
      <c r="FIW61" s="691"/>
      <c r="FIX61" s="691"/>
      <c r="FIY61" s="691"/>
      <c r="FIZ61" s="691"/>
      <c r="FJA61" s="691"/>
      <c r="FJB61" s="691"/>
      <c r="FJC61" s="691"/>
      <c r="FJD61" s="691"/>
      <c r="FJE61" s="691"/>
      <c r="FJF61" s="691"/>
      <c r="FJG61" s="691"/>
      <c r="FJH61" s="691"/>
      <c r="FJI61" s="691"/>
      <c r="FJJ61" s="691"/>
      <c r="FJK61" s="691"/>
      <c r="FJL61" s="691"/>
      <c r="FJM61" s="691"/>
      <c r="FJN61" s="691"/>
      <c r="FJO61" s="691"/>
      <c r="FJP61" s="691"/>
      <c r="FJQ61" s="691"/>
      <c r="FJR61" s="691"/>
      <c r="FJS61" s="691"/>
      <c r="FJT61" s="691"/>
      <c r="FJU61" s="691"/>
      <c r="FJV61" s="691"/>
      <c r="FJW61" s="691"/>
      <c r="FJX61" s="691"/>
      <c r="FJY61" s="691"/>
      <c r="FJZ61" s="691"/>
      <c r="FKA61" s="691"/>
      <c r="FKB61" s="691"/>
      <c r="FKC61" s="691"/>
      <c r="FKD61" s="691"/>
      <c r="FKE61" s="691"/>
      <c r="FKF61" s="691"/>
      <c r="FKG61" s="691"/>
      <c r="FKH61" s="691"/>
      <c r="FKI61" s="691"/>
      <c r="FKJ61" s="691"/>
      <c r="FKK61" s="691"/>
      <c r="FKL61" s="691"/>
      <c r="FKM61" s="691"/>
      <c r="FKN61" s="691"/>
      <c r="FKO61" s="691"/>
      <c r="FKP61" s="691"/>
      <c r="FKQ61" s="691"/>
      <c r="FKR61" s="691"/>
      <c r="FKS61" s="691"/>
      <c r="FKT61" s="691"/>
      <c r="FKU61" s="691"/>
      <c r="FKV61" s="691"/>
      <c r="FKW61" s="691"/>
      <c r="FKX61" s="691"/>
      <c r="FKY61" s="691"/>
      <c r="FKZ61" s="691"/>
      <c r="FLA61" s="691"/>
      <c r="FLB61" s="691"/>
      <c r="FLC61" s="691"/>
      <c r="FLD61" s="691"/>
      <c r="FLE61" s="691"/>
      <c r="FLF61" s="691"/>
      <c r="FLG61" s="691"/>
      <c r="FLH61" s="691"/>
      <c r="FLI61" s="691"/>
      <c r="FLJ61" s="691"/>
      <c r="FLK61" s="691"/>
      <c r="FLL61" s="691"/>
      <c r="FLM61" s="691"/>
      <c r="FLN61" s="691"/>
      <c r="FLO61" s="691"/>
      <c r="FLP61" s="691"/>
      <c r="FLQ61" s="691"/>
      <c r="FLR61" s="691"/>
      <c r="FLS61" s="691"/>
      <c r="FLT61" s="691"/>
      <c r="FLU61" s="691"/>
      <c r="FLV61" s="691"/>
      <c r="FLW61" s="691"/>
      <c r="FLX61" s="691"/>
      <c r="FLY61" s="691"/>
      <c r="FLZ61" s="691"/>
      <c r="FMA61" s="691"/>
      <c r="FMB61" s="691"/>
      <c r="FMC61" s="691"/>
      <c r="FMD61" s="691"/>
      <c r="FME61" s="691"/>
      <c r="FMF61" s="691"/>
      <c r="FMG61" s="691"/>
      <c r="FMH61" s="691"/>
      <c r="FMI61" s="691"/>
      <c r="FMJ61" s="691"/>
      <c r="FMK61" s="691"/>
      <c r="FML61" s="691"/>
      <c r="FMM61" s="691"/>
      <c r="FMN61" s="691"/>
      <c r="FMO61" s="691"/>
      <c r="FMP61" s="691"/>
      <c r="FMQ61" s="691"/>
      <c r="FMR61" s="691"/>
      <c r="FMS61" s="691"/>
      <c r="FMT61" s="691"/>
      <c r="FMU61" s="691"/>
      <c r="FMV61" s="691"/>
      <c r="FMW61" s="691"/>
      <c r="FMX61" s="691"/>
      <c r="FMY61" s="691"/>
      <c r="FMZ61" s="691"/>
      <c r="FNA61" s="691"/>
      <c r="FNB61" s="691"/>
      <c r="FNC61" s="691"/>
      <c r="FND61" s="691"/>
      <c r="FNE61" s="691"/>
      <c r="FNF61" s="691"/>
      <c r="FNG61" s="691"/>
      <c r="FNH61" s="691"/>
      <c r="FNI61" s="691"/>
      <c r="FNJ61" s="691"/>
      <c r="FNK61" s="691"/>
      <c r="FNL61" s="691"/>
      <c r="FNM61" s="691"/>
      <c r="FNN61" s="691"/>
      <c r="FNO61" s="691"/>
      <c r="FNP61" s="691"/>
      <c r="FNQ61" s="691"/>
      <c r="FNR61" s="691"/>
      <c r="FNS61" s="691"/>
      <c r="FNT61" s="691"/>
      <c r="FNU61" s="691"/>
      <c r="FNV61" s="691"/>
      <c r="FNW61" s="691"/>
      <c r="FNX61" s="691"/>
      <c r="FNY61" s="691"/>
      <c r="FNZ61" s="691"/>
      <c r="FOA61" s="691"/>
      <c r="FOB61" s="691"/>
      <c r="FOC61" s="691"/>
      <c r="FOD61" s="691"/>
      <c r="FOE61" s="691"/>
      <c r="FOF61" s="691"/>
      <c r="FOG61" s="691"/>
      <c r="FOH61" s="691"/>
      <c r="FOI61" s="691"/>
      <c r="FOJ61" s="691"/>
      <c r="FOK61" s="691"/>
      <c r="FOL61" s="691"/>
      <c r="FOM61" s="691"/>
      <c r="FON61" s="691"/>
      <c r="FOO61" s="691"/>
      <c r="FOP61" s="691"/>
      <c r="FOQ61" s="691"/>
      <c r="FOR61" s="691"/>
      <c r="FOS61" s="691"/>
      <c r="FOT61" s="691"/>
      <c r="FOU61" s="691"/>
      <c r="FOV61" s="691"/>
      <c r="FOW61" s="691"/>
      <c r="FOX61" s="691"/>
      <c r="FOY61" s="691"/>
      <c r="FOZ61" s="691"/>
      <c r="FPA61" s="691"/>
      <c r="FPB61" s="691"/>
      <c r="FPC61" s="691"/>
      <c r="FPD61" s="691"/>
      <c r="FPE61" s="691"/>
      <c r="FPF61" s="691"/>
      <c r="FPG61" s="691"/>
      <c r="FPH61" s="691"/>
      <c r="FPI61" s="691"/>
      <c r="FPJ61" s="691"/>
      <c r="FPK61" s="691"/>
      <c r="FPL61" s="691"/>
      <c r="FPM61" s="691"/>
      <c r="FPN61" s="691"/>
      <c r="FPO61" s="691"/>
      <c r="FPP61" s="691"/>
      <c r="FPQ61" s="691"/>
      <c r="FPR61" s="691"/>
      <c r="FPS61" s="691"/>
      <c r="FPT61" s="691"/>
      <c r="FPU61" s="691"/>
      <c r="FPV61" s="691"/>
      <c r="FPW61" s="691"/>
      <c r="FPX61" s="691"/>
      <c r="FPY61" s="691"/>
      <c r="FPZ61" s="691"/>
      <c r="FQA61" s="691"/>
      <c r="FQB61" s="691"/>
      <c r="FQC61" s="691"/>
      <c r="FQD61" s="691"/>
      <c r="FQE61" s="691"/>
      <c r="FQF61" s="691"/>
      <c r="FQG61" s="691"/>
      <c r="FQH61" s="691"/>
      <c r="FQI61" s="691"/>
      <c r="FQJ61" s="691"/>
      <c r="FQK61" s="691"/>
      <c r="FQL61" s="691"/>
      <c r="FQM61" s="691"/>
      <c r="FQN61" s="691"/>
      <c r="FQO61" s="691"/>
      <c r="FQP61" s="691"/>
      <c r="FQQ61" s="691"/>
      <c r="FQR61" s="691"/>
      <c r="FQS61" s="691"/>
      <c r="FQT61" s="691"/>
      <c r="FQU61" s="691"/>
      <c r="FQV61" s="691"/>
      <c r="FQW61" s="691"/>
      <c r="FQX61" s="691"/>
      <c r="FQY61" s="691"/>
      <c r="FQZ61" s="691"/>
      <c r="FRA61" s="691"/>
      <c r="FRB61" s="691"/>
      <c r="FRC61" s="691"/>
      <c r="FRD61" s="691"/>
      <c r="FRE61" s="691"/>
      <c r="FRF61" s="691"/>
      <c r="FRG61" s="691"/>
      <c r="FRH61" s="691"/>
      <c r="FRI61" s="691"/>
      <c r="FRJ61" s="691"/>
      <c r="FRK61" s="691"/>
      <c r="FRL61" s="691"/>
      <c r="FRM61" s="691"/>
      <c r="FRN61" s="691"/>
      <c r="FRO61" s="691"/>
      <c r="FRP61" s="691"/>
      <c r="FRQ61" s="691"/>
      <c r="FRR61" s="691"/>
      <c r="FRS61" s="691"/>
      <c r="FRT61" s="691"/>
      <c r="FRU61" s="691"/>
      <c r="FRV61" s="691"/>
      <c r="FRW61" s="691"/>
      <c r="FRX61" s="691"/>
      <c r="FRY61" s="691"/>
      <c r="FRZ61" s="691"/>
      <c r="FSA61" s="691"/>
      <c r="FSB61" s="691"/>
      <c r="FSC61" s="691"/>
      <c r="FSD61" s="691"/>
      <c r="FSE61" s="691"/>
      <c r="FSF61" s="691"/>
      <c r="FSG61" s="691"/>
      <c r="FSH61" s="691"/>
      <c r="FSI61" s="691"/>
      <c r="FSJ61" s="691"/>
      <c r="FSK61" s="691"/>
      <c r="FSL61" s="691"/>
      <c r="FSM61" s="691"/>
      <c r="FSN61" s="691"/>
      <c r="FSO61" s="691"/>
      <c r="FSP61" s="691"/>
      <c r="FSQ61" s="691"/>
      <c r="FSR61" s="691"/>
      <c r="FSS61" s="691"/>
      <c r="FST61" s="691"/>
      <c r="FSU61" s="691"/>
      <c r="FSV61" s="691"/>
      <c r="FSW61" s="691"/>
      <c r="FSX61" s="691"/>
      <c r="FSY61" s="691"/>
      <c r="FSZ61" s="691"/>
      <c r="FTA61" s="691"/>
      <c r="FTB61" s="691"/>
      <c r="FTC61" s="691"/>
      <c r="FTD61" s="691"/>
      <c r="FTE61" s="691"/>
      <c r="FTF61" s="691"/>
      <c r="FTG61" s="691"/>
      <c r="FTH61" s="691"/>
      <c r="FTI61" s="691"/>
      <c r="FTJ61" s="691"/>
      <c r="FTK61" s="691"/>
      <c r="FTL61" s="691"/>
      <c r="FTM61" s="691"/>
      <c r="FTN61" s="691"/>
      <c r="FTO61" s="691"/>
      <c r="FTP61" s="691"/>
      <c r="FTQ61" s="691"/>
      <c r="FTR61" s="691"/>
      <c r="FTS61" s="691"/>
      <c r="FTT61" s="691"/>
      <c r="FTU61" s="691"/>
      <c r="FTV61" s="691"/>
      <c r="FTW61" s="691"/>
      <c r="FTX61" s="691"/>
      <c r="FTY61" s="691"/>
      <c r="FTZ61" s="691"/>
      <c r="FUA61" s="691"/>
      <c r="FUB61" s="691"/>
      <c r="FUC61" s="691"/>
      <c r="FUD61" s="691"/>
      <c r="FUE61" s="691"/>
      <c r="FUF61" s="691"/>
      <c r="FUG61" s="691"/>
      <c r="FUH61" s="691"/>
      <c r="FUI61" s="691"/>
      <c r="FUJ61" s="691"/>
      <c r="FUK61" s="691"/>
      <c r="FUL61" s="691"/>
      <c r="FUM61" s="691"/>
      <c r="FUN61" s="691"/>
      <c r="FUO61" s="691"/>
      <c r="FUP61" s="691"/>
      <c r="FUQ61" s="691"/>
      <c r="FUR61" s="691"/>
      <c r="FUS61" s="691"/>
      <c r="FUT61" s="691"/>
      <c r="FUU61" s="691"/>
      <c r="FUV61" s="691"/>
      <c r="FUW61" s="691"/>
      <c r="FUX61" s="691"/>
      <c r="FUY61" s="691"/>
      <c r="FUZ61" s="691"/>
      <c r="FVA61" s="691"/>
      <c r="FVB61" s="691"/>
      <c r="FVC61" s="691"/>
      <c r="FVD61" s="691"/>
      <c r="FVE61" s="691"/>
      <c r="FVF61" s="691"/>
      <c r="FVG61" s="691"/>
      <c r="FVH61" s="691"/>
      <c r="FVI61" s="691"/>
      <c r="FVJ61" s="691"/>
      <c r="FVK61" s="691"/>
      <c r="FVL61" s="691"/>
      <c r="FVM61" s="691"/>
      <c r="FVN61" s="691"/>
      <c r="FVO61" s="691"/>
      <c r="FVP61" s="691"/>
      <c r="FVQ61" s="691"/>
      <c r="FVR61" s="691"/>
      <c r="FVS61" s="691"/>
      <c r="FVT61" s="691"/>
      <c r="FVU61" s="691"/>
      <c r="FVV61" s="691"/>
      <c r="FVW61" s="691"/>
      <c r="FVX61" s="691"/>
      <c r="FVY61" s="691"/>
      <c r="FVZ61" s="691"/>
      <c r="FWA61" s="691"/>
      <c r="FWB61" s="691"/>
      <c r="FWC61" s="691"/>
      <c r="FWD61" s="691"/>
      <c r="FWE61" s="691"/>
      <c r="FWF61" s="691"/>
      <c r="FWG61" s="691"/>
      <c r="FWH61" s="691"/>
      <c r="FWI61" s="691"/>
      <c r="FWJ61" s="691"/>
      <c r="FWK61" s="691"/>
      <c r="FWL61" s="691"/>
      <c r="FWM61" s="691"/>
      <c r="FWN61" s="691"/>
      <c r="FWO61" s="691"/>
      <c r="FWP61" s="691"/>
      <c r="FWQ61" s="691"/>
      <c r="FWR61" s="691"/>
      <c r="FWS61" s="691"/>
      <c r="FWT61" s="691"/>
      <c r="FWU61" s="691"/>
      <c r="FWV61" s="691"/>
      <c r="FWW61" s="691"/>
      <c r="FWX61" s="691"/>
      <c r="FWY61" s="691"/>
      <c r="FWZ61" s="691"/>
      <c r="FXA61" s="691"/>
      <c r="FXB61" s="691"/>
      <c r="FXC61" s="691"/>
      <c r="FXD61" s="691"/>
      <c r="FXE61" s="691"/>
      <c r="FXF61" s="691"/>
      <c r="FXG61" s="691"/>
      <c r="FXH61" s="691"/>
      <c r="FXI61" s="691"/>
      <c r="FXJ61" s="691"/>
      <c r="FXK61" s="691"/>
      <c r="FXL61" s="691"/>
      <c r="FXM61" s="691"/>
      <c r="FXN61" s="691"/>
      <c r="FXO61" s="691"/>
      <c r="FXP61" s="691"/>
      <c r="FXQ61" s="691"/>
      <c r="FXR61" s="691"/>
      <c r="FXS61" s="691"/>
      <c r="FXT61" s="691"/>
      <c r="FXU61" s="691"/>
      <c r="FXV61" s="691"/>
      <c r="FXW61" s="691"/>
      <c r="FXX61" s="691"/>
      <c r="FXY61" s="691"/>
      <c r="FXZ61" s="691"/>
      <c r="FYA61" s="691"/>
      <c r="FYB61" s="691"/>
      <c r="FYC61" s="691"/>
      <c r="FYD61" s="691"/>
      <c r="FYE61" s="691"/>
      <c r="FYF61" s="691"/>
      <c r="FYG61" s="691"/>
      <c r="FYH61" s="691"/>
      <c r="FYI61" s="691"/>
      <c r="FYJ61" s="691"/>
      <c r="FYK61" s="691"/>
      <c r="FYL61" s="691"/>
      <c r="FYM61" s="691"/>
      <c r="FYN61" s="691"/>
      <c r="FYO61" s="691"/>
      <c r="FYP61" s="691"/>
      <c r="FYQ61" s="691"/>
      <c r="FYR61" s="691"/>
      <c r="FYS61" s="691"/>
      <c r="FYT61" s="691"/>
      <c r="FYU61" s="691"/>
      <c r="FYV61" s="691"/>
      <c r="FYW61" s="691"/>
      <c r="FYX61" s="691"/>
      <c r="FYY61" s="691"/>
      <c r="FYZ61" s="691"/>
      <c r="FZA61" s="691"/>
      <c r="FZB61" s="691"/>
      <c r="FZC61" s="691"/>
      <c r="FZD61" s="691"/>
      <c r="FZE61" s="691"/>
      <c r="FZF61" s="691"/>
      <c r="FZG61" s="691"/>
      <c r="FZH61" s="691"/>
      <c r="FZI61" s="691"/>
      <c r="FZJ61" s="691"/>
      <c r="FZK61" s="691"/>
      <c r="FZL61" s="691"/>
      <c r="FZM61" s="691"/>
      <c r="FZN61" s="691"/>
      <c r="FZO61" s="691"/>
      <c r="FZP61" s="691"/>
      <c r="FZQ61" s="691"/>
      <c r="FZR61" s="691"/>
      <c r="FZS61" s="691"/>
      <c r="FZT61" s="691"/>
      <c r="FZU61" s="691"/>
      <c r="FZV61" s="691"/>
      <c r="FZW61" s="691"/>
      <c r="FZX61" s="691"/>
      <c r="FZY61" s="691"/>
      <c r="FZZ61" s="691"/>
      <c r="GAA61" s="691"/>
      <c r="GAB61" s="691"/>
      <c r="GAC61" s="691"/>
      <c r="GAD61" s="691"/>
      <c r="GAE61" s="691"/>
      <c r="GAF61" s="691"/>
      <c r="GAG61" s="691"/>
      <c r="GAH61" s="691"/>
      <c r="GAI61" s="691"/>
      <c r="GAJ61" s="691"/>
      <c r="GAK61" s="691"/>
      <c r="GAL61" s="691"/>
      <c r="GAM61" s="691"/>
      <c r="GAN61" s="691"/>
      <c r="GAO61" s="691"/>
      <c r="GAP61" s="691"/>
      <c r="GAQ61" s="691"/>
      <c r="GAR61" s="691"/>
      <c r="GAS61" s="691"/>
      <c r="GAT61" s="691"/>
      <c r="GAU61" s="691"/>
      <c r="GAV61" s="691"/>
      <c r="GAW61" s="691"/>
      <c r="GAX61" s="691"/>
      <c r="GAY61" s="691"/>
      <c r="GAZ61" s="691"/>
      <c r="GBA61" s="691"/>
      <c r="GBB61" s="691"/>
      <c r="GBC61" s="691"/>
      <c r="GBD61" s="691"/>
      <c r="GBE61" s="691"/>
      <c r="GBF61" s="691"/>
      <c r="GBG61" s="691"/>
      <c r="GBH61" s="691"/>
      <c r="GBI61" s="691"/>
      <c r="GBJ61" s="691"/>
      <c r="GBK61" s="691"/>
      <c r="GBL61" s="691"/>
      <c r="GBM61" s="691"/>
      <c r="GBN61" s="691"/>
      <c r="GBO61" s="691"/>
      <c r="GBP61" s="691"/>
      <c r="GBQ61" s="691"/>
      <c r="GBR61" s="691"/>
      <c r="GBS61" s="691"/>
      <c r="GBT61" s="691"/>
      <c r="GBU61" s="691"/>
      <c r="GBV61" s="691"/>
      <c r="GBW61" s="691"/>
      <c r="GBX61" s="691"/>
      <c r="GBY61" s="691"/>
      <c r="GBZ61" s="691"/>
      <c r="GCA61" s="691"/>
      <c r="GCB61" s="691"/>
      <c r="GCC61" s="691"/>
      <c r="GCD61" s="691"/>
      <c r="GCE61" s="691"/>
      <c r="GCF61" s="691"/>
      <c r="GCG61" s="691"/>
      <c r="GCH61" s="691"/>
      <c r="GCI61" s="691"/>
      <c r="GCJ61" s="691"/>
      <c r="GCK61" s="691"/>
      <c r="GCL61" s="691"/>
      <c r="GCM61" s="691"/>
      <c r="GCN61" s="691"/>
      <c r="GCO61" s="691"/>
      <c r="GCP61" s="691"/>
      <c r="GCQ61" s="691"/>
      <c r="GCR61" s="691"/>
      <c r="GCS61" s="691"/>
      <c r="GCT61" s="691"/>
      <c r="GCU61" s="691"/>
      <c r="GCV61" s="691"/>
      <c r="GCW61" s="691"/>
      <c r="GCX61" s="691"/>
      <c r="GCY61" s="691"/>
      <c r="GCZ61" s="691"/>
      <c r="GDA61" s="691"/>
      <c r="GDB61" s="691"/>
      <c r="GDC61" s="691"/>
      <c r="GDD61" s="691"/>
      <c r="GDE61" s="691"/>
      <c r="GDF61" s="691"/>
      <c r="GDG61" s="691"/>
      <c r="GDH61" s="691"/>
      <c r="GDI61" s="691"/>
      <c r="GDJ61" s="691"/>
      <c r="GDK61" s="691"/>
      <c r="GDL61" s="691"/>
      <c r="GDM61" s="691"/>
      <c r="GDN61" s="691"/>
      <c r="GDO61" s="691"/>
      <c r="GDP61" s="691"/>
      <c r="GDQ61" s="691"/>
      <c r="GDR61" s="691"/>
      <c r="GDS61" s="691"/>
      <c r="GDT61" s="691"/>
      <c r="GDU61" s="691"/>
      <c r="GDV61" s="691"/>
      <c r="GDW61" s="691"/>
      <c r="GDX61" s="691"/>
      <c r="GDY61" s="691"/>
      <c r="GDZ61" s="691"/>
      <c r="GEA61" s="691"/>
      <c r="GEB61" s="691"/>
      <c r="GEC61" s="691"/>
      <c r="GED61" s="691"/>
      <c r="GEE61" s="691"/>
      <c r="GEF61" s="691"/>
      <c r="GEG61" s="691"/>
      <c r="GEH61" s="691"/>
      <c r="GEI61" s="691"/>
      <c r="GEJ61" s="691"/>
      <c r="GEK61" s="691"/>
      <c r="GEL61" s="691"/>
      <c r="GEM61" s="691"/>
      <c r="GEN61" s="691"/>
      <c r="GEO61" s="691"/>
      <c r="GEP61" s="691"/>
      <c r="GEQ61" s="691"/>
      <c r="GER61" s="691"/>
      <c r="GES61" s="691"/>
      <c r="GET61" s="691"/>
      <c r="GEU61" s="691"/>
      <c r="GEV61" s="691"/>
      <c r="GEW61" s="691"/>
      <c r="GEX61" s="691"/>
      <c r="GEY61" s="691"/>
      <c r="GEZ61" s="691"/>
      <c r="GFA61" s="691"/>
      <c r="GFB61" s="691"/>
      <c r="GFC61" s="691"/>
      <c r="GFD61" s="691"/>
      <c r="GFE61" s="691"/>
      <c r="GFF61" s="691"/>
      <c r="GFG61" s="691"/>
      <c r="GFH61" s="691"/>
      <c r="GFI61" s="691"/>
      <c r="GFJ61" s="691"/>
      <c r="GFK61" s="691"/>
      <c r="GFL61" s="691"/>
      <c r="GFM61" s="691"/>
      <c r="GFN61" s="691"/>
      <c r="GFO61" s="691"/>
      <c r="GFP61" s="691"/>
      <c r="GFQ61" s="691"/>
      <c r="GFR61" s="691"/>
      <c r="GFS61" s="691"/>
      <c r="GFT61" s="691"/>
      <c r="GFU61" s="691"/>
      <c r="GFV61" s="691"/>
      <c r="GFW61" s="691"/>
      <c r="GFX61" s="691"/>
      <c r="GFY61" s="691"/>
      <c r="GFZ61" s="691"/>
      <c r="GGA61" s="691"/>
      <c r="GGB61" s="691"/>
      <c r="GGC61" s="691"/>
      <c r="GGD61" s="691"/>
      <c r="GGE61" s="691"/>
      <c r="GGF61" s="691"/>
      <c r="GGG61" s="691"/>
      <c r="GGH61" s="691"/>
      <c r="GGI61" s="691"/>
      <c r="GGJ61" s="691"/>
      <c r="GGK61" s="691"/>
      <c r="GGL61" s="691"/>
      <c r="GGM61" s="691"/>
      <c r="GGN61" s="691"/>
      <c r="GGO61" s="691"/>
      <c r="GGP61" s="691"/>
      <c r="GGQ61" s="691"/>
      <c r="GGR61" s="691"/>
      <c r="GGS61" s="691"/>
      <c r="GGT61" s="691"/>
      <c r="GGU61" s="691"/>
      <c r="GGV61" s="691"/>
      <c r="GGW61" s="691"/>
      <c r="GGX61" s="691"/>
      <c r="GGY61" s="691"/>
      <c r="GGZ61" s="691"/>
      <c r="GHA61" s="691"/>
      <c r="GHB61" s="691"/>
      <c r="GHC61" s="691"/>
      <c r="GHD61" s="691"/>
      <c r="GHE61" s="691"/>
      <c r="GHF61" s="691"/>
      <c r="GHG61" s="691"/>
      <c r="GHH61" s="691"/>
      <c r="GHI61" s="691"/>
      <c r="GHJ61" s="691"/>
      <c r="GHK61" s="691"/>
      <c r="GHL61" s="691"/>
      <c r="GHM61" s="691"/>
      <c r="GHN61" s="691"/>
      <c r="GHO61" s="691"/>
      <c r="GHP61" s="691"/>
      <c r="GHQ61" s="691"/>
      <c r="GHR61" s="691"/>
      <c r="GHS61" s="691"/>
      <c r="GHT61" s="691"/>
      <c r="GHU61" s="691"/>
      <c r="GHV61" s="691"/>
      <c r="GHW61" s="691"/>
      <c r="GHX61" s="691"/>
      <c r="GHY61" s="691"/>
      <c r="GHZ61" s="691"/>
      <c r="GIA61" s="691"/>
      <c r="GIB61" s="691"/>
      <c r="GIC61" s="691"/>
      <c r="GID61" s="691"/>
      <c r="GIE61" s="691"/>
      <c r="GIF61" s="691"/>
      <c r="GIG61" s="691"/>
      <c r="GIH61" s="691"/>
      <c r="GII61" s="691"/>
      <c r="GIJ61" s="691"/>
      <c r="GIK61" s="691"/>
      <c r="GIL61" s="691"/>
      <c r="GIM61" s="691"/>
      <c r="GIN61" s="691"/>
      <c r="GIO61" s="691"/>
      <c r="GIP61" s="691"/>
      <c r="GIQ61" s="691"/>
      <c r="GIR61" s="691"/>
      <c r="GIS61" s="691"/>
      <c r="GIT61" s="691"/>
      <c r="GIU61" s="691"/>
      <c r="GIV61" s="691"/>
      <c r="GIW61" s="691"/>
      <c r="GIX61" s="691"/>
      <c r="GIY61" s="691"/>
      <c r="GIZ61" s="691"/>
      <c r="GJA61" s="691"/>
      <c r="GJB61" s="691"/>
      <c r="GJC61" s="691"/>
      <c r="GJD61" s="691"/>
      <c r="GJE61" s="691"/>
      <c r="GJF61" s="691"/>
      <c r="GJG61" s="691"/>
      <c r="GJH61" s="691"/>
      <c r="GJI61" s="691"/>
      <c r="GJJ61" s="691"/>
      <c r="GJK61" s="691"/>
      <c r="GJL61" s="691"/>
      <c r="GJM61" s="691"/>
      <c r="GJN61" s="691"/>
      <c r="GJO61" s="691"/>
      <c r="GJP61" s="691"/>
      <c r="GJQ61" s="691"/>
      <c r="GJR61" s="691"/>
      <c r="GJS61" s="691"/>
      <c r="GJT61" s="691"/>
      <c r="GJU61" s="691"/>
      <c r="GJV61" s="691"/>
      <c r="GJW61" s="691"/>
      <c r="GJX61" s="691"/>
      <c r="GJY61" s="691"/>
      <c r="GJZ61" s="691"/>
      <c r="GKA61" s="691"/>
      <c r="GKB61" s="691"/>
      <c r="GKC61" s="691"/>
      <c r="GKD61" s="691"/>
      <c r="GKE61" s="691"/>
      <c r="GKF61" s="691"/>
      <c r="GKG61" s="691"/>
      <c r="GKH61" s="691"/>
      <c r="GKI61" s="691"/>
      <c r="GKJ61" s="691"/>
      <c r="GKK61" s="691"/>
      <c r="GKL61" s="691"/>
      <c r="GKM61" s="691"/>
      <c r="GKN61" s="691"/>
      <c r="GKO61" s="691"/>
      <c r="GKP61" s="691"/>
      <c r="GKQ61" s="691"/>
      <c r="GKR61" s="691"/>
      <c r="GKS61" s="691"/>
      <c r="GKT61" s="691"/>
      <c r="GKU61" s="691"/>
      <c r="GKV61" s="691"/>
      <c r="GKW61" s="691"/>
      <c r="GKX61" s="691"/>
      <c r="GKY61" s="691"/>
      <c r="GKZ61" s="691"/>
      <c r="GLA61" s="691"/>
      <c r="GLB61" s="691"/>
      <c r="GLC61" s="691"/>
      <c r="GLD61" s="691"/>
      <c r="GLE61" s="691"/>
      <c r="GLF61" s="691"/>
      <c r="GLG61" s="691"/>
      <c r="GLH61" s="691"/>
      <c r="GLI61" s="691"/>
      <c r="GLJ61" s="691"/>
      <c r="GLK61" s="691"/>
      <c r="GLL61" s="691"/>
      <c r="GLM61" s="691"/>
      <c r="GLN61" s="691"/>
      <c r="GLO61" s="691"/>
      <c r="GLP61" s="691"/>
      <c r="GLQ61" s="691"/>
      <c r="GLR61" s="691"/>
      <c r="GLS61" s="691"/>
      <c r="GLT61" s="691"/>
      <c r="GLU61" s="691"/>
      <c r="GLV61" s="691"/>
      <c r="GLW61" s="691"/>
      <c r="GLX61" s="691"/>
      <c r="GLY61" s="691"/>
      <c r="GLZ61" s="691"/>
      <c r="GMA61" s="691"/>
      <c r="GMB61" s="691"/>
      <c r="GMC61" s="691"/>
      <c r="GMD61" s="691"/>
      <c r="GME61" s="691"/>
      <c r="GMF61" s="691"/>
      <c r="GMG61" s="691"/>
      <c r="GMH61" s="691"/>
      <c r="GMI61" s="691"/>
      <c r="GMJ61" s="691"/>
      <c r="GMK61" s="691"/>
      <c r="GML61" s="691"/>
      <c r="GMM61" s="691"/>
      <c r="GMN61" s="691"/>
      <c r="GMO61" s="691"/>
      <c r="GMP61" s="691"/>
      <c r="GMQ61" s="691"/>
      <c r="GMR61" s="691"/>
      <c r="GMS61" s="691"/>
      <c r="GMT61" s="691"/>
      <c r="GMU61" s="691"/>
      <c r="GMV61" s="691"/>
      <c r="GMW61" s="691"/>
      <c r="GMX61" s="691"/>
      <c r="GMY61" s="691"/>
      <c r="GMZ61" s="691"/>
      <c r="GNA61" s="691"/>
      <c r="GNB61" s="691"/>
      <c r="GNC61" s="691"/>
      <c r="GND61" s="691"/>
      <c r="GNE61" s="691"/>
      <c r="GNF61" s="691"/>
      <c r="GNG61" s="691"/>
      <c r="GNH61" s="691"/>
      <c r="GNI61" s="691"/>
      <c r="GNJ61" s="691"/>
      <c r="GNK61" s="691"/>
      <c r="GNL61" s="691"/>
      <c r="GNM61" s="691"/>
      <c r="GNN61" s="691"/>
      <c r="GNO61" s="691"/>
      <c r="GNP61" s="691"/>
      <c r="GNQ61" s="691"/>
      <c r="GNR61" s="691"/>
      <c r="GNS61" s="691"/>
      <c r="GNT61" s="691"/>
      <c r="GNU61" s="691"/>
      <c r="GNV61" s="691"/>
      <c r="GNW61" s="691"/>
      <c r="GNX61" s="691"/>
      <c r="GNY61" s="691"/>
      <c r="GNZ61" s="691"/>
      <c r="GOA61" s="691"/>
      <c r="GOB61" s="691"/>
      <c r="GOC61" s="691"/>
      <c r="GOD61" s="691"/>
      <c r="GOE61" s="691"/>
      <c r="GOF61" s="691"/>
      <c r="GOG61" s="691"/>
      <c r="GOH61" s="691"/>
      <c r="GOI61" s="691"/>
      <c r="GOJ61" s="691"/>
      <c r="GOK61" s="691"/>
      <c r="GOL61" s="691"/>
      <c r="GOM61" s="691"/>
      <c r="GON61" s="691"/>
      <c r="GOO61" s="691"/>
      <c r="GOP61" s="691"/>
      <c r="GOQ61" s="691"/>
      <c r="GOR61" s="691"/>
      <c r="GOS61" s="691"/>
      <c r="GOT61" s="691"/>
      <c r="GOU61" s="691"/>
      <c r="GOV61" s="691"/>
      <c r="GOW61" s="691"/>
      <c r="GOX61" s="691"/>
      <c r="GOY61" s="691"/>
      <c r="GOZ61" s="691"/>
      <c r="GPA61" s="691"/>
      <c r="GPB61" s="691"/>
      <c r="GPC61" s="691"/>
      <c r="GPD61" s="691"/>
      <c r="GPE61" s="691"/>
      <c r="GPF61" s="691"/>
      <c r="GPG61" s="691"/>
      <c r="GPH61" s="691"/>
      <c r="GPI61" s="691"/>
      <c r="GPJ61" s="691"/>
      <c r="GPK61" s="691"/>
      <c r="GPL61" s="691"/>
      <c r="GPM61" s="691"/>
      <c r="GPN61" s="691"/>
      <c r="GPO61" s="691"/>
      <c r="GPP61" s="691"/>
      <c r="GPQ61" s="691"/>
      <c r="GPR61" s="691"/>
      <c r="GPS61" s="691"/>
      <c r="GPT61" s="691"/>
      <c r="GPU61" s="691"/>
      <c r="GPV61" s="691"/>
      <c r="GPW61" s="691"/>
      <c r="GPX61" s="691"/>
      <c r="GPY61" s="691"/>
      <c r="GPZ61" s="691"/>
      <c r="GQA61" s="691"/>
      <c r="GQB61" s="691"/>
      <c r="GQC61" s="691"/>
      <c r="GQD61" s="691"/>
      <c r="GQE61" s="691"/>
      <c r="GQF61" s="691"/>
      <c r="GQG61" s="691"/>
      <c r="GQH61" s="691"/>
      <c r="GQI61" s="691"/>
      <c r="GQJ61" s="691"/>
      <c r="GQK61" s="691"/>
      <c r="GQL61" s="691"/>
      <c r="GQM61" s="691"/>
      <c r="GQN61" s="691"/>
      <c r="GQO61" s="691"/>
      <c r="GQP61" s="691"/>
      <c r="GQQ61" s="691"/>
      <c r="GQR61" s="691"/>
      <c r="GQS61" s="691"/>
      <c r="GQT61" s="691"/>
      <c r="GQU61" s="691"/>
      <c r="GQV61" s="691"/>
      <c r="GQW61" s="691"/>
      <c r="GQX61" s="691"/>
      <c r="GQY61" s="691"/>
      <c r="GQZ61" s="691"/>
      <c r="GRA61" s="691"/>
      <c r="GRB61" s="691"/>
      <c r="GRC61" s="691"/>
      <c r="GRD61" s="691"/>
      <c r="GRE61" s="691"/>
      <c r="GRF61" s="691"/>
      <c r="GRG61" s="691"/>
      <c r="GRH61" s="691"/>
      <c r="GRI61" s="691"/>
      <c r="GRJ61" s="691"/>
      <c r="GRK61" s="691"/>
      <c r="GRL61" s="691"/>
      <c r="GRM61" s="691"/>
      <c r="GRN61" s="691"/>
      <c r="GRO61" s="691"/>
      <c r="GRP61" s="691"/>
      <c r="GRQ61" s="691"/>
      <c r="GRR61" s="691"/>
      <c r="GRS61" s="691"/>
      <c r="GRT61" s="691"/>
      <c r="GRU61" s="691"/>
      <c r="GRV61" s="691"/>
      <c r="GRW61" s="691"/>
      <c r="GRX61" s="691"/>
      <c r="GRY61" s="691"/>
      <c r="GRZ61" s="691"/>
      <c r="GSA61" s="691"/>
      <c r="GSB61" s="691"/>
      <c r="GSC61" s="691"/>
      <c r="GSD61" s="691"/>
      <c r="GSE61" s="691"/>
      <c r="GSF61" s="691"/>
      <c r="GSG61" s="691"/>
      <c r="GSH61" s="691"/>
      <c r="GSI61" s="691"/>
      <c r="GSJ61" s="691"/>
      <c r="GSK61" s="691"/>
      <c r="GSL61" s="691"/>
      <c r="GSM61" s="691"/>
      <c r="GSN61" s="691"/>
      <c r="GSO61" s="691"/>
      <c r="GSP61" s="691"/>
      <c r="GSQ61" s="691"/>
      <c r="GSR61" s="691"/>
      <c r="GSS61" s="691"/>
      <c r="GST61" s="691"/>
      <c r="GSU61" s="691"/>
      <c r="GSV61" s="691"/>
      <c r="GSW61" s="691"/>
      <c r="GSX61" s="691"/>
      <c r="GSY61" s="691"/>
      <c r="GSZ61" s="691"/>
      <c r="GTA61" s="691"/>
      <c r="GTB61" s="691"/>
      <c r="GTC61" s="691"/>
      <c r="GTD61" s="691"/>
      <c r="GTE61" s="691"/>
      <c r="GTF61" s="691"/>
      <c r="GTG61" s="691"/>
      <c r="GTH61" s="691"/>
      <c r="GTI61" s="691"/>
      <c r="GTJ61" s="691"/>
      <c r="GTK61" s="691"/>
      <c r="GTL61" s="691"/>
      <c r="GTM61" s="691"/>
      <c r="GTN61" s="691"/>
      <c r="GTO61" s="691"/>
      <c r="GTP61" s="691"/>
      <c r="GTQ61" s="691"/>
      <c r="GTR61" s="691"/>
      <c r="GTS61" s="691"/>
      <c r="GTT61" s="691"/>
      <c r="GTU61" s="691"/>
      <c r="GTV61" s="691"/>
      <c r="GTW61" s="691"/>
      <c r="GTX61" s="691"/>
      <c r="GTY61" s="691"/>
      <c r="GTZ61" s="691"/>
      <c r="GUA61" s="691"/>
      <c r="GUB61" s="691"/>
      <c r="GUC61" s="691"/>
      <c r="GUD61" s="691"/>
      <c r="GUE61" s="691"/>
      <c r="GUF61" s="691"/>
      <c r="GUG61" s="691"/>
      <c r="GUH61" s="691"/>
      <c r="GUI61" s="691"/>
      <c r="GUJ61" s="691"/>
      <c r="GUK61" s="691"/>
      <c r="GUL61" s="691"/>
      <c r="GUM61" s="691"/>
      <c r="GUN61" s="691"/>
      <c r="GUO61" s="691"/>
      <c r="GUP61" s="691"/>
      <c r="GUQ61" s="691"/>
      <c r="GUR61" s="691"/>
      <c r="GUS61" s="691"/>
      <c r="GUT61" s="691"/>
      <c r="GUU61" s="691"/>
      <c r="GUV61" s="691"/>
      <c r="GUW61" s="691"/>
      <c r="GUX61" s="691"/>
      <c r="GUY61" s="691"/>
      <c r="GUZ61" s="691"/>
      <c r="GVA61" s="691"/>
      <c r="GVB61" s="691"/>
      <c r="GVC61" s="691"/>
      <c r="GVD61" s="691"/>
      <c r="GVE61" s="691"/>
      <c r="GVF61" s="691"/>
      <c r="GVG61" s="691"/>
      <c r="GVH61" s="691"/>
      <c r="GVI61" s="691"/>
      <c r="GVJ61" s="691"/>
      <c r="GVK61" s="691"/>
      <c r="GVL61" s="691"/>
      <c r="GVM61" s="691"/>
      <c r="GVN61" s="691"/>
      <c r="GVO61" s="691"/>
      <c r="GVP61" s="691"/>
      <c r="GVQ61" s="691"/>
      <c r="GVR61" s="691"/>
      <c r="GVS61" s="691"/>
      <c r="GVT61" s="691"/>
      <c r="GVU61" s="691"/>
      <c r="GVV61" s="691"/>
      <c r="GVW61" s="691"/>
      <c r="GVX61" s="691"/>
      <c r="GVY61" s="691"/>
      <c r="GVZ61" s="691"/>
      <c r="GWA61" s="691"/>
      <c r="GWB61" s="691"/>
      <c r="GWC61" s="691"/>
      <c r="GWD61" s="691"/>
      <c r="GWE61" s="691"/>
      <c r="GWF61" s="691"/>
      <c r="GWG61" s="691"/>
      <c r="GWH61" s="691"/>
      <c r="GWI61" s="691"/>
      <c r="GWJ61" s="691"/>
      <c r="GWK61" s="691"/>
      <c r="GWL61" s="691"/>
      <c r="GWM61" s="691"/>
      <c r="GWN61" s="691"/>
      <c r="GWO61" s="691"/>
      <c r="GWP61" s="691"/>
      <c r="GWQ61" s="691"/>
      <c r="GWR61" s="691"/>
      <c r="GWS61" s="691"/>
      <c r="GWT61" s="691"/>
      <c r="GWU61" s="691"/>
      <c r="GWV61" s="691"/>
      <c r="GWW61" s="691"/>
      <c r="GWX61" s="691"/>
      <c r="GWY61" s="691"/>
      <c r="GWZ61" s="691"/>
      <c r="GXA61" s="691"/>
      <c r="GXB61" s="691"/>
      <c r="GXC61" s="691"/>
      <c r="GXD61" s="691"/>
      <c r="GXE61" s="691"/>
      <c r="GXF61" s="691"/>
      <c r="GXG61" s="691"/>
      <c r="GXH61" s="691"/>
      <c r="GXI61" s="691"/>
      <c r="GXJ61" s="691"/>
      <c r="GXK61" s="691"/>
      <c r="GXL61" s="691"/>
      <c r="GXM61" s="691"/>
      <c r="GXN61" s="691"/>
      <c r="GXO61" s="691"/>
      <c r="GXP61" s="691"/>
      <c r="GXQ61" s="691"/>
      <c r="GXR61" s="691"/>
      <c r="GXS61" s="691"/>
      <c r="GXT61" s="691"/>
      <c r="GXU61" s="691"/>
      <c r="GXV61" s="691"/>
      <c r="GXW61" s="691"/>
      <c r="GXX61" s="691"/>
      <c r="GXY61" s="691"/>
      <c r="GXZ61" s="691"/>
      <c r="GYA61" s="691"/>
      <c r="GYB61" s="691"/>
      <c r="GYC61" s="691"/>
      <c r="GYD61" s="691"/>
      <c r="GYE61" s="691"/>
      <c r="GYF61" s="691"/>
      <c r="GYG61" s="691"/>
      <c r="GYH61" s="691"/>
      <c r="GYI61" s="691"/>
      <c r="GYJ61" s="691"/>
      <c r="GYK61" s="691"/>
      <c r="GYL61" s="691"/>
      <c r="GYM61" s="691"/>
      <c r="GYN61" s="691"/>
      <c r="GYO61" s="691"/>
      <c r="GYP61" s="691"/>
      <c r="GYQ61" s="691"/>
      <c r="GYR61" s="691"/>
      <c r="GYS61" s="691"/>
      <c r="GYT61" s="691"/>
      <c r="GYU61" s="691"/>
      <c r="GYV61" s="691"/>
      <c r="GYW61" s="691"/>
      <c r="GYX61" s="691"/>
      <c r="GYY61" s="691"/>
      <c r="GYZ61" s="691"/>
      <c r="GZA61" s="691"/>
      <c r="GZB61" s="691"/>
      <c r="GZC61" s="691"/>
      <c r="GZD61" s="691"/>
      <c r="GZE61" s="691"/>
      <c r="GZF61" s="691"/>
      <c r="GZG61" s="691"/>
      <c r="GZH61" s="691"/>
      <c r="GZI61" s="691"/>
      <c r="GZJ61" s="691"/>
      <c r="GZK61" s="691"/>
      <c r="GZL61" s="691"/>
      <c r="GZM61" s="691"/>
      <c r="GZN61" s="691"/>
      <c r="GZO61" s="691"/>
      <c r="GZP61" s="691"/>
      <c r="GZQ61" s="691"/>
      <c r="GZR61" s="691"/>
      <c r="GZS61" s="691"/>
      <c r="GZT61" s="691"/>
      <c r="GZU61" s="691"/>
      <c r="GZV61" s="691"/>
      <c r="GZW61" s="691"/>
      <c r="GZX61" s="691"/>
      <c r="GZY61" s="691"/>
      <c r="GZZ61" s="691"/>
      <c r="HAA61" s="691"/>
      <c r="HAB61" s="691"/>
      <c r="HAC61" s="691"/>
      <c r="HAD61" s="691"/>
      <c r="HAE61" s="691"/>
      <c r="HAF61" s="691"/>
      <c r="HAG61" s="691"/>
      <c r="HAH61" s="691"/>
      <c r="HAI61" s="691"/>
      <c r="HAJ61" s="691"/>
      <c r="HAK61" s="691"/>
      <c r="HAL61" s="691"/>
      <c r="HAM61" s="691"/>
      <c r="HAN61" s="691"/>
      <c r="HAO61" s="691"/>
      <c r="HAP61" s="691"/>
      <c r="HAQ61" s="691"/>
      <c r="HAR61" s="691"/>
      <c r="HAS61" s="691"/>
      <c r="HAT61" s="691"/>
      <c r="HAU61" s="691"/>
      <c r="HAV61" s="691"/>
      <c r="HAW61" s="691"/>
      <c r="HAX61" s="691"/>
      <c r="HAY61" s="691"/>
      <c r="HAZ61" s="691"/>
      <c r="HBA61" s="691"/>
      <c r="HBB61" s="691"/>
      <c r="HBC61" s="691"/>
      <c r="HBD61" s="691"/>
      <c r="HBE61" s="691"/>
      <c r="HBF61" s="691"/>
      <c r="HBG61" s="691"/>
      <c r="HBH61" s="691"/>
      <c r="HBI61" s="691"/>
      <c r="HBJ61" s="691"/>
      <c r="HBK61" s="691"/>
      <c r="HBL61" s="691"/>
      <c r="HBM61" s="691"/>
      <c r="HBN61" s="691"/>
      <c r="HBO61" s="691"/>
      <c r="HBP61" s="691"/>
      <c r="HBQ61" s="691"/>
      <c r="HBR61" s="691"/>
      <c r="HBS61" s="691"/>
      <c r="HBT61" s="691"/>
      <c r="HBU61" s="691"/>
      <c r="HBV61" s="691"/>
      <c r="HBW61" s="691"/>
      <c r="HBX61" s="691"/>
      <c r="HBY61" s="691"/>
      <c r="HBZ61" s="691"/>
      <c r="HCA61" s="691"/>
      <c r="HCB61" s="691"/>
      <c r="HCC61" s="691"/>
      <c r="HCD61" s="691"/>
      <c r="HCE61" s="691"/>
      <c r="HCF61" s="691"/>
      <c r="HCG61" s="691"/>
      <c r="HCH61" s="691"/>
      <c r="HCI61" s="691"/>
      <c r="HCJ61" s="691"/>
      <c r="HCK61" s="691"/>
      <c r="HCL61" s="691"/>
      <c r="HCM61" s="691"/>
      <c r="HCN61" s="691"/>
      <c r="HCO61" s="691"/>
      <c r="HCP61" s="691"/>
      <c r="HCQ61" s="691"/>
      <c r="HCR61" s="691"/>
      <c r="HCS61" s="691"/>
      <c r="HCT61" s="691"/>
      <c r="HCU61" s="691"/>
      <c r="HCV61" s="691"/>
      <c r="HCW61" s="691"/>
      <c r="HCX61" s="691"/>
      <c r="HCY61" s="691"/>
      <c r="HCZ61" s="691"/>
      <c r="HDA61" s="691"/>
      <c r="HDB61" s="691"/>
      <c r="HDC61" s="691"/>
      <c r="HDD61" s="691"/>
      <c r="HDE61" s="691"/>
      <c r="HDF61" s="691"/>
      <c r="HDG61" s="691"/>
      <c r="HDH61" s="691"/>
      <c r="HDI61" s="691"/>
      <c r="HDJ61" s="691"/>
      <c r="HDK61" s="691"/>
      <c r="HDL61" s="691"/>
      <c r="HDM61" s="691"/>
      <c r="HDN61" s="691"/>
      <c r="HDO61" s="691"/>
      <c r="HDP61" s="691"/>
      <c r="HDQ61" s="691"/>
      <c r="HDR61" s="691"/>
      <c r="HDS61" s="691"/>
      <c r="HDT61" s="691"/>
      <c r="HDU61" s="691"/>
      <c r="HDV61" s="691"/>
      <c r="HDW61" s="691"/>
      <c r="HDX61" s="691"/>
      <c r="HDY61" s="691"/>
      <c r="HDZ61" s="691"/>
      <c r="HEA61" s="691"/>
      <c r="HEB61" s="691"/>
      <c r="HEC61" s="691"/>
      <c r="HED61" s="691"/>
      <c r="HEE61" s="691"/>
      <c r="HEF61" s="691"/>
      <c r="HEG61" s="691"/>
      <c r="HEH61" s="691"/>
      <c r="HEI61" s="691"/>
      <c r="HEJ61" s="691"/>
      <c r="HEK61" s="691"/>
      <c r="HEL61" s="691"/>
      <c r="HEM61" s="691"/>
      <c r="HEN61" s="691"/>
      <c r="HEO61" s="691"/>
      <c r="HEP61" s="691"/>
      <c r="HEQ61" s="691"/>
      <c r="HER61" s="691"/>
      <c r="HES61" s="691"/>
      <c r="HET61" s="691"/>
      <c r="HEU61" s="691"/>
      <c r="HEV61" s="691"/>
      <c r="HEW61" s="691"/>
      <c r="HEX61" s="691"/>
      <c r="HEY61" s="691"/>
      <c r="HEZ61" s="691"/>
      <c r="HFA61" s="691"/>
      <c r="HFB61" s="691"/>
      <c r="HFC61" s="691"/>
      <c r="HFD61" s="691"/>
      <c r="HFE61" s="691"/>
      <c r="HFF61" s="691"/>
      <c r="HFG61" s="691"/>
      <c r="HFH61" s="691"/>
      <c r="HFI61" s="691"/>
      <c r="HFJ61" s="691"/>
      <c r="HFK61" s="691"/>
      <c r="HFL61" s="691"/>
      <c r="HFM61" s="691"/>
      <c r="HFN61" s="691"/>
      <c r="HFO61" s="691"/>
      <c r="HFP61" s="691"/>
      <c r="HFQ61" s="691"/>
      <c r="HFR61" s="691"/>
      <c r="HFS61" s="691"/>
      <c r="HFT61" s="691"/>
      <c r="HFU61" s="691"/>
      <c r="HFV61" s="691"/>
      <c r="HFW61" s="691"/>
      <c r="HFX61" s="691"/>
      <c r="HFY61" s="691"/>
      <c r="HFZ61" s="691"/>
      <c r="HGA61" s="691"/>
      <c r="HGB61" s="691"/>
      <c r="HGC61" s="691"/>
      <c r="HGD61" s="691"/>
      <c r="HGE61" s="691"/>
      <c r="HGF61" s="691"/>
      <c r="HGG61" s="691"/>
      <c r="HGH61" s="691"/>
      <c r="HGI61" s="691"/>
      <c r="HGJ61" s="691"/>
      <c r="HGK61" s="691"/>
      <c r="HGL61" s="691"/>
      <c r="HGM61" s="691"/>
      <c r="HGN61" s="691"/>
      <c r="HGO61" s="691"/>
      <c r="HGP61" s="691"/>
      <c r="HGQ61" s="691"/>
      <c r="HGR61" s="691"/>
      <c r="HGS61" s="691"/>
      <c r="HGT61" s="691"/>
      <c r="HGU61" s="691"/>
      <c r="HGV61" s="691"/>
      <c r="HGW61" s="691"/>
      <c r="HGX61" s="691"/>
      <c r="HGY61" s="691"/>
      <c r="HGZ61" s="691"/>
      <c r="HHA61" s="691"/>
      <c r="HHB61" s="691"/>
      <c r="HHC61" s="691"/>
      <c r="HHD61" s="691"/>
      <c r="HHE61" s="691"/>
      <c r="HHF61" s="691"/>
      <c r="HHG61" s="691"/>
      <c r="HHH61" s="691"/>
      <c r="HHI61" s="691"/>
      <c r="HHJ61" s="691"/>
      <c r="HHK61" s="691"/>
      <c r="HHL61" s="691"/>
      <c r="HHM61" s="691"/>
      <c r="HHN61" s="691"/>
      <c r="HHO61" s="691"/>
      <c r="HHP61" s="691"/>
      <c r="HHQ61" s="691"/>
      <c r="HHR61" s="691"/>
      <c r="HHS61" s="691"/>
      <c r="HHT61" s="691"/>
      <c r="HHU61" s="691"/>
      <c r="HHV61" s="691"/>
      <c r="HHW61" s="691"/>
      <c r="HHX61" s="691"/>
      <c r="HHY61" s="691"/>
      <c r="HHZ61" s="691"/>
      <c r="HIA61" s="691"/>
      <c r="HIB61" s="691"/>
      <c r="HIC61" s="691"/>
      <c r="HID61" s="691"/>
      <c r="HIE61" s="691"/>
      <c r="HIF61" s="691"/>
      <c r="HIG61" s="691"/>
      <c r="HIH61" s="691"/>
      <c r="HII61" s="691"/>
      <c r="HIJ61" s="691"/>
      <c r="HIK61" s="691"/>
      <c r="HIL61" s="691"/>
      <c r="HIM61" s="691"/>
      <c r="HIN61" s="691"/>
      <c r="HIO61" s="691"/>
      <c r="HIP61" s="691"/>
      <c r="HIQ61" s="691"/>
      <c r="HIR61" s="691"/>
      <c r="HIS61" s="691"/>
      <c r="HIT61" s="691"/>
      <c r="HIU61" s="691"/>
      <c r="HIV61" s="691"/>
      <c r="HIW61" s="691"/>
      <c r="HIX61" s="691"/>
      <c r="HIY61" s="691"/>
      <c r="HIZ61" s="691"/>
      <c r="HJA61" s="691"/>
      <c r="HJB61" s="691"/>
      <c r="HJC61" s="691"/>
      <c r="HJD61" s="691"/>
      <c r="HJE61" s="691"/>
      <c r="HJF61" s="691"/>
      <c r="HJG61" s="691"/>
      <c r="HJH61" s="691"/>
      <c r="HJI61" s="691"/>
      <c r="HJJ61" s="691"/>
      <c r="HJK61" s="691"/>
      <c r="HJL61" s="691"/>
      <c r="HJM61" s="691"/>
      <c r="HJN61" s="691"/>
      <c r="HJO61" s="691"/>
      <c r="HJP61" s="691"/>
      <c r="HJQ61" s="691"/>
      <c r="HJR61" s="691"/>
      <c r="HJS61" s="691"/>
      <c r="HJT61" s="691"/>
      <c r="HJU61" s="691"/>
      <c r="HJV61" s="691"/>
      <c r="HJW61" s="691"/>
      <c r="HJX61" s="691"/>
      <c r="HJY61" s="691"/>
      <c r="HJZ61" s="691"/>
      <c r="HKA61" s="691"/>
      <c r="HKB61" s="691"/>
      <c r="HKC61" s="691"/>
      <c r="HKD61" s="691"/>
      <c r="HKE61" s="691"/>
      <c r="HKF61" s="691"/>
      <c r="HKG61" s="691"/>
      <c r="HKH61" s="691"/>
      <c r="HKI61" s="691"/>
      <c r="HKJ61" s="691"/>
      <c r="HKK61" s="691"/>
      <c r="HKL61" s="691"/>
      <c r="HKM61" s="691"/>
      <c r="HKN61" s="691"/>
      <c r="HKO61" s="691"/>
      <c r="HKP61" s="691"/>
      <c r="HKQ61" s="691"/>
      <c r="HKR61" s="691"/>
      <c r="HKS61" s="691"/>
      <c r="HKT61" s="691"/>
      <c r="HKU61" s="691"/>
      <c r="HKV61" s="691"/>
      <c r="HKW61" s="691"/>
      <c r="HKX61" s="691"/>
      <c r="HKY61" s="691"/>
      <c r="HKZ61" s="691"/>
      <c r="HLA61" s="691"/>
      <c r="HLB61" s="691"/>
      <c r="HLC61" s="691"/>
      <c r="HLD61" s="691"/>
      <c r="HLE61" s="691"/>
      <c r="HLF61" s="691"/>
      <c r="HLG61" s="691"/>
      <c r="HLH61" s="691"/>
      <c r="HLI61" s="691"/>
      <c r="HLJ61" s="691"/>
      <c r="HLK61" s="691"/>
      <c r="HLL61" s="691"/>
      <c r="HLM61" s="691"/>
      <c r="HLN61" s="691"/>
      <c r="HLO61" s="691"/>
      <c r="HLP61" s="691"/>
      <c r="HLQ61" s="691"/>
      <c r="HLR61" s="691"/>
      <c r="HLS61" s="691"/>
      <c r="HLT61" s="691"/>
      <c r="HLU61" s="691"/>
      <c r="HLV61" s="691"/>
      <c r="HLW61" s="691"/>
      <c r="HLX61" s="691"/>
      <c r="HLY61" s="691"/>
      <c r="HLZ61" s="691"/>
      <c r="HMA61" s="691"/>
      <c r="HMB61" s="691"/>
      <c r="HMC61" s="691"/>
      <c r="HMD61" s="691"/>
      <c r="HME61" s="691"/>
      <c r="HMF61" s="691"/>
      <c r="HMG61" s="691"/>
      <c r="HMH61" s="691"/>
      <c r="HMI61" s="691"/>
      <c r="HMJ61" s="691"/>
      <c r="HMK61" s="691"/>
      <c r="HML61" s="691"/>
      <c r="HMM61" s="691"/>
      <c r="HMN61" s="691"/>
      <c r="HMO61" s="691"/>
      <c r="HMP61" s="691"/>
      <c r="HMQ61" s="691"/>
      <c r="HMR61" s="691"/>
      <c r="HMS61" s="691"/>
      <c r="HMT61" s="691"/>
      <c r="HMU61" s="691"/>
      <c r="HMV61" s="691"/>
      <c r="HMW61" s="691"/>
      <c r="HMX61" s="691"/>
      <c r="HMY61" s="691"/>
      <c r="HMZ61" s="691"/>
      <c r="HNA61" s="691"/>
      <c r="HNB61" s="691"/>
      <c r="HNC61" s="691"/>
      <c r="HND61" s="691"/>
      <c r="HNE61" s="691"/>
      <c r="HNF61" s="691"/>
      <c r="HNG61" s="691"/>
      <c r="HNH61" s="691"/>
      <c r="HNI61" s="691"/>
      <c r="HNJ61" s="691"/>
      <c r="HNK61" s="691"/>
      <c r="HNL61" s="691"/>
      <c r="HNM61" s="691"/>
      <c r="HNN61" s="691"/>
      <c r="HNO61" s="691"/>
      <c r="HNP61" s="691"/>
      <c r="HNQ61" s="691"/>
      <c r="HNR61" s="691"/>
      <c r="HNS61" s="691"/>
      <c r="HNT61" s="691"/>
      <c r="HNU61" s="691"/>
      <c r="HNV61" s="691"/>
      <c r="HNW61" s="691"/>
      <c r="HNX61" s="691"/>
      <c r="HNY61" s="691"/>
      <c r="HNZ61" s="691"/>
      <c r="HOA61" s="691"/>
      <c r="HOB61" s="691"/>
      <c r="HOC61" s="691"/>
      <c r="HOD61" s="691"/>
      <c r="HOE61" s="691"/>
      <c r="HOF61" s="691"/>
      <c r="HOG61" s="691"/>
      <c r="HOH61" s="691"/>
      <c r="HOI61" s="691"/>
      <c r="HOJ61" s="691"/>
      <c r="HOK61" s="691"/>
      <c r="HOL61" s="691"/>
      <c r="HOM61" s="691"/>
      <c r="HON61" s="691"/>
      <c r="HOO61" s="691"/>
      <c r="HOP61" s="691"/>
      <c r="HOQ61" s="691"/>
      <c r="HOR61" s="691"/>
      <c r="HOS61" s="691"/>
      <c r="HOT61" s="691"/>
      <c r="HOU61" s="691"/>
      <c r="HOV61" s="691"/>
      <c r="HOW61" s="691"/>
      <c r="HOX61" s="691"/>
      <c r="HOY61" s="691"/>
      <c r="HOZ61" s="691"/>
      <c r="HPA61" s="691"/>
      <c r="HPB61" s="691"/>
      <c r="HPC61" s="691"/>
      <c r="HPD61" s="691"/>
      <c r="HPE61" s="691"/>
      <c r="HPF61" s="691"/>
      <c r="HPG61" s="691"/>
      <c r="HPH61" s="691"/>
      <c r="HPI61" s="691"/>
      <c r="HPJ61" s="691"/>
      <c r="HPK61" s="691"/>
      <c r="HPL61" s="691"/>
      <c r="HPM61" s="691"/>
      <c r="HPN61" s="691"/>
      <c r="HPO61" s="691"/>
      <c r="HPP61" s="691"/>
      <c r="HPQ61" s="691"/>
      <c r="HPR61" s="691"/>
      <c r="HPS61" s="691"/>
      <c r="HPT61" s="691"/>
      <c r="HPU61" s="691"/>
      <c r="HPV61" s="691"/>
      <c r="HPW61" s="691"/>
      <c r="HPX61" s="691"/>
      <c r="HPY61" s="691"/>
      <c r="HPZ61" s="691"/>
      <c r="HQA61" s="691"/>
      <c r="HQB61" s="691"/>
      <c r="HQC61" s="691"/>
      <c r="HQD61" s="691"/>
      <c r="HQE61" s="691"/>
      <c r="HQF61" s="691"/>
      <c r="HQG61" s="691"/>
      <c r="HQH61" s="691"/>
      <c r="HQI61" s="691"/>
      <c r="HQJ61" s="691"/>
      <c r="HQK61" s="691"/>
      <c r="HQL61" s="691"/>
      <c r="HQM61" s="691"/>
      <c r="HQN61" s="691"/>
      <c r="HQO61" s="691"/>
      <c r="HQP61" s="691"/>
      <c r="HQQ61" s="691"/>
      <c r="HQR61" s="691"/>
      <c r="HQS61" s="691"/>
      <c r="HQT61" s="691"/>
      <c r="HQU61" s="691"/>
      <c r="HQV61" s="691"/>
      <c r="HQW61" s="691"/>
      <c r="HQX61" s="691"/>
      <c r="HQY61" s="691"/>
      <c r="HQZ61" s="691"/>
      <c r="HRA61" s="691"/>
      <c r="HRB61" s="691"/>
      <c r="HRC61" s="691"/>
      <c r="HRD61" s="691"/>
      <c r="HRE61" s="691"/>
      <c r="HRF61" s="691"/>
      <c r="HRG61" s="691"/>
      <c r="HRH61" s="691"/>
      <c r="HRI61" s="691"/>
      <c r="HRJ61" s="691"/>
      <c r="HRK61" s="691"/>
      <c r="HRL61" s="691"/>
      <c r="HRM61" s="691"/>
      <c r="HRN61" s="691"/>
      <c r="HRO61" s="691"/>
      <c r="HRP61" s="691"/>
      <c r="HRQ61" s="691"/>
      <c r="HRR61" s="691"/>
      <c r="HRS61" s="691"/>
      <c r="HRT61" s="691"/>
      <c r="HRU61" s="691"/>
      <c r="HRV61" s="691"/>
      <c r="HRW61" s="691"/>
      <c r="HRX61" s="691"/>
      <c r="HRY61" s="691"/>
      <c r="HRZ61" s="691"/>
      <c r="HSA61" s="691"/>
      <c r="HSB61" s="691"/>
      <c r="HSC61" s="691"/>
      <c r="HSD61" s="691"/>
      <c r="HSE61" s="691"/>
      <c r="HSF61" s="691"/>
      <c r="HSG61" s="691"/>
      <c r="HSH61" s="691"/>
      <c r="HSI61" s="691"/>
      <c r="HSJ61" s="691"/>
      <c r="HSK61" s="691"/>
      <c r="HSL61" s="691"/>
      <c r="HSM61" s="691"/>
      <c r="HSN61" s="691"/>
      <c r="HSO61" s="691"/>
      <c r="HSP61" s="691"/>
      <c r="HSQ61" s="691"/>
      <c r="HSR61" s="691"/>
      <c r="HSS61" s="691"/>
      <c r="HST61" s="691"/>
      <c r="HSU61" s="691"/>
      <c r="HSV61" s="691"/>
      <c r="HSW61" s="691"/>
      <c r="HSX61" s="691"/>
      <c r="HSY61" s="691"/>
      <c r="HSZ61" s="691"/>
      <c r="HTA61" s="691"/>
      <c r="HTB61" s="691"/>
      <c r="HTC61" s="691"/>
      <c r="HTD61" s="691"/>
      <c r="HTE61" s="691"/>
      <c r="HTF61" s="691"/>
      <c r="HTG61" s="691"/>
      <c r="HTH61" s="691"/>
      <c r="HTI61" s="691"/>
      <c r="HTJ61" s="691"/>
      <c r="HTK61" s="691"/>
      <c r="HTL61" s="691"/>
      <c r="HTM61" s="691"/>
      <c r="HTN61" s="691"/>
      <c r="HTO61" s="691"/>
      <c r="HTP61" s="691"/>
      <c r="HTQ61" s="691"/>
      <c r="HTR61" s="691"/>
      <c r="HTS61" s="691"/>
      <c r="HTT61" s="691"/>
      <c r="HTU61" s="691"/>
      <c r="HTV61" s="691"/>
      <c r="HTW61" s="691"/>
      <c r="HTX61" s="691"/>
      <c r="HTY61" s="691"/>
      <c r="HTZ61" s="691"/>
      <c r="HUA61" s="691"/>
      <c r="HUB61" s="691"/>
      <c r="HUC61" s="691"/>
      <c r="HUD61" s="691"/>
      <c r="HUE61" s="691"/>
      <c r="HUF61" s="691"/>
      <c r="HUG61" s="691"/>
      <c r="HUH61" s="691"/>
      <c r="HUI61" s="691"/>
      <c r="HUJ61" s="691"/>
      <c r="HUK61" s="691"/>
      <c r="HUL61" s="691"/>
      <c r="HUM61" s="691"/>
      <c r="HUN61" s="691"/>
      <c r="HUO61" s="691"/>
      <c r="HUP61" s="691"/>
      <c r="HUQ61" s="691"/>
      <c r="HUR61" s="691"/>
      <c r="HUS61" s="691"/>
      <c r="HUT61" s="691"/>
      <c r="HUU61" s="691"/>
      <c r="HUV61" s="691"/>
      <c r="HUW61" s="691"/>
      <c r="HUX61" s="691"/>
      <c r="HUY61" s="691"/>
      <c r="HUZ61" s="691"/>
      <c r="HVA61" s="691"/>
      <c r="HVB61" s="691"/>
      <c r="HVC61" s="691"/>
      <c r="HVD61" s="691"/>
      <c r="HVE61" s="691"/>
      <c r="HVF61" s="691"/>
      <c r="HVG61" s="691"/>
      <c r="HVH61" s="691"/>
      <c r="HVI61" s="691"/>
      <c r="HVJ61" s="691"/>
      <c r="HVK61" s="691"/>
      <c r="HVL61" s="691"/>
      <c r="HVM61" s="691"/>
      <c r="HVN61" s="691"/>
      <c r="HVO61" s="691"/>
      <c r="HVP61" s="691"/>
      <c r="HVQ61" s="691"/>
      <c r="HVR61" s="691"/>
      <c r="HVS61" s="691"/>
      <c r="HVT61" s="691"/>
      <c r="HVU61" s="691"/>
      <c r="HVV61" s="691"/>
      <c r="HVW61" s="691"/>
      <c r="HVX61" s="691"/>
      <c r="HVY61" s="691"/>
      <c r="HVZ61" s="691"/>
      <c r="HWA61" s="691"/>
      <c r="HWB61" s="691"/>
      <c r="HWC61" s="691"/>
      <c r="HWD61" s="691"/>
      <c r="HWE61" s="691"/>
      <c r="HWF61" s="691"/>
      <c r="HWG61" s="691"/>
      <c r="HWH61" s="691"/>
      <c r="HWI61" s="691"/>
      <c r="HWJ61" s="691"/>
      <c r="HWK61" s="691"/>
      <c r="HWL61" s="691"/>
      <c r="HWM61" s="691"/>
      <c r="HWN61" s="691"/>
      <c r="HWO61" s="691"/>
      <c r="HWP61" s="691"/>
      <c r="HWQ61" s="691"/>
      <c r="HWR61" s="691"/>
      <c r="HWS61" s="691"/>
      <c r="HWT61" s="691"/>
      <c r="HWU61" s="691"/>
      <c r="HWV61" s="691"/>
      <c r="HWW61" s="691"/>
      <c r="HWX61" s="691"/>
      <c r="HWY61" s="691"/>
      <c r="HWZ61" s="691"/>
      <c r="HXA61" s="691"/>
      <c r="HXB61" s="691"/>
      <c r="HXC61" s="691"/>
      <c r="HXD61" s="691"/>
      <c r="HXE61" s="691"/>
      <c r="HXF61" s="691"/>
      <c r="HXG61" s="691"/>
      <c r="HXH61" s="691"/>
      <c r="HXI61" s="691"/>
      <c r="HXJ61" s="691"/>
      <c r="HXK61" s="691"/>
      <c r="HXL61" s="691"/>
      <c r="HXM61" s="691"/>
      <c r="HXN61" s="691"/>
      <c r="HXO61" s="691"/>
      <c r="HXP61" s="691"/>
      <c r="HXQ61" s="691"/>
      <c r="HXR61" s="691"/>
      <c r="HXS61" s="691"/>
      <c r="HXT61" s="691"/>
      <c r="HXU61" s="691"/>
      <c r="HXV61" s="691"/>
      <c r="HXW61" s="691"/>
      <c r="HXX61" s="691"/>
      <c r="HXY61" s="691"/>
      <c r="HXZ61" s="691"/>
      <c r="HYA61" s="691"/>
      <c r="HYB61" s="691"/>
      <c r="HYC61" s="691"/>
      <c r="HYD61" s="691"/>
      <c r="HYE61" s="691"/>
      <c r="HYF61" s="691"/>
      <c r="HYG61" s="691"/>
      <c r="HYH61" s="691"/>
      <c r="HYI61" s="691"/>
      <c r="HYJ61" s="691"/>
      <c r="HYK61" s="691"/>
      <c r="HYL61" s="691"/>
      <c r="HYM61" s="691"/>
      <c r="HYN61" s="691"/>
      <c r="HYO61" s="691"/>
      <c r="HYP61" s="691"/>
      <c r="HYQ61" s="691"/>
      <c r="HYR61" s="691"/>
      <c r="HYS61" s="691"/>
      <c r="HYT61" s="691"/>
      <c r="HYU61" s="691"/>
      <c r="HYV61" s="691"/>
      <c r="HYW61" s="691"/>
      <c r="HYX61" s="691"/>
      <c r="HYY61" s="691"/>
      <c r="HYZ61" s="691"/>
      <c r="HZA61" s="691"/>
      <c r="HZB61" s="691"/>
      <c r="HZC61" s="691"/>
      <c r="HZD61" s="691"/>
      <c r="HZE61" s="691"/>
      <c r="HZF61" s="691"/>
      <c r="HZG61" s="691"/>
      <c r="HZH61" s="691"/>
      <c r="HZI61" s="691"/>
      <c r="HZJ61" s="691"/>
      <c r="HZK61" s="691"/>
      <c r="HZL61" s="691"/>
      <c r="HZM61" s="691"/>
      <c r="HZN61" s="691"/>
      <c r="HZO61" s="691"/>
      <c r="HZP61" s="691"/>
      <c r="HZQ61" s="691"/>
      <c r="HZR61" s="691"/>
      <c r="HZS61" s="691"/>
      <c r="HZT61" s="691"/>
      <c r="HZU61" s="691"/>
      <c r="HZV61" s="691"/>
      <c r="HZW61" s="691"/>
      <c r="HZX61" s="691"/>
      <c r="HZY61" s="691"/>
      <c r="HZZ61" s="691"/>
      <c r="IAA61" s="691"/>
      <c r="IAB61" s="691"/>
      <c r="IAC61" s="691"/>
      <c r="IAD61" s="691"/>
      <c r="IAE61" s="691"/>
      <c r="IAF61" s="691"/>
      <c r="IAG61" s="691"/>
      <c r="IAH61" s="691"/>
      <c r="IAI61" s="691"/>
      <c r="IAJ61" s="691"/>
      <c r="IAK61" s="691"/>
      <c r="IAL61" s="691"/>
      <c r="IAM61" s="691"/>
      <c r="IAN61" s="691"/>
      <c r="IAO61" s="691"/>
      <c r="IAP61" s="691"/>
      <c r="IAQ61" s="691"/>
      <c r="IAR61" s="691"/>
      <c r="IAS61" s="691"/>
      <c r="IAT61" s="691"/>
      <c r="IAU61" s="691"/>
      <c r="IAV61" s="691"/>
      <c r="IAW61" s="691"/>
      <c r="IAX61" s="691"/>
      <c r="IAY61" s="691"/>
      <c r="IAZ61" s="691"/>
      <c r="IBA61" s="691"/>
      <c r="IBB61" s="691"/>
      <c r="IBC61" s="691"/>
      <c r="IBD61" s="691"/>
      <c r="IBE61" s="691"/>
      <c r="IBF61" s="691"/>
      <c r="IBG61" s="691"/>
      <c r="IBH61" s="691"/>
      <c r="IBI61" s="691"/>
      <c r="IBJ61" s="691"/>
      <c r="IBK61" s="691"/>
      <c r="IBL61" s="691"/>
      <c r="IBM61" s="691"/>
      <c r="IBN61" s="691"/>
      <c r="IBO61" s="691"/>
      <c r="IBP61" s="691"/>
      <c r="IBQ61" s="691"/>
      <c r="IBR61" s="691"/>
      <c r="IBS61" s="691"/>
      <c r="IBT61" s="691"/>
      <c r="IBU61" s="691"/>
      <c r="IBV61" s="691"/>
      <c r="IBW61" s="691"/>
      <c r="IBX61" s="691"/>
      <c r="IBY61" s="691"/>
      <c r="IBZ61" s="691"/>
      <c r="ICA61" s="691"/>
      <c r="ICB61" s="691"/>
      <c r="ICC61" s="691"/>
      <c r="ICD61" s="691"/>
      <c r="ICE61" s="691"/>
      <c r="ICF61" s="691"/>
      <c r="ICG61" s="691"/>
      <c r="ICH61" s="691"/>
      <c r="ICI61" s="691"/>
      <c r="ICJ61" s="691"/>
      <c r="ICK61" s="691"/>
      <c r="ICL61" s="691"/>
      <c r="ICM61" s="691"/>
      <c r="ICN61" s="691"/>
      <c r="ICO61" s="691"/>
      <c r="ICP61" s="691"/>
      <c r="ICQ61" s="691"/>
      <c r="ICR61" s="691"/>
      <c r="ICS61" s="691"/>
      <c r="ICT61" s="691"/>
      <c r="ICU61" s="691"/>
      <c r="ICV61" s="691"/>
      <c r="ICW61" s="691"/>
      <c r="ICX61" s="691"/>
      <c r="ICY61" s="691"/>
      <c r="ICZ61" s="691"/>
      <c r="IDA61" s="691"/>
      <c r="IDB61" s="691"/>
      <c r="IDC61" s="691"/>
      <c r="IDD61" s="691"/>
      <c r="IDE61" s="691"/>
      <c r="IDF61" s="691"/>
      <c r="IDG61" s="691"/>
      <c r="IDH61" s="691"/>
      <c r="IDI61" s="691"/>
      <c r="IDJ61" s="691"/>
      <c r="IDK61" s="691"/>
      <c r="IDL61" s="691"/>
      <c r="IDM61" s="691"/>
      <c r="IDN61" s="691"/>
      <c r="IDO61" s="691"/>
      <c r="IDP61" s="691"/>
      <c r="IDQ61" s="691"/>
      <c r="IDR61" s="691"/>
      <c r="IDS61" s="691"/>
      <c r="IDT61" s="691"/>
      <c r="IDU61" s="691"/>
      <c r="IDV61" s="691"/>
      <c r="IDW61" s="691"/>
      <c r="IDX61" s="691"/>
      <c r="IDY61" s="691"/>
      <c r="IDZ61" s="691"/>
      <c r="IEA61" s="691"/>
      <c r="IEB61" s="691"/>
      <c r="IEC61" s="691"/>
      <c r="IED61" s="691"/>
      <c r="IEE61" s="691"/>
      <c r="IEF61" s="691"/>
      <c r="IEG61" s="691"/>
      <c r="IEH61" s="691"/>
      <c r="IEI61" s="691"/>
      <c r="IEJ61" s="691"/>
      <c r="IEK61" s="691"/>
      <c r="IEL61" s="691"/>
      <c r="IEM61" s="691"/>
      <c r="IEN61" s="691"/>
      <c r="IEO61" s="691"/>
      <c r="IEP61" s="691"/>
      <c r="IEQ61" s="691"/>
      <c r="IER61" s="691"/>
      <c r="IES61" s="691"/>
      <c r="IET61" s="691"/>
      <c r="IEU61" s="691"/>
      <c r="IEV61" s="691"/>
      <c r="IEW61" s="691"/>
      <c r="IEX61" s="691"/>
      <c r="IEY61" s="691"/>
      <c r="IEZ61" s="691"/>
      <c r="IFA61" s="691"/>
      <c r="IFB61" s="691"/>
      <c r="IFC61" s="691"/>
      <c r="IFD61" s="691"/>
      <c r="IFE61" s="691"/>
      <c r="IFF61" s="691"/>
      <c r="IFG61" s="691"/>
      <c r="IFH61" s="691"/>
      <c r="IFI61" s="691"/>
      <c r="IFJ61" s="691"/>
      <c r="IFK61" s="691"/>
      <c r="IFL61" s="691"/>
      <c r="IFM61" s="691"/>
      <c r="IFN61" s="691"/>
      <c r="IFO61" s="691"/>
      <c r="IFP61" s="691"/>
      <c r="IFQ61" s="691"/>
      <c r="IFR61" s="691"/>
      <c r="IFS61" s="691"/>
      <c r="IFT61" s="691"/>
      <c r="IFU61" s="691"/>
      <c r="IFV61" s="691"/>
      <c r="IFW61" s="691"/>
      <c r="IFX61" s="691"/>
      <c r="IFY61" s="691"/>
      <c r="IFZ61" s="691"/>
      <c r="IGA61" s="691"/>
      <c r="IGB61" s="691"/>
      <c r="IGC61" s="691"/>
      <c r="IGD61" s="691"/>
      <c r="IGE61" s="691"/>
      <c r="IGF61" s="691"/>
      <c r="IGG61" s="691"/>
      <c r="IGH61" s="691"/>
      <c r="IGI61" s="691"/>
      <c r="IGJ61" s="691"/>
      <c r="IGK61" s="691"/>
      <c r="IGL61" s="691"/>
      <c r="IGM61" s="691"/>
      <c r="IGN61" s="691"/>
      <c r="IGO61" s="691"/>
      <c r="IGP61" s="691"/>
      <c r="IGQ61" s="691"/>
      <c r="IGR61" s="691"/>
      <c r="IGS61" s="691"/>
      <c r="IGT61" s="691"/>
      <c r="IGU61" s="691"/>
      <c r="IGV61" s="691"/>
      <c r="IGW61" s="691"/>
      <c r="IGX61" s="691"/>
      <c r="IGY61" s="691"/>
      <c r="IGZ61" s="691"/>
      <c r="IHA61" s="691"/>
      <c r="IHB61" s="691"/>
      <c r="IHC61" s="691"/>
      <c r="IHD61" s="691"/>
      <c r="IHE61" s="691"/>
      <c r="IHF61" s="691"/>
      <c r="IHG61" s="691"/>
      <c r="IHH61" s="691"/>
      <c r="IHI61" s="691"/>
      <c r="IHJ61" s="691"/>
      <c r="IHK61" s="691"/>
      <c r="IHL61" s="691"/>
      <c r="IHM61" s="691"/>
      <c r="IHN61" s="691"/>
      <c r="IHO61" s="691"/>
      <c r="IHP61" s="691"/>
      <c r="IHQ61" s="691"/>
      <c r="IHR61" s="691"/>
      <c r="IHS61" s="691"/>
      <c r="IHT61" s="691"/>
      <c r="IHU61" s="691"/>
      <c r="IHV61" s="691"/>
      <c r="IHW61" s="691"/>
      <c r="IHX61" s="691"/>
      <c r="IHY61" s="691"/>
      <c r="IHZ61" s="691"/>
      <c r="IIA61" s="691"/>
      <c r="IIB61" s="691"/>
      <c r="IIC61" s="691"/>
      <c r="IID61" s="691"/>
      <c r="IIE61" s="691"/>
      <c r="IIF61" s="691"/>
      <c r="IIG61" s="691"/>
      <c r="IIH61" s="691"/>
      <c r="III61" s="691"/>
      <c r="IIJ61" s="691"/>
      <c r="IIK61" s="691"/>
      <c r="IIL61" s="691"/>
      <c r="IIM61" s="691"/>
      <c r="IIN61" s="691"/>
      <c r="IIO61" s="691"/>
      <c r="IIP61" s="691"/>
      <c r="IIQ61" s="691"/>
      <c r="IIR61" s="691"/>
      <c r="IIS61" s="691"/>
      <c r="IIT61" s="691"/>
      <c r="IIU61" s="691"/>
      <c r="IIV61" s="691"/>
      <c r="IIW61" s="691"/>
      <c r="IIX61" s="691"/>
      <c r="IIY61" s="691"/>
      <c r="IIZ61" s="691"/>
      <c r="IJA61" s="691"/>
      <c r="IJB61" s="691"/>
      <c r="IJC61" s="691"/>
      <c r="IJD61" s="691"/>
      <c r="IJE61" s="691"/>
      <c r="IJF61" s="691"/>
      <c r="IJG61" s="691"/>
      <c r="IJH61" s="691"/>
      <c r="IJI61" s="691"/>
      <c r="IJJ61" s="691"/>
      <c r="IJK61" s="691"/>
      <c r="IJL61" s="691"/>
      <c r="IJM61" s="691"/>
      <c r="IJN61" s="691"/>
      <c r="IJO61" s="691"/>
      <c r="IJP61" s="691"/>
      <c r="IJQ61" s="691"/>
      <c r="IJR61" s="691"/>
      <c r="IJS61" s="691"/>
      <c r="IJT61" s="691"/>
      <c r="IJU61" s="691"/>
      <c r="IJV61" s="691"/>
      <c r="IJW61" s="691"/>
      <c r="IJX61" s="691"/>
      <c r="IJY61" s="691"/>
      <c r="IJZ61" s="691"/>
      <c r="IKA61" s="691"/>
      <c r="IKB61" s="691"/>
      <c r="IKC61" s="691"/>
      <c r="IKD61" s="691"/>
      <c r="IKE61" s="691"/>
      <c r="IKF61" s="691"/>
      <c r="IKG61" s="691"/>
      <c r="IKH61" s="691"/>
      <c r="IKI61" s="691"/>
      <c r="IKJ61" s="691"/>
      <c r="IKK61" s="691"/>
      <c r="IKL61" s="691"/>
      <c r="IKM61" s="691"/>
      <c r="IKN61" s="691"/>
      <c r="IKO61" s="691"/>
      <c r="IKP61" s="691"/>
      <c r="IKQ61" s="691"/>
      <c r="IKR61" s="691"/>
      <c r="IKS61" s="691"/>
      <c r="IKT61" s="691"/>
      <c r="IKU61" s="691"/>
      <c r="IKV61" s="691"/>
      <c r="IKW61" s="691"/>
      <c r="IKX61" s="691"/>
      <c r="IKY61" s="691"/>
      <c r="IKZ61" s="691"/>
      <c r="ILA61" s="691"/>
      <c r="ILB61" s="691"/>
      <c r="ILC61" s="691"/>
      <c r="ILD61" s="691"/>
      <c r="ILE61" s="691"/>
      <c r="ILF61" s="691"/>
      <c r="ILG61" s="691"/>
      <c r="ILH61" s="691"/>
      <c r="ILI61" s="691"/>
      <c r="ILJ61" s="691"/>
      <c r="ILK61" s="691"/>
      <c r="ILL61" s="691"/>
      <c r="ILM61" s="691"/>
      <c r="ILN61" s="691"/>
      <c r="ILO61" s="691"/>
      <c r="ILP61" s="691"/>
      <c r="ILQ61" s="691"/>
      <c r="ILR61" s="691"/>
      <c r="ILS61" s="691"/>
      <c r="ILT61" s="691"/>
      <c r="ILU61" s="691"/>
      <c r="ILV61" s="691"/>
      <c r="ILW61" s="691"/>
      <c r="ILX61" s="691"/>
      <c r="ILY61" s="691"/>
      <c r="ILZ61" s="691"/>
      <c r="IMA61" s="691"/>
      <c r="IMB61" s="691"/>
      <c r="IMC61" s="691"/>
      <c r="IMD61" s="691"/>
      <c r="IME61" s="691"/>
      <c r="IMF61" s="691"/>
      <c r="IMG61" s="691"/>
      <c r="IMH61" s="691"/>
      <c r="IMI61" s="691"/>
      <c r="IMJ61" s="691"/>
      <c r="IMK61" s="691"/>
      <c r="IML61" s="691"/>
      <c r="IMM61" s="691"/>
      <c r="IMN61" s="691"/>
      <c r="IMO61" s="691"/>
      <c r="IMP61" s="691"/>
      <c r="IMQ61" s="691"/>
      <c r="IMR61" s="691"/>
      <c r="IMS61" s="691"/>
      <c r="IMT61" s="691"/>
      <c r="IMU61" s="691"/>
      <c r="IMV61" s="691"/>
      <c r="IMW61" s="691"/>
      <c r="IMX61" s="691"/>
      <c r="IMY61" s="691"/>
      <c r="IMZ61" s="691"/>
      <c r="INA61" s="691"/>
      <c r="INB61" s="691"/>
      <c r="INC61" s="691"/>
      <c r="IND61" s="691"/>
      <c r="INE61" s="691"/>
      <c r="INF61" s="691"/>
      <c r="ING61" s="691"/>
      <c r="INH61" s="691"/>
      <c r="INI61" s="691"/>
      <c r="INJ61" s="691"/>
      <c r="INK61" s="691"/>
      <c r="INL61" s="691"/>
      <c r="INM61" s="691"/>
      <c r="INN61" s="691"/>
      <c r="INO61" s="691"/>
      <c r="INP61" s="691"/>
      <c r="INQ61" s="691"/>
      <c r="INR61" s="691"/>
      <c r="INS61" s="691"/>
      <c r="INT61" s="691"/>
      <c r="INU61" s="691"/>
      <c r="INV61" s="691"/>
      <c r="INW61" s="691"/>
      <c r="INX61" s="691"/>
      <c r="INY61" s="691"/>
      <c r="INZ61" s="691"/>
      <c r="IOA61" s="691"/>
      <c r="IOB61" s="691"/>
      <c r="IOC61" s="691"/>
      <c r="IOD61" s="691"/>
      <c r="IOE61" s="691"/>
      <c r="IOF61" s="691"/>
      <c r="IOG61" s="691"/>
      <c r="IOH61" s="691"/>
      <c r="IOI61" s="691"/>
      <c r="IOJ61" s="691"/>
      <c r="IOK61" s="691"/>
      <c r="IOL61" s="691"/>
      <c r="IOM61" s="691"/>
      <c r="ION61" s="691"/>
      <c r="IOO61" s="691"/>
      <c r="IOP61" s="691"/>
      <c r="IOQ61" s="691"/>
      <c r="IOR61" s="691"/>
      <c r="IOS61" s="691"/>
      <c r="IOT61" s="691"/>
      <c r="IOU61" s="691"/>
      <c r="IOV61" s="691"/>
      <c r="IOW61" s="691"/>
      <c r="IOX61" s="691"/>
      <c r="IOY61" s="691"/>
      <c r="IOZ61" s="691"/>
      <c r="IPA61" s="691"/>
      <c r="IPB61" s="691"/>
      <c r="IPC61" s="691"/>
      <c r="IPD61" s="691"/>
      <c r="IPE61" s="691"/>
      <c r="IPF61" s="691"/>
      <c r="IPG61" s="691"/>
      <c r="IPH61" s="691"/>
      <c r="IPI61" s="691"/>
      <c r="IPJ61" s="691"/>
      <c r="IPK61" s="691"/>
      <c r="IPL61" s="691"/>
      <c r="IPM61" s="691"/>
      <c r="IPN61" s="691"/>
      <c r="IPO61" s="691"/>
      <c r="IPP61" s="691"/>
      <c r="IPQ61" s="691"/>
      <c r="IPR61" s="691"/>
      <c r="IPS61" s="691"/>
      <c r="IPT61" s="691"/>
      <c r="IPU61" s="691"/>
      <c r="IPV61" s="691"/>
      <c r="IPW61" s="691"/>
      <c r="IPX61" s="691"/>
      <c r="IPY61" s="691"/>
      <c r="IPZ61" s="691"/>
      <c r="IQA61" s="691"/>
      <c r="IQB61" s="691"/>
      <c r="IQC61" s="691"/>
      <c r="IQD61" s="691"/>
      <c r="IQE61" s="691"/>
      <c r="IQF61" s="691"/>
      <c r="IQG61" s="691"/>
      <c r="IQH61" s="691"/>
      <c r="IQI61" s="691"/>
      <c r="IQJ61" s="691"/>
      <c r="IQK61" s="691"/>
      <c r="IQL61" s="691"/>
      <c r="IQM61" s="691"/>
      <c r="IQN61" s="691"/>
      <c r="IQO61" s="691"/>
      <c r="IQP61" s="691"/>
      <c r="IQQ61" s="691"/>
      <c r="IQR61" s="691"/>
      <c r="IQS61" s="691"/>
      <c r="IQT61" s="691"/>
      <c r="IQU61" s="691"/>
      <c r="IQV61" s="691"/>
      <c r="IQW61" s="691"/>
      <c r="IQX61" s="691"/>
      <c r="IQY61" s="691"/>
      <c r="IQZ61" s="691"/>
      <c r="IRA61" s="691"/>
      <c r="IRB61" s="691"/>
      <c r="IRC61" s="691"/>
      <c r="IRD61" s="691"/>
      <c r="IRE61" s="691"/>
      <c r="IRF61" s="691"/>
      <c r="IRG61" s="691"/>
      <c r="IRH61" s="691"/>
      <c r="IRI61" s="691"/>
      <c r="IRJ61" s="691"/>
      <c r="IRK61" s="691"/>
      <c r="IRL61" s="691"/>
      <c r="IRM61" s="691"/>
      <c r="IRN61" s="691"/>
      <c r="IRO61" s="691"/>
      <c r="IRP61" s="691"/>
      <c r="IRQ61" s="691"/>
      <c r="IRR61" s="691"/>
      <c r="IRS61" s="691"/>
      <c r="IRT61" s="691"/>
      <c r="IRU61" s="691"/>
      <c r="IRV61" s="691"/>
      <c r="IRW61" s="691"/>
      <c r="IRX61" s="691"/>
      <c r="IRY61" s="691"/>
      <c r="IRZ61" s="691"/>
      <c r="ISA61" s="691"/>
      <c r="ISB61" s="691"/>
      <c r="ISC61" s="691"/>
      <c r="ISD61" s="691"/>
      <c r="ISE61" s="691"/>
      <c r="ISF61" s="691"/>
      <c r="ISG61" s="691"/>
      <c r="ISH61" s="691"/>
      <c r="ISI61" s="691"/>
      <c r="ISJ61" s="691"/>
      <c r="ISK61" s="691"/>
      <c r="ISL61" s="691"/>
      <c r="ISM61" s="691"/>
      <c r="ISN61" s="691"/>
      <c r="ISO61" s="691"/>
      <c r="ISP61" s="691"/>
      <c r="ISQ61" s="691"/>
      <c r="ISR61" s="691"/>
      <c r="ISS61" s="691"/>
      <c r="IST61" s="691"/>
      <c r="ISU61" s="691"/>
      <c r="ISV61" s="691"/>
      <c r="ISW61" s="691"/>
      <c r="ISX61" s="691"/>
      <c r="ISY61" s="691"/>
      <c r="ISZ61" s="691"/>
      <c r="ITA61" s="691"/>
      <c r="ITB61" s="691"/>
      <c r="ITC61" s="691"/>
      <c r="ITD61" s="691"/>
      <c r="ITE61" s="691"/>
      <c r="ITF61" s="691"/>
      <c r="ITG61" s="691"/>
      <c r="ITH61" s="691"/>
      <c r="ITI61" s="691"/>
      <c r="ITJ61" s="691"/>
      <c r="ITK61" s="691"/>
      <c r="ITL61" s="691"/>
      <c r="ITM61" s="691"/>
      <c r="ITN61" s="691"/>
      <c r="ITO61" s="691"/>
      <c r="ITP61" s="691"/>
      <c r="ITQ61" s="691"/>
      <c r="ITR61" s="691"/>
      <c r="ITS61" s="691"/>
      <c r="ITT61" s="691"/>
      <c r="ITU61" s="691"/>
      <c r="ITV61" s="691"/>
      <c r="ITW61" s="691"/>
      <c r="ITX61" s="691"/>
      <c r="ITY61" s="691"/>
      <c r="ITZ61" s="691"/>
      <c r="IUA61" s="691"/>
      <c r="IUB61" s="691"/>
      <c r="IUC61" s="691"/>
      <c r="IUD61" s="691"/>
      <c r="IUE61" s="691"/>
      <c r="IUF61" s="691"/>
      <c r="IUG61" s="691"/>
      <c r="IUH61" s="691"/>
      <c r="IUI61" s="691"/>
      <c r="IUJ61" s="691"/>
      <c r="IUK61" s="691"/>
      <c r="IUL61" s="691"/>
      <c r="IUM61" s="691"/>
      <c r="IUN61" s="691"/>
      <c r="IUO61" s="691"/>
      <c r="IUP61" s="691"/>
      <c r="IUQ61" s="691"/>
      <c r="IUR61" s="691"/>
      <c r="IUS61" s="691"/>
      <c r="IUT61" s="691"/>
      <c r="IUU61" s="691"/>
      <c r="IUV61" s="691"/>
      <c r="IUW61" s="691"/>
      <c r="IUX61" s="691"/>
      <c r="IUY61" s="691"/>
      <c r="IUZ61" s="691"/>
      <c r="IVA61" s="691"/>
      <c r="IVB61" s="691"/>
      <c r="IVC61" s="691"/>
      <c r="IVD61" s="691"/>
      <c r="IVE61" s="691"/>
      <c r="IVF61" s="691"/>
      <c r="IVG61" s="691"/>
      <c r="IVH61" s="691"/>
      <c r="IVI61" s="691"/>
      <c r="IVJ61" s="691"/>
      <c r="IVK61" s="691"/>
      <c r="IVL61" s="691"/>
      <c r="IVM61" s="691"/>
      <c r="IVN61" s="691"/>
      <c r="IVO61" s="691"/>
      <c r="IVP61" s="691"/>
      <c r="IVQ61" s="691"/>
      <c r="IVR61" s="691"/>
      <c r="IVS61" s="691"/>
      <c r="IVT61" s="691"/>
      <c r="IVU61" s="691"/>
      <c r="IVV61" s="691"/>
      <c r="IVW61" s="691"/>
      <c r="IVX61" s="691"/>
      <c r="IVY61" s="691"/>
      <c r="IVZ61" s="691"/>
      <c r="IWA61" s="691"/>
      <c r="IWB61" s="691"/>
      <c r="IWC61" s="691"/>
      <c r="IWD61" s="691"/>
      <c r="IWE61" s="691"/>
      <c r="IWF61" s="691"/>
      <c r="IWG61" s="691"/>
      <c r="IWH61" s="691"/>
      <c r="IWI61" s="691"/>
      <c r="IWJ61" s="691"/>
      <c r="IWK61" s="691"/>
      <c r="IWL61" s="691"/>
      <c r="IWM61" s="691"/>
      <c r="IWN61" s="691"/>
      <c r="IWO61" s="691"/>
      <c r="IWP61" s="691"/>
      <c r="IWQ61" s="691"/>
      <c r="IWR61" s="691"/>
      <c r="IWS61" s="691"/>
      <c r="IWT61" s="691"/>
      <c r="IWU61" s="691"/>
      <c r="IWV61" s="691"/>
      <c r="IWW61" s="691"/>
      <c r="IWX61" s="691"/>
      <c r="IWY61" s="691"/>
      <c r="IWZ61" s="691"/>
      <c r="IXA61" s="691"/>
      <c r="IXB61" s="691"/>
      <c r="IXC61" s="691"/>
      <c r="IXD61" s="691"/>
      <c r="IXE61" s="691"/>
      <c r="IXF61" s="691"/>
      <c r="IXG61" s="691"/>
      <c r="IXH61" s="691"/>
      <c r="IXI61" s="691"/>
      <c r="IXJ61" s="691"/>
      <c r="IXK61" s="691"/>
      <c r="IXL61" s="691"/>
      <c r="IXM61" s="691"/>
      <c r="IXN61" s="691"/>
      <c r="IXO61" s="691"/>
      <c r="IXP61" s="691"/>
      <c r="IXQ61" s="691"/>
      <c r="IXR61" s="691"/>
      <c r="IXS61" s="691"/>
      <c r="IXT61" s="691"/>
      <c r="IXU61" s="691"/>
      <c r="IXV61" s="691"/>
      <c r="IXW61" s="691"/>
      <c r="IXX61" s="691"/>
      <c r="IXY61" s="691"/>
      <c r="IXZ61" s="691"/>
      <c r="IYA61" s="691"/>
      <c r="IYB61" s="691"/>
      <c r="IYC61" s="691"/>
      <c r="IYD61" s="691"/>
      <c r="IYE61" s="691"/>
      <c r="IYF61" s="691"/>
      <c r="IYG61" s="691"/>
      <c r="IYH61" s="691"/>
      <c r="IYI61" s="691"/>
      <c r="IYJ61" s="691"/>
      <c r="IYK61" s="691"/>
      <c r="IYL61" s="691"/>
      <c r="IYM61" s="691"/>
      <c r="IYN61" s="691"/>
      <c r="IYO61" s="691"/>
      <c r="IYP61" s="691"/>
      <c r="IYQ61" s="691"/>
      <c r="IYR61" s="691"/>
      <c r="IYS61" s="691"/>
      <c r="IYT61" s="691"/>
      <c r="IYU61" s="691"/>
      <c r="IYV61" s="691"/>
      <c r="IYW61" s="691"/>
      <c r="IYX61" s="691"/>
      <c r="IYY61" s="691"/>
      <c r="IYZ61" s="691"/>
      <c r="IZA61" s="691"/>
      <c r="IZB61" s="691"/>
      <c r="IZC61" s="691"/>
      <c r="IZD61" s="691"/>
      <c r="IZE61" s="691"/>
      <c r="IZF61" s="691"/>
      <c r="IZG61" s="691"/>
      <c r="IZH61" s="691"/>
      <c r="IZI61" s="691"/>
      <c r="IZJ61" s="691"/>
      <c r="IZK61" s="691"/>
      <c r="IZL61" s="691"/>
      <c r="IZM61" s="691"/>
      <c r="IZN61" s="691"/>
      <c r="IZO61" s="691"/>
      <c r="IZP61" s="691"/>
      <c r="IZQ61" s="691"/>
      <c r="IZR61" s="691"/>
      <c r="IZS61" s="691"/>
      <c r="IZT61" s="691"/>
      <c r="IZU61" s="691"/>
      <c r="IZV61" s="691"/>
      <c r="IZW61" s="691"/>
      <c r="IZX61" s="691"/>
      <c r="IZY61" s="691"/>
      <c r="IZZ61" s="691"/>
      <c r="JAA61" s="691"/>
      <c r="JAB61" s="691"/>
      <c r="JAC61" s="691"/>
      <c r="JAD61" s="691"/>
      <c r="JAE61" s="691"/>
      <c r="JAF61" s="691"/>
      <c r="JAG61" s="691"/>
      <c r="JAH61" s="691"/>
      <c r="JAI61" s="691"/>
      <c r="JAJ61" s="691"/>
      <c r="JAK61" s="691"/>
      <c r="JAL61" s="691"/>
      <c r="JAM61" s="691"/>
      <c r="JAN61" s="691"/>
      <c r="JAO61" s="691"/>
      <c r="JAP61" s="691"/>
      <c r="JAQ61" s="691"/>
      <c r="JAR61" s="691"/>
      <c r="JAS61" s="691"/>
      <c r="JAT61" s="691"/>
      <c r="JAU61" s="691"/>
      <c r="JAV61" s="691"/>
      <c r="JAW61" s="691"/>
      <c r="JAX61" s="691"/>
      <c r="JAY61" s="691"/>
      <c r="JAZ61" s="691"/>
      <c r="JBA61" s="691"/>
      <c r="JBB61" s="691"/>
      <c r="JBC61" s="691"/>
      <c r="JBD61" s="691"/>
      <c r="JBE61" s="691"/>
      <c r="JBF61" s="691"/>
      <c r="JBG61" s="691"/>
      <c r="JBH61" s="691"/>
      <c r="JBI61" s="691"/>
      <c r="JBJ61" s="691"/>
      <c r="JBK61" s="691"/>
      <c r="JBL61" s="691"/>
      <c r="JBM61" s="691"/>
      <c r="JBN61" s="691"/>
      <c r="JBO61" s="691"/>
      <c r="JBP61" s="691"/>
      <c r="JBQ61" s="691"/>
      <c r="JBR61" s="691"/>
      <c r="JBS61" s="691"/>
      <c r="JBT61" s="691"/>
      <c r="JBU61" s="691"/>
      <c r="JBV61" s="691"/>
      <c r="JBW61" s="691"/>
      <c r="JBX61" s="691"/>
      <c r="JBY61" s="691"/>
      <c r="JBZ61" s="691"/>
      <c r="JCA61" s="691"/>
      <c r="JCB61" s="691"/>
      <c r="JCC61" s="691"/>
      <c r="JCD61" s="691"/>
      <c r="JCE61" s="691"/>
      <c r="JCF61" s="691"/>
      <c r="JCG61" s="691"/>
      <c r="JCH61" s="691"/>
      <c r="JCI61" s="691"/>
      <c r="JCJ61" s="691"/>
      <c r="JCK61" s="691"/>
      <c r="JCL61" s="691"/>
      <c r="JCM61" s="691"/>
      <c r="JCN61" s="691"/>
      <c r="JCO61" s="691"/>
      <c r="JCP61" s="691"/>
      <c r="JCQ61" s="691"/>
      <c r="JCR61" s="691"/>
      <c r="JCS61" s="691"/>
      <c r="JCT61" s="691"/>
      <c r="JCU61" s="691"/>
      <c r="JCV61" s="691"/>
      <c r="JCW61" s="691"/>
      <c r="JCX61" s="691"/>
      <c r="JCY61" s="691"/>
      <c r="JCZ61" s="691"/>
      <c r="JDA61" s="691"/>
      <c r="JDB61" s="691"/>
      <c r="JDC61" s="691"/>
      <c r="JDD61" s="691"/>
      <c r="JDE61" s="691"/>
      <c r="JDF61" s="691"/>
      <c r="JDG61" s="691"/>
      <c r="JDH61" s="691"/>
      <c r="JDI61" s="691"/>
      <c r="JDJ61" s="691"/>
      <c r="JDK61" s="691"/>
      <c r="JDL61" s="691"/>
      <c r="JDM61" s="691"/>
      <c r="JDN61" s="691"/>
      <c r="JDO61" s="691"/>
      <c r="JDP61" s="691"/>
      <c r="JDQ61" s="691"/>
      <c r="JDR61" s="691"/>
      <c r="JDS61" s="691"/>
      <c r="JDT61" s="691"/>
      <c r="JDU61" s="691"/>
      <c r="JDV61" s="691"/>
      <c r="JDW61" s="691"/>
      <c r="JDX61" s="691"/>
      <c r="JDY61" s="691"/>
      <c r="JDZ61" s="691"/>
      <c r="JEA61" s="691"/>
      <c r="JEB61" s="691"/>
      <c r="JEC61" s="691"/>
      <c r="JED61" s="691"/>
      <c r="JEE61" s="691"/>
      <c r="JEF61" s="691"/>
      <c r="JEG61" s="691"/>
      <c r="JEH61" s="691"/>
      <c r="JEI61" s="691"/>
      <c r="JEJ61" s="691"/>
      <c r="JEK61" s="691"/>
      <c r="JEL61" s="691"/>
      <c r="JEM61" s="691"/>
      <c r="JEN61" s="691"/>
      <c r="JEO61" s="691"/>
      <c r="JEP61" s="691"/>
      <c r="JEQ61" s="691"/>
      <c r="JER61" s="691"/>
      <c r="JES61" s="691"/>
      <c r="JET61" s="691"/>
      <c r="JEU61" s="691"/>
      <c r="JEV61" s="691"/>
      <c r="JEW61" s="691"/>
      <c r="JEX61" s="691"/>
      <c r="JEY61" s="691"/>
      <c r="JEZ61" s="691"/>
      <c r="JFA61" s="691"/>
      <c r="JFB61" s="691"/>
      <c r="JFC61" s="691"/>
      <c r="JFD61" s="691"/>
      <c r="JFE61" s="691"/>
      <c r="JFF61" s="691"/>
      <c r="JFG61" s="691"/>
      <c r="JFH61" s="691"/>
      <c r="JFI61" s="691"/>
      <c r="JFJ61" s="691"/>
      <c r="JFK61" s="691"/>
      <c r="JFL61" s="691"/>
      <c r="JFM61" s="691"/>
      <c r="JFN61" s="691"/>
      <c r="JFO61" s="691"/>
      <c r="JFP61" s="691"/>
      <c r="JFQ61" s="691"/>
      <c r="JFR61" s="691"/>
      <c r="JFS61" s="691"/>
      <c r="JFT61" s="691"/>
      <c r="JFU61" s="691"/>
      <c r="JFV61" s="691"/>
      <c r="JFW61" s="691"/>
      <c r="JFX61" s="691"/>
      <c r="JFY61" s="691"/>
      <c r="JFZ61" s="691"/>
      <c r="JGA61" s="691"/>
      <c r="JGB61" s="691"/>
      <c r="JGC61" s="691"/>
      <c r="JGD61" s="691"/>
      <c r="JGE61" s="691"/>
      <c r="JGF61" s="691"/>
      <c r="JGG61" s="691"/>
      <c r="JGH61" s="691"/>
      <c r="JGI61" s="691"/>
      <c r="JGJ61" s="691"/>
      <c r="JGK61" s="691"/>
      <c r="JGL61" s="691"/>
      <c r="JGM61" s="691"/>
      <c r="JGN61" s="691"/>
      <c r="JGO61" s="691"/>
      <c r="JGP61" s="691"/>
      <c r="JGQ61" s="691"/>
      <c r="JGR61" s="691"/>
      <c r="JGS61" s="691"/>
      <c r="JGT61" s="691"/>
      <c r="JGU61" s="691"/>
      <c r="JGV61" s="691"/>
      <c r="JGW61" s="691"/>
      <c r="JGX61" s="691"/>
      <c r="JGY61" s="691"/>
      <c r="JGZ61" s="691"/>
      <c r="JHA61" s="691"/>
      <c r="JHB61" s="691"/>
      <c r="JHC61" s="691"/>
      <c r="JHD61" s="691"/>
      <c r="JHE61" s="691"/>
      <c r="JHF61" s="691"/>
      <c r="JHG61" s="691"/>
      <c r="JHH61" s="691"/>
      <c r="JHI61" s="691"/>
      <c r="JHJ61" s="691"/>
      <c r="JHK61" s="691"/>
      <c r="JHL61" s="691"/>
      <c r="JHM61" s="691"/>
      <c r="JHN61" s="691"/>
      <c r="JHO61" s="691"/>
      <c r="JHP61" s="691"/>
      <c r="JHQ61" s="691"/>
      <c r="JHR61" s="691"/>
      <c r="JHS61" s="691"/>
      <c r="JHT61" s="691"/>
      <c r="JHU61" s="691"/>
      <c r="JHV61" s="691"/>
      <c r="JHW61" s="691"/>
      <c r="JHX61" s="691"/>
      <c r="JHY61" s="691"/>
      <c r="JHZ61" s="691"/>
      <c r="JIA61" s="691"/>
      <c r="JIB61" s="691"/>
      <c r="JIC61" s="691"/>
      <c r="JID61" s="691"/>
      <c r="JIE61" s="691"/>
      <c r="JIF61" s="691"/>
      <c r="JIG61" s="691"/>
      <c r="JIH61" s="691"/>
      <c r="JII61" s="691"/>
      <c r="JIJ61" s="691"/>
      <c r="JIK61" s="691"/>
      <c r="JIL61" s="691"/>
      <c r="JIM61" s="691"/>
      <c r="JIN61" s="691"/>
      <c r="JIO61" s="691"/>
      <c r="JIP61" s="691"/>
      <c r="JIQ61" s="691"/>
      <c r="JIR61" s="691"/>
      <c r="JIS61" s="691"/>
      <c r="JIT61" s="691"/>
      <c r="JIU61" s="691"/>
      <c r="JIV61" s="691"/>
      <c r="JIW61" s="691"/>
      <c r="JIX61" s="691"/>
      <c r="JIY61" s="691"/>
      <c r="JIZ61" s="691"/>
      <c r="JJA61" s="691"/>
      <c r="JJB61" s="691"/>
      <c r="JJC61" s="691"/>
      <c r="JJD61" s="691"/>
      <c r="JJE61" s="691"/>
      <c r="JJF61" s="691"/>
      <c r="JJG61" s="691"/>
      <c r="JJH61" s="691"/>
      <c r="JJI61" s="691"/>
      <c r="JJJ61" s="691"/>
      <c r="JJK61" s="691"/>
      <c r="JJL61" s="691"/>
      <c r="JJM61" s="691"/>
      <c r="JJN61" s="691"/>
      <c r="JJO61" s="691"/>
      <c r="JJP61" s="691"/>
      <c r="JJQ61" s="691"/>
      <c r="JJR61" s="691"/>
      <c r="JJS61" s="691"/>
      <c r="JJT61" s="691"/>
      <c r="JJU61" s="691"/>
      <c r="JJV61" s="691"/>
      <c r="JJW61" s="691"/>
      <c r="JJX61" s="691"/>
      <c r="JJY61" s="691"/>
      <c r="JJZ61" s="691"/>
      <c r="JKA61" s="691"/>
      <c r="JKB61" s="691"/>
      <c r="JKC61" s="691"/>
      <c r="JKD61" s="691"/>
      <c r="JKE61" s="691"/>
      <c r="JKF61" s="691"/>
      <c r="JKG61" s="691"/>
      <c r="JKH61" s="691"/>
      <c r="JKI61" s="691"/>
      <c r="JKJ61" s="691"/>
      <c r="JKK61" s="691"/>
      <c r="JKL61" s="691"/>
      <c r="JKM61" s="691"/>
      <c r="JKN61" s="691"/>
      <c r="JKO61" s="691"/>
      <c r="JKP61" s="691"/>
      <c r="JKQ61" s="691"/>
      <c r="JKR61" s="691"/>
      <c r="JKS61" s="691"/>
      <c r="JKT61" s="691"/>
      <c r="JKU61" s="691"/>
      <c r="JKV61" s="691"/>
      <c r="JKW61" s="691"/>
      <c r="JKX61" s="691"/>
      <c r="JKY61" s="691"/>
      <c r="JKZ61" s="691"/>
      <c r="JLA61" s="691"/>
      <c r="JLB61" s="691"/>
      <c r="JLC61" s="691"/>
      <c r="JLD61" s="691"/>
      <c r="JLE61" s="691"/>
      <c r="JLF61" s="691"/>
      <c r="JLG61" s="691"/>
      <c r="JLH61" s="691"/>
      <c r="JLI61" s="691"/>
      <c r="JLJ61" s="691"/>
      <c r="JLK61" s="691"/>
      <c r="JLL61" s="691"/>
      <c r="JLM61" s="691"/>
      <c r="JLN61" s="691"/>
      <c r="JLO61" s="691"/>
      <c r="JLP61" s="691"/>
      <c r="JLQ61" s="691"/>
      <c r="JLR61" s="691"/>
      <c r="JLS61" s="691"/>
      <c r="JLT61" s="691"/>
      <c r="JLU61" s="691"/>
      <c r="JLV61" s="691"/>
      <c r="JLW61" s="691"/>
      <c r="JLX61" s="691"/>
      <c r="JLY61" s="691"/>
      <c r="JLZ61" s="691"/>
      <c r="JMA61" s="691"/>
      <c r="JMB61" s="691"/>
      <c r="JMC61" s="691"/>
      <c r="JMD61" s="691"/>
      <c r="JME61" s="691"/>
      <c r="JMF61" s="691"/>
      <c r="JMG61" s="691"/>
      <c r="JMH61" s="691"/>
      <c r="JMI61" s="691"/>
      <c r="JMJ61" s="691"/>
      <c r="JMK61" s="691"/>
      <c r="JML61" s="691"/>
      <c r="JMM61" s="691"/>
      <c r="JMN61" s="691"/>
      <c r="JMO61" s="691"/>
      <c r="JMP61" s="691"/>
      <c r="JMQ61" s="691"/>
      <c r="JMR61" s="691"/>
      <c r="JMS61" s="691"/>
      <c r="JMT61" s="691"/>
      <c r="JMU61" s="691"/>
      <c r="JMV61" s="691"/>
      <c r="JMW61" s="691"/>
      <c r="JMX61" s="691"/>
      <c r="JMY61" s="691"/>
      <c r="JMZ61" s="691"/>
      <c r="JNA61" s="691"/>
      <c r="JNB61" s="691"/>
      <c r="JNC61" s="691"/>
      <c r="JND61" s="691"/>
      <c r="JNE61" s="691"/>
      <c r="JNF61" s="691"/>
      <c r="JNG61" s="691"/>
      <c r="JNH61" s="691"/>
      <c r="JNI61" s="691"/>
      <c r="JNJ61" s="691"/>
      <c r="JNK61" s="691"/>
      <c r="JNL61" s="691"/>
      <c r="JNM61" s="691"/>
      <c r="JNN61" s="691"/>
      <c r="JNO61" s="691"/>
      <c r="JNP61" s="691"/>
      <c r="JNQ61" s="691"/>
      <c r="JNR61" s="691"/>
      <c r="JNS61" s="691"/>
      <c r="JNT61" s="691"/>
      <c r="JNU61" s="691"/>
      <c r="JNV61" s="691"/>
      <c r="JNW61" s="691"/>
      <c r="JNX61" s="691"/>
      <c r="JNY61" s="691"/>
      <c r="JNZ61" s="691"/>
      <c r="JOA61" s="691"/>
      <c r="JOB61" s="691"/>
      <c r="JOC61" s="691"/>
      <c r="JOD61" s="691"/>
      <c r="JOE61" s="691"/>
      <c r="JOF61" s="691"/>
      <c r="JOG61" s="691"/>
      <c r="JOH61" s="691"/>
      <c r="JOI61" s="691"/>
      <c r="JOJ61" s="691"/>
      <c r="JOK61" s="691"/>
      <c r="JOL61" s="691"/>
      <c r="JOM61" s="691"/>
      <c r="JON61" s="691"/>
      <c r="JOO61" s="691"/>
      <c r="JOP61" s="691"/>
      <c r="JOQ61" s="691"/>
      <c r="JOR61" s="691"/>
      <c r="JOS61" s="691"/>
      <c r="JOT61" s="691"/>
      <c r="JOU61" s="691"/>
      <c r="JOV61" s="691"/>
      <c r="JOW61" s="691"/>
      <c r="JOX61" s="691"/>
      <c r="JOY61" s="691"/>
      <c r="JOZ61" s="691"/>
      <c r="JPA61" s="691"/>
      <c r="JPB61" s="691"/>
      <c r="JPC61" s="691"/>
      <c r="JPD61" s="691"/>
      <c r="JPE61" s="691"/>
      <c r="JPF61" s="691"/>
      <c r="JPG61" s="691"/>
      <c r="JPH61" s="691"/>
      <c r="JPI61" s="691"/>
      <c r="JPJ61" s="691"/>
      <c r="JPK61" s="691"/>
      <c r="JPL61" s="691"/>
      <c r="JPM61" s="691"/>
      <c r="JPN61" s="691"/>
      <c r="JPO61" s="691"/>
      <c r="JPP61" s="691"/>
      <c r="JPQ61" s="691"/>
      <c r="JPR61" s="691"/>
      <c r="JPS61" s="691"/>
      <c r="JPT61" s="691"/>
      <c r="JPU61" s="691"/>
      <c r="JPV61" s="691"/>
      <c r="JPW61" s="691"/>
      <c r="JPX61" s="691"/>
      <c r="JPY61" s="691"/>
      <c r="JPZ61" s="691"/>
      <c r="JQA61" s="691"/>
      <c r="JQB61" s="691"/>
      <c r="JQC61" s="691"/>
      <c r="JQD61" s="691"/>
      <c r="JQE61" s="691"/>
      <c r="JQF61" s="691"/>
      <c r="JQG61" s="691"/>
      <c r="JQH61" s="691"/>
      <c r="JQI61" s="691"/>
      <c r="JQJ61" s="691"/>
      <c r="JQK61" s="691"/>
      <c r="JQL61" s="691"/>
      <c r="JQM61" s="691"/>
      <c r="JQN61" s="691"/>
      <c r="JQO61" s="691"/>
      <c r="JQP61" s="691"/>
      <c r="JQQ61" s="691"/>
      <c r="JQR61" s="691"/>
      <c r="JQS61" s="691"/>
      <c r="JQT61" s="691"/>
      <c r="JQU61" s="691"/>
      <c r="JQV61" s="691"/>
      <c r="JQW61" s="691"/>
      <c r="JQX61" s="691"/>
      <c r="JQY61" s="691"/>
      <c r="JQZ61" s="691"/>
      <c r="JRA61" s="691"/>
      <c r="JRB61" s="691"/>
      <c r="JRC61" s="691"/>
      <c r="JRD61" s="691"/>
      <c r="JRE61" s="691"/>
      <c r="JRF61" s="691"/>
      <c r="JRG61" s="691"/>
      <c r="JRH61" s="691"/>
      <c r="JRI61" s="691"/>
      <c r="JRJ61" s="691"/>
      <c r="JRK61" s="691"/>
      <c r="JRL61" s="691"/>
      <c r="JRM61" s="691"/>
      <c r="JRN61" s="691"/>
      <c r="JRO61" s="691"/>
      <c r="JRP61" s="691"/>
      <c r="JRQ61" s="691"/>
      <c r="JRR61" s="691"/>
      <c r="JRS61" s="691"/>
      <c r="JRT61" s="691"/>
      <c r="JRU61" s="691"/>
      <c r="JRV61" s="691"/>
      <c r="JRW61" s="691"/>
      <c r="JRX61" s="691"/>
      <c r="JRY61" s="691"/>
      <c r="JRZ61" s="691"/>
      <c r="JSA61" s="691"/>
      <c r="JSB61" s="691"/>
      <c r="JSC61" s="691"/>
      <c r="JSD61" s="691"/>
      <c r="JSE61" s="691"/>
      <c r="JSF61" s="691"/>
      <c r="JSG61" s="691"/>
      <c r="JSH61" s="691"/>
      <c r="JSI61" s="691"/>
      <c r="JSJ61" s="691"/>
      <c r="JSK61" s="691"/>
      <c r="JSL61" s="691"/>
      <c r="JSM61" s="691"/>
      <c r="JSN61" s="691"/>
      <c r="JSO61" s="691"/>
      <c r="JSP61" s="691"/>
      <c r="JSQ61" s="691"/>
      <c r="JSR61" s="691"/>
      <c r="JSS61" s="691"/>
      <c r="JST61" s="691"/>
      <c r="JSU61" s="691"/>
      <c r="JSV61" s="691"/>
      <c r="JSW61" s="691"/>
      <c r="JSX61" s="691"/>
      <c r="JSY61" s="691"/>
      <c r="JSZ61" s="691"/>
      <c r="JTA61" s="691"/>
      <c r="JTB61" s="691"/>
      <c r="JTC61" s="691"/>
      <c r="JTD61" s="691"/>
      <c r="JTE61" s="691"/>
      <c r="JTF61" s="691"/>
      <c r="JTG61" s="691"/>
      <c r="JTH61" s="691"/>
      <c r="JTI61" s="691"/>
      <c r="JTJ61" s="691"/>
      <c r="JTK61" s="691"/>
      <c r="JTL61" s="691"/>
      <c r="JTM61" s="691"/>
      <c r="JTN61" s="691"/>
      <c r="JTO61" s="691"/>
      <c r="JTP61" s="691"/>
      <c r="JTQ61" s="691"/>
      <c r="JTR61" s="691"/>
      <c r="JTS61" s="691"/>
      <c r="JTT61" s="691"/>
      <c r="JTU61" s="691"/>
      <c r="JTV61" s="691"/>
      <c r="JTW61" s="691"/>
      <c r="JTX61" s="691"/>
      <c r="JTY61" s="691"/>
      <c r="JTZ61" s="691"/>
      <c r="JUA61" s="691"/>
      <c r="JUB61" s="691"/>
      <c r="JUC61" s="691"/>
      <c r="JUD61" s="691"/>
      <c r="JUE61" s="691"/>
      <c r="JUF61" s="691"/>
      <c r="JUG61" s="691"/>
      <c r="JUH61" s="691"/>
      <c r="JUI61" s="691"/>
      <c r="JUJ61" s="691"/>
      <c r="JUK61" s="691"/>
      <c r="JUL61" s="691"/>
      <c r="JUM61" s="691"/>
      <c r="JUN61" s="691"/>
      <c r="JUO61" s="691"/>
      <c r="JUP61" s="691"/>
      <c r="JUQ61" s="691"/>
      <c r="JUR61" s="691"/>
      <c r="JUS61" s="691"/>
      <c r="JUT61" s="691"/>
      <c r="JUU61" s="691"/>
      <c r="JUV61" s="691"/>
      <c r="JUW61" s="691"/>
      <c r="JUX61" s="691"/>
      <c r="JUY61" s="691"/>
      <c r="JUZ61" s="691"/>
      <c r="JVA61" s="691"/>
      <c r="JVB61" s="691"/>
      <c r="JVC61" s="691"/>
      <c r="JVD61" s="691"/>
      <c r="JVE61" s="691"/>
      <c r="JVF61" s="691"/>
      <c r="JVG61" s="691"/>
      <c r="JVH61" s="691"/>
      <c r="JVI61" s="691"/>
      <c r="JVJ61" s="691"/>
      <c r="JVK61" s="691"/>
      <c r="JVL61" s="691"/>
      <c r="JVM61" s="691"/>
      <c r="JVN61" s="691"/>
      <c r="JVO61" s="691"/>
      <c r="JVP61" s="691"/>
      <c r="JVQ61" s="691"/>
      <c r="JVR61" s="691"/>
      <c r="JVS61" s="691"/>
      <c r="JVT61" s="691"/>
      <c r="JVU61" s="691"/>
      <c r="JVV61" s="691"/>
      <c r="JVW61" s="691"/>
      <c r="JVX61" s="691"/>
      <c r="JVY61" s="691"/>
      <c r="JVZ61" s="691"/>
      <c r="JWA61" s="691"/>
      <c r="JWB61" s="691"/>
      <c r="JWC61" s="691"/>
      <c r="JWD61" s="691"/>
      <c r="JWE61" s="691"/>
      <c r="JWF61" s="691"/>
      <c r="JWG61" s="691"/>
      <c r="JWH61" s="691"/>
      <c r="JWI61" s="691"/>
      <c r="JWJ61" s="691"/>
      <c r="JWK61" s="691"/>
      <c r="JWL61" s="691"/>
      <c r="JWM61" s="691"/>
      <c r="JWN61" s="691"/>
      <c r="JWO61" s="691"/>
      <c r="JWP61" s="691"/>
      <c r="JWQ61" s="691"/>
      <c r="JWR61" s="691"/>
      <c r="JWS61" s="691"/>
      <c r="JWT61" s="691"/>
      <c r="JWU61" s="691"/>
      <c r="JWV61" s="691"/>
      <c r="JWW61" s="691"/>
      <c r="JWX61" s="691"/>
      <c r="JWY61" s="691"/>
      <c r="JWZ61" s="691"/>
      <c r="JXA61" s="691"/>
      <c r="JXB61" s="691"/>
      <c r="JXC61" s="691"/>
      <c r="JXD61" s="691"/>
      <c r="JXE61" s="691"/>
      <c r="JXF61" s="691"/>
      <c r="JXG61" s="691"/>
      <c r="JXH61" s="691"/>
      <c r="JXI61" s="691"/>
      <c r="JXJ61" s="691"/>
      <c r="JXK61" s="691"/>
      <c r="JXL61" s="691"/>
      <c r="JXM61" s="691"/>
      <c r="JXN61" s="691"/>
      <c r="JXO61" s="691"/>
      <c r="JXP61" s="691"/>
      <c r="JXQ61" s="691"/>
      <c r="JXR61" s="691"/>
      <c r="JXS61" s="691"/>
      <c r="JXT61" s="691"/>
      <c r="JXU61" s="691"/>
      <c r="JXV61" s="691"/>
      <c r="JXW61" s="691"/>
      <c r="JXX61" s="691"/>
      <c r="JXY61" s="691"/>
      <c r="JXZ61" s="691"/>
      <c r="JYA61" s="691"/>
      <c r="JYB61" s="691"/>
      <c r="JYC61" s="691"/>
      <c r="JYD61" s="691"/>
      <c r="JYE61" s="691"/>
      <c r="JYF61" s="691"/>
      <c r="JYG61" s="691"/>
      <c r="JYH61" s="691"/>
      <c r="JYI61" s="691"/>
      <c r="JYJ61" s="691"/>
      <c r="JYK61" s="691"/>
      <c r="JYL61" s="691"/>
      <c r="JYM61" s="691"/>
      <c r="JYN61" s="691"/>
      <c r="JYO61" s="691"/>
      <c r="JYP61" s="691"/>
      <c r="JYQ61" s="691"/>
      <c r="JYR61" s="691"/>
      <c r="JYS61" s="691"/>
      <c r="JYT61" s="691"/>
      <c r="JYU61" s="691"/>
      <c r="JYV61" s="691"/>
      <c r="JYW61" s="691"/>
      <c r="JYX61" s="691"/>
      <c r="JYY61" s="691"/>
      <c r="JYZ61" s="691"/>
      <c r="JZA61" s="691"/>
      <c r="JZB61" s="691"/>
      <c r="JZC61" s="691"/>
      <c r="JZD61" s="691"/>
      <c r="JZE61" s="691"/>
      <c r="JZF61" s="691"/>
      <c r="JZG61" s="691"/>
      <c r="JZH61" s="691"/>
      <c r="JZI61" s="691"/>
      <c r="JZJ61" s="691"/>
      <c r="JZK61" s="691"/>
      <c r="JZL61" s="691"/>
      <c r="JZM61" s="691"/>
      <c r="JZN61" s="691"/>
      <c r="JZO61" s="691"/>
      <c r="JZP61" s="691"/>
      <c r="JZQ61" s="691"/>
      <c r="JZR61" s="691"/>
      <c r="JZS61" s="691"/>
      <c r="JZT61" s="691"/>
      <c r="JZU61" s="691"/>
      <c r="JZV61" s="691"/>
      <c r="JZW61" s="691"/>
      <c r="JZX61" s="691"/>
      <c r="JZY61" s="691"/>
      <c r="JZZ61" s="691"/>
      <c r="KAA61" s="691"/>
      <c r="KAB61" s="691"/>
      <c r="KAC61" s="691"/>
      <c r="KAD61" s="691"/>
      <c r="KAE61" s="691"/>
      <c r="KAF61" s="691"/>
      <c r="KAG61" s="691"/>
      <c r="KAH61" s="691"/>
      <c r="KAI61" s="691"/>
      <c r="KAJ61" s="691"/>
      <c r="KAK61" s="691"/>
      <c r="KAL61" s="691"/>
      <c r="KAM61" s="691"/>
      <c r="KAN61" s="691"/>
      <c r="KAO61" s="691"/>
      <c r="KAP61" s="691"/>
      <c r="KAQ61" s="691"/>
      <c r="KAR61" s="691"/>
      <c r="KAS61" s="691"/>
      <c r="KAT61" s="691"/>
      <c r="KAU61" s="691"/>
      <c r="KAV61" s="691"/>
      <c r="KAW61" s="691"/>
      <c r="KAX61" s="691"/>
      <c r="KAY61" s="691"/>
      <c r="KAZ61" s="691"/>
      <c r="KBA61" s="691"/>
      <c r="KBB61" s="691"/>
      <c r="KBC61" s="691"/>
      <c r="KBD61" s="691"/>
      <c r="KBE61" s="691"/>
      <c r="KBF61" s="691"/>
      <c r="KBG61" s="691"/>
      <c r="KBH61" s="691"/>
      <c r="KBI61" s="691"/>
      <c r="KBJ61" s="691"/>
      <c r="KBK61" s="691"/>
      <c r="KBL61" s="691"/>
      <c r="KBM61" s="691"/>
      <c r="KBN61" s="691"/>
      <c r="KBO61" s="691"/>
      <c r="KBP61" s="691"/>
      <c r="KBQ61" s="691"/>
      <c r="KBR61" s="691"/>
      <c r="KBS61" s="691"/>
      <c r="KBT61" s="691"/>
      <c r="KBU61" s="691"/>
      <c r="KBV61" s="691"/>
      <c r="KBW61" s="691"/>
      <c r="KBX61" s="691"/>
      <c r="KBY61" s="691"/>
      <c r="KBZ61" s="691"/>
      <c r="KCA61" s="691"/>
      <c r="KCB61" s="691"/>
      <c r="KCC61" s="691"/>
      <c r="KCD61" s="691"/>
      <c r="KCE61" s="691"/>
      <c r="KCF61" s="691"/>
      <c r="KCG61" s="691"/>
      <c r="KCH61" s="691"/>
      <c r="KCI61" s="691"/>
      <c r="KCJ61" s="691"/>
      <c r="KCK61" s="691"/>
      <c r="KCL61" s="691"/>
      <c r="KCM61" s="691"/>
      <c r="KCN61" s="691"/>
      <c r="KCO61" s="691"/>
      <c r="KCP61" s="691"/>
      <c r="KCQ61" s="691"/>
      <c r="KCR61" s="691"/>
      <c r="KCS61" s="691"/>
      <c r="KCT61" s="691"/>
      <c r="KCU61" s="691"/>
      <c r="KCV61" s="691"/>
      <c r="KCW61" s="691"/>
      <c r="KCX61" s="691"/>
      <c r="KCY61" s="691"/>
      <c r="KCZ61" s="691"/>
      <c r="KDA61" s="691"/>
      <c r="KDB61" s="691"/>
      <c r="KDC61" s="691"/>
      <c r="KDD61" s="691"/>
      <c r="KDE61" s="691"/>
      <c r="KDF61" s="691"/>
      <c r="KDG61" s="691"/>
      <c r="KDH61" s="691"/>
      <c r="KDI61" s="691"/>
      <c r="KDJ61" s="691"/>
      <c r="KDK61" s="691"/>
      <c r="KDL61" s="691"/>
      <c r="KDM61" s="691"/>
      <c r="KDN61" s="691"/>
      <c r="KDO61" s="691"/>
      <c r="KDP61" s="691"/>
      <c r="KDQ61" s="691"/>
      <c r="KDR61" s="691"/>
      <c r="KDS61" s="691"/>
      <c r="KDT61" s="691"/>
      <c r="KDU61" s="691"/>
      <c r="KDV61" s="691"/>
      <c r="KDW61" s="691"/>
      <c r="KDX61" s="691"/>
      <c r="KDY61" s="691"/>
      <c r="KDZ61" s="691"/>
      <c r="KEA61" s="691"/>
      <c r="KEB61" s="691"/>
      <c r="KEC61" s="691"/>
      <c r="KED61" s="691"/>
      <c r="KEE61" s="691"/>
      <c r="KEF61" s="691"/>
      <c r="KEG61" s="691"/>
      <c r="KEH61" s="691"/>
      <c r="KEI61" s="691"/>
      <c r="KEJ61" s="691"/>
      <c r="KEK61" s="691"/>
      <c r="KEL61" s="691"/>
      <c r="KEM61" s="691"/>
      <c r="KEN61" s="691"/>
      <c r="KEO61" s="691"/>
      <c r="KEP61" s="691"/>
      <c r="KEQ61" s="691"/>
      <c r="KER61" s="691"/>
      <c r="KES61" s="691"/>
      <c r="KET61" s="691"/>
      <c r="KEU61" s="691"/>
      <c r="KEV61" s="691"/>
      <c r="KEW61" s="691"/>
      <c r="KEX61" s="691"/>
      <c r="KEY61" s="691"/>
      <c r="KEZ61" s="691"/>
      <c r="KFA61" s="691"/>
      <c r="KFB61" s="691"/>
      <c r="KFC61" s="691"/>
      <c r="KFD61" s="691"/>
      <c r="KFE61" s="691"/>
      <c r="KFF61" s="691"/>
      <c r="KFG61" s="691"/>
      <c r="KFH61" s="691"/>
      <c r="KFI61" s="691"/>
      <c r="KFJ61" s="691"/>
      <c r="KFK61" s="691"/>
      <c r="KFL61" s="691"/>
      <c r="KFM61" s="691"/>
      <c r="KFN61" s="691"/>
      <c r="KFO61" s="691"/>
      <c r="KFP61" s="691"/>
      <c r="KFQ61" s="691"/>
      <c r="KFR61" s="691"/>
      <c r="KFS61" s="691"/>
      <c r="KFT61" s="691"/>
      <c r="KFU61" s="691"/>
      <c r="KFV61" s="691"/>
      <c r="KFW61" s="691"/>
      <c r="KFX61" s="691"/>
      <c r="KFY61" s="691"/>
      <c r="KFZ61" s="691"/>
      <c r="KGA61" s="691"/>
      <c r="KGB61" s="691"/>
      <c r="KGC61" s="691"/>
      <c r="KGD61" s="691"/>
      <c r="KGE61" s="691"/>
      <c r="KGF61" s="691"/>
      <c r="KGG61" s="691"/>
      <c r="KGH61" s="691"/>
      <c r="KGI61" s="691"/>
      <c r="KGJ61" s="691"/>
      <c r="KGK61" s="691"/>
      <c r="KGL61" s="691"/>
      <c r="KGM61" s="691"/>
      <c r="KGN61" s="691"/>
      <c r="KGO61" s="691"/>
      <c r="KGP61" s="691"/>
      <c r="KGQ61" s="691"/>
      <c r="KGR61" s="691"/>
      <c r="KGS61" s="691"/>
      <c r="KGT61" s="691"/>
      <c r="KGU61" s="691"/>
      <c r="KGV61" s="691"/>
      <c r="KGW61" s="691"/>
      <c r="KGX61" s="691"/>
      <c r="KGY61" s="691"/>
      <c r="KGZ61" s="691"/>
      <c r="KHA61" s="691"/>
      <c r="KHB61" s="691"/>
      <c r="KHC61" s="691"/>
      <c r="KHD61" s="691"/>
      <c r="KHE61" s="691"/>
      <c r="KHF61" s="691"/>
      <c r="KHG61" s="691"/>
      <c r="KHH61" s="691"/>
      <c r="KHI61" s="691"/>
      <c r="KHJ61" s="691"/>
      <c r="KHK61" s="691"/>
      <c r="KHL61" s="691"/>
      <c r="KHM61" s="691"/>
      <c r="KHN61" s="691"/>
      <c r="KHO61" s="691"/>
      <c r="KHP61" s="691"/>
      <c r="KHQ61" s="691"/>
      <c r="KHR61" s="691"/>
      <c r="KHS61" s="691"/>
      <c r="KHT61" s="691"/>
      <c r="KHU61" s="691"/>
      <c r="KHV61" s="691"/>
      <c r="KHW61" s="691"/>
      <c r="KHX61" s="691"/>
      <c r="KHY61" s="691"/>
      <c r="KHZ61" s="691"/>
      <c r="KIA61" s="691"/>
      <c r="KIB61" s="691"/>
      <c r="KIC61" s="691"/>
      <c r="KID61" s="691"/>
      <c r="KIE61" s="691"/>
      <c r="KIF61" s="691"/>
      <c r="KIG61" s="691"/>
      <c r="KIH61" s="691"/>
      <c r="KII61" s="691"/>
      <c r="KIJ61" s="691"/>
      <c r="KIK61" s="691"/>
      <c r="KIL61" s="691"/>
      <c r="KIM61" s="691"/>
      <c r="KIN61" s="691"/>
      <c r="KIO61" s="691"/>
      <c r="KIP61" s="691"/>
      <c r="KIQ61" s="691"/>
      <c r="KIR61" s="691"/>
      <c r="KIS61" s="691"/>
      <c r="KIT61" s="691"/>
      <c r="KIU61" s="691"/>
      <c r="KIV61" s="691"/>
      <c r="KIW61" s="691"/>
      <c r="KIX61" s="691"/>
      <c r="KIY61" s="691"/>
      <c r="KIZ61" s="691"/>
      <c r="KJA61" s="691"/>
      <c r="KJB61" s="691"/>
      <c r="KJC61" s="691"/>
      <c r="KJD61" s="691"/>
      <c r="KJE61" s="691"/>
      <c r="KJF61" s="691"/>
      <c r="KJG61" s="691"/>
      <c r="KJH61" s="691"/>
      <c r="KJI61" s="691"/>
      <c r="KJJ61" s="691"/>
      <c r="KJK61" s="691"/>
      <c r="KJL61" s="691"/>
      <c r="KJM61" s="691"/>
      <c r="KJN61" s="691"/>
      <c r="KJO61" s="691"/>
      <c r="KJP61" s="691"/>
      <c r="KJQ61" s="691"/>
      <c r="KJR61" s="691"/>
      <c r="KJS61" s="691"/>
      <c r="KJT61" s="691"/>
      <c r="KJU61" s="691"/>
      <c r="KJV61" s="691"/>
      <c r="KJW61" s="691"/>
      <c r="KJX61" s="691"/>
      <c r="KJY61" s="691"/>
      <c r="KJZ61" s="691"/>
      <c r="KKA61" s="691"/>
      <c r="KKB61" s="691"/>
      <c r="KKC61" s="691"/>
      <c r="KKD61" s="691"/>
      <c r="KKE61" s="691"/>
      <c r="KKF61" s="691"/>
      <c r="KKG61" s="691"/>
      <c r="KKH61" s="691"/>
      <c r="KKI61" s="691"/>
      <c r="KKJ61" s="691"/>
      <c r="KKK61" s="691"/>
      <c r="KKL61" s="691"/>
      <c r="KKM61" s="691"/>
      <c r="KKN61" s="691"/>
      <c r="KKO61" s="691"/>
      <c r="KKP61" s="691"/>
      <c r="KKQ61" s="691"/>
      <c r="KKR61" s="691"/>
      <c r="KKS61" s="691"/>
      <c r="KKT61" s="691"/>
      <c r="KKU61" s="691"/>
      <c r="KKV61" s="691"/>
      <c r="KKW61" s="691"/>
      <c r="KKX61" s="691"/>
      <c r="KKY61" s="691"/>
      <c r="KKZ61" s="691"/>
      <c r="KLA61" s="691"/>
      <c r="KLB61" s="691"/>
      <c r="KLC61" s="691"/>
      <c r="KLD61" s="691"/>
      <c r="KLE61" s="691"/>
      <c r="KLF61" s="691"/>
      <c r="KLG61" s="691"/>
      <c r="KLH61" s="691"/>
      <c r="KLI61" s="691"/>
      <c r="KLJ61" s="691"/>
      <c r="KLK61" s="691"/>
      <c r="KLL61" s="691"/>
      <c r="KLM61" s="691"/>
      <c r="KLN61" s="691"/>
      <c r="KLO61" s="691"/>
      <c r="KLP61" s="691"/>
      <c r="KLQ61" s="691"/>
      <c r="KLR61" s="691"/>
      <c r="KLS61" s="691"/>
      <c r="KLT61" s="691"/>
      <c r="KLU61" s="691"/>
      <c r="KLV61" s="691"/>
      <c r="KLW61" s="691"/>
      <c r="KLX61" s="691"/>
      <c r="KLY61" s="691"/>
      <c r="KLZ61" s="691"/>
      <c r="KMA61" s="691"/>
      <c r="KMB61" s="691"/>
      <c r="KMC61" s="691"/>
      <c r="KMD61" s="691"/>
      <c r="KME61" s="691"/>
      <c r="KMF61" s="691"/>
      <c r="KMG61" s="691"/>
      <c r="KMH61" s="691"/>
      <c r="KMI61" s="691"/>
      <c r="KMJ61" s="691"/>
      <c r="KMK61" s="691"/>
      <c r="KML61" s="691"/>
      <c r="KMM61" s="691"/>
      <c r="KMN61" s="691"/>
      <c r="KMO61" s="691"/>
      <c r="KMP61" s="691"/>
      <c r="KMQ61" s="691"/>
      <c r="KMR61" s="691"/>
      <c r="KMS61" s="691"/>
      <c r="KMT61" s="691"/>
      <c r="KMU61" s="691"/>
      <c r="KMV61" s="691"/>
      <c r="KMW61" s="691"/>
      <c r="KMX61" s="691"/>
      <c r="KMY61" s="691"/>
      <c r="KMZ61" s="691"/>
      <c r="KNA61" s="691"/>
      <c r="KNB61" s="691"/>
      <c r="KNC61" s="691"/>
      <c r="KND61" s="691"/>
      <c r="KNE61" s="691"/>
      <c r="KNF61" s="691"/>
      <c r="KNG61" s="691"/>
      <c r="KNH61" s="691"/>
      <c r="KNI61" s="691"/>
      <c r="KNJ61" s="691"/>
      <c r="KNK61" s="691"/>
      <c r="KNL61" s="691"/>
      <c r="KNM61" s="691"/>
      <c r="KNN61" s="691"/>
      <c r="KNO61" s="691"/>
      <c r="KNP61" s="691"/>
      <c r="KNQ61" s="691"/>
      <c r="KNR61" s="691"/>
      <c r="KNS61" s="691"/>
      <c r="KNT61" s="691"/>
      <c r="KNU61" s="691"/>
      <c r="KNV61" s="691"/>
      <c r="KNW61" s="691"/>
      <c r="KNX61" s="691"/>
      <c r="KNY61" s="691"/>
      <c r="KNZ61" s="691"/>
      <c r="KOA61" s="691"/>
      <c r="KOB61" s="691"/>
      <c r="KOC61" s="691"/>
      <c r="KOD61" s="691"/>
      <c r="KOE61" s="691"/>
      <c r="KOF61" s="691"/>
      <c r="KOG61" s="691"/>
      <c r="KOH61" s="691"/>
      <c r="KOI61" s="691"/>
      <c r="KOJ61" s="691"/>
      <c r="KOK61" s="691"/>
      <c r="KOL61" s="691"/>
      <c r="KOM61" s="691"/>
      <c r="KON61" s="691"/>
      <c r="KOO61" s="691"/>
      <c r="KOP61" s="691"/>
      <c r="KOQ61" s="691"/>
      <c r="KOR61" s="691"/>
      <c r="KOS61" s="691"/>
      <c r="KOT61" s="691"/>
      <c r="KOU61" s="691"/>
      <c r="KOV61" s="691"/>
      <c r="KOW61" s="691"/>
      <c r="KOX61" s="691"/>
      <c r="KOY61" s="691"/>
      <c r="KOZ61" s="691"/>
      <c r="KPA61" s="691"/>
      <c r="KPB61" s="691"/>
      <c r="KPC61" s="691"/>
      <c r="KPD61" s="691"/>
      <c r="KPE61" s="691"/>
      <c r="KPF61" s="691"/>
      <c r="KPG61" s="691"/>
      <c r="KPH61" s="691"/>
      <c r="KPI61" s="691"/>
      <c r="KPJ61" s="691"/>
      <c r="KPK61" s="691"/>
      <c r="KPL61" s="691"/>
      <c r="KPM61" s="691"/>
      <c r="KPN61" s="691"/>
      <c r="KPO61" s="691"/>
      <c r="KPP61" s="691"/>
      <c r="KPQ61" s="691"/>
      <c r="KPR61" s="691"/>
      <c r="KPS61" s="691"/>
      <c r="KPT61" s="691"/>
      <c r="KPU61" s="691"/>
      <c r="KPV61" s="691"/>
      <c r="KPW61" s="691"/>
      <c r="KPX61" s="691"/>
      <c r="KPY61" s="691"/>
      <c r="KPZ61" s="691"/>
      <c r="KQA61" s="691"/>
      <c r="KQB61" s="691"/>
      <c r="KQC61" s="691"/>
      <c r="KQD61" s="691"/>
      <c r="KQE61" s="691"/>
      <c r="KQF61" s="691"/>
      <c r="KQG61" s="691"/>
      <c r="KQH61" s="691"/>
      <c r="KQI61" s="691"/>
      <c r="KQJ61" s="691"/>
      <c r="KQK61" s="691"/>
      <c r="KQL61" s="691"/>
      <c r="KQM61" s="691"/>
      <c r="KQN61" s="691"/>
      <c r="KQO61" s="691"/>
      <c r="KQP61" s="691"/>
      <c r="KQQ61" s="691"/>
      <c r="KQR61" s="691"/>
      <c r="KQS61" s="691"/>
      <c r="KQT61" s="691"/>
      <c r="KQU61" s="691"/>
      <c r="KQV61" s="691"/>
      <c r="KQW61" s="691"/>
      <c r="KQX61" s="691"/>
      <c r="KQY61" s="691"/>
      <c r="KQZ61" s="691"/>
      <c r="KRA61" s="691"/>
      <c r="KRB61" s="691"/>
      <c r="KRC61" s="691"/>
      <c r="KRD61" s="691"/>
      <c r="KRE61" s="691"/>
      <c r="KRF61" s="691"/>
      <c r="KRG61" s="691"/>
      <c r="KRH61" s="691"/>
      <c r="KRI61" s="691"/>
      <c r="KRJ61" s="691"/>
      <c r="KRK61" s="691"/>
      <c r="KRL61" s="691"/>
      <c r="KRM61" s="691"/>
      <c r="KRN61" s="691"/>
      <c r="KRO61" s="691"/>
      <c r="KRP61" s="691"/>
      <c r="KRQ61" s="691"/>
      <c r="KRR61" s="691"/>
      <c r="KRS61" s="691"/>
      <c r="KRT61" s="691"/>
      <c r="KRU61" s="691"/>
      <c r="KRV61" s="691"/>
      <c r="KRW61" s="691"/>
      <c r="KRX61" s="691"/>
      <c r="KRY61" s="691"/>
      <c r="KRZ61" s="691"/>
      <c r="KSA61" s="691"/>
      <c r="KSB61" s="691"/>
      <c r="KSC61" s="691"/>
      <c r="KSD61" s="691"/>
      <c r="KSE61" s="691"/>
      <c r="KSF61" s="691"/>
      <c r="KSG61" s="691"/>
      <c r="KSH61" s="691"/>
      <c r="KSI61" s="691"/>
      <c r="KSJ61" s="691"/>
      <c r="KSK61" s="691"/>
      <c r="KSL61" s="691"/>
      <c r="KSM61" s="691"/>
      <c r="KSN61" s="691"/>
      <c r="KSO61" s="691"/>
      <c r="KSP61" s="691"/>
      <c r="KSQ61" s="691"/>
      <c r="KSR61" s="691"/>
      <c r="KSS61" s="691"/>
      <c r="KST61" s="691"/>
      <c r="KSU61" s="691"/>
      <c r="KSV61" s="691"/>
      <c r="KSW61" s="691"/>
      <c r="KSX61" s="691"/>
      <c r="KSY61" s="691"/>
      <c r="KSZ61" s="691"/>
      <c r="KTA61" s="691"/>
      <c r="KTB61" s="691"/>
      <c r="KTC61" s="691"/>
      <c r="KTD61" s="691"/>
      <c r="KTE61" s="691"/>
      <c r="KTF61" s="691"/>
      <c r="KTG61" s="691"/>
      <c r="KTH61" s="691"/>
      <c r="KTI61" s="691"/>
      <c r="KTJ61" s="691"/>
      <c r="KTK61" s="691"/>
      <c r="KTL61" s="691"/>
      <c r="KTM61" s="691"/>
      <c r="KTN61" s="691"/>
      <c r="KTO61" s="691"/>
      <c r="KTP61" s="691"/>
      <c r="KTQ61" s="691"/>
      <c r="KTR61" s="691"/>
      <c r="KTS61" s="691"/>
      <c r="KTT61" s="691"/>
      <c r="KTU61" s="691"/>
      <c r="KTV61" s="691"/>
      <c r="KTW61" s="691"/>
      <c r="KTX61" s="691"/>
      <c r="KTY61" s="691"/>
      <c r="KTZ61" s="691"/>
      <c r="KUA61" s="691"/>
      <c r="KUB61" s="691"/>
      <c r="KUC61" s="691"/>
      <c r="KUD61" s="691"/>
      <c r="KUE61" s="691"/>
      <c r="KUF61" s="691"/>
      <c r="KUG61" s="691"/>
      <c r="KUH61" s="691"/>
      <c r="KUI61" s="691"/>
      <c r="KUJ61" s="691"/>
      <c r="KUK61" s="691"/>
      <c r="KUL61" s="691"/>
      <c r="KUM61" s="691"/>
      <c r="KUN61" s="691"/>
      <c r="KUO61" s="691"/>
      <c r="KUP61" s="691"/>
      <c r="KUQ61" s="691"/>
      <c r="KUR61" s="691"/>
      <c r="KUS61" s="691"/>
      <c r="KUT61" s="691"/>
      <c r="KUU61" s="691"/>
      <c r="KUV61" s="691"/>
      <c r="KUW61" s="691"/>
      <c r="KUX61" s="691"/>
      <c r="KUY61" s="691"/>
      <c r="KUZ61" s="691"/>
      <c r="KVA61" s="691"/>
      <c r="KVB61" s="691"/>
      <c r="KVC61" s="691"/>
      <c r="KVD61" s="691"/>
      <c r="KVE61" s="691"/>
      <c r="KVF61" s="691"/>
      <c r="KVG61" s="691"/>
      <c r="KVH61" s="691"/>
      <c r="KVI61" s="691"/>
      <c r="KVJ61" s="691"/>
      <c r="KVK61" s="691"/>
      <c r="KVL61" s="691"/>
      <c r="KVM61" s="691"/>
      <c r="KVN61" s="691"/>
      <c r="KVO61" s="691"/>
      <c r="KVP61" s="691"/>
      <c r="KVQ61" s="691"/>
      <c r="KVR61" s="691"/>
      <c r="KVS61" s="691"/>
      <c r="KVT61" s="691"/>
      <c r="KVU61" s="691"/>
      <c r="KVV61" s="691"/>
      <c r="KVW61" s="691"/>
      <c r="KVX61" s="691"/>
      <c r="KVY61" s="691"/>
      <c r="KVZ61" s="691"/>
      <c r="KWA61" s="691"/>
      <c r="KWB61" s="691"/>
      <c r="KWC61" s="691"/>
      <c r="KWD61" s="691"/>
      <c r="KWE61" s="691"/>
      <c r="KWF61" s="691"/>
      <c r="KWG61" s="691"/>
      <c r="KWH61" s="691"/>
      <c r="KWI61" s="691"/>
      <c r="KWJ61" s="691"/>
      <c r="KWK61" s="691"/>
      <c r="KWL61" s="691"/>
      <c r="KWM61" s="691"/>
      <c r="KWN61" s="691"/>
      <c r="KWO61" s="691"/>
      <c r="KWP61" s="691"/>
      <c r="KWQ61" s="691"/>
      <c r="KWR61" s="691"/>
      <c r="KWS61" s="691"/>
      <c r="KWT61" s="691"/>
      <c r="KWU61" s="691"/>
      <c r="KWV61" s="691"/>
      <c r="KWW61" s="691"/>
      <c r="KWX61" s="691"/>
      <c r="KWY61" s="691"/>
      <c r="KWZ61" s="691"/>
      <c r="KXA61" s="691"/>
      <c r="KXB61" s="691"/>
      <c r="KXC61" s="691"/>
      <c r="KXD61" s="691"/>
      <c r="KXE61" s="691"/>
      <c r="KXF61" s="691"/>
      <c r="KXG61" s="691"/>
      <c r="KXH61" s="691"/>
      <c r="KXI61" s="691"/>
      <c r="KXJ61" s="691"/>
      <c r="KXK61" s="691"/>
      <c r="KXL61" s="691"/>
      <c r="KXM61" s="691"/>
      <c r="KXN61" s="691"/>
      <c r="KXO61" s="691"/>
      <c r="KXP61" s="691"/>
      <c r="KXQ61" s="691"/>
      <c r="KXR61" s="691"/>
      <c r="KXS61" s="691"/>
      <c r="KXT61" s="691"/>
      <c r="KXU61" s="691"/>
      <c r="KXV61" s="691"/>
      <c r="KXW61" s="691"/>
      <c r="KXX61" s="691"/>
      <c r="KXY61" s="691"/>
      <c r="KXZ61" s="691"/>
      <c r="KYA61" s="691"/>
      <c r="KYB61" s="691"/>
      <c r="KYC61" s="691"/>
      <c r="KYD61" s="691"/>
      <c r="KYE61" s="691"/>
      <c r="KYF61" s="691"/>
      <c r="KYG61" s="691"/>
      <c r="KYH61" s="691"/>
      <c r="KYI61" s="691"/>
      <c r="KYJ61" s="691"/>
      <c r="KYK61" s="691"/>
      <c r="KYL61" s="691"/>
      <c r="KYM61" s="691"/>
      <c r="KYN61" s="691"/>
      <c r="KYO61" s="691"/>
      <c r="KYP61" s="691"/>
      <c r="KYQ61" s="691"/>
      <c r="KYR61" s="691"/>
      <c r="KYS61" s="691"/>
      <c r="KYT61" s="691"/>
      <c r="KYU61" s="691"/>
      <c r="KYV61" s="691"/>
      <c r="KYW61" s="691"/>
      <c r="KYX61" s="691"/>
      <c r="KYY61" s="691"/>
      <c r="KYZ61" s="691"/>
      <c r="KZA61" s="691"/>
      <c r="KZB61" s="691"/>
      <c r="KZC61" s="691"/>
      <c r="KZD61" s="691"/>
      <c r="KZE61" s="691"/>
      <c r="KZF61" s="691"/>
      <c r="KZG61" s="691"/>
      <c r="KZH61" s="691"/>
      <c r="KZI61" s="691"/>
      <c r="KZJ61" s="691"/>
      <c r="KZK61" s="691"/>
      <c r="KZL61" s="691"/>
      <c r="KZM61" s="691"/>
      <c r="KZN61" s="691"/>
      <c r="KZO61" s="691"/>
      <c r="KZP61" s="691"/>
      <c r="KZQ61" s="691"/>
      <c r="KZR61" s="691"/>
      <c r="KZS61" s="691"/>
      <c r="KZT61" s="691"/>
      <c r="KZU61" s="691"/>
      <c r="KZV61" s="691"/>
      <c r="KZW61" s="691"/>
      <c r="KZX61" s="691"/>
      <c r="KZY61" s="691"/>
      <c r="KZZ61" s="691"/>
      <c r="LAA61" s="691"/>
      <c r="LAB61" s="691"/>
      <c r="LAC61" s="691"/>
      <c r="LAD61" s="691"/>
      <c r="LAE61" s="691"/>
      <c r="LAF61" s="691"/>
      <c r="LAG61" s="691"/>
      <c r="LAH61" s="691"/>
      <c r="LAI61" s="691"/>
      <c r="LAJ61" s="691"/>
      <c r="LAK61" s="691"/>
      <c r="LAL61" s="691"/>
      <c r="LAM61" s="691"/>
      <c r="LAN61" s="691"/>
      <c r="LAO61" s="691"/>
      <c r="LAP61" s="691"/>
      <c r="LAQ61" s="691"/>
      <c r="LAR61" s="691"/>
      <c r="LAS61" s="691"/>
      <c r="LAT61" s="691"/>
      <c r="LAU61" s="691"/>
      <c r="LAV61" s="691"/>
      <c r="LAW61" s="691"/>
      <c r="LAX61" s="691"/>
      <c r="LAY61" s="691"/>
      <c r="LAZ61" s="691"/>
      <c r="LBA61" s="691"/>
      <c r="LBB61" s="691"/>
      <c r="LBC61" s="691"/>
      <c r="LBD61" s="691"/>
      <c r="LBE61" s="691"/>
      <c r="LBF61" s="691"/>
      <c r="LBG61" s="691"/>
      <c r="LBH61" s="691"/>
      <c r="LBI61" s="691"/>
      <c r="LBJ61" s="691"/>
      <c r="LBK61" s="691"/>
      <c r="LBL61" s="691"/>
      <c r="LBM61" s="691"/>
      <c r="LBN61" s="691"/>
      <c r="LBO61" s="691"/>
      <c r="LBP61" s="691"/>
      <c r="LBQ61" s="691"/>
      <c r="LBR61" s="691"/>
      <c r="LBS61" s="691"/>
      <c r="LBT61" s="691"/>
      <c r="LBU61" s="691"/>
      <c r="LBV61" s="691"/>
      <c r="LBW61" s="691"/>
      <c r="LBX61" s="691"/>
      <c r="LBY61" s="691"/>
      <c r="LBZ61" s="691"/>
      <c r="LCA61" s="691"/>
      <c r="LCB61" s="691"/>
      <c r="LCC61" s="691"/>
      <c r="LCD61" s="691"/>
      <c r="LCE61" s="691"/>
      <c r="LCF61" s="691"/>
      <c r="LCG61" s="691"/>
      <c r="LCH61" s="691"/>
      <c r="LCI61" s="691"/>
      <c r="LCJ61" s="691"/>
      <c r="LCK61" s="691"/>
      <c r="LCL61" s="691"/>
      <c r="LCM61" s="691"/>
      <c r="LCN61" s="691"/>
      <c r="LCO61" s="691"/>
      <c r="LCP61" s="691"/>
      <c r="LCQ61" s="691"/>
      <c r="LCR61" s="691"/>
      <c r="LCS61" s="691"/>
      <c r="LCT61" s="691"/>
      <c r="LCU61" s="691"/>
      <c r="LCV61" s="691"/>
      <c r="LCW61" s="691"/>
      <c r="LCX61" s="691"/>
      <c r="LCY61" s="691"/>
      <c r="LCZ61" s="691"/>
      <c r="LDA61" s="691"/>
      <c r="LDB61" s="691"/>
      <c r="LDC61" s="691"/>
      <c r="LDD61" s="691"/>
      <c r="LDE61" s="691"/>
      <c r="LDF61" s="691"/>
      <c r="LDG61" s="691"/>
      <c r="LDH61" s="691"/>
      <c r="LDI61" s="691"/>
      <c r="LDJ61" s="691"/>
      <c r="LDK61" s="691"/>
      <c r="LDL61" s="691"/>
      <c r="LDM61" s="691"/>
      <c r="LDN61" s="691"/>
      <c r="LDO61" s="691"/>
      <c r="LDP61" s="691"/>
      <c r="LDQ61" s="691"/>
      <c r="LDR61" s="691"/>
      <c r="LDS61" s="691"/>
      <c r="LDT61" s="691"/>
      <c r="LDU61" s="691"/>
      <c r="LDV61" s="691"/>
      <c r="LDW61" s="691"/>
      <c r="LDX61" s="691"/>
      <c r="LDY61" s="691"/>
      <c r="LDZ61" s="691"/>
      <c r="LEA61" s="691"/>
      <c r="LEB61" s="691"/>
      <c r="LEC61" s="691"/>
      <c r="LED61" s="691"/>
      <c r="LEE61" s="691"/>
      <c r="LEF61" s="691"/>
      <c r="LEG61" s="691"/>
      <c r="LEH61" s="691"/>
      <c r="LEI61" s="691"/>
      <c r="LEJ61" s="691"/>
      <c r="LEK61" s="691"/>
      <c r="LEL61" s="691"/>
      <c r="LEM61" s="691"/>
      <c r="LEN61" s="691"/>
      <c r="LEO61" s="691"/>
      <c r="LEP61" s="691"/>
      <c r="LEQ61" s="691"/>
      <c r="LER61" s="691"/>
      <c r="LES61" s="691"/>
      <c r="LET61" s="691"/>
      <c r="LEU61" s="691"/>
      <c r="LEV61" s="691"/>
      <c r="LEW61" s="691"/>
      <c r="LEX61" s="691"/>
      <c r="LEY61" s="691"/>
      <c r="LEZ61" s="691"/>
      <c r="LFA61" s="691"/>
      <c r="LFB61" s="691"/>
      <c r="LFC61" s="691"/>
      <c r="LFD61" s="691"/>
      <c r="LFE61" s="691"/>
      <c r="LFF61" s="691"/>
      <c r="LFG61" s="691"/>
      <c r="LFH61" s="691"/>
      <c r="LFI61" s="691"/>
      <c r="LFJ61" s="691"/>
      <c r="LFK61" s="691"/>
      <c r="LFL61" s="691"/>
      <c r="LFM61" s="691"/>
      <c r="LFN61" s="691"/>
      <c r="LFO61" s="691"/>
      <c r="LFP61" s="691"/>
      <c r="LFQ61" s="691"/>
      <c r="LFR61" s="691"/>
      <c r="LFS61" s="691"/>
      <c r="LFT61" s="691"/>
      <c r="LFU61" s="691"/>
      <c r="LFV61" s="691"/>
      <c r="LFW61" s="691"/>
      <c r="LFX61" s="691"/>
      <c r="LFY61" s="691"/>
      <c r="LFZ61" s="691"/>
      <c r="LGA61" s="691"/>
      <c r="LGB61" s="691"/>
      <c r="LGC61" s="691"/>
      <c r="LGD61" s="691"/>
      <c r="LGE61" s="691"/>
      <c r="LGF61" s="691"/>
      <c r="LGG61" s="691"/>
      <c r="LGH61" s="691"/>
      <c r="LGI61" s="691"/>
      <c r="LGJ61" s="691"/>
      <c r="LGK61" s="691"/>
      <c r="LGL61" s="691"/>
      <c r="LGM61" s="691"/>
      <c r="LGN61" s="691"/>
      <c r="LGO61" s="691"/>
      <c r="LGP61" s="691"/>
      <c r="LGQ61" s="691"/>
      <c r="LGR61" s="691"/>
      <c r="LGS61" s="691"/>
      <c r="LGT61" s="691"/>
      <c r="LGU61" s="691"/>
      <c r="LGV61" s="691"/>
      <c r="LGW61" s="691"/>
      <c r="LGX61" s="691"/>
      <c r="LGY61" s="691"/>
      <c r="LGZ61" s="691"/>
      <c r="LHA61" s="691"/>
      <c r="LHB61" s="691"/>
      <c r="LHC61" s="691"/>
      <c r="LHD61" s="691"/>
      <c r="LHE61" s="691"/>
      <c r="LHF61" s="691"/>
      <c r="LHG61" s="691"/>
      <c r="LHH61" s="691"/>
      <c r="LHI61" s="691"/>
      <c r="LHJ61" s="691"/>
      <c r="LHK61" s="691"/>
      <c r="LHL61" s="691"/>
      <c r="LHM61" s="691"/>
      <c r="LHN61" s="691"/>
      <c r="LHO61" s="691"/>
      <c r="LHP61" s="691"/>
      <c r="LHQ61" s="691"/>
      <c r="LHR61" s="691"/>
      <c r="LHS61" s="691"/>
      <c r="LHT61" s="691"/>
      <c r="LHU61" s="691"/>
      <c r="LHV61" s="691"/>
      <c r="LHW61" s="691"/>
      <c r="LHX61" s="691"/>
      <c r="LHY61" s="691"/>
      <c r="LHZ61" s="691"/>
      <c r="LIA61" s="691"/>
      <c r="LIB61" s="691"/>
      <c r="LIC61" s="691"/>
      <c r="LID61" s="691"/>
      <c r="LIE61" s="691"/>
      <c r="LIF61" s="691"/>
      <c r="LIG61" s="691"/>
      <c r="LIH61" s="691"/>
      <c r="LII61" s="691"/>
      <c r="LIJ61" s="691"/>
      <c r="LIK61" s="691"/>
      <c r="LIL61" s="691"/>
      <c r="LIM61" s="691"/>
      <c r="LIN61" s="691"/>
      <c r="LIO61" s="691"/>
      <c r="LIP61" s="691"/>
      <c r="LIQ61" s="691"/>
      <c r="LIR61" s="691"/>
      <c r="LIS61" s="691"/>
      <c r="LIT61" s="691"/>
      <c r="LIU61" s="691"/>
      <c r="LIV61" s="691"/>
      <c r="LIW61" s="691"/>
      <c r="LIX61" s="691"/>
      <c r="LIY61" s="691"/>
      <c r="LIZ61" s="691"/>
      <c r="LJA61" s="691"/>
      <c r="LJB61" s="691"/>
      <c r="LJC61" s="691"/>
      <c r="LJD61" s="691"/>
      <c r="LJE61" s="691"/>
      <c r="LJF61" s="691"/>
      <c r="LJG61" s="691"/>
      <c r="LJH61" s="691"/>
      <c r="LJI61" s="691"/>
      <c r="LJJ61" s="691"/>
      <c r="LJK61" s="691"/>
      <c r="LJL61" s="691"/>
      <c r="LJM61" s="691"/>
      <c r="LJN61" s="691"/>
      <c r="LJO61" s="691"/>
      <c r="LJP61" s="691"/>
      <c r="LJQ61" s="691"/>
      <c r="LJR61" s="691"/>
      <c r="LJS61" s="691"/>
      <c r="LJT61" s="691"/>
      <c r="LJU61" s="691"/>
      <c r="LJV61" s="691"/>
      <c r="LJW61" s="691"/>
      <c r="LJX61" s="691"/>
      <c r="LJY61" s="691"/>
      <c r="LJZ61" s="691"/>
      <c r="LKA61" s="691"/>
      <c r="LKB61" s="691"/>
      <c r="LKC61" s="691"/>
      <c r="LKD61" s="691"/>
      <c r="LKE61" s="691"/>
      <c r="LKF61" s="691"/>
      <c r="LKG61" s="691"/>
      <c r="LKH61" s="691"/>
      <c r="LKI61" s="691"/>
      <c r="LKJ61" s="691"/>
      <c r="LKK61" s="691"/>
      <c r="LKL61" s="691"/>
      <c r="LKM61" s="691"/>
      <c r="LKN61" s="691"/>
      <c r="LKO61" s="691"/>
      <c r="LKP61" s="691"/>
      <c r="LKQ61" s="691"/>
      <c r="LKR61" s="691"/>
      <c r="LKS61" s="691"/>
      <c r="LKT61" s="691"/>
      <c r="LKU61" s="691"/>
      <c r="LKV61" s="691"/>
      <c r="LKW61" s="691"/>
      <c r="LKX61" s="691"/>
      <c r="LKY61" s="691"/>
      <c r="LKZ61" s="691"/>
      <c r="LLA61" s="691"/>
      <c r="LLB61" s="691"/>
      <c r="LLC61" s="691"/>
      <c r="LLD61" s="691"/>
      <c r="LLE61" s="691"/>
      <c r="LLF61" s="691"/>
      <c r="LLG61" s="691"/>
      <c r="LLH61" s="691"/>
      <c r="LLI61" s="691"/>
      <c r="LLJ61" s="691"/>
      <c r="LLK61" s="691"/>
      <c r="LLL61" s="691"/>
      <c r="LLM61" s="691"/>
      <c r="LLN61" s="691"/>
      <c r="LLO61" s="691"/>
      <c r="LLP61" s="691"/>
      <c r="LLQ61" s="691"/>
      <c r="LLR61" s="691"/>
      <c r="LLS61" s="691"/>
      <c r="LLT61" s="691"/>
      <c r="LLU61" s="691"/>
      <c r="LLV61" s="691"/>
      <c r="LLW61" s="691"/>
      <c r="LLX61" s="691"/>
      <c r="LLY61" s="691"/>
      <c r="LLZ61" s="691"/>
      <c r="LMA61" s="691"/>
      <c r="LMB61" s="691"/>
      <c r="LMC61" s="691"/>
      <c r="LMD61" s="691"/>
      <c r="LME61" s="691"/>
      <c r="LMF61" s="691"/>
      <c r="LMG61" s="691"/>
      <c r="LMH61" s="691"/>
      <c r="LMI61" s="691"/>
      <c r="LMJ61" s="691"/>
      <c r="LMK61" s="691"/>
      <c r="LML61" s="691"/>
      <c r="LMM61" s="691"/>
      <c r="LMN61" s="691"/>
      <c r="LMO61" s="691"/>
      <c r="LMP61" s="691"/>
      <c r="LMQ61" s="691"/>
      <c r="LMR61" s="691"/>
      <c r="LMS61" s="691"/>
      <c r="LMT61" s="691"/>
      <c r="LMU61" s="691"/>
      <c r="LMV61" s="691"/>
      <c r="LMW61" s="691"/>
      <c r="LMX61" s="691"/>
      <c r="LMY61" s="691"/>
      <c r="LMZ61" s="691"/>
      <c r="LNA61" s="691"/>
      <c r="LNB61" s="691"/>
      <c r="LNC61" s="691"/>
      <c r="LND61" s="691"/>
      <c r="LNE61" s="691"/>
      <c r="LNF61" s="691"/>
      <c r="LNG61" s="691"/>
      <c r="LNH61" s="691"/>
      <c r="LNI61" s="691"/>
      <c r="LNJ61" s="691"/>
      <c r="LNK61" s="691"/>
      <c r="LNL61" s="691"/>
      <c r="LNM61" s="691"/>
      <c r="LNN61" s="691"/>
      <c r="LNO61" s="691"/>
      <c r="LNP61" s="691"/>
      <c r="LNQ61" s="691"/>
      <c r="LNR61" s="691"/>
      <c r="LNS61" s="691"/>
      <c r="LNT61" s="691"/>
      <c r="LNU61" s="691"/>
      <c r="LNV61" s="691"/>
      <c r="LNW61" s="691"/>
      <c r="LNX61" s="691"/>
      <c r="LNY61" s="691"/>
      <c r="LNZ61" s="691"/>
      <c r="LOA61" s="691"/>
      <c r="LOB61" s="691"/>
      <c r="LOC61" s="691"/>
      <c r="LOD61" s="691"/>
      <c r="LOE61" s="691"/>
      <c r="LOF61" s="691"/>
      <c r="LOG61" s="691"/>
      <c r="LOH61" s="691"/>
      <c r="LOI61" s="691"/>
      <c r="LOJ61" s="691"/>
      <c r="LOK61" s="691"/>
      <c r="LOL61" s="691"/>
      <c r="LOM61" s="691"/>
      <c r="LON61" s="691"/>
      <c r="LOO61" s="691"/>
      <c r="LOP61" s="691"/>
      <c r="LOQ61" s="691"/>
      <c r="LOR61" s="691"/>
      <c r="LOS61" s="691"/>
      <c r="LOT61" s="691"/>
      <c r="LOU61" s="691"/>
      <c r="LOV61" s="691"/>
      <c r="LOW61" s="691"/>
      <c r="LOX61" s="691"/>
      <c r="LOY61" s="691"/>
      <c r="LOZ61" s="691"/>
      <c r="LPA61" s="691"/>
      <c r="LPB61" s="691"/>
      <c r="LPC61" s="691"/>
      <c r="LPD61" s="691"/>
      <c r="LPE61" s="691"/>
      <c r="LPF61" s="691"/>
      <c r="LPG61" s="691"/>
      <c r="LPH61" s="691"/>
      <c r="LPI61" s="691"/>
      <c r="LPJ61" s="691"/>
      <c r="LPK61" s="691"/>
      <c r="LPL61" s="691"/>
      <c r="LPM61" s="691"/>
      <c r="LPN61" s="691"/>
      <c r="LPO61" s="691"/>
      <c r="LPP61" s="691"/>
      <c r="LPQ61" s="691"/>
      <c r="LPR61" s="691"/>
      <c r="LPS61" s="691"/>
      <c r="LPT61" s="691"/>
      <c r="LPU61" s="691"/>
      <c r="LPV61" s="691"/>
      <c r="LPW61" s="691"/>
      <c r="LPX61" s="691"/>
      <c r="LPY61" s="691"/>
      <c r="LPZ61" s="691"/>
      <c r="LQA61" s="691"/>
      <c r="LQB61" s="691"/>
      <c r="LQC61" s="691"/>
      <c r="LQD61" s="691"/>
      <c r="LQE61" s="691"/>
      <c r="LQF61" s="691"/>
      <c r="LQG61" s="691"/>
      <c r="LQH61" s="691"/>
      <c r="LQI61" s="691"/>
      <c r="LQJ61" s="691"/>
      <c r="LQK61" s="691"/>
      <c r="LQL61" s="691"/>
      <c r="LQM61" s="691"/>
      <c r="LQN61" s="691"/>
      <c r="LQO61" s="691"/>
      <c r="LQP61" s="691"/>
      <c r="LQQ61" s="691"/>
      <c r="LQR61" s="691"/>
      <c r="LQS61" s="691"/>
      <c r="LQT61" s="691"/>
      <c r="LQU61" s="691"/>
      <c r="LQV61" s="691"/>
      <c r="LQW61" s="691"/>
      <c r="LQX61" s="691"/>
      <c r="LQY61" s="691"/>
      <c r="LQZ61" s="691"/>
      <c r="LRA61" s="691"/>
      <c r="LRB61" s="691"/>
      <c r="LRC61" s="691"/>
      <c r="LRD61" s="691"/>
      <c r="LRE61" s="691"/>
      <c r="LRF61" s="691"/>
      <c r="LRG61" s="691"/>
      <c r="LRH61" s="691"/>
      <c r="LRI61" s="691"/>
      <c r="LRJ61" s="691"/>
      <c r="LRK61" s="691"/>
      <c r="LRL61" s="691"/>
      <c r="LRM61" s="691"/>
      <c r="LRN61" s="691"/>
      <c r="LRO61" s="691"/>
      <c r="LRP61" s="691"/>
      <c r="LRQ61" s="691"/>
      <c r="LRR61" s="691"/>
      <c r="LRS61" s="691"/>
      <c r="LRT61" s="691"/>
      <c r="LRU61" s="691"/>
      <c r="LRV61" s="691"/>
      <c r="LRW61" s="691"/>
      <c r="LRX61" s="691"/>
      <c r="LRY61" s="691"/>
      <c r="LRZ61" s="691"/>
      <c r="LSA61" s="691"/>
      <c r="LSB61" s="691"/>
      <c r="LSC61" s="691"/>
      <c r="LSD61" s="691"/>
      <c r="LSE61" s="691"/>
      <c r="LSF61" s="691"/>
      <c r="LSG61" s="691"/>
      <c r="LSH61" s="691"/>
      <c r="LSI61" s="691"/>
      <c r="LSJ61" s="691"/>
      <c r="LSK61" s="691"/>
      <c r="LSL61" s="691"/>
      <c r="LSM61" s="691"/>
      <c r="LSN61" s="691"/>
      <c r="LSO61" s="691"/>
      <c r="LSP61" s="691"/>
      <c r="LSQ61" s="691"/>
      <c r="LSR61" s="691"/>
      <c r="LSS61" s="691"/>
      <c r="LST61" s="691"/>
      <c r="LSU61" s="691"/>
      <c r="LSV61" s="691"/>
      <c r="LSW61" s="691"/>
      <c r="LSX61" s="691"/>
      <c r="LSY61" s="691"/>
      <c r="LSZ61" s="691"/>
      <c r="LTA61" s="691"/>
      <c r="LTB61" s="691"/>
      <c r="LTC61" s="691"/>
      <c r="LTD61" s="691"/>
      <c r="LTE61" s="691"/>
      <c r="LTF61" s="691"/>
      <c r="LTG61" s="691"/>
      <c r="LTH61" s="691"/>
      <c r="LTI61" s="691"/>
      <c r="LTJ61" s="691"/>
      <c r="LTK61" s="691"/>
      <c r="LTL61" s="691"/>
      <c r="LTM61" s="691"/>
      <c r="LTN61" s="691"/>
      <c r="LTO61" s="691"/>
      <c r="LTP61" s="691"/>
      <c r="LTQ61" s="691"/>
      <c r="LTR61" s="691"/>
      <c r="LTS61" s="691"/>
      <c r="LTT61" s="691"/>
      <c r="LTU61" s="691"/>
      <c r="LTV61" s="691"/>
      <c r="LTW61" s="691"/>
      <c r="LTX61" s="691"/>
      <c r="LTY61" s="691"/>
      <c r="LTZ61" s="691"/>
      <c r="LUA61" s="691"/>
      <c r="LUB61" s="691"/>
      <c r="LUC61" s="691"/>
      <c r="LUD61" s="691"/>
      <c r="LUE61" s="691"/>
      <c r="LUF61" s="691"/>
      <c r="LUG61" s="691"/>
      <c r="LUH61" s="691"/>
      <c r="LUI61" s="691"/>
      <c r="LUJ61" s="691"/>
      <c r="LUK61" s="691"/>
      <c r="LUL61" s="691"/>
      <c r="LUM61" s="691"/>
      <c r="LUN61" s="691"/>
      <c r="LUO61" s="691"/>
      <c r="LUP61" s="691"/>
      <c r="LUQ61" s="691"/>
      <c r="LUR61" s="691"/>
      <c r="LUS61" s="691"/>
      <c r="LUT61" s="691"/>
      <c r="LUU61" s="691"/>
      <c r="LUV61" s="691"/>
      <c r="LUW61" s="691"/>
      <c r="LUX61" s="691"/>
      <c r="LUY61" s="691"/>
      <c r="LUZ61" s="691"/>
      <c r="LVA61" s="691"/>
      <c r="LVB61" s="691"/>
      <c r="LVC61" s="691"/>
      <c r="LVD61" s="691"/>
      <c r="LVE61" s="691"/>
      <c r="LVF61" s="691"/>
      <c r="LVG61" s="691"/>
      <c r="LVH61" s="691"/>
      <c r="LVI61" s="691"/>
      <c r="LVJ61" s="691"/>
      <c r="LVK61" s="691"/>
      <c r="LVL61" s="691"/>
      <c r="LVM61" s="691"/>
      <c r="LVN61" s="691"/>
      <c r="LVO61" s="691"/>
      <c r="LVP61" s="691"/>
      <c r="LVQ61" s="691"/>
      <c r="LVR61" s="691"/>
      <c r="LVS61" s="691"/>
      <c r="LVT61" s="691"/>
      <c r="LVU61" s="691"/>
      <c r="LVV61" s="691"/>
      <c r="LVW61" s="691"/>
      <c r="LVX61" s="691"/>
      <c r="LVY61" s="691"/>
      <c r="LVZ61" s="691"/>
      <c r="LWA61" s="691"/>
      <c r="LWB61" s="691"/>
      <c r="LWC61" s="691"/>
      <c r="LWD61" s="691"/>
      <c r="LWE61" s="691"/>
      <c r="LWF61" s="691"/>
      <c r="LWG61" s="691"/>
      <c r="LWH61" s="691"/>
      <c r="LWI61" s="691"/>
      <c r="LWJ61" s="691"/>
      <c r="LWK61" s="691"/>
      <c r="LWL61" s="691"/>
      <c r="LWM61" s="691"/>
      <c r="LWN61" s="691"/>
      <c r="LWO61" s="691"/>
      <c r="LWP61" s="691"/>
      <c r="LWQ61" s="691"/>
      <c r="LWR61" s="691"/>
      <c r="LWS61" s="691"/>
      <c r="LWT61" s="691"/>
      <c r="LWU61" s="691"/>
      <c r="LWV61" s="691"/>
      <c r="LWW61" s="691"/>
      <c r="LWX61" s="691"/>
      <c r="LWY61" s="691"/>
      <c r="LWZ61" s="691"/>
      <c r="LXA61" s="691"/>
      <c r="LXB61" s="691"/>
      <c r="LXC61" s="691"/>
      <c r="LXD61" s="691"/>
      <c r="LXE61" s="691"/>
      <c r="LXF61" s="691"/>
      <c r="LXG61" s="691"/>
      <c r="LXH61" s="691"/>
      <c r="LXI61" s="691"/>
      <c r="LXJ61" s="691"/>
      <c r="LXK61" s="691"/>
      <c r="LXL61" s="691"/>
      <c r="LXM61" s="691"/>
      <c r="LXN61" s="691"/>
      <c r="LXO61" s="691"/>
      <c r="LXP61" s="691"/>
      <c r="LXQ61" s="691"/>
      <c r="LXR61" s="691"/>
      <c r="LXS61" s="691"/>
      <c r="LXT61" s="691"/>
      <c r="LXU61" s="691"/>
      <c r="LXV61" s="691"/>
      <c r="LXW61" s="691"/>
      <c r="LXX61" s="691"/>
      <c r="LXY61" s="691"/>
      <c r="LXZ61" s="691"/>
      <c r="LYA61" s="691"/>
      <c r="LYB61" s="691"/>
      <c r="LYC61" s="691"/>
      <c r="LYD61" s="691"/>
      <c r="LYE61" s="691"/>
      <c r="LYF61" s="691"/>
      <c r="LYG61" s="691"/>
      <c r="LYH61" s="691"/>
      <c r="LYI61" s="691"/>
      <c r="LYJ61" s="691"/>
      <c r="LYK61" s="691"/>
      <c r="LYL61" s="691"/>
      <c r="LYM61" s="691"/>
      <c r="LYN61" s="691"/>
      <c r="LYO61" s="691"/>
      <c r="LYP61" s="691"/>
      <c r="LYQ61" s="691"/>
      <c r="LYR61" s="691"/>
      <c r="LYS61" s="691"/>
      <c r="LYT61" s="691"/>
      <c r="LYU61" s="691"/>
      <c r="LYV61" s="691"/>
      <c r="LYW61" s="691"/>
      <c r="LYX61" s="691"/>
      <c r="LYY61" s="691"/>
      <c r="LYZ61" s="691"/>
      <c r="LZA61" s="691"/>
      <c r="LZB61" s="691"/>
      <c r="LZC61" s="691"/>
      <c r="LZD61" s="691"/>
      <c r="LZE61" s="691"/>
      <c r="LZF61" s="691"/>
      <c r="LZG61" s="691"/>
      <c r="LZH61" s="691"/>
      <c r="LZI61" s="691"/>
      <c r="LZJ61" s="691"/>
      <c r="LZK61" s="691"/>
      <c r="LZL61" s="691"/>
      <c r="LZM61" s="691"/>
      <c r="LZN61" s="691"/>
      <c r="LZO61" s="691"/>
      <c r="LZP61" s="691"/>
      <c r="LZQ61" s="691"/>
      <c r="LZR61" s="691"/>
      <c r="LZS61" s="691"/>
      <c r="LZT61" s="691"/>
      <c r="LZU61" s="691"/>
      <c r="LZV61" s="691"/>
      <c r="LZW61" s="691"/>
      <c r="LZX61" s="691"/>
      <c r="LZY61" s="691"/>
      <c r="LZZ61" s="691"/>
      <c r="MAA61" s="691"/>
      <c r="MAB61" s="691"/>
      <c r="MAC61" s="691"/>
      <c r="MAD61" s="691"/>
      <c r="MAE61" s="691"/>
      <c r="MAF61" s="691"/>
      <c r="MAG61" s="691"/>
      <c r="MAH61" s="691"/>
      <c r="MAI61" s="691"/>
      <c r="MAJ61" s="691"/>
      <c r="MAK61" s="691"/>
      <c r="MAL61" s="691"/>
      <c r="MAM61" s="691"/>
      <c r="MAN61" s="691"/>
      <c r="MAO61" s="691"/>
      <c r="MAP61" s="691"/>
      <c r="MAQ61" s="691"/>
      <c r="MAR61" s="691"/>
      <c r="MAS61" s="691"/>
      <c r="MAT61" s="691"/>
      <c r="MAU61" s="691"/>
      <c r="MAV61" s="691"/>
      <c r="MAW61" s="691"/>
      <c r="MAX61" s="691"/>
      <c r="MAY61" s="691"/>
      <c r="MAZ61" s="691"/>
      <c r="MBA61" s="691"/>
      <c r="MBB61" s="691"/>
      <c r="MBC61" s="691"/>
      <c r="MBD61" s="691"/>
      <c r="MBE61" s="691"/>
      <c r="MBF61" s="691"/>
      <c r="MBG61" s="691"/>
      <c r="MBH61" s="691"/>
      <c r="MBI61" s="691"/>
      <c r="MBJ61" s="691"/>
      <c r="MBK61" s="691"/>
      <c r="MBL61" s="691"/>
      <c r="MBM61" s="691"/>
      <c r="MBN61" s="691"/>
      <c r="MBO61" s="691"/>
      <c r="MBP61" s="691"/>
      <c r="MBQ61" s="691"/>
      <c r="MBR61" s="691"/>
      <c r="MBS61" s="691"/>
      <c r="MBT61" s="691"/>
      <c r="MBU61" s="691"/>
      <c r="MBV61" s="691"/>
      <c r="MBW61" s="691"/>
      <c r="MBX61" s="691"/>
      <c r="MBY61" s="691"/>
      <c r="MBZ61" s="691"/>
      <c r="MCA61" s="691"/>
      <c r="MCB61" s="691"/>
      <c r="MCC61" s="691"/>
      <c r="MCD61" s="691"/>
      <c r="MCE61" s="691"/>
      <c r="MCF61" s="691"/>
      <c r="MCG61" s="691"/>
      <c r="MCH61" s="691"/>
      <c r="MCI61" s="691"/>
      <c r="MCJ61" s="691"/>
      <c r="MCK61" s="691"/>
      <c r="MCL61" s="691"/>
      <c r="MCM61" s="691"/>
      <c r="MCN61" s="691"/>
      <c r="MCO61" s="691"/>
      <c r="MCP61" s="691"/>
      <c r="MCQ61" s="691"/>
      <c r="MCR61" s="691"/>
      <c r="MCS61" s="691"/>
      <c r="MCT61" s="691"/>
      <c r="MCU61" s="691"/>
      <c r="MCV61" s="691"/>
      <c r="MCW61" s="691"/>
      <c r="MCX61" s="691"/>
      <c r="MCY61" s="691"/>
      <c r="MCZ61" s="691"/>
      <c r="MDA61" s="691"/>
      <c r="MDB61" s="691"/>
      <c r="MDC61" s="691"/>
      <c r="MDD61" s="691"/>
      <c r="MDE61" s="691"/>
      <c r="MDF61" s="691"/>
      <c r="MDG61" s="691"/>
      <c r="MDH61" s="691"/>
      <c r="MDI61" s="691"/>
      <c r="MDJ61" s="691"/>
      <c r="MDK61" s="691"/>
      <c r="MDL61" s="691"/>
      <c r="MDM61" s="691"/>
      <c r="MDN61" s="691"/>
      <c r="MDO61" s="691"/>
      <c r="MDP61" s="691"/>
      <c r="MDQ61" s="691"/>
      <c r="MDR61" s="691"/>
      <c r="MDS61" s="691"/>
      <c r="MDT61" s="691"/>
      <c r="MDU61" s="691"/>
      <c r="MDV61" s="691"/>
      <c r="MDW61" s="691"/>
      <c r="MDX61" s="691"/>
      <c r="MDY61" s="691"/>
      <c r="MDZ61" s="691"/>
      <c r="MEA61" s="691"/>
      <c r="MEB61" s="691"/>
      <c r="MEC61" s="691"/>
      <c r="MED61" s="691"/>
      <c r="MEE61" s="691"/>
      <c r="MEF61" s="691"/>
      <c r="MEG61" s="691"/>
      <c r="MEH61" s="691"/>
      <c r="MEI61" s="691"/>
      <c r="MEJ61" s="691"/>
      <c r="MEK61" s="691"/>
      <c r="MEL61" s="691"/>
      <c r="MEM61" s="691"/>
      <c r="MEN61" s="691"/>
      <c r="MEO61" s="691"/>
      <c r="MEP61" s="691"/>
      <c r="MEQ61" s="691"/>
      <c r="MER61" s="691"/>
      <c r="MES61" s="691"/>
      <c r="MET61" s="691"/>
      <c r="MEU61" s="691"/>
      <c r="MEV61" s="691"/>
      <c r="MEW61" s="691"/>
      <c r="MEX61" s="691"/>
      <c r="MEY61" s="691"/>
      <c r="MEZ61" s="691"/>
      <c r="MFA61" s="691"/>
      <c r="MFB61" s="691"/>
      <c r="MFC61" s="691"/>
      <c r="MFD61" s="691"/>
      <c r="MFE61" s="691"/>
      <c r="MFF61" s="691"/>
      <c r="MFG61" s="691"/>
      <c r="MFH61" s="691"/>
      <c r="MFI61" s="691"/>
      <c r="MFJ61" s="691"/>
      <c r="MFK61" s="691"/>
      <c r="MFL61" s="691"/>
      <c r="MFM61" s="691"/>
      <c r="MFN61" s="691"/>
      <c r="MFO61" s="691"/>
      <c r="MFP61" s="691"/>
      <c r="MFQ61" s="691"/>
      <c r="MFR61" s="691"/>
      <c r="MFS61" s="691"/>
      <c r="MFT61" s="691"/>
      <c r="MFU61" s="691"/>
      <c r="MFV61" s="691"/>
      <c r="MFW61" s="691"/>
      <c r="MFX61" s="691"/>
      <c r="MFY61" s="691"/>
      <c r="MFZ61" s="691"/>
      <c r="MGA61" s="691"/>
      <c r="MGB61" s="691"/>
      <c r="MGC61" s="691"/>
      <c r="MGD61" s="691"/>
      <c r="MGE61" s="691"/>
      <c r="MGF61" s="691"/>
      <c r="MGG61" s="691"/>
      <c r="MGH61" s="691"/>
      <c r="MGI61" s="691"/>
      <c r="MGJ61" s="691"/>
      <c r="MGK61" s="691"/>
      <c r="MGL61" s="691"/>
      <c r="MGM61" s="691"/>
      <c r="MGN61" s="691"/>
      <c r="MGO61" s="691"/>
      <c r="MGP61" s="691"/>
      <c r="MGQ61" s="691"/>
      <c r="MGR61" s="691"/>
      <c r="MGS61" s="691"/>
      <c r="MGT61" s="691"/>
      <c r="MGU61" s="691"/>
      <c r="MGV61" s="691"/>
      <c r="MGW61" s="691"/>
      <c r="MGX61" s="691"/>
      <c r="MGY61" s="691"/>
      <c r="MGZ61" s="691"/>
      <c r="MHA61" s="691"/>
      <c r="MHB61" s="691"/>
      <c r="MHC61" s="691"/>
      <c r="MHD61" s="691"/>
      <c r="MHE61" s="691"/>
      <c r="MHF61" s="691"/>
      <c r="MHG61" s="691"/>
      <c r="MHH61" s="691"/>
      <c r="MHI61" s="691"/>
      <c r="MHJ61" s="691"/>
      <c r="MHK61" s="691"/>
      <c r="MHL61" s="691"/>
      <c r="MHM61" s="691"/>
      <c r="MHN61" s="691"/>
      <c r="MHO61" s="691"/>
      <c r="MHP61" s="691"/>
      <c r="MHQ61" s="691"/>
      <c r="MHR61" s="691"/>
      <c r="MHS61" s="691"/>
      <c r="MHT61" s="691"/>
      <c r="MHU61" s="691"/>
      <c r="MHV61" s="691"/>
      <c r="MHW61" s="691"/>
      <c r="MHX61" s="691"/>
      <c r="MHY61" s="691"/>
      <c r="MHZ61" s="691"/>
      <c r="MIA61" s="691"/>
      <c r="MIB61" s="691"/>
      <c r="MIC61" s="691"/>
      <c r="MID61" s="691"/>
      <c r="MIE61" s="691"/>
      <c r="MIF61" s="691"/>
      <c r="MIG61" s="691"/>
      <c r="MIH61" s="691"/>
      <c r="MII61" s="691"/>
      <c r="MIJ61" s="691"/>
      <c r="MIK61" s="691"/>
      <c r="MIL61" s="691"/>
      <c r="MIM61" s="691"/>
      <c r="MIN61" s="691"/>
      <c r="MIO61" s="691"/>
      <c r="MIP61" s="691"/>
      <c r="MIQ61" s="691"/>
      <c r="MIR61" s="691"/>
      <c r="MIS61" s="691"/>
      <c r="MIT61" s="691"/>
      <c r="MIU61" s="691"/>
      <c r="MIV61" s="691"/>
      <c r="MIW61" s="691"/>
      <c r="MIX61" s="691"/>
      <c r="MIY61" s="691"/>
      <c r="MIZ61" s="691"/>
      <c r="MJA61" s="691"/>
      <c r="MJB61" s="691"/>
      <c r="MJC61" s="691"/>
      <c r="MJD61" s="691"/>
      <c r="MJE61" s="691"/>
      <c r="MJF61" s="691"/>
      <c r="MJG61" s="691"/>
      <c r="MJH61" s="691"/>
      <c r="MJI61" s="691"/>
      <c r="MJJ61" s="691"/>
      <c r="MJK61" s="691"/>
      <c r="MJL61" s="691"/>
      <c r="MJM61" s="691"/>
      <c r="MJN61" s="691"/>
      <c r="MJO61" s="691"/>
      <c r="MJP61" s="691"/>
      <c r="MJQ61" s="691"/>
      <c r="MJR61" s="691"/>
      <c r="MJS61" s="691"/>
      <c r="MJT61" s="691"/>
      <c r="MJU61" s="691"/>
      <c r="MJV61" s="691"/>
      <c r="MJW61" s="691"/>
      <c r="MJX61" s="691"/>
      <c r="MJY61" s="691"/>
      <c r="MJZ61" s="691"/>
      <c r="MKA61" s="691"/>
      <c r="MKB61" s="691"/>
      <c r="MKC61" s="691"/>
      <c r="MKD61" s="691"/>
      <c r="MKE61" s="691"/>
      <c r="MKF61" s="691"/>
      <c r="MKG61" s="691"/>
      <c r="MKH61" s="691"/>
      <c r="MKI61" s="691"/>
      <c r="MKJ61" s="691"/>
      <c r="MKK61" s="691"/>
      <c r="MKL61" s="691"/>
      <c r="MKM61" s="691"/>
      <c r="MKN61" s="691"/>
      <c r="MKO61" s="691"/>
      <c r="MKP61" s="691"/>
      <c r="MKQ61" s="691"/>
      <c r="MKR61" s="691"/>
      <c r="MKS61" s="691"/>
      <c r="MKT61" s="691"/>
      <c r="MKU61" s="691"/>
      <c r="MKV61" s="691"/>
      <c r="MKW61" s="691"/>
      <c r="MKX61" s="691"/>
      <c r="MKY61" s="691"/>
      <c r="MKZ61" s="691"/>
      <c r="MLA61" s="691"/>
      <c r="MLB61" s="691"/>
      <c r="MLC61" s="691"/>
      <c r="MLD61" s="691"/>
      <c r="MLE61" s="691"/>
      <c r="MLF61" s="691"/>
      <c r="MLG61" s="691"/>
      <c r="MLH61" s="691"/>
      <c r="MLI61" s="691"/>
      <c r="MLJ61" s="691"/>
      <c r="MLK61" s="691"/>
      <c r="MLL61" s="691"/>
      <c r="MLM61" s="691"/>
      <c r="MLN61" s="691"/>
      <c r="MLO61" s="691"/>
      <c r="MLP61" s="691"/>
      <c r="MLQ61" s="691"/>
      <c r="MLR61" s="691"/>
      <c r="MLS61" s="691"/>
      <c r="MLT61" s="691"/>
      <c r="MLU61" s="691"/>
      <c r="MLV61" s="691"/>
      <c r="MLW61" s="691"/>
      <c r="MLX61" s="691"/>
      <c r="MLY61" s="691"/>
      <c r="MLZ61" s="691"/>
      <c r="MMA61" s="691"/>
      <c r="MMB61" s="691"/>
      <c r="MMC61" s="691"/>
      <c r="MMD61" s="691"/>
      <c r="MME61" s="691"/>
      <c r="MMF61" s="691"/>
      <c r="MMG61" s="691"/>
      <c r="MMH61" s="691"/>
      <c r="MMI61" s="691"/>
      <c r="MMJ61" s="691"/>
      <c r="MMK61" s="691"/>
      <c r="MML61" s="691"/>
      <c r="MMM61" s="691"/>
      <c r="MMN61" s="691"/>
      <c r="MMO61" s="691"/>
      <c r="MMP61" s="691"/>
      <c r="MMQ61" s="691"/>
      <c r="MMR61" s="691"/>
      <c r="MMS61" s="691"/>
      <c r="MMT61" s="691"/>
      <c r="MMU61" s="691"/>
      <c r="MMV61" s="691"/>
      <c r="MMW61" s="691"/>
      <c r="MMX61" s="691"/>
      <c r="MMY61" s="691"/>
      <c r="MMZ61" s="691"/>
      <c r="MNA61" s="691"/>
      <c r="MNB61" s="691"/>
      <c r="MNC61" s="691"/>
      <c r="MND61" s="691"/>
      <c r="MNE61" s="691"/>
      <c r="MNF61" s="691"/>
      <c r="MNG61" s="691"/>
      <c r="MNH61" s="691"/>
      <c r="MNI61" s="691"/>
      <c r="MNJ61" s="691"/>
      <c r="MNK61" s="691"/>
      <c r="MNL61" s="691"/>
      <c r="MNM61" s="691"/>
      <c r="MNN61" s="691"/>
      <c r="MNO61" s="691"/>
      <c r="MNP61" s="691"/>
      <c r="MNQ61" s="691"/>
      <c r="MNR61" s="691"/>
      <c r="MNS61" s="691"/>
      <c r="MNT61" s="691"/>
      <c r="MNU61" s="691"/>
      <c r="MNV61" s="691"/>
      <c r="MNW61" s="691"/>
      <c r="MNX61" s="691"/>
      <c r="MNY61" s="691"/>
      <c r="MNZ61" s="691"/>
      <c r="MOA61" s="691"/>
      <c r="MOB61" s="691"/>
      <c r="MOC61" s="691"/>
      <c r="MOD61" s="691"/>
      <c r="MOE61" s="691"/>
      <c r="MOF61" s="691"/>
      <c r="MOG61" s="691"/>
      <c r="MOH61" s="691"/>
      <c r="MOI61" s="691"/>
      <c r="MOJ61" s="691"/>
      <c r="MOK61" s="691"/>
      <c r="MOL61" s="691"/>
      <c r="MOM61" s="691"/>
      <c r="MON61" s="691"/>
      <c r="MOO61" s="691"/>
      <c r="MOP61" s="691"/>
      <c r="MOQ61" s="691"/>
      <c r="MOR61" s="691"/>
      <c r="MOS61" s="691"/>
      <c r="MOT61" s="691"/>
      <c r="MOU61" s="691"/>
      <c r="MOV61" s="691"/>
      <c r="MOW61" s="691"/>
      <c r="MOX61" s="691"/>
      <c r="MOY61" s="691"/>
      <c r="MOZ61" s="691"/>
      <c r="MPA61" s="691"/>
      <c r="MPB61" s="691"/>
      <c r="MPC61" s="691"/>
      <c r="MPD61" s="691"/>
      <c r="MPE61" s="691"/>
      <c r="MPF61" s="691"/>
      <c r="MPG61" s="691"/>
      <c r="MPH61" s="691"/>
      <c r="MPI61" s="691"/>
      <c r="MPJ61" s="691"/>
      <c r="MPK61" s="691"/>
      <c r="MPL61" s="691"/>
      <c r="MPM61" s="691"/>
      <c r="MPN61" s="691"/>
      <c r="MPO61" s="691"/>
      <c r="MPP61" s="691"/>
      <c r="MPQ61" s="691"/>
      <c r="MPR61" s="691"/>
      <c r="MPS61" s="691"/>
      <c r="MPT61" s="691"/>
      <c r="MPU61" s="691"/>
      <c r="MPV61" s="691"/>
      <c r="MPW61" s="691"/>
      <c r="MPX61" s="691"/>
      <c r="MPY61" s="691"/>
      <c r="MPZ61" s="691"/>
      <c r="MQA61" s="691"/>
      <c r="MQB61" s="691"/>
      <c r="MQC61" s="691"/>
      <c r="MQD61" s="691"/>
      <c r="MQE61" s="691"/>
      <c r="MQF61" s="691"/>
      <c r="MQG61" s="691"/>
      <c r="MQH61" s="691"/>
      <c r="MQI61" s="691"/>
      <c r="MQJ61" s="691"/>
      <c r="MQK61" s="691"/>
      <c r="MQL61" s="691"/>
      <c r="MQM61" s="691"/>
      <c r="MQN61" s="691"/>
      <c r="MQO61" s="691"/>
      <c r="MQP61" s="691"/>
      <c r="MQQ61" s="691"/>
      <c r="MQR61" s="691"/>
      <c r="MQS61" s="691"/>
      <c r="MQT61" s="691"/>
      <c r="MQU61" s="691"/>
      <c r="MQV61" s="691"/>
      <c r="MQW61" s="691"/>
      <c r="MQX61" s="691"/>
      <c r="MQY61" s="691"/>
      <c r="MQZ61" s="691"/>
      <c r="MRA61" s="691"/>
      <c r="MRB61" s="691"/>
      <c r="MRC61" s="691"/>
      <c r="MRD61" s="691"/>
      <c r="MRE61" s="691"/>
      <c r="MRF61" s="691"/>
      <c r="MRG61" s="691"/>
      <c r="MRH61" s="691"/>
      <c r="MRI61" s="691"/>
      <c r="MRJ61" s="691"/>
      <c r="MRK61" s="691"/>
      <c r="MRL61" s="691"/>
      <c r="MRM61" s="691"/>
      <c r="MRN61" s="691"/>
      <c r="MRO61" s="691"/>
      <c r="MRP61" s="691"/>
      <c r="MRQ61" s="691"/>
      <c r="MRR61" s="691"/>
      <c r="MRS61" s="691"/>
      <c r="MRT61" s="691"/>
      <c r="MRU61" s="691"/>
      <c r="MRV61" s="691"/>
      <c r="MRW61" s="691"/>
      <c r="MRX61" s="691"/>
      <c r="MRY61" s="691"/>
      <c r="MRZ61" s="691"/>
      <c r="MSA61" s="691"/>
      <c r="MSB61" s="691"/>
      <c r="MSC61" s="691"/>
      <c r="MSD61" s="691"/>
      <c r="MSE61" s="691"/>
      <c r="MSF61" s="691"/>
      <c r="MSG61" s="691"/>
      <c r="MSH61" s="691"/>
      <c r="MSI61" s="691"/>
      <c r="MSJ61" s="691"/>
      <c r="MSK61" s="691"/>
      <c r="MSL61" s="691"/>
      <c r="MSM61" s="691"/>
      <c r="MSN61" s="691"/>
      <c r="MSO61" s="691"/>
      <c r="MSP61" s="691"/>
      <c r="MSQ61" s="691"/>
      <c r="MSR61" s="691"/>
      <c r="MSS61" s="691"/>
      <c r="MST61" s="691"/>
      <c r="MSU61" s="691"/>
      <c r="MSV61" s="691"/>
      <c r="MSW61" s="691"/>
      <c r="MSX61" s="691"/>
      <c r="MSY61" s="691"/>
      <c r="MSZ61" s="691"/>
      <c r="MTA61" s="691"/>
      <c r="MTB61" s="691"/>
      <c r="MTC61" s="691"/>
      <c r="MTD61" s="691"/>
      <c r="MTE61" s="691"/>
      <c r="MTF61" s="691"/>
      <c r="MTG61" s="691"/>
      <c r="MTH61" s="691"/>
      <c r="MTI61" s="691"/>
      <c r="MTJ61" s="691"/>
      <c r="MTK61" s="691"/>
      <c r="MTL61" s="691"/>
      <c r="MTM61" s="691"/>
      <c r="MTN61" s="691"/>
      <c r="MTO61" s="691"/>
      <c r="MTP61" s="691"/>
      <c r="MTQ61" s="691"/>
      <c r="MTR61" s="691"/>
      <c r="MTS61" s="691"/>
      <c r="MTT61" s="691"/>
      <c r="MTU61" s="691"/>
      <c r="MTV61" s="691"/>
      <c r="MTW61" s="691"/>
      <c r="MTX61" s="691"/>
      <c r="MTY61" s="691"/>
      <c r="MTZ61" s="691"/>
      <c r="MUA61" s="691"/>
      <c r="MUB61" s="691"/>
      <c r="MUC61" s="691"/>
      <c r="MUD61" s="691"/>
      <c r="MUE61" s="691"/>
      <c r="MUF61" s="691"/>
      <c r="MUG61" s="691"/>
      <c r="MUH61" s="691"/>
      <c r="MUI61" s="691"/>
      <c r="MUJ61" s="691"/>
      <c r="MUK61" s="691"/>
      <c r="MUL61" s="691"/>
      <c r="MUM61" s="691"/>
      <c r="MUN61" s="691"/>
      <c r="MUO61" s="691"/>
      <c r="MUP61" s="691"/>
      <c r="MUQ61" s="691"/>
      <c r="MUR61" s="691"/>
      <c r="MUS61" s="691"/>
      <c r="MUT61" s="691"/>
      <c r="MUU61" s="691"/>
      <c r="MUV61" s="691"/>
      <c r="MUW61" s="691"/>
      <c r="MUX61" s="691"/>
      <c r="MUY61" s="691"/>
      <c r="MUZ61" s="691"/>
      <c r="MVA61" s="691"/>
      <c r="MVB61" s="691"/>
      <c r="MVC61" s="691"/>
      <c r="MVD61" s="691"/>
      <c r="MVE61" s="691"/>
      <c r="MVF61" s="691"/>
      <c r="MVG61" s="691"/>
      <c r="MVH61" s="691"/>
      <c r="MVI61" s="691"/>
      <c r="MVJ61" s="691"/>
      <c r="MVK61" s="691"/>
      <c r="MVL61" s="691"/>
      <c r="MVM61" s="691"/>
      <c r="MVN61" s="691"/>
      <c r="MVO61" s="691"/>
      <c r="MVP61" s="691"/>
      <c r="MVQ61" s="691"/>
      <c r="MVR61" s="691"/>
      <c r="MVS61" s="691"/>
      <c r="MVT61" s="691"/>
      <c r="MVU61" s="691"/>
      <c r="MVV61" s="691"/>
      <c r="MVW61" s="691"/>
      <c r="MVX61" s="691"/>
      <c r="MVY61" s="691"/>
      <c r="MVZ61" s="691"/>
      <c r="MWA61" s="691"/>
      <c r="MWB61" s="691"/>
      <c r="MWC61" s="691"/>
      <c r="MWD61" s="691"/>
      <c r="MWE61" s="691"/>
      <c r="MWF61" s="691"/>
      <c r="MWG61" s="691"/>
      <c r="MWH61" s="691"/>
      <c r="MWI61" s="691"/>
      <c r="MWJ61" s="691"/>
      <c r="MWK61" s="691"/>
      <c r="MWL61" s="691"/>
      <c r="MWM61" s="691"/>
      <c r="MWN61" s="691"/>
      <c r="MWO61" s="691"/>
      <c r="MWP61" s="691"/>
      <c r="MWQ61" s="691"/>
      <c r="MWR61" s="691"/>
      <c r="MWS61" s="691"/>
      <c r="MWT61" s="691"/>
      <c r="MWU61" s="691"/>
      <c r="MWV61" s="691"/>
      <c r="MWW61" s="691"/>
      <c r="MWX61" s="691"/>
      <c r="MWY61" s="691"/>
      <c r="MWZ61" s="691"/>
      <c r="MXA61" s="691"/>
      <c r="MXB61" s="691"/>
      <c r="MXC61" s="691"/>
      <c r="MXD61" s="691"/>
      <c r="MXE61" s="691"/>
      <c r="MXF61" s="691"/>
      <c r="MXG61" s="691"/>
      <c r="MXH61" s="691"/>
      <c r="MXI61" s="691"/>
      <c r="MXJ61" s="691"/>
      <c r="MXK61" s="691"/>
      <c r="MXL61" s="691"/>
      <c r="MXM61" s="691"/>
      <c r="MXN61" s="691"/>
      <c r="MXO61" s="691"/>
      <c r="MXP61" s="691"/>
      <c r="MXQ61" s="691"/>
      <c r="MXR61" s="691"/>
      <c r="MXS61" s="691"/>
      <c r="MXT61" s="691"/>
      <c r="MXU61" s="691"/>
      <c r="MXV61" s="691"/>
      <c r="MXW61" s="691"/>
      <c r="MXX61" s="691"/>
      <c r="MXY61" s="691"/>
      <c r="MXZ61" s="691"/>
      <c r="MYA61" s="691"/>
      <c r="MYB61" s="691"/>
      <c r="MYC61" s="691"/>
      <c r="MYD61" s="691"/>
      <c r="MYE61" s="691"/>
      <c r="MYF61" s="691"/>
      <c r="MYG61" s="691"/>
      <c r="MYH61" s="691"/>
      <c r="MYI61" s="691"/>
      <c r="MYJ61" s="691"/>
      <c r="MYK61" s="691"/>
      <c r="MYL61" s="691"/>
      <c r="MYM61" s="691"/>
      <c r="MYN61" s="691"/>
      <c r="MYO61" s="691"/>
      <c r="MYP61" s="691"/>
      <c r="MYQ61" s="691"/>
      <c r="MYR61" s="691"/>
      <c r="MYS61" s="691"/>
      <c r="MYT61" s="691"/>
      <c r="MYU61" s="691"/>
      <c r="MYV61" s="691"/>
      <c r="MYW61" s="691"/>
      <c r="MYX61" s="691"/>
      <c r="MYY61" s="691"/>
      <c r="MYZ61" s="691"/>
      <c r="MZA61" s="691"/>
      <c r="MZB61" s="691"/>
      <c r="MZC61" s="691"/>
      <c r="MZD61" s="691"/>
      <c r="MZE61" s="691"/>
      <c r="MZF61" s="691"/>
      <c r="MZG61" s="691"/>
      <c r="MZH61" s="691"/>
      <c r="MZI61" s="691"/>
      <c r="MZJ61" s="691"/>
      <c r="MZK61" s="691"/>
      <c r="MZL61" s="691"/>
      <c r="MZM61" s="691"/>
      <c r="MZN61" s="691"/>
      <c r="MZO61" s="691"/>
      <c r="MZP61" s="691"/>
      <c r="MZQ61" s="691"/>
      <c r="MZR61" s="691"/>
      <c r="MZS61" s="691"/>
      <c r="MZT61" s="691"/>
      <c r="MZU61" s="691"/>
      <c r="MZV61" s="691"/>
      <c r="MZW61" s="691"/>
      <c r="MZX61" s="691"/>
      <c r="MZY61" s="691"/>
      <c r="MZZ61" s="691"/>
      <c r="NAA61" s="691"/>
      <c r="NAB61" s="691"/>
      <c r="NAC61" s="691"/>
      <c r="NAD61" s="691"/>
      <c r="NAE61" s="691"/>
      <c r="NAF61" s="691"/>
      <c r="NAG61" s="691"/>
      <c r="NAH61" s="691"/>
      <c r="NAI61" s="691"/>
      <c r="NAJ61" s="691"/>
      <c r="NAK61" s="691"/>
      <c r="NAL61" s="691"/>
      <c r="NAM61" s="691"/>
      <c r="NAN61" s="691"/>
      <c r="NAO61" s="691"/>
      <c r="NAP61" s="691"/>
      <c r="NAQ61" s="691"/>
      <c r="NAR61" s="691"/>
      <c r="NAS61" s="691"/>
      <c r="NAT61" s="691"/>
      <c r="NAU61" s="691"/>
      <c r="NAV61" s="691"/>
      <c r="NAW61" s="691"/>
      <c r="NAX61" s="691"/>
      <c r="NAY61" s="691"/>
      <c r="NAZ61" s="691"/>
      <c r="NBA61" s="691"/>
      <c r="NBB61" s="691"/>
      <c r="NBC61" s="691"/>
      <c r="NBD61" s="691"/>
      <c r="NBE61" s="691"/>
      <c r="NBF61" s="691"/>
      <c r="NBG61" s="691"/>
      <c r="NBH61" s="691"/>
      <c r="NBI61" s="691"/>
      <c r="NBJ61" s="691"/>
      <c r="NBK61" s="691"/>
      <c r="NBL61" s="691"/>
      <c r="NBM61" s="691"/>
      <c r="NBN61" s="691"/>
      <c r="NBO61" s="691"/>
      <c r="NBP61" s="691"/>
      <c r="NBQ61" s="691"/>
      <c r="NBR61" s="691"/>
      <c r="NBS61" s="691"/>
      <c r="NBT61" s="691"/>
      <c r="NBU61" s="691"/>
      <c r="NBV61" s="691"/>
      <c r="NBW61" s="691"/>
      <c r="NBX61" s="691"/>
      <c r="NBY61" s="691"/>
      <c r="NBZ61" s="691"/>
      <c r="NCA61" s="691"/>
      <c r="NCB61" s="691"/>
      <c r="NCC61" s="691"/>
      <c r="NCD61" s="691"/>
      <c r="NCE61" s="691"/>
      <c r="NCF61" s="691"/>
      <c r="NCG61" s="691"/>
      <c r="NCH61" s="691"/>
      <c r="NCI61" s="691"/>
      <c r="NCJ61" s="691"/>
      <c r="NCK61" s="691"/>
      <c r="NCL61" s="691"/>
      <c r="NCM61" s="691"/>
      <c r="NCN61" s="691"/>
      <c r="NCO61" s="691"/>
      <c r="NCP61" s="691"/>
      <c r="NCQ61" s="691"/>
      <c r="NCR61" s="691"/>
      <c r="NCS61" s="691"/>
      <c r="NCT61" s="691"/>
      <c r="NCU61" s="691"/>
      <c r="NCV61" s="691"/>
      <c r="NCW61" s="691"/>
      <c r="NCX61" s="691"/>
      <c r="NCY61" s="691"/>
      <c r="NCZ61" s="691"/>
      <c r="NDA61" s="691"/>
      <c r="NDB61" s="691"/>
      <c r="NDC61" s="691"/>
      <c r="NDD61" s="691"/>
      <c r="NDE61" s="691"/>
      <c r="NDF61" s="691"/>
      <c r="NDG61" s="691"/>
      <c r="NDH61" s="691"/>
      <c r="NDI61" s="691"/>
      <c r="NDJ61" s="691"/>
      <c r="NDK61" s="691"/>
      <c r="NDL61" s="691"/>
      <c r="NDM61" s="691"/>
      <c r="NDN61" s="691"/>
      <c r="NDO61" s="691"/>
      <c r="NDP61" s="691"/>
      <c r="NDQ61" s="691"/>
      <c r="NDR61" s="691"/>
      <c r="NDS61" s="691"/>
      <c r="NDT61" s="691"/>
      <c r="NDU61" s="691"/>
      <c r="NDV61" s="691"/>
      <c r="NDW61" s="691"/>
      <c r="NDX61" s="691"/>
      <c r="NDY61" s="691"/>
      <c r="NDZ61" s="691"/>
      <c r="NEA61" s="691"/>
      <c r="NEB61" s="691"/>
      <c r="NEC61" s="691"/>
      <c r="NED61" s="691"/>
      <c r="NEE61" s="691"/>
      <c r="NEF61" s="691"/>
      <c r="NEG61" s="691"/>
      <c r="NEH61" s="691"/>
      <c r="NEI61" s="691"/>
      <c r="NEJ61" s="691"/>
      <c r="NEK61" s="691"/>
      <c r="NEL61" s="691"/>
      <c r="NEM61" s="691"/>
      <c r="NEN61" s="691"/>
      <c r="NEO61" s="691"/>
      <c r="NEP61" s="691"/>
      <c r="NEQ61" s="691"/>
      <c r="NER61" s="691"/>
      <c r="NES61" s="691"/>
      <c r="NET61" s="691"/>
      <c r="NEU61" s="691"/>
      <c r="NEV61" s="691"/>
      <c r="NEW61" s="691"/>
      <c r="NEX61" s="691"/>
      <c r="NEY61" s="691"/>
      <c r="NEZ61" s="691"/>
      <c r="NFA61" s="691"/>
      <c r="NFB61" s="691"/>
      <c r="NFC61" s="691"/>
      <c r="NFD61" s="691"/>
      <c r="NFE61" s="691"/>
      <c r="NFF61" s="691"/>
      <c r="NFG61" s="691"/>
      <c r="NFH61" s="691"/>
      <c r="NFI61" s="691"/>
      <c r="NFJ61" s="691"/>
      <c r="NFK61" s="691"/>
      <c r="NFL61" s="691"/>
      <c r="NFM61" s="691"/>
      <c r="NFN61" s="691"/>
      <c r="NFO61" s="691"/>
      <c r="NFP61" s="691"/>
      <c r="NFQ61" s="691"/>
      <c r="NFR61" s="691"/>
      <c r="NFS61" s="691"/>
      <c r="NFT61" s="691"/>
      <c r="NFU61" s="691"/>
      <c r="NFV61" s="691"/>
      <c r="NFW61" s="691"/>
      <c r="NFX61" s="691"/>
      <c r="NFY61" s="691"/>
      <c r="NFZ61" s="691"/>
      <c r="NGA61" s="691"/>
      <c r="NGB61" s="691"/>
      <c r="NGC61" s="691"/>
      <c r="NGD61" s="691"/>
      <c r="NGE61" s="691"/>
      <c r="NGF61" s="691"/>
      <c r="NGG61" s="691"/>
      <c r="NGH61" s="691"/>
      <c r="NGI61" s="691"/>
      <c r="NGJ61" s="691"/>
      <c r="NGK61" s="691"/>
      <c r="NGL61" s="691"/>
      <c r="NGM61" s="691"/>
      <c r="NGN61" s="691"/>
      <c r="NGO61" s="691"/>
      <c r="NGP61" s="691"/>
      <c r="NGQ61" s="691"/>
      <c r="NGR61" s="691"/>
      <c r="NGS61" s="691"/>
      <c r="NGT61" s="691"/>
      <c r="NGU61" s="691"/>
      <c r="NGV61" s="691"/>
      <c r="NGW61" s="691"/>
      <c r="NGX61" s="691"/>
      <c r="NGY61" s="691"/>
      <c r="NGZ61" s="691"/>
      <c r="NHA61" s="691"/>
      <c r="NHB61" s="691"/>
      <c r="NHC61" s="691"/>
      <c r="NHD61" s="691"/>
      <c r="NHE61" s="691"/>
      <c r="NHF61" s="691"/>
      <c r="NHG61" s="691"/>
      <c r="NHH61" s="691"/>
      <c r="NHI61" s="691"/>
      <c r="NHJ61" s="691"/>
      <c r="NHK61" s="691"/>
      <c r="NHL61" s="691"/>
      <c r="NHM61" s="691"/>
      <c r="NHN61" s="691"/>
      <c r="NHO61" s="691"/>
      <c r="NHP61" s="691"/>
      <c r="NHQ61" s="691"/>
      <c r="NHR61" s="691"/>
      <c r="NHS61" s="691"/>
      <c r="NHT61" s="691"/>
      <c r="NHU61" s="691"/>
      <c r="NHV61" s="691"/>
      <c r="NHW61" s="691"/>
      <c r="NHX61" s="691"/>
      <c r="NHY61" s="691"/>
      <c r="NHZ61" s="691"/>
      <c r="NIA61" s="691"/>
      <c r="NIB61" s="691"/>
      <c r="NIC61" s="691"/>
      <c r="NID61" s="691"/>
      <c r="NIE61" s="691"/>
      <c r="NIF61" s="691"/>
      <c r="NIG61" s="691"/>
      <c r="NIH61" s="691"/>
      <c r="NII61" s="691"/>
      <c r="NIJ61" s="691"/>
      <c r="NIK61" s="691"/>
      <c r="NIL61" s="691"/>
      <c r="NIM61" s="691"/>
      <c r="NIN61" s="691"/>
      <c r="NIO61" s="691"/>
      <c r="NIP61" s="691"/>
      <c r="NIQ61" s="691"/>
      <c r="NIR61" s="691"/>
      <c r="NIS61" s="691"/>
      <c r="NIT61" s="691"/>
      <c r="NIU61" s="691"/>
      <c r="NIV61" s="691"/>
      <c r="NIW61" s="691"/>
      <c r="NIX61" s="691"/>
      <c r="NIY61" s="691"/>
      <c r="NIZ61" s="691"/>
      <c r="NJA61" s="691"/>
      <c r="NJB61" s="691"/>
      <c r="NJC61" s="691"/>
      <c r="NJD61" s="691"/>
      <c r="NJE61" s="691"/>
      <c r="NJF61" s="691"/>
      <c r="NJG61" s="691"/>
      <c r="NJH61" s="691"/>
      <c r="NJI61" s="691"/>
      <c r="NJJ61" s="691"/>
      <c r="NJK61" s="691"/>
      <c r="NJL61" s="691"/>
      <c r="NJM61" s="691"/>
      <c r="NJN61" s="691"/>
      <c r="NJO61" s="691"/>
      <c r="NJP61" s="691"/>
      <c r="NJQ61" s="691"/>
      <c r="NJR61" s="691"/>
      <c r="NJS61" s="691"/>
      <c r="NJT61" s="691"/>
      <c r="NJU61" s="691"/>
      <c r="NJV61" s="691"/>
      <c r="NJW61" s="691"/>
      <c r="NJX61" s="691"/>
      <c r="NJY61" s="691"/>
      <c r="NJZ61" s="691"/>
      <c r="NKA61" s="691"/>
      <c r="NKB61" s="691"/>
      <c r="NKC61" s="691"/>
      <c r="NKD61" s="691"/>
      <c r="NKE61" s="691"/>
      <c r="NKF61" s="691"/>
      <c r="NKG61" s="691"/>
      <c r="NKH61" s="691"/>
      <c r="NKI61" s="691"/>
      <c r="NKJ61" s="691"/>
      <c r="NKK61" s="691"/>
      <c r="NKL61" s="691"/>
      <c r="NKM61" s="691"/>
      <c r="NKN61" s="691"/>
      <c r="NKO61" s="691"/>
      <c r="NKP61" s="691"/>
      <c r="NKQ61" s="691"/>
      <c r="NKR61" s="691"/>
      <c r="NKS61" s="691"/>
      <c r="NKT61" s="691"/>
      <c r="NKU61" s="691"/>
      <c r="NKV61" s="691"/>
      <c r="NKW61" s="691"/>
      <c r="NKX61" s="691"/>
      <c r="NKY61" s="691"/>
      <c r="NKZ61" s="691"/>
      <c r="NLA61" s="691"/>
      <c r="NLB61" s="691"/>
      <c r="NLC61" s="691"/>
      <c r="NLD61" s="691"/>
      <c r="NLE61" s="691"/>
      <c r="NLF61" s="691"/>
      <c r="NLG61" s="691"/>
      <c r="NLH61" s="691"/>
      <c r="NLI61" s="691"/>
      <c r="NLJ61" s="691"/>
      <c r="NLK61" s="691"/>
      <c r="NLL61" s="691"/>
      <c r="NLM61" s="691"/>
      <c r="NLN61" s="691"/>
      <c r="NLO61" s="691"/>
      <c r="NLP61" s="691"/>
      <c r="NLQ61" s="691"/>
      <c r="NLR61" s="691"/>
      <c r="NLS61" s="691"/>
      <c r="NLT61" s="691"/>
      <c r="NLU61" s="691"/>
      <c r="NLV61" s="691"/>
      <c r="NLW61" s="691"/>
      <c r="NLX61" s="691"/>
      <c r="NLY61" s="691"/>
      <c r="NLZ61" s="691"/>
      <c r="NMA61" s="691"/>
      <c r="NMB61" s="691"/>
      <c r="NMC61" s="691"/>
      <c r="NMD61" s="691"/>
      <c r="NME61" s="691"/>
      <c r="NMF61" s="691"/>
      <c r="NMG61" s="691"/>
      <c r="NMH61" s="691"/>
      <c r="NMI61" s="691"/>
      <c r="NMJ61" s="691"/>
      <c r="NMK61" s="691"/>
      <c r="NML61" s="691"/>
      <c r="NMM61" s="691"/>
      <c r="NMN61" s="691"/>
      <c r="NMO61" s="691"/>
      <c r="NMP61" s="691"/>
      <c r="NMQ61" s="691"/>
      <c r="NMR61" s="691"/>
      <c r="NMS61" s="691"/>
      <c r="NMT61" s="691"/>
      <c r="NMU61" s="691"/>
      <c r="NMV61" s="691"/>
      <c r="NMW61" s="691"/>
      <c r="NMX61" s="691"/>
      <c r="NMY61" s="691"/>
      <c r="NMZ61" s="691"/>
      <c r="NNA61" s="691"/>
      <c r="NNB61" s="691"/>
      <c r="NNC61" s="691"/>
      <c r="NND61" s="691"/>
      <c r="NNE61" s="691"/>
      <c r="NNF61" s="691"/>
      <c r="NNG61" s="691"/>
      <c r="NNH61" s="691"/>
      <c r="NNI61" s="691"/>
      <c r="NNJ61" s="691"/>
      <c r="NNK61" s="691"/>
      <c r="NNL61" s="691"/>
      <c r="NNM61" s="691"/>
      <c r="NNN61" s="691"/>
      <c r="NNO61" s="691"/>
      <c r="NNP61" s="691"/>
      <c r="NNQ61" s="691"/>
      <c r="NNR61" s="691"/>
      <c r="NNS61" s="691"/>
      <c r="NNT61" s="691"/>
      <c r="NNU61" s="691"/>
      <c r="NNV61" s="691"/>
      <c r="NNW61" s="691"/>
      <c r="NNX61" s="691"/>
      <c r="NNY61" s="691"/>
      <c r="NNZ61" s="691"/>
      <c r="NOA61" s="691"/>
      <c r="NOB61" s="691"/>
      <c r="NOC61" s="691"/>
      <c r="NOD61" s="691"/>
      <c r="NOE61" s="691"/>
      <c r="NOF61" s="691"/>
      <c r="NOG61" s="691"/>
      <c r="NOH61" s="691"/>
      <c r="NOI61" s="691"/>
      <c r="NOJ61" s="691"/>
      <c r="NOK61" s="691"/>
      <c r="NOL61" s="691"/>
      <c r="NOM61" s="691"/>
      <c r="NON61" s="691"/>
      <c r="NOO61" s="691"/>
      <c r="NOP61" s="691"/>
      <c r="NOQ61" s="691"/>
      <c r="NOR61" s="691"/>
      <c r="NOS61" s="691"/>
      <c r="NOT61" s="691"/>
      <c r="NOU61" s="691"/>
      <c r="NOV61" s="691"/>
      <c r="NOW61" s="691"/>
      <c r="NOX61" s="691"/>
      <c r="NOY61" s="691"/>
      <c r="NOZ61" s="691"/>
      <c r="NPA61" s="691"/>
      <c r="NPB61" s="691"/>
      <c r="NPC61" s="691"/>
      <c r="NPD61" s="691"/>
      <c r="NPE61" s="691"/>
      <c r="NPF61" s="691"/>
      <c r="NPG61" s="691"/>
      <c r="NPH61" s="691"/>
      <c r="NPI61" s="691"/>
      <c r="NPJ61" s="691"/>
      <c r="NPK61" s="691"/>
      <c r="NPL61" s="691"/>
      <c r="NPM61" s="691"/>
      <c r="NPN61" s="691"/>
      <c r="NPO61" s="691"/>
      <c r="NPP61" s="691"/>
      <c r="NPQ61" s="691"/>
      <c r="NPR61" s="691"/>
      <c r="NPS61" s="691"/>
      <c r="NPT61" s="691"/>
      <c r="NPU61" s="691"/>
      <c r="NPV61" s="691"/>
      <c r="NPW61" s="691"/>
      <c r="NPX61" s="691"/>
      <c r="NPY61" s="691"/>
      <c r="NPZ61" s="691"/>
      <c r="NQA61" s="691"/>
      <c r="NQB61" s="691"/>
      <c r="NQC61" s="691"/>
      <c r="NQD61" s="691"/>
      <c r="NQE61" s="691"/>
      <c r="NQF61" s="691"/>
      <c r="NQG61" s="691"/>
      <c r="NQH61" s="691"/>
      <c r="NQI61" s="691"/>
      <c r="NQJ61" s="691"/>
      <c r="NQK61" s="691"/>
      <c r="NQL61" s="691"/>
      <c r="NQM61" s="691"/>
      <c r="NQN61" s="691"/>
      <c r="NQO61" s="691"/>
      <c r="NQP61" s="691"/>
      <c r="NQQ61" s="691"/>
      <c r="NQR61" s="691"/>
      <c r="NQS61" s="691"/>
      <c r="NQT61" s="691"/>
      <c r="NQU61" s="691"/>
      <c r="NQV61" s="691"/>
      <c r="NQW61" s="691"/>
      <c r="NQX61" s="691"/>
      <c r="NQY61" s="691"/>
      <c r="NQZ61" s="691"/>
      <c r="NRA61" s="691"/>
      <c r="NRB61" s="691"/>
      <c r="NRC61" s="691"/>
      <c r="NRD61" s="691"/>
      <c r="NRE61" s="691"/>
      <c r="NRF61" s="691"/>
      <c r="NRG61" s="691"/>
      <c r="NRH61" s="691"/>
      <c r="NRI61" s="691"/>
      <c r="NRJ61" s="691"/>
      <c r="NRK61" s="691"/>
      <c r="NRL61" s="691"/>
      <c r="NRM61" s="691"/>
      <c r="NRN61" s="691"/>
      <c r="NRO61" s="691"/>
      <c r="NRP61" s="691"/>
      <c r="NRQ61" s="691"/>
      <c r="NRR61" s="691"/>
      <c r="NRS61" s="691"/>
      <c r="NRT61" s="691"/>
      <c r="NRU61" s="691"/>
      <c r="NRV61" s="691"/>
      <c r="NRW61" s="691"/>
      <c r="NRX61" s="691"/>
      <c r="NRY61" s="691"/>
      <c r="NRZ61" s="691"/>
      <c r="NSA61" s="691"/>
      <c r="NSB61" s="691"/>
      <c r="NSC61" s="691"/>
      <c r="NSD61" s="691"/>
      <c r="NSE61" s="691"/>
      <c r="NSF61" s="691"/>
      <c r="NSG61" s="691"/>
      <c r="NSH61" s="691"/>
      <c r="NSI61" s="691"/>
      <c r="NSJ61" s="691"/>
      <c r="NSK61" s="691"/>
      <c r="NSL61" s="691"/>
      <c r="NSM61" s="691"/>
      <c r="NSN61" s="691"/>
      <c r="NSO61" s="691"/>
      <c r="NSP61" s="691"/>
      <c r="NSQ61" s="691"/>
      <c r="NSR61" s="691"/>
      <c r="NSS61" s="691"/>
      <c r="NST61" s="691"/>
      <c r="NSU61" s="691"/>
      <c r="NSV61" s="691"/>
      <c r="NSW61" s="691"/>
      <c r="NSX61" s="691"/>
      <c r="NSY61" s="691"/>
      <c r="NSZ61" s="691"/>
      <c r="NTA61" s="691"/>
      <c r="NTB61" s="691"/>
      <c r="NTC61" s="691"/>
      <c r="NTD61" s="691"/>
      <c r="NTE61" s="691"/>
      <c r="NTF61" s="691"/>
      <c r="NTG61" s="691"/>
      <c r="NTH61" s="691"/>
      <c r="NTI61" s="691"/>
      <c r="NTJ61" s="691"/>
      <c r="NTK61" s="691"/>
      <c r="NTL61" s="691"/>
      <c r="NTM61" s="691"/>
      <c r="NTN61" s="691"/>
      <c r="NTO61" s="691"/>
      <c r="NTP61" s="691"/>
      <c r="NTQ61" s="691"/>
      <c r="NTR61" s="691"/>
      <c r="NTS61" s="691"/>
      <c r="NTT61" s="691"/>
      <c r="NTU61" s="691"/>
      <c r="NTV61" s="691"/>
      <c r="NTW61" s="691"/>
      <c r="NTX61" s="691"/>
      <c r="NTY61" s="691"/>
      <c r="NTZ61" s="691"/>
      <c r="NUA61" s="691"/>
      <c r="NUB61" s="691"/>
      <c r="NUC61" s="691"/>
      <c r="NUD61" s="691"/>
      <c r="NUE61" s="691"/>
      <c r="NUF61" s="691"/>
      <c r="NUG61" s="691"/>
      <c r="NUH61" s="691"/>
      <c r="NUI61" s="691"/>
      <c r="NUJ61" s="691"/>
      <c r="NUK61" s="691"/>
      <c r="NUL61" s="691"/>
      <c r="NUM61" s="691"/>
      <c r="NUN61" s="691"/>
      <c r="NUO61" s="691"/>
      <c r="NUP61" s="691"/>
      <c r="NUQ61" s="691"/>
      <c r="NUR61" s="691"/>
      <c r="NUS61" s="691"/>
      <c r="NUT61" s="691"/>
      <c r="NUU61" s="691"/>
      <c r="NUV61" s="691"/>
      <c r="NUW61" s="691"/>
      <c r="NUX61" s="691"/>
      <c r="NUY61" s="691"/>
      <c r="NUZ61" s="691"/>
      <c r="NVA61" s="691"/>
      <c r="NVB61" s="691"/>
      <c r="NVC61" s="691"/>
      <c r="NVD61" s="691"/>
      <c r="NVE61" s="691"/>
      <c r="NVF61" s="691"/>
      <c r="NVG61" s="691"/>
      <c r="NVH61" s="691"/>
      <c r="NVI61" s="691"/>
      <c r="NVJ61" s="691"/>
      <c r="NVK61" s="691"/>
      <c r="NVL61" s="691"/>
      <c r="NVM61" s="691"/>
      <c r="NVN61" s="691"/>
      <c r="NVO61" s="691"/>
      <c r="NVP61" s="691"/>
      <c r="NVQ61" s="691"/>
      <c r="NVR61" s="691"/>
      <c r="NVS61" s="691"/>
      <c r="NVT61" s="691"/>
      <c r="NVU61" s="691"/>
      <c r="NVV61" s="691"/>
      <c r="NVW61" s="691"/>
      <c r="NVX61" s="691"/>
      <c r="NVY61" s="691"/>
      <c r="NVZ61" s="691"/>
      <c r="NWA61" s="691"/>
      <c r="NWB61" s="691"/>
      <c r="NWC61" s="691"/>
      <c r="NWD61" s="691"/>
      <c r="NWE61" s="691"/>
      <c r="NWF61" s="691"/>
      <c r="NWG61" s="691"/>
      <c r="NWH61" s="691"/>
      <c r="NWI61" s="691"/>
      <c r="NWJ61" s="691"/>
      <c r="NWK61" s="691"/>
      <c r="NWL61" s="691"/>
      <c r="NWM61" s="691"/>
      <c r="NWN61" s="691"/>
      <c r="NWO61" s="691"/>
      <c r="NWP61" s="691"/>
      <c r="NWQ61" s="691"/>
      <c r="NWR61" s="691"/>
      <c r="NWS61" s="691"/>
      <c r="NWT61" s="691"/>
      <c r="NWU61" s="691"/>
      <c r="NWV61" s="691"/>
      <c r="NWW61" s="691"/>
      <c r="NWX61" s="691"/>
      <c r="NWY61" s="691"/>
      <c r="NWZ61" s="691"/>
      <c r="NXA61" s="691"/>
      <c r="NXB61" s="691"/>
      <c r="NXC61" s="691"/>
      <c r="NXD61" s="691"/>
      <c r="NXE61" s="691"/>
      <c r="NXF61" s="691"/>
      <c r="NXG61" s="691"/>
      <c r="NXH61" s="691"/>
      <c r="NXI61" s="691"/>
      <c r="NXJ61" s="691"/>
      <c r="NXK61" s="691"/>
      <c r="NXL61" s="691"/>
      <c r="NXM61" s="691"/>
      <c r="NXN61" s="691"/>
      <c r="NXO61" s="691"/>
      <c r="NXP61" s="691"/>
      <c r="NXQ61" s="691"/>
      <c r="NXR61" s="691"/>
      <c r="NXS61" s="691"/>
      <c r="NXT61" s="691"/>
      <c r="NXU61" s="691"/>
      <c r="NXV61" s="691"/>
      <c r="NXW61" s="691"/>
      <c r="NXX61" s="691"/>
      <c r="NXY61" s="691"/>
      <c r="NXZ61" s="691"/>
      <c r="NYA61" s="691"/>
      <c r="NYB61" s="691"/>
      <c r="NYC61" s="691"/>
      <c r="NYD61" s="691"/>
      <c r="NYE61" s="691"/>
      <c r="NYF61" s="691"/>
      <c r="NYG61" s="691"/>
      <c r="NYH61" s="691"/>
      <c r="NYI61" s="691"/>
      <c r="NYJ61" s="691"/>
      <c r="NYK61" s="691"/>
      <c r="NYL61" s="691"/>
      <c r="NYM61" s="691"/>
      <c r="NYN61" s="691"/>
      <c r="NYO61" s="691"/>
      <c r="NYP61" s="691"/>
      <c r="NYQ61" s="691"/>
      <c r="NYR61" s="691"/>
      <c r="NYS61" s="691"/>
      <c r="NYT61" s="691"/>
      <c r="NYU61" s="691"/>
      <c r="NYV61" s="691"/>
      <c r="NYW61" s="691"/>
      <c r="NYX61" s="691"/>
      <c r="NYY61" s="691"/>
      <c r="NYZ61" s="691"/>
      <c r="NZA61" s="691"/>
      <c r="NZB61" s="691"/>
      <c r="NZC61" s="691"/>
      <c r="NZD61" s="691"/>
      <c r="NZE61" s="691"/>
      <c r="NZF61" s="691"/>
      <c r="NZG61" s="691"/>
      <c r="NZH61" s="691"/>
      <c r="NZI61" s="691"/>
      <c r="NZJ61" s="691"/>
      <c r="NZK61" s="691"/>
      <c r="NZL61" s="691"/>
      <c r="NZM61" s="691"/>
      <c r="NZN61" s="691"/>
      <c r="NZO61" s="691"/>
      <c r="NZP61" s="691"/>
      <c r="NZQ61" s="691"/>
      <c r="NZR61" s="691"/>
      <c r="NZS61" s="691"/>
      <c r="NZT61" s="691"/>
      <c r="NZU61" s="691"/>
      <c r="NZV61" s="691"/>
      <c r="NZW61" s="691"/>
      <c r="NZX61" s="691"/>
      <c r="NZY61" s="691"/>
      <c r="NZZ61" s="691"/>
      <c r="OAA61" s="691"/>
      <c r="OAB61" s="691"/>
      <c r="OAC61" s="691"/>
      <c r="OAD61" s="691"/>
      <c r="OAE61" s="691"/>
      <c r="OAF61" s="691"/>
      <c r="OAG61" s="691"/>
      <c r="OAH61" s="691"/>
      <c r="OAI61" s="691"/>
      <c r="OAJ61" s="691"/>
      <c r="OAK61" s="691"/>
      <c r="OAL61" s="691"/>
      <c r="OAM61" s="691"/>
      <c r="OAN61" s="691"/>
      <c r="OAO61" s="691"/>
      <c r="OAP61" s="691"/>
      <c r="OAQ61" s="691"/>
      <c r="OAR61" s="691"/>
      <c r="OAS61" s="691"/>
      <c r="OAT61" s="691"/>
      <c r="OAU61" s="691"/>
      <c r="OAV61" s="691"/>
      <c r="OAW61" s="691"/>
      <c r="OAX61" s="691"/>
      <c r="OAY61" s="691"/>
      <c r="OAZ61" s="691"/>
      <c r="OBA61" s="691"/>
      <c r="OBB61" s="691"/>
      <c r="OBC61" s="691"/>
      <c r="OBD61" s="691"/>
      <c r="OBE61" s="691"/>
      <c r="OBF61" s="691"/>
      <c r="OBG61" s="691"/>
      <c r="OBH61" s="691"/>
      <c r="OBI61" s="691"/>
      <c r="OBJ61" s="691"/>
      <c r="OBK61" s="691"/>
      <c r="OBL61" s="691"/>
      <c r="OBM61" s="691"/>
      <c r="OBN61" s="691"/>
      <c r="OBO61" s="691"/>
      <c r="OBP61" s="691"/>
      <c r="OBQ61" s="691"/>
      <c r="OBR61" s="691"/>
      <c r="OBS61" s="691"/>
      <c r="OBT61" s="691"/>
      <c r="OBU61" s="691"/>
      <c r="OBV61" s="691"/>
      <c r="OBW61" s="691"/>
      <c r="OBX61" s="691"/>
      <c r="OBY61" s="691"/>
      <c r="OBZ61" s="691"/>
      <c r="OCA61" s="691"/>
      <c r="OCB61" s="691"/>
      <c r="OCC61" s="691"/>
      <c r="OCD61" s="691"/>
      <c r="OCE61" s="691"/>
      <c r="OCF61" s="691"/>
      <c r="OCG61" s="691"/>
      <c r="OCH61" s="691"/>
      <c r="OCI61" s="691"/>
      <c r="OCJ61" s="691"/>
      <c r="OCK61" s="691"/>
      <c r="OCL61" s="691"/>
      <c r="OCM61" s="691"/>
      <c r="OCN61" s="691"/>
      <c r="OCO61" s="691"/>
      <c r="OCP61" s="691"/>
      <c r="OCQ61" s="691"/>
      <c r="OCR61" s="691"/>
      <c r="OCS61" s="691"/>
      <c r="OCT61" s="691"/>
      <c r="OCU61" s="691"/>
      <c r="OCV61" s="691"/>
      <c r="OCW61" s="691"/>
      <c r="OCX61" s="691"/>
      <c r="OCY61" s="691"/>
      <c r="OCZ61" s="691"/>
      <c r="ODA61" s="691"/>
      <c r="ODB61" s="691"/>
      <c r="ODC61" s="691"/>
      <c r="ODD61" s="691"/>
      <c r="ODE61" s="691"/>
      <c r="ODF61" s="691"/>
      <c r="ODG61" s="691"/>
      <c r="ODH61" s="691"/>
      <c r="ODI61" s="691"/>
      <c r="ODJ61" s="691"/>
      <c r="ODK61" s="691"/>
      <c r="ODL61" s="691"/>
      <c r="ODM61" s="691"/>
      <c r="ODN61" s="691"/>
      <c r="ODO61" s="691"/>
      <c r="ODP61" s="691"/>
      <c r="ODQ61" s="691"/>
      <c r="ODR61" s="691"/>
      <c r="ODS61" s="691"/>
      <c r="ODT61" s="691"/>
      <c r="ODU61" s="691"/>
      <c r="ODV61" s="691"/>
      <c r="ODW61" s="691"/>
      <c r="ODX61" s="691"/>
      <c r="ODY61" s="691"/>
      <c r="ODZ61" s="691"/>
      <c r="OEA61" s="691"/>
      <c r="OEB61" s="691"/>
      <c r="OEC61" s="691"/>
      <c r="OED61" s="691"/>
      <c r="OEE61" s="691"/>
      <c r="OEF61" s="691"/>
      <c r="OEG61" s="691"/>
      <c r="OEH61" s="691"/>
      <c r="OEI61" s="691"/>
      <c r="OEJ61" s="691"/>
      <c r="OEK61" s="691"/>
      <c r="OEL61" s="691"/>
      <c r="OEM61" s="691"/>
      <c r="OEN61" s="691"/>
      <c r="OEO61" s="691"/>
      <c r="OEP61" s="691"/>
      <c r="OEQ61" s="691"/>
      <c r="OER61" s="691"/>
      <c r="OES61" s="691"/>
      <c r="OET61" s="691"/>
      <c r="OEU61" s="691"/>
      <c r="OEV61" s="691"/>
      <c r="OEW61" s="691"/>
      <c r="OEX61" s="691"/>
      <c r="OEY61" s="691"/>
      <c r="OEZ61" s="691"/>
      <c r="OFA61" s="691"/>
      <c r="OFB61" s="691"/>
      <c r="OFC61" s="691"/>
      <c r="OFD61" s="691"/>
      <c r="OFE61" s="691"/>
      <c r="OFF61" s="691"/>
      <c r="OFG61" s="691"/>
      <c r="OFH61" s="691"/>
      <c r="OFI61" s="691"/>
      <c r="OFJ61" s="691"/>
      <c r="OFK61" s="691"/>
      <c r="OFL61" s="691"/>
      <c r="OFM61" s="691"/>
      <c r="OFN61" s="691"/>
      <c r="OFO61" s="691"/>
      <c r="OFP61" s="691"/>
      <c r="OFQ61" s="691"/>
      <c r="OFR61" s="691"/>
      <c r="OFS61" s="691"/>
      <c r="OFT61" s="691"/>
      <c r="OFU61" s="691"/>
      <c r="OFV61" s="691"/>
      <c r="OFW61" s="691"/>
      <c r="OFX61" s="691"/>
      <c r="OFY61" s="691"/>
      <c r="OFZ61" s="691"/>
      <c r="OGA61" s="691"/>
      <c r="OGB61" s="691"/>
      <c r="OGC61" s="691"/>
      <c r="OGD61" s="691"/>
      <c r="OGE61" s="691"/>
      <c r="OGF61" s="691"/>
      <c r="OGG61" s="691"/>
      <c r="OGH61" s="691"/>
      <c r="OGI61" s="691"/>
      <c r="OGJ61" s="691"/>
      <c r="OGK61" s="691"/>
      <c r="OGL61" s="691"/>
      <c r="OGM61" s="691"/>
      <c r="OGN61" s="691"/>
      <c r="OGO61" s="691"/>
      <c r="OGP61" s="691"/>
      <c r="OGQ61" s="691"/>
      <c r="OGR61" s="691"/>
      <c r="OGS61" s="691"/>
      <c r="OGT61" s="691"/>
      <c r="OGU61" s="691"/>
      <c r="OGV61" s="691"/>
      <c r="OGW61" s="691"/>
      <c r="OGX61" s="691"/>
      <c r="OGY61" s="691"/>
      <c r="OGZ61" s="691"/>
      <c r="OHA61" s="691"/>
      <c r="OHB61" s="691"/>
      <c r="OHC61" s="691"/>
      <c r="OHD61" s="691"/>
      <c r="OHE61" s="691"/>
      <c r="OHF61" s="691"/>
      <c r="OHG61" s="691"/>
      <c r="OHH61" s="691"/>
      <c r="OHI61" s="691"/>
      <c r="OHJ61" s="691"/>
      <c r="OHK61" s="691"/>
      <c r="OHL61" s="691"/>
      <c r="OHM61" s="691"/>
      <c r="OHN61" s="691"/>
      <c r="OHO61" s="691"/>
      <c r="OHP61" s="691"/>
      <c r="OHQ61" s="691"/>
      <c r="OHR61" s="691"/>
      <c r="OHS61" s="691"/>
      <c r="OHT61" s="691"/>
      <c r="OHU61" s="691"/>
      <c r="OHV61" s="691"/>
      <c r="OHW61" s="691"/>
      <c r="OHX61" s="691"/>
      <c r="OHY61" s="691"/>
      <c r="OHZ61" s="691"/>
      <c r="OIA61" s="691"/>
      <c r="OIB61" s="691"/>
      <c r="OIC61" s="691"/>
      <c r="OID61" s="691"/>
      <c r="OIE61" s="691"/>
      <c r="OIF61" s="691"/>
      <c r="OIG61" s="691"/>
      <c r="OIH61" s="691"/>
      <c r="OII61" s="691"/>
      <c r="OIJ61" s="691"/>
      <c r="OIK61" s="691"/>
      <c r="OIL61" s="691"/>
      <c r="OIM61" s="691"/>
      <c r="OIN61" s="691"/>
      <c r="OIO61" s="691"/>
      <c r="OIP61" s="691"/>
      <c r="OIQ61" s="691"/>
      <c r="OIR61" s="691"/>
      <c r="OIS61" s="691"/>
      <c r="OIT61" s="691"/>
      <c r="OIU61" s="691"/>
      <c r="OIV61" s="691"/>
      <c r="OIW61" s="691"/>
      <c r="OIX61" s="691"/>
      <c r="OIY61" s="691"/>
      <c r="OIZ61" s="691"/>
      <c r="OJA61" s="691"/>
      <c r="OJB61" s="691"/>
      <c r="OJC61" s="691"/>
      <c r="OJD61" s="691"/>
      <c r="OJE61" s="691"/>
      <c r="OJF61" s="691"/>
      <c r="OJG61" s="691"/>
      <c r="OJH61" s="691"/>
      <c r="OJI61" s="691"/>
      <c r="OJJ61" s="691"/>
      <c r="OJK61" s="691"/>
      <c r="OJL61" s="691"/>
      <c r="OJM61" s="691"/>
      <c r="OJN61" s="691"/>
      <c r="OJO61" s="691"/>
      <c r="OJP61" s="691"/>
      <c r="OJQ61" s="691"/>
      <c r="OJR61" s="691"/>
      <c r="OJS61" s="691"/>
      <c r="OJT61" s="691"/>
      <c r="OJU61" s="691"/>
      <c r="OJV61" s="691"/>
      <c r="OJW61" s="691"/>
      <c r="OJX61" s="691"/>
      <c r="OJY61" s="691"/>
      <c r="OJZ61" s="691"/>
      <c r="OKA61" s="691"/>
      <c r="OKB61" s="691"/>
      <c r="OKC61" s="691"/>
      <c r="OKD61" s="691"/>
      <c r="OKE61" s="691"/>
      <c r="OKF61" s="691"/>
      <c r="OKG61" s="691"/>
      <c r="OKH61" s="691"/>
      <c r="OKI61" s="691"/>
      <c r="OKJ61" s="691"/>
      <c r="OKK61" s="691"/>
      <c r="OKL61" s="691"/>
      <c r="OKM61" s="691"/>
      <c r="OKN61" s="691"/>
      <c r="OKO61" s="691"/>
      <c r="OKP61" s="691"/>
      <c r="OKQ61" s="691"/>
      <c r="OKR61" s="691"/>
      <c r="OKS61" s="691"/>
      <c r="OKT61" s="691"/>
      <c r="OKU61" s="691"/>
      <c r="OKV61" s="691"/>
      <c r="OKW61" s="691"/>
      <c r="OKX61" s="691"/>
      <c r="OKY61" s="691"/>
      <c r="OKZ61" s="691"/>
      <c r="OLA61" s="691"/>
      <c r="OLB61" s="691"/>
      <c r="OLC61" s="691"/>
      <c r="OLD61" s="691"/>
      <c r="OLE61" s="691"/>
      <c r="OLF61" s="691"/>
      <c r="OLG61" s="691"/>
      <c r="OLH61" s="691"/>
      <c r="OLI61" s="691"/>
      <c r="OLJ61" s="691"/>
      <c r="OLK61" s="691"/>
      <c r="OLL61" s="691"/>
      <c r="OLM61" s="691"/>
      <c r="OLN61" s="691"/>
      <c r="OLO61" s="691"/>
      <c r="OLP61" s="691"/>
      <c r="OLQ61" s="691"/>
      <c r="OLR61" s="691"/>
      <c r="OLS61" s="691"/>
      <c r="OLT61" s="691"/>
      <c r="OLU61" s="691"/>
      <c r="OLV61" s="691"/>
      <c r="OLW61" s="691"/>
      <c r="OLX61" s="691"/>
      <c r="OLY61" s="691"/>
      <c r="OLZ61" s="691"/>
      <c r="OMA61" s="691"/>
      <c r="OMB61" s="691"/>
      <c r="OMC61" s="691"/>
      <c r="OMD61" s="691"/>
      <c r="OME61" s="691"/>
      <c r="OMF61" s="691"/>
      <c r="OMG61" s="691"/>
      <c r="OMH61" s="691"/>
      <c r="OMI61" s="691"/>
      <c r="OMJ61" s="691"/>
      <c r="OMK61" s="691"/>
      <c r="OML61" s="691"/>
      <c r="OMM61" s="691"/>
      <c r="OMN61" s="691"/>
      <c r="OMO61" s="691"/>
      <c r="OMP61" s="691"/>
      <c r="OMQ61" s="691"/>
      <c r="OMR61" s="691"/>
      <c r="OMS61" s="691"/>
      <c r="OMT61" s="691"/>
      <c r="OMU61" s="691"/>
      <c r="OMV61" s="691"/>
      <c r="OMW61" s="691"/>
      <c r="OMX61" s="691"/>
      <c r="OMY61" s="691"/>
      <c r="OMZ61" s="691"/>
      <c r="ONA61" s="691"/>
      <c r="ONB61" s="691"/>
      <c r="ONC61" s="691"/>
      <c r="OND61" s="691"/>
      <c r="ONE61" s="691"/>
      <c r="ONF61" s="691"/>
      <c r="ONG61" s="691"/>
      <c r="ONH61" s="691"/>
      <c r="ONI61" s="691"/>
      <c r="ONJ61" s="691"/>
      <c r="ONK61" s="691"/>
      <c r="ONL61" s="691"/>
      <c r="ONM61" s="691"/>
      <c r="ONN61" s="691"/>
      <c r="ONO61" s="691"/>
      <c r="ONP61" s="691"/>
      <c r="ONQ61" s="691"/>
      <c r="ONR61" s="691"/>
      <c r="ONS61" s="691"/>
      <c r="ONT61" s="691"/>
      <c r="ONU61" s="691"/>
      <c r="ONV61" s="691"/>
      <c r="ONW61" s="691"/>
      <c r="ONX61" s="691"/>
      <c r="ONY61" s="691"/>
      <c r="ONZ61" s="691"/>
      <c r="OOA61" s="691"/>
      <c r="OOB61" s="691"/>
      <c r="OOC61" s="691"/>
      <c r="OOD61" s="691"/>
      <c r="OOE61" s="691"/>
      <c r="OOF61" s="691"/>
      <c r="OOG61" s="691"/>
      <c r="OOH61" s="691"/>
      <c r="OOI61" s="691"/>
      <c r="OOJ61" s="691"/>
      <c r="OOK61" s="691"/>
      <c r="OOL61" s="691"/>
      <c r="OOM61" s="691"/>
      <c r="OON61" s="691"/>
      <c r="OOO61" s="691"/>
      <c r="OOP61" s="691"/>
      <c r="OOQ61" s="691"/>
      <c r="OOR61" s="691"/>
      <c r="OOS61" s="691"/>
      <c r="OOT61" s="691"/>
      <c r="OOU61" s="691"/>
      <c r="OOV61" s="691"/>
      <c r="OOW61" s="691"/>
      <c r="OOX61" s="691"/>
      <c r="OOY61" s="691"/>
      <c r="OOZ61" s="691"/>
      <c r="OPA61" s="691"/>
      <c r="OPB61" s="691"/>
      <c r="OPC61" s="691"/>
      <c r="OPD61" s="691"/>
      <c r="OPE61" s="691"/>
      <c r="OPF61" s="691"/>
      <c r="OPG61" s="691"/>
      <c r="OPH61" s="691"/>
      <c r="OPI61" s="691"/>
      <c r="OPJ61" s="691"/>
      <c r="OPK61" s="691"/>
      <c r="OPL61" s="691"/>
      <c r="OPM61" s="691"/>
      <c r="OPN61" s="691"/>
      <c r="OPO61" s="691"/>
      <c r="OPP61" s="691"/>
      <c r="OPQ61" s="691"/>
      <c r="OPR61" s="691"/>
      <c r="OPS61" s="691"/>
      <c r="OPT61" s="691"/>
      <c r="OPU61" s="691"/>
      <c r="OPV61" s="691"/>
      <c r="OPW61" s="691"/>
      <c r="OPX61" s="691"/>
      <c r="OPY61" s="691"/>
      <c r="OPZ61" s="691"/>
      <c r="OQA61" s="691"/>
      <c r="OQB61" s="691"/>
      <c r="OQC61" s="691"/>
      <c r="OQD61" s="691"/>
      <c r="OQE61" s="691"/>
      <c r="OQF61" s="691"/>
      <c r="OQG61" s="691"/>
      <c r="OQH61" s="691"/>
      <c r="OQI61" s="691"/>
      <c r="OQJ61" s="691"/>
      <c r="OQK61" s="691"/>
      <c r="OQL61" s="691"/>
      <c r="OQM61" s="691"/>
      <c r="OQN61" s="691"/>
      <c r="OQO61" s="691"/>
      <c r="OQP61" s="691"/>
      <c r="OQQ61" s="691"/>
      <c r="OQR61" s="691"/>
      <c r="OQS61" s="691"/>
      <c r="OQT61" s="691"/>
      <c r="OQU61" s="691"/>
      <c r="OQV61" s="691"/>
      <c r="OQW61" s="691"/>
      <c r="OQX61" s="691"/>
      <c r="OQY61" s="691"/>
      <c r="OQZ61" s="691"/>
      <c r="ORA61" s="691"/>
      <c r="ORB61" s="691"/>
      <c r="ORC61" s="691"/>
      <c r="ORD61" s="691"/>
      <c r="ORE61" s="691"/>
      <c r="ORF61" s="691"/>
      <c r="ORG61" s="691"/>
      <c r="ORH61" s="691"/>
      <c r="ORI61" s="691"/>
      <c r="ORJ61" s="691"/>
      <c r="ORK61" s="691"/>
      <c r="ORL61" s="691"/>
      <c r="ORM61" s="691"/>
      <c r="ORN61" s="691"/>
      <c r="ORO61" s="691"/>
      <c r="ORP61" s="691"/>
      <c r="ORQ61" s="691"/>
      <c r="ORR61" s="691"/>
      <c r="ORS61" s="691"/>
      <c r="ORT61" s="691"/>
      <c r="ORU61" s="691"/>
      <c r="ORV61" s="691"/>
      <c r="ORW61" s="691"/>
      <c r="ORX61" s="691"/>
      <c r="ORY61" s="691"/>
      <c r="ORZ61" s="691"/>
      <c r="OSA61" s="691"/>
      <c r="OSB61" s="691"/>
      <c r="OSC61" s="691"/>
      <c r="OSD61" s="691"/>
      <c r="OSE61" s="691"/>
      <c r="OSF61" s="691"/>
      <c r="OSG61" s="691"/>
      <c r="OSH61" s="691"/>
      <c r="OSI61" s="691"/>
      <c r="OSJ61" s="691"/>
      <c r="OSK61" s="691"/>
      <c r="OSL61" s="691"/>
      <c r="OSM61" s="691"/>
      <c r="OSN61" s="691"/>
      <c r="OSO61" s="691"/>
      <c r="OSP61" s="691"/>
      <c r="OSQ61" s="691"/>
      <c r="OSR61" s="691"/>
      <c r="OSS61" s="691"/>
      <c r="OST61" s="691"/>
      <c r="OSU61" s="691"/>
      <c r="OSV61" s="691"/>
      <c r="OSW61" s="691"/>
      <c r="OSX61" s="691"/>
      <c r="OSY61" s="691"/>
      <c r="OSZ61" s="691"/>
      <c r="OTA61" s="691"/>
      <c r="OTB61" s="691"/>
      <c r="OTC61" s="691"/>
      <c r="OTD61" s="691"/>
      <c r="OTE61" s="691"/>
      <c r="OTF61" s="691"/>
      <c r="OTG61" s="691"/>
      <c r="OTH61" s="691"/>
      <c r="OTI61" s="691"/>
      <c r="OTJ61" s="691"/>
      <c r="OTK61" s="691"/>
      <c r="OTL61" s="691"/>
      <c r="OTM61" s="691"/>
      <c r="OTN61" s="691"/>
      <c r="OTO61" s="691"/>
      <c r="OTP61" s="691"/>
      <c r="OTQ61" s="691"/>
      <c r="OTR61" s="691"/>
      <c r="OTS61" s="691"/>
      <c r="OTT61" s="691"/>
      <c r="OTU61" s="691"/>
      <c r="OTV61" s="691"/>
      <c r="OTW61" s="691"/>
      <c r="OTX61" s="691"/>
      <c r="OTY61" s="691"/>
      <c r="OTZ61" s="691"/>
      <c r="OUA61" s="691"/>
      <c r="OUB61" s="691"/>
      <c r="OUC61" s="691"/>
      <c r="OUD61" s="691"/>
      <c r="OUE61" s="691"/>
      <c r="OUF61" s="691"/>
      <c r="OUG61" s="691"/>
      <c r="OUH61" s="691"/>
      <c r="OUI61" s="691"/>
      <c r="OUJ61" s="691"/>
      <c r="OUK61" s="691"/>
      <c r="OUL61" s="691"/>
      <c r="OUM61" s="691"/>
      <c r="OUN61" s="691"/>
      <c r="OUO61" s="691"/>
      <c r="OUP61" s="691"/>
      <c r="OUQ61" s="691"/>
      <c r="OUR61" s="691"/>
      <c r="OUS61" s="691"/>
      <c r="OUT61" s="691"/>
      <c r="OUU61" s="691"/>
      <c r="OUV61" s="691"/>
      <c r="OUW61" s="691"/>
      <c r="OUX61" s="691"/>
      <c r="OUY61" s="691"/>
      <c r="OUZ61" s="691"/>
      <c r="OVA61" s="691"/>
      <c r="OVB61" s="691"/>
      <c r="OVC61" s="691"/>
      <c r="OVD61" s="691"/>
      <c r="OVE61" s="691"/>
      <c r="OVF61" s="691"/>
      <c r="OVG61" s="691"/>
      <c r="OVH61" s="691"/>
      <c r="OVI61" s="691"/>
      <c r="OVJ61" s="691"/>
      <c r="OVK61" s="691"/>
      <c r="OVL61" s="691"/>
      <c r="OVM61" s="691"/>
      <c r="OVN61" s="691"/>
      <c r="OVO61" s="691"/>
      <c r="OVP61" s="691"/>
      <c r="OVQ61" s="691"/>
      <c r="OVR61" s="691"/>
      <c r="OVS61" s="691"/>
      <c r="OVT61" s="691"/>
      <c r="OVU61" s="691"/>
      <c r="OVV61" s="691"/>
      <c r="OVW61" s="691"/>
      <c r="OVX61" s="691"/>
      <c r="OVY61" s="691"/>
      <c r="OVZ61" s="691"/>
      <c r="OWA61" s="691"/>
      <c r="OWB61" s="691"/>
      <c r="OWC61" s="691"/>
      <c r="OWD61" s="691"/>
      <c r="OWE61" s="691"/>
      <c r="OWF61" s="691"/>
      <c r="OWG61" s="691"/>
      <c r="OWH61" s="691"/>
      <c r="OWI61" s="691"/>
      <c r="OWJ61" s="691"/>
      <c r="OWK61" s="691"/>
      <c r="OWL61" s="691"/>
      <c r="OWM61" s="691"/>
      <c r="OWN61" s="691"/>
      <c r="OWO61" s="691"/>
      <c r="OWP61" s="691"/>
      <c r="OWQ61" s="691"/>
      <c r="OWR61" s="691"/>
      <c r="OWS61" s="691"/>
      <c r="OWT61" s="691"/>
      <c r="OWU61" s="691"/>
      <c r="OWV61" s="691"/>
      <c r="OWW61" s="691"/>
      <c r="OWX61" s="691"/>
      <c r="OWY61" s="691"/>
      <c r="OWZ61" s="691"/>
      <c r="OXA61" s="691"/>
      <c r="OXB61" s="691"/>
      <c r="OXC61" s="691"/>
      <c r="OXD61" s="691"/>
      <c r="OXE61" s="691"/>
      <c r="OXF61" s="691"/>
      <c r="OXG61" s="691"/>
      <c r="OXH61" s="691"/>
      <c r="OXI61" s="691"/>
      <c r="OXJ61" s="691"/>
      <c r="OXK61" s="691"/>
      <c r="OXL61" s="691"/>
      <c r="OXM61" s="691"/>
      <c r="OXN61" s="691"/>
      <c r="OXO61" s="691"/>
      <c r="OXP61" s="691"/>
      <c r="OXQ61" s="691"/>
      <c r="OXR61" s="691"/>
      <c r="OXS61" s="691"/>
      <c r="OXT61" s="691"/>
      <c r="OXU61" s="691"/>
      <c r="OXV61" s="691"/>
      <c r="OXW61" s="691"/>
      <c r="OXX61" s="691"/>
      <c r="OXY61" s="691"/>
      <c r="OXZ61" s="691"/>
      <c r="OYA61" s="691"/>
      <c r="OYB61" s="691"/>
      <c r="OYC61" s="691"/>
      <c r="OYD61" s="691"/>
      <c r="OYE61" s="691"/>
      <c r="OYF61" s="691"/>
      <c r="OYG61" s="691"/>
      <c r="OYH61" s="691"/>
      <c r="OYI61" s="691"/>
      <c r="OYJ61" s="691"/>
      <c r="OYK61" s="691"/>
      <c r="OYL61" s="691"/>
      <c r="OYM61" s="691"/>
      <c r="OYN61" s="691"/>
      <c r="OYO61" s="691"/>
      <c r="OYP61" s="691"/>
      <c r="OYQ61" s="691"/>
      <c r="OYR61" s="691"/>
      <c r="OYS61" s="691"/>
      <c r="OYT61" s="691"/>
      <c r="OYU61" s="691"/>
      <c r="OYV61" s="691"/>
      <c r="OYW61" s="691"/>
      <c r="OYX61" s="691"/>
      <c r="OYY61" s="691"/>
      <c r="OYZ61" s="691"/>
      <c r="OZA61" s="691"/>
      <c r="OZB61" s="691"/>
      <c r="OZC61" s="691"/>
      <c r="OZD61" s="691"/>
      <c r="OZE61" s="691"/>
      <c r="OZF61" s="691"/>
      <c r="OZG61" s="691"/>
      <c r="OZH61" s="691"/>
      <c r="OZI61" s="691"/>
      <c r="OZJ61" s="691"/>
      <c r="OZK61" s="691"/>
      <c r="OZL61" s="691"/>
      <c r="OZM61" s="691"/>
      <c r="OZN61" s="691"/>
      <c r="OZO61" s="691"/>
      <c r="OZP61" s="691"/>
      <c r="OZQ61" s="691"/>
      <c r="OZR61" s="691"/>
      <c r="OZS61" s="691"/>
      <c r="OZT61" s="691"/>
      <c r="OZU61" s="691"/>
      <c r="OZV61" s="691"/>
      <c r="OZW61" s="691"/>
      <c r="OZX61" s="691"/>
      <c r="OZY61" s="691"/>
      <c r="OZZ61" s="691"/>
      <c r="PAA61" s="691"/>
      <c r="PAB61" s="691"/>
      <c r="PAC61" s="691"/>
      <c r="PAD61" s="691"/>
      <c r="PAE61" s="691"/>
      <c r="PAF61" s="691"/>
      <c r="PAG61" s="691"/>
      <c r="PAH61" s="691"/>
      <c r="PAI61" s="691"/>
      <c r="PAJ61" s="691"/>
      <c r="PAK61" s="691"/>
      <c r="PAL61" s="691"/>
      <c r="PAM61" s="691"/>
      <c r="PAN61" s="691"/>
      <c r="PAO61" s="691"/>
      <c r="PAP61" s="691"/>
      <c r="PAQ61" s="691"/>
      <c r="PAR61" s="691"/>
      <c r="PAS61" s="691"/>
      <c r="PAT61" s="691"/>
      <c r="PAU61" s="691"/>
      <c r="PAV61" s="691"/>
      <c r="PAW61" s="691"/>
      <c r="PAX61" s="691"/>
      <c r="PAY61" s="691"/>
      <c r="PAZ61" s="691"/>
      <c r="PBA61" s="691"/>
      <c r="PBB61" s="691"/>
      <c r="PBC61" s="691"/>
      <c r="PBD61" s="691"/>
      <c r="PBE61" s="691"/>
      <c r="PBF61" s="691"/>
      <c r="PBG61" s="691"/>
      <c r="PBH61" s="691"/>
      <c r="PBI61" s="691"/>
      <c r="PBJ61" s="691"/>
      <c r="PBK61" s="691"/>
      <c r="PBL61" s="691"/>
      <c r="PBM61" s="691"/>
      <c r="PBN61" s="691"/>
      <c r="PBO61" s="691"/>
      <c r="PBP61" s="691"/>
      <c r="PBQ61" s="691"/>
      <c r="PBR61" s="691"/>
      <c r="PBS61" s="691"/>
      <c r="PBT61" s="691"/>
      <c r="PBU61" s="691"/>
      <c r="PBV61" s="691"/>
      <c r="PBW61" s="691"/>
      <c r="PBX61" s="691"/>
      <c r="PBY61" s="691"/>
      <c r="PBZ61" s="691"/>
      <c r="PCA61" s="691"/>
      <c r="PCB61" s="691"/>
      <c r="PCC61" s="691"/>
      <c r="PCD61" s="691"/>
      <c r="PCE61" s="691"/>
      <c r="PCF61" s="691"/>
      <c r="PCG61" s="691"/>
      <c r="PCH61" s="691"/>
      <c r="PCI61" s="691"/>
      <c r="PCJ61" s="691"/>
      <c r="PCK61" s="691"/>
      <c r="PCL61" s="691"/>
      <c r="PCM61" s="691"/>
      <c r="PCN61" s="691"/>
      <c r="PCO61" s="691"/>
      <c r="PCP61" s="691"/>
      <c r="PCQ61" s="691"/>
      <c r="PCR61" s="691"/>
      <c r="PCS61" s="691"/>
      <c r="PCT61" s="691"/>
      <c r="PCU61" s="691"/>
      <c r="PCV61" s="691"/>
      <c r="PCW61" s="691"/>
      <c r="PCX61" s="691"/>
      <c r="PCY61" s="691"/>
      <c r="PCZ61" s="691"/>
      <c r="PDA61" s="691"/>
      <c r="PDB61" s="691"/>
      <c r="PDC61" s="691"/>
      <c r="PDD61" s="691"/>
      <c r="PDE61" s="691"/>
      <c r="PDF61" s="691"/>
      <c r="PDG61" s="691"/>
      <c r="PDH61" s="691"/>
      <c r="PDI61" s="691"/>
      <c r="PDJ61" s="691"/>
      <c r="PDK61" s="691"/>
      <c r="PDL61" s="691"/>
      <c r="PDM61" s="691"/>
      <c r="PDN61" s="691"/>
      <c r="PDO61" s="691"/>
      <c r="PDP61" s="691"/>
      <c r="PDQ61" s="691"/>
      <c r="PDR61" s="691"/>
      <c r="PDS61" s="691"/>
      <c r="PDT61" s="691"/>
      <c r="PDU61" s="691"/>
      <c r="PDV61" s="691"/>
      <c r="PDW61" s="691"/>
      <c r="PDX61" s="691"/>
      <c r="PDY61" s="691"/>
      <c r="PDZ61" s="691"/>
      <c r="PEA61" s="691"/>
      <c r="PEB61" s="691"/>
      <c r="PEC61" s="691"/>
      <c r="PED61" s="691"/>
      <c r="PEE61" s="691"/>
      <c r="PEF61" s="691"/>
      <c r="PEG61" s="691"/>
      <c r="PEH61" s="691"/>
      <c r="PEI61" s="691"/>
      <c r="PEJ61" s="691"/>
      <c r="PEK61" s="691"/>
      <c r="PEL61" s="691"/>
      <c r="PEM61" s="691"/>
      <c r="PEN61" s="691"/>
      <c r="PEO61" s="691"/>
      <c r="PEP61" s="691"/>
      <c r="PEQ61" s="691"/>
      <c r="PER61" s="691"/>
      <c r="PES61" s="691"/>
      <c r="PET61" s="691"/>
      <c r="PEU61" s="691"/>
      <c r="PEV61" s="691"/>
      <c r="PEW61" s="691"/>
      <c r="PEX61" s="691"/>
      <c r="PEY61" s="691"/>
      <c r="PEZ61" s="691"/>
      <c r="PFA61" s="691"/>
      <c r="PFB61" s="691"/>
      <c r="PFC61" s="691"/>
      <c r="PFD61" s="691"/>
      <c r="PFE61" s="691"/>
      <c r="PFF61" s="691"/>
      <c r="PFG61" s="691"/>
      <c r="PFH61" s="691"/>
      <c r="PFI61" s="691"/>
      <c r="PFJ61" s="691"/>
      <c r="PFK61" s="691"/>
      <c r="PFL61" s="691"/>
      <c r="PFM61" s="691"/>
      <c r="PFN61" s="691"/>
      <c r="PFO61" s="691"/>
      <c r="PFP61" s="691"/>
      <c r="PFQ61" s="691"/>
      <c r="PFR61" s="691"/>
      <c r="PFS61" s="691"/>
      <c r="PFT61" s="691"/>
      <c r="PFU61" s="691"/>
      <c r="PFV61" s="691"/>
      <c r="PFW61" s="691"/>
      <c r="PFX61" s="691"/>
      <c r="PFY61" s="691"/>
      <c r="PFZ61" s="691"/>
      <c r="PGA61" s="691"/>
      <c r="PGB61" s="691"/>
      <c r="PGC61" s="691"/>
      <c r="PGD61" s="691"/>
      <c r="PGE61" s="691"/>
      <c r="PGF61" s="691"/>
      <c r="PGG61" s="691"/>
      <c r="PGH61" s="691"/>
      <c r="PGI61" s="691"/>
      <c r="PGJ61" s="691"/>
      <c r="PGK61" s="691"/>
      <c r="PGL61" s="691"/>
      <c r="PGM61" s="691"/>
      <c r="PGN61" s="691"/>
      <c r="PGO61" s="691"/>
      <c r="PGP61" s="691"/>
      <c r="PGQ61" s="691"/>
      <c r="PGR61" s="691"/>
      <c r="PGS61" s="691"/>
      <c r="PGT61" s="691"/>
      <c r="PGU61" s="691"/>
      <c r="PGV61" s="691"/>
      <c r="PGW61" s="691"/>
      <c r="PGX61" s="691"/>
      <c r="PGY61" s="691"/>
      <c r="PGZ61" s="691"/>
      <c r="PHA61" s="691"/>
      <c r="PHB61" s="691"/>
      <c r="PHC61" s="691"/>
      <c r="PHD61" s="691"/>
      <c r="PHE61" s="691"/>
      <c r="PHF61" s="691"/>
      <c r="PHG61" s="691"/>
      <c r="PHH61" s="691"/>
      <c r="PHI61" s="691"/>
      <c r="PHJ61" s="691"/>
      <c r="PHK61" s="691"/>
      <c r="PHL61" s="691"/>
      <c r="PHM61" s="691"/>
      <c r="PHN61" s="691"/>
      <c r="PHO61" s="691"/>
      <c r="PHP61" s="691"/>
      <c r="PHQ61" s="691"/>
      <c r="PHR61" s="691"/>
      <c r="PHS61" s="691"/>
      <c r="PHT61" s="691"/>
      <c r="PHU61" s="691"/>
      <c r="PHV61" s="691"/>
      <c r="PHW61" s="691"/>
      <c r="PHX61" s="691"/>
      <c r="PHY61" s="691"/>
      <c r="PHZ61" s="691"/>
      <c r="PIA61" s="691"/>
      <c r="PIB61" s="691"/>
      <c r="PIC61" s="691"/>
      <c r="PID61" s="691"/>
      <c r="PIE61" s="691"/>
      <c r="PIF61" s="691"/>
      <c r="PIG61" s="691"/>
      <c r="PIH61" s="691"/>
      <c r="PII61" s="691"/>
      <c r="PIJ61" s="691"/>
      <c r="PIK61" s="691"/>
      <c r="PIL61" s="691"/>
      <c r="PIM61" s="691"/>
      <c r="PIN61" s="691"/>
      <c r="PIO61" s="691"/>
      <c r="PIP61" s="691"/>
      <c r="PIQ61" s="691"/>
      <c r="PIR61" s="691"/>
      <c r="PIS61" s="691"/>
      <c r="PIT61" s="691"/>
      <c r="PIU61" s="691"/>
      <c r="PIV61" s="691"/>
      <c r="PIW61" s="691"/>
      <c r="PIX61" s="691"/>
      <c r="PIY61" s="691"/>
      <c r="PIZ61" s="691"/>
      <c r="PJA61" s="691"/>
      <c r="PJB61" s="691"/>
      <c r="PJC61" s="691"/>
      <c r="PJD61" s="691"/>
      <c r="PJE61" s="691"/>
      <c r="PJF61" s="691"/>
      <c r="PJG61" s="691"/>
      <c r="PJH61" s="691"/>
      <c r="PJI61" s="691"/>
      <c r="PJJ61" s="691"/>
      <c r="PJK61" s="691"/>
      <c r="PJL61" s="691"/>
      <c r="PJM61" s="691"/>
      <c r="PJN61" s="691"/>
      <c r="PJO61" s="691"/>
      <c r="PJP61" s="691"/>
      <c r="PJQ61" s="691"/>
      <c r="PJR61" s="691"/>
      <c r="PJS61" s="691"/>
      <c r="PJT61" s="691"/>
      <c r="PJU61" s="691"/>
      <c r="PJV61" s="691"/>
      <c r="PJW61" s="691"/>
      <c r="PJX61" s="691"/>
      <c r="PJY61" s="691"/>
      <c r="PJZ61" s="691"/>
      <c r="PKA61" s="691"/>
      <c r="PKB61" s="691"/>
      <c r="PKC61" s="691"/>
      <c r="PKD61" s="691"/>
      <c r="PKE61" s="691"/>
      <c r="PKF61" s="691"/>
      <c r="PKG61" s="691"/>
      <c r="PKH61" s="691"/>
      <c r="PKI61" s="691"/>
      <c r="PKJ61" s="691"/>
      <c r="PKK61" s="691"/>
      <c r="PKL61" s="691"/>
      <c r="PKM61" s="691"/>
      <c r="PKN61" s="691"/>
      <c r="PKO61" s="691"/>
      <c r="PKP61" s="691"/>
      <c r="PKQ61" s="691"/>
      <c r="PKR61" s="691"/>
      <c r="PKS61" s="691"/>
      <c r="PKT61" s="691"/>
      <c r="PKU61" s="691"/>
      <c r="PKV61" s="691"/>
      <c r="PKW61" s="691"/>
      <c r="PKX61" s="691"/>
      <c r="PKY61" s="691"/>
      <c r="PKZ61" s="691"/>
      <c r="PLA61" s="691"/>
      <c r="PLB61" s="691"/>
      <c r="PLC61" s="691"/>
      <c r="PLD61" s="691"/>
      <c r="PLE61" s="691"/>
      <c r="PLF61" s="691"/>
      <c r="PLG61" s="691"/>
      <c r="PLH61" s="691"/>
      <c r="PLI61" s="691"/>
      <c r="PLJ61" s="691"/>
      <c r="PLK61" s="691"/>
      <c r="PLL61" s="691"/>
      <c r="PLM61" s="691"/>
      <c r="PLN61" s="691"/>
      <c r="PLO61" s="691"/>
      <c r="PLP61" s="691"/>
      <c r="PLQ61" s="691"/>
      <c r="PLR61" s="691"/>
      <c r="PLS61" s="691"/>
      <c r="PLT61" s="691"/>
      <c r="PLU61" s="691"/>
      <c r="PLV61" s="691"/>
      <c r="PLW61" s="691"/>
      <c r="PLX61" s="691"/>
      <c r="PLY61" s="691"/>
      <c r="PLZ61" s="691"/>
      <c r="PMA61" s="691"/>
      <c r="PMB61" s="691"/>
      <c r="PMC61" s="691"/>
      <c r="PMD61" s="691"/>
      <c r="PME61" s="691"/>
      <c r="PMF61" s="691"/>
      <c r="PMG61" s="691"/>
      <c r="PMH61" s="691"/>
      <c r="PMI61" s="691"/>
      <c r="PMJ61" s="691"/>
      <c r="PMK61" s="691"/>
      <c r="PML61" s="691"/>
      <c r="PMM61" s="691"/>
      <c r="PMN61" s="691"/>
      <c r="PMO61" s="691"/>
      <c r="PMP61" s="691"/>
      <c r="PMQ61" s="691"/>
      <c r="PMR61" s="691"/>
      <c r="PMS61" s="691"/>
      <c r="PMT61" s="691"/>
      <c r="PMU61" s="691"/>
      <c r="PMV61" s="691"/>
      <c r="PMW61" s="691"/>
      <c r="PMX61" s="691"/>
      <c r="PMY61" s="691"/>
      <c r="PMZ61" s="691"/>
      <c r="PNA61" s="691"/>
      <c r="PNB61" s="691"/>
      <c r="PNC61" s="691"/>
      <c r="PND61" s="691"/>
      <c r="PNE61" s="691"/>
      <c r="PNF61" s="691"/>
      <c r="PNG61" s="691"/>
      <c r="PNH61" s="691"/>
      <c r="PNI61" s="691"/>
      <c r="PNJ61" s="691"/>
      <c r="PNK61" s="691"/>
      <c r="PNL61" s="691"/>
      <c r="PNM61" s="691"/>
      <c r="PNN61" s="691"/>
      <c r="PNO61" s="691"/>
      <c r="PNP61" s="691"/>
      <c r="PNQ61" s="691"/>
      <c r="PNR61" s="691"/>
      <c r="PNS61" s="691"/>
      <c r="PNT61" s="691"/>
      <c r="PNU61" s="691"/>
      <c r="PNV61" s="691"/>
      <c r="PNW61" s="691"/>
      <c r="PNX61" s="691"/>
      <c r="PNY61" s="691"/>
      <c r="PNZ61" s="691"/>
      <c r="POA61" s="691"/>
      <c r="POB61" s="691"/>
      <c r="POC61" s="691"/>
      <c r="POD61" s="691"/>
      <c r="POE61" s="691"/>
      <c r="POF61" s="691"/>
      <c r="POG61" s="691"/>
      <c r="POH61" s="691"/>
      <c r="POI61" s="691"/>
      <c r="POJ61" s="691"/>
      <c r="POK61" s="691"/>
      <c r="POL61" s="691"/>
      <c r="POM61" s="691"/>
      <c r="PON61" s="691"/>
      <c r="POO61" s="691"/>
      <c r="POP61" s="691"/>
      <c r="POQ61" s="691"/>
      <c r="POR61" s="691"/>
      <c r="POS61" s="691"/>
      <c r="POT61" s="691"/>
      <c r="POU61" s="691"/>
      <c r="POV61" s="691"/>
      <c r="POW61" s="691"/>
      <c r="POX61" s="691"/>
      <c r="POY61" s="691"/>
      <c r="POZ61" s="691"/>
      <c r="PPA61" s="691"/>
      <c r="PPB61" s="691"/>
      <c r="PPC61" s="691"/>
      <c r="PPD61" s="691"/>
      <c r="PPE61" s="691"/>
      <c r="PPF61" s="691"/>
      <c r="PPG61" s="691"/>
      <c r="PPH61" s="691"/>
      <c r="PPI61" s="691"/>
      <c r="PPJ61" s="691"/>
      <c r="PPK61" s="691"/>
      <c r="PPL61" s="691"/>
      <c r="PPM61" s="691"/>
      <c r="PPN61" s="691"/>
      <c r="PPO61" s="691"/>
      <c r="PPP61" s="691"/>
      <c r="PPQ61" s="691"/>
      <c r="PPR61" s="691"/>
      <c r="PPS61" s="691"/>
      <c r="PPT61" s="691"/>
      <c r="PPU61" s="691"/>
      <c r="PPV61" s="691"/>
      <c r="PPW61" s="691"/>
      <c r="PPX61" s="691"/>
      <c r="PPY61" s="691"/>
      <c r="PPZ61" s="691"/>
      <c r="PQA61" s="691"/>
      <c r="PQB61" s="691"/>
      <c r="PQC61" s="691"/>
      <c r="PQD61" s="691"/>
      <c r="PQE61" s="691"/>
      <c r="PQF61" s="691"/>
      <c r="PQG61" s="691"/>
      <c r="PQH61" s="691"/>
      <c r="PQI61" s="691"/>
      <c r="PQJ61" s="691"/>
      <c r="PQK61" s="691"/>
      <c r="PQL61" s="691"/>
      <c r="PQM61" s="691"/>
      <c r="PQN61" s="691"/>
      <c r="PQO61" s="691"/>
      <c r="PQP61" s="691"/>
      <c r="PQQ61" s="691"/>
      <c r="PQR61" s="691"/>
      <c r="PQS61" s="691"/>
      <c r="PQT61" s="691"/>
      <c r="PQU61" s="691"/>
      <c r="PQV61" s="691"/>
      <c r="PQW61" s="691"/>
      <c r="PQX61" s="691"/>
      <c r="PQY61" s="691"/>
      <c r="PQZ61" s="691"/>
      <c r="PRA61" s="691"/>
      <c r="PRB61" s="691"/>
      <c r="PRC61" s="691"/>
      <c r="PRD61" s="691"/>
      <c r="PRE61" s="691"/>
      <c r="PRF61" s="691"/>
      <c r="PRG61" s="691"/>
      <c r="PRH61" s="691"/>
      <c r="PRI61" s="691"/>
      <c r="PRJ61" s="691"/>
      <c r="PRK61" s="691"/>
      <c r="PRL61" s="691"/>
      <c r="PRM61" s="691"/>
      <c r="PRN61" s="691"/>
      <c r="PRO61" s="691"/>
      <c r="PRP61" s="691"/>
      <c r="PRQ61" s="691"/>
      <c r="PRR61" s="691"/>
      <c r="PRS61" s="691"/>
      <c r="PRT61" s="691"/>
      <c r="PRU61" s="691"/>
      <c r="PRV61" s="691"/>
      <c r="PRW61" s="691"/>
      <c r="PRX61" s="691"/>
      <c r="PRY61" s="691"/>
      <c r="PRZ61" s="691"/>
      <c r="PSA61" s="691"/>
      <c r="PSB61" s="691"/>
      <c r="PSC61" s="691"/>
      <c r="PSD61" s="691"/>
      <c r="PSE61" s="691"/>
      <c r="PSF61" s="691"/>
      <c r="PSG61" s="691"/>
      <c r="PSH61" s="691"/>
      <c r="PSI61" s="691"/>
      <c r="PSJ61" s="691"/>
      <c r="PSK61" s="691"/>
      <c r="PSL61" s="691"/>
      <c r="PSM61" s="691"/>
      <c r="PSN61" s="691"/>
      <c r="PSO61" s="691"/>
      <c r="PSP61" s="691"/>
      <c r="PSQ61" s="691"/>
      <c r="PSR61" s="691"/>
      <c r="PSS61" s="691"/>
      <c r="PST61" s="691"/>
      <c r="PSU61" s="691"/>
      <c r="PSV61" s="691"/>
      <c r="PSW61" s="691"/>
      <c r="PSX61" s="691"/>
      <c r="PSY61" s="691"/>
      <c r="PSZ61" s="691"/>
      <c r="PTA61" s="691"/>
      <c r="PTB61" s="691"/>
      <c r="PTC61" s="691"/>
      <c r="PTD61" s="691"/>
      <c r="PTE61" s="691"/>
      <c r="PTF61" s="691"/>
      <c r="PTG61" s="691"/>
      <c r="PTH61" s="691"/>
      <c r="PTI61" s="691"/>
      <c r="PTJ61" s="691"/>
      <c r="PTK61" s="691"/>
      <c r="PTL61" s="691"/>
      <c r="PTM61" s="691"/>
      <c r="PTN61" s="691"/>
      <c r="PTO61" s="691"/>
      <c r="PTP61" s="691"/>
      <c r="PTQ61" s="691"/>
      <c r="PTR61" s="691"/>
      <c r="PTS61" s="691"/>
      <c r="PTT61" s="691"/>
      <c r="PTU61" s="691"/>
      <c r="PTV61" s="691"/>
      <c r="PTW61" s="691"/>
      <c r="PTX61" s="691"/>
      <c r="PTY61" s="691"/>
      <c r="PTZ61" s="691"/>
      <c r="PUA61" s="691"/>
      <c r="PUB61" s="691"/>
      <c r="PUC61" s="691"/>
      <c r="PUD61" s="691"/>
      <c r="PUE61" s="691"/>
      <c r="PUF61" s="691"/>
      <c r="PUG61" s="691"/>
      <c r="PUH61" s="691"/>
      <c r="PUI61" s="691"/>
      <c r="PUJ61" s="691"/>
      <c r="PUK61" s="691"/>
      <c r="PUL61" s="691"/>
      <c r="PUM61" s="691"/>
      <c r="PUN61" s="691"/>
      <c r="PUO61" s="691"/>
      <c r="PUP61" s="691"/>
      <c r="PUQ61" s="691"/>
      <c r="PUR61" s="691"/>
      <c r="PUS61" s="691"/>
      <c r="PUT61" s="691"/>
      <c r="PUU61" s="691"/>
      <c r="PUV61" s="691"/>
      <c r="PUW61" s="691"/>
      <c r="PUX61" s="691"/>
      <c r="PUY61" s="691"/>
      <c r="PUZ61" s="691"/>
      <c r="PVA61" s="691"/>
      <c r="PVB61" s="691"/>
      <c r="PVC61" s="691"/>
      <c r="PVD61" s="691"/>
      <c r="PVE61" s="691"/>
      <c r="PVF61" s="691"/>
      <c r="PVG61" s="691"/>
      <c r="PVH61" s="691"/>
      <c r="PVI61" s="691"/>
      <c r="PVJ61" s="691"/>
      <c r="PVK61" s="691"/>
      <c r="PVL61" s="691"/>
      <c r="PVM61" s="691"/>
      <c r="PVN61" s="691"/>
      <c r="PVO61" s="691"/>
      <c r="PVP61" s="691"/>
      <c r="PVQ61" s="691"/>
      <c r="PVR61" s="691"/>
      <c r="PVS61" s="691"/>
      <c r="PVT61" s="691"/>
      <c r="PVU61" s="691"/>
      <c r="PVV61" s="691"/>
      <c r="PVW61" s="691"/>
      <c r="PVX61" s="691"/>
      <c r="PVY61" s="691"/>
      <c r="PVZ61" s="691"/>
      <c r="PWA61" s="691"/>
      <c r="PWB61" s="691"/>
      <c r="PWC61" s="691"/>
      <c r="PWD61" s="691"/>
      <c r="PWE61" s="691"/>
      <c r="PWF61" s="691"/>
      <c r="PWG61" s="691"/>
      <c r="PWH61" s="691"/>
      <c r="PWI61" s="691"/>
      <c r="PWJ61" s="691"/>
      <c r="PWK61" s="691"/>
      <c r="PWL61" s="691"/>
      <c r="PWM61" s="691"/>
      <c r="PWN61" s="691"/>
      <c r="PWO61" s="691"/>
      <c r="PWP61" s="691"/>
      <c r="PWQ61" s="691"/>
      <c r="PWR61" s="691"/>
      <c r="PWS61" s="691"/>
      <c r="PWT61" s="691"/>
      <c r="PWU61" s="691"/>
      <c r="PWV61" s="691"/>
      <c r="PWW61" s="691"/>
      <c r="PWX61" s="691"/>
      <c r="PWY61" s="691"/>
      <c r="PWZ61" s="691"/>
      <c r="PXA61" s="691"/>
      <c r="PXB61" s="691"/>
      <c r="PXC61" s="691"/>
      <c r="PXD61" s="691"/>
      <c r="PXE61" s="691"/>
      <c r="PXF61" s="691"/>
      <c r="PXG61" s="691"/>
      <c r="PXH61" s="691"/>
      <c r="PXI61" s="691"/>
      <c r="PXJ61" s="691"/>
      <c r="PXK61" s="691"/>
      <c r="PXL61" s="691"/>
      <c r="PXM61" s="691"/>
      <c r="PXN61" s="691"/>
      <c r="PXO61" s="691"/>
      <c r="PXP61" s="691"/>
      <c r="PXQ61" s="691"/>
      <c r="PXR61" s="691"/>
      <c r="PXS61" s="691"/>
      <c r="PXT61" s="691"/>
      <c r="PXU61" s="691"/>
      <c r="PXV61" s="691"/>
      <c r="PXW61" s="691"/>
      <c r="PXX61" s="691"/>
      <c r="PXY61" s="691"/>
      <c r="PXZ61" s="691"/>
      <c r="PYA61" s="691"/>
      <c r="PYB61" s="691"/>
      <c r="PYC61" s="691"/>
      <c r="PYD61" s="691"/>
      <c r="PYE61" s="691"/>
      <c r="PYF61" s="691"/>
      <c r="PYG61" s="691"/>
      <c r="PYH61" s="691"/>
      <c r="PYI61" s="691"/>
      <c r="PYJ61" s="691"/>
      <c r="PYK61" s="691"/>
      <c r="PYL61" s="691"/>
      <c r="PYM61" s="691"/>
      <c r="PYN61" s="691"/>
      <c r="PYO61" s="691"/>
      <c r="PYP61" s="691"/>
      <c r="PYQ61" s="691"/>
      <c r="PYR61" s="691"/>
      <c r="PYS61" s="691"/>
      <c r="PYT61" s="691"/>
      <c r="PYU61" s="691"/>
      <c r="PYV61" s="691"/>
      <c r="PYW61" s="691"/>
      <c r="PYX61" s="691"/>
      <c r="PYY61" s="691"/>
      <c r="PYZ61" s="691"/>
      <c r="PZA61" s="691"/>
      <c r="PZB61" s="691"/>
      <c r="PZC61" s="691"/>
      <c r="PZD61" s="691"/>
      <c r="PZE61" s="691"/>
      <c r="PZF61" s="691"/>
      <c r="PZG61" s="691"/>
      <c r="PZH61" s="691"/>
      <c r="PZI61" s="691"/>
      <c r="PZJ61" s="691"/>
      <c r="PZK61" s="691"/>
      <c r="PZL61" s="691"/>
      <c r="PZM61" s="691"/>
      <c r="PZN61" s="691"/>
      <c r="PZO61" s="691"/>
      <c r="PZP61" s="691"/>
      <c r="PZQ61" s="691"/>
      <c r="PZR61" s="691"/>
      <c r="PZS61" s="691"/>
      <c r="PZT61" s="691"/>
      <c r="PZU61" s="691"/>
      <c r="PZV61" s="691"/>
      <c r="PZW61" s="691"/>
      <c r="PZX61" s="691"/>
      <c r="PZY61" s="691"/>
      <c r="PZZ61" s="691"/>
      <c r="QAA61" s="691"/>
      <c r="QAB61" s="691"/>
      <c r="QAC61" s="691"/>
      <c r="QAD61" s="691"/>
      <c r="QAE61" s="691"/>
      <c r="QAF61" s="691"/>
      <c r="QAG61" s="691"/>
      <c r="QAH61" s="691"/>
      <c r="QAI61" s="691"/>
      <c r="QAJ61" s="691"/>
      <c r="QAK61" s="691"/>
      <c r="QAL61" s="691"/>
      <c r="QAM61" s="691"/>
      <c r="QAN61" s="691"/>
      <c r="QAO61" s="691"/>
      <c r="QAP61" s="691"/>
      <c r="QAQ61" s="691"/>
      <c r="QAR61" s="691"/>
      <c r="QAS61" s="691"/>
      <c r="QAT61" s="691"/>
      <c r="QAU61" s="691"/>
      <c r="QAV61" s="691"/>
      <c r="QAW61" s="691"/>
      <c r="QAX61" s="691"/>
      <c r="QAY61" s="691"/>
      <c r="QAZ61" s="691"/>
      <c r="QBA61" s="691"/>
      <c r="QBB61" s="691"/>
      <c r="QBC61" s="691"/>
      <c r="QBD61" s="691"/>
      <c r="QBE61" s="691"/>
      <c r="QBF61" s="691"/>
      <c r="QBG61" s="691"/>
      <c r="QBH61" s="691"/>
      <c r="QBI61" s="691"/>
      <c r="QBJ61" s="691"/>
      <c r="QBK61" s="691"/>
      <c r="QBL61" s="691"/>
      <c r="QBM61" s="691"/>
      <c r="QBN61" s="691"/>
      <c r="QBO61" s="691"/>
      <c r="QBP61" s="691"/>
      <c r="QBQ61" s="691"/>
      <c r="QBR61" s="691"/>
      <c r="QBS61" s="691"/>
      <c r="QBT61" s="691"/>
      <c r="QBU61" s="691"/>
      <c r="QBV61" s="691"/>
      <c r="QBW61" s="691"/>
      <c r="QBX61" s="691"/>
      <c r="QBY61" s="691"/>
      <c r="QBZ61" s="691"/>
      <c r="QCA61" s="691"/>
      <c r="QCB61" s="691"/>
      <c r="QCC61" s="691"/>
      <c r="QCD61" s="691"/>
      <c r="QCE61" s="691"/>
      <c r="QCF61" s="691"/>
      <c r="QCG61" s="691"/>
      <c r="QCH61" s="691"/>
      <c r="QCI61" s="691"/>
      <c r="QCJ61" s="691"/>
      <c r="QCK61" s="691"/>
      <c r="QCL61" s="691"/>
      <c r="QCM61" s="691"/>
      <c r="QCN61" s="691"/>
      <c r="QCO61" s="691"/>
      <c r="QCP61" s="691"/>
      <c r="QCQ61" s="691"/>
      <c r="QCR61" s="691"/>
      <c r="QCS61" s="691"/>
      <c r="QCT61" s="691"/>
      <c r="QCU61" s="691"/>
      <c r="QCV61" s="691"/>
      <c r="QCW61" s="691"/>
      <c r="QCX61" s="691"/>
      <c r="QCY61" s="691"/>
      <c r="QCZ61" s="691"/>
      <c r="QDA61" s="691"/>
      <c r="QDB61" s="691"/>
      <c r="QDC61" s="691"/>
      <c r="QDD61" s="691"/>
      <c r="QDE61" s="691"/>
      <c r="QDF61" s="691"/>
      <c r="QDG61" s="691"/>
      <c r="QDH61" s="691"/>
      <c r="QDI61" s="691"/>
      <c r="QDJ61" s="691"/>
      <c r="QDK61" s="691"/>
      <c r="QDL61" s="691"/>
      <c r="QDM61" s="691"/>
      <c r="QDN61" s="691"/>
      <c r="QDO61" s="691"/>
      <c r="QDP61" s="691"/>
      <c r="QDQ61" s="691"/>
      <c r="QDR61" s="691"/>
      <c r="QDS61" s="691"/>
      <c r="QDT61" s="691"/>
      <c r="QDU61" s="691"/>
      <c r="QDV61" s="691"/>
      <c r="QDW61" s="691"/>
      <c r="QDX61" s="691"/>
      <c r="QDY61" s="691"/>
      <c r="QDZ61" s="691"/>
      <c r="QEA61" s="691"/>
      <c r="QEB61" s="691"/>
      <c r="QEC61" s="691"/>
      <c r="QED61" s="691"/>
      <c r="QEE61" s="691"/>
      <c r="QEF61" s="691"/>
      <c r="QEG61" s="691"/>
      <c r="QEH61" s="691"/>
      <c r="QEI61" s="691"/>
      <c r="QEJ61" s="691"/>
      <c r="QEK61" s="691"/>
      <c r="QEL61" s="691"/>
      <c r="QEM61" s="691"/>
      <c r="QEN61" s="691"/>
      <c r="QEO61" s="691"/>
      <c r="QEP61" s="691"/>
      <c r="QEQ61" s="691"/>
      <c r="QER61" s="691"/>
      <c r="QES61" s="691"/>
      <c r="QET61" s="691"/>
      <c r="QEU61" s="691"/>
      <c r="QEV61" s="691"/>
      <c r="QEW61" s="691"/>
      <c r="QEX61" s="691"/>
      <c r="QEY61" s="691"/>
      <c r="QEZ61" s="691"/>
      <c r="QFA61" s="691"/>
      <c r="QFB61" s="691"/>
      <c r="QFC61" s="691"/>
      <c r="QFD61" s="691"/>
      <c r="QFE61" s="691"/>
      <c r="QFF61" s="691"/>
      <c r="QFG61" s="691"/>
      <c r="QFH61" s="691"/>
      <c r="QFI61" s="691"/>
      <c r="QFJ61" s="691"/>
      <c r="QFK61" s="691"/>
      <c r="QFL61" s="691"/>
      <c r="QFM61" s="691"/>
      <c r="QFN61" s="691"/>
      <c r="QFO61" s="691"/>
      <c r="QFP61" s="691"/>
      <c r="QFQ61" s="691"/>
      <c r="QFR61" s="691"/>
      <c r="QFS61" s="691"/>
      <c r="QFT61" s="691"/>
      <c r="QFU61" s="691"/>
      <c r="QFV61" s="691"/>
      <c r="QFW61" s="691"/>
      <c r="QFX61" s="691"/>
      <c r="QFY61" s="691"/>
      <c r="QFZ61" s="691"/>
      <c r="QGA61" s="691"/>
      <c r="QGB61" s="691"/>
      <c r="QGC61" s="691"/>
      <c r="QGD61" s="691"/>
      <c r="QGE61" s="691"/>
      <c r="QGF61" s="691"/>
      <c r="QGG61" s="691"/>
      <c r="QGH61" s="691"/>
      <c r="QGI61" s="691"/>
      <c r="QGJ61" s="691"/>
      <c r="QGK61" s="691"/>
      <c r="QGL61" s="691"/>
      <c r="QGM61" s="691"/>
      <c r="QGN61" s="691"/>
      <c r="QGO61" s="691"/>
      <c r="QGP61" s="691"/>
      <c r="QGQ61" s="691"/>
      <c r="QGR61" s="691"/>
      <c r="QGS61" s="691"/>
      <c r="QGT61" s="691"/>
      <c r="QGU61" s="691"/>
      <c r="QGV61" s="691"/>
      <c r="QGW61" s="691"/>
      <c r="QGX61" s="691"/>
      <c r="QGY61" s="691"/>
      <c r="QGZ61" s="691"/>
      <c r="QHA61" s="691"/>
      <c r="QHB61" s="691"/>
      <c r="QHC61" s="691"/>
      <c r="QHD61" s="691"/>
      <c r="QHE61" s="691"/>
      <c r="QHF61" s="691"/>
      <c r="QHG61" s="691"/>
      <c r="QHH61" s="691"/>
      <c r="QHI61" s="691"/>
      <c r="QHJ61" s="691"/>
      <c r="QHK61" s="691"/>
      <c r="QHL61" s="691"/>
      <c r="QHM61" s="691"/>
      <c r="QHN61" s="691"/>
      <c r="QHO61" s="691"/>
      <c r="QHP61" s="691"/>
      <c r="QHQ61" s="691"/>
      <c r="QHR61" s="691"/>
      <c r="QHS61" s="691"/>
      <c r="QHT61" s="691"/>
      <c r="QHU61" s="691"/>
      <c r="QHV61" s="691"/>
      <c r="QHW61" s="691"/>
      <c r="QHX61" s="691"/>
      <c r="QHY61" s="691"/>
      <c r="QHZ61" s="691"/>
      <c r="QIA61" s="691"/>
      <c r="QIB61" s="691"/>
      <c r="QIC61" s="691"/>
      <c r="QID61" s="691"/>
      <c r="QIE61" s="691"/>
      <c r="QIF61" s="691"/>
      <c r="QIG61" s="691"/>
      <c r="QIH61" s="691"/>
      <c r="QII61" s="691"/>
      <c r="QIJ61" s="691"/>
      <c r="QIK61" s="691"/>
      <c r="QIL61" s="691"/>
      <c r="QIM61" s="691"/>
      <c r="QIN61" s="691"/>
      <c r="QIO61" s="691"/>
      <c r="QIP61" s="691"/>
      <c r="QIQ61" s="691"/>
      <c r="QIR61" s="691"/>
      <c r="QIS61" s="691"/>
      <c r="QIT61" s="691"/>
      <c r="QIU61" s="691"/>
      <c r="QIV61" s="691"/>
      <c r="QIW61" s="691"/>
      <c r="QIX61" s="691"/>
      <c r="QIY61" s="691"/>
      <c r="QIZ61" s="691"/>
      <c r="QJA61" s="691"/>
      <c r="QJB61" s="691"/>
      <c r="QJC61" s="691"/>
      <c r="QJD61" s="691"/>
      <c r="QJE61" s="691"/>
      <c r="QJF61" s="691"/>
      <c r="QJG61" s="691"/>
      <c r="QJH61" s="691"/>
      <c r="QJI61" s="691"/>
      <c r="QJJ61" s="691"/>
      <c r="QJK61" s="691"/>
      <c r="QJL61" s="691"/>
      <c r="QJM61" s="691"/>
      <c r="QJN61" s="691"/>
      <c r="QJO61" s="691"/>
      <c r="QJP61" s="691"/>
      <c r="QJQ61" s="691"/>
      <c r="QJR61" s="691"/>
      <c r="QJS61" s="691"/>
      <c r="QJT61" s="691"/>
      <c r="QJU61" s="691"/>
      <c r="QJV61" s="691"/>
      <c r="QJW61" s="691"/>
      <c r="QJX61" s="691"/>
      <c r="QJY61" s="691"/>
      <c r="QJZ61" s="691"/>
      <c r="QKA61" s="691"/>
      <c r="QKB61" s="691"/>
      <c r="QKC61" s="691"/>
      <c r="QKD61" s="691"/>
      <c r="QKE61" s="691"/>
      <c r="QKF61" s="691"/>
      <c r="QKG61" s="691"/>
      <c r="QKH61" s="691"/>
      <c r="QKI61" s="691"/>
      <c r="QKJ61" s="691"/>
      <c r="QKK61" s="691"/>
      <c r="QKL61" s="691"/>
      <c r="QKM61" s="691"/>
      <c r="QKN61" s="691"/>
      <c r="QKO61" s="691"/>
      <c r="QKP61" s="691"/>
      <c r="QKQ61" s="691"/>
      <c r="QKR61" s="691"/>
      <c r="QKS61" s="691"/>
      <c r="QKT61" s="691"/>
      <c r="QKU61" s="691"/>
      <c r="QKV61" s="691"/>
      <c r="QKW61" s="691"/>
      <c r="QKX61" s="691"/>
      <c r="QKY61" s="691"/>
      <c r="QKZ61" s="691"/>
      <c r="QLA61" s="691"/>
      <c r="QLB61" s="691"/>
      <c r="QLC61" s="691"/>
      <c r="QLD61" s="691"/>
      <c r="QLE61" s="691"/>
      <c r="QLF61" s="691"/>
      <c r="QLG61" s="691"/>
      <c r="QLH61" s="691"/>
      <c r="QLI61" s="691"/>
      <c r="QLJ61" s="691"/>
      <c r="QLK61" s="691"/>
      <c r="QLL61" s="691"/>
      <c r="QLM61" s="691"/>
      <c r="QLN61" s="691"/>
      <c r="QLO61" s="691"/>
      <c r="QLP61" s="691"/>
      <c r="QLQ61" s="691"/>
      <c r="QLR61" s="691"/>
      <c r="QLS61" s="691"/>
      <c r="QLT61" s="691"/>
      <c r="QLU61" s="691"/>
      <c r="QLV61" s="691"/>
      <c r="QLW61" s="691"/>
      <c r="QLX61" s="691"/>
      <c r="QLY61" s="691"/>
      <c r="QLZ61" s="691"/>
      <c r="QMA61" s="691"/>
      <c r="QMB61" s="691"/>
      <c r="QMC61" s="691"/>
      <c r="QMD61" s="691"/>
      <c r="QME61" s="691"/>
      <c r="QMF61" s="691"/>
      <c r="QMG61" s="691"/>
      <c r="QMH61" s="691"/>
      <c r="QMI61" s="691"/>
      <c r="QMJ61" s="691"/>
      <c r="QMK61" s="691"/>
      <c r="QML61" s="691"/>
      <c r="QMM61" s="691"/>
      <c r="QMN61" s="691"/>
      <c r="QMO61" s="691"/>
      <c r="QMP61" s="691"/>
      <c r="QMQ61" s="691"/>
      <c r="QMR61" s="691"/>
      <c r="QMS61" s="691"/>
      <c r="QMT61" s="691"/>
      <c r="QMU61" s="691"/>
      <c r="QMV61" s="691"/>
      <c r="QMW61" s="691"/>
      <c r="QMX61" s="691"/>
      <c r="QMY61" s="691"/>
      <c r="QMZ61" s="691"/>
      <c r="QNA61" s="691"/>
      <c r="QNB61" s="691"/>
      <c r="QNC61" s="691"/>
      <c r="QND61" s="691"/>
      <c r="QNE61" s="691"/>
      <c r="QNF61" s="691"/>
      <c r="QNG61" s="691"/>
      <c r="QNH61" s="691"/>
      <c r="QNI61" s="691"/>
      <c r="QNJ61" s="691"/>
      <c r="QNK61" s="691"/>
      <c r="QNL61" s="691"/>
      <c r="QNM61" s="691"/>
      <c r="QNN61" s="691"/>
      <c r="QNO61" s="691"/>
      <c r="QNP61" s="691"/>
      <c r="QNQ61" s="691"/>
      <c r="QNR61" s="691"/>
      <c r="QNS61" s="691"/>
      <c r="QNT61" s="691"/>
      <c r="QNU61" s="691"/>
      <c r="QNV61" s="691"/>
      <c r="QNW61" s="691"/>
      <c r="QNX61" s="691"/>
      <c r="QNY61" s="691"/>
      <c r="QNZ61" s="691"/>
      <c r="QOA61" s="691"/>
      <c r="QOB61" s="691"/>
      <c r="QOC61" s="691"/>
      <c r="QOD61" s="691"/>
      <c r="QOE61" s="691"/>
      <c r="QOF61" s="691"/>
      <c r="QOG61" s="691"/>
      <c r="QOH61" s="691"/>
      <c r="QOI61" s="691"/>
      <c r="QOJ61" s="691"/>
      <c r="QOK61" s="691"/>
      <c r="QOL61" s="691"/>
      <c r="QOM61" s="691"/>
      <c r="QON61" s="691"/>
      <c r="QOO61" s="691"/>
      <c r="QOP61" s="691"/>
      <c r="QOQ61" s="691"/>
      <c r="QOR61" s="691"/>
      <c r="QOS61" s="691"/>
      <c r="QOT61" s="691"/>
      <c r="QOU61" s="691"/>
      <c r="QOV61" s="691"/>
      <c r="QOW61" s="691"/>
      <c r="QOX61" s="691"/>
      <c r="QOY61" s="691"/>
      <c r="QOZ61" s="691"/>
      <c r="QPA61" s="691"/>
      <c r="QPB61" s="691"/>
      <c r="QPC61" s="691"/>
      <c r="QPD61" s="691"/>
      <c r="QPE61" s="691"/>
      <c r="QPF61" s="691"/>
      <c r="QPG61" s="691"/>
      <c r="QPH61" s="691"/>
      <c r="QPI61" s="691"/>
      <c r="QPJ61" s="691"/>
      <c r="QPK61" s="691"/>
      <c r="QPL61" s="691"/>
      <c r="QPM61" s="691"/>
      <c r="QPN61" s="691"/>
      <c r="QPO61" s="691"/>
      <c r="QPP61" s="691"/>
      <c r="QPQ61" s="691"/>
      <c r="QPR61" s="691"/>
      <c r="QPS61" s="691"/>
      <c r="QPT61" s="691"/>
      <c r="QPU61" s="691"/>
      <c r="QPV61" s="691"/>
      <c r="QPW61" s="691"/>
      <c r="QPX61" s="691"/>
      <c r="QPY61" s="691"/>
      <c r="QPZ61" s="691"/>
      <c r="QQA61" s="691"/>
      <c r="QQB61" s="691"/>
      <c r="QQC61" s="691"/>
      <c r="QQD61" s="691"/>
      <c r="QQE61" s="691"/>
      <c r="QQF61" s="691"/>
      <c r="QQG61" s="691"/>
      <c r="QQH61" s="691"/>
      <c r="QQI61" s="691"/>
      <c r="QQJ61" s="691"/>
      <c r="QQK61" s="691"/>
      <c r="QQL61" s="691"/>
      <c r="QQM61" s="691"/>
      <c r="QQN61" s="691"/>
      <c r="QQO61" s="691"/>
      <c r="QQP61" s="691"/>
      <c r="QQQ61" s="691"/>
      <c r="QQR61" s="691"/>
      <c r="QQS61" s="691"/>
      <c r="QQT61" s="691"/>
      <c r="QQU61" s="691"/>
      <c r="QQV61" s="691"/>
      <c r="QQW61" s="691"/>
      <c r="QQX61" s="691"/>
      <c r="QQY61" s="691"/>
      <c r="QQZ61" s="691"/>
      <c r="QRA61" s="691"/>
      <c r="QRB61" s="691"/>
      <c r="QRC61" s="691"/>
      <c r="QRD61" s="691"/>
      <c r="QRE61" s="691"/>
      <c r="QRF61" s="691"/>
      <c r="QRG61" s="691"/>
      <c r="QRH61" s="691"/>
      <c r="QRI61" s="691"/>
      <c r="QRJ61" s="691"/>
      <c r="QRK61" s="691"/>
      <c r="QRL61" s="691"/>
      <c r="QRM61" s="691"/>
      <c r="QRN61" s="691"/>
      <c r="QRO61" s="691"/>
      <c r="QRP61" s="691"/>
      <c r="QRQ61" s="691"/>
      <c r="QRR61" s="691"/>
      <c r="QRS61" s="691"/>
      <c r="QRT61" s="691"/>
      <c r="QRU61" s="691"/>
      <c r="QRV61" s="691"/>
      <c r="QRW61" s="691"/>
      <c r="QRX61" s="691"/>
      <c r="QRY61" s="691"/>
      <c r="QRZ61" s="691"/>
      <c r="QSA61" s="691"/>
      <c r="QSB61" s="691"/>
      <c r="QSC61" s="691"/>
      <c r="QSD61" s="691"/>
      <c r="QSE61" s="691"/>
      <c r="QSF61" s="691"/>
      <c r="QSG61" s="691"/>
      <c r="QSH61" s="691"/>
      <c r="QSI61" s="691"/>
      <c r="QSJ61" s="691"/>
      <c r="QSK61" s="691"/>
      <c r="QSL61" s="691"/>
      <c r="QSM61" s="691"/>
      <c r="QSN61" s="691"/>
      <c r="QSO61" s="691"/>
      <c r="QSP61" s="691"/>
      <c r="QSQ61" s="691"/>
      <c r="QSR61" s="691"/>
      <c r="QSS61" s="691"/>
      <c r="QST61" s="691"/>
      <c r="QSU61" s="691"/>
      <c r="QSV61" s="691"/>
      <c r="QSW61" s="691"/>
      <c r="QSX61" s="691"/>
      <c r="QSY61" s="691"/>
      <c r="QSZ61" s="691"/>
      <c r="QTA61" s="691"/>
      <c r="QTB61" s="691"/>
      <c r="QTC61" s="691"/>
      <c r="QTD61" s="691"/>
      <c r="QTE61" s="691"/>
      <c r="QTF61" s="691"/>
      <c r="QTG61" s="691"/>
      <c r="QTH61" s="691"/>
      <c r="QTI61" s="691"/>
      <c r="QTJ61" s="691"/>
      <c r="QTK61" s="691"/>
      <c r="QTL61" s="691"/>
      <c r="QTM61" s="691"/>
      <c r="QTN61" s="691"/>
      <c r="QTO61" s="691"/>
      <c r="QTP61" s="691"/>
      <c r="QTQ61" s="691"/>
      <c r="QTR61" s="691"/>
      <c r="QTS61" s="691"/>
      <c r="QTT61" s="691"/>
      <c r="QTU61" s="691"/>
      <c r="QTV61" s="691"/>
      <c r="QTW61" s="691"/>
      <c r="QTX61" s="691"/>
      <c r="QTY61" s="691"/>
      <c r="QTZ61" s="691"/>
      <c r="QUA61" s="691"/>
      <c r="QUB61" s="691"/>
      <c r="QUC61" s="691"/>
      <c r="QUD61" s="691"/>
      <c r="QUE61" s="691"/>
      <c r="QUF61" s="691"/>
      <c r="QUG61" s="691"/>
      <c r="QUH61" s="691"/>
      <c r="QUI61" s="691"/>
      <c r="QUJ61" s="691"/>
      <c r="QUK61" s="691"/>
      <c r="QUL61" s="691"/>
      <c r="QUM61" s="691"/>
      <c r="QUN61" s="691"/>
      <c r="QUO61" s="691"/>
      <c r="QUP61" s="691"/>
      <c r="QUQ61" s="691"/>
      <c r="QUR61" s="691"/>
      <c r="QUS61" s="691"/>
      <c r="QUT61" s="691"/>
      <c r="QUU61" s="691"/>
      <c r="QUV61" s="691"/>
      <c r="QUW61" s="691"/>
      <c r="QUX61" s="691"/>
      <c r="QUY61" s="691"/>
      <c r="QUZ61" s="691"/>
      <c r="QVA61" s="691"/>
      <c r="QVB61" s="691"/>
      <c r="QVC61" s="691"/>
      <c r="QVD61" s="691"/>
      <c r="QVE61" s="691"/>
      <c r="QVF61" s="691"/>
      <c r="QVG61" s="691"/>
      <c r="QVH61" s="691"/>
      <c r="QVI61" s="691"/>
      <c r="QVJ61" s="691"/>
      <c r="QVK61" s="691"/>
      <c r="QVL61" s="691"/>
      <c r="QVM61" s="691"/>
      <c r="QVN61" s="691"/>
      <c r="QVO61" s="691"/>
      <c r="QVP61" s="691"/>
      <c r="QVQ61" s="691"/>
      <c r="QVR61" s="691"/>
      <c r="QVS61" s="691"/>
      <c r="QVT61" s="691"/>
      <c r="QVU61" s="691"/>
      <c r="QVV61" s="691"/>
      <c r="QVW61" s="691"/>
      <c r="QVX61" s="691"/>
      <c r="QVY61" s="691"/>
      <c r="QVZ61" s="691"/>
      <c r="QWA61" s="691"/>
      <c r="QWB61" s="691"/>
      <c r="QWC61" s="691"/>
      <c r="QWD61" s="691"/>
      <c r="QWE61" s="691"/>
      <c r="QWF61" s="691"/>
      <c r="QWG61" s="691"/>
      <c r="QWH61" s="691"/>
      <c r="QWI61" s="691"/>
      <c r="QWJ61" s="691"/>
      <c r="QWK61" s="691"/>
      <c r="QWL61" s="691"/>
      <c r="QWM61" s="691"/>
      <c r="QWN61" s="691"/>
      <c r="QWO61" s="691"/>
      <c r="QWP61" s="691"/>
      <c r="QWQ61" s="691"/>
      <c r="QWR61" s="691"/>
      <c r="QWS61" s="691"/>
      <c r="QWT61" s="691"/>
      <c r="QWU61" s="691"/>
      <c r="QWV61" s="691"/>
      <c r="QWW61" s="691"/>
      <c r="QWX61" s="691"/>
      <c r="QWY61" s="691"/>
      <c r="QWZ61" s="691"/>
      <c r="QXA61" s="691"/>
      <c r="QXB61" s="691"/>
      <c r="QXC61" s="691"/>
      <c r="QXD61" s="691"/>
      <c r="QXE61" s="691"/>
      <c r="QXF61" s="691"/>
      <c r="QXG61" s="691"/>
      <c r="QXH61" s="691"/>
      <c r="QXI61" s="691"/>
      <c r="QXJ61" s="691"/>
      <c r="QXK61" s="691"/>
      <c r="QXL61" s="691"/>
      <c r="QXM61" s="691"/>
      <c r="QXN61" s="691"/>
      <c r="QXO61" s="691"/>
      <c r="QXP61" s="691"/>
      <c r="QXQ61" s="691"/>
      <c r="QXR61" s="691"/>
      <c r="QXS61" s="691"/>
      <c r="QXT61" s="691"/>
      <c r="QXU61" s="691"/>
      <c r="QXV61" s="691"/>
      <c r="QXW61" s="691"/>
      <c r="QXX61" s="691"/>
      <c r="QXY61" s="691"/>
      <c r="QXZ61" s="691"/>
      <c r="QYA61" s="691"/>
      <c r="QYB61" s="691"/>
      <c r="QYC61" s="691"/>
      <c r="QYD61" s="691"/>
      <c r="QYE61" s="691"/>
      <c r="QYF61" s="691"/>
      <c r="QYG61" s="691"/>
      <c r="QYH61" s="691"/>
      <c r="QYI61" s="691"/>
      <c r="QYJ61" s="691"/>
      <c r="QYK61" s="691"/>
      <c r="QYL61" s="691"/>
      <c r="QYM61" s="691"/>
      <c r="QYN61" s="691"/>
      <c r="QYO61" s="691"/>
      <c r="QYP61" s="691"/>
      <c r="QYQ61" s="691"/>
      <c r="QYR61" s="691"/>
      <c r="QYS61" s="691"/>
      <c r="QYT61" s="691"/>
      <c r="QYU61" s="691"/>
      <c r="QYV61" s="691"/>
      <c r="QYW61" s="691"/>
      <c r="QYX61" s="691"/>
      <c r="QYY61" s="691"/>
      <c r="QYZ61" s="691"/>
      <c r="QZA61" s="691"/>
      <c r="QZB61" s="691"/>
      <c r="QZC61" s="691"/>
      <c r="QZD61" s="691"/>
      <c r="QZE61" s="691"/>
      <c r="QZF61" s="691"/>
      <c r="QZG61" s="691"/>
      <c r="QZH61" s="691"/>
      <c r="QZI61" s="691"/>
      <c r="QZJ61" s="691"/>
      <c r="QZK61" s="691"/>
      <c r="QZL61" s="691"/>
      <c r="QZM61" s="691"/>
      <c r="QZN61" s="691"/>
      <c r="QZO61" s="691"/>
      <c r="QZP61" s="691"/>
      <c r="QZQ61" s="691"/>
      <c r="QZR61" s="691"/>
      <c r="QZS61" s="691"/>
      <c r="QZT61" s="691"/>
      <c r="QZU61" s="691"/>
      <c r="QZV61" s="691"/>
      <c r="QZW61" s="691"/>
      <c r="QZX61" s="691"/>
      <c r="QZY61" s="691"/>
      <c r="QZZ61" s="691"/>
      <c r="RAA61" s="691"/>
      <c r="RAB61" s="691"/>
      <c r="RAC61" s="691"/>
      <c r="RAD61" s="691"/>
      <c r="RAE61" s="691"/>
      <c r="RAF61" s="691"/>
      <c r="RAG61" s="691"/>
      <c r="RAH61" s="691"/>
      <c r="RAI61" s="691"/>
      <c r="RAJ61" s="691"/>
      <c r="RAK61" s="691"/>
      <c r="RAL61" s="691"/>
      <c r="RAM61" s="691"/>
      <c r="RAN61" s="691"/>
      <c r="RAO61" s="691"/>
      <c r="RAP61" s="691"/>
      <c r="RAQ61" s="691"/>
      <c r="RAR61" s="691"/>
      <c r="RAS61" s="691"/>
      <c r="RAT61" s="691"/>
      <c r="RAU61" s="691"/>
      <c r="RAV61" s="691"/>
      <c r="RAW61" s="691"/>
      <c r="RAX61" s="691"/>
      <c r="RAY61" s="691"/>
      <c r="RAZ61" s="691"/>
      <c r="RBA61" s="691"/>
      <c r="RBB61" s="691"/>
      <c r="RBC61" s="691"/>
      <c r="RBD61" s="691"/>
      <c r="RBE61" s="691"/>
      <c r="RBF61" s="691"/>
      <c r="RBG61" s="691"/>
      <c r="RBH61" s="691"/>
      <c r="RBI61" s="691"/>
      <c r="RBJ61" s="691"/>
      <c r="RBK61" s="691"/>
      <c r="RBL61" s="691"/>
      <c r="RBM61" s="691"/>
      <c r="RBN61" s="691"/>
      <c r="RBO61" s="691"/>
      <c r="RBP61" s="691"/>
      <c r="RBQ61" s="691"/>
      <c r="RBR61" s="691"/>
      <c r="RBS61" s="691"/>
      <c r="RBT61" s="691"/>
      <c r="RBU61" s="691"/>
      <c r="RBV61" s="691"/>
      <c r="RBW61" s="691"/>
      <c r="RBX61" s="691"/>
      <c r="RBY61" s="691"/>
      <c r="RBZ61" s="691"/>
      <c r="RCA61" s="691"/>
      <c r="RCB61" s="691"/>
      <c r="RCC61" s="691"/>
      <c r="RCD61" s="691"/>
      <c r="RCE61" s="691"/>
      <c r="RCF61" s="691"/>
      <c r="RCG61" s="691"/>
      <c r="RCH61" s="691"/>
      <c r="RCI61" s="691"/>
      <c r="RCJ61" s="691"/>
      <c r="RCK61" s="691"/>
      <c r="RCL61" s="691"/>
      <c r="RCM61" s="691"/>
      <c r="RCN61" s="691"/>
      <c r="RCO61" s="691"/>
      <c r="RCP61" s="691"/>
      <c r="RCQ61" s="691"/>
      <c r="RCR61" s="691"/>
      <c r="RCS61" s="691"/>
      <c r="RCT61" s="691"/>
      <c r="RCU61" s="691"/>
      <c r="RCV61" s="691"/>
      <c r="RCW61" s="691"/>
      <c r="RCX61" s="691"/>
      <c r="RCY61" s="691"/>
      <c r="RCZ61" s="691"/>
      <c r="RDA61" s="691"/>
      <c r="RDB61" s="691"/>
      <c r="RDC61" s="691"/>
      <c r="RDD61" s="691"/>
      <c r="RDE61" s="691"/>
      <c r="RDF61" s="691"/>
      <c r="RDG61" s="691"/>
      <c r="RDH61" s="691"/>
      <c r="RDI61" s="691"/>
      <c r="RDJ61" s="691"/>
      <c r="RDK61" s="691"/>
      <c r="RDL61" s="691"/>
      <c r="RDM61" s="691"/>
      <c r="RDN61" s="691"/>
      <c r="RDO61" s="691"/>
      <c r="RDP61" s="691"/>
      <c r="RDQ61" s="691"/>
      <c r="RDR61" s="691"/>
      <c r="RDS61" s="691"/>
      <c r="RDT61" s="691"/>
      <c r="RDU61" s="691"/>
      <c r="RDV61" s="691"/>
      <c r="RDW61" s="691"/>
      <c r="RDX61" s="691"/>
      <c r="RDY61" s="691"/>
      <c r="RDZ61" s="691"/>
      <c r="REA61" s="691"/>
      <c r="REB61" s="691"/>
      <c r="REC61" s="691"/>
      <c r="RED61" s="691"/>
      <c r="REE61" s="691"/>
      <c r="REF61" s="691"/>
      <c r="REG61" s="691"/>
      <c r="REH61" s="691"/>
      <c r="REI61" s="691"/>
      <c r="REJ61" s="691"/>
      <c r="REK61" s="691"/>
      <c r="REL61" s="691"/>
      <c r="REM61" s="691"/>
      <c r="REN61" s="691"/>
      <c r="REO61" s="691"/>
      <c r="REP61" s="691"/>
      <c r="REQ61" s="691"/>
      <c r="RER61" s="691"/>
      <c r="RES61" s="691"/>
      <c r="RET61" s="691"/>
      <c r="REU61" s="691"/>
      <c r="REV61" s="691"/>
      <c r="REW61" s="691"/>
      <c r="REX61" s="691"/>
      <c r="REY61" s="691"/>
      <c r="REZ61" s="691"/>
      <c r="RFA61" s="691"/>
      <c r="RFB61" s="691"/>
      <c r="RFC61" s="691"/>
      <c r="RFD61" s="691"/>
      <c r="RFE61" s="691"/>
      <c r="RFF61" s="691"/>
      <c r="RFG61" s="691"/>
      <c r="RFH61" s="691"/>
      <c r="RFI61" s="691"/>
      <c r="RFJ61" s="691"/>
      <c r="RFK61" s="691"/>
      <c r="RFL61" s="691"/>
      <c r="RFM61" s="691"/>
      <c r="RFN61" s="691"/>
      <c r="RFO61" s="691"/>
      <c r="RFP61" s="691"/>
      <c r="RFQ61" s="691"/>
      <c r="RFR61" s="691"/>
      <c r="RFS61" s="691"/>
      <c r="RFT61" s="691"/>
      <c r="RFU61" s="691"/>
      <c r="RFV61" s="691"/>
      <c r="RFW61" s="691"/>
      <c r="RFX61" s="691"/>
      <c r="RFY61" s="691"/>
      <c r="RFZ61" s="691"/>
      <c r="RGA61" s="691"/>
      <c r="RGB61" s="691"/>
      <c r="RGC61" s="691"/>
      <c r="RGD61" s="691"/>
      <c r="RGE61" s="691"/>
      <c r="RGF61" s="691"/>
      <c r="RGG61" s="691"/>
      <c r="RGH61" s="691"/>
      <c r="RGI61" s="691"/>
      <c r="RGJ61" s="691"/>
      <c r="RGK61" s="691"/>
      <c r="RGL61" s="691"/>
      <c r="RGM61" s="691"/>
      <c r="RGN61" s="691"/>
      <c r="RGO61" s="691"/>
      <c r="RGP61" s="691"/>
      <c r="RGQ61" s="691"/>
      <c r="RGR61" s="691"/>
      <c r="RGS61" s="691"/>
      <c r="RGT61" s="691"/>
      <c r="RGU61" s="691"/>
      <c r="RGV61" s="691"/>
      <c r="RGW61" s="691"/>
      <c r="RGX61" s="691"/>
      <c r="RGY61" s="691"/>
      <c r="RGZ61" s="691"/>
      <c r="RHA61" s="691"/>
      <c r="RHB61" s="691"/>
      <c r="RHC61" s="691"/>
      <c r="RHD61" s="691"/>
      <c r="RHE61" s="691"/>
      <c r="RHF61" s="691"/>
      <c r="RHG61" s="691"/>
      <c r="RHH61" s="691"/>
      <c r="RHI61" s="691"/>
      <c r="RHJ61" s="691"/>
      <c r="RHK61" s="691"/>
      <c r="RHL61" s="691"/>
      <c r="RHM61" s="691"/>
      <c r="RHN61" s="691"/>
      <c r="RHO61" s="691"/>
      <c r="RHP61" s="691"/>
      <c r="RHQ61" s="691"/>
      <c r="RHR61" s="691"/>
      <c r="RHS61" s="691"/>
      <c r="RHT61" s="691"/>
      <c r="RHU61" s="691"/>
      <c r="RHV61" s="691"/>
      <c r="RHW61" s="691"/>
      <c r="RHX61" s="691"/>
      <c r="RHY61" s="691"/>
      <c r="RHZ61" s="691"/>
      <c r="RIA61" s="691"/>
      <c r="RIB61" s="691"/>
      <c r="RIC61" s="691"/>
      <c r="RID61" s="691"/>
      <c r="RIE61" s="691"/>
      <c r="RIF61" s="691"/>
      <c r="RIG61" s="691"/>
      <c r="RIH61" s="691"/>
      <c r="RII61" s="691"/>
      <c r="RIJ61" s="691"/>
      <c r="RIK61" s="691"/>
      <c r="RIL61" s="691"/>
      <c r="RIM61" s="691"/>
      <c r="RIN61" s="691"/>
      <c r="RIO61" s="691"/>
      <c r="RIP61" s="691"/>
      <c r="RIQ61" s="691"/>
      <c r="RIR61" s="691"/>
      <c r="RIS61" s="691"/>
      <c r="RIT61" s="691"/>
      <c r="RIU61" s="691"/>
      <c r="RIV61" s="691"/>
      <c r="RIW61" s="691"/>
      <c r="RIX61" s="691"/>
      <c r="RIY61" s="691"/>
      <c r="RIZ61" s="691"/>
      <c r="RJA61" s="691"/>
      <c r="RJB61" s="691"/>
      <c r="RJC61" s="691"/>
      <c r="RJD61" s="691"/>
      <c r="RJE61" s="691"/>
      <c r="RJF61" s="691"/>
      <c r="RJG61" s="691"/>
      <c r="RJH61" s="691"/>
      <c r="RJI61" s="691"/>
      <c r="RJJ61" s="691"/>
      <c r="RJK61" s="691"/>
      <c r="RJL61" s="691"/>
      <c r="RJM61" s="691"/>
      <c r="RJN61" s="691"/>
      <c r="RJO61" s="691"/>
      <c r="RJP61" s="691"/>
      <c r="RJQ61" s="691"/>
      <c r="RJR61" s="691"/>
      <c r="RJS61" s="691"/>
      <c r="RJT61" s="691"/>
      <c r="RJU61" s="691"/>
      <c r="RJV61" s="691"/>
      <c r="RJW61" s="691"/>
      <c r="RJX61" s="691"/>
      <c r="RJY61" s="691"/>
      <c r="RJZ61" s="691"/>
      <c r="RKA61" s="691"/>
      <c r="RKB61" s="691"/>
      <c r="RKC61" s="691"/>
      <c r="RKD61" s="691"/>
      <c r="RKE61" s="691"/>
      <c r="RKF61" s="691"/>
      <c r="RKG61" s="691"/>
      <c r="RKH61" s="691"/>
      <c r="RKI61" s="691"/>
      <c r="RKJ61" s="691"/>
      <c r="RKK61" s="691"/>
      <c r="RKL61" s="691"/>
      <c r="RKM61" s="691"/>
      <c r="RKN61" s="691"/>
      <c r="RKO61" s="691"/>
      <c r="RKP61" s="691"/>
      <c r="RKQ61" s="691"/>
      <c r="RKR61" s="691"/>
      <c r="RKS61" s="691"/>
      <c r="RKT61" s="691"/>
      <c r="RKU61" s="691"/>
      <c r="RKV61" s="691"/>
      <c r="RKW61" s="691"/>
      <c r="RKX61" s="691"/>
      <c r="RKY61" s="691"/>
      <c r="RKZ61" s="691"/>
      <c r="RLA61" s="691"/>
      <c r="RLB61" s="691"/>
      <c r="RLC61" s="691"/>
      <c r="RLD61" s="691"/>
      <c r="RLE61" s="691"/>
      <c r="RLF61" s="691"/>
      <c r="RLG61" s="691"/>
      <c r="RLH61" s="691"/>
      <c r="RLI61" s="691"/>
      <c r="RLJ61" s="691"/>
      <c r="RLK61" s="691"/>
      <c r="RLL61" s="691"/>
      <c r="RLM61" s="691"/>
      <c r="RLN61" s="691"/>
      <c r="RLO61" s="691"/>
      <c r="RLP61" s="691"/>
      <c r="RLQ61" s="691"/>
      <c r="RLR61" s="691"/>
      <c r="RLS61" s="691"/>
      <c r="RLT61" s="691"/>
      <c r="RLU61" s="691"/>
      <c r="RLV61" s="691"/>
      <c r="RLW61" s="691"/>
      <c r="RLX61" s="691"/>
      <c r="RLY61" s="691"/>
      <c r="RLZ61" s="691"/>
      <c r="RMA61" s="691"/>
      <c r="RMB61" s="691"/>
      <c r="RMC61" s="691"/>
      <c r="RMD61" s="691"/>
      <c r="RME61" s="691"/>
      <c r="RMF61" s="691"/>
      <c r="RMG61" s="691"/>
      <c r="RMH61" s="691"/>
      <c r="RMI61" s="691"/>
      <c r="RMJ61" s="691"/>
      <c r="RMK61" s="691"/>
      <c r="RML61" s="691"/>
      <c r="RMM61" s="691"/>
      <c r="RMN61" s="691"/>
      <c r="RMO61" s="691"/>
      <c r="RMP61" s="691"/>
      <c r="RMQ61" s="691"/>
      <c r="RMR61" s="691"/>
      <c r="RMS61" s="691"/>
      <c r="RMT61" s="691"/>
      <c r="RMU61" s="691"/>
      <c r="RMV61" s="691"/>
      <c r="RMW61" s="691"/>
      <c r="RMX61" s="691"/>
      <c r="RMY61" s="691"/>
      <c r="RMZ61" s="691"/>
      <c r="RNA61" s="691"/>
      <c r="RNB61" s="691"/>
      <c r="RNC61" s="691"/>
      <c r="RND61" s="691"/>
      <c r="RNE61" s="691"/>
      <c r="RNF61" s="691"/>
      <c r="RNG61" s="691"/>
      <c r="RNH61" s="691"/>
      <c r="RNI61" s="691"/>
      <c r="RNJ61" s="691"/>
      <c r="RNK61" s="691"/>
      <c r="RNL61" s="691"/>
      <c r="RNM61" s="691"/>
      <c r="RNN61" s="691"/>
      <c r="RNO61" s="691"/>
      <c r="RNP61" s="691"/>
      <c r="RNQ61" s="691"/>
      <c r="RNR61" s="691"/>
      <c r="RNS61" s="691"/>
      <c r="RNT61" s="691"/>
      <c r="RNU61" s="691"/>
      <c r="RNV61" s="691"/>
      <c r="RNW61" s="691"/>
      <c r="RNX61" s="691"/>
      <c r="RNY61" s="691"/>
      <c r="RNZ61" s="691"/>
      <c r="ROA61" s="691"/>
      <c r="ROB61" s="691"/>
      <c r="ROC61" s="691"/>
      <c r="ROD61" s="691"/>
      <c r="ROE61" s="691"/>
      <c r="ROF61" s="691"/>
      <c r="ROG61" s="691"/>
      <c r="ROH61" s="691"/>
      <c r="ROI61" s="691"/>
      <c r="ROJ61" s="691"/>
      <c r="ROK61" s="691"/>
      <c r="ROL61" s="691"/>
      <c r="ROM61" s="691"/>
      <c r="RON61" s="691"/>
      <c r="ROO61" s="691"/>
      <c r="ROP61" s="691"/>
      <c r="ROQ61" s="691"/>
      <c r="ROR61" s="691"/>
      <c r="ROS61" s="691"/>
      <c r="ROT61" s="691"/>
      <c r="ROU61" s="691"/>
      <c r="ROV61" s="691"/>
      <c r="ROW61" s="691"/>
      <c r="ROX61" s="691"/>
      <c r="ROY61" s="691"/>
      <c r="ROZ61" s="691"/>
      <c r="RPA61" s="691"/>
      <c r="RPB61" s="691"/>
      <c r="RPC61" s="691"/>
      <c r="RPD61" s="691"/>
      <c r="RPE61" s="691"/>
      <c r="RPF61" s="691"/>
      <c r="RPG61" s="691"/>
      <c r="RPH61" s="691"/>
      <c r="RPI61" s="691"/>
      <c r="RPJ61" s="691"/>
      <c r="RPK61" s="691"/>
      <c r="RPL61" s="691"/>
      <c r="RPM61" s="691"/>
      <c r="RPN61" s="691"/>
      <c r="RPO61" s="691"/>
      <c r="RPP61" s="691"/>
      <c r="RPQ61" s="691"/>
      <c r="RPR61" s="691"/>
      <c r="RPS61" s="691"/>
      <c r="RPT61" s="691"/>
      <c r="RPU61" s="691"/>
      <c r="RPV61" s="691"/>
      <c r="RPW61" s="691"/>
      <c r="RPX61" s="691"/>
      <c r="RPY61" s="691"/>
      <c r="RPZ61" s="691"/>
      <c r="RQA61" s="691"/>
      <c r="RQB61" s="691"/>
      <c r="RQC61" s="691"/>
      <c r="RQD61" s="691"/>
      <c r="RQE61" s="691"/>
      <c r="RQF61" s="691"/>
      <c r="RQG61" s="691"/>
      <c r="RQH61" s="691"/>
      <c r="RQI61" s="691"/>
      <c r="RQJ61" s="691"/>
      <c r="RQK61" s="691"/>
      <c r="RQL61" s="691"/>
      <c r="RQM61" s="691"/>
      <c r="RQN61" s="691"/>
      <c r="RQO61" s="691"/>
      <c r="RQP61" s="691"/>
      <c r="RQQ61" s="691"/>
      <c r="RQR61" s="691"/>
      <c r="RQS61" s="691"/>
      <c r="RQT61" s="691"/>
      <c r="RQU61" s="691"/>
      <c r="RQV61" s="691"/>
      <c r="RQW61" s="691"/>
      <c r="RQX61" s="691"/>
      <c r="RQY61" s="691"/>
      <c r="RQZ61" s="691"/>
      <c r="RRA61" s="691"/>
      <c r="RRB61" s="691"/>
      <c r="RRC61" s="691"/>
      <c r="RRD61" s="691"/>
      <c r="RRE61" s="691"/>
      <c r="RRF61" s="691"/>
      <c r="RRG61" s="691"/>
      <c r="RRH61" s="691"/>
      <c r="RRI61" s="691"/>
      <c r="RRJ61" s="691"/>
      <c r="RRK61" s="691"/>
      <c r="RRL61" s="691"/>
      <c r="RRM61" s="691"/>
      <c r="RRN61" s="691"/>
      <c r="RRO61" s="691"/>
      <c r="RRP61" s="691"/>
      <c r="RRQ61" s="691"/>
      <c r="RRR61" s="691"/>
      <c r="RRS61" s="691"/>
      <c r="RRT61" s="691"/>
      <c r="RRU61" s="691"/>
      <c r="RRV61" s="691"/>
      <c r="RRW61" s="691"/>
      <c r="RRX61" s="691"/>
      <c r="RRY61" s="691"/>
      <c r="RRZ61" s="691"/>
      <c r="RSA61" s="691"/>
      <c r="RSB61" s="691"/>
      <c r="RSC61" s="691"/>
      <c r="RSD61" s="691"/>
      <c r="RSE61" s="691"/>
      <c r="RSF61" s="691"/>
      <c r="RSG61" s="691"/>
      <c r="RSH61" s="691"/>
      <c r="RSI61" s="691"/>
      <c r="RSJ61" s="691"/>
      <c r="RSK61" s="691"/>
      <c r="RSL61" s="691"/>
      <c r="RSM61" s="691"/>
      <c r="RSN61" s="691"/>
      <c r="RSO61" s="691"/>
      <c r="RSP61" s="691"/>
      <c r="RSQ61" s="691"/>
      <c r="RSR61" s="691"/>
      <c r="RSS61" s="691"/>
      <c r="RST61" s="691"/>
      <c r="RSU61" s="691"/>
      <c r="RSV61" s="691"/>
      <c r="RSW61" s="691"/>
      <c r="RSX61" s="691"/>
      <c r="RSY61" s="691"/>
      <c r="RSZ61" s="691"/>
      <c r="RTA61" s="691"/>
      <c r="RTB61" s="691"/>
      <c r="RTC61" s="691"/>
      <c r="RTD61" s="691"/>
      <c r="RTE61" s="691"/>
      <c r="RTF61" s="691"/>
      <c r="RTG61" s="691"/>
      <c r="RTH61" s="691"/>
      <c r="RTI61" s="691"/>
      <c r="RTJ61" s="691"/>
      <c r="RTK61" s="691"/>
      <c r="RTL61" s="691"/>
      <c r="RTM61" s="691"/>
      <c r="RTN61" s="691"/>
      <c r="RTO61" s="691"/>
      <c r="RTP61" s="691"/>
      <c r="RTQ61" s="691"/>
      <c r="RTR61" s="691"/>
      <c r="RTS61" s="691"/>
      <c r="RTT61" s="691"/>
      <c r="RTU61" s="691"/>
      <c r="RTV61" s="691"/>
      <c r="RTW61" s="691"/>
      <c r="RTX61" s="691"/>
      <c r="RTY61" s="691"/>
      <c r="RTZ61" s="691"/>
      <c r="RUA61" s="691"/>
      <c r="RUB61" s="691"/>
      <c r="RUC61" s="691"/>
      <c r="RUD61" s="691"/>
      <c r="RUE61" s="691"/>
      <c r="RUF61" s="691"/>
      <c r="RUG61" s="691"/>
      <c r="RUH61" s="691"/>
      <c r="RUI61" s="691"/>
      <c r="RUJ61" s="691"/>
      <c r="RUK61" s="691"/>
      <c r="RUL61" s="691"/>
      <c r="RUM61" s="691"/>
      <c r="RUN61" s="691"/>
      <c r="RUO61" s="691"/>
      <c r="RUP61" s="691"/>
      <c r="RUQ61" s="691"/>
      <c r="RUR61" s="691"/>
      <c r="RUS61" s="691"/>
      <c r="RUT61" s="691"/>
      <c r="RUU61" s="691"/>
      <c r="RUV61" s="691"/>
      <c r="RUW61" s="691"/>
      <c r="RUX61" s="691"/>
      <c r="RUY61" s="691"/>
      <c r="RUZ61" s="691"/>
      <c r="RVA61" s="691"/>
      <c r="RVB61" s="691"/>
      <c r="RVC61" s="691"/>
      <c r="RVD61" s="691"/>
      <c r="RVE61" s="691"/>
      <c r="RVF61" s="691"/>
      <c r="RVG61" s="691"/>
      <c r="RVH61" s="691"/>
      <c r="RVI61" s="691"/>
      <c r="RVJ61" s="691"/>
      <c r="RVK61" s="691"/>
      <c r="RVL61" s="691"/>
      <c r="RVM61" s="691"/>
      <c r="RVN61" s="691"/>
      <c r="RVO61" s="691"/>
      <c r="RVP61" s="691"/>
      <c r="RVQ61" s="691"/>
      <c r="RVR61" s="691"/>
      <c r="RVS61" s="691"/>
      <c r="RVT61" s="691"/>
      <c r="RVU61" s="691"/>
      <c r="RVV61" s="691"/>
      <c r="RVW61" s="691"/>
      <c r="RVX61" s="691"/>
      <c r="RVY61" s="691"/>
      <c r="RVZ61" s="691"/>
      <c r="RWA61" s="691"/>
      <c r="RWB61" s="691"/>
      <c r="RWC61" s="691"/>
      <c r="RWD61" s="691"/>
      <c r="RWE61" s="691"/>
      <c r="RWF61" s="691"/>
      <c r="RWG61" s="691"/>
      <c r="RWH61" s="691"/>
      <c r="RWI61" s="691"/>
      <c r="RWJ61" s="691"/>
      <c r="RWK61" s="691"/>
      <c r="RWL61" s="691"/>
      <c r="RWM61" s="691"/>
      <c r="RWN61" s="691"/>
      <c r="RWO61" s="691"/>
      <c r="RWP61" s="691"/>
      <c r="RWQ61" s="691"/>
      <c r="RWR61" s="691"/>
      <c r="RWS61" s="691"/>
      <c r="RWT61" s="691"/>
      <c r="RWU61" s="691"/>
      <c r="RWV61" s="691"/>
      <c r="RWW61" s="691"/>
      <c r="RWX61" s="691"/>
      <c r="RWY61" s="691"/>
      <c r="RWZ61" s="691"/>
      <c r="RXA61" s="691"/>
      <c r="RXB61" s="691"/>
      <c r="RXC61" s="691"/>
      <c r="RXD61" s="691"/>
      <c r="RXE61" s="691"/>
      <c r="RXF61" s="691"/>
      <c r="RXG61" s="691"/>
      <c r="RXH61" s="691"/>
      <c r="RXI61" s="691"/>
      <c r="RXJ61" s="691"/>
      <c r="RXK61" s="691"/>
      <c r="RXL61" s="691"/>
      <c r="RXM61" s="691"/>
      <c r="RXN61" s="691"/>
      <c r="RXO61" s="691"/>
      <c r="RXP61" s="691"/>
      <c r="RXQ61" s="691"/>
      <c r="RXR61" s="691"/>
      <c r="RXS61" s="691"/>
      <c r="RXT61" s="691"/>
      <c r="RXU61" s="691"/>
      <c r="RXV61" s="691"/>
      <c r="RXW61" s="691"/>
      <c r="RXX61" s="691"/>
      <c r="RXY61" s="691"/>
      <c r="RXZ61" s="691"/>
      <c r="RYA61" s="691"/>
      <c r="RYB61" s="691"/>
      <c r="RYC61" s="691"/>
      <c r="RYD61" s="691"/>
      <c r="RYE61" s="691"/>
      <c r="RYF61" s="691"/>
      <c r="RYG61" s="691"/>
      <c r="RYH61" s="691"/>
      <c r="RYI61" s="691"/>
      <c r="RYJ61" s="691"/>
      <c r="RYK61" s="691"/>
      <c r="RYL61" s="691"/>
      <c r="RYM61" s="691"/>
      <c r="RYN61" s="691"/>
      <c r="RYO61" s="691"/>
      <c r="RYP61" s="691"/>
      <c r="RYQ61" s="691"/>
      <c r="RYR61" s="691"/>
      <c r="RYS61" s="691"/>
      <c r="RYT61" s="691"/>
      <c r="RYU61" s="691"/>
      <c r="RYV61" s="691"/>
      <c r="RYW61" s="691"/>
      <c r="RYX61" s="691"/>
      <c r="RYY61" s="691"/>
      <c r="RYZ61" s="691"/>
      <c r="RZA61" s="691"/>
      <c r="RZB61" s="691"/>
      <c r="RZC61" s="691"/>
      <c r="RZD61" s="691"/>
      <c r="RZE61" s="691"/>
      <c r="RZF61" s="691"/>
      <c r="RZG61" s="691"/>
      <c r="RZH61" s="691"/>
      <c r="RZI61" s="691"/>
      <c r="RZJ61" s="691"/>
      <c r="RZK61" s="691"/>
      <c r="RZL61" s="691"/>
      <c r="RZM61" s="691"/>
      <c r="RZN61" s="691"/>
      <c r="RZO61" s="691"/>
      <c r="RZP61" s="691"/>
      <c r="RZQ61" s="691"/>
      <c r="RZR61" s="691"/>
      <c r="RZS61" s="691"/>
      <c r="RZT61" s="691"/>
      <c r="RZU61" s="691"/>
      <c r="RZV61" s="691"/>
      <c r="RZW61" s="691"/>
      <c r="RZX61" s="691"/>
      <c r="RZY61" s="691"/>
      <c r="RZZ61" s="691"/>
      <c r="SAA61" s="691"/>
      <c r="SAB61" s="691"/>
      <c r="SAC61" s="691"/>
      <c r="SAD61" s="691"/>
      <c r="SAE61" s="691"/>
      <c r="SAF61" s="691"/>
      <c r="SAG61" s="691"/>
      <c r="SAH61" s="691"/>
      <c r="SAI61" s="691"/>
      <c r="SAJ61" s="691"/>
      <c r="SAK61" s="691"/>
      <c r="SAL61" s="691"/>
      <c r="SAM61" s="691"/>
      <c r="SAN61" s="691"/>
      <c r="SAO61" s="691"/>
      <c r="SAP61" s="691"/>
      <c r="SAQ61" s="691"/>
      <c r="SAR61" s="691"/>
      <c r="SAS61" s="691"/>
      <c r="SAT61" s="691"/>
      <c r="SAU61" s="691"/>
      <c r="SAV61" s="691"/>
      <c r="SAW61" s="691"/>
      <c r="SAX61" s="691"/>
      <c r="SAY61" s="691"/>
      <c r="SAZ61" s="691"/>
      <c r="SBA61" s="691"/>
      <c r="SBB61" s="691"/>
      <c r="SBC61" s="691"/>
      <c r="SBD61" s="691"/>
      <c r="SBE61" s="691"/>
      <c r="SBF61" s="691"/>
      <c r="SBG61" s="691"/>
      <c r="SBH61" s="691"/>
      <c r="SBI61" s="691"/>
      <c r="SBJ61" s="691"/>
      <c r="SBK61" s="691"/>
      <c r="SBL61" s="691"/>
      <c r="SBM61" s="691"/>
      <c r="SBN61" s="691"/>
      <c r="SBO61" s="691"/>
      <c r="SBP61" s="691"/>
      <c r="SBQ61" s="691"/>
      <c r="SBR61" s="691"/>
      <c r="SBS61" s="691"/>
      <c r="SBT61" s="691"/>
      <c r="SBU61" s="691"/>
      <c r="SBV61" s="691"/>
      <c r="SBW61" s="691"/>
      <c r="SBX61" s="691"/>
      <c r="SBY61" s="691"/>
      <c r="SBZ61" s="691"/>
      <c r="SCA61" s="691"/>
      <c r="SCB61" s="691"/>
      <c r="SCC61" s="691"/>
      <c r="SCD61" s="691"/>
      <c r="SCE61" s="691"/>
      <c r="SCF61" s="691"/>
      <c r="SCG61" s="691"/>
      <c r="SCH61" s="691"/>
      <c r="SCI61" s="691"/>
      <c r="SCJ61" s="691"/>
      <c r="SCK61" s="691"/>
      <c r="SCL61" s="691"/>
      <c r="SCM61" s="691"/>
      <c r="SCN61" s="691"/>
      <c r="SCO61" s="691"/>
      <c r="SCP61" s="691"/>
      <c r="SCQ61" s="691"/>
      <c r="SCR61" s="691"/>
      <c r="SCS61" s="691"/>
      <c r="SCT61" s="691"/>
      <c r="SCU61" s="691"/>
      <c r="SCV61" s="691"/>
      <c r="SCW61" s="691"/>
      <c r="SCX61" s="691"/>
      <c r="SCY61" s="691"/>
      <c r="SCZ61" s="691"/>
      <c r="SDA61" s="691"/>
      <c r="SDB61" s="691"/>
      <c r="SDC61" s="691"/>
      <c r="SDD61" s="691"/>
      <c r="SDE61" s="691"/>
      <c r="SDF61" s="691"/>
      <c r="SDG61" s="691"/>
      <c r="SDH61" s="691"/>
      <c r="SDI61" s="691"/>
      <c r="SDJ61" s="691"/>
      <c r="SDK61" s="691"/>
      <c r="SDL61" s="691"/>
      <c r="SDM61" s="691"/>
      <c r="SDN61" s="691"/>
      <c r="SDO61" s="691"/>
      <c r="SDP61" s="691"/>
      <c r="SDQ61" s="691"/>
      <c r="SDR61" s="691"/>
      <c r="SDS61" s="691"/>
      <c r="SDT61" s="691"/>
      <c r="SDU61" s="691"/>
      <c r="SDV61" s="691"/>
      <c r="SDW61" s="691"/>
      <c r="SDX61" s="691"/>
      <c r="SDY61" s="691"/>
      <c r="SDZ61" s="691"/>
      <c r="SEA61" s="691"/>
      <c r="SEB61" s="691"/>
      <c r="SEC61" s="691"/>
      <c r="SED61" s="691"/>
      <c r="SEE61" s="691"/>
      <c r="SEF61" s="691"/>
      <c r="SEG61" s="691"/>
      <c r="SEH61" s="691"/>
      <c r="SEI61" s="691"/>
      <c r="SEJ61" s="691"/>
      <c r="SEK61" s="691"/>
      <c r="SEL61" s="691"/>
      <c r="SEM61" s="691"/>
      <c r="SEN61" s="691"/>
      <c r="SEO61" s="691"/>
      <c r="SEP61" s="691"/>
      <c r="SEQ61" s="691"/>
      <c r="SER61" s="691"/>
      <c r="SES61" s="691"/>
      <c r="SET61" s="691"/>
      <c r="SEU61" s="691"/>
      <c r="SEV61" s="691"/>
      <c r="SEW61" s="691"/>
      <c r="SEX61" s="691"/>
      <c r="SEY61" s="691"/>
      <c r="SEZ61" s="691"/>
      <c r="SFA61" s="691"/>
      <c r="SFB61" s="691"/>
      <c r="SFC61" s="691"/>
      <c r="SFD61" s="691"/>
      <c r="SFE61" s="691"/>
      <c r="SFF61" s="691"/>
      <c r="SFG61" s="691"/>
      <c r="SFH61" s="691"/>
      <c r="SFI61" s="691"/>
      <c r="SFJ61" s="691"/>
      <c r="SFK61" s="691"/>
      <c r="SFL61" s="691"/>
      <c r="SFM61" s="691"/>
      <c r="SFN61" s="691"/>
      <c r="SFO61" s="691"/>
      <c r="SFP61" s="691"/>
      <c r="SFQ61" s="691"/>
      <c r="SFR61" s="691"/>
      <c r="SFS61" s="691"/>
      <c r="SFT61" s="691"/>
      <c r="SFU61" s="691"/>
      <c r="SFV61" s="691"/>
      <c r="SFW61" s="691"/>
      <c r="SFX61" s="691"/>
      <c r="SFY61" s="691"/>
      <c r="SFZ61" s="691"/>
      <c r="SGA61" s="691"/>
      <c r="SGB61" s="691"/>
      <c r="SGC61" s="691"/>
      <c r="SGD61" s="691"/>
      <c r="SGE61" s="691"/>
      <c r="SGF61" s="691"/>
      <c r="SGG61" s="691"/>
      <c r="SGH61" s="691"/>
      <c r="SGI61" s="691"/>
      <c r="SGJ61" s="691"/>
      <c r="SGK61" s="691"/>
      <c r="SGL61" s="691"/>
      <c r="SGM61" s="691"/>
      <c r="SGN61" s="691"/>
      <c r="SGO61" s="691"/>
      <c r="SGP61" s="691"/>
      <c r="SGQ61" s="691"/>
      <c r="SGR61" s="691"/>
      <c r="SGS61" s="691"/>
      <c r="SGT61" s="691"/>
      <c r="SGU61" s="691"/>
      <c r="SGV61" s="691"/>
      <c r="SGW61" s="691"/>
      <c r="SGX61" s="691"/>
      <c r="SGY61" s="691"/>
      <c r="SGZ61" s="691"/>
      <c r="SHA61" s="691"/>
      <c r="SHB61" s="691"/>
      <c r="SHC61" s="691"/>
      <c r="SHD61" s="691"/>
      <c r="SHE61" s="691"/>
      <c r="SHF61" s="691"/>
      <c r="SHG61" s="691"/>
      <c r="SHH61" s="691"/>
      <c r="SHI61" s="691"/>
      <c r="SHJ61" s="691"/>
      <c r="SHK61" s="691"/>
      <c r="SHL61" s="691"/>
      <c r="SHM61" s="691"/>
      <c r="SHN61" s="691"/>
      <c r="SHO61" s="691"/>
      <c r="SHP61" s="691"/>
      <c r="SHQ61" s="691"/>
      <c r="SHR61" s="691"/>
      <c r="SHS61" s="691"/>
      <c r="SHT61" s="691"/>
      <c r="SHU61" s="691"/>
      <c r="SHV61" s="691"/>
      <c r="SHW61" s="691"/>
      <c r="SHX61" s="691"/>
      <c r="SHY61" s="691"/>
      <c r="SHZ61" s="691"/>
      <c r="SIA61" s="691"/>
      <c r="SIB61" s="691"/>
      <c r="SIC61" s="691"/>
      <c r="SID61" s="691"/>
      <c r="SIE61" s="691"/>
      <c r="SIF61" s="691"/>
      <c r="SIG61" s="691"/>
      <c r="SIH61" s="691"/>
      <c r="SII61" s="691"/>
      <c r="SIJ61" s="691"/>
      <c r="SIK61" s="691"/>
      <c r="SIL61" s="691"/>
      <c r="SIM61" s="691"/>
      <c r="SIN61" s="691"/>
      <c r="SIO61" s="691"/>
      <c r="SIP61" s="691"/>
      <c r="SIQ61" s="691"/>
      <c r="SIR61" s="691"/>
      <c r="SIS61" s="691"/>
      <c r="SIT61" s="691"/>
      <c r="SIU61" s="691"/>
      <c r="SIV61" s="691"/>
      <c r="SIW61" s="691"/>
      <c r="SIX61" s="691"/>
      <c r="SIY61" s="691"/>
      <c r="SIZ61" s="691"/>
      <c r="SJA61" s="691"/>
      <c r="SJB61" s="691"/>
      <c r="SJC61" s="691"/>
      <c r="SJD61" s="691"/>
      <c r="SJE61" s="691"/>
      <c r="SJF61" s="691"/>
      <c r="SJG61" s="691"/>
      <c r="SJH61" s="691"/>
      <c r="SJI61" s="691"/>
      <c r="SJJ61" s="691"/>
      <c r="SJK61" s="691"/>
      <c r="SJL61" s="691"/>
      <c r="SJM61" s="691"/>
      <c r="SJN61" s="691"/>
      <c r="SJO61" s="691"/>
      <c r="SJP61" s="691"/>
      <c r="SJQ61" s="691"/>
      <c r="SJR61" s="691"/>
      <c r="SJS61" s="691"/>
      <c r="SJT61" s="691"/>
      <c r="SJU61" s="691"/>
      <c r="SJV61" s="691"/>
      <c r="SJW61" s="691"/>
      <c r="SJX61" s="691"/>
      <c r="SJY61" s="691"/>
      <c r="SJZ61" s="691"/>
      <c r="SKA61" s="691"/>
      <c r="SKB61" s="691"/>
      <c r="SKC61" s="691"/>
      <c r="SKD61" s="691"/>
      <c r="SKE61" s="691"/>
      <c r="SKF61" s="691"/>
      <c r="SKG61" s="691"/>
      <c r="SKH61" s="691"/>
      <c r="SKI61" s="691"/>
      <c r="SKJ61" s="691"/>
      <c r="SKK61" s="691"/>
      <c r="SKL61" s="691"/>
      <c r="SKM61" s="691"/>
      <c r="SKN61" s="691"/>
      <c r="SKO61" s="691"/>
      <c r="SKP61" s="691"/>
      <c r="SKQ61" s="691"/>
      <c r="SKR61" s="691"/>
      <c r="SKS61" s="691"/>
      <c r="SKT61" s="691"/>
      <c r="SKU61" s="691"/>
      <c r="SKV61" s="691"/>
      <c r="SKW61" s="691"/>
      <c r="SKX61" s="691"/>
      <c r="SKY61" s="691"/>
      <c r="SKZ61" s="691"/>
      <c r="SLA61" s="691"/>
      <c r="SLB61" s="691"/>
      <c r="SLC61" s="691"/>
      <c r="SLD61" s="691"/>
      <c r="SLE61" s="691"/>
      <c r="SLF61" s="691"/>
      <c r="SLG61" s="691"/>
      <c r="SLH61" s="691"/>
      <c r="SLI61" s="691"/>
      <c r="SLJ61" s="691"/>
      <c r="SLK61" s="691"/>
      <c r="SLL61" s="691"/>
      <c r="SLM61" s="691"/>
      <c r="SLN61" s="691"/>
      <c r="SLO61" s="691"/>
      <c r="SLP61" s="691"/>
      <c r="SLQ61" s="691"/>
      <c r="SLR61" s="691"/>
      <c r="SLS61" s="691"/>
      <c r="SLT61" s="691"/>
      <c r="SLU61" s="691"/>
      <c r="SLV61" s="691"/>
      <c r="SLW61" s="691"/>
      <c r="SLX61" s="691"/>
      <c r="SLY61" s="691"/>
      <c r="SLZ61" s="691"/>
      <c r="SMA61" s="691"/>
      <c r="SMB61" s="691"/>
      <c r="SMC61" s="691"/>
      <c r="SMD61" s="691"/>
      <c r="SME61" s="691"/>
      <c r="SMF61" s="691"/>
      <c r="SMG61" s="691"/>
      <c r="SMH61" s="691"/>
      <c r="SMI61" s="691"/>
      <c r="SMJ61" s="691"/>
      <c r="SMK61" s="691"/>
      <c r="SML61" s="691"/>
      <c r="SMM61" s="691"/>
      <c r="SMN61" s="691"/>
      <c r="SMO61" s="691"/>
      <c r="SMP61" s="691"/>
      <c r="SMQ61" s="691"/>
      <c r="SMR61" s="691"/>
      <c r="SMS61" s="691"/>
      <c r="SMT61" s="691"/>
      <c r="SMU61" s="691"/>
      <c r="SMV61" s="691"/>
      <c r="SMW61" s="691"/>
      <c r="SMX61" s="691"/>
      <c r="SMY61" s="691"/>
      <c r="SMZ61" s="691"/>
      <c r="SNA61" s="691"/>
      <c r="SNB61" s="691"/>
      <c r="SNC61" s="691"/>
      <c r="SND61" s="691"/>
      <c r="SNE61" s="691"/>
      <c r="SNF61" s="691"/>
      <c r="SNG61" s="691"/>
      <c r="SNH61" s="691"/>
      <c r="SNI61" s="691"/>
      <c r="SNJ61" s="691"/>
      <c r="SNK61" s="691"/>
      <c r="SNL61" s="691"/>
      <c r="SNM61" s="691"/>
      <c r="SNN61" s="691"/>
      <c r="SNO61" s="691"/>
      <c r="SNP61" s="691"/>
      <c r="SNQ61" s="691"/>
      <c r="SNR61" s="691"/>
      <c r="SNS61" s="691"/>
      <c r="SNT61" s="691"/>
      <c r="SNU61" s="691"/>
      <c r="SNV61" s="691"/>
      <c r="SNW61" s="691"/>
      <c r="SNX61" s="691"/>
      <c r="SNY61" s="691"/>
      <c r="SNZ61" s="691"/>
      <c r="SOA61" s="691"/>
      <c r="SOB61" s="691"/>
      <c r="SOC61" s="691"/>
      <c r="SOD61" s="691"/>
      <c r="SOE61" s="691"/>
      <c r="SOF61" s="691"/>
      <c r="SOG61" s="691"/>
      <c r="SOH61" s="691"/>
      <c r="SOI61" s="691"/>
      <c r="SOJ61" s="691"/>
      <c r="SOK61" s="691"/>
      <c r="SOL61" s="691"/>
      <c r="SOM61" s="691"/>
      <c r="SON61" s="691"/>
      <c r="SOO61" s="691"/>
      <c r="SOP61" s="691"/>
      <c r="SOQ61" s="691"/>
      <c r="SOR61" s="691"/>
      <c r="SOS61" s="691"/>
      <c r="SOT61" s="691"/>
      <c r="SOU61" s="691"/>
      <c r="SOV61" s="691"/>
      <c r="SOW61" s="691"/>
      <c r="SOX61" s="691"/>
      <c r="SOY61" s="691"/>
      <c r="SOZ61" s="691"/>
      <c r="SPA61" s="691"/>
      <c r="SPB61" s="691"/>
      <c r="SPC61" s="691"/>
      <c r="SPD61" s="691"/>
      <c r="SPE61" s="691"/>
      <c r="SPF61" s="691"/>
      <c r="SPG61" s="691"/>
      <c r="SPH61" s="691"/>
      <c r="SPI61" s="691"/>
      <c r="SPJ61" s="691"/>
      <c r="SPK61" s="691"/>
      <c r="SPL61" s="691"/>
      <c r="SPM61" s="691"/>
      <c r="SPN61" s="691"/>
      <c r="SPO61" s="691"/>
      <c r="SPP61" s="691"/>
      <c r="SPQ61" s="691"/>
      <c r="SPR61" s="691"/>
      <c r="SPS61" s="691"/>
      <c r="SPT61" s="691"/>
      <c r="SPU61" s="691"/>
      <c r="SPV61" s="691"/>
      <c r="SPW61" s="691"/>
      <c r="SPX61" s="691"/>
      <c r="SPY61" s="691"/>
      <c r="SPZ61" s="691"/>
      <c r="SQA61" s="691"/>
      <c r="SQB61" s="691"/>
      <c r="SQC61" s="691"/>
      <c r="SQD61" s="691"/>
      <c r="SQE61" s="691"/>
      <c r="SQF61" s="691"/>
      <c r="SQG61" s="691"/>
      <c r="SQH61" s="691"/>
      <c r="SQI61" s="691"/>
      <c r="SQJ61" s="691"/>
      <c r="SQK61" s="691"/>
      <c r="SQL61" s="691"/>
      <c r="SQM61" s="691"/>
      <c r="SQN61" s="691"/>
      <c r="SQO61" s="691"/>
      <c r="SQP61" s="691"/>
      <c r="SQQ61" s="691"/>
      <c r="SQR61" s="691"/>
      <c r="SQS61" s="691"/>
      <c r="SQT61" s="691"/>
      <c r="SQU61" s="691"/>
      <c r="SQV61" s="691"/>
      <c r="SQW61" s="691"/>
      <c r="SQX61" s="691"/>
      <c r="SQY61" s="691"/>
      <c r="SQZ61" s="691"/>
      <c r="SRA61" s="691"/>
      <c r="SRB61" s="691"/>
      <c r="SRC61" s="691"/>
      <c r="SRD61" s="691"/>
      <c r="SRE61" s="691"/>
      <c r="SRF61" s="691"/>
      <c r="SRG61" s="691"/>
      <c r="SRH61" s="691"/>
      <c r="SRI61" s="691"/>
      <c r="SRJ61" s="691"/>
      <c r="SRK61" s="691"/>
      <c r="SRL61" s="691"/>
      <c r="SRM61" s="691"/>
      <c r="SRN61" s="691"/>
      <c r="SRO61" s="691"/>
      <c r="SRP61" s="691"/>
      <c r="SRQ61" s="691"/>
      <c r="SRR61" s="691"/>
      <c r="SRS61" s="691"/>
      <c r="SRT61" s="691"/>
      <c r="SRU61" s="691"/>
      <c r="SRV61" s="691"/>
      <c r="SRW61" s="691"/>
      <c r="SRX61" s="691"/>
      <c r="SRY61" s="691"/>
      <c r="SRZ61" s="691"/>
      <c r="SSA61" s="691"/>
      <c r="SSB61" s="691"/>
      <c r="SSC61" s="691"/>
      <c r="SSD61" s="691"/>
      <c r="SSE61" s="691"/>
      <c r="SSF61" s="691"/>
      <c r="SSG61" s="691"/>
      <c r="SSH61" s="691"/>
      <c r="SSI61" s="691"/>
      <c r="SSJ61" s="691"/>
      <c r="SSK61" s="691"/>
      <c r="SSL61" s="691"/>
      <c r="SSM61" s="691"/>
      <c r="SSN61" s="691"/>
      <c r="SSO61" s="691"/>
      <c r="SSP61" s="691"/>
      <c r="SSQ61" s="691"/>
      <c r="SSR61" s="691"/>
      <c r="SSS61" s="691"/>
      <c r="SST61" s="691"/>
      <c r="SSU61" s="691"/>
      <c r="SSV61" s="691"/>
      <c r="SSW61" s="691"/>
      <c r="SSX61" s="691"/>
      <c r="SSY61" s="691"/>
      <c r="SSZ61" s="691"/>
      <c r="STA61" s="691"/>
      <c r="STB61" s="691"/>
      <c r="STC61" s="691"/>
      <c r="STD61" s="691"/>
      <c r="STE61" s="691"/>
      <c r="STF61" s="691"/>
      <c r="STG61" s="691"/>
      <c r="STH61" s="691"/>
      <c r="STI61" s="691"/>
      <c r="STJ61" s="691"/>
      <c r="STK61" s="691"/>
      <c r="STL61" s="691"/>
      <c r="STM61" s="691"/>
      <c r="STN61" s="691"/>
      <c r="STO61" s="691"/>
      <c r="STP61" s="691"/>
      <c r="STQ61" s="691"/>
      <c r="STR61" s="691"/>
      <c r="STS61" s="691"/>
      <c r="STT61" s="691"/>
      <c r="STU61" s="691"/>
      <c r="STV61" s="691"/>
      <c r="STW61" s="691"/>
      <c r="STX61" s="691"/>
      <c r="STY61" s="691"/>
      <c r="STZ61" s="691"/>
      <c r="SUA61" s="691"/>
      <c r="SUB61" s="691"/>
      <c r="SUC61" s="691"/>
      <c r="SUD61" s="691"/>
      <c r="SUE61" s="691"/>
      <c r="SUF61" s="691"/>
      <c r="SUG61" s="691"/>
      <c r="SUH61" s="691"/>
      <c r="SUI61" s="691"/>
      <c r="SUJ61" s="691"/>
      <c r="SUK61" s="691"/>
      <c r="SUL61" s="691"/>
      <c r="SUM61" s="691"/>
      <c r="SUN61" s="691"/>
      <c r="SUO61" s="691"/>
      <c r="SUP61" s="691"/>
      <c r="SUQ61" s="691"/>
      <c r="SUR61" s="691"/>
      <c r="SUS61" s="691"/>
      <c r="SUT61" s="691"/>
      <c r="SUU61" s="691"/>
      <c r="SUV61" s="691"/>
      <c r="SUW61" s="691"/>
      <c r="SUX61" s="691"/>
      <c r="SUY61" s="691"/>
      <c r="SUZ61" s="691"/>
      <c r="SVA61" s="691"/>
      <c r="SVB61" s="691"/>
      <c r="SVC61" s="691"/>
      <c r="SVD61" s="691"/>
      <c r="SVE61" s="691"/>
      <c r="SVF61" s="691"/>
      <c r="SVG61" s="691"/>
      <c r="SVH61" s="691"/>
      <c r="SVI61" s="691"/>
      <c r="SVJ61" s="691"/>
      <c r="SVK61" s="691"/>
      <c r="SVL61" s="691"/>
      <c r="SVM61" s="691"/>
      <c r="SVN61" s="691"/>
      <c r="SVO61" s="691"/>
      <c r="SVP61" s="691"/>
      <c r="SVQ61" s="691"/>
      <c r="SVR61" s="691"/>
      <c r="SVS61" s="691"/>
      <c r="SVT61" s="691"/>
      <c r="SVU61" s="691"/>
      <c r="SVV61" s="691"/>
      <c r="SVW61" s="691"/>
      <c r="SVX61" s="691"/>
      <c r="SVY61" s="691"/>
      <c r="SVZ61" s="691"/>
      <c r="SWA61" s="691"/>
      <c r="SWB61" s="691"/>
      <c r="SWC61" s="691"/>
      <c r="SWD61" s="691"/>
      <c r="SWE61" s="691"/>
      <c r="SWF61" s="691"/>
      <c r="SWG61" s="691"/>
      <c r="SWH61" s="691"/>
      <c r="SWI61" s="691"/>
      <c r="SWJ61" s="691"/>
      <c r="SWK61" s="691"/>
      <c r="SWL61" s="691"/>
      <c r="SWM61" s="691"/>
      <c r="SWN61" s="691"/>
      <c r="SWO61" s="691"/>
      <c r="SWP61" s="691"/>
      <c r="SWQ61" s="691"/>
      <c r="SWR61" s="691"/>
      <c r="SWS61" s="691"/>
      <c r="SWT61" s="691"/>
      <c r="SWU61" s="691"/>
      <c r="SWV61" s="691"/>
      <c r="SWW61" s="691"/>
      <c r="SWX61" s="691"/>
      <c r="SWY61" s="691"/>
      <c r="SWZ61" s="691"/>
      <c r="SXA61" s="691"/>
      <c r="SXB61" s="691"/>
      <c r="SXC61" s="691"/>
      <c r="SXD61" s="691"/>
      <c r="SXE61" s="691"/>
      <c r="SXF61" s="691"/>
      <c r="SXG61" s="691"/>
      <c r="SXH61" s="691"/>
      <c r="SXI61" s="691"/>
      <c r="SXJ61" s="691"/>
      <c r="SXK61" s="691"/>
      <c r="SXL61" s="691"/>
      <c r="SXM61" s="691"/>
      <c r="SXN61" s="691"/>
      <c r="SXO61" s="691"/>
      <c r="SXP61" s="691"/>
      <c r="SXQ61" s="691"/>
      <c r="SXR61" s="691"/>
      <c r="SXS61" s="691"/>
      <c r="SXT61" s="691"/>
      <c r="SXU61" s="691"/>
      <c r="SXV61" s="691"/>
      <c r="SXW61" s="691"/>
      <c r="SXX61" s="691"/>
      <c r="SXY61" s="691"/>
      <c r="SXZ61" s="691"/>
      <c r="SYA61" s="691"/>
      <c r="SYB61" s="691"/>
      <c r="SYC61" s="691"/>
      <c r="SYD61" s="691"/>
      <c r="SYE61" s="691"/>
      <c r="SYF61" s="691"/>
      <c r="SYG61" s="691"/>
      <c r="SYH61" s="691"/>
      <c r="SYI61" s="691"/>
      <c r="SYJ61" s="691"/>
      <c r="SYK61" s="691"/>
      <c r="SYL61" s="691"/>
      <c r="SYM61" s="691"/>
      <c r="SYN61" s="691"/>
      <c r="SYO61" s="691"/>
      <c r="SYP61" s="691"/>
      <c r="SYQ61" s="691"/>
      <c r="SYR61" s="691"/>
      <c r="SYS61" s="691"/>
      <c r="SYT61" s="691"/>
      <c r="SYU61" s="691"/>
      <c r="SYV61" s="691"/>
      <c r="SYW61" s="691"/>
      <c r="SYX61" s="691"/>
      <c r="SYY61" s="691"/>
      <c r="SYZ61" s="691"/>
      <c r="SZA61" s="691"/>
      <c r="SZB61" s="691"/>
      <c r="SZC61" s="691"/>
      <c r="SZD61" s="691"/>
      <c r="SZE61" s="691"/>
      <c r="SZF61" s="691"/>
      <c r="SZG61" s="691"/>
      <c r="SZH61" s="691"/>
      <c r="SZI61" s="691"/>
      <c r="SZJ61" s="691"/>
      <c r="SZK61" s="691"/>
      <c r="SZL61" s="691"/>
      <c r="SZM61" s="691"/>
      <c r="SZN61" s="691"/>
      <c r="SZO61" s="691"/>
      <c r="SZP61" s="691"/>
      <c r="SZQ61" s="691"/>
      <c r="SZR61" s="691"/>
      <c r="SZS61" s="691"/>
      <c r="SZT61" s="691"/>
      <c r="SZU61" s="691"/>
      <c r="SZV61" s="691"/>
      <c r="SZW61" s="691"/>
      <c r="SZX61" s="691"/>
      <c r="SZY61" s="691"/>
      <c r="SZZ61" s="691"/>
      <c r="TAA61" s="691"/>
      <c r="TAB61" s="691"/>
      <c r="TAC61" s="691"/>
      <c r="TAD61" s="691"/>
      <c r="TAE61" s="691"/>
      <c r="TAF61" s="691"/>
      <c r="TAG61" s="691"/>
      <c r="TAH61" s="691"/>
      <c r="TAI61" s="691"/>
      <c r="TAJ61" s="691"/>
      <c r="TAK61" s="691"/>
      <c r="TAL61" s="691"/>
      <c r="TAM61" s="691"/>
      <c r="TAN61" s="691"/>
      <c r="TAO61" s="691"/>
      <c r="TAP61" s="691"/>
      <c r="TAQ61" s="691"/>
      <c r="TAR61" s="691"/>
      <c r="TAS61" s="691"/>
      <c r="TAT61" s="691"/>
      <c r="TAU61" s="691"/>
      <c r="TAV61" s="691"/>
      <c r="TAW61" s="691"/>
      <c r="TAX61" s="691"/>
      <c r="TAY61" s="691"/>
      <c r="TAZ61" s="691"/>
      <c r="TBA61" s="691"/>
      <c r="TBB61" s="691"/>
      <c r="TBC61" s="691"/>
      <c r="TBD61" s="691"/>
      <c r="TBE61" s="691"/>
      <c r="TBF61" s="691"/>
      <c r="TBG61" s="691"/>
      <c r="TBH61" s="691"/>
      <c r="TBI61" s="691"/>
      <c r="TBJ61" s="691"/>
      <c r="TBK61" s="691"/>
      <c r="TBL61" s="691"/>
      <c r="TBM61" s="691"/>
      <c r="TBN61" s="691"/>
      <c r="TBO61" s="691"/>
      <c r="TBP61" s="691"/>
      <c r="TBQ61" s="691"/>
      <c r="TBR61" s="691"/>
      <c r="TBS61" s="691"/>
      <c r="TBT61" s="691"/>
      <c r="TBU61" s="691"/>
      <c r="TBV61" s="691"/>
      <c r="TBW61" s="691"/>
      <c r="TBX61" s="691"/>
      <c r="TBY61" s="691"/>
      <c r="TBZ61" s="691"/>
      <c r="TCA61" s="691"/>
      <c r="TCB61" s="691"/>
      <c r="TCC61" s="691"/>
      <c r="TCD61" s="691"/>
      <c r="TCE61" s="691"/>
      <c r="TCF61" s="691"/>
      <c r="TCG61" s="691"/>
      <c r="TCH61" s="691"/>
      <c r="TCI61" s="691"/>
      <c r="TCJ61" s="691"/>
      <c r="TCK61" s="691"/>
      <c r="TCL61" s="691"/>
      <c r="TCM61" s="691"/>
      <c r="TCN61" s="691"/>
      <c r="TCO61" s="691"/>
      <c r="TCP61" s="691"/>
      <c r="TCQ61" s="691"/>
      <c r="TCR61" s="691"/>
      <c r="TCS61" s="691"/>
      <c r="TCT61" s="691"/>
      <c r="TCU61" s="691"/>
      <c r="TCV61" s="691"/>
      <c r="TCW61" s="691"/>
      <c r="TCX61" s="691"/>
      <c r="TCY61" s="691"/>
      <c r="TCZ61" s="691"/>
      <c r="TDA61" s="691"/>
      <c r="TDB61" s="691"/>
      <c r="TDC61" s="691"/>
      <c r="TDD61" s="691"/>
      <c r="TDE61" s="691"/>
      <c r="TDF61" s="691"/>
      <c r="TDG61" s="691"/>
      <c r="TDH61" s="691"/>
      <c r="TDI61" s="691"/>
      <c r="TDJ61" s="691"/>
      <c r="TDK61" s="691"/>
      <c r="TDL61" s="691"/>
      <c r="TDM61" s="691"/>
      <c r="TDN61" s="691"/>
      <c r="TDO61" s="691"/>
      <c r="TDP61" s="691"/>
      <c r="TDQ61" s="691"/>
      <c r="TDR61" s="691"/>
      <c r="TDS61" s="691"/>
      <c r="TDT61" s="691"/>
      <c r="TDU61" s="691"/>
      <c r="TDV61" s="691"/>
      <c r="TDW61" s="691"/>
      <c r="TDX61" s="691"/>
      <c r="TDY61" s="691"/>
      <c r="TDZ61" s="691"/>
      <c r="TEA61" s="691"/>
      <c r="TEB61" s="691"/>
      <c r="TEC61" s="691"/>
      <c r="TED61" s="691"/>
      <c r="TEE61" s="691"/>
      <c r="TEF61" s="691"/>
      <c r="TEG61" s="691"/>
      <c r="TEH61" s="691"/>
      <c r="TEI61" s="691"/>
      <c r="TEJ61" s="691"/>
      <c r="TEK61" s="691"/>
      <c r="TEL61" s="691"/>
      <c r="TEM61" s="691"/>
      <c r="TEN61" s="691"/>
      <c r="TEO61" s="691"/>
      <c r="TEP61" s="691"/>
      <c r="TEQ61" s="691"/>
      <c r="TER61" s="691"/>
      <c r="TES61" s="691"/>
      <c r="TET61" s="691"/>
      <c r="TEU61" s="691"/>
      <c r="TEV61" s="691"/>
      <c r="TEW61" s="691"/>
      <c r="TEX61" s="691"/>
      <c r="TEY61" s="691"/>
      <c r="TEZ61" s="691"/>
      <c r="TFA61" s="691"/>
      <c r="TFB61" s="691"/>
      <c r="TFC61" s="691"/>
      <c r="TFD61" s="691"/>
      <c r="TFE61" s="691"/>
      <c r="TFF61" s="691"/>
      <c r="TFG61" s="691"/>
      <c r="TFH61" s="691"/>
      <c r="TFI61" s="691"/>
      <c r="TFJ61" s="691"/>
      <c r="TFK61" s="691"/>
      <c r="TFL61" s="691"/>
      <c r="TFM61" s="691"/>
      <c r="TFN61" s="691"/>
      <c r="TFO61" s="691"/>
      <c r="TFP61" s="691"/>
      <c r="TFQ61" s="691"/>
      <c r="TFR61" s="691"/>
      <c r="TFS61" s="691"/>
      <c r="TFT61" s="691"/>
      <c r="TFU61" s="691"/>
      <c r="TFV61" s="691"/>
      <c r="TFW61" s="691"/>
      <c r="TFX61" s="691"/>
      <c r="TFY61" s="691"/>
      <c r="TFZ61" s="691"/>
      <c r="TGA61" s="691"/>
      <c r="TGB61" s="691"/>
      <c r="TGC61" s="691"/>
      <c r="TGD61" s="691"/>
      <c r="TGE61" s="691"/>
      <c r="TGF61" s="691"/>
      <c r="TGG61" s="691"/>
      <c r="TGH61" s="691"/>
      <c r="TGI61" s="691"/>
      <c r="TGJ61" s="691"/>
      <c r="TGK61" s="691"/>
      <c r="TGL61" s="691"/>
      <c r="TGM61" s="691"/>
      <c r="TGN61" s="691"/>
      <c r="TGO61" s="691"/>
      <c r="TGP61" s="691"/>
      <c r="TGQ61" s="691"/>
      <c r="TGR61" s="691"/>
      <c r="TGS61" s="691"/>
      <c r="TGT61" s="691"/>
      <c r="TGU61" s="691"/>
      <c r="TGV61" s="691"/>
      <c r="TGW61" s="691"/>
      <c r="TGX61" s="691"/>
      <c r="TGY61" s="691"/>
      <c r="TGZ61" s="691"/>
      <c r="THA61" s="691"/>
      <c r="THB61" s="691"/>
      <c r="THC61" s="691"/>
      <c r="THD61" s="691"/>
      <c r="THE61" s="691"/>
      <c r="THF61" s="691"/>
      <c r="THG61" s="691"/>
      <c r="THH61" s="691"/>
      <c r="THI61" s="691"/>
      <c r="THJ61" s="691"/>
      <c r="THK61" s="691"/>
      <c r="THL61" s="691"/>
      <c r="THM61" s="691"/>
      <c r="THN61" s="691"/>
      <c r="THO61" s="691"/>
      <c r="THP61" s="691"/>
      <c r="THQ61" s="691"/>
      <c r="THR61" s="691"/>
      <c r="THS61" s="691"/>
      <c r="THT61" s="691"/>
      <c r="THU61" s="691"/>
      <c r="THV61" s="691"/>
      <c r="THW61" s="691"/>
      <c r="THX61" s="691"/>
      <c r="THY61" s="691"/>
      <c r="THZ61" s="691"/>
      <c r="TIA61" s="691"/>
      <c r="TIB61" s="691"/>
      <c r="TIC61" s="691"/>
      <c r="TID61" s="691"/>
      <c r="TIE61" s="691"/>
      <c r="TIF61" s="691"/>
      <c r="TIG61" s="691"/>
      <c r="TIH61" s="691"/>
      <c r="TII61" s="691"/>
      <c r="TIJ61" s="691"/>
      <c r="TIK61" s="691"/>
      <c r="TIL61" s="691"/>
      <c r="TIM61" s="691"/>
      <c r="TIN61" s="691"/>
      <c r="TIO61" s="691"/>
      <c r="TIP61" s="691"/>
      <c r="TIQ61" s="691"/>
      <c r="TIR61" s="691"/>
      <c r="TIS61" s="691"/>
      <c r="TIT61" s="691"/>
      <c r="TIU61" s="691"/>
      <c r="TIV61" s="691"/>
      <c r="TIW61" s="691"/>
      <c r="TIX61" s="691"/>
      <c r="TIY61" s="691"/>
      <c r="TIZ61" s="691"/>
      <c r="TJA61" s="691"/>
      <c r="TJB61" s="691"/>
      <c r="TJC61" s="691"/>
      <c r="TJD61" s="691"/>
      <c r="TJE61" s="691"/>
      <c r="TJF61" s="691"/>
      <c r="TJG61" s="691"/>
      <c r="TJH61" s="691"/>
      <c r="TJI61" s="691"/>
      <c r="TJJ61" s="691"/>
      <c r="TJK61" s="691"/>
      <c r="TJL61" s="691"/>
      <c r="TJM61" s="691"/>
      <c r="TJN61" s="691"/>
      <c r="TJO61" s="691"/>
      <c r="TJP61" s="691"/>
      <c r="TJQ61" s="691"/>
      <c r="TJR61" s="691"/>
      <c r="TJS61" s="691"/>
      <c r="TJT61" s="691"/>
      <c r="TJU61" s="691"/>
      <c r="TJV61" s="691"/>
      <c r="TJW61" s="691"/>
      <c r="TJX61" s="691"/>
      <c r="TJY61" s="691"/>
      <c r="TJZ61" s="691"/>
      <c r="TKA61" s="691"/>
      <c r="TKB61" s="691"/>
      <c r="TKC61" s="691"/>
      <c r="TKD61" s="691"/>
      <c r="TKE61" s="691"/>
      <c r="TKF61" s="691"/>
      <c r="TKG61" s="691"/>
      <c r="TKH61" s="691"/>
      <c r="TKI61" s="691"/>
      <c r="TKJ61" s="691"/>
      <c r="TKK61" s="691"/>
      <c r="TKL61" s="691"/>
      <c r="TKM61" s="691"/>
      <c r="TKN61" s="691"/>
      <c r="TKO61" s="691"/>
      <c r="TKP61" s="691"/>
      <c r="TKQ61" s="691"/>
      <c r="TKR61" s="691"/>
      <c r="TKS61" s="691"/>
      <c r="TKT61" s="691"/>
      <c r="TKU61" s="691"/>
      <c r="TKV61" s="691"/>
      <c r="TKW61" s="691"/>
      <c r="TKX61" s="691"/>
      <c r="TKY61" s="691"/>
      <c r="TKZ61" s="691"/>
      <c r="TLA61" s="691"/>
      <c r="TLB61" s="691"/>
      <c r="TLC61" s="691"/>
      <c r="TLD61" s="691"/>
      <c r="TLE61" s="691"/>
      <c r="TLF61" s="691"/>
      <c r="TLG61" s="691"/>
      <c r="TLH61" s="691"/>
      <c r="TLI61" s="691"/>
      <c r="TLJ61" s="691"/>
      <c r="TLK61" s="691"/>
      <c r="TLL61" s="691"/>
      <c r="TLM61" s="691"/>
      <c r="TLN61" s="691"/>
      <c r="TLO61" s="691"/>
      <c r="TLP61" s="691"/>
      <c r="TLQ61" s="691"/>
      <c r="TLR61" s="691"/>
      <c r="TLS61" s="691"/>
      <c r="TLT61" s="691"/>
      <c r="TLU61" s="691"/>
      <c r="TLV61" s="691"/>
      <c r="TLW61" s="691"/>
      <c r="TLX61" s="691"/>
      <c r="TLY61" s="691"/>
      <c r="TLZ61" s="691"/>
      <c r="TMA61" s="691"/>
      <c r="TMB61" s="691"/>
      <c r="TMC61" s="691"/>
      <c r="TMD61" s="691"/>
      <c r="TME61" s="691"/>
      <c r="TMF61" s="691"/>
      <c r="TMG61" s="691"/>
      <c r="TMH61" s="691"/>
      <c r="TMI61" s="691"/>
      <c r="TMJ61" s="691"/>
      <c r="TMK61" s="691"/>
      <c r="TML61" s="691"/>
      <c r="TMM61" s="691"/>
      <c r="TMN61" s="691"/>
      <c r="TMO61" s="691"/>
      <c r="TMP61" s="691"/>
      <c r="TMQ61" s="691"/>
      <c r="TMR61" s="691"/>
      <c r="TMS61" s="691"/>
      <c r="TMT61" s="691"/>
      <c r="TMU61" s="691"/>
      <c r="TMV61" s="691"/>
      <c r="TMW61" s="691"/>
      <c r="TMX61" s="691"/>
      <c r="TMY61" s="691"/>
      <c r="TMZ61" s="691"/>
      <c r="TNA61" s="691"/>
      <c r="TNB61" s="691"/>
      <c r="TNC61" s="691"/>
      <c r="TND61" s="691"/>
      <c r="TNE61" s="691"/>
      <c r="TNF61" s="691"/>
      <c r="TNG61" s="691"/>
      <c r="TNH61" s="691"/>
      <c r="TNI61" s="691"/>
      <c r="TNJ61" s="691"/>
      <c r="TNK61" s="691"/>
      <c r="TNL61" s="691"/>
      <c r="TNM61" s="691"/>
      <c r="TNN61" s="691"/>
      <c r="TNO61" s="691"/>
      <c r="TNP61" s="691"/>
      <c r="TNQ61" s="691"/>
      <c r="TNR61" s="691"/>
      <c r="TNS61" s="691"/>
      <c r="TNT61" s="691"/>
      <c r="TNU61" s="691"/>
      <c r="TNV61" s="691"/>
      <c r="TNW61" s="691"/>
      <c r="TNX61" s="691"/>
      <c r="TNY61" s="691"/>
      <c r="TNZ61" s="691"/>
      <c r="TOA61" s="691"/>
      <c r="TOB61" s="691"/>
      <c r="TOC61" s="691"/>
      <c r="TOD61" s="691"/>
      <c r="TOE61" s="691"/>
      <c r="TOF61" s="691"/>
      <c r="TOG61" s="691"/>
      <c r="TOH61" s="691"/>
      <c r="TOI61" s="691"/>
      <c r="TOJ61" s="691"/>
      <c r="TOK61" s="691"/>
      <c r="TOL61" s="691"/>
      <c r="TOM61" s="691"/>
      <c r="TON61" s="691"/>
      <c r="TOO61" s="691"/>
      <c r="TOP61" s="691"/>
      <c r="TOQ61" s="691"/>
      <c r="TOR61" s="691"/>
      <c r="TOS61" s="691"/>
      <c r="TOT61" s="691"/>
      <c r="TOU61" s="691"/>
      <c r="TOV61" s="691"/>
      <c r="TOW61" s="691"/>
      <c r="TOX61" s="691"/>
      <c r="TOY61" s="691"/>
      <c r="TOZ61" s="691"/>
      <c r="TPA61" s="691"/>
      <c r="TPB61" s="691"/>
      <c r="TPC61" s="691"/>
      <c r="TPD61" s="691"/>
      <c r="TPE61" s="691"/>
      <c r="TPF61" s="691"/>
      <c r="TPG61" s="691"/>
      <c r="TPH61" s="691"/>
      <c r="TPI61" s="691"/>
      <c r="TPJ61" s="691"/>
      <c r="TPK61" s="691"/>
      <c r="TPL61" s="691"/>
      <c r="TPM61" s="691"/>
      <c r="TPN61" s="691"/>
      <c r="TPO61" s="691"/>
      <c r="TPP61" s="691"/>
      <c r="TPQ61" s="691"/>
      <c r="TPR61" s="691"/>
      <c r="TPS61" s="691"/>
      <c r="TPT61" s="691"/>
      <c r="TPU61" s="691"/>
      <c r="TPV61" s="691"/>
      <c r="TPW61" s="691"/>
      <c r="TPX61" s="691"/>
      <c r="TPY61" s="691"/>
      <c r="TPZ61" s="691"/>
      <c r="TQA61" s="691"/>
      <c r="TQB61" s="691"/>
      <c r="TQC61" s="691"/>
      <c r="TQD61" s="691"/>
      <c r="TQE61" s="691"/>
      <c r="TQF61" s="691"/>
      <c r="TQG61" s="691"/>
      <c r="TQH61" s="691"/>
      <c r="TQI61" s="691"/>
      <c r="TQJ61" s="691"/>
      <c r="TQK61" s="691"/>
      <c r="TQL61" s="691"/>
      <c r="TQM61" s="691"/>
      <c r="TQN61" s="691"/>
      <c r="TQO61" s="691"/>
      <c r="TQP61" s="691"/>
      <c r="TQQ61" s="691"/>
      <c r="TQR61" s="691"/>
      <c r="TQS61" s="691"/>
      <c r="TQT61" s="691"/>
      <c r="TQU61" s="691"/>
      <c r="TQV61" s="691"/>
      <c r="TQW61" s="691"/>
      <c r="TQX61" s="691"/>
      <c r="TQY61" s="691"/>
      <c r="TQZ61" s="691"/>
      <c r="TRA61" s="691"/>
      <c r="TRB61" s="691"/>
      <c r="TRC61" s="691"/>
      <c r="TRD61" s="691"/>
      <c r="TRE61" s="691"/>
      <c r="TRF61" s="691"/>
      <c r="TRG61" s="691"/>
      <c r="TRH61" s="691"/>
      <c r="TRI61" s="691"/>
      <c r="TRJ61" s="691"/>
      <c r="TRK61" s="691"/>
      <c r="TRL61" s="691"/>
      <c r="TRM61" s="691"/>
      <c r="TRN61" s="691"/>
      <c r="TRO61" s="691"/>
      <c r="TRP61" s="691"/>
      <c r="TRQ61" s="691"/>
      <c r="TRR61" s="691"/>
      <c r="TRS61" s="691"/>
      <c r="TRT61" s="691"/>
      <c r="TRU61" s="691"/>
      <c r="TRV61" s="691"/>
      <c r="TRW61" s="691"/>
      <c r="TRX61" s="691"/>
      <c r="TRY61" s="691"/>
      <c r="TRZ61" s="691"/>
      <c r="TSA61" s="691"/>
      <c r="TSB61" s="691"/>
      <c r="TSC61" s="691"/>
      <c r="TSD61" s="691"/>
      <c r="TSE61" s="691"/>
      <c r="TSF61" s="691"/>
      <c r="TSG61" s="691"/>
      <c r="TSH61" s="691"/>
      <c r="TSI61" s="691"/>
      <c r="TSJ61" s="691"/>
      <c r="TSK61" s="691"/>
      <c r="TSL61" s="691"/>
      <c r="TSM61" s="691"/>
      <c r="TSN61" s="691"/>
      <c r="TSO61" s="691"/>
      <c r="TSP61" s="691"/>
      <c r="TSQ61" s="691"/>
      <c r="TSR61" s="691"/>
      <c r="TSS61" s="691"/>
      <c r="TST61" s="691"/>
      <c r="TSU61" s="691"/>
      <c r="TSV61" s="691"/>
      <c r="TSW61" s="691"/>
      <c r="TSX61" s="691"/>
      <c r="TSY61" s="691"/>
      <c r="TSZ61" s="691"/>
      <c r="TTA61" s="691"/>
      <c r="TTB61" s="691"/>
      <c r="TTC61" s="691"/>
      <c r="TTD61" s="691"/>
      <c r="TTE61" s="691"/>
      <c r="TTF61" s="691"/>
      <c r="TTG61" s="691"/>
      <c r="TTH61" s="691"/>
      <c r="TTI61" s="691"/>
      <c r="TTJ61" s="691"/>
      <c r="TTK61" s="691"/>
      <c r="TTL61" s="691"/>
      <c r="TTM61" s="691"/>
      <c r="TTN61" s="691"/>
      <c r="TTO61" s="691"/>
      <c r="TTP61" s="691"/>
      <c r="TTQ61" s="691"/>
      <c r="TTR61" s="691"/>
      <c r="TTS61" s="691"/>
      <c r="TTT61" s="691"/>
      <c r="TTU61" s="691"/>
      <c r="TTV61" s="691"/>
      <c r="TTW61" s="691"/>
      <c r="TTX61" s="691"/>
      <c r="TTY61" s="691"/>
      <c r="TTZ61" s="691"/>
      <c r="TUA61" s="691"/>
      <c r="TUB61" s="691"/>
      <c r="TUC61" s="691"/>
      <c r="TUD61" s="691"/>
      <c r="TUE61" s="691"/>
      <c r="TUF61" s="691"/>
      <c r="TUG61" s="691"/>
      <c r="TUH61" s="691"/>
      <c r="TUI61" s="691"/>
      <c r="TUJ61" s="691"/>
      <c r="TUK61" s="691"/>
      <c r="TUL61" s="691"/>
      <c r="TUM61" s="691"/>
      <c r="TUN61" s="691"/>
      <c r="TUO61" s="691"/>
      <c r="TUP61" s="691"/>
      <c r="TUQ61" s="691"/>
      <c r="TUR61" s="691"/>
      <c r="TUS61" s="691"/>
      <c r="TUT61" s="691"/>
      <c r="TUU61" s="691"/>
      <c r="TUV61" s="691"/>
      <c r="TUW61" s="691"/>
      <c r="TUX61" s="691"/>
      <c r="TUY61" s="691"/>
      <c r="TUZ61" s="691"/>
      <c r="TVA61" s="691"/>
      <c r="TVB61" s="691"/>
      <c r="TVC61" s="691"/>
      <c r="TVD61" s="691"/>
      <c r="TVE61" s="691"/>
      <c r="TVF61" s="691"/>
      <c r="TVG61" s="691"/>
      <c r="TVH61" s="691"/>
      <c r="TVI61" s="691"/>
      <c r="TVJ61" s="691"/>
      <c r="TVK61" s="691"/>
      <c r="TVL61" s="691"/>
      <c r="TVM61" s="691"/>
      <c r="TVN61" s="691"/>
      <c r="TVO61" s="691"/>
      <c r="TVP61" s="691"/>
      <c r="TVQ61" s="691"/>
      <c r="TVR61" s="691"/>
      <c r="TVS61" s="691"/>
      <c r="TVT61" s="691"/>
      <c r="TVU61" s="691"/>
      <c r="TVV61" s="691"/>
      <c r="TVW61" s="691"/>
      <c r="TVX61" s="691"/>
      <c r="TVY61" s="691"/>
      <c r="TVZ61" s="691"/>
      <c r="TWA61" s="691"/>
      <c r="TWB61" s="691"/>
      <c r="TWC61" s="691"/>
      <c r="TWD61" s="691"/>
      <c r="TWE61" s="691"/>
      <c r="TWF61" s="691"/>
      <c r="TWG61" s="691"/>
      <c r="TWH61" s="691"/>
      <c r="TWI61" s="691"/>
      <c r="TWJ61" s="691"/>
      <c r="TWK61" s="691"/>
      <c r="TWL61" s="691"/>
      <c r="TWM61" s="691"/>
      <c r="TWN61" s="691"/>
      <c r="TWO61" s="691"/>
      <c r="TWP61" s="691"/>
      <c r="TWQ61" s="691"/>
      <c r="TWR61" s="691"/>
      <c r="TWS61" s="691"/>
      <c r="TWT61" s="691"/>
      <c r="TWU61" s="691"/>
      <c r="TWV61" s="691"/>
      <c r="TWW61" s="691"/>
      <c r="TWX61" s="691"/>
      <c r="TWY61" s="691"/>
      <c r="TWZ61" s="691"/>
      <c r="TXA61" s="691"/>
      <c r="TXB61" s="691"/>
      <c r="TXC61" s="691"/>
      <c r="TXD61" s="691"/>
      <c r="TXE61" s="691"/>
      <c r="TXF61" s="691"/>
      <c r="TXG61" s="691"/>
      <c r="TXH61" s="691"/>
      <c r="TXI61" s="691"/>
      <c r="TXJ61" s="691"/>
      <c r="TXK61" s="691"/>
      <c r="TXL61" s="691"/>
      <c r="TXM61" s="691"/>
      <c r="TXN61" s="691"/>
      <c r="TXO61" s="691"/>
      <c r="TXP61" s="691"/>
      <c r="TXQ61" s="691"/>
      <c r="TXR61" s="691"/>
      <c r="TXS61" s="691"/>
      <c r="TXT61" s="691"/>
      <c r="TXU61" s="691"/>
      <c r="TXV61" s="691"/>
      <c r="TXW61" s="691"/>
      <c r="TXX61" s="691"/>
      <c r="TXY61" s="691"/>
      <c r="TXZ61" s="691"/>
      <c r="TYA61" s="691"/>
      <c r="TYB61" s="691"/>
      <c r="TYC61" s="691"/>
      <c r="TYD61" s="691"/>
      <c r="TYE61" s="691"/>
      <c r="TYF61" s="691"/>
      <c r="TYG61" s="691"/>
      <c r="TYH61" s="691"/>
      <c r="TYI61" s="691"/>
      <c r="TYJ61" s="691"/>
      <c r="TYK61" s="691"/>
      <c r="TYL61" s="691"/>
      <c r="TYM61" s="691"/>
      <c r="TYN61" s="691"/>
      <c r="TYO61" s="691"/>
      <c r="TYP61" s="691"/>
      <c r="TYQ61" s="691"/>
      <c r="TYR61" s="691"/>
      <c r="TYS61" s="691"/>
      <c r="TYT61" s="691"/>
      <c r="TYU61" s="691"/>
      <c r="TYV61" s="691"/>
      <c r="TYW61" s="691"/>
      <c r="TYX61" s="691"/>
      <c r="TYY61" s="691"/>
      <c r="TYZ61" s="691"/>
      <c r="TZA61" s="691"/>
      <c r="TZB61" s="691"/>
      <c r="TZC61" s="691"/>
      <c r="TZD61" s="691"/>
      <c r="TZE61" s="691"/>
      <c r="TZF61" s="691"/>
      <c r="TZG61" s="691"/>
      <c r="TZH61" s="691"/>
      <c r="TZI61" s="691"/>
      <c r="TZJ61" s="691"/>
      <c r="TZK61" s="691"/>
      <c r="TZL61" s="691"/>
      <c r="TZM61" s="691"/>
      <c r="TZN61" s="691"/>
      <c r="TZO61" s="691"/>
      <c r="TZP61" s="691"/>
      <c r="TZQ61" s="691"/>
      <c r="TZR61" s="691"/>
      <c r="TZS61" s="691"/>
      <c r="TZT61" s="691"/>
      <c r="TZU61" s="691"/>
      <c r="TZV61" s="691"/>
      <c r="TZW61" s="691"/>
      <c r="TZX61" s="691"/>
      <c r="TZY61" s="691"/>
      <c r="TZZ61" s="691"/>
      <c r="UAA61" s="691"/>
      <c r="UAB61" s="691"/>
      <c r="UAC61" s="691"/>
      <c r="UAD61" s="691"/>
      <c r="UAE61" s="691"/>
      <c r="UAF61" s="691"/>
      <c r="UAG61" s="691"/>
      <c r="UAH61" s="691"/>
      <c r="UAI61" s="691"/>
      <c r="UAJ61" s="691"/>
      <c r="UAK61" s="691"/>
      <c r="UAL61" s="691"/>
      <c r="UAM61" s="691"/>
      <c r="UAN61" s="691"/>
      <c r="UAO61" s="691"/>
      <c r="UAP61" s="691"/>
      <c r="UAQ61" s="691"/>
      <c r="UAR61" s="691"/>
      <c r="UAS61" s="691"/>
      <c r="UAT61" s="691"/>
      <c r="UAU61" s="691"/>
      <c r="UAV61" s="691"/>
      <c r="UAW61" s="691"/>
      <c r="UAX61" s="691"/>
      <c r="UAY61" s="691"/>
      <c r="UAZ61" s="691"/>
      <c r="UBA61" s="691"/>
      <c r="UBB61" s="691"/>
      <c r="UBC61" s="691"/>
      <c r="UBD61" s="691"/>
      <c r="UBE61" s="691"/>
      <c r="UBF61" s="691"/>
      <c r="UBG61" s="691"/>
      <c r="UBH61" s="691"/>
      <c r="UBI61" s="691"/>
      <c r="UBJ61" s="691"/>
      <c r="UBK61" s="691"/>
      <c r="UBL61" s="691"/>
      <c r="UBM61" s="691"/>
      <c r="UBN61" s="691"/>
      <c r="UBO61" s="691"/>
      <c r="UBP61" s="691"/>
      <c r="UBQ61" s="691"/>
      <c r="UBR61" s="691"/>
      <c r="UBS61" s="691"/>
      <c r="UBT61" s="691"/>
      <c r="UBU61" s="691"/>
      <c r="UBV61" s="691"/>
      <c r="UBW61" s="691"/>
      <c r="UBX61" s="691"/>
      <c r="UBY61" s="691"/>
      <c r="UBZ61" s="691"/>
      <c r="UCA61" s="691"/>
      <c r="UCB61" s="691"/>
      <c r="UCC61" s="691"/>
      <c r="UCD61" s="691"/>
      <c r="UCE61" s="691"/>
      <c r="UCF61" s="691"/>
      <c r="UCG61" s="691"/>
      <c r="UCH61" s="691"/>
      <c r="UCI61" s="691"/>
      <c r="UCJ61" s="691"/>
      <c r="UCK61" s="691"/>
      <c r="UCL61" s="691"/>
      <c r="UCM61" s="691"/>
      <c r="UCN61" s="691"/>
      <c r="UCO61" s="691"/>
      <c r="UCP61" s="691"/>
      <c r="UCQ61" s="691"/>
      <c r="UCR61" s="691"/>
      <c r="UCS61" s="691"/>
      <c r="UCT61" s="691"/>
      <c r="UCU61" s="691"/>
      <c r="UCV61" s="691"/>
      <c r="UCW61" s="691"/>
      <c r="UCX61" s="691"/>
      <c r="UCY61" s="691"/>
      <c r="UCZ61" s="691"/>
      <c r="UDA61" s="691"/>
      <c r="UDB61" s="691"/>
      <c r="UDC61" s="691"/>
      <c r="UDD61" s="691"/>
      <c r="UDE61" s="691"/>
      <c r="UDF61" s="691"/>
      <c r="UDG61" s="691"/>
      <c r="UDH61" s="691"/>
      <c r="UDI61" s="691"/>
      <c r="UDJ61" s="691"/>
      <c r="UDK61" s="691"/>
      <c r="UDL61" s="691"/>
      <c r="UDM61" s="691"/>
      <c r="UDN61" s="691"/>
      <c r="UDO61" s="691"/>
      <c r="UDP61" s="691"/>
      <c r="UDQ61" s="691"/>
      <c r="UDR61" s="691"/>
      <c r="UDS61" s="691"/>
      <c r="UDT61" s="691"/>
      <c r="UDU61" s="691"/>
      <c r="UDV61" s="691"/>
      <c r="UDW61" s="691"/>
      <c r="UDX61" s="691"/>
      <c r="UDY61" s="691"/>
      <c r="UDZ61" s="691"/>
      <c r="UEA61" s="691"/>
      <c r="UEB61" s="691"/>
      <c r="UEC61" s="691"/>
      <c r="UED61" s="691"/>
      <c r="UEE61" s="691"/>
      <c r="UEF61" s="691"/>
      <c r="UEG61" s="691"/>
      <c r="UEH61" s="691"/>
      <c r="UEI61" s="691"/>
      <c r="UEJ61" s="691"/>
      <c r="UEK61" s="691"/>
      <c r="UEL61" s="691"/>
      <c r="UEM61" s="691"/>
      <c r="UEN61" s="691"/>
      <c r="UEO61" s="691"/>
      <c r="UEP61" s="691"/>
      <c r="UEQ61" s="691"/>
      <c r="UER61" s="691"/>
      <c r="UES61" s="691"/>
      <c r="UET61" s="691"/>
      <c r="UEU61" s="691"/>
      <c r="UEV61" s="691"/>
      <c r="UEW61" s="691"/>
      <c r="UEX61" s="691"/>
      <c r="UEY61" s="691"/>
      <c r="UEZ61" s="691"/>
      <c r="UFA61" s="691"/>
      <c r="UFB61" s="691"/>
      <c r="UFC61" s="691"/>
      <c r="UFD61" s="691"/>
      <c r="UFE61" s="691"/>
      <c r="UFF61" s="691"/>
      <c r="UFG61" s="691"/>
      <c r="UFH61" s="691"/>
      <c r="UFI61" s="691"/>
      <c r="UFJ61" s="691"/>
      <c r="UFK61" s="691"/>
      <c r="UFL61" s="691"/>
      <c r="UFM61" s="691"/>
      <c r="UFN61" s="691"/>
      <c r="UFO61" s="691"/>
      <c r="UFP61" s="691"/>
      <c r="UFQ61" s="691"/>
      <c r="UFR61" s="691"/>
      <c r="UFS61" s="691"/>
      <c r="UFT61" s="691"/>
      <c r="UFU61" s="691"/>
      <c r="UFV61" s="691"/>
      <c r="UFW61" s="691"/>
      <c r="UFX61" s="691"/>
      <c r="UFY61" s="691"/>
      <c r="UFZ61" s="691"/>
      <c r="UGA61" s="691"/>
      <c r="UGB61" s="691"/>
      <c r="UGC61" s="691"/>
      <c r="UGD61" s="691"/>
      <c r="UGE61" s="691"/>
      <c r="UGF61" s="691"/>
      <c r="UGG61" s="691"/>
      <c r="UGH61" s="691"/>
      <c r="UGI61" s="691"/>
      <c r="UGJ61" s="691"/>
      <c r="UGK61" s="691"/>
      <c r="UGL61" s="691"/>
      <c r="UGM61" s="691"/>
      <c r="UGN61" s="691"/>
      <c r="UGO61" s="691"/>
      <c r="UGP61" s="691"/>
      <c r="UGQ61" s="691"/>
      <c r="UGR61" s="691"/>
      <c r="UGS61" s="691"/>
      <c r="UGT61" s="691"/>
      <c r="UGU61" s="691"/>
      <c r="UGV61" s="691"/>
      <c r="UGW61" s="691"/>
      <c r="UGX61" s="691"/>
      <c r="UGY61" s="691"/>
      <c r="UGZ61" s="691"/>
      <c r="UHA61" s="691"/>
      <c r="UHB61" s="691"/>
      <c r="UHC61" s="691"/>
      <c r="UHD61" s="691"/>
      <c r="UHE61" s="691"/>
      <c r="UHF61" s="691"/>
      <c r="UHG61" s="691"/>
      <c r="UHH61" s="691"/>
      <c r="UHI61" s="691"/>
      <c r="UHJ61" s="691"/>
      <c r="UHK61" s="691"/>
      <c r="UHL61" s="691"/>
      <c r="UHM61" s="691"/>
      <c r="UHN61" s="691"/>
      <c r="UHO61" s="691"/>
      <c r="UHP61" s="691"/>
      <c r="UHQ61" s="691"/>
      <c r="UHR61" s="691"/>
      <c r="UHS61" s="691"/>
      <c r="UHT61" s="691"/>
      <c r="UHU61" s="691"/>
      <c r="UHV61" s="691"/>
      <c r="UHW61" s="691"/>
      <c r="UHX61" s="691"/>
      <c r="UHY61" s="691"/>
      <c r="UHZ61" s="691"/>
      <c r="UIA61" s="691"/>
      <c r="UIB61" s="691"/>
      <c r="UIC61" s="691"/>
      <c r="UID61" s="691"/>
      <c r="UIE61" s="691"/>
      <c r="UIF61" s="691"/>
      <c r="UIG61" s="691"/>
      <c r="UIH61" s="691"/>
      <c r="UII61" s="691"/>
      <c r="UIJ61" s="691"/>
      <c r="UIK61" s="691"/>
      <c r="UIL61" s="691"/>
      <c r="UIM61" s="691"/>
      <c r="UIN61" s="691"/>
      <c r="UIO61" s="691"/>
      <c r="UIP61" s="691"/>
      <c r="UIQ61" s="691"/>
      <c r="UIR61" s="691"/>
      <c r="UIS61" s="691"/>
      <c r="UIT61" s="691"/>
      <c r="UIU61" s="691"/>
      <c r="UIV61" s="691"/>
      <c r="UIW61" s="691"/>
      <c r="UIX61" s="691"/>
      <c r="UIY61" s="691"/>
      <c r="UIZ61" s="691"/>
      <c r="UJA61" s="691"/>
      <c r="UJB61" s="691"/>
      <c r="UJC61" s="691"/>
      <c r="UJD61" s="691"/>
      <c r="UJE61" s="691"/>
      <c r="UJF61" s="691"/>
      <c r="UJG61" s="691"/>
      <c r="UJH61" s="691"/>
      <c r="UJI61" s="691"/>
      <c r="UJJ61" s="691"/>
      <c r="UJK61" s="691"/>
      <c r="UJL61" s="691"/>
      <c r="UJM61" s="691"/>
      <c r="UJN61" s="691"/>
      <c r="UJO61" s="691"/>
      <c r="UJP61" s="691"/>
      <c r="UJQ61" s="691"/>
      <c r="UJR61" s="691"/>
      <c r="UJS61" s="691"/>
      <c r="UJT61" s="691"/>
      <c r="UJU61" s="691"/>
      <c r="UJV61" s="691"/>
      <c r="UJW61" s="691"/>
      <c r="UJX61" s="691"/>
      <c r="UJY61" s="691"/>
      <c r="UJZ61" s="691"/>
      <c r="UKA61" s="691"/>
      <c r="UKB61" s="691"/>
      <c r="UKC61" s="691"/>
      <c r="UKD61" s="691"/>
      <c r="UKE61" s="691"/>
      <c r="UKF61" s="691"/>
      <c r="UKG61" s="691"/>
      <c r="UKH61" s="691"/>
      <c r="UKI61" s="691"/>
      <c r="UKJ61" s="691"/>
      <c r="UKK61" s="691"/>
      <c r="UKL61" s="691"/>
      <c r="UKM61" s="691"/>
      <c r="UKN61" s="691"/>
      <c r="UKO61" s="691"/>
      <c r="UKP61" s="691"/>
      <c r="UKQ61" s="691"/>
      <c r="UKR61" s="691"/>
      <c r="UKS61" s="691"/>
      <c r="UKT61" s="691"/>
      <c r="UKU61" s="691"/>
      <c r="UKV61" s="691"/>
      <c r="UKW61" s="691"/>
      <c r="UKX61" s="691"/>
      <c r="UKY61" s="691"/>
      <c r="UKZ61" s="691"/>
      <c r="ULA61" s="691"/>
      <c r="ULB61" s="691"/>
      <c r="ULC61" s="691"/>
      <c r="ULD61" s="691"/>
      <c r="ULE61" s="691"/>
      <c r="ULF61" s="691"/>
      <c r="ULG61" s="691"/>
      <c r="ULH61" s="691"/>
      <c r="ULI61" s="691"/>
      <c r="ULJ61" s="691"/>
      <c r="ULK61" s="691"/>
      <c r="ULL61" s="691"/>
      <c r="ULM61" s="691"/>
      <c r="ULN61" s="691"/>
      <c r="ULO61" s="691"/>
      <c r="ULP61" s="691"/>
      <c r="ULQ61" s="691"/>
      <c r="ULR61" s="691"/>
      <c r="ULS61" s="691"/>
      <c r="ULT61" s="691"/>
      <c r="ULU61" s="691"/>
      <c r="ULV61" s="691"/>
      <c r="ULW61" s="691"/>
      <c r="ULX61" s="691"/>
      <c r="ULY61" s="691"/>
      <c r="ULZ61" s="691"/>
      <c r="UMA61" s="691"/>
      <c r="UMB61" s="691"/>
      <c r="UMC61" s="691"/>
      <c r="UMD61" s="691"/>
      <c r="UME61" s="691"/>
      <c r="UMF61" s="691"/>
      <c r="UMG61" s="691"/>
      <c r="UMH61" s="691"/>
      <c r="UMI61" s="691"/>
      <c r="UMJ61" s="691"/>
      <c r="UMK61" s="691"/>
      <c r="UML61" s="691"/>
      <c r="UMM61" s="691"/>
      <c r="UMN61" s="691"/>
      <c r="UMO61" s="691"/>
      <c r="UMP61" s="691"/>
      <c r="UMQ61" s="691"/>
      <c r="UMR61" s="691"/>
      <c r="UMS61" s="691"/>
      <c r="UMT61" s="691"/>
      <c r="UMU61" s="691"/>
      <c r="UMV61" s="691"/>
      <c r="UMW61" s="691"/>
      <c r="UMX61" s="691"/>
      <c r="UMY61" s="691"/>
      <c r="UMZ61" s="691"/>
      <c r="UNA61" s="691"/>
      <c r="UNB61" s="691"/>
      <c r="UNC61" s="691"/>
      <c r="UND61" s="691"/>
      <c r="UNE61" s="691"/>
      <c r="UNF61" s="691"/>
      <c r="UNG61" s="691"/>
      <c r="UNH61" s="691"/>
      <c r="UNI61" s="691"/>
      <c r="UNJ61" s="691"/>
      <c r="UNK61" s="691"/>
      <c r="UNL61" s="691"/>
      <c r="UNM61" s="691"/>
      <c r="UNN61" s="691"/>
      <c r="UNO61" s="691"/>
      <c r="UNP61" s="691"/>
      <c r="UNQ61" s="691"/>
      <c r="UNR61" s="691"/>
      <c r="UNS61" s="691"/>
      <c r="UNT61" s="691"/>
      <c r="UNU61" s="691"/>
      <c r="UNV61" s="691"/>
      <c r="UNW61" s="691"/>
      <c r="UNX61" s="691"/>
      <c r="UNY61" s="691"/>
      <c r="UNZ61" s="691"/>
      <c r="UOA61" s="691"/>
      <c r="UOB61" s="691"/>
      <c r="UOC61" s="691"/>
      <c r="UOD61" s="691"/>
      <c r="UOE61" s="691"/>
      <c r="UOF61" s="691"/>
      <c r="UOG61" s="691"/>
      <c r="UOH61" s="691"/>
      <c r="UOI61" s="691"/>
      <c r="UOJ61" s="691"/>
      <c r="UOK61" s="691"/>
      <c r="UOL61" s="691"/>
      <c r="UOM61" s="691"/>
      <c r="UON61" s="691"/>
      <c r="UOO61" s="691"/>
      <c r="UOP61" s="691"/>
      <c r="UOQ61" s="691"/>
      <c r="UOR61" s="691"/>
      <c r="UOS61" s="691"/>
      <c r="UOT61" s="691"/>
      <c r="UOU61" s="691"/>
      <c r="UOV61" s="691"/>
      <c r="UOW61" s="691"/>
      <c r="UOX61" s="691"/>
      <c r="UOY61" s="691"/>
      <c r="UOZ61" s="691"/>
      <c r="UPA61" s="691"/>
      <c r="UPB61" s="691"/>
      <c r="UPC61" s="691"/>
      <c r="UPD61" s="691"/>
      <c r="UPE61" s="691"/>
      <c r="UPF61" s="691"/>
      <c r="UPG61" s="691"/>
      <c r="UPH61" s="691"/>
      <c r="UPI61" s="691"/>
      <c r="UPJ61" s="691"/>
      <c r="UPK61" s="691"/>
      <c r="UPL61" s="691"/>
      <c r="UPM61" s="691"/>
      <c r="UPN61" s="691"/>
      <c r="UPO61" s="691"/>
      <c r="UPP61" s="691"/>
      <c r="UPQ61" s="691"/>
      <c r="UPR61" s="691"/>
      <c r="UPS61" s="691"/>
      <c r="UPT61" s="691"/>
      <c r="UPU61" s="691"/>
      <c r="UPV61" s="691"/>
      <c r="UPW61" s="691"/>
      <c r="UPX61" s="691"/>
      <c r="UPY61" s="691"/>
      <c r="UPZ61" s="691"/>
      <c r="UQA61" s="691"/>
      <c r="UQB61" s="691"/>
      <c r="UQC61" s="691"/>
      <c r="UQD61" s="691"/>
      <c r="UQE61" s="691"/>
      <c r="UQF61" s="691"/>
      <c r="UQG61" s="691"/>
      <c r="UQH61" s="691"/>
      <c r="UQI61" s="691"/>
      <c r="UQJ61" s="691"/>
      <c r="UQK61" s="691"/>
      <c r="UQL61" s="691"/>
      <c r="UQM61" s="691"/>
      <c r="UQN61" s="691"/>
      <c r="UQO61" s="691"/>
      <c r="UQP61" s="691"/>
      <c r="UQQ61" s="691"/>
      <c r="UQR61" s="691"/>
      <c r="UQS61" s="691"/>
      <c r="UQT61" s="691"/>
      <c r="UQU61" s="691"/>
      <c r="UQV61" s="691"/>
      <c r="UQW61" s="691"/>
      <c r="UQX61" s="691"/>
      <c r="UQY61" s="691"/>
      <c r="UQZ61" s="691"/>
      <c r="URA61" s="691"/>
      <c r="URB61" s="691"/>
      <c r="URC61" s="691"/>
      <c r="URD61" s="691"/>
      <c r="URE61" s="691"/>
      <c r="URF61" s="691"/>
      <c r="URG61" s="691"/>
      <c r="URH61" s="691"/>
      <c r="URI61" s="691"/>
      <c r="URJ61" s="691"/>
      <c r="URK61" s="691"/>
      <c r="URL61" s="691"/>
      <c r="URM61" s="691"/>
      <c r="URN61" s="691"/>
      <c r="URO61" s="691"/>
      <c r="URP61" s="691"/>
      <c r="URQ61" s="691"/>
      <c r="URR61" s="691"/>
      <c r="URS61" s="691"/>
      <c r="URT61" s="691"/>
      <c r="URU61" s="691"/>
      <c r="URV61" s="691"/>
      <c r="URW61" s="691"/>
      <c r="URX61" s="691"/>
      <c r="URY61" s="691"/>
      <c r="URZ61" s="691"/>
      <c r="USA61" s="691"/>
      <c r="USB61" s="691"/>
      <c r="USC61" s="691"/>
      <c r="USD61" s="691"/>
      <c r="USE61" s="691"/>
      <c r="USF61" s="691"/>
      <c r="USG61" s="691"/>
      <c r="USH61" s="691"/>
      <c r="USI61" s="691"/>
      <c r="USJ61" s="691"/>
      <c r="USK61" s="691"/>
      <c r="USL61" s="691"/>
      <c r="USM61" s="691"/>
      <c r="USN61" s="691"/>
      <c r="USO61" s="691"/>
      <c r="USP61" s="691"/>
      <c r="USQ61" s="691"/>
      <c r="USR61" s="691"/>
      <c r="USS61" s="691"/>
      <c r="UST61" s="691"/>
      <c r="USU61" s="691"/>
      <c r="USV61" s="691"/>
      <c r="USW61" s="691"/>
      <c r="USX61" s="691"/>
      <c r="USY61" s="691"/>
      <c r="USZ61" s="691"/>
      <c r="UTA61" s="691"/>
      <c r="UTB61" s="691"/>
      <c r="UTC61" s="691"/>
      <c r="UTD61" s="691"/>
      <c r="UTE61" s="691"/>
      <c r="UTF61" s="691"/>
      <c r="UTG61" s="691"/>
      <c r="UTH61" s="691"/>
      <c r="UTI61" s="691"/>
      <c r="UTJ61" s="691"/>
      <c r="UTK61" s="691"/>
      <c r="UTL61" s="691"/>
      <c r="UTM61" s="691"/>
      <c r="UTN61" s="691"/>
      <c r="UTO61" s="691"/>
      <c r="UTP61" s="691"/>
      <c r="UTQ61" s="691"/>
      <c r="UTR61" s="691"/>
      <c r="UTS61" s="691"/>
      <c r="UTT61" s="691"/>
      <c r="UTU61" s="691"/>
      <c r="UTV61" s="691"/>
      <c r="UTW61" s="691"/>
      <c r="UTX61" s="691"/>
      <c r="UTY61" s="691"/>
      <c r="UTZ61" s="691"/>
      <c r="UUA61" s="691"/>
      <c r="UUB61" s="691"/>
      <c r="UUC61" s="691"/>
      <c r="UUD61" s="691"/>
      <c r="UUE61" s="691"/>
      <c r="UUF61" s="691"/>
      <c r="UUG61" s="691"/>
      <c r="UUH61" s="691"/>
      <c r="UUI61" s="691"/>
      <c r="UUJ61" s="691"/>
      <c r="UUK61" s="691"/>
      <c r="UUL61" s="691"/>
      <c r="UUM61" s="691"/>
      <c r="UUN61" s="691"/>
      <c r="UUO61" s="691"/>
      <c r="UUP61" s="691"/>
      <c r="UUQ61" s="691"/>
      <c r="UUR61" s="691"/>
      <c r="UUS61" s="691"/>
      <c r="UUT61" s="691"/>
      <c r="UUU61" s="691"/>
      <c r="UUV61" s="691"/>
      <c r="UUW61" s="691"/>
      <c r="UUX61" s="691"/>
      <c r="UUY61" s="691"/>
      <c r="UUZ61" s="691"/>
      <c r="UVA61" s="691"/>
      <c r="UVB61" s="691"/>
      <c r="UVC61" s="691"/>
      <c r="UVD61" s="691"/>
      <c r="UVE61" s="691"/>
      <c r="UVF61" s="691"/>
      <c r="UVG61" s="691"/>
      <c r="UVH61" s="691"/>
      <c r="UVI61" s="691"/>
      <c r="UVJ61" s="691"/>
      <c r="UVK61" s="691"/>
      <c r="UVL61" s="691"/>
      <c r="UVM61" s="691"/>
      <c r="UVN61" s="691"/>
      <c r="UVO61" s="691"/>
      <c r="UVP61" s="691"/>
      <c r="UVQ61" s="691"/>
      <c r="UVR61" s="691"/>
      <c r="UVS61" s="691"/>
      <c r="UVT61" s="691"/>
      <c r="UVU61" s="691"/>
      <c r="UVV61" s="691"/>
      <c r="UVW61" s="691"/>
      <c r="UVX61" s="691"/>
      <c r="UVY61" s="691"/>
      <c r="UVZ61" s="691"/>
      <c r="UWA61" s="691"/>
      <c r="UWB61" s="691"/>
      <c r="UWC61" s="691"/>
      <c r="UWD61" s="691"/>
      <c r="UWE61" s="691"/>
      <c r="UWF61" s="691"/>
      <c r="UWG61" s="691"/>
      <c r="UWH61" s="691"/>
      <c r="UWI61" s="691"/>
      <c r="UWJ61" s="691"/>
      <c r="UWK61" s="691"/>
      <c r="UWL61" s="691"/>
      <c r="UWM61" s="691"/>
      <c r="UWN61" s="691"/>
      <c r="UWO61" s="691"/>
      <c r="UWP61" s="691"/>
      <c r="UWQ61" s="691"/>
      <c r="UWR61" s="691"/>
      <c r="UWS61" s="691"/>
      <c r="UWT61" s="691"/>
      <c r="UWU61" s="691"/>
      <c r="UWV61" s="691"/>
      <c r="UWW61" s="691"/>
      <c r="UWX61" s="691"/>
      <c r="UWY61" s="691"/>
      <c r="UWZ61" s="691"/>
      <c r="UXA61" s="691"/>
      <c r="UXB61" s="691"/>
      <c r="UXC61" s="691"/>
      <c r="UXD61" s="691"/>
      <c r="UXE61" s="691"/>
      <c r="UXF61" s="691"/>
      <c r="UXG61" s="691"/>
      <c r="UXH61" s="691"/>
      <c r="UXI61" s="691"/>
      <c r="UXJ61" s="691"/>
      <c r="UXK61" s="691"/>
      <c r="UXL61" s="691"/>
      <c r="UXM61" s="691"/>
      <c r="UXN61" s="691"/>
      <c r="UXO61" s="691"/>
      <c r="UXP61" s="691"/>
      <c r="UXQ61" s="691"/>
      <c r="UXR61" s="691"/>
      <c r="UXS61" s="691"/>
      <c r="UXT61" s="691"/>
      <c r="UXU61" s="691"/>
      <c r="UXV61" s="691"/>
      <c r="UXW61" s="691"/>
      <c r="UXX61" s="691"/>
      <c r="UXY61" s="691"/>
      <c r="UXZ61" s="691"/>
      <c r="UYA61" s="691"/>
      <c r="UYB61" s="691"/>
      <c r="UYC61" s="691"/>
      <c r="UYD61" s="691"/>
      <c r="UYE61" s="691"/>
      <c r="UYF61" s="691"/>
      <c r="UYG61" s="691"/>
      <c r="UYH61" s="691"/>
      <c r="UYI61" s="691"/>
      <c r="UYJ61" s="691"/>
      <c r="UYK61" s="691"/>
      <c r="UYL61" s="691"/>
      <c r="UYM61" s="691"/>
      <c r="UYN61" s="691"/>
      <c r="UYO61" s="691"/>
      <c r="UYP61" s="691"/>
      <c r="UYQ61" s="691"/>
      <c r="UYR61" s="691"/>
      <c r="UYS61" s="691"/>
      <c r="UYT61" s="691"/>
      <c r="UYU61" s="691"/>
      <c r="UYV61" s="691"/>
      <c r="UYW61" s="691"/>
      <c r="UYX61" s="691"/>
      <c r="UYY61" s="691"/>
      <c r="UYZ61" s="691"/>
      <c r="UZA61" s="691"/>
      <c r="UZB61" s="691"/>
      <c r="UZC61" s="691"/>
      <c r="UZD61" s="691"/>
      <c r="UZE61" s="691"/>
      <c r="UZF61" s="691"/>
      <c r="UZG61" s="691"/>
      <c r="UZH61" s="691"/>
      <c r="UZI61" s="691"/>
      <c r="UZJ61" s="691"/>
      <c r="UZK61" s="691"/>
      <c r="UZL61" s="691"/>
      <c r="UZM61" s="691"/>
      <c r="UZN61" s="691"/>
      <c r="UZO61" s="691"/>
      <c r="UZP61" s="691"/>
      <c r="UZQ61" s="691"/>
      <c r="UZR61" s="691"/>
      <c r="UZS61" s="691"/>
      <c r="UZT61" s="691"/>
      <c r="UZU61" s="691"/>
      <c r="UZV61" s="691"/>
      <c r="UZW61" s="691"/>
      <c r="UZX61" s="691"/>
      <c r="UZY61" s="691"/>
      <c r="UZZ61" s="691"/>
      <c r="VAA61" s="691"/>
      <c r="VAB61" s="691"/>
      <c r="VAC61" s="691"/>
      <c r="VAD61" s="691"/>
      <c r="VAE61" s="691"/>
      <c r="VAF61" s="691"/>
      <c r="VAG61" s="691"/>
      <c r="VAH61" s="691"/>
      <c r="VAI61" s="691"/>
      <c r="VAJ61" s="691"/>
      <c r="VAK61" s="691"/>
      <c r="VAL61" s="691"/>
      <c r="VAM61" s="691"/>
      <c r="VAN61" s="691"/>
      <c r="VAO61" s="691"/>
      <c r="VAP61" s="691"/>
      <c r="VAQ61" s="691"/>
      <c r="VAR61" s="691"/>
      <c r="VAS61" s="691"/>
      <c r="VAT61" s="691"/>
      <c r="VAU61" s="691"/>
      <c r="VAV61" s="691"/>
      <c r="VAW61" s="691"/>
      <c r="VAX61" s="691"/>
      <c r="VAY61" s="691"/>
      <c r="VAZ61" s="691"/>
      <c r="VBA61" s="691"/>
      <c r="VBB61" s="691"/>
      <c r="VBC61" s="691"/>
      <c r="VBD61" s="691"/>
      <c r="VBE61" s="691"/>
      <c r="VBF61" s="691"/>
      <c r="VBG61" s="691"/>
      <c r="VBH61" s="691"/>
      <c r="VBI61" s="691"/>
      <c r="VBJ61" s="691"/>
      <c r="VBK61" s="691"/>
      <c r="VBL61" s="691"/>
      <c r="VBM61" s="691"/>
      <c r="VBN61" s="691"/>
      <c r="VBO61" s="691"/>
      <c r="VBP61" s="691"/>
      <c r="VBQ61" s="691"/>
      <c r="VBR61" s="691"/>
      <c r="VBS61" s="691"/>
      <c r="VBT61" s="691"/>
      <c r="VBU61" s="691"/>
      <c r="VBV61" s="691"/>
      <c r="VBW61" s="691"/>
      <c r="VBX61" s="691"/>
      <c r="VBY61" s="691"/>
      <c r="VBZ61" s="691"/>
      <c r="VCA61" s="691"/>
      <c r="VCB61" s="691"/>
      <c r="VCC61" s="691"/>
      <c r="VCD61" s="691"/>
      <c r="VCE61" s="691"/>
      <c r="VCF61" s="691"/>
      <c r="VCG61" s="691"/>
      <c r="VCH61" s="691"/>
      <c r="VCI61" s="691"/>
      <c r="VCJ61" s="691"/>
      <c r="VCK61" s="691"/>
      <c r="VCL61" s="691"/>
      <c r="VCM61" s="691"/>
      <c r="VCN61" s="691"/>
      <c r="VCO61" s="691"/>
      <c r="VCP61" s="691"/>
      <c r="VCQ61" s="691"/>
      <c r="VCR61" s="691"/>
      <c r="VCS61" s="691"/>
      <c r="VCT61" s="691"/>
      <c r="VCU61" s="691"/>
      <c r="VCV61" s="691"/>
      <c r="VCW61" s="691"/>
      <c r="VCX61" s="691"/>
      <c r="VCY61" s="691"/>
      <c r="VCZ61" s="691"/>
      <c r="VDA61" s="691"/>
      <c r="VDB61" s="691"/>
      <c r="VDC61" s="691"/>
      <c r="VDD61" s="691"/>
      <c r="VDE61" s="691"/>
      <c r="VDF61" s="691"/>
      <c r="VDG61" s="691"/>
      <c r="VDH61" s="691"/>
      <c r="VDI61" s="691"/>
      <c r="VDJ61" s="691"/>
      <c r="VDK61" s="691"/>
      <c r="VDL61" s="691"/>
      <c r="VDM61" s="691"/>
      <c r="VDN61" s="691"/>
      <c r="VDO61" s="691"/>
      <c r="VDP61" s="691"/>
      <c r="VDQ61" s="691"/>
      <c r="VDR61" s="691"/>
      <c r="VDS61" s="691"/>
      <c r="VDT61" s="691"/>
      <c r="VDU61" s="691"/>
      <c r="VDV61" s="691"/>
      <c r="VDW61" s="691"/>
      <c r="VDX61" s="691"/>
      <c r="VDY61" s="691"/>
      <c r="VDZ61" s="691"/>
      <c r="VEA61" s="691"/>
      <c r="VEB61" s="691"/>
      <c r="VEC61" s="691"/>
      <c r="VED61" s="691"/>
      <c r="VEE61" s="691"/>
      <c r="VEF61" s="691"/>
      <c r="VEG61" s="691"/>
      <c r="VEH61" s="691"/>
      <c r="VEI61" s="691"/>
      <c r="VEJ61" s="691"/>
      <c r="VEK61" s="691"/>
      <c r="VEL61" s="691"/>
      <c r="VEM61" s="691"/>
      <c r="VEN61" s="691"/>
      <c r="VEO61" s="691"/>
      <c r="VEP61" s="691"/>
      <c r="VEQ61" s="691"/>
      <c r="VER61" s="691"/>
      <c r="VES61" s="691"/>
      <c r="VET61" s="691"/>
      <c r="VEU61" s="691"/>
      <c r="VEV61" s="691"/>
      <c r="VEW61" s="691"/>
      <c r="VEX61" s="691"/>
      <c r="VEY61" s="691"/>
      <c r="VEZ61" s="691"/>
      <c r="VFA61" s="691"/>
      <c r="VFB61" s="691"/>
      <c r="VFC61" s="691"/>
      <c r="VFD61" s="691"/>
      <c r="VFE61" s="691"/>
      <c r="VFF61" s="691"/>
      <c r="VFG61" s="691"/>
      <c r="VFH61" s="691"/>
      <c r="VFI61" s="691"/>
      <c r="VFJ61" s="691"/>
      <c r="VFK61" s="691"/>
      <c r="VFL61" s="691"/>
      <c r="VFM61" s="691"/>
      <c r="VFN61" s="691"/>
      <c r="VFO61" s="691"/>
      <c r="VFP61" s="691"/>
      <c r="VFQ61" s="691"/>
      <c r="VFR61" s="691"/>
      <c r="VFS61" s="691"/>
      <c r="VFT61" s="691"/>
      <c r="VFU61" s="691"/>
      <c r="VFV61" s="691"/>
      <c r="VFW61" s="691"/>
      <c r="VFX61" s="691"/>
      <c r="VFY61" s="691"/>
      <c r="VFZ61" s="691"/>
      <c r="VGA61" s="691"/>
      <c r="VGB61" s="691"/>
      <c r="VGC61" s="691"/>
      <c r="VGD61" s="691"/>
      <c r="VGE61" s="691"/>
      <c r="VGF61" s="691"/>
      <c r="VGG61" s="691"/>
      <c r="VGH61" s="691"/>
      <c r="VGI61" s="691"/>
      <c r="VGJ61" s="691"/>
      <c r="VGK61" s="691"/>
      <c r="VGL61" s="691"/>
      <c r="VGM61" s="691"/>
      <c r="VGN61" s="691"/>
      <c r="VGO61" s="691"/>
      <c r="VGP61" s="691"/>
      <c r="VGQ61" s="691"/>
      <c r="VGR61" s="691"/>
      <c r="VGS61" s="691"/>
      <c r="VGT61" s="691"/>
      <c r="VGU61" s="691"/>
      <c r="VGV61" s="691"/>
      <c r="VGW61" s="691"/>
      <c r="VGX61" s="691"/>
      <c r="VGY61" s="691"/>
      <c r="VGZ61" s="691"/>
      <c r="VHA61" s="691"/>
      <c r="VHB61" s="691"/>
      <c r="VHC61" s="691"/>
      <c r="VHD61" s="691"/>
      <c r="VHE61" s="691"/>
      <c r="VHF61" s="691"/>
      <c r="VHG61" s="691"/>
      <c r="VHH61" s="691"/>
      <c r="VHI61" s="691"/>
      <c r="VHJ61" s="691"/>
      <c r="VHK61" s="691"/>
      <c r="VHL61" s="691"/>
      <c r="VHM61" s="691"/>
      <c r="VHN61" s="691"/>
      <c r="VHO61" s="691"/>
      <c r="VHP61" s="691"/>
      <c r="VHQ61" s="691"/>
      <c r="VHR61" s="691"/>
      <c r="VHS61" s="691"/>
      <c r="VHT61" s="691"/>
      <c r="VHU61" s="691"/>
      <c r="VHV61" s="691"/>
      <c r="VHW61" s="691"/>
      <c r="VHX61" s="691"/>
      <c r="VHY61" s="691"/>
      <c r="VHZ61" s="691"/>
      <c r="VIA61" s="691"/>
      <c r="VIB61" s="691"/>
      <c r="VIC61" s="691"/>
      <c r="VID61" s="691"/>
      <c r="VIE61" s="691"/>
      <c r="VIF61" s="691"/>
      <c r="VIG61" s="691"/>
      <c r="VIH61" s="691"/>
      <c r="VII61" s="691"/>
      <c r="VIJ61" s="691"/>
      <c r="VIK61" s="691"/>
      <c r="VIL61" s="691"/>
      <c r="VIM61" s="691"/>
      <c r="VIN61" s="691"/>
      <c r="VIO61" s="691"/>
      <c r="VIP61" s="691"/>
      <c r="VIQ61" s="691"/>
      <c r="VIR61" s="691"/>
      <c r="VIS61" s="691"/>
      <c r="VIT61" s="691"/>
      <c r="VIU61" s="691"/>
      <c r="VIV61" s="691"/>
      <c r="VIW61" s="691"/>
      <c r="VIX61" s="691"/>
      <c r="VIY61" s="691"/>
      <c r="VIZ61" s="691"/>
      <c r="VJA61" s="691"/>
      <c r="VJB61" s="691"/>
      <c r="VJC61" s="691"/>
      <c r="VJD61" s="691"/>
      <c r="VJE61" s="691"/>
      <c r="VJF61" s="691"/>
      <c r="VJG61" s="691"/>
      <c r="VJH61" s="691"/>
      <c r="VJI61" s="691"/>
      <c r="VJJ61" s="691"/>
      <c r="VJK61" s="691"/>
      <c r="VJL61" s="691"/>
      <c r="VJM61" s="691"/>
      <c r="VJN61" s="691"/>
      <c r="VJO61" s="691"/>
      <c r="VJP61" s="691"/>
      <c r="VJQ61" s="691"/>
      <c r="VJR61" s="691"/>
      <c r="VJS61" s="691"/>
      <c r="VJT61" s="691"/>
      <c r="VJU61" s="691"/>
      <c r="VJV61" s="691"/>
      <c r="VJW61" s="691"/>
      <c r="VJX61" s="691"/>
      <c r="VJY61" s="691"/>
      <c r="VJZ61" s="691"/>
      <c r="VKA61" s="691"/>
      <c r="VKB61" s="691"/>
      <c r="VKC61" s="691"/>
      <c r="VKD61" s="691"/>
      <c r="VKE61" s="691"/>
      <c r="VKF61" s="691"/>
      <c r="VKG61" s="691"/>
      <c r="VKH61" s="691"/>
      <c r="VKI61" s="691"/>
      <c r="VKJ61" s="691"/>
      <c r="VKK61" s="691"/>
      <c r="VKL61" s="691"/>
      <c r="VKM61" s="691"/>
      <c r="VKN61" s="691"/>
      <c r="VKO61" s="691"/>
      <c r="VKP61" s="691"/>
      <c r="VKQ61" s="691"/>
      <c r="VKR61" s="691"/>
      <c r="VKS61" s="691"/>
      <c r="VKT61" s="691"/>
      <c r="VKU61" s="691"/>
      <c r="VKV61" s="691"/>
      <c r="VKW61" s="691"/>
      <c r="VKX61" s="691"/>
      <c r="VKY61" s="691"/>
      <c r="VKZ61" s="691"/>
      <c r="VLA61" s="691"/>
      <c r="VLB61" s="691"/>
      <c r="VLC61" s="691"/>
      <c r="VLD61" s="691"/>
      <c r="VLE61" s="691"/>
      <c r="VLF61" s="691"/>
      <c r="VLG61" s="691"/>
      <c r="VLH61" s="691"/>
      <c r="VLI61" s="691"/>
      <c r="VLJ61" s="691"/>
      <c r="VLK61" s="691"/>
      <c r="VLL61" s="691"/>
      <c r="VLM61" s="691"/>
      <c r="VLN61" s="691"/>
      <c r="VLO61" s="691"/>
      <c r="VLP61" s="691"/>
      <c r="VLQ61" s="691"/>
      <c r="VLR61" s="691"/>
      <c r="VLS61" s="691"/>
      <c r="VLT61" s="691"/>
      <c r="VLU61" s="691"/>
      <c r="VLV61" s="691"/>
      <c r="VLW61" s="691"/>
      <c r="VLX61" s="691"/>
      <c r="VLY61" s="691"/>
      <c r="VLZ61" s="691"/>
      <c r="VMA61" s="691"/>
      <c r="VMB61" s="691"/>
      <c r="VMC61" s="691"/>
      <c r="VMD61" s="691"/>
      <c r="VME61" s="691"/>
      <c r="VMF61" s="691"/>
      <c r="VMG61" s="691"/>
      <c r="VMH61" s="691"/>
      <c r="VMI61" s="691"/>
      <c r="VMJ61" s="691"/>
      <c r="VMK61" s="691"/>
      <c r="VML61" s="691"/>
      <c r="VMM61" s="691"/>
      <c r="VMN61" s="691"/>
      <c r="VMO61" s="691"/>
      <c r="VMP61" s="691"/>
      <c r="VMQ61" s="691"/>
      <c r="VMR61" s="691"/>
      <c r="VMS61" s="691"/>
      <c r="VMT61" s="691"/>
      <c r="VMU61" s="691"/>
      <c r="VMV61" s="691"/>
      <c r="VMW61" s="691"/>
      <c r="VMX61" s="691"/>
      <c r="VMY61" s="691"/>
      <c r="VMZ61" s="691"/>
      <c r="VNA61" s="691"/>
      <c r="VNB61" s="691"/>
      <c r="VNC61" s="691"/>
      <c r="VND61" s="691"/>
      <c r="VNE61" s="691"/>
      <c r="VNF61" s="691"/>
      <c r="VNG61" s="691"/>
      <c r="VNH61" s="691"/>
      <c r="VNI61" s="691"/>
      <c r="VNJ61" s="691"/>
      <c r="VNK61" s="691"/>
      <c r="VNL61" s="691"/>
      <c r="VNM61" s="691"/>
      <c r="VNN61" s="691"/>
      <c r="VNO61" s="691"/>
      <c r="VNP61" s="691"/>
      <c r="VNQ61" s="691"/>
      <c r="VNR61" s="691"/>
      <c r="VNS61" s="691"/>
      <c r="VNT61" s="691"/>
      <c r="VNU61" s="691"/>
      <c r="VNV61" s="691"/>
      <c r="VNW61" s="691"/>
      <c r="VNX61" s="691"/>
      <c r="VNY61" s="691"/>
      <c r="VNZ61" s="691"/>
      <c r="VOA61" s="691"/>
      <c r="VOB61" s="691"/>
      <c r="VOC61" s="691"/>
      <c r="VOD61" s="691"/>
      <c r="VOE61" s="691"/>
      <c r="VOF61" s="691"/>
      <c r="VOG61" s="691"/>
      <c r="VOH61" s="691"/>
      <c r="VOI61" s="691"/>
      <c r="VOJ61" s="691"/>
      <c r="VOK61" s="691"/>
      <c r="VOL61" s="691"/>
      <c r="VOM61" s="691"/>
      <c r="VON61" s="691"/>
      <c r="VOO61" s="691"/>
      <c r="VOP61" s="691"/>
      <c r="VOQ61" s="691"/>
      <c r="VOR61" s="691"/>
      <c r="VOS61" s="691"/>
      <c r="VOT61" s="691"/>
      <c r="VOU61" s="691"/>
      <c r="VOV61" s="691"/>
      <c r="VOW61" s="691"/>
      <c r="VOX61" s="691"/>
      <c r="VOY61" s="691"/>
      <c r="VOZ61" s="691"/>
      <c r="VPA61" s="691"/>
      <c r="VPB61" s="691"/>
      <c r="VPC61" s="691"/>
      <c r="VPD61" s="691"/>
      <c r="VPE61" s="691"/>
      <c r="VPF61" s="691"/>
      <c r="VPG61" s="691"/>
      <c r="VPH61" s="691"/>
      <c r="VPI61" s="691"/>
      <c r="VPJ61" s="691"/>
      <c r="VPK61" s="691"/>
      <c r="VPL61" s="691"/>
      <c r="VPM61" s="691"/>
      <c r="VPN61" s="691"/>
      <c r="VPO61" s="691"/>
      <c r="VPP61" s="691"/>
      <c r="VPQ61" s="691"/>
      <c r="VPR61" s="691"/>
      <c r="VPS61" s="691"/>
      <c r="VPT61" s="691"/>
      <c r="VPU61" s="691"/>
      <c r="VPV61" s="691"/>
      <c r="VPW61" s="691"/>
      <c r="VPX61" s="691"/>
      <c r="VPY61" s="691"/>
      <c r="VPZ61" s="691"/>
      <c r="VQA61" s="691"/>
      <c r="VQB61" s="691"/>
      <c r="VQC61" s="691"/>
      <c r="VQD61" s="691"/>
      <c r="VQE61" s="691"/>
      <c r="VQF61" s="691"/>
      <c r="VQG61" s="691"/>
      <c r="VQH61" s="691"/>
      <c r="VQI61" s="691"/>
      <c r="VQJ61" s="691"/>
      <c r="VQK61" s="691"/>
      <c r="VQL61" s="691"/>
      <c r="VQM61" s="691"/>
      <c r="VQN61" s="691"/>
      <c r="VQO61" s="691"/>
      <c r="VQP61" s="691"/>
      <c r="VQQ61" s="691"/>
      <c r="VQR61" s="691"/>
      <c r="VQS61" s="691"/>
      <c r="VQT61" s="691"/>
      <c r="VQU61" s="691"/>
      <c r="VQV61" s="691"/>
      <c r="VQW61" s="691"/>
      <c r="VQX61" s="691"/>
      <c r="VQY61" s="691"/>
      <c r="VQZ61" s="691"/>
      <c r="VRA61" s="691"/>
      <c r="VRB61" s="691"/>
      <c r="VRC61" s="691"/>
      <c r="VRD61" s="691"/>
      <c r="VRE61" s="691"/>
      <c r="VRF61" s="691"/>
      <c r="VRG61" s="691"/>
      <c r="VRH61" s="691"/>
      <c r="VRI61" s="691"/>
      <c r="VRJ61" s="691"/>
      <c r="VRK61" s="691"/>
      <c r="VRL61" s="691"/>
      <c r="VRM61" s="691"/>
      <c r="VRN61" s="691"/>
      <c r="VRO61" s="691"/>
      <c r="VRP61" s="691"/>
      <c r="VRQ61" s="691"/>
      <c r="VRR61" s="691"/>
      <c r="VRS61" s="691"/>
      <c r="VRT61" s="691"/>
      <c r="VRU61" s="691"/>
      <c r="VRV61" s="691"/>
      <c r="VRW61" s="691"/>
      <c r="VRX61" s="691"/>
      <c r="VRY61" s="691"/>
      <c r="VRZ61" s="691"/>
      <c r="VSA61" s="691"/>
      <c r="VSB61" s="691"/>
      <c r="VSC61" s="691"/>
      <c r="VSD61" s="691"/>
      <c r="VSE61" s="691"/>
      <c r="VSF61" s="691"/>
      <c r="VSG61" s="691"/>
      <c r="VSH61" s="691"/>
      <c r="VSI61" s="691"/>
      <c r="VSJ61" s="691"/>
      <c r="VSK61" s="691"/>
      <c r="VSL61" s="691"/>
      <c r="VSM61" s="691"/>
      <c r="VSN61" s="691"/>
      <c r="VSO61" s="691"/>
      <c r="VSP61" s="691"/>
      <c r="VSQ61" s="691"/>
      <c r="VSR61" s="691"/>
      <c r="VSS61" s="691"/>
      <c r="VST61" s="691"/>
      <c r="VSU61" s="691"/>
      <c r="VSV61" s="691"/>
      <c r="VSW61" s="691"/>
      <c r="VSX61" s="691"/>
      <c r="VSY61" s="691"/>
      <c r="VSZ61" s="691"/>
      <c r="VTA61" s="691"/>
      <c r="VTB61" s="691"/>
      <c r="VTC61" s="691"/>
      <c r="VTD61" s="691"/>
      <c r="VTE61" s="691"/>
      <c r="VTF61" s="691"/>
      <c r="VTG61" s="691"/>
      <c r="VTH61" s="691"/>
      <c r="VTI61" s="691"/>
      <c r="VTJ61" s="691"/>
      <c r="VTK61" s="691"/>
      <c r="VTL61" s="691"/>
      <c r="VTM61" s="691"/>
      <c r="VTN61" s="691"/>
      <c r="VTO61" s="691"/>
      <c r="VTP61" s="691"/>
      <c r="VTQ61" s="691"/>
      <c r="VTR61" s="691"/>
      <c r="VTS61" s="691"/>
      <c r="VTT61" s="691"/>
      <c r="VTU61" s="691"/>
      <c r="VTV61" s="691"/>
      <c r="VTW61" s="691"/>
      <c r="VTX61" s="691"/>
      <c r="VTY61" s="691"/>
      <c r="VTZ61" s="691"/>
      <c r="VUA61" s="691"/>
      <c r="VUB61" s="691"/>
      <c r="VUC61" s="691"/>
      <c r="VUD61" s="691"/>
      <c r="VUE61" s="691"/>
      <c r="VUF61" s="691"/>
      <c r="VUG61" s="691"/>
      <c r="VUH61" s="691"/>
      <c r="VUI61" s="691"/>
      <c r="VUJ61" s="691"/>
      <c r="VUK61" s="691"/>
      <c r="VUL61" s="691"/>
      <c r="VUM61" s="691"/>
      <c r="VUN61" s="691"/>
      <c r="VUO61" s="691"/>
      <c r="VUP61" s="691"/>
      <c r="VUQ61" s="691"/>
      <c r="VUR61" s="691"/>
      <c r="VUS61" s="691"/>
      <c r="VUT61" s="691"/>
      <c r="VUU61" s="691"/>
      <c r="VUV61" s="691"/>
      <c r="VUW61" s="691"/>
      <c r="VUX61" s="691"/>
      <c r="VUY61" s="691"/>
      <c r="VUZ61" s="691"/>
      <c r="VVA61" s="691"/>
      <c r="VVB61" s="691"/>
      <c r="VVC61" s="691"/>
      <c r="VVD61" s="691"/>
      <c r="VVE61" s="691"/>
      <c r="VVF61" s="691"/>
      <c r="VVG61" s="691"/>
      <c r="VVH61" s="691"/>
      <c r="VVI61" s="691"/>
      <c r="VVJ61" s="691"/>
      <c r="VVK61" s="691"/>
      <c r="VVL61" s="691"/>
      <c r="VVM61" s="691"/>
      <c r="VVN61" s="691"/>
      <c r="VVO61" s="691"/>
      <c r="VVP61" s="691"/>
      <c r="VVQ61" s="691"/>
      <c r="VVR61" s="691"/>
      <c r="VVS61" s="691"/>
      <c r="VVT61" s="691"/>
      <c r="VVU61" s="691"/>
      <c r="VVV61" s="691"/>
      <c r="VVW61" s="691"/>
      <c r="VVX61" s="691"/>
      <c r="VVY61" s="691"/>
      <c r="VVZ61" s="691"/>
      <c r="VWA61" s="691"/>
      <c r="VWB61" s="691"/>
      <c r="VWC61" s="691"/>
      <c r="VWD61" s="691"/>
      <c r="VWE61" s="691"/>
      <c r="VWF61" s="691"/>
      <c r="VWG61" s="691"/>
      <c r="VWH61" s="691"/>
      <c r="VWI61" s="691"/>
      <c r="VWJ61" s="691"/>
      <c r="VWK61" s="691"/>
      <c r="VWL61" s="691"/>
      <c r="VWM61" s="691"/>
      <c r="VWN61" s="691"/>
      <c r="VWO61" s="691"/>
      <c r="VWP61" s="691"/>
      <c r="VWQ61" s="691"/>
      <c r="VWR61" s="691"/>
      <c r="VWS61" s="691"/>
      <c r="VWT61" s="691"/>
      <c r="VWU61" s="691"/>
      <c r="VWV61" s="691"/>
      <c r="VWW61" s="691"/>
      <c r="VWX61" s="691"/>
      <c r="VWY61" s="691"/>
      <c r="VWZ61" s="691"/>
      <c r="VXA61" s="691"/>
      <c r="VXB61" s="691"/>
      <c r="VXC61" s="691"/>
      <c r="VXD61" s="691"/>
      <c r="VXE61" s="691"/>
      <c r="VXF61" s="691"/>
      <c r="VXG61" s="691"/>
      <c r="VXH61" s="691"/>
      <c r="VXI61" s="691"/>
      <c r="VXJ61" s="691"/>
      <c r="VXK61" s="691"/>
      <c r="VXL61" s="691"/>
      <c r="VXM61" s="691"/>
      <c r="VXN61" s="691"/>
      <c r="VXO61" s="691"/>
      <c r="VXP61" s="691"/>
      <c r="VXQ61" s="691"/>
      <c r="VXR61" s="691"/>
      <c r="VXS61" s="691"/>
      <c r="VXT61" s="691"/>
      <c r="VXU61" s="691"/>
      <c r="VXV61" s="691"/>
      <c r="VXW61" s="691"/>
      <c r="VXX61" s="691"/>
      <c r="VXY61" s="691"/>
      <c r="VXZ61" s="691"/>
      <c r="VYA61" s="691"/>
      <c r="VYB61" s="691"/>
      <c r="VYC61" s="691"/>
      <c r="VYD61" s="691"/>
      <c r="VYE61" s="691"/>
      <c r="VYF61" s="691"/>
      <c r="VYG61" s="691"/>
      <c r="VYH61" s="691"/>
      <c r="VYI61" s="691"/>
      <c r="VYJ61" s="691"/>
      <c r="VYK61" s="691"/>
      <c r="VYL61" s="691"/>
      <c r="VYM61" s="691"/>
      <c r="VYN61" s="691"/>
      <c r="VYO61" s="691"/>
      <c r="VYP61" s="691"/>
      <c r="VYQ61" s="691"/>
      <c r="VYR61" s="691"/>
      <c r="VYS61" s="691"/>
      <c r="VYT61" s="691"/>
      <c r="VYU61" s="691"/>
      <c r="VYV61" s="691"/>
      <c r="VYW61" s="691"/>
      <c r="VYX61" s="691"/>
      <c r="VYY61" s="691"/>
      <c r="VYZ61" s="691"/>
      <c r="VZA61" s="691"/>
      <c r="VZB61" s="691"/>
      <c r="VZC61" s="691"/>
      <c r="VZD61" s="691"/>
      <c r="VZE61" s="691"/>
      <c r="VZF61" s="691"/>
      <c r="VZG61" s="691"/>
      <c r="VZH61" s="691"/>
      <c r="VZI61" s="691"/>
      <c r="VZJ61" s="691"/>
      <c r="VZK61" s="691"/>
      <c r="VZL61" s="691"/>
      <c r="VZM61" s="691"/>
      <c r="VZN61" s="691"/>
      <c r="VZO61" s="691"/>
      <c r="VZP61" s="691"/>
      <c r="VZQ61" s="691"/>
      <c r="VZR61" s="691"/>
      <c r="VZS61" s="691"/>
      <c r="VZT61" s="691"/>
      <c r="VZU61" s="691"/>
      <c r="VZV61" s="691"/>
      <c r="VZW61" s="691"/>
      <c r="VZX61" s="691"/>
      <c r="VZY61" s="691"/>
      <c r="VZZ61" s="691"/>
      <c r="WAA61" s="691"/>
      <c r="WAB61" s="691"/>
      <c r="WAC61" s="691"/>
      <c r="WAD61" s="691"/>
      <c r="WAE61" s="691"/>
      <c r="WAF61" s="691"/>
      <c r="WAG61" s="691"/>
      <c r="WAH61" s="691"/>
      <c r="WAI61" s="691"/>
      <c r="WAJ61" s="691"/>
      <c r="WAK61" s="691"/>
      <c r="WAL61" s="691"/>
      <c r="WAM61" s="691"/>
      <c r="WAN61" s="691"/>
      <c r="WAO61" s="691"/>
      <c r="WAP61" s="691"/>
      <c r="WAQ61" s="691"/>
      <c r="WAR61" s="691"/>
      <c r="WAS61" s="691"/>
      <c r="WAT61" s="691"/>
      <c r="WAU61" s="691"/>
      <c r="WAV61" s="691"/>
      <c r="WAW61" s="691"/>
      <c r="WAX61" s="691"/>
      <c r="WAY61" s="691"/>
      <c r="WAZ61" s="691"/>
      <c r="WBA61" s="691"/>
      <c r="WBB61" s="691"/>
      <c r="WBC61" s="691"/>
      <c r="WBD61" s="691"/>
      <c r="WBE61" s="691"/>
      <c r="WBF61" s="691"/>
      <c r="WBG61" s="691"/>
      <c r="WBH61" s="691"/>
      <c r="WBI61" s="691"/>
      <c r="WBJ61" s="691"/>
      <c r="WBK61" s="691"/>
      <c r="WBL61" s="691"/>
      <c r="WBM61" s="691"/>
      <c r="WBN61" s="691"/>
      <c r="WBO61" s="691"/>
      <c r="WBP61" s="691"/>
      <c r="WBQ61" s="691"/>
      <c r="WBR61" s="691"/>
      <c r="WBS61" s="691"/>
      <c r="WBT61" s="691"/>
      <c r="WBU61" s="691"/>
      <c r="WBV61" s="691"/>
      <c r="WBW61" s="691"/>
      <c r="WBX61" s="691"/>
      <c r="WBY61" s="691"/>
      <c r="WBZ61" s="691"/>
      <c r="WCA61" s="691"/>
      <c r="WCB61" s="691"/>
      <c r="WCC61" s="691"/>
      <c r="WCD61" s="691"/>
      <c r="WCE61" s="691"/>
      <c r="WCF61" s="691"/>
      <c r="WCG61" s="691"/>
      <c r="WCH61" s="691"/>
      <c r="WCI61" s="691"/>
      <c r="WCJ61" s="691"/>
      <c r="WCK61" s="691"/>
      <c r="WCL61" s="691"/>
      <c r="WCM61" s="691"/>
      <c r="WCN61" s="691"/>
      <c r="WCO61" s="691"/>
      <c r="WCP61" s="691"/>
      <c r="WCQ61" s="691"/>
      <c r="WCR61" s="691"/>
      <c r="WCS61" s="691"/>
      <c r="WCT61" s="691"/>
      <c r="WCU61" s="691"/>
      <c r="WCV61" s="691"/>
      <c r="WCW61" s="691"/>
      <c r="WCX61" s="691"/>
      <c r="WCY61" s="691"/>
      <c r="WCZ61" s="691"/>
      <c r="WDA61" s="691"/>
      <c r="WDB61" s="691"/>
      <c r="WDC61" s="691"/>
      <c r="WDD61" s="691"/>
      <c r="WDE61" s="691"/>
      <c r="WDF61" s="691"/>
      <c r="WDG61" s="691"/>
      <c r="WDH61" s="691"/>
      <c r="WDI61" s="691"/>
      <c r="WDJ61" s="691"/>
      <c r="WDK61" s="691"/>
      <c r="WDL61" s="691"/>
      <c r="WDM61" s="691"/>
      <c r="WDN61" s="691"/>
      <c r="WDO61" s="691"/>
      <c r="WDP61" s="691"/>
      <c r="WDQ61" s="691"/>
      <c r="WDR61" s="691"/>
      <c r="WDS61" s="691"/>
      <c r="WDT61" s="691"/>
      <c r="WDU61" s="691"/>
      <c r="WDV61" s="691"/>
      <c r="WDW61" s="691"/>
      <c r="WDX61" s="691"/>
      <c r="WDY61" s="691"/>
      <c r="WDZ61" s="691"/>
      <c r="WEA61" s="691"/>
      <c r="WEB61" s="691"/>
      <c r="WEC61" s="691"/>
      <c r="WED61" s="691"/>
      <c r="WEE61" s="691"/>
      <c r="WEF61" s="691"/>
      <c r="WEG61" s="691"/>
      <c r="WEH61" s="691"/>
      <c r="WEI61" s="691"/>
      <c r="WEJ61" s="691"/>
      <c r="WEK61" s="691"/>
      <c r="WEL61" s="691"/>
      <c r="WEM61" s="691"/>
      <c r="WEN61" s="691"/>
      <c r="WEO61" s="691"/>
      <c r="WEP61" s="691"/>
      <c r="WEQ61" s="691"/>
      <c r="WER61" s="691"/>
      <c r="WES61" s="691"/>
      <c r="WET61" s="691"/>
      <c r="WEU61" s="691"/>
      <c r="WEV61" s="691"/>
      <c r="WEW61" s="691"/>
      <c r="WEX61" s="691"/>
      <c r="WEY61" s="691"/>
      <c r="WEZ61" s="691"/>
      <c r="WFA61" s="691"/>
      <c r="WFB61" s="691"/>
      <c r="WFC61" s="691"/>
      <c r="WFD61" s="691"/>
      <c r="WFE61" s="691"/>
      <c r="WFF61" s="691"/>
      <c r="WFG61" s="691"/>
      <c r="WFH61" s="691"/>
      <c r="WFI61" s="691"/>
      <c r="WFJ61" s="691"/>
      <c r="WFK61" s="691"/>
      <c r="WFL61" s="691"/>
      <c r="WFM61" s="691"/>
      <c r="WFN61" s="691"/>
      <c r="WFO61" s="691"/>
      <c r="WFP61" s="691"/>
      <c r="WFQ61" s="691"/>
      <c r="WFR61" s="691"/>
      <c r="WFS61" s="691"/>
      <c r="WFT61" s="691"/>
      <c r="WFU61" s="691"/>
      <c r="WFV61" s="691"/>
      <c r="WFW61" s="691"/>
      <c r="WFX61" s="691"/>
      <c r="WFY61" s="691"/>
      <c r="WFZ61" s="691"/>
      <c r="WGA61" s="691"/>
      <c r="WGB61" s="691"/>
      <c r="WGC61" s="691"/>
      <c r="WGD61" s="691"/>
      <c r="WGE61" s="691"/>
      <c r="WGF61" s="691"/>
      <c r="WGG61" s="691"/>
      <c r="WGH61" s="691"/>
      <c r="WGI61" s="691"/>
      <c r="WGJ61" s="691"/>
      <c r="WGK61" s="691"/>
      <c r="WGL61" s="691"/>
      <c r="WGM61" s="691"/>
      <c r="WGN61" s="691"/>
      <c r="WGO61" s="691"/>
      <c r="WGP61" s="691"/>
      <c r="WGQ61" s="691"/>
      <c r="WGR61" s="691"/>
      <c r="WGS61" s="691"/>
      <c r="WGT61" s="691"/>
      <c r="WGU61" s="691"/>
      <c r="WGV61" s="691"/>
      <c r="WGW61" s="691"/>
      <c r="WGX61" s="691"/>
      <c r="WGY61" s="691"/>
      <c r="WGZ61" s="691"/>
      <c r="WHA61" s="691"/>
      <c r="WHB61" s="691"/>
      <c r="WHC61" s="691"/>
      <c r="WHD61" s="691"/>
      <c r="WHE61" s="691"/>
      <c r="WHF61" s="691"/>
      <c r="WHG61" s="691"/>
      <c r="WHH61" s="691"/>
      <c r="WHI61" s="691"/>
      <c r="WHJ61" s="691"/>
      <c r="WHK61" s="691"/>
      <c r="WHL61" s="691"/>
      <c r="WHM61" s="691"/>
      <c r="WHN61" s="691"/>
      <c r="WHO61" s="691"/>
      <c r="WHP61" s="691"/>
      <c r="WHQ61" s="691"/>
      <c r="WHR61" s="691"/>
      <c r="WHS61" s="691"/>
      <c r="WHT61" s="691"/>
      <c r="WHU61" s="691"/>
      <c r="WHV61" s="691"/>
      <c r="WHW61" s="691"/>
      <c r="WHX61" s="691"/>
      <c r="WHY61" s="691"/>
      <c r="WHZ61" s="691"/>
      <c r="WIA61" s="691"/>
      <c r="WIB61" s="691"/>
      <c r="WIC61" s="691"/>
      <c r="WID61" s="691"/>
      <c r="WIE61" s="691"/>
      <c r="WIF61" s="691"/>
      <c r="WIG61" s="691"/>
      <c r="WIH61" s="691"/>
      <c r="WII61" s="691"/>
      <c r="WIJ61" s="691"/>
      <c r="WIK61" s="691"/>
      <c r="WIL61" s="691"/>
      <c r="WIM61" s="691"/>
      <c r="WIN61" s="691"/>
      <c r="WIO61" s="691"/>
      <c r="WIP61" s="691"/>
      <c r="WIQ61" s="691"/>
      <c r="WIR61" s="691"/>
      <c r="WIS61" s="691"/>
      <c r="WIT61" s="691"/>
      <c r="WIU61" s="691"/>
      <c r="WIV61" s="691"/>
      <c r="WIW61" s="691"/>
      <c r="WIX61" s="691"/>
      <c r="WIY61" s="691"/>
      <c r="WIZ61" s="691"/>
      <c r="WJA61" s="691"/>
      <c r="WJB61" s="691"/>
      <c r="WJC61" s="691"/>
      <c r="WJD61" s="691"/>
      <c r="WJE61" s="691"/>
      <c r="WJF61" s="691"/>
      <c r="WJG61" s="691"/>
      <c r="WJH61" s="691"/>
      <c r="WJI61" s="691"/>
      <c r="WJJ61" s="691"/>
      <c r="WJK61" s="691"/>
      <c r="WJL61" s="691"/>
      <c r="WJM61" s="691"/>
      <c r="WJN61" s="691"/>
      <c r="WJO61" s="691"/>
      <c r="WJP61" s="691"/>
      <c r="WJQ61" s="691"/>
      <c r="WJR61" s="691"/>
      <c r="WJS61" s="691"/>
      <c r="WJT61" s="691"/>
      <c r="WJU61" s="691"/>
      <c r="WJV61" s="691"/>
      <c r="WJW61" s="691"/>
      <c r="WJX61" s="691"/>
      <c r="WJY61" s="691"/>
      <c r="WJZ61" s="691"/>
      <c r="WKA61" s="691"/>
      <c r="WKB61" s="691"/>
      <c r="WKC61" s="691"/>
      <c r="WKD61" s="691"/>
      <c r="WKE61" s="691"/>
      <c r="WKF61" s="691"/>
      <c r="WKG61" s="691"/>
      <c r="WKH61" s="691"/>
      <c r="WKI61" s="691"/>
      <c r="WKJ61" s="691"/>
      <c r="WKK61" s="691"/>
      <c r="WKL61" s="691"/>
      <c r="WKM61" s="691"/>
      <c r="WKN61" s="691"/>
      <c r="WKO61" s="691"/>
      <c r="WKP61" s="691"/>
      <c r="WKQ61" s="691"/>
      <c r="WKR61" s="691"/>
      <c r="WKS61" s="691"/>
      <c r="WKT61" s="691"/>
      <c r="WKU61" s="691"/>
      <c r="WKV61" s="691"/>
      <c r="WKW61" s="691"/>
      <c r="WKX61" s="691"/>
      <c r="WKY61" s="691"/>
      <c r="WKZ61" s="691"/>
      <c r="WLA61" s="691"/>
      <c r="WLB61" s="691"/>
      <c r="WLC61" s="691"/>
      <c r="WLD61" s="691"/>
      <c r="WLE61" s="691"/>
      <c r="WLF61" s="691"/>
      <c r="WLG61" s="691"/>
      <c r="WLH61" s="691"/>
      <c r="WLI61" s="691"/>
      <c r="WLJ61" s="691"/>
      <c r="WLK61" s="691"/>
      <c r="WLL61" s="691"/>
      <c r="WLM61" s="691"/>
      <c r="WLN61" s="691"/>
      <c r="WLO61" s="691"/>
      <c r="WLP61" s="691"/>
      <c r="WLQ61" s="691"/>
      <c r="WLR61" s="691"/>
      <c r="WLS61" s="691"/>
      <c r="WLT61" s="691"/>
      <c r="WLU61" s="691"/>
      <c r="WLV61" s="691"/>
      <c r="WLW61" s="691"/>
      <c r="WLX61" s="691"/>
      <c r="WLY61" s="691"/>
      <c r="WLZ61" s="691"/>
      <c r="WMA61" s="691"/>
      <c r="WMB61" s="691"/>
      <c r="WMC61" s="691"/>
      <c r="WMD61" s="691"/>
      <c r="WME61" s="691"/>
      <c r="WMF61" s="691"/>
      <c r="WMG61" s="691"/>
      <c r="WMH61" s="691"/>
      <c r="WMI61" s="691"/>
      <c r="WMJ61" s="691"/>
      <c r="WMK61" s="691"/>
      <c r="WML61" s="691"/>
      <c r="WMM61" s="691"/>
      <c r="WMN61" s="691"/>
      <c r="WMO61" s="691"/>
      <c r="WMP61" s="691"/>
      <c r="WMQ61" s="691"/>
      <c r="WMR61" s="691"/>
      <c r="WMS61" s="691"/>
      <c r="WMT61" s="691"/>
      <c r="WMU61" s="691"/>
      <c r="WMV61" s="691"/>
      <c r="WMW61" s="691"/>
      <c r="WMX61" s="691"/>
      <c r="WMY61" s="691"/>
      <c r="WMZ61" s="691"/>
      <c r="WNA61" s="691"/>
      <c r="WNB61" s="691"/>
      <c r="WNC61" s="691"/>
      <c r="WND61" s="691"/>
      <c r="WNE61" s="691"/>
      <c r="WNF61" s="691"/>
      <c r="WNG61" s="691"/>
      <c r="WNH61" s="691"/>
      <c r="WNI61" s="691"/>
      <c r="WNJ61" s="691"/>
      <c r="WNK61" s="691"/>
      <c r="WNL61" s="691"/>
      <c r="WNM61" s="691"/>
      <c r="WNN61" s="691"/>
      <c r="WNO61" s="691"/>
      <c r="WNP61" s="691"/>
      <c r="WNQ61" s="691"/>
      <c r="WNR61" s="691"/>
      <c r="WNS61" s="691"/>
      <c r="WNT61" s="691"/>
      <c r="WNU61" s="691"/>
      <c r="WNV61" s="691"/>
      <c r="WNW61" s="691"/>
      <c r="WNX61" s="691"/>
      <c r="WNY61" s="691"/>
      <c r="WNZ61" s="691"/>
      <c r="WOA61" s="691"/>
      <c r="WOB61" s="691"/>
      <c r="WOC61" s="691"/>
      <c r="WOD61" s="691"/>
      <c r="WOE61" s="691"/>
      <c r="WOF61" s="691"/>
      <c r="WOG61" s="691"/>
      <c r="WOH61" s="691"/>
      <c r="WOI61" s="691"/>
      <c r="WOJ61" s="691"/>
      <c r="WOK61" s="691"/>
      <c r="WOL61" s="691"/>
      <c r="WOM61" s="691"/>
      <c r="WON61" s="691"/>
      <c r="WOO61" s="691"/>
      <c r="WOP61" s="691"/>
      <c r="WOQ61" s="691"/>
      <c r="WOR61" s="691"/>
      <c r="WOS61" s="691"/>
      <c r="WOT61" s="691"/>
      <c r="WOU61" s="691"/>
      <c r="WOV61" s="691"/>
      <c r="WOW61" s="691"/>
      <c r="WOX61" s="691"/>
      <c r="WOY61" s="691"/>
      <c r="WOZ61" s="691"/>
      <c r="WPA61" s="691"/>
      <c r="WPB61" s="691"/>
      <c r="WPC61" s="691"/>
      <c r="WPD61" s="691"/>
      <c r="WPE61" s="691"/>
      <c r="WPF61" s="691"/>
      <c r="WPG61" s="691"/>
      <c r="WPH61" s="691"/>
      <c r="WPI61" s="691"/>
      <c r="WPJ61" s="691"/>
      <c r="WPK61" s="691"/>
      <c r="WPL61" s="691"/>
      <c r="WPM61" s="691"/>
      <c r="WPN61" s="691"/>
      <c r="WPO61" s="691"/>
      <c r="WPP61" s="691"/>
      <c r="WPQ61" s="691"/>
      <c r="WPR61" s="691"/>
      <c r="WPS61" s="691"/>
      <c r="WPT61" s="691"/>
      <c r="WPU61" s="691"/>
      <c r="WPV61" s="691"/>
      <c r="WPW61" s="691"/>
      <c r="WPX61" s="691"/>
      <c r="WPY61" s="691"/>
      <c r="WPZ61" s="691"/>
      <c r="WQA61" s="691"/>
      <c r="WQB61" s="691"/>
      <c r="WQC61" s="691"/>
      <c r="WQD61" s="691"/>
      <c r="WQE61" s="691"/>
      <c r="WQF61" s="691"/>
      <c r="WQG61" s="691"/>
      <c r="WQH61" s="691"/>
      <c r="WQI61" s="691"/>
      <c r="WQJ61" s="691"/>
      <c r="WQK61" s="691"/>
      <c r="WQL61" s="691"/>
      <c r="WQM61" s="691"/>
      <c r="WQN61" s="691"/>
      <c r="WQO61" s="691"/>
      <c r="WQP61" s="691"/>
      <c r="WQQ61" s="691"/>
      <c r="WQR61" s="691"/>
      <c r="WQS61" s="691"/>
      <c r="WQT61" s="691"/>
      <c r="WQU61" s="691"/>
      <c r="WQV61" s="691"/>
      <c r="WQW61" s="691"/>
      <c r="WQX61" s="691"/>
      <c r="WQY61" s="691"/>
      <c r="WQZ61" s="691"/>
      <c r="WRA61" s="691"/>
      <c r="WRB61" s="691"/>
      <c r="WRC61" s="691"/>
      <c r="WRD61" s="691"/>
      <c r="WRE61" s="691"/>
      <c r="WRF61" s="691"/>
      <c r="WRG61" s="691"/>
      <c r="WRH61" s="691"/>
      <c r="WRI61" s="691"/>
      <c r="WRJ61" s="691"/>
      <c r="WRK61" s="691"/>
      <c r="WRL61" s="691"/>
      <c r="WRM61" s="691"/>
      <c r="WRN61" s="691"/>
      <c r="WRO61" s="691"/>
      <c r="WRP61" s="691"/>
      <c r="WRQ61" s="691"/>
      <c r="WRR61" s="691"/>
      <c r="WRS61" s="691"/>
      <c r="WRT61" s="691"/>
      <c r="WRU61" s="691"/>
      <c r="WRV61" s="691"/>
      <c r="WRW61" s="691"/>
      <c r="WRX61" s="691"/>
      <c r="WRY61" s="691"/>
      <c r="WRZ61" s="691"/>
      <c r="WSA61" s="691"/>
      <c r="WSB61" s="691"/>
      <c r="WSC61" s="691"/>
      <c r="WSD61" s="691"/>
      <c r="WSE61" s="691"/>
      <c r="WSF61" s="691"/>
      <c r="WSG61" s="691"/>
      <c r="WSH61" s="691"/>
      <c r="WSI61" s="691"/>
      <c r="WSJ61" s="691"/>
      <c r="WSK61" s="691"/>
      <c r="WSL61" s="691"/>
      <c r="WSM61" s="691"/>
      <c r="WSN61" s="691"/>
      <c r="WSO61" s="691"/>
      <c r="WSP61" s="691"/>
      <c r="WSQ61" s="691"/>
      <c r="WSR61" s="691"/>
      <c r="WSS61" s="691"/>
      <c r="WST61" s="691"/>
      <c r="WSU61" s="691"/>
      <c r="WSV61" s="691"/>
      <c r="WSW61" s="691"/>
      <c r="WSX61" s="691"/>
      <c r="WSY61" s="691"/>
      <c r="WSZ61" s="691"/>
      <c r="WTA61" s="691"/>
      <c r="WTB61" s="691"/>
      <c r="WTC61" s="691"/>
      <c r="WTD61" s="691"/>
      <c r="WTE61" s="691"/>
      <c r="WTF61" s="691"/>
      <c r="WTG61" s="691"/>
      <c r="WTH61" s="691"/>
      <c r="WTI61" s="691"/>
      <c r="WTJ61" s="691"/>
      <c r="WTK61" s="691"/>
      <c r="WTL61" s="691"/>
      <c r="WTM61" s="691"/>
      <c r="WTN61" s="691"/>
      <c r="WTO61" s="691"/>
      <c r="WTP61" s="691"/>
      <c r="WTQ61" s="691"/>
      <c r="WTR61" s="691"/>
      <c r="WTS61" s="691"/>
      <c r="WTT61" s="691"/>
      <c r="WTU61" s="691"/>
      <c r="WTV61" s="691"/>
      <c r="WTW61" s="691"/>
      <c r="WTX61" s="691"/>
      <c r="WTY61" s="691"/>
      <c r="WTZ61" s="691"/>
      <c r="WUA61" s="691"/>
      <c r="WUB61" s="691"/>
      <c r="WUC61" s="691"/>
      <c r="WUD61" s="691"/>
      <c r="WUE61" s="691"/>
      <c r="WUF61" s="691"/>
      <c r="WUG61" s="691"/>
      <c r="WUH61" s="691"/>
      <c r="WUI61" s="691"/>
      <c r="WUJ61" s="691"/>
      <c r="WUK61" s="691"/>
      <c r="WUL61" s="691"/>
      <c r="WUM61" s="691"/>
      <c r="WUN61" s="691"/>
      <c r="WUO61" s="691"/>
      <c r="WUP61" s="691"/>
      <c r="WUQ61" s="691"/>
      <c r="WUR61" s="691"/>
      <c r="WUS61" s="691"/>
      <c r="WUT61" s="691"/>
      <c r="WUU61" s="691"/>
      <c r="WUV61" s="691"/>
      <c r="WUW61" s="691"/>
      <c r="WUX61" s="691"/>
      <c r="WUY61" s="691"/>
      <c r="WUZ61" s="691"/>
      <c r="WVA61" s="691"/>
      <c r="WVB61" s="691"/>
      <c r="WVC61" s="691"/>
      <c r="WVD61" s="691"/>
      <c r="WVE61" s="691"/>
      <c r="WVF61" s="691"/>
      <c r="WVG61" s="691"/>
      <c r="WVH61" s="691"/>
      <c r="WVI61" s="691"/>
      <c r="WVJ61" s="691"/>
      <c r="WVK61" s="691"/>
      <c r="WVL61" s="691"/>
      <c r="WVM61" s="691"/>
      <c r="WVN61" s="691"/>
      <c r="WVO61" s="691"/>
      <c r="WVP61" s="691"/>
      <c r="WVQ61" s="691"/>
      <c r="WVR61" s="691"/>
      <c r="WVS61" s="691"/>
      <c r="WVT61" s="691"/>
      <c r="WVU61" s="691"/>
      <c r="WVV61" s="691"/>
      <c r="WVW61" s="691"/>
      <c r="WVX61" s="691"/>
      <c r="WVY61" s="691"/>
      <c r="WVZ61" s="691"/>
      <c r="WWA61" s="691"/>
      <c r="WWB61" s="691"/>
      <c r="WWC61" s="691"/>
      <c r="WWD61" s="691"/>
      <c r="WWE61" s="691"/>
      <c r="WWF61" s="691"/>
      <c r="WWG61" s="691"/>
      <c r="WWH61" s="691"/>
      <c r="WWI61" s="691"/>
      <c r="WWJ61" s="691"/>
      <c r="WWK61" s="691"/>
      <c r="WWL61" s="691"/>
      <c r="WWM61" s="691"/>
      <c r="WWN61" s="691"/>
      <c r="WWO61" s="691"/>
      <c r="WWP61" s="691"/>
      <c r="WWQ61" s="691"/>
      <c r="WWR61" s="691"/>
      <c r="WWS61" s="691"/>
      <c r="WWT61" s="691"/>
      <c r="WWU61" s="691"/>
      <c r="WWV61" s="691"/>
      <c r="WWW61" s="691"/>
      <c r="WWX61" s="691"/>
      <c r="WWY61" s="691"/>
      <c r="WWZ61" s="691"/>
      <c r="WXA61" s="691"/>
      <c r="WXB61" s="691"/>
      <c r="WXC61" s="691"/>
      <c r="WXD61" s="691"/>
      <c r="WXE61" s="691"/>
      <c r="WXF61" s="691"/>
      <c r="WXG61" s="691"/>
      <c r="WXH61" s="691"/>
      <c r="WXI61" s="691"/>
      <c r="WXJ61" s="691"/>
      <c r="WXK61" s="691"/>
      <c r="WXL61" s="691"/>
      <c r="WXM61" s="691"/>
      <c r="WXN61" s="691"/>
      <c r="WXO61" s="691"/>
      <c r="WXP61" s="691"/>
      <c r="WXQ61" s="691"/>
      <c r="WXR61" s="691"/>
      <c r="WXS61" s="691"/>
      <c r="WXT61" s="691"/>
      <c r="WXU61" s="691"/>
      <c r="WXV61" s="691"/>
      <c r="WXW61" s="691"/>
      <c r="WXX61" s="691"/>
      <c r="WXY61" s="691"/>
      <c r="WXZ61" s="691"/>
      <c r="WYA61" s="691"/>
      <c r="WYB61" s="691"/>
      <c r="WYC61" s="691"/>
      <c r="WYD61" s="691"/>
      <c r="WYE61" s="691"/>
      <c r="WYF61" s="691"/>
      <c r="WYG61" s="691"/>
      <c r="WYH61" s="691"/>
      <c r="WYI61" s="691"/>
      <c r="WYJ61" s="691"/>
      <c r="WYK61" s="691"/>
      <c r="WYL61" s="691"/>
      <c r="WYM61" s="691"/>
      <c r="WYN61" s="691"/>
      <c r="WYO61" s="691"/>
      <c r="WYP61" s="691"/>
      <c r="WYQ61" s="691"/>
      <c r="WYR61" s="691"/>
      <c r="WYS61" s="691"/>
      <c r="WYT61" s="691"/>
      <c r="WYU61" s="691"/>
      <c r="WYV61" s="691"/>
      <c r="WYW61" s="691"/>
      <c r="WYX61" s="691"/>
      <c r="WYY61" s="691"/>
      <c r="WYZ61" s="691"/>
      <c r="WZA61" s="691"/>
      <c r="WZB61" s="691"/>
      <c r="WZC61" s="691"/>
      <c r="WZD61" s="691"/>
      <c r="WZE61" s="691"/>
      <c r="WZF61" s="691"/>
      <c r="WZG61" s="691"/>
      <c r="WZH61" s="691"/>
      <c r="WZI61" s="691"/>
      <c r="WZJ61" s="691"/>
      <c r="WZK61" s="691"/>
      <c r="WZL61" s="691"/>
      <c r="WZM61" s="691"/>
      <c r="WZN61" s="691"/>
      <c r="WZO61" s="691"/>
      <c r="WZP61" s="691"/>
      <c r="WZQ61" s="691"/>
      <c r="WZR61" s="691"/>
      <c r="WZS61" s="691"/>
      <c r="WZT61" s="691"/>
      <c r="WZU61" s="691"/>
      <c r="WZV61" s="691"/>
      <c r="WZW61" s="691"/>
      <c r="WZX61" s="691"/>
      <c r="WZY61" s="691"/>
      <c r="WZZ61" s="691"/>
      <c r="XAA61" s="691"/>
      <c r="XAB61" s="691"/>
      <c r="XAC61" s="691"/>
      <c r="XAD61" s="691"/>
      <c r="XAE61" s="691"/>
      <c r="XAF61" s="691"/>
      <c r="XAG61" s="691"/>
      <c r="XAH61" s="691"/>
      <c r="XAI61" s="691"/>
      <c r="XAJ61" s="691"/>
      <c r="XAK61" s="691"/>
      <c r="XAL61" s="691"/>
      <c r="XAM61" s="691"/>
      <c r="XAN61" s="691"/>
      <c r="XAO61" s="691"/>
      <c r="XAP61" s="691"/>
      <c r="XAQ61" s="691"/>
      <c r="XAR61" s="691"/>
      <c r="XAS61" s="691"/>
      <c r="XAT61" s="691"/>
      <c r="XAU61" s="691"/>
      <c r="XAV61" s="691"/>
      <c r="XAW61" s="691"/>
      <c r="XAX61" s="691"/>
      <c r="XAY61" s="691"/>
      <c r="XAZ61" s="691"/>
      <c r="XBA61" s="691"/>
      <c r="XBB61" s="691"/>
      <c r="XBC61" s="691"/>
      <c r="XBD61" s="691"/>
      <c r="XBE61" s="691"/>
      <c r="XBF61" s="691"/>
      <c r="XBG61" s="691"/>
      <c r="XBH61" s="691"/>
      <c r="XBI61" s="691"/>
      <c r="XBJ61" s="691"/>
      <c r="XBK61" s="691"/>
      <c r="XBL61" s="691"/>
      <c r="XBM61" s="691"/>
      <c r="XBN61" s="691"/>
      <c r="XBO61" s="691"/>
      <c r="XBP61" s="691"/>
      <c r="XBQ61" s="691"/>
      <c r="XBR61" s="691"/>
      <c r="XBS61" s="691"/>
      <c r="XBT61" s="691"/>
      <c r="XBU61" s="691"/>
      <c r="XBV61" s="691"/>
      <c r="XBW61" s="691"/>
      <c r="XBX61" s="691"/>
      <c r="XBY61" s="691"/>
      <c r="XBZ61" s="691"/>
      <c r="XCA61" s="691"/>
      <c r="XCB61" s="691"/>
      <c r="XCC61" s="691"/>
      <c r="XCD61" s="691"/>
      <c r="XCE61" s="691"/>
      <c r="XCF61" s="691"/>
      <c r="XCG61" s="691"/>
      <c r="XCH61" s="691"/>
      <c r="XCI61" s="691"/>
      <c r="XCJ61" s="691"/>
      <c r="XCK61" s="691"/>
      <c r="XCL61" s="691"/>
      <c r="XCM61" s="691"/>
      <c r="XCN61" s="691"/>
      <c r="XCO61" s="691"/>
      <c r="XCP61" s="691"/>
      <c r="XCQ61" s="691"/>
      <c r="XCR61" s="691"/>
      <c r="XCS61" s="691"/>
      <c r="XCT61" s="691"/>
      <c r="XCU61" s="691"/>
      <c r="XCV61" s="691"/>
      <c r="XCW61" s="691"/>
      <c r="XCX61" s="691"/>
      <c r="XCY61" s="691"/>
      <c r="XCZ61" s="691"/>
      <c r="XDA61" s="691"/>
      <c r="XDB61" s="691"/>
      <c r="XDC61" s="691"/>
      <c r="XDD61" s="691"/>
      <c r="XDE61" s="691"/>
      <c r="XDF61" s="691"/>
      <c r="XDG61" s="691"/>
      <c r="XDH61" s="691"/>
      <c r="XDI61" s="691"/>
      <c r="XDJ61" s="691"/>
      <c r="XDK61" s="691"/>
      <c r="XDL61" s="691"/>
      <c r="XDM61" s="691"/>
      <c r="XDN61" s="691"/>
      <c r="XDO61" s="691"/>
      <c r="XDP61" s="691"/>
      <c r="XDQ61" s="691"/>
      <c r="XDR61" s="691"/>
      <c r="XDS61" s="691"/>
      <c r="XDT61" s="691"/>
      <c r="XDU61" s="691"/>
      <c r="XDV61" s="691"/>
      <c r="XDW61" s="691"/>
      <c r="XDX61" s="691"/>
      <c r="XDY61" s="691"/>
      <c r="XDZ61" s="691"/>
      <c r="XEA61" s="691"/>
      <c r="XEB61" s="691"/>
      <c r="XEC61" s="691"/>
      <c r="XED61" s="691"/>
      <c r="XEE61" s="691"/>
      <c r="XEF61" s="691"/>
      <c r="XEG61" s="691"/>
      <c r="XEH61" s="691"/>
      <c r="XEI61" s="691"/>
      <c r="XEJ61" s="691"/>
      <c r="XEK61" s="691"/>
      <c r="XEL61" s="691"/>
      <c r="XEM61" s="691"/>
      <c r="XEN61" s="691"/>
      <c r="XEO61" s="691"/>
      <c r="XEP61" s="691"/>
      <c r="XEQ61" s="691"/>
      <c r="XER61" s="691"/>
      <c r="XES61" s="691"/>
      <c r="XET61" s="691"/>
      <c r="XEU61" s="691"/>
      <c r="XEV61" s="691"/>
      <c r="XEW61" s="691"/>
      <c r="XEX61" s="691"/>
      <c r="XEY61" s="691"/>
      <c r="XEZ61" s="691"/>
      <c r="XFA61" s="691"/>
      <c r="XFB61" s="691"/>
      <c r="XFC61" s="691"/>
      <c r="XFD61" s="691"/>
    </row>
  </sheetData>
  <mergeCells count="2352">
    <mergeCell ref="A59:G59"/>
    <mergeCell ref="A60:G60"/>
    <mergeCell ref="A61:G61"/>
    <mergeCell ref="A58:G58"/>
    <mergeCell ref="XDR57:XDX57"/>
    <mergeCell ref="XDY57:XEE57"/>
    <mergeCell ref="XEF57:XEL57"/>
    <mergeCell ref="XEM57:XES57"/>
    <mergeCell ref="XET57:XEZ57"/>
    <mergeCell ref="XFA57:XFD57"/>
    <mergeCell ref="XCB57:XCH57"/>
    <mergeCell ref="XCI57:XCO57"/>
    <mergeCell ref="XCP57:XCV57"/>
    <mergeCell ref="XCW57:XDC57"/>
    <mergeCell ref="XDD57:XDJ57"/>
    <mergeCell ref="XDK57:XDQ57"/>
    <mergeCell ref="XAL57:XAR57"/>
    <mergeCell ref="XAS57:XAY57"/>
    <mergeCell ref="XAZ57:XBF57"/>
    <mergeCell ref="XBG57:XBM57"/>
    <mergeCell ref="XBN57:XBT57"/>
    <mergeCell ref="XBU57:XCA57"/>
    <mergeCell ref="WYV57:WZB57"/>
    <mergeCell ref="WZC57:WZI57"/>
    <mergeCell ref="WZJ57:WZP57"/>
    <mergeCell ref="WZQ57:WZW57"/>
    <mergeCell ref="WZX57:XAD57"/>
    <mergeCell ref="XAE57:XAK57"/>
    <mergeCell ref="WXF57:WXL57"/>
    <mergeCell ref="WXM57:WXS57"/>
    <mergeCell ref="WXT57:WXZ57"/>
    <mergeCell ref="WYA57:WYG57"/>
    <mergeCell ref="WYH57:WYN57"/>
    <mergeCell ref="WYO57:WYU57"/>
    <mergeCell ref="WVP57:WVV57"/>
    <mergeCell ref="WVW57:WWC57"/>
    <mergeCell ref="WWD57:WWJ57"/>
    <mergeCell ref="WWK57:WWQ57"/>
    <mergeCell ref="WWR57:WWX57"/>
    <mergeCell ref="WWY57:WXE57"/>
    <mergeCell ref="WTZ57:WUF57"/>
    <mergeCell ref="WUG57:WUM57"/>
    <mergeCell ref="WUN57:WUT57"/>
    <mergeCell ref="WUU57:WVA57"/>
    <mergeCell ref="WVB57:WVH57"/>
    <mergeCell ref="WVI57:WVO57"/>
    <mergeCell ref="WSJ57:WSP57"/>
    <mergeCell ref="WSQ57:WSW57"/>
    <mergeCell ref="WSX57:WTD57"/>
    <mergeCell ref="WTE57:WTK57"/>
    <mergeCell ref="WTL57:WTR57"/>
    <mergeCell ref="WTS57:WTY57"/>
    <mergeCell ref="WQT57:WQZ57"/>
    <mergeCell ref="WRA57:WRG57"/>
    <mergeCell ref="WRH57:WRN57"/>
    <mergeCell ref="WRO57:WRU57"/>
    <mergeCell ref="WRV57:WSB57"/>
    <mergeCell ref="WSC57:WSI57"/>
    <mergeCell ref="WPD57:WPJ57"/>
    <mergeCell ref="WPK57:WPQ57"/>
    <mergeCell ref="WPR57:WPX57"/>
    <mergeCell ref="WPY57:WQE57"/>
    <mergeCell ref="WQF57:WQL57"/>
    <mergeCell ref="WQM57:WQS57"/>
    <mergeCell ref="WNN57:WNT57"/>
    <mergeCell ref="WNU57:WOA57"/>
    <mergeCell ref="WOB57:WOH57"/>
    <mergeCell ref="WOI57:WOO57"/>
    <mergeCell ref="WOP57:WOV57"/>
    <mergeCell ref="WOW57:WPC57"/>
    <mergeCell ref="WLX57:WMD57"/>
    <mergeCell ref="WME57:WMK57"/>
    <mergeCell ref="WML57:WMR57"/>
    <mergeCell ref="WMS57:WMY57"/>
    <mergeCell ref="WMZ57:WNF57"/>
    <mergeCell ref="WNG57:WNM57"/>
    <mergeCell ref="WKH57:WKN57"/>
    <mergeCell ref="WKO57:WKU57"/>
    <mergeCell ref="WKV57:WLB57"/>
    <mergeCell ref="WLC57:WLI57"/>
    <mergeCell ref="WLJ57:WLP57"/>
    <mergeCell ref="WLQ57:WLW57"/>
    <mergeCell ref="WIR57:WIX57"/>
    <mergeCell ref="WIY57:WJE57"/>
    <mergeCell ref="WJF57:WJL57"/>
    <mergeCell ref="WJM57:WJS57"/>
    <mergeCell ref="WJT57:WJZ57"/>
    <mergeCell ref="WKA57:WKG57"/>
    <mergeCell ref="WHB57:WHH57"/>
    <mergeCell ref="WHI57:WHO57"/>
    <mergeCell ref="WHP57:WHV57"/>
    <mergeCell ref="WHW57:WIC57"/>
    <mergeCell ref="WID57:WIJ57"/>
    <mergeCell ref="WIK57:WIQ57"/>
    <mergeCell ref="WFL57:WFR57"/>
    <mergeCell ref="WFS57:WFY57"/>
    <mergeCell ref="WFZ57:WGF57"/>
    <mergeCell ref="WGG57:WGM57"/>
    <mergeCell ref="WGN57:WGT57"/>
    <mergeCell ref="WGU57:WHA57"/>
    <mergeCell ref="WDV57:WEB57"/>
    <mergeCell ref="WEC57:WEI57"/>
    <mergeCell ref="WEJ57:WEP57"/>
    <mergeCell ref="WEQ57:WEW57"/>
    <mergeCell ref="WEX57:WFD57"/>
    <mergeCell ref="WFE57:WFK57"/>
    <mergeCell ref="WCF57:WCL57"/>
    <mergeCell ref="WCM57:WCS57"/>
    <mergeCell ref="WCT57:WCZ57"/>
    <mergeCell ref="WDA57:WDG57"/>
    <mergeCell ref="WDH57:WDN57"/>
    <mergeCell ref="WDO57:WDU57"/>
    <mergeCell ref="WAP57:WAV57"/>
    <mergeCell ref="WAW57:WBC57"/>
    <mergeCell ref="WBD57:WBJ57"/>
    <mergeCell ref="WBK57:WBQ57"/>
    <mergeCell ref="WBR57:WBX57"/>
    <mergeCell ref="WBY57:WCE57"/>
    <mergeCell ref="VYZ57:VZF57"/>
    <mergeCell ref="VZG57:VZM57"/>
    <mergeCell ref="VZN57:VZT57"/>
    <mergeCell ref="VZU57:WAA57"/>
    <mergeCell ref="WAB57:WAH57"/>
    <mergeCell ref="WAI57:WAO57"/>
    <mergeCell ref="VXJ57:VXP57"/>
    <mergeCell ref="VXQ57:VXW57"/>
    <mergeCell ref="VXX57:VYD57"/>
    <mergeCell ref="VYE57:VYK57"/>
    <mergeCell ref="VYL57:VYR57"/>
    <mergeCell ref="VYS57:VYY57"/>
    <mergeCell ref="VVT57:VVZ57"/>
    <mergeCell ref="VWA57:VWG57"/>
    <mergeCell ref="VWH57:VWN57"/>
    <mergeCell ref="VWO57:VWU57"/>
    <mergeCell ref="VWV57:VXB57"/>
    <mergeCell ref="VXC57:VXI57"/>
    <mergeCell ref="VUD57:VUJ57"/>
    <mergeCell ref="VUK57:VUQ57"/>
    <mergeCell ref="VUR57:VUX57"/>
    <mergeCell ref="VUY57:VVE57"/>
    <mergeCell ref="VVF57:VVL57"/>
    <mergeCell ref="VVM57:VVS57"/>
    <mergeCell ref="VSN57:VST57"/>
    <mergeCell ref="VSU57:VTA57"/>
    <mergeCell ref="VTB57:VTH57"/>
    <mergeCell ref="VTI57:VTO57"/>
    <mergeCell ref="VTP57:VTV57"/>
    <mergeCell ref="VTW57:VUC57"/>
    <mergeCell ref="VQX57:VRD57"/>
    <mergeCell ref="VRE57:VRK57"/>
    <mergeCell ref="VRL57:VRR57"/>
    <mergeCell ref="VRS57:VRY57"/>
    <mergeCell ref="VRZ57:VSF57"/>
    <mergeCell ref="VSG57:VSM57"/>
    <mergeCell ref="VPH57:VPN57"/>
    <mergeCell ref="VPO57:VPU57"/>
    <mergeCell ref="VPV57:VQB57"/>
    <mergeCell ref="VQC57:VQI57"/>
    <mergeCell ref="VQJ57:VQP57"/>
    <mergeCell ref="VQQ57:VQW57"/>
    <mergeCell ref="VNR57:VNX57"/>
    <mergeCell ref="VNY57:VOE57"/>
    <mergeCell ref="VOF57:VOL57"/>
    <mergeCell ref="VOM57:VOS57"/>
    <mergeCell ref="VOT57:VOZ57"/>
    <mergeCell ref="VPA57:VPG57"/>
    <mergeCell ref="VMB57:VMH57"/>
    <mergeCell ref="VMI57:VMO57"/>
    <mergeCell ref="VMP57:VMV57"/>
    <mergeCell ref="VMW57:VNC57"/>
    <mergeCell ref="VND57:VNJ57"/>
    <mergeCell ref="VNK57:VNQ57"/>
    <mergeCell ref="VKL57:VKR57"/>
    <mergeCell ref="VKS57:VKY57"/>
    <mergeCell ref="VKZ57:VLF57"/>
    <mergeCell ref="VLG57:VLM57"/>
    <mergeCell ref="VLN57:VLT57"/>
    <mergeCell ref="VLU57:VMA57"/>
    <mergeCell ref="VIV57:VJB57"/>
    <mergeCell ref="VJC57:VJI57"/>
    <mergeCell ref="VJJ57:VJP57"/>
    <mergeCell ref="VJQ57:VJW57"/>
    <mergeCell ref="VJX57:VKD57"/>
    <mergeCell ref="VKE57:VKK57"/>
    <mergeCell ref="VHF57:VHL57"/>
    <mergeCell ref="VHM57:VHS57"/>
    <mergeCell ref="VHT57:VHZ57"/>
    <mergeCell ref="VIA57:VIG57"/>
    <mergeCell ref="VIH57:VIN57"/>
    <mergeCell ref="VIO57:VIU57"/>
    <mergeCell ref="VFP57:VFV57"/>
    <mergeCell ref="VFW57:VGC57"/>
    <mergeCell ref="VGD57:VGJ57"/>
    <mergeCell ref="VGK57:VGQ57"/>
    <mergeCell ref="VGR57:VGX57"/>
    <mergeCell ref="VGY57:VHE57"/>
    <mergeCell ref="VDZ57:VEF57"/>
    <mergeCell ref="VEG57:VEM57"/>
    <mergeCell ref="VEN57:VET57"/>
    <mergeCell ref="VEU57:VFA57"/>
    <mergeCell ref="VFB57:VFH57"/>
    <mergeCell ref="VFI57:VFO57"/>
    <mergeCell ref="VCJ57:VCP57"/>
    <mergeCell ref="VCQ57:VCW57"/>
    <mergeCell ref="VCX57:VDD57"/>
    <mergeCell ref="VDE57:VDK57"/>
    <mergeCell ref="VDL57:VDR57"/>
    <mergeCell ref="VDS57:VDY57"/>
    <mergeCell ref="VAT57:VAZ57"/>
    <mergeCell ref="VBA57:VBG57"/>
    <mergeCell ref="VBH57:VBN57"/>
    <mergeCell ref="VBO57:VBU57"/>
    <mergeCell ref="VBV57:VCB57"/>
    <mergeCell ref="VCC57:VCI57"/>
    <mergeCell ref="UZD57:UZJ57"/>
    <mergeCell ref="UZK57:UZQ57"/>
    <mergeCell ref="UZR57:UZX57"/>
    <mergeCell ref="UZY57:VAE57"/>
    <mergeCell ref="VAF57:VAL57"/>
    <mergeCell ref="VAM57:VAS57"/>
    <mergeCell ref="UXN57:UXT57"/>
    <mergeCell ref="UXU57:UYA57"/>
    <mergeCell ref="UYB57:UYH57"/>
    <mergeCell ref="UYI57:UYO57"/>
    <mergeCell ref="UYP57:UYV57"/>
    <mergeCell ref="UYW57:UZC57"/>
    <mergeCell ref="UVX57:UWD57"/>
    <mergeCell ref="UWE57:UWK57"/>
    <mergeCell ref="UWL57:UWR57"/>
    <mergeCell ref="UWS57:UWY57"/>
    <mergeCell ref="UWZ57:UXF57"/>
    <mergeCell ref="UXG57:UXM57"/>
    <mergeCell ref="UUH57:UUN57"/>
    <mergeCell ref="UUO57:UUU57"/>
    <mergeCell ref="UUV57:UVB57"/>
    <mergeCell ref="UVC57:UVI57"/>
    <mergeCell ref="UVJ57:UVP57"/>
    <mergeCell ref="UVQ57:UVW57"/>
    <mergeCell ref="USR57:USX57"/>
    <mergeCell ref="USY57:UTE57"/>
    <mergeCell ref="UTF57:UTL57"/>
    <mergeCell ref="UTM57:UTS57"/>
    <mergeCell ref="UTT57:UTZ57"/>
    <mergeCell ref="UUA57:UUG57"/>
    <mergeCell ref="URB57:URH57"/>
    <mergeCell ref="URI57:URO57"/>
    <mergeCell ref="URP57:URV57"/>
    <mergeCell ref="URW57:USC57"/>
    <mergeCell ref="USD57:USJ57"/>
    <mergeCell ref="USK57:USQ57"/>
    <mergeCell ref="UPL57:UPR57"/>
    <mergeCell ref="UPS57:UPY57"/>
    <mergeCell ref="UPZ57:UQF57"/>
    <mergeCell ref="UQG57:UQM57"/>
    <mergeCell ref="UQN57:UQT57"/>
    <mergeCell ref="UQU57:URA57"/>
    <mergeCell ref="UNV57:UOB57"/>
    <mergeCell ref="UOC57:UOI57"/>
    <mergeCell ref="UOJ57:UOP57"/>
    <mergeCell ref="UOQ57:UOW57"/>
    <mergeCell ref="UOX57:UPD57"/>
    <mergeCell ref="UPE57:UPK57"/>
    <mergeCell ref="UMF57:UML57"/>
    <mergeCell ref="UMM57:UMS57"/>
    <mergeCell ref="UMT57:UMZ57"/>
    <mergeCell ref="UNA57:UNG57"/>
    <mergeCell ref="UNH57:UNN57"/>
    <mergeCell ref="UNO57:UNU57"/>
    <mergeCell ref="UKP57:UKV57"/>
    <mergeCell ref="UKW57:ULC57"/>
    <mergeCell ref="ULD57:ULJ57"/>
    <mergeCell ref="ULK57:ULQ57"/>
    <mergeCell ref="ULR57:ULX57"/>
    <mergeCell ref="ULY57:UME57"/>
    <mergeCell ref="UIZ57:UJF57"/>
    <mergeCell ref="UJG57:UJM57"/>
    <mergeCell ref="UJN57:UJT57"/>
    <mergeCell ref="UJU57:UKA57"/>
    <mergeCell ref="UKB57:UKH57"/>
    <mergeCell ref="UKI57:UKO57"/>
    <mergeCell ref="UHJ57:UHP57"/>
    <mergeCell ref="UHQ57:UHW57"/>
    <mergeCell ref="UHX57:UID57"/>
    <mergeCell ref="UIE57:UIK57"/>
    <mergeCell ref="UIL57:UIR57"/>
    <mergeCell ref="UIS57:UIY57"/>
    <mergeCell ref="UFT57:UFZ57"/>
    <mergeCell ref="UGA57:UGG57"/>
    <mergeCell ref="UGH57:UGN57"/>
    <mergeCell ref="UGO57:UGU57"/>
    <mergeCell ref="UGV57:UHB57"/>
    <mergeCell ref="UHC57:UHI57"/>
    <mergeCell ref="UED57:UEJ57"/>
    <mergeCell ref="UEK57:UEQ57"/>
    <mergeCell ref="UER57:UEX57"/>
    <mergeCell ref="UEY57:UFE57"/>
    <mergeCell ref="UFF57:UFL57"/>
    <mergeCell ref="UFM57:UFS57"/>
    <mergeCell ref="UCN57:UCT57"/>
    <mergeCell ref="UCU57:UDA57"/>
    <mergeCell ref="UDB57:UDH57"/>
    <mergeCell ref="UDI57:UDO57"/>
    <mergeCell ref="UDP57:UDV57"/>
    <mergeCell ref="UDW57:UEC57"/>
    <mergeCell ref="UAX57:UBD57"/>
    <mergeCell ref="UBE57:UBK57"/>
    <mergeCell ref="UBL57:UBR57"/>
    <mergeCell ref="UBS57:UBY57"/>
    <mergeCell ref="UBZ57:UCF57"/>
    <mergeCell ref="UCG57:UCM57"/>
    <mergeCell ref="TZH57:TZN57"/>
    <mergeCell ref="TZO57:TZU57"/>
    <mergeCell ref="TZV57:UAB57"/>
    <mergeCell ref="UAC57:UAI57"/>
    <mergeCell ref="UAJ57:UAP57"/>
    <mergeCell ref="UAQ57:UAW57"/>
    <mergeCell ref="TXR57:TXX57"/>
    <mergeCell ref="TXY57:TYE57"/>
    <mergeCell ref="TYF57:TYL57"/>
    <mergeCell ref="TYM57:TYS57"/>
    <mergeCell ref="TYT57:TYZ57"/>
    <mergeCell ref="TZA57:TZG57"/>
    <mergeCell ref="TWB57:TWH57"/>
    <mergeCell ref="TWI57:TWO57"/>
    <mergeCell ref="TWP57:TWV57"/>
    <mergeCell ref="TWW57:TXC57"/>
    <mergeCell ref="TXD57:TXJ57"/>
    <mergeCell ref="TXK57:TXQ57"/>
    <mergeCell ref="TUL57:TUR57"/>
    <mergeCell ref="TUS57:TUY57"/>
    <mergeCell ref="TUZ57:TVF57"/>
    <mergeCell ref="TVG57:TVM57"/>
    <mergeCell ref="TVN57:TVT57"/>
    <mergeCell ref="TVU57:TWA57"/>
    <mergeCell ref="TSV57:TTB57"/>
    <mergeCell ref="TTC57:TTI57"/>
    <mergeCell ref="TTJ57:TTP57"/>
    <mergeCell ref="TTQ57:TTW57"/>
    <mergeCell ref="TTX57:TUD57"/>
    <mergeCell ref="TUE57:TUK57"/>
    <mergeCell ref="TRF57:TRL57"/>
    <mergeCell ref="TRM57:TRS57"/>
    <mergeCell ref="TRT57:TRZ57"/>
    <mergeCell ref="TSA57:TSG57"/>
    <mergeCell ref="TSH57:TSN57"/>
    <mergeCell ref="TSO57:TSU57"/>
    <mergeCell ref="TPP57:TPV57"/>
    <mergeCell ref="TPW57:TQC57"/>
    <mergeCell ref="TQD57:TQJ57"/>
    <mergeCell ref="TQK57:TQQ57"/>
    <mergeCell ref="TQR57:TQX57"/>
    <mergeCell ref="TQY57:TRE57"/>
    <mergeCell ref="TNZ57:TOF57"/>
    <mergeCell ref="TOG57:TOM57"/>
    <mergeCell ref="TON57:TOT57"/>
    <mergeCell ref="TOU57:TPA57"/>
    <mergeCell ref="TPB57:TPH57"/>
    <mergeCell ref="TPI57:TPO57"/>
    <mergeCell ref="TMJ57:TMP57"/>
    <mergeCell ref="TMQ57:TMW57"/>
    <mergeCell ref="TMX57:TND57"/>
    <mergeCell ref="TNE57:TNK57"/>
    <mergeCell ref="TNL57:TNR57"/>
    <mergeCell ref="TNS57:TNY57"/>
    <mergeCell ref="TKT57:TKZ57"/>
    <mergeCell ref="TLA57:TLG57"/>
    <mergeCell ref="TLH57:TLN57"/>
    <mergeCell ref="TLO57:TLU57"/>
    <mergeCell ref="TLV57:TMB57"/>
    <mergeCell ref="TMC57:TMI57"/>
    <mergeCell ref="TJD57:TJJ57"/>
    <mergeCell ref="TJK57:TJQ57"/>
    <mergeCell ref="TJR57:TJX57"/>
    <mergeCell ref="TJY57:TKE57"/>
    <mergeCell ref="TKF57:TKL57"/>
    <mergeCell ref="TKM57:TKS57"/>
    <mergeCell ref="THN57:THT57"/>
    <mergeCell ref="THU57:TIA57"/>
    <mergeCell ref="TIB57:TIH57"/>
    <mergeCell ref="TII57:TIO57"/>
    <mergeCell ref="TIP57:TIV57"/>
    <mergeCell ref="TIW57:TJC57"/>
    <mergeCell ref="TFX57:TGD57"/>
    <mergeCell ref="TGE57:TGK57"/>
    <mergeCell ref="TGL57:TGR57"/>
    <mergeCell ref="TGS57:TGY57"/>
    <mergeCell ref="TGZ57:THF57"/>
    <mergeCell ref="THG57:THM57"/>
    <mergeCell ref="TEH57:TEN57"/>
    <mergeCell ref="TEO57:TEU57"/>
    <mergeCell ref="TEV57:TFB57"/>
    <mergeCell ref="TFC57:TFI57"/>
    <mergeCell ref="TFJ57:TFP57"/>
    <mergeCell ref="TFQ57:TFW57"/>
    <mergeCell ref="TCR57:TCX57"/>
    <mergeCell ref="TCY57:TDE57"/>
    <mergeCell ref="TDF57:TDL57"/>
    <mergeCell ref="TDM57:TDS57"/>
    <mergeCell ref="TDT57:TDZ57"/>
    <mergeCell ref="TEA57:TEG57"/>
    <mergeCell ref="TBB57:TBH57"/>
    <mergeCell ref="TBI57:TBO57"/>
    <mergeCell ref="TBP57:TBV57"/>
    <mergeCell ref="TBW57:TCC57"/>
    <mergeCell ref="TCD57:TCJ57"/>
    <mergeCell ref="TCK57:TCQ57"/>
    <mergeCell ref="SZL57:SZR57"/>
    <mergeCell ref="SZS57:SZY57"/>
    <mergeCell ref="SZZ57:TAF57"/>
    <mergeCell ref="TAG57:TAM57"/>
    <mergeCell ref="TAN57:TAT57"/>
    <mergeCell ref="TAU57:TBA57"/>
    <mergeCell ref="SXV57:SYB57"/>
    <mergeCell ref="SYC57:SYI57"/>
    <mergeCell ref="SYJ57:SYP57"/>
    <mergeCell ref="SYQ57:SYW57"/>
    <mergeCell ref="SYX57:SZD57"/>
    <mergeCell ref="SZE57:SZK57"/>
    <mergeCell ref="SWF57:SWL57"/>
    <mergeCell ref="SWM57:SWS57"/>
    <mergeCell ref="SWT57:SWZ57"/>
    <mergeCell ref="SXA57:SXG57"/>
    <mergeCell ref="SXH57:SXN57"/>
    <mergeCell ref="SXO57:SXU57"/>
    <mergeCell ref="SUP57:SUV57"/>
    <mergeCell ref="SUW57:SVC57"/>
    <mergeCell ref="SVD57:SVJ57"/>
    <mergeCell ref="SVK57:SVQ57"/>
    <mergeCell ref="SVR57:SVX57"/>
    <mergeCell ref="SVY57:SWE57"/>
    <mergeCell ref="SSZ57:STF57"/>
    <mergeCell ref="STG57:STM57"/>
    <mergeCell ref="STN57:STT57"/>
    <mergeCell ref="STU57:SUA57"/>
    <mergeCell ref="SUB57:SUH57"/>
    <mergeCell ref="SUI57:SUO57"/>
    <mergeCell ref="SRJ57:SRP57"/>
    <mergeCell ref="SRQ57:SRW57"/>
    <mergeCell ref="SRX57:SSD57"/>
    <mergeCell ref="SSE57:SSK57"/>
    <mergeCell ref="SSL57:SSR57"/>
    <mergeCell ref="SSS57:SSY57"/>
    <mergeCell ref="SPT57:SPZ57"/>
    <mergeCell ref="SQA57:SQG57"/>
    <mergeCell ref="SQH57:SQN57"/>
    <mergeCell ref="SQO57:SQU57"/>
    <mergeCell ref="SQV57:SRB57"/>
    <mergeCell ref="SRC57:SRI57"/>
    <mergeCell ref="SOD57:SOJ57"/>
    <mergeCell ref="SOK57:SOQ57"/>
    <mergeCell ref="SOR57:SOX57"/>
    <mergeCell ref="SOY57:SPE57"/>
    <mergeCell ref="SPF57:SPL57"/>
    <mergeCell ref="SPM57:SPS57"/>
    <mergeCell ref="SMN57:SMT57"/>
    <mergeCell ref="SMU57:SNA57"/>
    <mergeCell ref="SNB57:SNH57"/>
    <mergeCell ref="SNI57:SNO57"/>
    <mergeCell ref="SNP57:SNV57"/>
    <mergeCell ref="SNW57:SOC57"/>
    <mergeCell ref="SKX57:SLD57"/>
    <mergeCell ref="SLE57:SLK57"/>
    <mergeCell ref="SLL57:SLR57"/>
    <mergeCell ref="SLS57:SLY57"/>
    <mergeCell ref="SLZ57:SMF57"/>
    <mergeCell ref="SMG57:SMM57"/>
    <mergeCell ref="SJH57:SJN57"/>
    <mergeCell ref="SJO57:SJU57"/>
    <mergeCell ref="SJV57:SKB57"/>
    <mergeCell ref="SKC57:SKI57"/>
    <mergeCell ref="SKJ57:SKP57"/>
    <mergeCell ref="SKQ57:SKW57"/>
    <mergeCell ref="SHR57:SHX57"/>
    <mergeCell ref="SHY57:SIE57"/>
    <mergeCell ref="SIF57:SIL57"/>
    <mergeCell ref="SIM57:SIS57"/>
    <mergeCell ref="SIT57:SIZ57"/>
    <mergeCell ref="SJA57:SJG57"/>
    <mergeCell ref="SGB57:SGH57"/>
    <mergeCell ref="SGI57:SGO57"/>
    <mergeCell ref="SGP57:SGV57"/>
    <mergeCell ref="SGW57:SHC57"/>
    <mergeCell ref="SHD57:SHJ57"/>
    <mergeCell ref="SHK57:SHQ57"/>
    <mergeCell ref="SEL57:SER57"/>
    <mergeCell ref="SES57:SEY57"/>
    <mergeCell ref="SEZ57:SFF57"/>
    <mergeCell ref="SFG57:SFM57"/>
    <mergeCell ref="SFN57:SFT57"/>
    <mergeCell ref="SFU57:SGA57"/>
    <mergeCell ref="SCV57:SDB57"/>
    <mergeCell ref="SDC57:SDI57"/>
    <mergeCell ref="SDJ57:SDP57"/>
    <mergeCell ref="SDQ57:SDW57"/>
    <mergeCell ref="SDX57:SED57"/>
    <mergeCell ref="SEE57:SEK57"/>
    <mergeCell ref="SBF57:SBL57"/>
    <mergeCell ref="SBM57:SBS57"/>
    <mergeCell ref="SBT57:SBZ57"/>
    <mergeCell ref="SCA57:SCG57"/>
    <mergeCell ref="SCH57:SCN57"/>
    <mergeCell ref="SCO57:SCU57"/>
    <mergeCell ref="RZP57:RZV57"/>
    <mergeCell ref="RZW57:SAC57"/>
    <mergeCell ref="SAD57:SAJ57"/>
    <mergeCell ref="SAK57:SAQ57"/>
    <mergeCell ref="SAR57:SAX57"/>
    <mergeCell ref="SAY57:SBE57"/>
    <mergeCell ref="RXZ57:RYF57"/>
    <mergeCell ref="RYG57:RYM57"/>
    <mergeCell ref="RYN57:RYT57"/>
    <mergeCell ref="RYU57:RZA57"/>
    <mergeCell ref="RZB57:RZH57"/>
    <mergeCell ref="RZI57:RZO57"/>
    <mergeCell ref="RWJ57:RWP57"/>
    <mergeCell ref="RWQ57:RWW57"/>
    <mergeCell ref="RWX57:RXD57"/>
    <mergeCell ref="RXE57:RXK57"/>
    <mergeCell ref="RXL57:RXR57"/>
    <mergeCell ref="RXS57:RXY57"/>
    <mergeCell ref="RUT57:RUZ57"/>
    <mergeCell ref="RVA57:RVG57"/>
    <mergeCell ref="RVH57:RVN57"/>
    <mergeCell ref="RVO57:RVU57"/>
    <mergeCell ref="RVV57:RWB57"/>
    <mergeCell ref="RWC57:RWI57"/>
    <mergeCell ref="RTD57:RTJ57"/>
    <mergeCell ref="RTK57:RTQ57"/>
    <mergeCell ref="RTR57:RTX57"/>
    <mergeCell ref="RTY57:RUE57"/>
    <mergeCell ref="RUF57:RUL57"/>
    <mergeCell ref="RUM57:RUS57"/>
    <mergeCell ref="RRN57:RRT57"/>
    <mergeCell ref="RRU57:RSA57"/>
    <mergeCell ref="RSB57:RSH57"/>
    <mergeCell ref="RSI57:RSO57"/>
    <mergeCell ref="RSP57:RSV57"/>
    <mergeCell ref="RSW57:RTC57"/>
    <mergeCell ref="RPX57:RQD57"/>
    <mergeCell ref="RQE57:RQK57"/>
    <mergeCell ref="RQL57:RQR57"/>
    <mergeCell ref="RQS57:RQY57"/>
    <mergeCell ref="RQZ57:RRF57"/>
    <mergeCell ref="RRG57:RRM57"/>
    <mergeCell ref="ROH57:RON57"/>
    <mergeCell ref="ROO57:ROU57"/>
    <mergeCell ref="ROV57:RPB57"/>
    <mergeCell ref="RPC57:RPI57"/>
    <mergeCell ref="RPJ57:RPP57"/>
    <mergeCell ref="RPQ57:RPW57"/>
    <mergeCell ref="RMR57:RMX57"/>
    <mergeCell ref="RMY57:RNE57"/>
    <mergeCell ref="RNF57:RNL57"/>
    <mergeCell ref="RNM57:RNS57"/>
    <mergeCell ref="RNT57:RNZ57"/>
    <mergeCell ref="ROA57:ROG57"/>
    <mergeCell ref="RLB57:RLH57"/>
    <mergeCell ref="RLI57:RLO57"/>
    <mergeCell ref="RLP57:RLV57"/>
    <mergeCell ref="RLW57:RMC57"/>
    <mergeCell ref="RMD57:RMJ57"/>
    <mergeCell ref="RMK57:RMQ57"/>
    <mergeCell ref="RJL57:RJR57"/>
    <mergeCell ref="RJS57:RJY57"/>
    <mergeCell ref="RJZ57:RKF57"/>
    <mergeCell ref="RKG57:RKM57"/>
    <mergeCell ref="RKN57:RKT57"/>
    <mergeCell ref="RKU57:RLA57"/>
    <mergeCell ref="RHV57:RIB57"/>
    <mergeCell ref="RIC57:RII57"/>
    <mergeCell ref="RIJ57:RIP57"/>
    <mergeCell ref="RIQ57:RIW57"/>
    <mergeCell ref="RIX57:RJD57"/>
    <mergeCell ref="RJE57:RJK57"/>
    <mergeCell ref="RGF57:RGL57"/>
    <mergeCell ref="RGM57:RGS57"/>
    <mergeCell ref="RGT57:RGZ57"/>
    <mergeCell ref="RHA57:RHG57"/>
    <mergeCell ref="RHH57:RHN57"/>
    <mergeCell ref="RHO57:RHU57"/>
    <mergeCell ref="REP57:REV57"/>
    <mergeCell ref="REW57:RFC57"/>
    <mergeCell ref="RFD57:RFJ57"/>
    <mergeCell ref="RFK57:RFQ57"/>
    <mergeCell ref="RFR57:RFX57"/>
    <mergeCell ref="RFY57:RGE57"/>
    <mergeCell ref="RCZ57:RDF57"/>
    <mergeCell ref="RDG57:RDM57"/>
    <mergeCell ref="RDN57:RDT57"/>
    <mergeCell ref="RDU57:REA57"/>
    <mergeCell ref="REB57:REH57"/>
    <mergeCell ref="REI57:REO57"/>
    <mergeCell ref="RBJ57:RBP57"/>
    <mergeCell ref="RBQ57:RBW57"/>
    <mergeCell ref="RBX57:RCD57"/>
    <mergeCell ref="RCE57:RCK57"/>
    <mergeCell ref="RCL57:RCR57"/>
    <mergeCell ref="RCS57:RCY57"/>
    <mergeCell ref="QZT57:QZZ57"/>
    <mergeCell ref="RAA57:RAG57"/>
    <mergeCell ref="RAH57:RAN57"/>
    <mergeCell ref="RAO57:RAU57"/>
    <mergeCell ref="RAV57:RBB57"/>
    <mergeCell ref="RBC57:RBI57"/>
    <mergeCell ref="QYD57:QYJ57"/>
    <mergeCell ref="QYK57:QYQ57"/>
    <mergeCell ref="QYR57:QYX57"/>
    <mergeCell ref="QYY57:QZE57"/>
    <mergeCell ref="QZF57:QZL57"/>
    <mergeCell ref="QZM57:QZS57"/>
    <mergeCell ref="QWN57:QWT57"/>
    <mergeCell ref="QWU57:QXA57"/>
    <mergeCell ref="QXB57:QXH57"/>
    <mergeCell ref="QXI57:QXO57"/>
    <mergeCell ref="QXP57:QXV57"/>
    <mergeCell ref="QXW57:QYC57"/>
    <mergeCell ref="QUX57:QVD57"/>
    <mergeCell ref="QVE57:QVK57"/>
    <mergeCell ref="QVL57:QVR57"/>
    <mergeCell ref="QVS57:QVY57"/>
    <mergeCell ref="QVZ57:QWF57"/>
    <mergeCell ref="QWG57:QWM57"/>
    <mergeCell ref="QTH57:QTN57"/>
    <mergeCell ref="QTO57:QTU57"/>
    <mergeCell ref="QTV57:QUB57"/>
    <mergeCell ref="QUC57:QUI57"/>
    <mergeCell ref="QUJ57:QUP57"/>
    <mergeCell ref="QUQ57:QUW57"/>
    <mergeCell ref="QRR57:QRX57"/>
    <mergeCell ref="QRY57:QSE57"/>
    <mergeCell ref="QSF57:QSL57"/>
    <mergeCell ref="QSM57:QSS57"/>
    <mergeCell ref="QST57:QSZ57"/>
    <mergeCell ref="QTA57:QTG57"/>
    <mergeCell ref="QQB57:QQH57"/>
    <mergeCell ref="QQI57:QQO57"/>
    <mergeCell ref="QQP57:QQV57"/>
    <mergeCell ref="QQW57:QRC57"/>
    <mergeCell ref="QRD57:QRJ57"/>
    <mergeCell ref="QRK57:QRQ57"/>
    <mergeCell ref="QOL57:QOR57"/>
    <mergeCell ref="QOS57:QOY57"/>
    <mergeCell ref="QOZ57:QPF57"/>
    <mergeCell ref="QPG57:QPM57"/>
    <mergeCell ref="QPN57:QPT57"/>
    <mergeCell ref="QPU57:QQA57"/>
    <mergeCell ref="QMV57:QNB57"/>
    <mergeCell ref="QNC57:QNI57"/>
    <mergeCell ref="QNJ57:QNP57"/>
    <mergeCell ref="QNQ57:QNW57"/>
    <mergeCell ref="QNX57:QOD57"/>
    <mergeCell ref="QOE57:QOK57"/>
    <mergeCell ref="QLF57:QLL57"/>
    <mergeCell ref="QLM57:QLS57"/>
    <mergeCell ref="QLT57:QLZ57"/>
    <mergeCell ref="QMA57:QMG57"/>
    <mergeCell ref="QMH57:QMN57"/>
    <mergeCell ref="QMO57:QMU57"/>
    <mergeCell ref="QJP57:QJV57"/>
    <mergeCell ref="QJW57:QKC57"/>
    <mergeCell ref="QKD57:QKJ57"/>
    <mergeCell ref="QKK57:QKQ57"/>
    <mergeCell ref="QKR57:QKX57"/>
    <mergeCell ref="QKY57:QLE57"/>
    <mergeCell ref="QHZ57:QIF57"/>
    <mergeCell ref="QIG57:QIM57"/>
    <mergeCell ref="QIN57:QIT57"/>
    <mergeCell ref="QIU57:QJA57"/>
    <mergeCell ref="QJB57:QJH57"/>
    <mergeCell ref="QJI57:QJO57"/>
    <mergeCell ref="QGJ57:QGP57"/>
    <mergeCell ref="QGQ57:QGW57"/>
    <mergeCell ref="QGX57:QHD57"/>
    <mergeCell ref="QHE57:QHK57"/>
    <mergeCell ref="QHL57:QHR57"/>
    <mergeCell ref="QHS57:QHY57"/>
    <mergeCell ref="QET57:QEZ57"/>
    <mergeCell ref="QFA57:QFG57"/>
    <mergeCell ref="QFH57:QFN57"/>
    <mergeCell ref="QFO57:QFU57"/>
    <mergeCell ref="QFV57:QGB57"/>
    <mergeCell ref="QGC57:QGI57"/>
    <mergeCell ref="QDD57:QDJ57"/>
    <mergeCell ref="QDK57:QDQ57"/>
    <mergeCell ref="QDR57:QDX57"/>
    <mergeCell ref="QDY57:QEE57"/>
    <mergeCell ref="QEF57:QEL57"/>
    <mergeCell ref="QEM57:QES57"/>
    <mergeCell ref="QBN57:QBT57"/>
    <mergeCell ref="QBU57:QCA57"/>
    <mergeCell ref="QCB57:QCH57"/>
    <mergeCell ref="QCI57:QCO57"/>
    <mergeCell ref="QCP57:QCV57"/>
    <mergeCell ref="QCW57:QDC57"/>
    <mergeCell ref="PZX57:QAD57"/>
    <mergeCell ref="QAE57:QAK57"/>
    <mergeCell ref="QAL57:QAR57"/>
    <mergeCell ref="QAS57:QAY57"/>
    <mergeCell ref="QAZ57:QBF57"/>
    <mergeCell ref="QBG57:QBM57"/>
    <mergeCell ref="PYH57:PYN57"/>
    <mergeCell ref="PYO57:PYU57"/>
    <mergeCell ref="PYV57:PZB57"/>
    <mergeCell ref="PZC57:PZI57"/>
    <mergeCell ref="PZJ57:PZP57"/>
    <mergeCell ref="PZQ57:PZW57"/>
    <mergeCell ref="PWR57:PWX57"/>
    <mergeCell ref="PWY57:PXE57"/>
    <mergeCell ref="PXF57:PXL57"/>
    <mergeCell ref="PXM57:PXS57"/>
    <mergeCell ref="PXT57:PXZ57"/>
    <mergeCell ref="PYA57:PYG57"/>
    <mergeCell ref="PVB57:PVH57"/>
    <mergeCell ref="PVI57:PVO57"/>
    <mergeCell ref="PVP57:PVV57"/>
    <mergeCell ref="PVW57:PWC57"/>
    <mergeCell ref="PWD57:PWJ57"/>
    <mergeCell ref="PWK57:PWQ57"/>
    <mergeCell ref="PTL57:PTR57"/>
    <mergeCell ref="PTS57:PTY57"/>
    <mergeCell ref="PTZ57:PUF57"/>
    <mergeCell ref="PUG57:PUM57"/>
    <mergeCell ref="PUN57:PUT57"/>
    <mergeCell ref="PUU57:PVA57"/>
    <mergeCell ref="PRV57:PSB57"/>
    <mergeCell ref="PSC57:PSI57"/>
    <mergeCell ref="PSJ57:PSP57"/>
    <mergeCell ref="PSQ57:PSW57"/>
    <mergeCell ref="PSX57:PTD57"/>
    <mergeCell ref="PTE57:PTK57"/>
    <mergeCell ref="PQF57:PQL57"/>
    <mergeCell ref="PQM57:PQS57"/>
    <mergeCell ref="PQT57:PQZ57"/>
    <mergeCell ref="PRA57:PRG57"/>
    <mergeCell ref="PRH57:PRN57"/>
    <mergeCell ref="PRO57:PRU57"/>
    <mergeCell ref="POP57:POV57"/>
    <mergeCell ref="POW57:PPC57"/>
    <mergeCell ref="PPD57:PPJ57"/>
    <mergeCell ref="PPK57:PPQ57"/>
    <mergeCell ref="PPR57:PPX57"/>
    <mergeCell ref="PPY57:PQE57"/>
    <mergeCell ref="PMZ57:PNF57"/>
    <mergeCell ref="PNG57:PNM57"/>
    <mergeCell ref="PNN57:PNT57"/>
    <mergeCell ref="PNU57:POA57"/>
    <mergeCell ref="POB57:POH57"/>
    <mergeCell ref="POI57:POO57"/>
    <mergeCell ref="PLJ57:PLP57"/>
    <mergeCell ref="PLQ57:PLW57"/>
    <mergeCell ref="PLX57:PMD57"/>
    <mergeCell ref="PME57:PMK57"/>
    <mergeCell ref="PML57:PMR57"/>
    <mergeCell ref="PMS57:PMY57"/>
    <mergeCell ref="PJT57:PJZ57"/>
    <mergeCell ref="PKA57:PKG57"/>
    <mergeCell ref="PKH57:PKN57"/>
    <mergeCell ref="PKO57:PKU57"/>
    <mergeCell ref="PKV57:PLB57"/>
    <mergeCell ref="PLC57:PLI57"/>
    <mergeCell ref="PID57:PIJ57"/>
    <mergeCell ref="PIK57:PIQ57"/>
    <mergeCell ref="PIR57:PIX57"/>
    <mergeCell ref="PIY57:PJE57"/>
    <mergeCell ref="PJF57:PJL57"/>
    <mergeCell ref="PJM57:PJS57"/>
    <mergeCell ref="PGN57:PGT57"/>
    <mergeCell ref="PGU57:PHA57"/>
    <mergeCell ref="PHB57:PHH57"/>
    <mergeCell ref="PHI57:PHO57"/>
    <mergeCell ref="PHP57:PHV57"/>
    <mergeCell ref="PHW57:PIC57"/>
    <mergeCell ref="PEX57:PFD57"/>
    <mergeCell ref="PFE57:PFK57"/>
    <mergeCell ref="PFL57:PFR57"/>
    <mergeCell ref="PFS57:PFY57"/>
    <mergeCell ref="PFZ57:PGF57"/>
    <mergeCell ref="PGG57:PGM57"/>
    <mergeCell ref="PDH57:PDN57"/>
    <mergeCell ref="PDO57:PDU57"/>
    <mergeCell ref="PDV57:PEB57"/>
    <mergeCell ref="PEC57:PEI57"/>
    <mergeCell ref="PEJ57:PEP57"/>
    <mergeCell ref="PEQ57:PEW57"/>
    <mergeCell ref="PBR57:PBX57"/>
    <mergeCell ref="PBY57:PCE57"/>
    <mergeCell ref="PCF57:PCL57"/>
    <mergeCell ref="PCM57:PCS57"/>
    <mergeCell ref="PCT57:PCZ57"/>
    <mergeCell ref="PDA57:PDG57"/>
    <mergeCell ref="PAB57:PAH57"/>
    <mergeCell ref="PAI57:PAO57"/>
    <mergeCell ref="PAP57:PAV57"/>
    <mergeCell ref="PAW57:PBC57"/>
    <mergeCell ref="PBD57:PBJ57"/>
    <mergeCell ref="PBK57:PBQ57"/>
    <mergeCell ref="OYL57:OYR57"/>
    <mergeCell ref="OYS57:OYY57"/>
    <mergeCell ref="OYZ57:OZF57"/>
    <mergeCell ref="OZG57:OZM57"/>
    <mergeCell ref="OZN57:OZT57"/>
    <mergeCell ref="OZU57:PAA57"/>
    <mergeCell ref="OWV57:OXB57"/>
    <mergeCell ref="OXC57:OXI57"/>
    <mergeCell ref="OXJ57:OXP57"/>
    <mergeCell ref="OXQ57:OXW57"/>
    <mergeCell ref="OXX57:OYD57"/>
    <mergeCell ref="OYE57:OYK57"/>
    <mergeCell ref="OVF57:OVL57"/>
    <mergeCell ref="OVM57:OVS57"/>
    <mergeCell ref="OVT57:OVZ57"/>
    <mergeCell ref="OWA57:OWG57"/>
    <mergeCell ref="OWH57:OWN57"/>
    <mergeCell ref="OWO57:OWU57"/>
    <mergeCell ref="OTP57:OTV57"/>
    <mergeCell ref="OTW57:OUC57"/>
    <mergeCell ref="OUD57:OUJ57"/>
    <mergeCell ref="OUK57:OUQ57"/>
    <mergeCell ref="OUR57:OUX57"/>
    <mergeCell ref="OUY57:OVE57"/>
    <mergeCell ref="ORZ57:OSF57"/>
    <mergeCell ref="OSG57:OSM57"/>
    <mergeCell ref="OSN57:OST57"/>
    <mergeCell ref="OSU57:OTA57"/>
    <mergeCell ref="OTB57:OTH57"/>
    <mergeCell ref="OTI57:OTO57"/>
    <mergeCell ref="OQJ57:OQP57"/>
    <mergeCell ref="OQQ57:OQW57"/>
    <mergeCell ref="OQX57:ORD57"/>
    <mergeCell ref="ORE57:ORK57"/>
    <mergeCell ref="ORL57:ORR57"/>
    <mergeCell ref="ORS57:ORY57"/>
    <mergeCell ref="OOT57:OOZ57"/>
    <mergeCell ref="OPA57:OPG57"/>
    <mergeCell ref="OPH57:OPN57"/>
    <mergeCell ref="OPO57:OPU57"/>
    <mergeCell ref="OPV57:OQB57"/>
    <mergeCell ref="OQC57:OQI57"/>
    <mergeCell ref="OND57:ONJ57"/>
    <mergeCell ref="ONK57:ONQ57"/>
    <mergeCell ref="ONR57:ONX57"/>
    <mergeCell ref="ONY57:OOE57"/>
    <mergeCell ref="OOF57:OOL57"/>
    <mergeCell ref="OOM57:OOS57"/>
    <mergeCell ref="OLN57:OLT57"/>
    <mergeCell ref="OLU57:OMA57"/>
    <mergeCell ref="OMB57:OMH57"/>
    <mergeCell ref="OMI57:OMO57"/>
    <mergeCell ref="OMP57:OMV57"/>
    <mergeCell ref="OMW57:ONC57"/>
    <mergeCell ref="OJX57:OKD57"/>
    <mergeCell ref="OKE57:OKK57"/>
    <mergeCell ref="OKL57:OKR57"/>
    <mergeCell ref="OKS57:OKY57"/>
    <mergeCell ref="OKZ57:OLF57"/>
    <mergeCell ref="OLG57:OLM57"/>
    <mergeCell ref="OIH57:OIN57"/>
    <mergeCell ref="OIO57:OIU57"/>
    <mergeCell ref="OIV57:OJB57"/>
    <mergeCell ref="OJC57:OJI57"/>
    <mergeCell ref="OJJ57:OJP57"/>
    <mergeCell ref="OJQ57:OJW57"/>
    <mergeCell ref="OGR57:OGX57"/>
    <mergeCell ref="OGY57:OHE57"/>
    <mergeCell ref="OHF57:OHL57"/>
    <mergeCell ref="OHM57:OHS57"/>
    <mergeCell ref="OHT57:OHZ57"/>
    <mergeCell ref="OIA57:OIG57"/>
    <mergeCell ref="OFB57:OFH57"/>
    <mergeCell ref="OFI57:OFO57"/>
    <mergeCell ref="OFP57:OFV57"/>
    <mergeCell ref="OFW57:OGC57"/>
    <mergeCell ref="OGD57:OGJ57"/>
    <mergeCell ref="OGK57:OGQ57"/>
    <mergeCell ref="ODL57:ODR57"/>
    <mergeCell ref="ODS57:ODY57"/>
    <mergeCell ref="ODZ57:OEF57"/>
    <mergeCell ref="OEG57:OEM57"/>
    <mergeCell ref="OEN57:OET57"/>
    <mergeCell ref="OEU57:OFA57"/>
    <mergeCell ref="OBV57:OCB57"/>
    <mergeCell ref="OCC57:OCI57"/>
    <mergeCell ref="OCJ57:OCP57"/>
    <mergeCell ref="OCQ57:OCW57"/>
    <mergeCell ref="OCX57:ODD57"/>
    <mergeCell ref="ODE57:ODK57"/>
    <mergeCell ref="OAF57:OAL57"/>
    <mergeCell ref="OAM57:OAS57"/>
    <mergeCell ref="OAT57:OAZ57"/>
    <mergeCell ref="OBA57:OBG57"/>
    <mergeCell ref="OBH57:OBN57"/>
    <mergeCell ref="OBO57:OBU57"/>
    <mergeCell ref="NYP57:NYV57"/>
    <mergeCell ref="NYW57:NZC57"/>
    <mergeCell ref="NZD57:NZJ57"/>
    <mergeCell ref="NZK57:NZQ57"/>
    <mergeCell ref="NZR57:NZX57"/>
    <mergeCell ref="NZY57:OAE57"/>
    <mergeCell ref="NWZ57:NXF57"/>
    <mergeCell ref="NXG57:NXM57"/>
    <mergeCell ref="NXN57:NXT57"/>
    <mergeCell ref="NXU57:NYA57"/>
    <mergeCell ref="NYB57:NYH57"/>
    <mergeCell ref="NYI57:NYO57"/>
    <mergeCell ref="NVJ57:NVP57"/>
    <mergeCell ref="NVQ57:NVW57"/>
    <mergeCell ref="NVX57:NWD57"/>
    <mergeCell ref="NWE57:NWK57"/>
    <mergeCell ref="NWL57:NWR57"/>
    <mergeCell ref="NWS57:NWY57"/>
    <mergeCell ref="NTT57:NTZ57"/>
    <mergeCell ref="NUA57:NUG57"/>
    <mergeCell ref="NUH57:NUN57"/>
    <mergeCell ref="NUO57:NUU57"/>
    <mergeCell ref="NUV57:NVB57"/>
    <mergeCell ref="NVC57:NVI57"/>
    <mergeCell ref="NSD57:NSJ57"/>
    <mergeCell ref="NSK57:NSQ57"/>
    <mergeCell ref="NSR57:NSX57"/>
    <mergeCell ref="NSY57:NTE57"/>
    <mergeCell ref="NTF57:NTL57"/>
    <mergeCell ref="NTM57:NTS57"/>
    <mergeCell ref="NQN57:NQT57"/>
    <mergeCell ref="NQU57:NRA57"/>
    <mergeCell ref="NRB57:NRH57"/>
    <mergeCell ref="NRI57:NRO57"/>
    <mergeCell ref="NRP57:NRV57"/>
    <mergeCell ref="NRW57:NSC57"/>
    <mergeCell ref="NOX57:NPD57"/>
    <mergeCell ref="NPE57:NPK57"/>
    <mergeCell ref="NPL57:NPR57"/>
    <mergeCell ref="NPS57:NPY57"/>
    <mergeCell ref="NPZ57:NQF57"/>
    <mergeCell ref="NQG57:NQM57"/>
    <mergeCell ref="NNH57:NNN57"/>
    <mergeCell ref="NNO57:NNU57"/>
    <mergeCell ref="NNV57:NOB57"/>
    <mergeCell ref="NOC57:NOI57"/>
    <mergeCell ref="NOJ57:NOP57"/>
    <mergeCell ref="NOQ57:NOW57"/>
    <mergeCell ref="NLR57:NLX57"/>
    <mergeCell ref="NLY57:NME57"/>
    <mergeCell ref="NMF57:NML57"/>
    <mergeCell ref="NMM57:NMS57"/>
    <mergeCell ref="NMT57:NMZ57"/>
    <mergeCell ref="NNA57:NNG57"/>
    <mergeCell ref="NKB57:NKH57"/>
    <mergeCell ref="NKI57:NKO57"/>
    <mergeCell ref="NKP57:NKV57"/>
    <mergeCell ref="NKW57:NLC57"/>
    <mergeCell ref="NLD57:NLJ57"/>
    <mergeCell ref="NLK57:NLQ57"/>
    <mergeCell ref="NIL57:NIR57"/>
    <mergeCell ref="NIS57:NIY57"/>
    <mergeCell ref="NIZ57:NJF57"/>
    <mergeCell ref="NJG57:NJM57"/>
    <mergeCell ref="NJN57:NJT57"/>
    <mergeCell ref="NJU57:NKA57"/>
    <mergeCell ref="NGV57:NHB57"/>
    <mergeCell ref="NHC57:NHI57"/>
    <mergeCell ref="NHJ57:NHP57"/>
    <mergeCell ref="NHQ57:NHW57"/>
    <mergeCell ref="NHX57:NID57"/>
    <mergeCell ref="NIE57:NIK57"/>
    <mergeCell ref="NFF57:NFL57"/>
    <mergeCell ref="NFM57:NFS57"/>
    <mergeCell ref="NFT57:NFZ57"/>
    <mergeCell ref="NGA57:NGG57"/>
    <mergeCell ref="NGH57:NGN57"/>
    <mergeCell ref="NGO57:NGU57"/>
    <mergeCell ref="NDP57:NDV57"/>
    <mergeCell ref="NDW57:NEC57"/>
    <mergeCell ref="NED57:NEJ57"/>
    <mergeCell ref="NEK57:NEQ57"/>
    <mergeCell ref="NER57:NEX57"/>
    <mergeCell ref="NEY57:NFE57"/>
    <mergeCell ref="NBZ57:NCF57"/>
    <mergeCell ref="NCG57:NCM57"/>
    <mergeCell ref="NCN57:NCT57"/>
    <mergeCell ref="NCU57:NDA57"/>
    <mergeCell ref="NDB57:NDH57"/>
    <mergeCell ref="NDI57:NDO57"/>
    <mergeCell ref="NAJ57:NAP57"/>
    <mergeCell ref="NAQ57:NAW57"/>
    <mergeCell ref="NAX57:NBD57"/>
    <mergeCell ref="NBE57:NBK57"/>
    <mergeCell ref="NBL57:NBR57"/>
    <mergeCell ref="NBS57:NBY57"/>
    <mergeCell ref="MYT57:MYZ57"/>
    <mergeCell ref="MZA57:MZG57"/>
    <mergeCell ref="MZH57:MZN57"/>
    <mergeCell ref="MZO57:MZU57"/>
    <mergeCell ref="MZV57:NAB57"/>
    <mergeCell ref="NAC57:NAI57"/>
    <mergeCell ref="MXD57:MXJ57"/>
    <mergeCell ref="MXK57:MXQ57"/>
    <mergeCell ref="MXR57:MXX57"/>
    <mergeCell ref="MXY57:MYE57"/>
    <mergeCell ref="MYF57:MYL57"/>
    <mergeCell ref="MYM57:MYS57"/>
    <mergeCell ref="MVN57:MVT57"/>
    <mergeCell ref="MVU57:MWA57"/>
    <mergeCell ref="MWB57:MWH57"/>
    <mergeCell ref="MWI57:MWO57"/>
    <mergeCell ref="MWP57:MWV57"/>
    <mergeCell ref="MWW57:MXC57"/>
    <mergeCell ref="MTX57:MUD57"/>
    <mergeCell ref="MUE57:MUK57"/>
    <mergeCell ref="MUL57:MUR57"/>
    <mergeCell ref="MUS57:MUY57"/>
    <mergeCell ref="MUZ57:MVF57"/>
    <mergeCell ref="MVG57:MVM57"/>
    <mergeCell ref="MSH57:MSN57"/>
    <mergeCell ref="MSO57:MSU57"/>
    <mergeCell ref="MSV57:MTB57"/>
    <mergeCell ref="MTC57:MTI57"/>
    <mergeCell ref="MTJ57:MTP57"/>
    <mergeCell ref="MTQ57:MTW57"/>
    <mergeCell ref="MQR57:MQX57"/>
    <mergeCell ref="MQY57:MRE57"/>
    <mergeCell ref="MRF57:MRL57"/>
    <mergeCell ref="MRM57:MRS57"/>
    <mergeCell ref="MRT57:MRZ57"/>
    <mergeCell ref="MSA57:MSG57"/>
    <mergeCell ref="MPB57:MPH57"/>
    <mergeCell ref="MPI57:MPO57"/>
    <mergeCell ref="MPP57:MPV57"/>
    <mergeCell ref="MPW57:MQC57"/>
    <mergeCell ref="MQD57:MQJ57"/>
    <mergeCell ref="MQK57:MQQ57"/>
    <mergeCell ref="MNL57:MNR57"/>
    <mergeCell ref="MNS57:MNY57"/>
    <mergeCell ref="MNZ57:MOF57"/>
    <mergeCell ref="MOG57:MOM57"/>
    <mergeCell ref="MON57:MOT57"/>
    <mergeCell ref="MOU57:MPA57"/>
    <mergeCell ref="MLV57:MMB57"/>
    <mergeCell ref="MMC57:MMI57"/>
    <mergeCell ref="MMJ57:MMP57"/>
    <mergeCell ref="MMQ57:MMW57"/>
    <mergeCell ref="MMX57:MND57"/>
    <mergeCell ref="MNE57:MNK57"/>
    <mergeCell ref="MKF57:MKL57"/>
    <mergeCell ref="MKM57:MKS57"/>
    <mergeCell ref="MKT57:MKZ57"/>
    <mergeCell ref="MLA57:MLG57"/>
    <mergeCell ref="MLH57:MLN57"/>
    <mergeCell ref="MLO57:MLU57"/>
    <mergeCell ref="MIP57:MIV57"/>
    <mergeCell ref="MIW57:MJC57"/>
    <mergeCell ref="MJD57:MJJ57"/>
    <mergeCell ref="MJK57:MJQ57"/>
    <mergeCell ref="MJR57:MJX57"/>
    <mergeCell ref="MJY57:MKE57"/>
    <mergeCell ref="MGZ57:MHF57"/>
    <mergeCell ref="MHG57:MHM57"/>
    <mergeCell ref="MHN57:MHT57"/>
    <mergeCell ref="MHU57:MIA57"/>
    <mergeCell ref="MIB57:MIH57"/>
    <mergeCell ref="MII57:MIO57"/>
    <mergeCell ref="MFJ57:MFP57"/>
    <mergeCell ref="MFQ57:MFW57"/>
    <mergeCell ref="MFX57:MGD57"/>
    <mergeCell ref="MGE57:MGK57"/>
    <mergeCell ref="MGL57:MGR57"/>
    <mergeCell ref="MGS57:MGY57"/>
    <mergeCell ref="MDT57:MDZ57"/>
    <mergeCell ref="MEA57:MEG57"/>
    <mergeCell ref="MEH57:MEN57"/>
    <mergeCell ref="MEO57:MEU57"/>
    <mergeCell ref="MEV57:MFB57"/>
    <mergeCell ref="MFC57:MFI57"/>
    <mergeCell ref="MCD57:MCJ57"/>
    <mergeCell ref="MCK57:MCQ57"/>
    <mergeCell ref="MCR57:MCX57"/>
    <mergeCell ref="MCY57:MDE57"/>
    <mergeCell ref="MDF57:MDL57"/>
    <mergeCell ref="MDM57:MDS57"/>
    <mergeCell ref="MAN57:MAT57"/>
    <mergeCell ref="MAU57:MBA57"/>
    <mergeCell ref="MBB57:MBH57"/>
    <mergeCell ref="MBI57:MBO57"/>
    <mergeCell ref="MBP57:MBV57"/>
    <mergeCell ref="MBW57:MCC57"/>
    <mergeCell ref="LYX57:LZD57"/>
    <mergeCell ref="LZE57:LZK57"/>
    <mergeCell ref="LZL57:LZR57"/>
    <mergeCell ref="LZS57:LZY57"/>
    <mergeCell ref="LZZ57:MAF57"/>
    <mergeCell ref="MAG57:MAM57"/>
    <mergeCell ref="LXH57:LXN57"/>
    <mergeCell ref="LXO57:LXU57"/>
    <mergeCell ref="LXV57:LYB57"/>
    <mergeCell ref="LYC57:LYI57"/>
    <mergeCell ref="LYJ57:LYP57"/>
    <mergeCell ref="LYQ57:LYW57"/>
    <mergeCell ref="LVR57:LVX57"/>
    <mergeCell ref="LVY57:LWE57"/>
    <mergeCell ref="LWF57:LWL57"/>
    <mergeCell ref="LWM57:LWS57"/>
    <mergeCell ref="LWT57:LWZ57"/>
    <mergeCell ref="LXA57:LXG57"/>
    <mergeCell ref="LUB57:LUH57"/>
    <mergeCell ref="LUI57:LUO57"/>
    <mergeCell ref="LUP57:LUV57"/>
    <mergeCell ref="LUW57:LVC57"/>
    <mergeCell ref="LVD57:LVJ57"/>
    <mergeCell ref="LVK57:LVQ57"/>
    <mergeCell ref="LSL57:LSR57"/>
    <mergeCell ref="LSS57:LSY57"/>
    <mergeCell ref="LSZ57:LTF57"/>
    <mergeCell ref="LTG57:LTM57"/>
    <mergeCell ref="LTN57:LTT57"/>
    <mergeCell ref="LTU57:LUA57"/>
    <mergeCell ref="LQV57:LRB57"/>
    <mergeCell ref="LRC57:LRI57"/>
    <mergeCell ref="LRJ57:LRP57"/>
    <mergeCell ref="LRQ57:LRW57"/>
    <mergeCell ref="LRX57:LSD57"/>
    <mergeCell ref="LSE57:LSK57"/>
    <mergeCell ref="LPF57:LPL57"/>
    <mergeCell ref="LPM57:LPS57"/>
    <mergeCell ref="LPT57:LPZ57"/>
    <mergeCell ref="LQA57:LQG57"/>
    <mergeCell ref="LQH57:LQN57"/>
    <mergeCell ref="LQO57:LQU57"/>
    <mergeCell ref="LNP57:LNV57"/>
    <mergeCell ref="LNW57:LOC57"/>
    <mergeCell ref="LOD57:LOJ57"/>
    <mergeCell ref="LOK57:LOQ57"/>
    <mergeCell ref="LOR57:LOX57"/>
    <mergeCell ref="LOY57:LPE57"/>
    <mergeCell ref="LLZ57:LMF57"/>
    <mergeCell ref="LMG57:LMM57"/>
    <mergeCell ref="LMN57:LMT57"/>
    <mergeCell ref="LMU57:LNA57"/>
    <mergeCell ref="LNB57:LNH57"/>
    <mergeCell ref="LNI57:LNO57"/>
    <mergeCell ref="LKJ57:LKP57"/>
    <mergeCell ref="LKQ57:LKW57"/>
    <mergeCell ref="LKX57:LLD57"/>
    <mergeCell ref="LLE57:LLK57"/>
    <mergeCell ref="LLL57:LLR57"/>
    <mergeCell ref="LLS57:LLY57"/>
    <mergeCell ref="LIT57:LIZ57"/>
    <mergeCell ref="LJA57:LJG57"/>
    <mergeCell ref="LJH57:LJN57"/>
    <mergeCell ref="LJO57:LJU57"/>
    <mergeCell ref="LJV57:LKB57"/>
    <mergeCell ref="LKC57:LKI57"/>
    <mergeCell ref="LHD57:LHJ57"/>
    <mergeCell ref="LHK57:LHQ57"/>
    <mergeCell ref="LHR57:LHX57"/>
    <mergeCell ref="LHY57:LIE57"/>
    <mergeCell ref="LIF57:LIL57"/>
    <mergeCell ref="LIM57:LIS57"/>
    <mergeCell ref="LFN57:LFT57"/>
    <mergeCell ref="LFU57:LGA57"/>
    <mergeCell ref="LGB57:LGH57"/>
    <mergeCell ref="LGI57:LGO57"/>
    <mergeCell ref="LGP57:LGV57"/>
    <mergeCell ref="LGW57:LHC57"/>
    <mergeCell ref="LDX57:LED57"/>
    <mergeCell ref="LEE57:LEK57"/>
    <mergeCell ref="LEL57:LER57"/>
    <mergeCell ref="LES57:LEY57"/>
    <mergeCell ref="LEZ57:LFF57"/>
    <mergeCell ref="LFG57:LFM57"/>
    <mergeCell ref="LCH57:LCN57"/>
    <mergeCell ref="LCO57:LCU57"/>
    <mergeCell ref="LCV57:LDB57"/>
    <mergeCell ref="LDC57:LDI57"/>
    <mergeCell ref="LDJ57:LDP57"/>
    <mergeCell ref="LDQ57:LDW57"/>
    <mergeCell ref="LAR57:LAX57"/>
    <mergeCell ref="LAY57:LBE57"/>
    <mergeCell ref="LBF57:LBL57"/>
    <mergeCell ref="LBM57:LBS57"/>
    <mergeCell ref="LBT57:LBZ57"/>
    <mergeCell ref="LCA57:LCG57"/>
    <mergeCell ref="KZB57:KZH57"/>
    <mergeCell ref="KZI57:KZO57"/>
    <mergeCell ref="KZP57:KZV57"/>
    <mergeCell ref="KZW57:LAC57"/>
    <mergeCell ref="LAD57:LAJ57"/>
    <mergeCell ref="LAK57:LAQ57"/>
    <mergeCell ref="KXL57:KXR57"/>
    <mergeCell ref="KXS57:KXY57"/>
    <mergeCell ref="KXZ57:KYF57"/>
    <mergeCell ref="KYG57:KYM57"/>
    <mergeCell ref="KYN57:KYT57"/>
    <mergeCell ref="KYU57:KZA57"/>
    <mergeCell ref="KVV57:KWB57"/>
    <mergeCell ref="KWC57:KWI57"/>
    <mergeCell ref="KWJ57:KWP57"/>
    <mergeCell ref="KWQ57:KWW57"/>
    <mergeCell ref="KWX57:KXD57"/>
    <mergeCell ref="KXE57:KXK57"/>
    <mergeCell ref="KUF57:KUL57"/>
    <mergeCell ref="KUM57:KUS57"/>
    <mergeCell ref="KUT57:KUZ57"/>
    <mergeCell ref="KVA57:KVG57"/>
    <mergeCell ref="KVH57:KVN57"/>
    <mergeCell ref="KVO57:KVU57"/>
    <mergeCell ref="KSP57:KSV57"/>
    <mergeCell ref="KSW57:KTC57"/>
    <mergeCell ref="KTD57:KTJ57"/>
    <mergeCell ref="KTK57:KTQ57"/>
    <mergeCell ref="KTR57:KTX57"/>
    <mergeCell ref="KTY57:KUE57"/>
    <mergeCell ref="KQZ57:KRF57"/>
    <mergeCell ref="KRG57:KRM57"/>
    <mergeCell ref="KRN57:KRT57"/>
    <mergeCell ref="KRU57:KSA57"/>
    <mergeCell ref="KSB57:KSH57"/>
    <mergeCell ref="KSI57:KSO57"/>
    <mergeCell ref="KPJ57:KPP57"/>
    <mergeCell ref="KPQ57:KPW57"/>
    <mergeCell ref="KPX57:KQD57"/>
    <mergeCell ref="KQE57:KQK57"/>
    <mergeCell ref="KQL57:KQR57"/>
    <mergeCell ref="KQS57:KQY57"/>
    <mergeCell ref="KNT57:KNZ57"/>
    <mergeCell ref="KOA57:KOG57"/>
    <mergeCell ref="KOH57:KON57"/>
    <mergeCell ref="KOO57:KOU57"/>
    <mergeCell ref="KOV57:KPB57"/>
    <mergeCell ref="KPC57:KPI57"/>
    <mergeCell ref="KMD57:KMJ57"/>
    <mergeCell ref="KMK57:KMQ57"/>
    <mergeCell ref="KMR57:KMX57"/>
    <mergeCell ref="KMY57:KNE57"/>
    <mergeCell ref="KNF57:KNL57"/>
    <mergeCell ref="KNM57:KNS57"/>
    <mergeCell ref="KKN57:KKT57"/>
    <mergeCell ref="KKU57:KLA57"/>
    <mergeCell ref="KLB57:KLH57"/>
    <mergeCell ref="KLI57:KLO57"/>
    <mergeCell ref="KLP57:KLV57"/>
    <mergeCell ref="KLW57:KMC57"/>
    <mergeCell ref="KIX57:KJD57"/>
    <mergeCell ref="KJE57:KJK57"/>
    <mergeCell ref="KJL57:KJR57"/>
    <mergeCell ref="KJS57:KJY57"/>
    <mergeCell ref="KJZ57:KKF57"/>
    <mergeCell ref="KKG57:KKM57"/>
    <mergeCell ref="KHH57:KHN57"/>
    <mergeCell ref="KHO57:KHU57"/>
    <mergeCell ref="KHV57:KIB57"/>
    <mergeCell ref="KIC57:KII57"/>
    <mergeCell ref="KIJ57:KIP57"/>
    <mergeCell ref="KIQ57:KIW57"/>
    <mergeCell ref="KFR57:KFX57"/>
    <mergeCell ref="KFY57:KGE57"/>
    <mergeCell ref="KGF57:KGL57"/>
    <mergeCell ref="KGM57:KGS57"/>
    <mergeCell ref="KGT57:KGZ57"/>
    <mergeCell ref="KHA57:KHG57"/>
    <mergeCell ref="KEB57:KEH57"/>
    <mergeCell ref="KEI57:KEO57"/>
    <mergeCell ref="KEP57:KEV57"/>
    <mergeCell ref="KEW57:KFC57"/>
    <mergeCell ref="KFD57:KFJ57"/>
    <mergeCell ref="KFK57:KFQ57"/>
    <mergeCell ref="KCL57:KCR57"/>
    <mergeCell ref="KCS57:KCY57"/>
    <mergeCell ref="KCZ57:KDF57"/>
    <mergeCell ref="KDG57:KDM57"/>
    <mergeCell ref="KDN57:KDT57"/>
    <mergeCell ref="KDU57:KEA57"/>
    <mergeCell ref="KAV57:KBB57"/>
    <mergeCell ref="KBC57:KBI57"/>
    <mergeCell ref="KBJ57:KBP57"/>
    <mergeCell ref="KBQ57:KBW57"/>
    <mergeCell ref="KBX57:KCD57"/>
    <mergeCell ref="KCE57:KCK57"/>
    <mergeCell ref="JZF57:JZL57"/>
    <mergeCell ref="JZM57:JZS57"/>
    <mergeCell ref="JZT57:JZZ57"/>
    <mergeCell ref="KAA57:KAG57"/>
    <mergeCell ref="KAH57:KAN57"/>
    <mergeCell ref="KAO57:KAU57"/>
    <mergeCell ref="JXP57:JXV57"/>
    <mergeCell ref="JXW57:JYC57"/>
    <mergeCell ref="JYD57:JYJ57"/>
    <mergeCell ref="JYK57:JYQ57"/>
    <mergeCell ref="JYR57:JYX57"/>
    <mergeCell ref="JYY57:JZE57"/>
    <mergeCell ref="JVZ57:JWF57"/>
    <mergeCell ref="JWG57:JWM57"/>
    <mergeCell ref="JWN57:JWT57"/>
    <mergeCell ref="JWU57:JXA57"/>
    <mergeCell ref="JXB57:JXH57"/>
    <mergeCell ref="JXI57:JXO57"/>
    <mergeCell ref="JUJ57:JUP57"/>
    <mergeCell ref="JUQ57:JUW57"/>
    <mergeCell ref="JUX57:JVD57"/>
    <mergeCell ref="JVE57:JVK57"/>
    <mergeCell ref="JVL57:JVR57"/>
    <mergeCell ref="JVS57:JVY57"/>
    <mergeCell ref="JST57:JSZ57"/>
    <mergeCell ref="JTA57:JTG57"/>
    <mergeCell ref="JTH57:JTN57"/>
    <mergeCell ref="JTO57:JTU57"/>
    <mergeCell ref="JTV57:JUB57"/>
    <mergeCell ref="JUC57:JUI57"/>
    <mergeCell ref="JRD57:JRJ57"/>
    <mergeCell ref="JRK57:JRQ57"/>
    <mergeCell ref="JRR57:JRX57"/>
    <mergeCell ref="JRY57:JSE57"/>
    <mergeCell ref="JSF57:JSL57"/>
    <mergeCell ref="JSM57:JSS57"/>
    <mergeCell ref="JPN57:JPT57"/>
    <mergeCell ref="JPU57:JQA57"/>
    <mergeCell ref="JQB57:JQH57"/>
    <mergeCell ref="JQI57:JQO57"/>
    <mergeCell ref="JQP57:JQV57"/>
    <mergeCell ref="JQW57:JRC57"/>
    <mergeCell ref="JNX57:JOD57"/>
    <mergeCell ref="JOE57:JOK57"/>
    <mergeCell ref="JOL57:JOR57"/>
    <mergeCell ref="JOS57:JOY57"/>
    <mergeCell ref="JOZ57:JPF57"/>
    <mergeCell ref="JPG57:JPM57"/>
    <mergeCell ref="JMH57:JMN57"/>
    <mergeCell ref="JMO57:JMU57"/>
    <mergeCell ref="JMV57:JNB57"/>
    <mergeCell ref="JNC57:JNI57"/>
    <mergeCell ref="JNJ57:JNP57"/>
    <mergeCell ref="JNQ57:JNW57"/>
    <mergeCell ref="JKR57:JKX57"/>
    <mergeCell ref="JKY57:JLE57"/>
    <mergeCell ref="JLF57:JLL57"/>
    <mergeCell ref="JLM57:JLS57"/>
    <mergeCell ref="JLT57:JLZ57"/>
    <mergeCell ref="JMA57:JMG57"/>
    <mergeCell ref="JJB57:JJH57"/>
    <mergeCell ref="JJI57:JJO57"/>
    <mergeCell ref="JJP57:JJV57"/>
    <mergeCell ref="JJW57:JKC57"/>
    <mergeCell ref="JKD57:JKJ57"/>
    <mergeCell ref="JKK57:JKQ57"/>
    <mergeCell ref="JHL57:JHR57"/>
    <mergeCell ref="JHS57:JHY57"/>
    <mergeCell ref="JHZ57:JIF57"/>
    <mergeCell ref="JIG57:JIM57"/>
    <mergeCell ref="JIN57:JIT57"/>
    <mergeCell ref="JIU57:JJA57"/>
    <mergeCell ref="JFV57:JGB57"/>
    <mergeCell ref="JGC57:JGI57"/>
    <mergeCell ref="JGJ57:JGP57"/>
    <mergeCell ref="JGQ57:JGW57"/>
    <mergeCell ref="JGX57:JHD57"/>
    <mergeCell ref="JHE57:JHK57"/>
    <mergeCell ref="JEF57:JEL57"/>
    <mergeCell ref="JEM57:JES57"/>
    <mergeCell ref="JET57:JEZ57"/>
    <mergeCell ref="JFA57:JFG57"/>
    <mergeCell ref="JFH57:JFN57"/>
    <mergeCell ref="JFO57:JFU57"/>
    <mergeCell ref="JCP57:JCV57"/>
    <mergeCell ref="JCW57:JDC57"/>
    <mergeCell ref="JDD57:JDJ57"/>
    <mergeCell ref="JDK57:JDQ57"/>
    <mergeCell ref="JDR57:JDX57"/>
    <mergeCell ref="JDY57:JEE57"/>
    <mergeCell ref="JAZ57:JBF57"/>
    <mergeCell ref="JBG57:JBM57"/>
    <mergeCell ref="JBN57:JBT57"/>
    <mergeCell ref="JBU57:JCA57"/>
    <mergeCell ref="JCB57:JCH57"/>
    <mergeCell ref="JCI57:JCO57"/>
    <mergeCell ref="IZJ57:IZP57"/>
    <mergeCell ref="IZQ57:IZW57"/>
    <mergeCell ref="IZX57:JAD57"/>
    <mergeCell ref="JAE57:JAK57"/>
    <mergeCell ref="JAL57:JAR57"/>
    <mergeCell ref="JAS57:JAY57"/>
    <mergeCell ref="IXT57:IXZ57"/>
    <mergeCell ref="IYA57:IYG57"/>
    <mergeCell ref="IYH57:IYN57"/>
    <mergeCell ref="IYO57:IYU57"/>
    <mergeCell ref="IYV57:IZB57"/>
    <mergeCell ref="IZC57:IZI57"/>
    <mergeCell ref="IWD57:IWJ57"/>
    <mergeCell ref="IWK57:IWQ57"/>
    <mergeCell ref="IWR57:IWX57"/>
    <mergeCell ref="IWY57:IXE57"/>
    <mergeCell ref="IXF57:IXL57"/>
    <mergeCell ref="IXM57:IXS57"/>
    <mergeCell ref="IUN57:IUT57"/>
    <mergeCell ref="IUU57:IVA57"/>
    <mergeCell ref="IVB57:IVH57"/>
    <mergeCell ref="IVI57:IVO57"/>
    <mergeCell ref="IVP57:IVV57"/>
    <mergeCell ref="IVW57:IWC57"/>
    <mergeCell ref="ISX57:ITD57"/>
    <mergeCell ref="ITE57:ITK57"/>
    <mergeCell ref="ITL57:ITR57"/>
    <mergeCell ref="ITS57:ITY57"/>
    <mergeCell ref="ITZ57:IUF57"/>
    <mergeCell ref="IUG57:IUM57"/>
    <mergeCell ref="IRH57:IRN57"/>
    <mergeCell ref="IRO57:IRU57"/>
    <mergeCell ref="IRV57:ISB57"/>
    <mergeCell ref="ISC57:ISI57"/>
    <mergeCell ref="ISJ57:ISP57"/>
    <mergeCell ref="ISQ57:ISW57"/>
    <mergeCell ref="IPR57:IPX57"/>
    <mergeCell ref="IPY57:IQE57"/>
    <mergeCell ref="IQF57:IQL57"/>
    <mergeCell ref="IQM57:IQS57"/>
    <mergeCell ref="IQT57:IQZ57"/>
    <mergeCell ref="IRA57:IRG57"/>
    <mergeCell ref="IOB57:IOH57"/>
    <mergeCell ref="IOI57:IOO57"/>
    <mergeCell ref="IOP57:IOV57"/>
    <mergeCell ref="IOW57:IPC57"/>
    <mergeCell ref="IPD57:IPJ57"/>
    <mergeCell ref="IPK57:IPQ57"/>
    <mergeCell ref="IML57:IMR57"/>
    <mergeCell ref="IMS57:IMY57"/>
    <mergeCell ref="IMZ57:INF57"/>
    <mergeCell ref="ING57:INM57"/>
    <mergeCell ref="INN57:INT57"/>
    <mergeCell ref="INU57:IOA57"/>
    <mergeCell ref="IKV57:ILB57"/>
    <mergeCell ref="ILC57:ILI57"/>
    <mergeCell ref="ILJ57:ILP57"/>
    <mergeCell ref="ILQ57:ILW57"/>
    <mergeCell ref="ILX57:IMD57"/>
    <mergeCell ref="IME57:IMK57"/>
    <mergeCell ref="IJF57:IJL57"/>
    <mergeCell ref="IJM57:IJS57"/>
    <mergeCell ref="IJT57:IJZ57"/>
    <mergeCell ref="IKA57:IKG57"/>
    <mergeCell ref="IKH57:IKN57"/>
    <mergeCell ref="IKO57:IKU57"/>
    <mergeCell ref="IHP57:IHV57"/>
    <mergeCell ref="IHW57:IIC57"/>
    <mergeCell ref="IID57:IIJ57"/>
    <mergeCell ref="IIK57:IIQ57"/>
    <mergeCell ref="IIR57:IIX57"/>
    <mergeCell ref="IIY57:IJE57"/>
    <mergeCell ref="IFZ57:IGF57"/>
    <mergeCell ref="IGG57:IGM57"/>
    <mergeCell ref="IGN57:IGT57"/>
    <mergeCell ref="IGU57:IHA57"/>
    <mergeCell ref="IHB57:IHH57"/>
    <mergeCell ref="IHI57:IHO57"/>
    <mergeCell ref="IEJ57:IEP57"/>
    <mergeCell ref="IEQ57:IEW57"/>
    <mergeCell ref="IEX57:IFD57"/>
    <mergeCell ref="IFE57:IFK57"/>
    <mergeCell ref="IFL57:IFR57"/>
    <mergeCell ref="IFS57:IFY57"/>
    <mergeCell ref="ICT57:ICZ57"/>
    <mergeCell ref="IDA57:IDG57"/>
    <mergeCell ref="IDH57:IDN57"/>
    <mergeCell ref="IDO57:IDU57"/>
    <mergeCell ref="IDV57:IEB57"/>
    <mergeCell ref="IEC57:IEI57"/>
    <mergeCell ref="IBD57:IBJ57"/>
    <mergeCell ref="IBK57:IBQ57"/>
    <mergeCell ref="IBR57:IBX57"/>
    <mergeCell ref="IBY57:ICE57"/>
    <mergeCell ref="ICF57:ICL57"/>
    <mergeCell ref="ICM57:ICS57"/>
    <mergeCell ref="HZN57:HZT57"/>
    <mergeCell ref="HZU57:IAA57"/>
    <mergeCell ref="IAB57:IAH57"/>
    <mergeCell ref="IAI57:IAO57"/>
    <mergeCell ref="IAP57:IAV57"/>
    <mergeCell ref="IAW57:IBC57"/>
    <mergeCell ref="HXX57:HYD57"/>
    <mergeCell ref="HYE57:HYK57"/>
    <mergeCell ref="HYL57:HYR57"/>
    <mergeCell ref="HYS57:HYY57"/>
    <mergeCell ref="HYZ57:HZF57"/>
    <mergeCell ref="HZG57:HZM57"/>
    <mergeCell ref="HWH57:HWN57"/>
    <mergeCell ref="HWO57:HWU57"/>
    <mergeCell ref="HWV57:HXB57"/>
    <mergeCell ref="HXC57:HXI57"/>
    <mergeCell ref="HXJ57:HXP57"/>
    <mergeCell ref="HXQ57:HXW57"/>
    <mergeCell ref="HUR57:HUX57"/>
    <mergeCell ref="HUY57:HVE57"/>
    <mergeCell ref="HVF57:HVL57"/>
    <mergeCell ref="HVM57:HVS57"/>
    <mergeCell ref="HVT57:HVZ57"/>
    <mergeCell ref="HWA57:HWG57"/>
    <mergeCell ref="HTB57:HTH57"/>
    <mergeCell ref="HTI57:HTO57"/>
    <mergeCell ref="HTP57:HTV57"/>
    <mergeCell ref="HTW57:HUC57"/>
    <mergeCell ref="HUD57:HUJ57"/>
    <mergeCell ref="HUK57:HUQ57"/>
    <mergeCell ref="HRL57:HRR57"/>
    <mergeCell ref="HRS57:HRY57"/>
    <mergeCell ref="HRZ57:HSF57"/>
    <mergeCell ref="HSG57:HSM57"/>
    <mergeCell ref="HSN57:HST57"/>
    <mergeCell ref="HSU57:HTA57"/>
    <mergeCell ref="HPV57:HQB57"/>
    <mergeCell ref="HQC57:HQI57"/>
    <mergeCell ref="HQJ57:HQP57"/>
    <mergeCell ref="HQQ57:HQW57"/>
    <mergeCell ref="HQX57:HRD57"/>
    <mergeCell ref="HRE57:HRK57"/>
    <mergeCell ref="HOF57:HOL57"/>
    <mergeCell ref="HOM57:HOS57"/>
    <mergeCell ref="HOT57:HOZ57"/>
    <mergeCell ref="HPA57:HPG57"/>
    <mergeCell ref="HPH57:HPN57"/>
    <mergeCell ref="HPO57:HPU57"/>
    <mergeCell ref="HMP57:HMV57"/>
    <mergeCell ref="HMW57:HNC57"/>
    <mergeCell ref="HND57:HNJ57"/>
    <mergeCell ref="HNK57:HNQ57"/>
    <mergeCell ref="HNR57:HNX57"/>
    <mergeCell ref="HNY57:HOE57"/>
    <mergeCell ref="HKZ57:HLF57"/>
    <mergeCell ref="HLG57:HLM57"/>
    <mergeCell ref="HLN57:HLT57"/>
    <mergeCell ref="HLU57:HMA57"/>
    <mergeCell ref="HMB57:HMH57"/>
    <mergeCell ref="HMI57:HMO57"/>
    <mergeCell ref="HJJ57:HJP57"/>
    <mergeCell ref="HJQ57:HJW57"/>
    <mergeCell ref="HJX57:HKD57"/>
    <mergeCell ref="HKE57:HKK57"/>
    <mergeCell ref="HKL57:HKR57"/>
    <mergeCell ref="HKS57:HKY57"/>
    <mergeCell ref="HHT57:HHZ57"/>
    <mergeCell ref="HIA57:HIG57"/>
    <mergeCell ref="HIH57:HIN57"/>
    <mergeCell ref="HIO57:HIU57"/>
    <mergeCell ref="HIV57:HJB57"/>
    <mergeCell ref="HJC57:HJI57"/>
    <mergeCell ref="HGD57:HGJ57"/>
    <mergeCell ref="HGK57:HGQ57"/>
    <mergeCell ref="HGR57:HGX57"/>
    <mergeCell ref="HGY57:HHE57"/>
    <mergeCell ref="HHF57:HHL57"/>
    <mergeCell ref="HHM57:HHS57"/>
    <mergeCell ref="HEN57:HET57"/>
    <mergeCell ref="HEU57:HFA57"/>
    <mergeCell ref="HFB57:HFH57"/>
    <mergeCell ref="HFI57:HFO57"/>
    <mergeCell ref="HFP57:HFV57"/>
    <mergeCell ref="HFW57:HGC57"/>
    <mergeCell ref="HCX57:HDD57"/>
    <mergeCell ref="HDE57:HDK57"/>
    <mergeCell ref="HDL57:HDR57"/>
    <mergeCell ref="HDS57:HDY57"/>
    <mergeCell ref="HDZ57:HEF57"/>
    <mergeCell ref="HEG57:HEM57"/>
    <mergeCell ref="HBH57:HBN57"/>
    <mergeCell ref="HBO57:HBU57"/>
    <mergeCell ref="HBV57:HCB57"/>
    <mergeCell ref="HCC57:HCI57"/>
    <mergeCell ref="HCJ57:HCP57"/>
    <mergeCell ref="HCQ57:HCW57"/>
    <mergeCell ref="GZR57:GZX57"/>
    <mergeCell ref="GZY57:HAE57"/>
    <mergeCell ref="HAF57:HAL57"/>
    <mergeCell ref="HAM57:HAS57"/>
    <mergeCell ref="HAT57:HAZ57"/>
    <mergeCell ref="HBA57:HBG57"/>
    <mergeCell ref="GYB57:GYH57"/>
    <mergeCell ref="GYI57:GYO57"/>
    <mergeCell ref="GYP57:GYV57"/>
    <mergeCell ref="GYW57:GZC57"/>
    <mergeCell ref="GZD57:GZJ57"/>
    <mergeCell ref="GZK57:GZQ57"/>
    <mergeCell ref="GWL57:GWR57"/>
    <mergeCell ref="GWS57:GWY57"/>
    <mergeCell ref="GWZ57:GXF57"/>
    <mergeCell ref="GXG57:GXM57"/>
    <mergeCell ref="GXN57:GXT57"/>
    <mergeCell ref="GXU57:GYA57"/>
    <mergeCell ref="GUV57:GVB57"/>
    <mergeCell ref="GVC57:GVI57"/>
    <mergeCell ref="GVJ57:GVP57"/>
    <mergeCell ref="GVQ57:GVW57"/>
    <mergeCell ref="GVX57:GWD57"/>
    <mergeCell ref="GWE57:GWK57"/>
    <mergeCell ref="GTF57:GTL57"/>
    <mergeCell ref="GTM57:GTS57"/>
    <mergeCell ref="GTT57:GTZ57"/>
    <mergeCell ref="GUA57:GUG57"/>
    <mergeCell ref="GUH57:GUN57"/>
    <mergeCell ref="GUO57:GUU57"/>
    <mergeCell ref="GRP57:GRV57"/>
    <mergeCell ref="GRW57:GSC57"/>
    <mergeCell ref="GSD57:GSJ57"/>
    <mergeCell ref="GSK57:GSQ57"/>
    <mergeCell ref="GSR57:GSX57"/>
    <mergeCell ref="GSY57:GTE57"/>
    <mergeCell ref="GPZ57:GQF57"/>
    <mergeCell ref="GQG57:GQM57"/>
    <mergeCell ref="GQN57:GQT57"/>
    <mergeCell ref="GQU57:GRA57"/>
    <mergeCell ref="GRB57:GRH57"/>
    <mergeCell ref="GRI57:GRO57"/>
    <mergeCell ref="GOJ57:GOP57"/>
    <mergeCell ref="GOQ57:GOW57"/>
    <mergeCell ref="GOX57:GPD57"/>
    <mergeCell ref="GPE57:GPK57"/>
    <mergeCell ref="GPL57:GPR57"/>
    <mergeCell ref="GPS57:GPY57"/>
    <mergeCell ref="GMT57:GMZ57"/>
    <mergeCell ref="GNA57:GNG57"/>
    <mergeCell ref="GNH57:GNN57"/>
    <mergeCell ref="GNO57:GNU57"/>
    <mergeCell ref="GNV57:GOB57"/>
    <mergeCell ref="GOC57:GOI57"/>
    <mergeCell ref="GLD57:GLJ57"/>
    <mergeCell ref="GLK57:GLQ57"/>
    <mergeCell ref="GLR57:GLX57"/>
    <mergeCell ref="GLY57:GME57"/>
    <mergeCell ref="GMF57:GML57"/>
    <mergeCell ref="GMM57:GMS57"/>
    <mergeCell ref="GJN57:GJT57"/>
    <mergeCell ref="GJU57:GKA57"/>
    <mergeCell ref="GKB57:GKH57"/>
    <mergeCell ref="GKI57:GKO57"/>
    <mergeCell ref="GKP57:GKV57"/>
    <mergeCell ref="GKW57:GLC57"/>
    <mergeCell ref="GHX57:GID57"/>
    <mergeCell ref="GIE57:GIK57"/>
    <mergeCell ref="GIL57:GIR57"/>
    <mergeCell ref="GIS57:GIY57"/>
    <mergeCell ref="GIZ57:GJF57"/>
    <mergeCell ref="GJG57:GJM57"/>
    <mergeCell ref="GGH57:GGN57"/>
    <mergeCell ref="GGO57:GGU57"/>
    <mergeCell ref="GGV57:GHB57"/>
    <mergeCell ref="GHC57:GHI57"/>
    <mergeCell ref="GHJ57:GHP57"/>
    <mergeCell ref="GHQ57:GHW57"/>
    <mergeCell ref="GER57:GEX57"/>
    <mergeCell ref="GEY57:GFE57"/>
    <mergeCell ref="GFF57:GFL57"/>
    <mergeCell ref="GFM57:GFS57"/>
    <mergeCell ref="GFT57:GFZ57"/>
    <mergeCell ref="GGA57:GGG57"/>
    <mergeCell ref="GDB57:GDH57"/>
    <mergeCell ref="GDI57:GDO57"/>
    <mergeCell ref="GDP57:GDV57"/>
    <mergeCell ref="GDW57:GEC57"/>
    <mergeCell ref="GED57:GEJ57"/>
    <mergeCell ref="GEK57:GEQ57"/>
    <mergeCell ref="GBL57:GBR57"/>
    <mergeCell ref="GBS57:GBY57"/>
    <mergeCell ref="GBZ57:GCF57"/>
    <mergeCell ref="GCG57:GCM57"/>
    <mergeCell ref="GCN57:GCT57"/>
    <mergeCell ref="GCU57:GDA57"/>
    <mergeCell ref="FZV57:GAB57"/>
    <mergeCell ref="GAC57:GAI57"/>
    <mergeCell ref="GAJ57:GAP57"/>
    <mergeCell ref="GAQ57:GAW57"/>
    <mergeCell ref="GAX57:GBD57"/>
    <mergeCell ref="GBE57:GBK57"/>
    <mergeCell ref="FYF57:FYL57"/>
    <mergeCell ref="FYM57:FYS57"/>
    <mergeCell ref="FYT57:FYZ57"/>
    <mergeCell ref="FZA57:FZG57"/>
    <mergeCell ref="FZH57:FZN57"/>
    <mergeCell ref="FZO57:FZU57"/>
    <mergeCell ref="FWP57:FWV57"/>
    <mergeCell ref="FWW57:FXC57"/>
    <mergeCell ref="FXD57:FXJ57"/>
    <mergeCell ref="FXK57:FXQ57"/>
    <mergeCell ref="FXR57:FXX57"/>
    <mergeCell ref="FXY57:FYE57"/>
    <mergeCell ref="FUZ57:FVF57"/>
    <mergeCell ref="FVG57:FVM57"/>
    <mergeCell ref="FVN57:FVT57"/>
    <mergeCell ref="FVU57:FWA57"/>
    <mergeCell ref="FWB57:FWH57"/>
    <mergeCell ref="FWI57:FWO57"/>
    <mergeCell ref="FTJ57:FTP57"/>
    <mergeCell ref="FTQ57:FTW57"/>
    <mergeCell ref="FTX57:FUD57"/>
    <mergeCell ref="FUE57:FUK57"/>
    <mergeCell ref="FUL57:FUR57"/>
    <mergeCell ref="FUS57:FUY57"/>
    <mergeCell ref="FRT57:FRZ57"/>
    <mergeCell ref="FSA57:FSG57"/>
    <mergeCell ref="FSH57:FSN57"/>
    <mergeCell ref="FSO57:FSU57"/>
    <mergeCell ref="FSV57:FTB57"/>
    <mergeCell ref="FTC57:FTI57"/>
    <mergeCell ref="FQD57:FQJ57"/>
    <mergeCell ref="FQK57:FQQ57"/>
    <mergeCell ref="FQR57:FQX57"/>
    <mergeCell ref="FQY57:FRE57"/>
    <mergeCell ref="FRF57:FRL57"/>
    <mergeCell ref="FRM57:FRS57"/>
    <mergeCell ref="FON57:FOT57"/>
    <mergeCell ref="FOU57:FPA57"/>
    <mergeCell ref="FPB57:FPH57"/>
    <mergeCell ref="FPI57:FPO57"/>
    <mergeCell ref="FPP57:FPV57"/>
    <mergeCell ref="FPW57:FQC57"/>
    <mergeCell ref="FMX57:FND57"/>
    <mergeCell ref="FNE57:FNK57"/>
    <mergeCell ref="FNL57:FNR57"/>
    <mergeCell ref="FNS57:FNY57"/>
    <mergeCell ref="FNZ57:FOF57"/>
    <mergeCell ref="FOG57:FOM57"/>
    <mergeCell ref="FLH57:FLN57"/>
    <mergeCell ref="FLO57:FLU57"/>
    <mergeCell ref="FLV57:FMB57"/>
    <mergeCell ref="FMC57:FMI57"/>
    <mergeCell ref="FMJ57:FMP57"/>
    <mergeCell ref="FMQ57:FMW57"/>
    <mergeCell ref="FJR57:FJX57"/>
    <mergeCell ref="FJY57:FKE57"/>
    <mergeCell ref="FKF57:FKL57"/>
    <mergeCell ref="FKM57:FKS57"/>
    <mergeCell ref="FKT57:FKZ57"/>
    <mergeCell ref="FLA57:FLG57"/>
    <mergeCell ref="FIB57:FIH57"/>
    <mergeCell ref="FII57:FIO57"/>
    <mergeCell ref="FIP57:FIV57"/>
    <mergeCell ref="FIW57:FJC57"/>
    <mergeCell ref="FJD57:FJJ57"/>
    <mergeCell ref="FJK57:FJQ57"/>
    <mergeCell ref="FGL57:FGR57"/>
    <mergeCell ref="FGS57:FGY57"/>
    <mergeCell ref="FGZ57:FHF57"/>
    <mergeCell ref="FHG57:FHM57"/>
    <mergeCell ref="FHN57:FHT57"/>
    <mergeCell ref="FHU57:FIA57"/>
    <mergeCell ref="FEV57:FFB57"/>
    <mergeCell ref="FFC57:FFI57"/>
    <mergeCell ref="FFJ57:FFP57"/>
    <mergeCell ref="FFQ57:FFW57"/>
    <mergeCell ref="FFX57:FGD57"/>
    <mergeCell ref="FGE57:FGK57"/>
    <mergeCell ref="FDF57:FDL57"/>
    <mergeCell ref="FDM57:FDS57"/>
    <mergeCell ref="FDT57:FDZ57"/>
    <mergeCell ref="FEA57:FEG57"/>
    <mergeCell ref="FEH57:FEN57"/>
    <mergeCell ref="FEO57:FEU57"/>
    <mergeCell ref="FBP57:FBV57"/>
    <mergeCell ref="FBW57:FCC57"/>
    <mergeCell ref="FCD57:FCJ57"/>
    <mergeCell ref="FCK57:FCQ57"/>
    <mergeCell ref="FCR57:FCX57"/>
    <mergeCell ref="FCY57:FDE57"/>
    <mergeCell ref="EZZ57:FAF57"/>
    <mergeCell ref="FAG57:FAM57"/>
    <mergeCell ref="FAN57:FAT57"/>
    <mergeCell ref="FAU57:FBA57"/>
    <mergeCell ref="FBB57:FBH57"/>
    <mergeCell ref="FBI57:FBO57"/>
    <mergeCell ref="EYJ57:EYP57"/>
    <mergeCell ref="EYQ57:EYW57"/>
    <mergeCell ref="EYX57:EZD57"/>
    <mergeCell ref="EZE57:EZK57"/>
    <mergeCell ref="EZL57:EZR57"/>
    <mergeCell ref="EZS57:EZY57"/>
    <mergeCell ref="EWT57:EWZ57"/>
    <mergeCell ref="EXA57:EXG57"/>
    <mergeCell ref="EXH57:EXN57"/>
    <mergeCell ref="EXO57:EXU57"/>
    <mergeCell ref="EXV57:EYB57"/>
    <mergeCell ref="EYC57:EYI57"/>
    <mergeCell ref="EVD57:EVJ57"/>
    <mergeCell ref="EVK57:EVQ57"/>
    <mergeCell ref="EVR57:EVX57"/>
    <mergeCell ref="EVY57:EWE57"/>
    <mergeCell ref="EWF57:EWL57"/>
    <mergeCell ref="EWM57:EWS57"/>
    <mergeCell ref="ETN57:ETT57"/>
    <mergeCell ref="ETU57:EUA57"/>
    <mergeCell ref="EUB57:EUH57"/>
    <mergeCell ref="EUI57:EUO57"/>
    <mergeCell ref="EUP57:EUV57"/>
    <mergeCell ref="EUW57:EVC57"/>
    <mergeCell ref="ERX57:ESD57"/>
    <mergeCell ref="ESE57:ESK57"/>
    <mergeCell ref="ESL57:ESR57"/>
    <mergeCell ref="ESS57:ESY57"/>
    <mergeCell ref="ESZ57:ETF57"/>
    <mergeCell ref="ETG57:ETM57"/>
    <mergeCell ref="EQH57:EQN57"/>
    <mergeCell ref="EQO57:EQU57"/>
    <mergeCell ref="EQV57:ERB57"/>
    <mergeCell ref="ERC57:ERI57"/>
    <mergeCell ref="ERJ57:ERP57"/>
    <mergeCell ref="ERQ57:ERW57"/>
    <mergeCell ref="EOR57:EOX57"/>
    <mergeCell ref="EOY57:EPE57"/>
    <mergeCell ref="EPF57:EPL57"/>
    <mergeCell ref="EPM57:EPS57"/>
    <mergeCell ref="EPT57:EPZ57"/>
    <mergeCell ref="EQA57:EQG57"/>
    <mergeCell ref="ENB57:ENH57"/>
    <mergeCell ref="ENI57:ENO57"/>
    <mergeCell ref="ENP57:ENV57"/>
    <mergeCell ref="ENW57:EOC57"/>
    <mergeCell ref="EOD57:EOJ57"/>
    <mergeCell ref="EOK57:EOQ57"/>
    <mergeCell ref="ELL57:ELR57"/>
    <mergeCell ref="ELS57:ELY57"/>
    <mergeCell ref="ELZ57:EMF57"/>
    <mergeCell ref="EMG57:EMM57"/>
    <mergeCell ref="EMN57:EMT57"/>
    <mergeCell ref="EMU57:ENA57"/>
    <mergeCell ref="EJV57:EKB57"/>
    <mergeCell ref="EKC57:EKI57"/>
    <mergeCell ref="EKJ57:EKP57"/>
    <mergeCell ref="EKQ57:EKW57"/>
    <mergeCell ref="EKX57:ELD57"/>
    <mergeCell ref="ELE57:ELK57"/>
    <mergeCell ref="EIF57:EIL57"/>
    <mergeCell ref="EIM57:EIS57"/>
    <mergeCell ref="EIT57:EIZ57"/>
    <mergeCell ref="EJA57:EJG57"/>
    <mergeCell ref="EJH57:EJN57"/>
    <mergeCell ref="EJO57:EJU57"/>
    <mergeCell ref="EGP57:EGV57"/>
    <mergeCell ref="EGW57:EHC57"/>
    <mergeCell ref="EHD57:EHJ57"/>
    <mergeCell ref="EHK57:EHQ57"/>
    <mergeCell ref="EHR57:EHX57"/>
    <mergeCell ref="EHY57:EIE57"/>
    <mergeCell ref="EEZ57:EFF57"/>
    <mergeCell ref="EFG57:EFM57"/>
    <mergeCell ref="EFN57:EFT57"/>
    <mergeCell ref="EFU57:EGA57"/>
    <mergeCell ref="EGB57:EGH57"/>
    <mergeCell ref="EGI57:EGO57"/>
    <mergeCell ref="EDJ57:EDP57"/>
    <mergeCell ref="EDQ57:EDW57"/>
    <mergeCell ref="EDX57:EED57"/>
    <mergeCell ref="EEE57:EEK57"/>
    <mergeCell ref="EEL57:EER57"/>
    <mergeCell ref="EES57:EEY57"/>
    <mergeCell ref="EBT57:EBZ57"/>
    <mergeCell ref="ECA57:ECG57"/>
    <mergeCell ref="ECH57:ECN57"/>
    <mergeCell ref="ECO57:ECU57"/>
    <mergeCell ref="ECV57:EDB57"/>
    <mergeCell ref="EDC57:EDI57"/>
    <mergeCell ref="EAD57:EAJ57"/>
    <mergeCell ref="EAK57:EAQ57"/>
    <mergeCell ref="EAR57:EAX57"/>
    <mergeCell ref="EAY57:EBE57"/>
    <mergeCell ref="EBF57:EBL57"/>
    <mergeCell ref="EBM57:EBS57"/>
    <mergeCell ref="DYN57:DYT57"/>
    <mergeCell ref="DYU57:DZA57"/>
    <mergeCell ref="DZB57:DZH57"/>
    <mergeCell ref="DZI57:DZO57"/>
    <mergeCell ref="DZP57:DZV57"/>
    <mergeCell ref="DZW57:EAC57"/>
    <mergeCell ref="DWX57:DXD57"/>
    <mergeCell ref="DXE57:DXK57"/>
    <mergeCell ref="DXL57:DXR57"/>
    <mergeCell ref="DXS57:DXY57"/>
    <mergeCell ref="DXZ57:DYF57"/>
    <mergeCell ref="DYG57:DYM57"/>
    <mergeCell ref="DVH57:DVN57"/>
    <mergeCell ref="DVO57:DVU57"/>
    <mergeCell ref="DVV57:DWB57"/>
    <mergeCell ref="DWC57:DWI57"/>
    <mergeCell ref="DWJ57:DWP57"/>
    <mergeCell ref="DWQ57:DWW57"/>
    <mergeCell ref="DTR57:DTX57"/>
    <mergeCell ref="DTY57:DUE57"/>
    <mergeCell ref="DUF57:DUL57"/>
    <mergeCell ref="DUM57:DUS57"/>
    <mergeCell ref="DUT57:DUZ57"/>
    <mergeCell ref="DVA57:DVG57"/>
    <mergeCell ref="DSB57:DSH57"/>
    <mergeCell ref="DSI57:DSO57"/>
    <mergeCell ref="DSP57:DSV57"/>
    <mergeCell ref="DSW57:DTC57"/>
    <mergeCell ref="DTD57:DTJ57"/>
    <mergeCell ref="DTK57:DTQ57"/>
    <mergeCell ref="DQL57:DQR57"/>
    <mergeCell ref="DQS57:DQY57"/>
    <mergeCell ref="DQZ57:DRF57"/>
    <mergeCell ref="DRG57:DRM57"/>
    <mergeCell ref="DRN57:DRT57"/>
    <mergeCell ref="DRU57:DSA57"/>
    <mergeCell ref="DOV57:DPB57"/>
    <mergeCell ref="DPC57:DPI57"/>
    <mergeCell ref="DPJ57:DPP57"/>
    <mergeCell ref="DPQ57:DPW57"/>
    <mergeCell ref="DPX57:DQD57"/>
    <mergeCell ref="DQE57:DQK57"/>
    <mergeCell ref="DNF57:DNL57"/>
    <mergeCell ref="DNM57:DNS57"/>
    <mergeCell ref="DNT57:DNZ57"/>
    <mergeCell ref="DOA57:DOG57"/>
    <mergeCell ref="DOH57:DON57"/>
    <mergeCell ref="DOO57:DOU57"/>
    <mergeCell ref="DLP57:DLV57"/>
    <mergeCell ref="DLW57:DMC57"/>
    <mergeCell ref="DMD57:DMJ57"/>
    <mergeCell ref="DMK57:DMQ57"/>
    <mergeCell ref="DMR57:DMX57"/>
    <mergeCell ref="DMY57:DNE57"/>
    <mergeCell ref="DJZ57:DKF57"/>
    <mergeCell ref="DKG57:DKM57"/>
    <mergeCell ref="DKN57:DKT57"/>
    <mergeCell ref="DKU57:DLA57"/>
    <mergeCell ref="DLB57:DLH57"/>
    <mergeCell ref="DLI57:DLO57"/>
    <mergeCell ref="DIJ57:DIP57"/>
    <mergeCell ref="DIQ57:DIW57"/>
    <mergeCell ref="DIX57:DJD57"/>
    <mergeCell ref="DJE57:DJK57"/>
    <mergeCell ref="DJL57:DJR57"/>
    <mergeCell ref="DJS57:DJY57"/>
    <mergeCell ref="DGT57:DGZ57"/>
    <mergeCell ref="DHA57:DHG57"/>
    <mergeCell ref="DHH57:DHN57"/>
    <mergeCell ref="DHO57:DHU57"/>
    <mergeCell ref="DHV57:DIB57"/>
    <mergeCell ref="DIC57:DII57"/>
    <mergeCell ref="DFD57:DFJ57"/>
    <mergeCell ref="DFK57:DFQ57"/>
    <mergeCell ref="DFR57:DFX57"/>
    <mergeCell ref="DFY57:DGE57"/>
    <mergeCell ref="DGF57:DGL57"/>
    <mergeCell ref="DGM57:DGS57"/>
    <mergeCell ref="DDN57:DDT57"/>
    <mergeCell ref="DDU57:DEA57"/>
    <mergeCell ref="DEB57:DEH57"/>
    <mergeCell ref="DEI57:DEO57"/>
    <mergeCell ref="DEP57:DEV57"/>
    <mergeCell ref="DEW57:DFC57"/>
    <mergeCell ref="DBX57:DCD57"/>
    <mergeCell ref="DCE57:DCK57"/>
    <mergeCell ref="DCL57:DCR57"/>
    <mergeCell ref="DCS57:DCY57"/>
    <mergeCell ref="DCZ57:DDF57"/>
    <mergeCell ref="DDG57:DDM57"/>
    <mergeCell ref="DAH57:DAN57"/>
    <mergeCell ref="DAO57:DAU57"/>
    <mergeCell ref="DAV57:DBB57"/>
    <mergeCell ref="DBC57:DBI57"/>
    <mergeCell ref="DBJ57:DBP57"/>
    <mergeCell ref="DBQ57:DBW57"/>
    <mergeCell ref="CYR57:CYX57"/>
    <mergeCell ref="CYY57:CZE57"/>
    <mergeCell ref="CZF57:CZL57"/>
    <mergeCell ref="CZM57:CZS57"/>
    <mergeCell ref="CZT57:CZZ57"/>
    <mergeCell ref="DAA57:DAG57"/>
    <mergeCell ref="CXB57:CXH57"/>
    <mergeCell ref="CXI57:CXO57"/>
    <mergeCell ref="CXP57:CXV57"/>
    <mergeCell ref="CXW57:CYC57"/>
    <mergeCell ref="CYD57:CYJ57"/>
    <mergeCell ref="CYK57:CYQ57"/>
    <mergeCell ref="CVL57:CVR57"/>
    <mergeCell ref="CVS57:CVY57"/>
    <mergeCell ref="CVZ57:CWF57"/>
    <mergeCell ref="CWG57:CWM57"/>
    <mergeCell ref="CWN57:CWT57"/>
    <mergeCell ref="CWU57:CXA57"/>
    <mergeCell ref="CTV57:CUB57"/>
    <mergeCell ref="CUC57:CUI57"/>
    <mergeCell ref="CUJ57:CUP57"/>
    <mergeCell ref="CUQ57:CUW57"/>
    <mergeCell ref="CUX57:CVD57"/>
    <mergeCell ref="CVE57:CVK57"/>
    <mergeCell ref="CSF57:CSL57"/>
    <mergeCell ref="CSM57:CSS57"/>
    <mergeCell ref="CST57:CSZ57"/>
    <mergeCell ref="CTA57:CTG57"/>
    <mergeCell ref="CTH57:CTN57"/>
    <mergeCell ref="CTO57:CTU57"/>
    <mergeCell ref="CQP57:CQV57"/>
    <mergeCell ref="CQW57:CRC57"/>
    <mergeCell ref="CRD57:CRJ57"/>
    <mergeCell ref="CRK57:CRQ57"/>
    <mergeCell ref="CRR57:CRX57"/>
    <mergeCell ref="CRY57:CSE57"/>
    <mergeCell ref="COZ57:CPF57"/>
    <mergeCell ref="CPG57:CPM57"/>
    <mergeCell ref="CPN57:CPT57"/>
    <mergeCell ref="CPU57:CQA57"/>
    <mergeCell ref="CQB57:CQH57"/>
    <mergeCell ref="CQI57:CQO57"/>
    <mergeCell ref="CNJ57:CNP57"/>
    <mergeCell ref="CNQ57:CNW57"/>
    <mergeCell ref="CNX57:COD57"/>
    <mergeCell ref="COE57:COK57"/>
    <mergeCell ref="COL57:COR57"/>
    <mergeCell ref="COS57:COY57"/>
    <mergeCell ref="CLT57:CLZ57"/>
    <mergeCell ref="CMA57:CMG57"/>
    <mergeCell ref="CMH57:CMN57"/>
    <mergeCell ref="CMO57:CMU57"/>
    <mergeCell ref="CMV57:CNB57"/>
    <mergeCell ref="CNC57:CNI57"/>
    <mergeCell ref="CKD57:CKJ57"/>
    <mergeCell ref="CKK57:CKQ57"/>
    <mergeCell ref="CKR57:CKX57"/>
    <mergeCell ref="CKY57:CLE57"/>
    <mergeCell ref="CLF57:CLL57"/>
    <mergeCell ref="CLM57:CLS57"/>
    <mergeCell ref="CIN57:CIT57"/>
    <mergeCell ref="CIU57:CJA57"/>
    <mergeCell ref="CJB57:CJH57"/>
    <mergeCell ref="CJI57:CJO57"/>
    <mergeCell ref="CJP57:CJV57"/>
    <mergeCell ref="CJW57:CKC57"/>
    <mergeCell ref="CGX57:CHD57"/>
    <mergeCell ref="CHE57:CHK57"/>
    <mergeCell ref="CHL57:CHR57"/>
    <mergeCell ref="CHS57:CHY57"/>
    <mergeCell ref="CHZ57:CIF57"/>
    <mergeCell ref="CIG57:CIM57"/>
    <mergeCell ref="CFH57:CFN57"/>
    <mergeCell ref="CFO57:CFU57"/>
    <mergeCell ref="CFV57:CGB57"/>
    <mergeCell ref="CGC57:CGI57"/>
    <mergeCell ref="CGJ57:CGP57"/>
    <mergeCell ref="CGQ57:CGW57"/>
    <mergeCell ref="CDR57:CDX57"/>
    <mergeCell ref="CDY57:CEE57"/>
    <mergeCell ref="CEF57:CEL57"/>
    <mergeCell ref="CEM57:CES57"/>
    <mergeCell ref="CET57:CEZ57"/>
    <mergeCell ref="CFA57:CFG57"/>
    <mergeCell ref="CCB57:CCH57"/>
    <mergeCell ref="CCI57:CCO57"/>
    <mergeCell ref="CCP57:CCV57"/>
    <mergeCell ref="CCW57:CDC57"/>
    <mergeCell ref="CDD57:CDJ57"/>
    <mergeCell ref="CDK57:CDQ57"/>
    <mergeCell ref="CAL57:CAR57"/>
    <mergeCell ref="CAS57:CAY57"/>
    <mergeCell ref="CAZ57:CBF57"/>
    <mergeCell ref="CBG57:CBM57"/>
    <mergeCell ref="CBN57:CBT57"/>
    <mergeCell ref="CBU57:CCA57"/>
    <mergeCell ref="BYV57:BZB57"/>
    <mergeCell ref="BZC57:BZI57"/>
    <mergeCell ref="BZJ57:BZP57"/>
    <mergeCell ref="BZQ57:BZW57"/>
    <mergeCell ref="BZX57:CAD57"/>
    <mergeCell ref="CAE57:CAK57"/>
    <mergeCell ref="BXF57:BXL57"/>
    <mergeCell ref="BXM57:BXS57"/>
    <mergeCell ref="BXT57:BXZ57"/>
    <mergeCell ref="BYA57:BYG57"/>
    <mergeCell ref="BYH57:BYN57"/>
    <mergeCell ref="BYO57:BYU57"/>
    <mergeCell ref="BVP57:BVV57"/>
    <mergeCell ref="BVW57:BWC57"/>
    <mergeCell ref="BWD57:BWJ57"/>
    <mergeCell ref="BWK57:BWQ57"/>
    <mergeCell ref="BWR57:BWX57"/>
    <mergeCell ref="BWY57:BXE57"/>
    <mergeCell ref="BTZ57:BUF57"/>
    <mergeCell ref="BUG57:BUM57"/>
    <mergeCell ref="BUN57:BUT57"/>
    <mergeCell ref="BUU57:BVA57"/>
    <mergeCell ref="BVB57:BVH57"/>
    <mergeCell ref="BVI57:BVO57"/>
    <mergeCell ref="BSJ57:BSP57"/>
    <mergeCell ref="BSQ57:BSW57"/>
    <mergeCell ref="BSX57:BTD57"/>
    <mergeCell ref="BTE57:BTK57"/>
    <mergeCell ref="BTL57:BTR57"/>
    <mergeCell ref="BTS57:BTY57"/>
    <mergeCell ref="BQT57:BQZ57"/>
    <mergeCell ref="BRA57:BRG57"/>
    <mergeCell ref="BRH57:BRN57"/>
    <mergeCell ref="BRO57:BRU57"/>
    <mergeCell ref="BRV57:BSB57"/>
    <mergeCell ref="BSC57:BSI57"/>
    <mergeCell ref="BPD57:BPJ57"/>
    <mergeCell ref="BPK57:BPQ57"/>
    <mergeCell ref="BPR57:BPX57"/>
    <mergeCell ref="BPY57:BQE57"/>
    <mergeCell ref="BQF57:BQL57"/>
    <mergeCell ref="BQM57:BQS57"/>
    <mergeCell ref="BNN57:BNT57"/>
    <mergeCell ref="BNU57:BOA57"/>
    <mergeCell ref="BOB57:BOH57"/>
    <mergeCell ref="BOI57:BOO57"/>
    <mergeCell ref="BOP57:BOV57"/>
    <mergeCell ref="BOW57:BPC57"/>
    <mergeCell ref="BLX57:BMD57"/>
    <mergeCell ref="BME57:BMK57"/>
    <mergeCell ref="BML57:BMR57"/>
    <mergeCell ref="BMS57:BMY57"/>
    <mergeCell ref="BMZ57:BNF57"/>
    <mergeCell ref="BNG57:BNM57"/>
    <mergeCell ref="BKH57:BKN57"/>
    <mergeCell ref="BKO57:BKU57"/>
    <mergeCell ref="BKV57:BLB57"/>
    <mergeCell ref="BLC57:BLI57"/>
    <mergeCell ref="BLJ57:BLP57"/>
    <mergeCell ref="BLQ57:BLW57"/>
    <mergeCell ref="BIR57:BIX57"/>
    <mergeCell ref="BIY57:BJE57"/>
    <mergeCell ref="BJF57:BJL57"/>
    <mergeCell ref="BJM57:BJS57"/>
    <mergeCell ref="BJT57:BJZ57"/>
    <mergeCell ref="BKA57:BKG57"/>
    <mergeCell ref="BHB57:BHH57"/>
    <mergeCell ref="BHI57:BHO57"/>
    <mergeCell ref="BHP57:BHV57"/>
    <mergeCell ref="BHW57:BIC57"/>
    <mergeCell ref="BID57:BIJ57"/>
    <mergeCell ref="BIK57:BIQ57"/>
    <mergeCell ref="BFL57:BFR57"/>
    <mergeCell ref="BFS57:BFY57"/>
    <mergeCell ref="BFZ57:BGF57"/>
    <mergeCell ref="BGG57:BGM57"/>
    <mergeCell ref="BGN57:BGT57"/>
    <mergeCell ref="BGU57:BHA57"/>
    <mergeCell ref="BDV57:BEB57"/>
    <mergeCell ref="BEC57:BEI57"/>
    <mergeCell ref="BEJ57:BEP57"/>
    <mergeCell ref="BEQ57:BEW57"/>
    <mergeCell ref="BEX57:BFD57"/>
    <mergeCell ref="BFE57:BFK57"/>
    <mergeCell ref="BCF57:BCL57"/>
    <mergeCell ref="BCM57:BCS57"/>
    <mergeCell ref="BCT57:BCZ57"/>
    <mergeCell ref="BDA57:BDG57"/>
    <mergeCell ref="BDH57:BDN57"/>
    <mergeCell ref="BDO57:BDU57"/>
    <mergeCell ref="BAP57:BAV57"/>
    <mergeCell ref="BAW57:BBC57"/>
    <mergeCell ref="BBD57:BBJ57"/>
    <mergeCell ref="BBK57:BBQ57"/>
    <mergeCell ref="BBR57:BBX57"/>
    <mergeCell ref="BBY57:BCE57"/>
    <mergeCell ref="AYZ57:AZF57"/>
    <mergeCell ref="AZG57:AZM57"/>
    <mergeCell ref="AZN57:AZT57"/>
    <mergeCell ref="AZU57:BAA57"/>
    <mergeCell ref="BAB57:BAH57"/>
    <mergeCell ref="BAI57:BAO57"/>
    <mergeCell ref="AXJ57:AXP57"/>
    <mergeCell ref="AXQ57:AXW57"/>
    <mergeCell ref="AXX57:AYD57"/>
    <mergeCell ref="AYE57:AYK57"/>
    <mergeCell ref="AYL57:AYR57"/>
    <mergeCell ref="AYS57:AYY57"/>
    <mergeCell ref="AVT57:AVZ57"/>
    <mergeCell ref="AWA57:AWG57"/>
    <mergeCell ref="AWH57:AWN57"/>
    <mergeCell ref="AWO57:AWU57"/>
    <mergeCell ref="AWV57:AXB57"/>
    <mergeCell ref="AXC57:AXI57"/>
    <mergeCell ref="AUD57:AUJ57"/>
    <mergeCell ref="AUK57:AUQ57"/>
    <mergeCell ref="AUR57:AUX57"/>
    <mergeCell ref="AUY57:AVE57"/>
    <mergeCell ref="AVF57:AVL57"/>
    <mergeCell ref="AVM57:AVS57"/>
    <mergeCell ref="ASN57:AST57"/>
    <mergeCell ref="ASU57:ATA57"/>
    <mergeCell ref="ATB57:ATH57"/>
    <mergeCell ref="ATI57:ATO57"/>
    <mergeCell ref="ATP57:ATV57"/>
    <mergeCell ref="ATW57:AUC57"/>
    <mergeCell ref="AQX57:ARD57"/>
    <mergeCell ref="ARE57:ARK57"/>
    <mergeCell ref="ARL57:ARR57"/>
    <mergeCell ref="ARS57:ARY57"/>
    <mergeCell ref="ARZ57:ASF57"/>
    <mergeCell ref="ASG57:ASM57"/>
    <mergeCell ref="APH57:APN57"/>
    <mergeCell ref="APO57:APU57"/>
    <mergeCell ref="APV57:AQB57"/>
    <mergeCell ref="AQC57:AQI57"/>
    <mergeCell ref="AQJ57:AQP57"/>
    <mergeCell ref="AQQ57:AQW57"/>
    <mergeCell ref="ANR57:ANX57"/>
    <mergeCell ref="ANY57:AOE57"/>
    <mergeCell ref="AOF57:AOL57"/>
    <mergeCell ref="AOM57:AOS57"/>
    <mergeCell ref="AOT57:AOZ57"/>
    <mergeCell ref="APA57:APG57"/>
    <mergeCell ref="AMB57:AMH57"/>
    <mergeCell ref="AMI57:AMO57"/>
    <mergeCell ref="AMP57:AMV57"/>
    <mergeCell ref="AMW57:ANC57"/>
    <mergeCell ref="AND57:ANJ57"/>
    <mergeCell ref="ANK57:ANQ57"/>
    <mergeCell ref="AKL57:AKR57"/>
    <mergeCell ref="AKS57:AKY57"/>
    <mergeCell ref="AKZ57:ALF57"/>
    <mergeCell ref="ALG57:ALM57"/>
    <mergeCell ref="ALN57:ALT57"/>
    <mergeCell ref="ALU57:AMA57"/>
    <mergeCell ref="AIV57:AJB57"/>
    <mergeCell ref="AJC57:AJI57"/>
    <mergeCell ref="AJJ57:AJP57"/>
    <mergeCell ref="AJQ57:AJW57"/>
    <mergeCell ref="AJX57:AKD57"/>
    <mergeCell ref="AKE57:AKK57"/>
    <mergeCell ref="AHF57:AHL57"/>
    <mergeCell ref="AHM57:AHS57"/>
    <mergeCell ref="AHT57:AHZ57"/>
    <mergeCell ref="AIA57:AIG57"/>
    <mergeCell ref="AIH57:AIN57"/>
    <mergeCell ref="AIO57:AIU57"/>
    <mergeCell ref="AFP57:AFV57"/>
    <mergeCell ref="AFW57:AGC57"/>
    <mergeCell ref="AGD57:AGJ57"/>
    <mergeCell ref="AGK57:AGQ57"/>
    <mergeCell ref="AGR57:AGX57"/>
    <mergeCell ref="AGY57:AHE57"/>
    <mergeCell ref="ADZ57:AEF57"/>
    <mergeCell ref="AEG57:AEM57"/>
    <mergeCell ref="AEN57:AET57"/>
    <mergeCell ref="AEU57:AFA57"/>
    <mergeCell ref="AFB57:AFH57"/>
    <mergeCell ref="AFI57:AFO57"/>
    <mergeCell ref="ACJ57:ACP57"/>
    <mergeCell ref="ACQ57:ACW57"/>
    <mergeCell ref="ACX57:ADD57"/>
    <mergeCell ref="ADE57:ADK57"/>
    <mergeCell ref="ADL57:ADR57"/>
    <mergeCell ref="ADS57:ADY57"/>
    <mergeCell ref="AAT57:AAZ57"/>
    <mergeCell ref="ABA57:ABG57"/>
    <mergeCell ref="ABH57:ABN57"/>
    <mergeCell ref="ABO57:ABU57"/>
    <mergeCell ref="ABV57:ACB57"/>
    <mergeCell ref="ACC57:ACI57"/>
    <mergeCell ref="ZD57:ZJ57"/>
    <mergeCell ref="ZK57:ZQ57"/>
    <mergeCell ref="ZR57:ZX57"/>
    <mergeCell ref="ZY57:AAE57"/>
    <mergeCell ref="AAF57:AAL57"/>
    <mergeCell ref="AAM57:AAS57"/>
    <mergeCell ref="XN57:XT57"/>
    <mergeCell ref="XU57:YA57"/>
    <mergeCell ref="YB57:YH57"/>
    <mergeCell ref="YI57:YO57"/>
    <mergeCell ref="YP57:YV57"/>
    <mergeCell ref="YW57:ZC57"/>
    <mergeCell ref="VX57:WD57"/>
    <mergeCell ref="WE57:WK57"/>
    <mergeCell ref="WL57:WR57"/>
    <mergeCell ref="WS57:WY57"/>
    <mergeCell ref="WZ57:XF57"/>
    <mergeCell ref="XG57:XM57"/>
    <mergeCell ref="UH57:UN57"/>
    <mergeCell ref="UO57:UU57"/>
    <mergeCell ref="UV57:VB57"/>
    <mergeCell ref="VC57:VI57"/>
    <mergeCell ref="VJ57:VP57"/>
    <mergeCell ref="VQ57:VW57"/>
    <mergeCell ref="SY57:TE57"/>
    <mergeCell ref="TF57:TL57"/>
    <mergeCell ref="TM57:TS57"/>
    <mergeCell ref="TT57:TZ57"/>
    <mergeCell ref="UA57:UG57"/>
    <mergeCell ref="RB57:RH57"/>
    <mergeCell ref="RI57:RO57"/>
    <mergeCell ref="RP57:RV57"/>
    <mergeCell ref="RW57:SC57"/>
    <mergeCell ref="SD57:SJ57"/>
    <mergeCell ref="SK57:SQ57"/>
    <mergeCell ref="PL57:PR57"/>
    <mergeCell ref="PS57:PY57"/>
    <mergeCell ref="PZ57:QF57"/>
    <mergeCell ref="QG57:QM57"/>
    <mergeCell ref="QN57:QT57"/>
    <mergeCell ref="QU57:RA57"/>
    <mergeCell ref="OJ57:OP57"/>
    <mergeCell ref="OQ57:OW57"/>
    <mergeCell ref="OX57:PD57"/>
    <mergeCell ref="PE57:PK57"/>
    <mergeCell ref="MF57:ML57"/>
    <mergeCell ref="MM57:MS57"/>
    <mergeCell ref="MT57:MZ57"/>
    <mergeCell ref="NA57:NG57"/>
    <mergeCell ref="NH57:NN57"/>
    <mergeCell ref="NO57:NU57"/>
    <mergeCell ref="KP57:KV57"/>
    <mergeCell ref="KW57:LC57"/>
    <mergeCell ref="LD57:LJ57"/>
    <mergeCell ref="LK57:LQ57"/>
    <mergeCell ref="LR57:LX57"/>
    <mergeCell ref="LY57:ME57"/>
    <mergeCell ref="SR57:SX57"/>
    <mergeCell ref="JU57:KA57"/>
    <mergeCell ref="KB57:KH57"/>
    <mergeCell ref="KI57:KO57"/>
    <mergeCell ref="HJ57:HP57"/>
    <mergeCell ref="HQ57:HW57"/>
    <mergeCell ref="HX57:ID57"/>
    <mergeCell ref="IE57:IK57"/>
    <mergeCell ref="IL57:IR57"/>
    <mergeCell ref="IS57:IY57"/>
    <mergeCell ref="FT57:FZ57"/>
    <mergeCell ref="GA57:GG57"/>
    <mergeCell ref="GH57:GN57"/>
    <mergeCell ref="GO57:GU57"/>
    <mergeCell ref="GV57:HB57"/>
    <mergeCell ref="HC57:HI57"/>
    <mergeCell ref="NV57:OB57"/>
    <mergeCell ref="OC57:OI57"/>
    <mergeCell ref="FF57:FL57"/>
    <mergeCell ref="FM57:FS57"/>
    <mergeCell ref="CN57:CT57"/>
    <mergeCell ref="CU57:DA57"/>
    <mergeCell ref="DB57:DH57"/>
    <mergeCell ref="DI57:DO57"/>
    <mergeCell ref="DP57:DV57"/>
    <mergeCell ref="DW57:EC57"/>
    <mergeCell ref="AX57:BD57"/>
    <mergeCell ref="BE57:BK57"/>
    <mergeCell ref="BL57:BR57"/>
    <mergeCell ref="BS57:BY57"/>
    <mergeCell ref="BZ57:CF57"/>
    <mergeCell ref="CG57:CM57"/>
    <mergeCell ref="IZ57:JF57"/>
    <mergeCell ref="JG57:JM57"/>
    <mergeCell ref="JN57:JT57"/>
    <mergeCell ref="H57:N57"/>
    <mergeCell ref="O57:U57"/>
    <mergeCell ref="V57:AB57"/>
    <mergeCell ref="AC57:AI57"/>
    <mergeCell ref="AJ57:AP57"/>
    <mergeCell ref="AQ57:AW57"/>
    <mergeCell ref="A1:G1"/>
    <mergeCell ref="A2:G2"/>
    <mergeCell ref="A3:G3"/>
    <mergeCell ref="A4:A5"/>
    <mergeCell ref="B4:B5"/>
    <mergeCell ref="C4:C5"/>
    <mergeCell ref="D4:G4"/>
    <mergeCell ref="ED57:EJ57"/>
    <mergeCell ref="EK57:EQ57"/>
    <mergeCell ref="ER57:EX57"/>
    <mergeCell ref="EY57:FE57"/>
    <mergeCell ref="A57:G57"/>
  </mergeCells>
  <printOptions horizontalCentered="1" verticalCentered="1"/>
  <pageMargins left="0.25" right="0.25" top="0.5" bottom="0.5" header="0.5" footer="0.5"/>
  <pageSetup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I87"/>
  <sheetViews>
    <sheetView zoomScaleNormal="100" workbookViewId="0">
      <selection sqref="A1:AF1"/>
    </sheetView>
  </sheetViews>
  <sheetFormatPr defaultColWidth="9.42578125" defaultRowHeight="12.75"/>
  <cols>
    <col min="1" max="1" width="41.5703125" style="41" customWidth="1"/>
    <col min="2" max="2" width="6.5703125" style="41" customWidth="1"/>
    <col min="3" max="3" width="8.5703125" style="41" customWidth="1"/>
    <col min="4" max="4" width="10.5703125" style="41" customWidth="1"/>
    <col min="5" max="5" width="8.5703125" style="41" customWidth="1"/>
    <col min="6" max="6" width="10.5703125" style="41" customWidth="1"/>
    <col min="7" max="7" width="15" style="41" bestFit="1" customWidth="1"/>
    <col min="8" max="8" width="11.5703125" style="41" customWidth="1"/>
    <col min="9" max="9" width="2.42578125" style="41" customWidth="1"/>
    <col min="10" max="10" width="6.5703125" style="41" customWidth="1"/>
    <col min="11" max="11" width="8.5703125" style="41" customWidth="1"/>
    <col min="12" max="12" width="10.5703125" style="41" customWidth="1"/>
    <col min="13" max="13" width="8.5703125" style="41" customWidth="1"/>
    <col min="14" max="14" width="9.5703125" style="41" customWidth="1"/>
    <col min="15" max="15" width="13.5703125" style="41" customWidth="1"/>
    <col min="16" max="16" width="11.5703125" style="41" customWidth="1"/>
    <col min="17" max="17" width="1.5703125" style="41" customWidth="1"/>
    <col min="18" max="18" width="6.5703125" style="41" customWidth="1"/>
    <col min="19" max="19" width="8.5703125" style="41" customWidth="1"/>
    <col min="20" max="20" width="10.42578125" style="41" bestFit="1" customWidth="1"/>
    <col min="21" max="21" width="8.5703125" style="41" customWidth="1"/>
    <col min="22" max="22" width="9.85546875" style="41" customWidth="1"/>
    <col min="23" max="23" width="14" style="41" bestFit="1" customWidth="1"/>
    <col min="24" max="24" width="13.42578125" style="41" customWidth="1"/>
    <col min="25" max="25" width="2.42578125" style="41" customWidth="1"/>
    <col min="26" max="26" width="6.5703125" style="41" customWidth="1"/>
    <col min="27" max="29" width="8.5703125" style="41" customWidth="1"/>
    <col min="30" max="31" width="9.5703125" style="41" customWidth="1"/>
    <col min="32" max="32" width="11.5703125" style="41" customWidth="1"/>
    <col min="33" max="16384" width="9.42578125" style="41"/>
  </cols>
  <sheetData>
    <row r="1" spans="1:32" ht="15.75">
      <c r="A1" s="775" t="s">
        <v>60</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row>
    <row r="2" spans="1:32" ht="15.6" customHeight="1">
      <c r="A2" s="742" t="s">
        <v>22</v>
      </c>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row>
    <row r="3" spans="1:32" ht="15.6" customHeight="1">
      <c r="A3" s="744" t="s">
        <v>0</v>
      </c>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row>
    <row r="4" spans="1:32" ht="16.5" thickBot="1">
      <c r="A4" s="719"/>
      <c r="B4" s="725"/>
      <c r="C4" s="725"/>
      <c r="D4" s="725"/>
      <c r="E4" s="725"/>
      <c r="F4" s="725"/>
      <c r="G4" s="725"/>
      <c r="H4" s="725"/>
      <c r="I4" s="725"/>
      <c r="Z4" s="142"/>
      <c r="AA4" s="142"/>
      <c r="AB4" s="142"/>
      <c r="AC4" s="142"/>
      <c r="AD4" s="142"/>
      <c r="AE4" s="142"/>
      <c r="AF4" s="142"/>
    </row>
    <row r="5" spans="1:32" ht="16.5" thickBot="1">
      <c r="A5" s="719"/>
      <c r="B5" s="772" t="s">
        <v>61</v>
      </c>
      <c r="C5" s="773"/>
      <c r="D5" s="773"/>
      <c r="E5" s="773"/>
      <c r="F5" s="773"/>
      <c r="G5" s="773"/>
      <c r="H5" s="773"/>
      <c r="I5" s="183"/>
      <c r="J5" s="772" t="s">
        <v>62</v>
      </c>
      <c r="K5" s="773"/>
      <c r="L5" s="773"/>
      <c r="M5" s="773"/>
      <c r="N5" s="773"/>
      <c r="O5" s="773"/>
      <c r="P5" s="773"/>
      <c r="Q5" s="183"/>
      <c r="R5" s="772" t="s">
        <v>63</v>
      </c>
      <c r="S5" s="773"/>
      <c r="T5" s="773"/>
      <c r="U5" s="773"/>
      <c r="V5" s="773"/>
      <c r="W5" s="773"/>
      <c r="X5" s="773"/>
      <c r="Y5" s="183"/>
      <c r="Z5" s="772" t="s">
        <v>64</v>
      </c>
      <c r="AA5" s="773"/>
      <c r="AB5" s="773"/>
      <c r="AC5" s="773"/>
      <c r="AD5" s="773"/>
      <c r="AE5" s="773"/>
      <c r="AF5" s="774"/>
    </row>
    <row r="6" spans="1:32">
      <c r="A6" s="181"/>
      <c r="B6" s="181"/>
      <c r="C6" s="763" t="s">
        <v>65</v>
      </c>
      <c r="D6" s="764"/>
      <c r="E6" s="764"/>
      <c r="F6" s="764"/>
      <c r="G6" s="764"/>
      <c r="H6" s="765"/>
      <c r="I6" s="182"/>
      <c r="J6" s="181"/>
      <c r="K6" s="763" t="s">
        <v>65</v>
      </c>
      <c r="L6" s="764"/>
      <c r="M6" s="764"/>
      <c r="N6" s="764"/>
      <c r="O6" s="764"/>
      <c r="P6" s="765"/>
      <c r="Q6" s="182"/>
      <c r="R6" s="181"/>
      <c r="S6" s="763" t="s">
        <v>65</v>
      </c>
      <c r="T6" s="764"/>
      <c r="U6" s="764"/>
      <c r="V6" s="764"/>
      <c r="W6" s="764"/>
      <c r="X6" s="765"/>
      <c r="Y6" s="182"/>
      <c r="Z6" s="311"/>
      <c r="AA6" s="766" t="s">
        <v>65</v>
      </c>
      <c r="AB6" s="767"/>
      <c r="AC6" s="767"/>
      <c r="AD6" s="767"/>
      <c r="AE6" s="767"/>
      <c r="AF6" s="768"/>
    </row>
    <row r="7" spans="1:32" ht="38.25" customHeight="1">
      <c r="A7" s="175" t="s">
        <v>66</v>
      </c>
      <c r="B7" s="180" t="s">
        <v>67</v>
      </c>
      <c r="C7" s="631" t="s">
        <v>68</v>
      </c>
      <c r="D7" s="632" t="s">
        <v>69</v>
      </c>
      <c r="E7" s="632" t="s">
        <v>70</v>
      </c>
      <c r="F7" s="632" t="s">
        <v>71</v>
      </c>
      <c r="G7" s="633" t="s">
        <v>72</v>
      </c>
      <c r="H7" s="634" t="s">
        <v>73</v>
      </c>
      <c r="I7" s="182"/>
      <c r="J7" s="180" t="s">
        <v>67</v>
      </c>
      <c r="K7" s="631" t="s">
        <v>68</v>
      </c>
      <c r="L7" s="632" t="s">
        <v>74</v>
      </c>
      <c r="M7" s="632" t="s">
        <v>75</v>
      </c>
      <c r="N7" s="632" t="s">
        <v>76</v>
      </c>
      <c r="O7" s="632" t="s">
        <v>77</v>
      </c>
      <c r="P7" s="634" t="s">
        <v>73</v>
      </c>
      <c r="Q7" s="182"/>
      <c r="R7" s="180" t="s">
        <v>67</v>
      </c>
      <c r="S7" s="631" t="s">
        <v>68</v>
      </c>
      <c r="T7" s="632" t="s">
        <v>74</v>
      </c>
      <c r="U7" s="632" t="s">
        <v>75</v>
      </c>
      <c r="V7" s="632" t="s">
        <v>76</v>
      </c>
      <c r="W7" s="632" t="s">
        <v>77</v>
      </c>
      <c r="X7" s="634" t="s">
        <v>73</v>
      </c>
      <c r="Y7" s="182"/>
      <c r="Z7" s="180" t="s">
        <v>67</v>
      </c>
      <c r="AA7" s="631" t="s">
        <v>68</v>
      </c>
      <c r="AB7" s="632" t="s">
        <v>74</v>
      </c>
      <c r="AC7" s="632" t="s">
        <v>75</v>
      </c>
      <c r="AD7" s="632" t="s">
        <v>76</v>
      </c>
      <c r="AE7" s="632" t="s">
        <v>77</v>
      </c>
      <c r="AF7" s="634" t="s">
        <v>73</v>
      </c>
    </row>
    <row r="8" spans="1:32">
      <c r="A8" s="174" t="s">
        <v>78</v>
      </c>
      <c r="B8" s="179"/>
      <c r="C8" s="630" t="s">
        <v>79</v>
      </c>
      <c r="D8" s="630" t="s">
        <v>80</v>
      </c>
      <c r="E8" s="630" t="s">
        <v>81</v>
      </c>
      <c r="F8" s="630" t="s">
        <v>82</v>
      </c>
      <c r="G8" s="630" t="s">
        <v>83</v>
      </c>
      <c r="H8" s="630"/>
      <c r="I8" s="182"/>
      <c r="J8" s="179"/>
      <c r="K8" s="79"/>
      <c r="L8" s="1"/>
      <c r="M8" s="1"/>
      <c r="N8" s="1"/>
      <c r="O8" s="1"/>
      <c r="P8" s="75"/>
      <c r="Q8" s="182"/>
      <c r="R8" s="179"/>
      <c r="S8" s="79"/>
      <c r="T8" s="1"/>
      <c r="U8" s="1"/>
      <c r="V8" s="1"/>
      <c r="W8" s="1"/>
      <c r="X8" s="75"/>
      <c r="Y8" s="182"/>
      <c r="Z8" s="179"/>
      <c r="AA8" s="79"/>
      <c r="AB8" s="1"/>
      <c r="AC8" s="1"/>
      <c r="AD8" s="1"/>
      <c r="AE8" s="1"/>
      <c r="AF8" s="75"/>
    </row>
    <row r="9" spans="1:32">
      <c r="A9" s="178" t="s">
        <v>84</v>
      </c>
      <c r="B9" s="178" t="s">
        <v>85</v>
      </c>
      <c r="C9" s="248">
        <f>K9+S9</f>
        <v>283</v>
      </c>
      <c r="D9" s="249">
        <f t="shared" ref="D9:D11" si="0">L9+T9</f>
        <v>1106.7</v>
      </c>
      <c r="E9" s="249">
        <f t="shared" ref="E9:E11" si="1">M9+U9</f>
        <v>0.14219999999999999</v>
      </c>
      <c r="F9" s="249">
        <f t="shared" ref="F9:F11" si="2">N9+V9</f>
        <v>3964.9999999999982</v>
      </c>
      <c r="G9" s="167">
        <f t="shared" ref="G9:G11" si="3">O9+W9</f>
        <v>215779.72</v>
      </c>
      <c r="H9" s="516">
        <f>G9/$G$63</f>
        <v>1.4292513803317143E-2</v>
      </c>
      <c r="I9" s="250"/>
      <c r="J9" s="178" t="s">
        <v>85</v>
      </c>
      <c r="K9" s="248">
        <v>153</v>
      </c>
      <c r="L9" s="249">
        <v>860.90000000000009</v>
      </c>
      <c r="M9" s="249">
        <v>0.1106</v>
      </c>
      <c r="N9" s="249">
        <v>2172.8199999999988</v>
      </c>
      <c r="O9" s="517">
        <v>116752.66</v>
      </c>
      <c r="P9" s="516">
        <f>O9/$O$63</f>
        <v>1.4810933430854163E-2</v>
      </c>
      <c r="Q9" s="250"/>
      <c r="R9" s="178" t="s">
        <v>85</v>
      </c>
      <c r="S9" s="248">
        <v>130</v>
      </c>
      <c r="T9" s="249">
        <v>245.8</v>
      </c>
      <c r="U9" s="249">
        <v>3.1600000000000003E-2</v>
      </c>
      <c r="V9" s="249">
        <v>1792.1799999999994</v>
      </c>
      <c r="W9" s="167">
        <v>99027.06</v>
      </c>
      <c r="X9" s="516">
        <f>W9/$W$63</f>
        <v>1.3726068392413606E-2</v>
      </c>
      <c r="Y9" s="250"/>
      <c r="Z9" s="178" t="s">
        <v>85</v>
      </c>
      <c r="AA9" s="248">
        <v>0</v>
      </c>
      <c r="AB9" s="249">
        <v>0</v>
      </c>
      <c r="AC9" s="249">
        <v>0</v>
      </c>
      <c r="AD9" s="249">
        <v>0</v>
      </c>
      <c r="AE9" s="167">
        <v>0</v>
      </c>
      <c r="AF9" s="516">
        <f>AE9/$G$63</f>
        <v>0</v>
      </c>
    </row>
    <row r="10" spans="1:32">
      <c r="A10" s="178" t="s">
        <v>86</v>
      </c>
      <c r="B10" s="178" t="s">
        <v>85</v>
      </c>
      <c r="C10" s="248">
        <f t="shared" ref="C10:C11" si="4">K10+S10</f>
        <v>865</v>
      </c>
      <c r="D10" s="249">
        <f t="shared" si="0"/>
        <v>538727.87000000069</v>
      </c>
      <c r="E10" s="249">
        <f t="shared" si="1"/>
        <v>63.58679999999984</v>
      </c>
      <c r="F10" s="249">
        <f t="shared" si="2"/>
        <v>0</v>
      </c>
      <c r="G10" s="167">
        <f t="shared" si="3"/>
        <v>737342.46</v>
      </c>
      <c r="H10" s="516">
        <f t="shared" ref="H10:H11" si="5">G10/$G$63</f>
        <v>4.8839053490855482E-2</v>
      </c>
      <c r="I10" s="250"/>
      <c r="J10" s="178" t="s">
        <v>85</v>
      </c>
      <c r="K10" s="248">
        <v>534</v>
      </c>
      <c r="L10" s="249">
        <v>332722.32000000012</v>
      </c>
      <c r="M10" s="249">
        <v>39.272799999999918</v>
      </c>
      <c r="N10" s="249">
        <v>0</v>
      </c>
      <c r="O10" s="167">
        <v>468269.75</v>
      </c>
      <c r="P10" s="516">
        <f t="shared" ref="P10:P11" si="6">O10/$O$63</f>
        <v>5.9403461085449541E-2</v>
      </c>
      <c r="Q10" s="250"/>
      <c r="R10" s="178" t="s">
        <v>85</v>
      </c>
      <c r="S10" s="248">
        <v>331</v>
      </c>
      <c r="T10" s="249">
        <v>206005.55000000057</v>
      </c>
      <c r="U10" s="249">
        <v>24.313999999999925</v>
      </c>
      <c r="V10" s="249">
        <v>0</v>
      </c>
      <c r="W10" s="167">
        <v>269072.71000000002</v>
      </c>
      <c r="X10" s="516">
        <f t="shared" ref="X10:X11" si="7">W10/$W$63</f>
        <v>3.7295971626261276E-2</v>
      </c>
      <c r="Y10" s="250"/>
      <c r="Z10" s="178" t="s">
        <v>85</v>
      </c>
      <c r="AA10" s="248">
        <v>0</v>
      </c>
      <c r="AB10" s="249">
        <v>0</v>
      </c>
      <c r="AC10" s="249">
        <v>0</v>
      </c>
      <c r="AD10" s="249">
        <v>0</v>
      </c>
      <c r="AE10" s="167">
        <v>0</v>
      </c>
      <c r="AF10" s="516">
        <f>AE10/$G$63</f>
        <v>0</v>
      </c>
    </row>
    <row r="11" spans="1:32">
      <c r="A11" s="178" t="s">
        <v>87</v>
      </c>
      <c r="B11" s="178" t="s">
        <v>85</v>
      </c>
      <c r="C11" s="248">
        <f t="shared" si="4"/>
        <v>6573</v>
      </c>
      <c r="D11" s="249">
        <f t="shared" si="0"/>
        <v>142751.91999999972</v>
      </c>
      <c r="E11" s="249">
        <f t="shared" si="1"/>
        <v>14.229599999999998</v>
      </c>
      <c r="F11" s="249">
        <f t="shared" si="2"/>
        <v>97768.359999999375</v>
      </c>
      <c r="G11" s="167">
        <f t="shared" si="3"/>
        <v>717197.64</v>
      </c>
      <c r="H11" s="516">
        <f t="shared" si="5"/>
        <v>4.7504729218327282E-2</v>
      </c>
      <c r="I11" s="250"/>
      <c r="J11" s="178" t="s">
        <v>85</v>
      </c>
      <c r="K11" s="248">
        <v>1768</v>
      </c>
      <c r="L11" s="249">
        <v>50754.760000000097</v>
      </c>
      <c r="M11" s="249">
        <v>5.5704000000000002</v>
      </c>
      <c r="N11" s="249">
        <v>21755.10999999991</v>
      </c>
      <c r="O11" s="167">
        <v>198914.54</v>
      </c>
      <c r="P11" s="516">
        <f t="shared" si="6"/>
        <v>2.5233772064542064E-2</v>
      </c>
      <c r="Q11" s="250"/>
      <c r="R11" s="178" t="s">
        <v>85</v>
      </c>
      <c r="S11" s="248">
        <v>4805</v>
      </c>
      <c r="T11" s="249">
        <v>91997.159999999625</v>
      </c>
      <c r="U11" s="249">
        <v>8.6591999999999985</v>
      </c>
      <c r="V11" s="249">
        <v>76013.249999999462</v>
      </c>
      <c r="W11" s="167">
        <v>518283.1</v>
      </c>
      <c r="X11" s="516">
        <f t="shared" si="7"/>
        <v>7.1838841597762673E-2</v>
      </c>
      <c r="Y11" s="250"/>
      <c r="Z11" s="178" t="s">
        <v>85</v>
      </c>
      <c r="AA11" s="248">
        <v>0</v>
      </c>
      <c r="AB11" s="249">
        <v>0</v>
      </c>
      <c r="AC11" s="249">
        <v>0</v>
      </c>
      <c r="AD11" s="249">
        <v>0</v>
      </c>
      <c r="AE11" s="167">
        <v>0</v>
      </c>
      <c r="AF11" s="516">
        <f>AE11/$G$63</f>
        <v>0</v>
      </c>
    </row>
    <row r="12" spans="1:32">
      <c r="A12" s="173" t="s">
        <v>27</v>
      </c>
      <c r="B12" s="250"/>
      <c r="C12" s="518"/>
      <c r="D12" s="519"/>
      <c r="E12" s="519"/>
      <c r="F12" s="519"/>
      <c r="G12" s="519"/>
      <c r="H12" s="251"/>
      <c r="I12" s="250"/>
      <c r="J12" s="250"/>
      <c r="K12" s="518"/>
      <c r="L12" s="519"/>
      <c r="M12" s="519"/>
      <c r="N12" s="519"/>
      <c r="O12" s="519"/>
      <c r="P12" s="251"/>
      <c r="Q12" s="250"/>
      <c r="R12" s="250"/>
      <c r="S12" s="518"/>
      <c r="T12" s="519"/>
      <c r="U12" s="519"/>
      <c r="V12" s="519"/>
      <c r="W12" s="519"/>
      <c r="X12" s="251"/>
      <c r="Y12" s="250"/>
      <c r="Z12" s="250"/>
      <c r="AA12" s="518"/>
      <c r="AB12" s="519"/>
      <c r="AC12" s="519"/>
      <c r="AD12" s="519"/>
      <c r="AE12" s="519"/>
      <c r="AF12" s="251"/>
    </row>
    <row r="13" spans="1:32">
      <c r="A13" s="178" t="s">
        <v>88</v>
      </c>
      <c r="B13" s="178" t="s">
        <v>89</v>
      </c>
      <c r="C13" s="248">
        <f t="shared" ref="C13:C22" si="8">K13+S13</f>
        <v>175</v>
      </c>
      <c r="D13" s="249">
        <f t="shared" ref="D13:D22" si="9">L13+T13</f>
        <v>15.6</v>
      </c>
      <c r="E13" s="249">
        <f t="shared" ref="E13:E22" si="10">M13+U13</f>
        <v>2E-3</v>
      </c>
      <c r="F13" s="249">
        <f t="shared" ref="F13:F22" si="11">N13+V13</f>
        <v>77.039999999999964</v>
      </c>
      <c r="G13" s="167">
        <f t="shared" ref="G13:G22" si="12">O13+W13</f>
        <v>10144.64</v>
      </c>
      <c r="H13" s="516">
        <f t="shared" ref="H13:H22" si="13">G13/$G$63</f>
        <v>6.7194640548093776E-4</v>
      </c>
      <c r="I13" s="250"/>
      <c r="J13" s="178" t="s">
        <v>89</v>
      </c>
      <c r="K13" s="252">
        <v>117</v>
      </c>
      <c r="L13" s="253">
        <v>15.6</v>
      </c>
      <c r="M13" s="253">
        <v>2E-3</v>
      </c>
      <c r="N13" s="253">
        <v>51.129999999999967</v>
      </c>
      <c r="O13" s="167">
        <v>6801.52</v>
      </c>
      <c r="P13" s="516">
        <f t="shared" ref="P13:P22" si="14">O13/$O$63</f>
        <v>8.628228251812268E-4</v>
      </c>
      <c r="Q13" s="250"/>
      <c r="R13" s="178" t="s">
        <v>89</v>
      </c>
      <c r="S13" s="252">
        <v>58</v>
      </c>
      <c r="T13" s="253">
        <v>0</v>
      </c>
      <c r="U13" s="253">
        <v>0</v>
      </c>
      <c r="V13" s="253">
        <v>25.910000000000004</v>
      </c>
      <c r="W13" s="167">
        <v>3343.12</v>
      </c>
      <c r="X13" s="516">
        <f t="shared" ref="X13:X22" si="15">W13/$W$63</f>
        <v>4.6338741919679105E-4</v>
      </c>
      <c r="Y13" s="250"/>
      <c r="Z13" s="178" t="s">
        <v>89</v>
      </c>
      <c r="AA13" s="252">
        <v>0</v>
      </c>
      <c r="AB13" s="253">
        <v>0</v>
      </c>
      <c r="AC13" s="253">
        <v>0</v>
      </c>
      <c r="AD13" s="253">
        <v>0</v>
      </c>
      <c r="AE13" s="167">
        <v>0</v>
      </c>
      <c r="AF13" s="516">
        <f t="shared" ref="AF13:AF22" si="16">AE13/$G$63</f>
        <v>0</v>
      </c>
    </row>
    <row r="14" spans="1:32">
      <c r="A14" s="178" t="s">
        <v>90</v>
      </c>
      <c r="B14" s="178" t="s">
        <v>89</v>
      </c>
      <c r="C14" s="248">
        <f t="shared" si="8"/>
        <v>7181</v>
      </c>
      <c r="D14" s="249">
        <f t="shared" si="9"/>
        <v>399.87</v>
      </c>
      <c r="E14" s="249">
        <f t="shared" si="10"/>
        <v>5.0700000000000016E-2</v>
      </c>
      <c r="F14" s="249">
        <f t="shared" si="11"/>
        <v>4122.6099999999824</v>
      </c>
      <c r="G14" s="167">
        <f t="shared" si="12"/>
        <v>389955.07999999996</v>
      </c>
      <c r="H14" s="516">
        <f t="shared" si="13"/>
        <v>2.5829296486127799E-2</v>
      </c>
      <c r="I14" s="250"/>
      <c r="J14" s="178" t="s">
        <v>89</v>
      </c>
      <c r="K14" s="252">
        <v>3867</v>
      </c>
      <c r="L14" s="253">
        <v>358.46000000000004</v>
      </c>
      <c r="M14" s="253">
        <v>4.5400000000000017E-2</v>
      </c>
      <c r="N14" s="253">
        <v>2397.2799999999816</v>
      </c>
      <c r="O14" s="167">
        <v>221962.71</v>
      </c>
      <c r="P14" s="516">
        <f t="shared" si="14"/>
        <v>2.8157601907673774E-2</v>
      </c>
      <c r="Q14" s="250"/>
      <c r="R14" s="178" t="s">
        <v>89</v>
      </c>
      <c r="S14" s="252">
        <v>3314</v>
      </c>
      <c r="T14" s="253">
        <v>41.41</v>
      </c>
      <c r="U14" s="253">
        <v>5.3E-3</v>
      </c>
      <c r="V14" s="253">
        <v>1725.3300000000008</v>
      </c>
      <c r="W14" s="167">
        <v>167992.37</v>
      </c>
      <c r="X14" s="516">
        <f t="shared" si="15"/>
        <v>2.3285299594107425E-2</v>
      </c>
      <c r="Y14" s="250"/>
      <c r="Z14" s="178" t="s">
        <v>89</v>
      </c>
      <c r="AA14" s="252">
        <v>0</v>
      </c>
      <c r="AB14" s="253">
        <v>0</v>
      </c>
      <c r="AC14" s="253">
        <v>0</v>
      </c>
      <c r="AD14" s="253">
        <v>0</v>
      </c>
      <c r="AE14" s="167">
        <v>0</v>
      </c>
      <c r="AF14" s="516">
        <f t="shared" si="16"/>
        <v>0</v>
      </c>
    </row>
    <row r="15" spans="1:32">
      <c r="A15" s="178" t="s">
        <v>91</v>
      </c>
      <c r="B15" s="178" t="s">
        <v>89</v>
      </c>
      <c r="C15" s="248">
        <f t="shared" si="8"/>
        <v>226</v>
      </c>
      <c r="D15" s="249">
        <f t="shared" si="9"/>
        <v>0.39</v>
      </c>
      <c r="E15" s="249">
        <f t="shared" si="10"/>
        <v>0</v>
      </c>
      <c r="F15" s="249">
        <f t="shared" si="11"/>
        <v>5.2200000000000006</v>
      </c>
      <c r="G15" s="167">
        <f t="shared" si="12"/>
        <v>6715.58</v>
      </c>
      <c r="H15" s="516">
        <f t="shared" si="13"/>
        <v>4.4481714892984634E-4</v>
      </c>
      <c r="I15" s="250"/>
      <c r="J15" s="178" t="s">
        <v>89</v>
      </c>
      <c r="K15" s="252">
        <v>186</v>
      </c>
      <c r="L15" s="253">
        <v>0.39</v>
      </c>
      <c r="M15" s="253">
        <v>0</v>
      </c>
      <c r="N15" s="253">
        <v>4.2900000000000009</v>
      </c>
      <c r="O15" s="167">
        <v>5690.52</v>
      </c>
      <c r="P15" s="516">
        <f t="shared" si="14"/>
        <v>7.2188430573611123E-4</v>
      </c>
      <c r="Q15" s="250"/>
      <c r="R15" s="178" t="s">
        <v>89</v>
      </c>
      <c r="S15" s="252">
        <v>40</v>
      </c>
      <c r="T15" s="253">
        <v>0</v>
      </c>
      <c r="U15" s="253">
        <v>0</v>
      </c>
      <c r="V15" s="253">
        <v>0.93000000000000016</v>
      </c>
      <c r="W15" s="167">
        <v>1025.06</v>
      </c>
      <c r="X15" s="516">
        <f t="shared" si="15"/>
        <v>1.4208281722518563E-4</v>
      </c>
      <c r="Y15" s="250"/>
      <c r="Z15" s="178" t="s">
        <v>89</v>
      </c>
      <c r="AA15" s="252">
        <v>0</v>
      </c>
      <c r="AB15" s="253">
        <v>0</v>
      </c>
      <c r="AC15" s="253">
        <v>0</v>
      </c>
      <c r="AD15" s="253">
        <v>0</v>
      </c>
      <c r="AE15" s="167">
        <v>0</v>
      </c>
      <c r="AF15" s="516">
        <f t="shared" si="16"/>
        <v>0</v>
      </c>
    </row>
    <row r="16" spans="1:32">
      <c r="A16" s="178" t="s">
        <v>92</v>
      </c>
      <c r="B16" s="178" t="s">
        <v>89</v>
      </c>
      <c r="C16" s="248">
        <f t="shared" si="8"/>
        <v>11906</v>
      </c>
      <c r="D16" s="249">
        <f t="shared" si="9"/>
        <v>289.32</v>
      </c>
      <c r="E16" s="249">
        <f t="shared" si="10"/>
        <v>3.960000000000001E-2</v>
      </c>
      <c r="F16" s="249">
        <f t="shared" si="11"/>
        <v>3379.7199999999948</v>
      </c>
      <c r="G16" s="167">
        <f t="shared" si="12"/>
        <v>86862.29</v>
      </c>
      <c r="H16" s="516">
        <f t="shared" si="13"/>
        <v>5.753462275383139E-3</v>
      </c>
      <c r="I16" s="250"/>
      <c r="J16" s="178" t="s">
        <v>89</v>
      </c>
      <c r="K16" s="252">
        <v>3898</v>
      </c>
      <c r="L16" s="253">
        <v>183.44</v>
      </c>
      <c r="M16" s="253">
        <v>2.5000000000000012E-2</v>
      </c>
      <c r="N16" s="253">
        <v>1257.259999999982</v>
      </c>
      <c r="O16" s="167">
        <v>31736.649999999998</v>
      </c>
      <c r="P16" s="516">
        <f t="shared" si="14"/>
        <v>4.0260274195750038E-3</v>
      </c>
      <c r="Q16" s="250"/>
      <c r="R16" s="178" t="s">
        <v>89</v>
      </c>
      <c r="S16" s="252">
        <v>8008</v>
      </c>
      <c r="T16" s="253">
        <v>105.88000000000001</v>
      </c>
      <c r="U16" s="253">
        <v>1.46E-2</v>
      </c>
      <c r="V16" s="253">
        <v>2122.4600000000128</v>
      </c>
      <c r="W16" s="167">
        <v>55125.64</v>
      </c>
      <c r="X16" s="516">
        <f t="shared" si="15"/>
        <v>7.6409246605480489E-3</v>
      </c>
      <c r="Y16" s="250"/>
      <c r="Z16" s="178" t="s">
        <v>89</v>
      </c>
      <c r="AA16" s="252">
        <v>0</v>
      </c>
      <c r="AB16" s="253">
        <v>0</v>
      </c>
      <c r="AC16" s="253">
        <v>0</v>
      </c>
      <c r="AD16" s="253">
        <v>0</v>
      </c>
      <c r="AE16" s="167">
        <v>0</v>
      </c>
      <c r="AF16" s="516">
        <f t="shared" si="16"/>
        <v>0</v>
      </c>
    </row>
    <row r="17" spans="1:32">
      <c r="A17" s="178" t="s">
        <v>93</v>
      </c>
      <c r="B17" s="178" t="s">
        <v>85</v>
      </c>
      <c r="C17" s="248">
        <f t="shared" si="8"/>
        <v>623</v>
      </c>
      <c r="D17" s="249">
        <f t="shared" si="9"/>
        <v>0</v>
      </c>
      <c r="E17" s="249">
        <f t="shared" si="10"/>
        <v>0</v>
      </c>
      <c r="F17" s="249">
        <f t="shared" si="11"/>
        <v>1319.2</v>
      </c>
      <c r="G17" s="167">
        <f t="shared" si="12"/>
        <v>459447.74</v>
      </c>
      <c r="H17" s="516">
        <f t="shared" si="13"/>
        <v>3.0432253623523406E-2</v>
      </c>
      <c r="I17" s="250"/>
      <c r="J17" s="178" t="s">
        <v>85</v>
      </c>
      <c r="K17" s="252">
        <v>380</v>
      </c>
      <c r="L17" s="253">
        <v>0</v>
      </c>
      <c r="M17" s="253">
        <v>0</v>
      </c>
      <c r="N17" s="253">
        <v>605.20000000000005</v>
      </c>
      <c r="O17" s="167">
        <v>228465.53999999998</v>
      </c>
      <c r="P17" s="516">
        <f t="shared" si="14"/>
        <v>2.898253371001696E-2</v>
      </c>
      <c r="Q17" s="250"/>
      <c r="R17" s="178" t="s">
        <v>85</v>
      </c>
      <c r="S17" s="252">
        <v>243</v>
      </c>
      <c r="T17" s="253">
        <v>0</v>
      </c>
      <c r="U17" s="253">
        <v>0</v>
      </c>
      <c r="V17" s="253">
        <v>714</v>
      </c>
      <c r="W17" s="167">
        <v>230982.2</v>
      </c>
      <c r="X17" s="516">
        <f t="shared" si="15"/>
        <v>3.2016273881403309E-2</v>
      </c>
      <c r="Y17" s="250"/>
      <c r="Z17" s="178" t="s">
        <v>85</v>
      </c>
      <c r="AA17" s="252">
        <v>0</v>
      </c>
      <c r="AB17" s="253">
        <v>0</v>
      </c>
      <c r="AC17" s="253">
        <v>0</v>
      </c>
      <c r="AD17" s="253">
        <v>0</v>
      </c>
      <c r="AE17" s="167">
        <v>0</v>
      </c>
      <c r="AF17" s="516">
        <f t="shared" si="16"/>
        <v>0</v>
      </c>
    </row>
    <row r="18" spans="1:32">
      <c r="A18" s="178" t="s">
        <v>94</v>
      </c>
      <c r="B18" s="178" t="s">
        <v>85</v>
      </c>
      <c r="C18" s="248">
        <f t="shared" si="8"/>
        <v>2998</v>
      </c>
      <c r="D18" s="249">
        <f t="shared" si="9"/>
        <v>25935</v>
      </c>
      <c r="E18" s="249">
        <f t="shared" si="10"/>
        <v>0</v>
      </c>
      <c r="F18" s="249">
        <f t="shared" si="11"/>
        <v>21250.430000000135</v>
      </c>
      <c r="G18" s="167">
        <f t="shared" si="12"/>
        <v>187677.21000000002</v>
      </c>
      <c r="H18" s="516">
        <f t="shared" si="13"/>
        <v>1.2431099245531742E-2</v>
      </c>
      <c r="I18" s="250"/>
      <c r="J18" s="178" t="s">
        <v>85</v>
      </c>
      <c r="K18" s="252">
        <v>1768</v>
      </c>
      <c r="L18" s="253">
        <v>22743</v>
      </c>
      <c r="M18" s="253">
        <v>0</v>
      </c>
      <c r="N18" s="253">
        <v>15341.65000000014</v>
      </c>
      <c r="O18" s="167">
        <v>110679.21</v>
      </c>
      <c r="P18" s="516">
        <f t="shared" si="14"/>
        <v>1.404047163884342E-2</v>
      </c>
      <c r="Q18" s="250"/>
      <c r="R18" s="178" t="s">
        <v>85</v>
      </c>
      <c r="S18" s="252">
        <v>1230</v>
      </c>
      <c r="T18" s="253">
        <v>3192</v>
      </c>
      <c r="U18" s="253">
        <v>0</v>
      </c>
      <c r="V18" s="253">
        <v>5908.7799999999952</v>
      </c>
      <c r="W18" s="167">
        <v>76998</v>
      </c>
      <c r="X18" s="516">
        <f t="shared" si="15"/>
        <v>1.0672636490258954E-2</v>
      </c>
      <c r="Y18" s="250"/>
      <c r="Z18" s="178" t="s">
        <v>85</v>
      </c>
      <c r="AA18" s="252">
        <v>0</v>
      </c>
      <c r="AB18" s="253">
        <v>0</v>
      </c>
      <c r="AC18" s="253">
        <v>0</v>
      </c>
      <c r="AD18" s="253">
        <v>0</v>
      </c>
      <c r="AE18" s="167">
        <v>0</v>
      </c>
      <c r="AF18" s="516">
        <f t="shared" si="16"/>
        <v>0</v>
      </c>
    </row>
    <row r="19" spans="1:32">
      <c r="A19" s="178" t="s">
        <v>95</v>
      </c>
      <c r="B19" s="178" t="s">
        <v>85</v>
      </c>
      <c r="C19" s="248">
        <f t="shared" si="8"/>
        <v>2</v>
      </c>
      <c r="D19" s="249">
        <f t="shared" si="9"/>
        <v>0</v>
      </c>
      <c r="E19" s="249">
        <f t="shared" si="10"/>
        <v>0</v>
      </c>
      <c r="F19" s="249">
        <f t="shared" si="11"/>
        <v>19.2</v>
      </c>
      <c r="G19" s="167">
        <f t="shared" si="12"/>
        <v>136.5</v>
      </c>
      <c r="H19" s="516">
        <f t="shared" si="13"/>
        <v>9.0412951418826119E-6</v>
      </c>
      <c r="I19" s="250"/>
      <c r="J19" s="178" t="s">
        <v>85</v>
      </c>
      <c r="K19" s="252">
        <v>2</v>
      </c>
      <c r="L19" s="253">
        <v>0</v>
      </c>
      <c r="M19" s="253">
        <v>0</v>
      </c>
      <c r="N19" s="253">
        <v>19.2</v>
      </c>
      <c r="O19" s="167">
        <v>136.5</v>
      </c>
      <c r="P19" s="516">
        <f t="shared" si="14"/>
        <v>1.7316028716704126E-5</v>
      </c>
      <c r="Q19" s="250"/>
      <c r="R19" s="178" t="s">
        <v>85</v>
      </c>
      <c r="S19" s="252">
        <v>0</v>
      </c>
      <c r="T19" s="253">
        <v>0</v>
      </c>
      <c r="U19" s="253">
        <v>0</v>
      </c>
      <c r="V19" s="253">
        <v>0</v>
      </c>
      <c r="W19" s="167">
        <v>0</v>
      </c>
      <c r="X19" s="516">
        <f t="shared" si="15"/>
        <v>0</v>
      </c>
      <c r="Y19" s="250"/>
      <c r="Z19" s="178" t="s">
        <v>85</v>
      </c>
      <c r="AA19" s="252">
        <v>0</v>
      </c>
      <c r="AB19" s="253">
        <v>0</v>
      </c>
      <c r="AC19" s="253">
        <v>0</v>
      </c>
      <c r="AD19" s="253">
        <v>0</v>
      </c>
      <c r="AE19" s="167">
        <v>0</v>
      </c>
      <c r="AF19" s="516">
        <f t="shared" si="16"/>
        <v>0</v>
      </c>
    </row>
    <row r="20" spans="1:32">
      <c r="A20" s="178" t="s">
        <v>96</v>
      </c>
      <c r="B20" s="178" t="s">
        <v>85</v>
      </c>
      <c r="C20" s="248">
        <f t="shared" si="8"/>
        <v>0</v>
      </c>
      <c r="D20" s="249">
        <f t="shared" si="9"/>
        <v>0</v>
      </c>
      <c r="E20" s="249">
        <f t="shared" si="10"/>
        <v>0</v>
      </c>
      <c r="F20" s="249">
        <f t="shared" si="11"/>
        <v>0</v>
      </c>
      <c r="G20" s="167">
        <f t="shared" si="12"/>
        <v>0</v>
      </c>
      <c r="H20" s="516">
        <f t="shared" si="13"/>
        <v>0</v>
      </c>
      <c r="I20" s="250"/>
      <c r="J20" s="178" t="s">
        <v>85</v>
      </c>
      <c r="K20" s="252">
        <v>0</v>
      </c>
      <c r="L20" s="253">
        <v>0</v>
      </c>
      <c r="M20" s="253">
        <v>0</v>
      </c>
      <c r="N20" s="253">
        <v>0</v>
      </c>
      <c r="O20" s="167">
        <v>0</v>
      </c>
      <c r="P20" s="516">
        <f t="shared" si="14"/>
        <v>0</v>
      </c>
      <c r="Q20" s="250"/>
      <c r="R20" s="178" t="s">
        <v>85</v>
      </c>
      <c r="S20" s="252">
        <v>0</v>
      </c>
      <c r="T20" s="253">
        <v>0</v>
      </c>
      <c r="U20" s="253">
        <v>0</v>
      </c>
      <c r="V20" s="253">
        <v>0</v>
      </c>
      <c r="W20" s="167">
        <v>0</v>
      </c>
      <c r="X20" s="516">
        <f t="shared" si="15"/>
        <v>0</v>
      </c>
      <c r="Y20" s="250"/>
      <c r="Z20" s="178" t="s">
        <v>85</v>
      </c>
      <c r="AA20" s="252">
        <v>0</v>
      </c>
      <c r="AB20" s="253">
        <v>0</v>
      </c>
      <c r="AC20" s="253">
        <v>0</v>
      </c>
      <c r="AD20" s="253">
        <v>0</v>
      </c>
      <c r="AE20" s="167">
        <v>0</v>
      </c>
      <c r="AF20" s="516">
        <f t="shared" si="16"/>
        <v>0</v>
      </c>
    </row>
    <row r="21" spans="1:32">
      <c r="A21" s="178" t="s">
        <v>97</v>
      </c>
      <c r="B21" s="178" t="s">
        <v>85</v>
      </c>
      <c r="C21" s="248">
        <f t="shared" si="8"/>
        <v>11</v>
      </c>
      <c r="D21" s="249">
        <f t="shared" si="9"/>
        <v>64.98</v>
      </c>
      <c r="E21" s="249">
        <f t="shared" si="10"/>
        <v>7.7000000000000002E-3</v>
      </c>
      <c r="F21" s="249">
        <f t="shared" si="11"/>
        <v>16</v>
      </c>
      <c r="G21" s="167">
        <f t="shared" si="12"/>
        <v>1103.3</v>
      </c>
      <c r="H21" s="516">
        <f t="shared" si="13"/>
        <v>7.307883465230099E-5</v>
      </c>
      <c r="I21" s="250"/>
      <c r="J21" s="178" t="s">
        <v>85</v>
      </c>
      <c r="K21" s="252">
        <v>9</v>
      </c>
      <c r="L21" s="253">
        <v>64.98</v>
      </c>
      <c r="M21" s="253">
        <v>7.7000000000000002E-3</v>
      </c>
      <c r="N21" s="253">
        <v>12</v>
      </c>
      <c r="O21" s="167">
        <v>902.7</v>
      </c>
      <c r="P21" s="516">
        <f t="shared" si="14"/>
        <v>1.1451413276607192E-4</v>
      </c>
      <c r="Q21" s="250"/>
      <c r="R21" s="178" t="s">
        <v>85</v>
      </c>
      <c r="S21" s="252">
        <v>2</v>
      </c>
      <c r="T21" s="253">
        <v>0</v>
      </c>
      <c r="U21" s="253">
        <v>0</v>
      </c>
      <c r="V21" s="253">
        <v>4</v>
      </c>
      <c r="W21" s="167">
        <v>200.6</v>
      </c>
      <c r="X21" s="516">
        <f t="shared" si="15"/>
        <v>2.7805019350449962E-5</v>
      </c>
      <c r="Y21" s="250"/>
      <c r="Z21" s="178" t="s">
        <v>85</v>
      </c>
      <c r="AA21" s="252">
        <v>0</v>
      </c>
      <c r="AB21" s="253">
        <v>0</v>
      </c>
      <c r="AC21" s="253">
        <v>0</v>
      </c>
      <c r="AD21" s="253">
        <v>0</v>
      </c>
      <c r="AE21" s="167">
        <v>0</v>
      </c>
      <c r="AF21" s="516">
        <f t="shared" si="16"/>
        <v>0</v>
      </c>
    </row>
    <row r="22" spans="1:32">
      <c r="A22" s="178" t="s">
        <v>98</v>
      </c>
      <c r="B22" s="178" t="s">
        <v>85</v>
      </c>
      <c r="C22" s="248">
        <f t="shared" si="8"/>
        <v>0</v>
      </c>
      <c r="D22" s="249">
        <f t="shared" si="9"/>
        <v>0</v>
      </c>
      <c r="E22" s="249">
        <f t="shared" si="10"/>
        <v>0</v>
      </c>
      <c r="F22" s="249">
        <f t="shared" si="11"/>
        <v>0</v>
      </c>
      <c r="G22" s="167">
        <f t="shared" si="12"/>
        <v>0</v>
      </c>
      <c r="H22" s="516">
        <f t="shared" si="13"/>
        <v>0</v>
      </c>
      <c r="I22" s="250"/>
      <c r="J22" s="178" t="s">
        <v>85</v>
      </c>
      <c r="K22" s="252">
        <v>0</v>
      </c>
      <c r="L22" s="253">
        <v>0</v>
      </c>
      <c r="M22" s="253">
        <v>0</v>
      </c>
      <c r="N22" s="253">
        <v>0</v>
      </c>
      <c r="O22" s="167">
        <v>0</v>
      </c>
      <c r="P22" s="516">
        <f t="shared" si="14"/>
        <v>0</v>
      </c>
      <c r="Q22" s="250"/>
      <c r="R22" s="178" t="s">
        <v>85</v>
      </c>
      <c r="S22" s="252">
        <v>0</v>
      </c>
      <c r="T22" s="253">
        <v>0</v>
      </c>
      <c r="U22" s="253">
        <v>0</v>
      </c>
      <c r="V22" s="253">
        <v>0</v>
      </c>
      <c r="W22" s="167">
        <v>0</v>
      </c>
      <c r="X22" s="516">
        <f t="shared" si="15"/>
        <v>0</v>
      </c>
      <c r="Y22" s="250"/>
      <c r="Z22" s="178" t="s">
        <v>85</v>
      </c>
      <c r="AA22" s="252">
        <v>0</v>
      </c>
      <c r="AB22" s="253">
        <v>0</v>
      </c>
      <c r="AC22" s="253">
        <v>0</v>
      </c>
      <c r="AD22" s="253">
        <v>0</v>
      </c>
      <c r="AE22" s="167">
        <v>0</v>
      </c>
      <c r="AF22" s="516">
        <f t="shared" si="16"/>
        <v>0</v>
      </c>
    </row>
    <row r="23" spans="1:32">
      <c r="A23" s="173" t="s">
        <v>28</v>
      </c>
      <c r="B23" s="250"/>
      <c r="C23" s="518"/>
      <c r="D23" s="519"/>
      <c r="E23" s="519"/>
      <c r="F23" s="519"/>
      <c r="G23" s="519"/>
      <c r="H23" s="251"/>
      <c r="I23" s="250"/>
      <c r="J23" s="250"/>
      <c r="K23" s="518"/>
      <c r="L23" s="519"/>
      <c r="M23" s="519"/>
      <c r="N23" s="519"/>
      <c r="O23" s="519"/>
      <c r="P23" s="251"/>
      <c r="Q23" s="250"/>
      <c r="R23" s="250"/>
      <c r="S23" s="518"/>
      <c r="T23" s="519"/>
      <c r="U23" s="519"/>
      <c r="V23" s="519"/>
      <c r="W23" s="519"/>
      <c r="X23" s="251"/>
      <c r="Y23" s="250"/>
      <c r="Z23" s="250"/>
      <c r="AA23" s="518"/>
      <c r="AB23" s="519"/>
      <c r="AC23" s="519"/>
      <c r="AD23" s="519"/>
      <c r="AE23" s="519"/>
      <c r="AF23" s="251"/>
    </row>
    <row r="24" spans="1:32" s="11" customFormat="1">
      <c r="A24" s="178" t="s">
        <v>99</v>
      </c>
      <c r="B24" s="178" t="s">
        <v>89</v>
      </c>
      <c r="C24" s="248">
        <f t="shared" ref="C24:C26" si="17">K24+S24</f>
        <v>8018</v>
      </c>
      <c r="D24" s="249">
        <f t="shared" ref="D24:D26" si="18">L24+T24</f>
        <v>390412.86000000173</v>
      </c>
      <c r="E24" s="249">
        <f t="shared" ref="E24:E26" si="19">M24+U24</f>
        <v>82.044899999998165</v>
      </c>
      <c r="F24" s="249">
        <f t="shared" ref="F24:F26" si="20">N24+V24</f>
        <v>15610.500000000335</v>
      </c>
      <c r="G24" s="167">
        <f t="shared" ref="G24:G26" si="21">O24+W24</f>
        <v>3595876.06</v>
      </c>
      <c r="H24" s="516">
        <f t="shared" ref="H24:H26" si="22">G24/$G$63</f>
        <v>0.2381785842643955</v>
      </c>
      <c r="I24" s="250"/>
      <c r="J24" s="178" t="s">
        <v>89</v>
      </c>
      <c r="K24" s="254">
        <v>4589</v>
      </c>
      <c r="L24" s="255">
        <v>227358.41000000158</v>
      </c>
      <c r="M24" s="255">
        <v>47.781899999998146</v>
      </c>
      <c r="N24" s="255">
        <v>10901.400000000329</v>
      </c>
      <c r="O24" s="167">
        <v>1981487.9100000001</v>
      </c>
      <c r="P24" s="516">
        <f t="shared" ref="P24:P26" si="23">O24/$O$63</f>
        <v>0.25136631173159008</v>
      </c>
      <c r="Q24" s="250"/>
      <c r="R24" s="178" t="s">
        <v>89</v>
      </c>
      <c r="S24" s="254">
        <v>3429</v>
      </c>
      <c r="T24" s="255">
        <v>163054.45000000019</v>
      </c>
      <c r="U24" s="255">
        <v>34.263000000000019</v>
      </c>
      <c r="V24" s="255">
        <v>4709.1000000000058</v>
      </c>
      <c r="W24" s="167">
        <v>1614388.15</v>
      </c>
      <c r="X24" s="516">
        <f t="shared" ref="X24:X26" si="24">W24/$W$63</f>
        <v>0.22376916126563867</v>
      </c>
      <c r="Y24" s="250"/>
      <c r="Z24" s="178" t="s">
        <v>89</v>
      </c>
      <c r="AA24" s="254">
        <v>0</v>
      </c>
      <c r="AB24" s="255">
        <v>0</v>
      </c>
      <c r="AC24" s="255">
        <v>0</v>
      </c>
      <c r="AD24" s="255">
        <v>0</v>
      </c>
      <c r="AE24" s="167">
        <v>0</v>
      </c>
      <c r="AF24" s="516">
        <f>AE24/$G$63</f>
        <v>0</v>
      </c>
    </row>
    <row r="25" spans="1:32">
      <c r="A25" s="178" t="s">
        <v>100</v>
      </c>
      <c r="B25" s="178" t="s">
        <v>89</v>
      </c>
      <c r="C25" s="248">
        <f t="shared" si="17"/>
        <v>0</v>
      </c>
      <c r="D25" s="249">
        <f t="shared" si="18"/>
        <v>0</v>
      </c>
      <c r="E25" s="249">
        <f t="shared" si="19"/>
        <v>0</v>
      </c>
      <c r="F25" s="249">
        <f t="shared" si="20"/>
        <v>0</v>
      </c>
      <c r="G25" s="167">
        <f t="shared" si="21"/>
        <v>0</v>
      </c>
      <c r="H25" s="256">
        <f t="shared" si="22"/>
        <v>0</v>
      </c>
      <c r="I25" s="250"/>
      <c r="J25" s="178" t="s">
        <v>89</v>
      </c>
      <c r="K25" s="520">
        <v>0</v>
      </c>
      <c r="L25" s="521">
        <v>0</v>
      </c>
      <c r="M25" s="521">
        <v>0</v>
      </c>
      <c r="N25" s="521">
        <v>0</v>
      </c>
      <c r="O25" s="521">
        <v>0</v>
      </c>
      <c r="P25" s="256">
        <f t="shared" si="23"/>
        <v>0</v>
      </c>
      <c r="Q25" s="250"/>
      <c r="R25" s="178" t="s">
        <v>89</v>
      </c>
      <c r="S25" s="520">
        <v>0</v>
      </c>
      <c r="T25" s="521">
        <v>0</v>
      </c>
      <c r="U25" s="521">
        <v>0</v>
      </c>
      <c r="V25" s="521">
        <v>0</v>
      </c>
      <c r="W25" s="521">
        <v>0</v>
      </c>
      <c r="X25" s="256">
        <f t="shared" si="24"/>
        <v>0</v>
      </c>
      <c r="Y25" s="250"/>
      <c r="Z25" s="178" t="s">
        <v>89</v>
      </c>
      <c r="AA25" s="520">
        <v>0</v>
      </c>
      <c r="AB25" s="521">
        <v>0</v>
      </c>
      <c r="AC25" s="521">
        <v>0</v>
      </c>
      <c r="AD25" s="521">
        <v>0</v>
      </c>
      <c r="AE25" s="521">
        <v>0</v>
      </c>
      <c r="AF25" s="256">
        <f>AE25/$G$63</f>
        <v>0</v>
      </c>
    </row>
    <row r="26" spans="1:32">
      <c r="A26" s="177" t="s">
        <v>101</v>
      </c>
      <c r="B26" s="177" t="s">
        <v>89</v>
      </c>
      <c r="C26" s="248">
        <f t="shared" si="17"/>
        <v>228</v>
      </c>
      <c r="D26" s="249">
        <f t="shared" si="18"/>
        <v>22318.760000000002</v>
      </c>
      <c r="E26" s="249">
        <f t="shared" si="19"/>
        <v>4.4352000000000018</v>
      </c>
      <c r="F26" s="249">
        <f t="shared" si="20"/>
        <v>5682.84</v>
      </c>
      <c r="G26" s="167">
        <f t="shared" si="21"/>
        <v>272938.96999999997</v>
      </c>
      <c r="H26" s="516">
        <f t="shared" si="22"/>
        <v>1.8078547864406179E-2</v>
      </c>
      <c r="I26" s="250"/>
      <c r="J26" s="177" t="s">
        <v>89</v>
      </c>
      <c r="K26" s="258">
        <v>159</v>
      </c>
      <c r="L26" s="259">
        <v>15835.800000000003</v>
      </c>
      <c r="M26" s="259">
        <v>3.1713000000000018</v>
      </c>
      <c r="N26" s="259">
        <v>3937</v>
      </c>
      <c r="O26" s="167">
        <v>196340.97</v>
      </c>
      <c r="P26" s="516">
        <f t="shared" si="23"/>
        <v>2.4907295785974677E-2</v>
      </c>
      <c r="Q26" s="250"/>
      <c r="R26" s="177" t="s">
        <v>89</v>
      </c>
      <c r="S26" s="258">
        <v>69</v>
      </c>
      <c r="T26" s="259">
        <v>6482.9600000000009</v>
      </c>
      <c r="U26" s="259">
        <v>1.2639</v>
      </c>
      <c r="V26" s="259">
        <v>1745.8400000000004</v>
      </c>
      <c r="W26" s="167">
        <v>76598</v>
      </c>
      <c r="X26" s="516">
        <f t="shared" si="24"/>
        <v>1.0617192782680789E-2</v>
      </c>
      <c r="Y26" s="250"/>
      <c r="Z26" s="177" t="s">
        <v>89</v>
      </c>
      <c r="AA26" s="258">
        <v>0</v>
      </c>
      <c r="AB26" s="259">
        <v>0</v>
      </c>
      <c r="AC26" s="259">
        <v>0</v>
      </c>
      <c r="AD26" s="259">
        <v>0</v>
      </c>
      <c r="AE26" s="167">
        <v>0</v>
      </c>
      <c r="AF26" s="516">
        <f>AE26/$G$63</f>
        <v>0</v>
      </c>
    </row>
    <row r="27" spans="1:32">
      <c r="A27" s="173" t="s">
        <v>102</v>
      </c>
      <c r="B27" s="250"/>
      <c r="C27" s="518"/>
      <c r="D27" s="519"/>
      <c r="E27" s="519"/>
      <c r="F27" s="519"/>
      <c r="G27" s="519"/>
      <c r="H27" s="251"/>
      <c r="I27" s="250"/>
      <c r="J27" s="250"/>
      <c r="K27" s="518"/>
      <c r="L27" s="519"/>
      <c r="M27" s="519"/>
      <c r="N27" s="519"/>
      <c r="O27" s="519"/>
      <c r="P27" s="251"/>
      <c r="Q27" s="250"/>
      <c r="R27" s="250"/>
      <c r="S27" s="518"/>
      <c r="T27" s="519"/>
      <c r="U27" s="519"/>
      <c r="V27" s="519"/>
      <c r="W27" s="519"/>
      <c r="X27" s="251"/>
      <c r="Y27" s="250"/>
      <c r="Z27" s="250"/>
      <c r="AA27" s="518"/>
      <c r="AB27" s="519"/>
      <c r="AC27" s="519"/>
      <c r="AD27" s="519"/>
      <c r="AE27" s="519"/>
      <c r="AF27" s="251"/>
    </row>
    <row r="28" spans="1:32">
      <c r="A28" s="178" t="s">
        <v>103</v>
      </c>
      <c r="B28" s="178" t="s">
        <v>85</v>
      </c>
      <c r="C28" s="248">
        <f t="shared" ref="C28:C39" si="25">K28+S28</f>
        <v>1</v>
      </c>
      <c r="D28" s="249">
        <f t="shared" ref="D28:D39" si="26">L28+T28</f>
        <v>0</v>
      </c>
      <c r="E28" s="249">
        <f t="shared" ref="E28:E39" si="27">M28+U28</f>
        <v>0</v>
      </c>
      <c r="F28" s="249">
        <f t="shared" ref="F28:F39" si="28">N28+V28</f>
        <v>15.1</v>
      </c>
      <c r="G28" s="167">
        <f t="shared" ref="G28:G39" si="29">O28+W28</f>
        <v>324.45</v>
      </c>
      <c r="H28" s="516">
        <f t="shared" ref="H28:H39" si="30">G28/$G$63</f>
        <v>2.1490463068013282E-5</v>
      </c>
      <c r="I28" s="250"/>
      <c r="J28" s="178" t="s">
        <v>85</v>
      </c>
      <c r="K28" s="260">
        <v>1</v>
      </c>
      <c r="L28" s="261">
        <v>0</v>
      </c>
      <c r="M28" s="261">
        <v>0</v>
      </c>
      <c r="N28" s="261">
        <v>15.1</v>
      </c>
      <c r="O28" s="167">
        <v>324.45</v>
      </c>
      <c r="P28" s="516">
        <f t="shared" ref="P28:P39" si="31">O28/$O$63</f>
        <v>4.1158868257396734E-5</v>
      </c>
      <c r="Q28" s="250"/>
      <c r="R28" s="178" t="s">
        <v>85</v>
      </c>
      <c r="S28" s="260">
        <v>0</v>
      </c>
      <c r="T28" s="261">
        <v>0</v>
      </c>
      <c r="U28" s="261">
        <v>0</v>
      </c>
      <c r="V28" s="261">
        <v>0</v>
      </c>
      <c r="W28" s="167">
        <v>0</v>
      </c>
      <c r="X28" s="516">
        <f t="shared" ref="X28:X39" si="32">W28/$W$63</f>
        <v>0</v>
      </c>
      <c r="Y28" s="250"/>
      <c r="Z28" s="178" t="s">
        <v>85</v>
      </c>
      <c r="AA28" s="260">
        <v>0</v>
      </c>
      <c r="AB28" s="261">
        <v>0</v>
      </c>
      <c r="AC28" s="261">
        <v>0</v>
      </c>
      <c r="AD28" s="261">
        <v>0</v>
      </c>
      <c r="AE28" s="167">
        <v>0</v>
      </c>
      <c r="AF28" s="516">
        <f t="shared" ref="AF28:AF39" si="33">AE28/$G$63</f>
        <v>0</v>
      </c>
    </row>
    <row r="29" spans="1:32">
      <c r="A29" s="178" t="s">
        <v>104</v>
      </c>
      <c r="B29" s="178" t="s">
        <v>85</v>
      </c>
      <c r="C29" s="248">
        <f t="shared" si="25"/>
        <v>3673</v>
      </c>
      <c r="D29" s="249">
        <f t="shared" si="26"/>
        <v>0</v>
      </c>
      <c r="E29" s="249">
        <f t="shared" si="27"/>
        <v>0</v>
      </c>
      <c r="F29" s="249">
        <f t="shared" si="28"/>
        <v>0</v>
      </c>
      <c r="G29" s="167">
        <f t="shared" si="29"/>
        <v>1692776.21</v>
      </c>
      <c r="H29" s="516">
        <f t="shared" si="30"/>
        <v>0.11212373130965171</v>
      </c>
      <c r="I29" s="250"/>
      <c r="J29" s="178" t="s">
        <v>85</v>
      </c>
      <c r="K29" s="260">
        <v>2142</v>
      </c>
      <c r="L29" s="261">
        <v>0</v>
      </c>
      <c r="M29" s="261">
        <v>0</v>
      </c>
      <c r="N29" s="261">
        <v>0</v>
      </c>
      <c r="O29" s="167">
        <v>1115505.52</v>
      </c>
      <c r="P29" s="516">
        <f t="shared" si="31"/>
        <v>0.14151007778726718</v>
      </c>
      <c r="Q29" s="250"/>
      <c r="R29" s="178" t="s">
        <v>85</v>
      </c>
      <c r="S29" s="260">
        <v>1531</v>
      </c>
      <c r="T29" s="261">
        <v>0</v>
      </c>
      <c r="U29" s="261">
        <v>0</v>
      </c>
      <c r="V29" s="261">
        <v>0</v>
      </c>
      <c r="W29" s="167">
        <v>577270.68999999994</v>
      </c>
      <c r="X29" s="516">
        <f t="shared" si="32"/>
        <v>8.0015068324514466E-2</v>
      </c>
      <c r="Y29" s="250"/>
      <c r="Z29" s="178" t="s">
        <v>85</v>
      </c>
      <c r="AA29" s="260">
        <v>0</v>
      </c>
      <c r="AB29" s="261">
        <v>0</v>
      </c>
      <c r="AC29" s="261">
        <v>0</v>
      </c>
      <c r="AD29" s="261">
        <v>0</v>
      </c>
      <c r="AE29" s="167">
        <v>0</v>
      </c>
      <c r="AF29" s="516">
        <f t="shared" si="33"/>
        <v>0</v>
      </c>
    </row>
    <row r="30" spans="1:32">
      <c r="A30" s="178" t="s">
        <v>105</v>
      </c>
      <c r="B30" s="178" t="s">
        <v>85</v>
      </c>
      <c r="C30" s="248">
        <f t="shared" si="25"/>
        <v>139</v>
      </c>
      <c r="D30" s="249">
        <f t="shared" si="26"/>
        <v>2059.7000000000012</v>
      </c>
      <c r="E30" s="249">
        <f t="shared" si="27"/>
        <v>0.40020000000000022</v>
      </c>
      <c r="F30" s="249">
        <f t="shared" si="28"/>
        <v>0</v>
      </c>
      <c r="G30" s="167">
        <f t="shared" si="29"/>
        <v>137272.10999999999</v>
      </c>
      <c r="H30" s="516">
        <f t="shared" si="30"/>
        <v>9.0924370788203323E-3</v>
      </c>
      <c r="I30" s="250"/>
      <c r="J30" s="178" t="s">
        <v>85</v>
      </c>
      <c r="K30" s="260">
        <v>75</v>
      </c>
      <c r="L30" s="261">
        <v>1728.680000000001</v>
      </c>
      <c r="M30" s="261">
        <v>0.33580000000000021</v>
      </c>
      <c r="N30" s="261">
        <v>0</v>
      </c>
      <c r="O30" s="167">
        <v>71091.69</v>
      </c>
      <c r="P30" s="516">
        <f t="shared" si="31"/>
        <v>9.0185036304690665E-3</v>
      </c>
      <c r="Q30" s="250"/>
      <c r="R30" s="178" t="s">
        <v>85</v>
      </c>
      <c r="S30" s="260">
        <v>64</v>
      </c>
      <c r="T30" s="261">
        <v>331.02000000000004</v>
      </c>
      <c r="U30" s="261">
        <v>6.4399999999999999E-2</v>
      </c>
      <c r="V30" s="261">
        <v>0</v>
      </c>
      <c r="W30" s="167">
        <v>66180.42</v>
      </c>
      <c r="X30" s="516">
        <f t="shared" si="32"/>
        <v>9.1732196347004274E-3</v>
      </c>
      <c r="Y30" s="250"/>
      <c r="Z30" s="178" t="s">
        <v>85</v>
      </c>
      <c r="AA30" s="260">
        <v>0</v>
      </c>
      <c r="AB30" s="261">
        <v>0</v>
      </c>
      <c r="AC30" s="261">
        <v>0</v>
      </c>
      <c r="AD30" s="261">
        <v>0</v>
      </c>
      <c r="AE30" s="167">
        <v>0</v>
      </c>
      <c r="AF30" s="516">
        <f t="shared" si="33"/>
        <v>0</v>
      </c>
    </row>
    <row r="31" spans="1:32">
      <c r="A31" s="178" t="s">
        <v>106</v>
      </c>
      <c r="B31" s="178" t="s">
        <v>85</v>
      </c>
      <c r="C31" s="248">
        <f t="shared" si="25"/>
        <v>0</v>
      </c>
      <c r="D31" s="249">
        <f t="shared" si="26"/>
        <v>0</v>
      </c>
      <c r="E31" s="249">
        <f t="shared" si="27"/>
        <v>0</v>
      </c>
      <c r="F31" s="249">
        <f t="shared" si="28"/>
        <v>0</v>
      </c>
      <c r="G31" s="167">
        <f t="shared" si="29"/>
        <v>0</v>
      </c>
      <c r="H31" s="516">
        <f t="shared" si="30"/>
        <v>0</v>
      </c>
      <c r="I31" s="250"/>
      <c r="J31" s="178" t="s">
        <v>85</v>
      </c>
      <c r="K31" s="260">
        <v>0</v>
      </c>
      <c r="L31" s="261">
        <v>0</v>
      </c>
      <c r="M31" s="261">
        <v>0</v>
      </c>
      <c r="N31" s="261">
        <v>0</v>
      </c>
      <c r="O31" s="167">
        <v>0</v>
      </c>
      <c r="P31" s="516">
        <f t="shared" si="31"/>
        <v>0</v>
      </c>
      <c r="Q31" s="250"/>
      <c r="R31" s="178" t="s">
        <v>85</v>
      </c>
      <c r="S31" s="260">
        <v>0</v>
      </c>
      <c r="T31" s="261">
        <v>0</v>
      </c>
      <c r="U31" s="261">
        <v>0</v>
      </c>
      <c r="V31" s="261">
        <v>0</v>
      </c>
      <c r="W31" s="167">
        <v>0</v>
      </c>
      <c r="X31" s="516">
        <f t="shared" si="32"/>
        <v>0</v>
      </c>
      <c r="Y31" s="250"/>
      <c r="Z31" s="178" t="s">
        <v>85</v>
      </c>
      <c r="AA31" s="260">
        <v>0</v>
      </c>
      <c r="AB31" s="261">
        <v>0</v>
      </c>
      <c r="AC31" s="261">
        <v>0</v>
      </c>
      <c r="AD31" s="261">
        <v>0</v>
      </c>
      <c r="AE31" s="167">
        <v>0</v>
      </c>
      <c r="AF31" s="516">
        <f t="shared" si="33"/>
        <v>0</v>
      </c>
    </row>
    <row r="32" spans="1:32">
      <c r="A32" s="178" t="s">
        <v>107</v>
      </c>
      <c r="B32" s="178" t="s">
        <v>85</v>
      </c>
      <c r="C32" s="248">
        <f t="shared" si="25"/>
        <v>0</v>
      </c>
      <c r="D32" s="249">
        <f t="shared" si="26"/>
        <v>0</v>
      </c>
      <c r="E32" s="249">
        <f t="shared" si="27"/>
        <v>0</v>
      </c>
      <c r="F32" s="249">
        <f t="shared" si="28"/>
        <v>0</v>
      </c>
      <c r="G32" s="167">
        <f t="shared" si="29"/>
        <v>0</v>
      </c>
      <c r="H32" s="516">
        <f t="shared" si="30"/>
        <v>0</v>
      </c>
      <c r="I32" s="250"/>
      <c r="J32" s="178" t="s">
        <v>85</v>
      </c>
      <c r="K32" s="260">
        <v>0</v>
      </c>
      <c r="L32" s="261">
        <v>0</v>
      </c>
      <c r="M32" s="261">
        <v>0</v>
      </c>
      <c r="N32" s="261">
        <v>0</v>
      </c>
      <c r="O32" s="167">
        <v>0</v>
      </c>
      <c r="P32" s="516">
        <f t="shared" si="31"/>
        <v>0</v>
      </c>
      <c r="Q32" s="250"/>
      <c r="R32" s="178" t="s">
        <v>85</v>
      </c>
      <c r="S32" s="260">
        <v>0</v>
      </c>
      <c r="T32" s="261">
        <v>0</v>
      </c>
      <c r="U32" s="261">
        <v>0</v>
      </c>
      <c r="V32" s="261">
        <v>0</v>
      </c>
      <c r="W32" s="167">
        <v>0</v>
      </c>
      <c r="X32" s="516">
        <f t="shared" si="32"/>
        <v>0</v>
      </c>
      <c r="Y32" s="250"/>
      <c r="Z32" s="178" t="s">
        <v>85</v>
      </c>
      <c r="AA32" s="260">
        <v>0</v>
      </c>
      <c r="AB32" s="261">
        <v>0</v>
      </c>
      <c r="AC32" s="261">
        <v>0</v>
      </c>
      <c r="AD32" s="261">
        <v>0</v>
      </c>
      <c r="AE32" s="167">
        <v>0</v>
      </c>
      <c r="AF32" s="516">
        <f t="shared" si="33"/>
        <v>0</v>
      </c>
    </row>
    <row r="33" spans="1:32">
      <c r="A33" s="178" t="s">
        <v>108</v>
      </c>
      <c r="B33" s="178" t="s">
        <v>85</v>
      </c>
      <c r="C33" s="248">
        <f t="shared" si="25"/>
        <v>0</v>
      </c>
      <c r="D33" s="249">
        <f t="shared" si="26"/>
        <v>0</v>
      </c>
      <c r="E33" s="249">
        <f t="shared" si="27"/>
        <v>0</v>
      </c>
      <c r="F33" s="249">
        <f t="shared" si="28"/>
        <v>0</v>
      </c>
      <c r="G33" s="167">
        <f t="shared" si="29"/>
        <v>0</v>
      </c>
      <c r="H33" s="516">
        <f t="shared" si="30"/>
        <v>0</v>
      </c>
      <c r="I33" s="250"/>
      <c r="J33" s="178" t="s">
        <v>85</v>
      </c>
      <c r="K33" s="260">
        <v>0</v>
      </c>
      <c r="L33" s="261">
        <v>0</v>
      </c>
      <c r="M33" s="261">
        <v>0</v>
      </c>
      <c r="N33" s="261">
        <v>0</v>
      </c>
      <c r="O33" s="167">
        <v>0</v>
      </c>
      <c r="P33" s="516">
        <f t="shared" si="31"/>
        <v>0</v>
      </c>
      <c r="Q33" s="250"/>
      <c r="R33" s="178" t="s">
        <v>85</v>
      </c>
      <c r="S33" s="260">
        <v>0</v>
      </c>
      <c r="T33" s="261">
        <v>0</v>
      </c>
      <c r="U33" s="261">
        <v>0</v>
      </c>
      <c r="V33" s="261">
        <v>0</v>
      </c>
      <c r="W33" s="167">
        <v>0</v>
      </c>
      <c r="X33" s="516">
        <f t="shared" si="32"/>
        <v>0</v>
      </c>
      <c r="Y33" s="250"/>
      <c r="Z33" s="178" t="s">
        <v>85</v>
      </c>
      <c r="AA33" s="260">
        <v>0</v>
      </c>
      <c r="AB33" s="261">
        <v>0</v>
      </c>
      <c r="AC33" s="261">
        <v>0</v>
      </c>
      <c r="AD33" s="261">
        <v>0</v>
      </c>
      <c r="AE33" s="167">
        <v>0</v>
      </c>
      <c r="AF33" s="516">
        <f t="shared" si="33"/>
        <v>0</v>
      </c>
    </row>
    <row r="34" spans="1:32">
      <c r="A34" s="178" t="s">
        <v>109</v>
      </c>
      <c r="B34" s="178" t="s">
        <v>85</v>
      </c>
      <c r="C34" s="248">
        <f t="shared" si="25"/>
        <v>0</v>
      </c>
      <c r="D34" s="249">
        <f t="shared" si="26"/>
        <v>0</v>
      </c>
      <c r="E34" s="249">
        <f t="shared" si="27"/>
        <v>0</v>
      </c>
      <c r="F34" s="249">
        <f t="shared" si="28"/>
        <v>0</v>
      </c>
      <c r="G34" s="167">
        <f t="shared" si="29"/>
        <v>0</v>
      </c>
      <c r="H34" s="516">
        <f t="shared" si="30"/>
        <v>0</v>
      </c>
      <c r="I34" s="250"/>
      <c r="J34" s="178" t="s">
        <v>85</v>
      </c>
      <c r="K34" s="260">
        <v>0</v>
      </c>
      <c r="L34" s="261">
        <v>0</v>
      </c>
      <c r="M34" s="261">
        <v>0</v>
      </c>
      <c r="N34" s="261">
        <v>0</v>
      </c>
      <c r="O34" s="167">
        <v>0</v>
      </c>
      <c r="P34" s="516">
        <f t="shared" si="31"/>
        <v>0</v>
      </c>
      <c r="Q34" s="250"/>
      <c r="R34" s="178" t="s">
        <v>85</v>
      </c>
      <c r="S34" s="260">
        <v>0</v>
      </c>
      <c r="T34" s="261">
        <v>0</v>
      </c>
      <c r="U34" s="261">
        <v>0</v>
      </c>
      <c r="V34" s="261">
        <v>0</v>
      </c>
      <c r="W34" s="167">
        <v>0</v>
      </c>
      <c r="X34" s="516">
        <f t="shared" si="32"/>
        <v>0</v>
      </c>
      <c r="Y34" s="250"/>
      <c r="Z34" s="178" t="s">
        <v>85</v>
      </c>
      <c r="AA34" s="260">
        <v>0</v>
      </c>
      <c r="AB34" s="261">
        <v>0</v>
      </c>
      <c r="AC34" s="261">
        <v>0</v>
      </c>
      <c r="AD34" s="261">
        <v>0</v>
      </c>
      <c r="AE34" s="167">
        <v>0</v>
      </c>
      <c r="AF34" s="516">
        <f t="shared" si="33"/>
        <v>0</v>
      </c>
    </row>
    <row r="35" spans="1:32">
      <c r="A35" s="178" t="s">
        <v>110</v>
      </c>
      <c r="B35" s="178" t="s">
        <v>89</v>
      </c>
      <c r="C35" s="248">
        <f t="shared" si="25"/>
        <v>119</v>
      </c>
      <c r="D35" s="249">
        <f t="shared" si="26"/>
        <v>6519.2400000000007</v>
      </c>
      <c r="E35" s="249">
        <f t="shared" si="27"/>
        <v>1.2924000000000015</v>
      </c>
      <c r="F35" s="249">
        <f t="shared" si="28"/>
        <v>1656.24</v>
      </c>
      <c r="G35" s="167">
        <f t="shared" si="29"/>
        <v>26231.239999999998</v>
      </c>
      <c r="H35" s="516">
        <f t="shared" si="30"/>
        <v>1.7374680056963868E-3</v>
      </c>
      <c r="I35" s="250"/>
      <c r="J35" s="178" t="s">
        <v>89</v>
      </c>
      <c r="K35" s="260">
        <v>104</v>
      </c>
      <c r="L35" s="261">
        <v>5739.1600000000008</v>
      </c>
      <c r="M35" s="261">
        <v>1.1371000000000016</v>
      </c>
      <c r="N35" s="261">
        <v>1471.31</v>
      </c>
      <c r="O35" s="167">
        <v>23039.75</v>
      </c>
      <c r="P35" s="516">
        <f t="shared" si="31"/>
        <v>2.9227617042174646E-3</v>
      </c>
      <c r="Q35" s="250"/>
      <c r="R35" s="178" t="s">
        <v>89</v>
      </c>
      <c r="S35" s="260">
        <v>15</v>
      </c>
      <c r="T35" s="261">
        <v>780.08000000000027</v>
      </c>
      <c r="U35" s="261">
        <v>0.15529999999999999</v>
      </c>
      <c r="V35" s="261">
        <v>184.93</v>
      </c>
      <c r="W35" s="167">
        <v>3191.49</v>
      </c>
      <c r="X35" s="516">
        <f t="shared" si="32"/>
        <v>4.4237009574659797E-4</v>
      </c>
      <c r="Y35" s="250"/>
      <c r="Z35" s="178" t="s">
        <v>89</v>
      </c>
      <c r="AA35" s="260">
        <v>0</v>
      </c>
      <c r="AB35" s="261">
        <v>0</v>
      </c>
      <c r="AC35" s="261">
        <v>0</v>
      </c>
      <c r="AD35" s="261">
        <v>0</v>
      </c>
      <c r="AE35" s="167">
        <v>0</v>
      </c>
      <c r="AF35" s="516">
        <f t="shared" si="33"/>
        <v>0</v>
      </c>
    </row>
    <row r="36" spans="1:32">
      <c r="A36" s="178" t="s">
        <v>111</v>
      </c>
      <c r="B36" s="178" t="s">
        <v>89</v>
      </c>
      <c r="C36" s="248">
        <f t="shared" si="25"/>
        <v>0</v>
      </c>
      <c r="D36" s="249">
        <f t="shared" si="26"/>
        <v>0</v>
      </c>
      <c r="E36" s="249">
        <f t="shared" si="27"/>
        <v>0</v>
      </c>
      <c r="F36" s="249">
        <f t="shared" si="28"/>
        <v>0</v>
      </c>
      <c r="G36" s="167">
        <f t="shared" si="29"/>
        <v>0</v>
      </c>
      <c r="H36" s="516">
        <f t="shared" si="30"/>
        <v>0</v>
      </c>
      <c r="I36" s="250"/>
      <c r="J36" s="178" t="s">
        <v>89</v>
      </c>
      <c r="K36" s="260">
        <v>0</v>
      </c>
      <c r="L36" s="261">
        <v>0</v>
      </c>
      <c r="M36" s="261">
        <v>0</v>
      </c>
      <c r="N36" s="261">
        <v>0</v>
      </c>
      <c r="O36" s="167">
        <v>0</v>
      </c>
      <c r="P36" s="516">
        <f t="shared" si="31"/>
        <v>0</v>
      </c>
      <c r="Q36" s="250"/>
      <c r="R36" s="178" t="s">
        <v>89</v>
      </c>
      <c r="S36" s="260">
        <v>0</v>
      </c>
      <c r="T36" s="261">
        <v>0</v>
      </c>
      <c r="U36" s="261">
        <v>0</v>
      </c>
      <c r="V36" s="261">
        <v>0</v>
      </c>
      <c r="W36" s="167">
        <v>0</v>
      </c>
      <c r="X36" s="516">
        <f t="shared" si="32"/>
        <v>0</v>
      </c>
      <c r="Y36" s="250"/>
      <c r="Z36" s="178" t="s">
        <v>89</v>
      </c>
      <c r="AA36" s="260">
        <v>0</v>
      </c>
      <c r="AB36" s="261">
        <v>0</v>
      </c>
      <c r="AC36" s="261">
        <v>0</v>
      </c>
      <c r="AD36" s="261">
        <v>0</v>
      </c>
      <c r="AE36" s="167">
        <v>0</v>
      </c>
      <c r="AF36" s="516">
        <f t="shared" si="33"/>
        <v>0</v>
      </c>
    </row>
    <row r="37" spans="1:32">
      <c r="A37" s="178" t="s">
        <v>112</v>
      </c>
      <c r="B37" s="178" t="s">
        <v>89</v>
      </c>
      <c r="C37" s="248">
        <f t="shared" si="25"/>
        <v>0</v>
      </c>
      <c r="D37" s="249">
        <f t="shared" si="26"/>
        <v>0</v>
      </c>
      <c r="E37" s="249">
        <f t="shared" si="27"/>
        <v>0</v>
      </c>
      <c r="F37" s="249">
        <f t="shared" si="28"/>
        <v>0</v>
      </c>
      <c r="G37" s="167">
        <f t="shared" si="29"/>
        <v>0</v>
      </c>
      <c r="H37" s="516">
        <f t="shared" si="30"/>
        <v>0</v>
      </c>
      <c r="I37" s="250"/>
      <c r="J37" s="178" t="s">
        <v>89</v>
      </c>
      <c r="K37" s="260">
        <v>0</v>
      </c>
      <c r="L37" s="261">
        <v>0</v>
      </c>
      <c r="M37" s="261">
        <v>0</v>
      </c>
      <c r="N37" s="261">
        <v>0</v>
      </c>
      <c r="O37" s="167">
        <v>0</v>
      </c>
      <c r="P37" s="516">
        <f t="shared" si="31"/>
        <v>0</v>
      </c>
      <c r="Q37" s="250"/>
      <c r="R37" s="178" t="s">
        <v>89</v>
      </c>
      <c r="S37" s="260">
        <v>0</v>
      </c>
      <c r="T37" s="261">
        <v>0</v>
      </c>
      <c r="U37" s="261">
        <v>0</v>
      </c>
      <c r="V37" s="261">
        <v>0</v>
      </c>
      <c r="W37" s="167">
        <v>0</v>
      </c>
      <c r="X37" s="516">
        <f t="shared" si="32"/>
        <v>0</v>
      </c>
      <c r="Y37" s="250"/>
      <c r="Z37" s="178" t="s">
        <v>89</v>
      </c>
      <c r="AA37" s="260">
        <v>0</v>
      </c>
      <c r="AB37" s="261">
        <v>0</v>
      </c>
      <c r="AC37" s="261">
        <v>0</v>
      </c>
      <c r="AD37" s="261">
        <v>0</v>
      </c>
      <c r="AE37" s="167">
        <v>0</v>
      </c>
      <c r="AF37" s="516">
        <f t="shared" si="33"/>
        <v>0</v>
      </c>
    </row>
    <row r="38" spans="1:32">
      <c r="A38" s="178" t="s">
        <v>113</v>
      </c>
      <c r="B38" s="178" t="s">
        <v>89</v>
      </c>
      <c r="C38" s="248">
        <f t="shared" si="25"/>
        <v>0</v>
      </c>
      <c r="D38" s="249">
        <f t="shared" si="26"/>
        <v>0</v>
      </c>
      <c r="E38" s="249">
        <f t="shared" si="27"/>
        <v>0</v>
      </c>
      <c r="F38" s="249">
        <f t="shared" si="28"/>
        <v>0</v>
      </c>
      <c r="G38" s="167">
        <f t="shared" si="29"/>
        <v>0</v>
      </c>
      <c r="H38" s="516">
        <f t="shared" si="30"/>
        <v>0</v>
      </c>
      <c r="I38" s="250"/>
      <c r="J38" s="178" t="s">
        <v>89</v>
      </c>
      <c r="K38" s="260">
        <v>0</v>
      </c>
      <c r="L38" s="261">
        <v>0</v>
      </c>
      <c r="M38" s="261">
        <v>0</v>
      </c>
      <c r="N38" s="261">
        <v>0</v>
      </c>
      <c r="O38" s="167">
        <v>0</v>
      </c>
      <c r="P38" s="516">
        <f t="shared" si="31"/>
        <v>0</v>
      </c>
      <c r="Q38" s="250"/>
      <c r="R38" s="178" t="s">
        <v>89</v>
      </c>
      <c r="S38" s="260">
        <v>0</v>
      </c>
      <c r="T38" s="261">
        <v>0</v>
      </c>
      <c r="U38" s="261">
        <v>0</v>
      </c>
      <c r="V38" s="261">
        <v>0</v>
      </c>
      <c r="W38" s="167">
        <v>0</v>
      </c>
      <c r="X38" s="516">
        <f t="shared" si="32"/>
        <v>0</v>
      </c>
      <c r="Y38" s="250"/>
      <c r="Z38" s="178" t="s">
        <v>89</v>
      </c>
      <c r="AA38" s="260">
        <v>0</v>
      </c>
      <c r="AB38" s="261">
        <v>0</v>
      </c>
      <c r="AC38" s="261">
        <v>0</v>
      </c>
      <c r="AD38" s="261">
        <v>0</v>
      </c>
      <c r="AE38" s="167">
        <v>0</v>
      </c>
      <c r="AF38" s="516">
        <f t="shared" si="33"/>
        <v>0</v>
      </c>
    </row>
    <row r="39" spans="1:32">
      <c r="A39" s="178" t="s">
        <v>114</v>
      </c>
      <c r="B39" s="178" t="s">
        <v>89</v>
      </c>
      <c r="C39" s="248">
        <f t="shared" si="25"/>
        <v>0</v>
      </c>
      <c r="D39" s="249">
        <f t="shared" si="26"/>
        <v>0</v>
      </c>
      <c r="E39" s="249">
        <f t="shared" si="27"/>
        <v>0</v>
      </c>
      <c r="F39" s="249">
        <f t="shared" si="28"/>
        <v>0</v>
      </c>
      <c r="G39" s="167">
        <f t="shared" si="29"/>
        <v>0</v>
      </c>
      <c r="H39" s="516">
        <f t="shared" si="30"/>
        <v>0</v>
      </c>
      <c r="I39" s="250"/>
      <c r="J39" s="178" t="s">
        <v>89</v>
      </c>
      <c r="K39" s="260">
        <v>0</v>
      </c>
      <c r="L39" s="261">
        <v>0</v>
      </c>
      <c r="M39" s="261">
        <v>0</v>
      </c>
      <c r="N39" s="261">
        <v>0</v>
      </c>
      <c r="O39" s="167">
        <v>0</v>
      </c>
      <c r="P39" s="516">
        <f t="shared" si="31"/>
        <v>0</v>
      </c>
      <c r="Q39" s="250"/>
      <c r="R39" s="178" t="s">
        <v>89</v>
      </c>
      <c r="S39" s="260">
        <v>0</v>
      </c>
      <c r="T39" s="261">
        <v>0</v>
      </c>
      <c r="U39" s="261">
        <v>0</v>
      </c>
      <c r="V39" s="261">
        <v>0</v>
      </c>
      <c r="W39" s="167">
        <v>0</v>
      </c>
      <c r="X39" s="516">
        <f t="shared" si="32"/>
        <v>0</v>
      </c>
      <c r="Y39" s="250"/>
      <c r="Z39" s="178" t="s">
        <v>89</v>
      </c>
      <c r="AA39" s="260">
        <v>0</v>
      </c>
      <c r="AB39" s="261">
        <v>0</v>
      </c>
      <c r="AC39" s="261">
        <v>0</v>
      </c>
      <c r="AD39" s="261">
        <v>0</v>
      </c>
      <c r="AE39" s="167">
        <v>0</v>
      </c>
      <c r="AF39" s="516">
        <f t="shared" si="33"/>
        <v>0</v>
      </c>
    </row>
    <row r="40" spans="1:32">
      <c r="A40" s="173" t="s">
        <v>115</v>
      </c>
      <c r="B40" s="250"/>
      <c r="C40" s="518"/>
      <c r="D40" s="519"/>
      <c r="E40" s="519"/>
      <c r="F40" s="519"/>
      <c r="G40" s="522"/>
      <c r="H40" s="251"/>
      <c r="I40" s="250"/>
      <c r="J40" s="250"/>
      <c r="K40" s="518"/>
      <c r="L40" s="519"/>
      <c r="M40" s="519"/>
      <c r="N40" s="519"/>
      <c r="O40" s="522"/>
      <c r="P40" s="251"/>
      <c r="Q40" s="250"/>
      <c r="R40" s="250"/>
      <c r="S40" s="518"/>
      <c r="T40" s="519"/>
      <c r="U40" s="519"/>
      <c r="V40" s="519"/>
      <c r="W40" s="522"/>
      <c r="X40" s="251"/>
      <c r="Y40" s="250"/>
      <c r="Z40" s="250"/>
      <c r="AA40" s="518"/>
      <c r="AB40" s="519"/>
      <c r="AC40" s="519"/>
      <c r="AD40" s="519"/>
      <c r="AE40" s="522"/>
      <c r="AF40" s="251"/>
    </row>
    <row r="41" spans="1:32">
      <c r="A41" s="178" t="s">
        <v>116</v>
      </c>
      <c r="B41" s="178" t="s">
        <v>89</v>
      </c>
      <c r="C41" s="248">
        <f t="shared" ref="C41:C42" si="34">K41+S41</f>
        <v>1160</v>
      </c>
      <c r="D41" s="249">
        <f t="shared" ref="D41:D42" si="35">L41+T41</f>
        <v>0</v>
      </c>
      <c r="E41" s="249">
        <f t="shared" ref="E41:E42" si="36">M41+U41</f>
        <v>0</v>
      </c>
      <c r="F41" s="249">
        <f t="shared" ref="F41:F42" si="37">N41+V41</f>
        <v>10354.839999999896</v>
      </c>
      <c r="G41" s="167">
        <f t="shared" ref="G41:G42" si="38">O41+W41</f>
        <v>89510.1</v>
      </c>
      <c r="H41" s="516">
        <f t="shared" ref="H41:H42" si="39">G41/$G$63</f>
        <v>5.9288441925232733E-3</v>
      </c>
      <c r="I41" s="250"/>
      <c r="J41" s="178" t="s">
        <v>89</v>
      </c>
      <c r="K41" s="262">
        <v>977</v>
      </c>
      <c r="L41" s="263">
        <v>0</v>
      </c>
      <c r="M41" s="263">
        <v>0</v>
      </c>
      <c r="N41" s="263">
        <v>8685.3199999998942</v>
      </c>
      <c r="O41" s="167">
        <v>75776.56</v>
      </c>
      <c r="P41" s="516">
        <f t="shared" ref="P41:P42" si="40">O41/$O$63</f>
        <v>9.6128138389234667E-3</v>
      </c>
      <c r="Q41" s="250"/>
      <c r="R41" s="178" t="s">
        <v>89</v>
      </c>
      <c r="S41" s="262">
        <v>183</v>
      </c>
      <c r="T41" s="263">
        <v>0</v>
      </c>
      <c r="U41" s="263">
        <v>0</v>
      </c>
      <c r="V41" s="263">
        <v>1669.5200000000025</v>
      </c>
      <c r="W41" s="167">
        <v>13733.54</v>
      </c>
      <c r="X41" s="516">
        <f t="shared" ref="X41:X42" si="41">W41/$W$63</f>
        <v>1.9035959394325954E-3</v>
      </c>
      <c r="Y41" s="250"/>
      <c r="Z41" s="178" t="s">
        <v>89</v>
      </c>
      <c r="AA41" s="262">
        <v>0</v>
      </c>
      <c r="AB41" s="263">
        <v>0</v>
      </c>
      <c r="AC41" s="263">
        <v>0</v>
      </c>
      <c r="AD41" s="263">
        <v>0</v>
      </c>
      <c r="AE41" s="167">
        <v>0</v>
      </c>
      <c r="AF41" s="516">
        <f>AE41/$G$63</f>
        <v>0</v>
      </c>
    </row>
    <row r="42" spans="1:32">
      <c r="A42" s="178" t="s">
        <v>117</v>
      </c>
      <c r="B42" s="178" t="s">
        <v>89</v>
      </c>
      <c r="C42" s="248">
        <f t="shared" si="34"/>
        <v>0</v>
      </c>
      <c r="D42" s="249">
        <f t="shared" si="35"/>
        <v>0</v>
      </c>
      <c r="E42" s="249">
        <f t="shared" si="36"/>
        <v>0</v>
      </c>
      <c r="F42" s="249">
        <f t="shared" si="37"/>
        <v>0</v>
      </c>
      <c r="G42" s="167">
        <f t="shared" si="38"/>
        <v>0</v>
      </c>
      <c r="H42" s="516">
        <f t="shared" si="39"/>
        <v>0</v>
      </c>
      <c r="I42" s="250"/>
      <c r="J42" s="178" t="s">
        <v>89</v>
      </c>
      <c r="K42" s="262">
        <v>0</v>
      </c>
      <c r="L42" s="263">
        <v>0</v>
      </c>
      <c r="M42" s="263">
        <v>0</v>
      </c>
      <c r="N42" s="263">
        <v>0</v>
      </c>
      <c r="O42" s="167">
        <v>0</v>
      </c>
      <c r="P42" s="516">
        <f t="shared" si="40"/>
        <v>0</v>
      </c>
      <c r="Q42" s="250"/>
      <c r="R42" s="178" t="s">
        <v>89</v>
      </c>
      <c r="S42" s="262">
        <v>0</v>
      </c>
      <c r="T42" s="263">
        <v>0</v>
      </c>
      <c r="U42" s="263">
        <v>0</v>
      </c>
      <c r="V42" s="263">
        <v>0</v>
      </c>
      <c r="W42" s="167">
        <v>0</v>
      </c>
      <c r="X42" s="516">
        <f t="shared" si="41"/>
        <v>0</v>
      </c>
      <c r="Y42" s="250"/>
      <c r="Z42" s="178" t="s">
        <v>89</v>
      </c>
      <c r="AA42" s="262">
        <v>0</v>
      </c>
      <c r="AB42" s="263">
        <v>0</v>
      </c>
      <c r="AC42" s="263">
        <v>0</v>
      </c>
      <c r="AD42" s="263">
        <v>0</v>
      </c>
      <c r="AE42" s="167">
        <v>0</v>
      </c>
      <c r="AF42" s="516">
        <f>AE42/$G$63</f>
        <v>0</v>
      </c>
    </row>
    <row r="43" spans="1:32">
      <c r="A43" s="173" t="s">
        <v>118</v>
      </c>
      <c r="B43" s="250"/>
      <c r="C43" s="518"/>
      <c r="D43" s="519"/>
      <c r="E43" s="519"/>
      <c r="F43" s="519"/>
      <c r="G43" s="519"/>
      <c r="H43" s="251"/>
      <c r="I43" s="250"/>
      <c r="J43" s="250"/>
      <c r="K43" s="518"/>
      <c r="L43" s="519"/>
      <c r="M43" s="519"/>
      <c r="N43" s="519"/>
      <c r="O43" s="519"/>
      <c r="P43" s="251"/>
      <c r="Q43" s="250"/>
      <c r="R43" s="250"/>
      <c r="S43" s="518"/>
      <c r="T43" s="519"/>
      <c r="U43" s="519"/>
      <c r="V43" s="519"/>
      <c r="W43" s="519"/>
      <c r="X43" s="251"/>
      <c r="Y43" s="250"/>
      <c r="Z43" s="250"/>
      <c r="AA43" s="518"/>
      <c r="AB43" s="519"/>
      <c r="AC43" s="519"/>
      <c r="AD43" s="519"/>
      <c r="AE43" s="519"/>
      <c r="AF43" s="251"/>
    </row>
    <row r="44" spans="1:32">
      <c r="A44" s="178" t="s">
        <v>119</v>
      </c>
      <c r="B44" s="178" t="s">
        <v>85</v>
      </c>
      <c r="C44" s="248">
        <f t="shared" ref="C44:C52" si="42">K44+S44</f>
        <v>5711</v>
      </c>
      <c r="D44" s="249">
        <f t="shared" ref="D44:D52" si="43">L44+T44</f>
        <v>396750.07999999938</v>
      </c>
      <c r="E44" s="249">
        <f t="shared" ref="E44:E52" si="44">M44+U44</f>
        <v>392.48979999999972</v>
      </c>
      <c r="F44" s="249">
        <f t="shared" ref="F44:F52" si="45">N44+V44</f>
        <v>0</v>
      </c>
      <c r="G44" s="167">
        <f t="shared" ref="G44:G52" si="46">O44+W44</f>
        <v>599059.67999999993</v>
      </c>
      <c r="H44" s="516">
        <f t="shared" ref="H44:H52" si="47">G44/$G$63</f>
        <v>3.9679673073126379E-2</v>
      </c>
      <c r="I44" s="250"/>
      <c r="J44" s="178" t="s">
        <v>85</v>
      </c>
      <c r="K44" s="264">
        <v>1993</v>
      </c>
      <c r="L44" s="265">
        <v>208420.67999999935</v>
      </c>
      <c r="M44" s="265">
        <v>307.67819999999966</v>
      </c>
      <c r="N44" s="265">
        <v>0</v>
      </c>
      <c r="O44" s="167">
        <v>274793.12</v>
      </c>
      <c r="P44" s="516">
        <f t="shared" ref="P44:P52" si="48">O44/$O$63</f>
        <v>3.4859527890642658E-2</v>
      </c>
      <c r="Q44" s="250"/>
      <c r="R44" s="178" t="s">
        <v>85</v>
      </c>
      <c r="S44" s="264">
        <v>3718</v>
      </c>
      <c r="T44" s="265">
        <v>188329.40000000005</v>
      </c>
      <c r="U44" s="265">
        <v>84.811600000000027</v>
      </c>
      <c r="V44" s="265">
        <v>0</v>
      </c>
      <c r="W44" s="167">
        <v>324266.56</v>
      </c>
      <c r="X44" s="516">
        <f t="shared" ref="X44:X52" si="49">W44/$W$63</f>
        <v>4.4946350825044092E-2</v>
      </c>
      <c r="Y44" s="250"/>
      <c r="Z44" s="178" t="s">
        <v>85</v>
      </c>
      <c r="AA44" s="264">
        <v>0</v>
      </c>
      <c r="AB44" s="265">
        <v>0</v>
      </c>
      <c r="AC44" s="265">
        <v>0</v>
      </c>
      <c r="AD44" s="265">
        <v>0</v>
      </c>
      <c r="AE44" s="167">
        <v>0</v>
      </c>
      <c r="AF44" s="516">
        <f t="shared" ref="AF44:AF52" si="50">AE44/$G$63</f>
        <v>0</v>
      </c>
    </row>
    <row r="45" spans="1:32">
      <c r="A45" s="178" t="s">
        <v>120</v>
      </c>
      <c r="B45" s="178" t="s">
        <v>85</v>
      </c>
      <c r="C45" s="248">
        <f t="shared" si="42"/>
        <v>2090</v>
      </c>
      <c r="D45" s="249">
        <f t="shared" si="43"/>
        <v>166417.52999999918</v>
      </c>
      <c r="E45" s="249">
        <f t="shared" si="44"/>
        <v>87.712799999999476</v>
      </c>
      <c r="F45" s="249">
        <f t="shared" si="45"/>
        <v>0</v>
      </c>
      <c r="G45" s="167">
        <f t="shared" si="46"/>
        <v>170016</v>
      </c>
      <c r="H45" s="516">
        <f t="shared" si="47"/>
        <v>1.1261280841335633E-2</v>
      </c>
      <c r="I45" s="250"/>
      <c r="J45" s="178" t="s">
        <v>85</v>
      </c>
      <c r="K45" s="264">
        <v>1086</v>
      </c>
      <c r="L45" s="265">
        <v>110975.10999999917</v>
      </c>
      <c r="M45" s="265">
        <v>71.370099999999454</v>
      </c>
      <c r="N45" s="265">
        <v>0</v>
      </c>
      <c r="O45" s="167">
        <v>96945</v>
      </c>
      <c r="P45" s="516">
        <f t="shared" si="48"/>
        <v>1.2298186109457009E-2</v>
      </c>
      <c r="Q45" s="250"/>
      <c r="R45" s="178" t="s">
        <v>85</v>
      </c>
      <c r="S45" s="264">
        <v>1004</v>
      </c>
      <c r="T45" s="265">
        <v>55442.420000000013</v>
      </c>
      <c r="U45" s="265">
        <v>16.342700000000018</v>
      </c>
      <c r="V45" s="265">
        <v>0</v>
      </c>
      <c r="W45" s="167">
        <v>73071</v>
      </c>
      <c r="X45" s="516">
        <f t="shared" si="49"/>
        <v>1.0128317891110315E-2</v>
      </c>
      <c r="Y45" s="250"/>
      <c r="Z45" s="178" t="s">
        <v>85</v>
      </c>
      <c r="AA45" s="264">
        <v>0</v>
      </c>
      <c r="AB45" s="265">
        <v>0</v>
      </c>
      <c r="AC45" s="265">
        <v>0</v>
      </c>
      <c r="AD45" s="265">
        <v>0</v>
      </c>
      <c r="AE45" s="167">
        <v>0</v>
      </c>
      <c r="AF45" s="516">
        <f t="shared" si="50"/>
        <v>0</v>
      </c>
    </row>
    <row r="46" spans="1:32">
      <c r="A46" s="178" t="s">
        <v>121</v>
      </c>
      <c r="B46" s="178" t="s">
        <v>85</v>
      </c>
      <c r="C46" s="248">
        <f t="shared" si="42"/>
        <v>8198</v>
      </c>
      <c r="D46" s="249">
        <f t="shared" si="43"/>
        <v>500917.26999999949</v>
      </c>
      <c r="E46" s="249">
        <f t="shared" si="44"/>
        <v>689.01179999999908</v>
      </c>
      <c r="F46" s="249">
        <f t="shared" si="45"/>
        <v>0</v>
      </c>
      <c r="G46" s="167">
        <f t="shared" si="46"/>
        <v>1005896.75</v>
      </c>
      <c r="H46" s="516">
        <f t="shared" si="47"/>
        <v>6.6627175084326057E-2</v>
      </c>
      <c r="I46" s="250"/>
      <c r="J46" s="178" t="s">
        <v>85</v>
      </c>
      <c r="K46" s="264">
        <v>3601</v>
      </c>
      <c r="L46" s="265">
        <v>330426.10999999987</v>
      </c>
      <c r="M46" s="265">
        <v>540.13019999999915</v>
      </c>
      <c r="N46" s="265">
        <v>0</v>
      </c>
      <c r="O46" s="167">
        <v>541165.19999999995</v>
      </c>
      <c r="P46" s="516">
        <f t="shared" si="48"/>
        <v>6.8650784935391437E-2</v>
      </c>
      <c r="Q46" s="250"/>
      <c r="R46" s="178" t="s">
        <v>85</v>
      </c>
      <c r="S46" s="264">
        <v>4597</v>
      </c>
      <c r="T46" s="265">
        <v>170491.15999999963</v>
      </c>
      <c r="U46" s="265">
        <v>148.88159999999988</v>
      </c>
      <c r="V46" s="265">
        <v>0</v>
      </c>
      <c r="W46" s="167">
        <v>464731.55</v>
      </c>
      <c r="X46" s="516">
        <f t="shared" si="49"/>
        <v>6.4416100401368914E-2</v>
      </c>
      <c r="Y46" s="250"/>
      <c r="Z46" s="178" t="s">
        <v>85</v>
      </c>
      <c r="AA46" s="264">
        <v>0</v>
      </c>
      <c r="AB46" s="265">
        <v>0</v>
      </c>
      <c r="AC46" s="265">
        <v>0</v>
      </c>
      <c r="AD46" s="265">
        <v>0</v>
      </c>
      <c r="AE46" s="167">
        <v>0</v>
      </c>
      <c r="AF46" s="516">
        <f t="shared" si="50"/>
        <v>0</v>
      </c>
    </row>
    <row r="47" spans="1:32">
      <c r="A47" s="178" t="s">
        <v>122</v>
      </c>
      <c r="B47" s="178" t="s">
        <v>85</v>
      </c>
      <c r="C47" s="248">
        <f t="shared" si="42"/>
        <v>0</v>
      </c>
      <c r="D47" s="249">
        <f t="shared" si="43"/>
        <v>0</v>
      </c>
      <c r="E47" s="249">
        <f t="shared" si="44"/>
        <v>0</v>
      </c>
      <c r="F47" s="249">
        <f t="shared" si="45"/>
        <v>0</v>
      </c>
      <c r="G47" s="167">
        <f t="shared" si="46"/>
        <v>0</v>
      </c>
      <c r="H47" s="516">
        <f t="shared" si="47"/>
        <v>0</v>
      </c>
      <c r="I47" s="250"/>
      <c r="J47" s="178" t="s">
        <v>85</v>
      </c>
      <c r="K47" s="264">
        <v>0</v>
      </c>
      <c r="L47" s="265">
        <v>0</v>
      </c>
      <c r="M47" s="265">
        <v>0</v>
      </c>
      <c r="N47" s="265">
        <v>0</v>
      </c>
      <c r="O47" s="167">
        <v>0</v>
      </c>
      <c r="P47" s="516">
        <f t="shared" si="48"/>
        <v>0</v>
      </c>
      <c r="Q47" s="250"/>
      <c r="R47" s="178" t="s">
        <v>85</v>
      </c>
      <c r="S47" s="264">
        <v>0</v>
      </c>
      <c r="T47" s="265">
        <v>0</v>
      </c>
      <c r="U47" s="265">
        <v>0</v>
      </c>
      <c r="V47" s="265">
        <v>0</v>
      </c>
      <c r="W47" s="167">
        <v>0</v>
      </c>
      <c r="X47" s="516">
        <f t="shared" si="49"/>
        <v>0</v>
      </c>
      <c r="Y47" s="250"/>
      <c r="Z47" s="178" t="s">
        <v>85</v>
      </c>
      <c r="AA47" s="264">
        <v>0</v>
      </c>
      <c r="AB47" s="265">
        <v>0</v>
      </c>
      <c r="AC47" s="265">
        <v>0</v>
      </c>
      <c r="AD47" s="265">
        <v>0</v>
      </c>
      <c r="AE47" s="167">
        <v>0</v>
      </c>
      <c r="AF47" s="516">
        <f t="shared" si="50"/>
        <v>0</v>
      </c>
    </row>
    <row r="48" spans="1:32">
      <c r="A48" s="178" t="s">
        <v>123</v>
      </c>
      <c r="B48" s="178" t="s">
        <v>85</v>
      </c>
      <c r="C48" s="248">
        <f t="shared" si="42"/>
        <v>42387</v>
      </c>
      <c r="D48" s="249">
        <f t="shared" si="43"/>
        <v>49040.080000001573</v>
      </c>
      <c r="E48" s="249">
        <f t="shared" si="44"/>
        <v>4.5180999999998619</v>
      </c>
      <c r="F48" s="249">
        <f t="shared" si="45"/>
        <v>0</v>
      </c>
      <c r="G48" s="167">
        <f t="shared" si="46"/>
        <v>146214.72999999998</v>
      </c>
      <c r="H48" s="516">
        <f t="shared" si="47"/>
        <v>9.684765773045256E-3</v>
      </c>
      <c r="I48" s="250"/>
      <c r="J48" s="178" t="s">
        <v>85</v>
      </c>
      <c r="K48" s="264">
        <v>15679</v>
      </c>
      <c r="L48" s="265">
        <v>19054.390000000112</v>
      </c>
      <c r="M48" s="265">
        <v>1.7934999999999741</v>
      </c>
      <c r="N48" s="265">
        <v>0</v>
      </c>
      <c r="O48" s="167">
        <v>54572.72</v>
      </c>
      <c r="P48" s="516">
        <f t="shared" si="48"/>
        <v>6.9229508180853752E-3</v>
      </c>
      <c r="Q48" s="250"/>
      <c r="R48" s="178" t="s">
        <v>85</v>
      </c>
      <c r="S48" s="264">
        <v>26708</v>
      </c>
      <c r="T48" s="265">
        <v>29985.690000001465</v>
      </c>
      <c r="U48" s="265">
        <v>2.7245999999998882</v>
      </c>
      <c r="V48" s="265">
        <v>0</v>
      </c>
      <c r="W48" s="167">
        <v>91642.01</v>
      </c>
      <c r="X48" s="516">
        <f t="shared" si="49"/>
        <v>1.270243201078828E-2</v>
      </c>
      <c r="Y48" s="250"/>
      <c r="Z48" s="178" t="s">
        <v>85</v>
      </c>
      <c r="AA48" s="264">
        <v>0</v>
      </c>
      <c r="AB48" s="265">
        <v>0</v>
      </c>
      <c r="AC48" s="265">
        <v>0</v>
      </c>
      <c r="AD48" s="265">
        <v>0</v>
      </c>
      <c r="AE48" s="167">
        <v>0</v>
      </c>
      <c r="AF48" s="516">
        <f t="shared" si="50"/>
        <v>0</v>
      </c>
    </row>
    <row r="49" spans="1:35">
      <c r="A49" s="178" t="s">
        <v>124</v>
      </c>
      <c r="B49" s="178" t="s">
        <v>85</v>
      </c>
      <c r="C49" s="248">
        <f t="shared" si="42"/>
        <v>98618</v>
      </c>
      <c r="D49" s="249">
        <f t="shared" si="43"/>
        <v>1199163.0599999966</v>
      </c>
      <c r="E49" s="249">
        <f t="shared" si="44"/>
        <v>118.82844000000051</v>
      </c>
      <c r="F49" s="249">
        <f t="shared" si="45"/>
        <v>-22092.048000000061</v>
      </c>
      <c r="G49" s="167">
        <f t="shared" si="46"/>
        <v>1380652</v>
      </c>
      <c r="H49" s="516">
        <f t="shared" si="47"/>
        <v>9.1449686595095322E-2</v>
      </c>
      <c r="I49" s="250"/>
      <c r="J49" s="178" t="s">
        <v>85</v>
      </c>
      <c r="K49" s="264">
        <v>53557</v>
      </c>
      <c r="L49" s="265">
        <v>667104.48999999941</v>
      </c>
      <c r="M49" s="265">
        <v>66.105260000000527</v>
      </c>
      <c r="N49" s="265">
        <v>-12289.992000000064</v>
      </c>
      <c r="O49" s="167">
        <v>749798</v>
      </c>
      <c r="P49" s="516">
        <f t="shared" si="48"/>
        <v>9.511738974159209E-2</v>
      </c>
      <c r="Q49" s="250"/>
      <c r="R49" s="178" t="s">
        <v>85</v>
      </c>
      <c r="S49" s="264">
        <v>45061</v>
      </c>
      <c r="T49" s="265">
        <v>532058.56999999715</v>
      </c>
      <c r="U49" s="265">
        <v>52.723179999999985</v>
      </c>
      <c r="V49" s="265">
        <v>-9802.0559999999987</v>
      </c>
      <c r="W49" s="167">
        <v>630854</v>
      </c>
      <c r="X49" s="516">
        <f t="shared" si="49"/>
        <v>8.7442211751289939E-2</v>
      </c>
      <c r="Y49" s="250"/>
      <c r="Z49" s="178" t="s">
        <v>85</v>
      </c>
      <c r="AA49" s="264">
        <v>0</v>
      </c>
      <c r="AB49" s="265">
        <v>0</v>
      </c>
      <c r="AC49" s="265">
        <v>0</v>
      </c>
      <c r="AD49" s="265">
        <v>0</v>
      </c>
      <c r="AE49" s="167">
        <v>0</v>
      </c>
      <c r="AF49" s="516">
        <f t="shared" si="50"/>
        <v>0</v>
      </c>
    </row>
    <row r="50" spans="1:35">
      <c r="A50" s="178" t="s">
        <v>125</v>
      </c>
      <c r="B50" s="178" t="s">
        <v>85</v>
      </c>
      <c r="C50" s="248">
        <f t="shared" si="42"/>
        <v>6309</v>
      </c>
      <c r="D50" s="249">
        <f t="shared" si="43"/>
        <v>146936.55900000018</v>
      </c>
      <c r="E50" s="249">
        <f t="shared" si="44"/>
        <v>14.646093000000011</v>
      </c>
      <c r="F50" s="249">
        <f t="shared" si="45"/>
        <v>-2460.1499999999992</v>
      </c>
      <c r="G50" s="167">
        <f t="shared" si="46"/>
        <v>97160</v>
      </c>
      <c r="H50" s="516">
        <f t="shared" si="47"/>
        <v>6.4355475163759305E-3</v>
      </c>
      <c r="I50" s="250"/>
      <c r="J50" s="178" t="s">
        <v>85</v>
      </c>
      <c r="K50" s="264">
        <v>4393</v>
      </c>
      <c r="L50" s="265">
        <v>106137.27300000016</v>
      </c>
      <c r="M50" s="265">
        <v>10.579371000000011</v>
      </c>
      <c r="N50" s="265">
        <v>-1777.0499999999995</v>
      </c>
      <c r="O50" s="167">
        <v>67653.600000000006</v>
      </c>
      <c r="P50" s="516">
        <f t="shared" si="48"/>
        <v>8.5823566328821575E-3</v>
      </c>
      <c r="Q50" s="250"/>
      <c r="R50" s="178" t="s">
        <v>85</v>
      </c>
      <c r="S50" s="264">
        <v>1916</v>
      </c>
      <c r="T50" s="265">
        <v>40799.286000000029</v>
      </c>
      <c r="U50" s="265">
        <v>4.0667219999999995</v>
      </c>
      <c r="V50" s="265">
        <v>-683.0999999999998</v>
      </c>
      <c r="W50" s="167">
        <v>29506.400000000001</v>
      </c>
      <c r="X50" s="516">
        <f t="shared" si="49"/>
        <v>4.0898605332109518E-3</v>
      </c>
      <c r="Y50" s="250"/>
      <c r="Z50" s="178" t="s">
        <v>85</v>
      </c>
      <c r="AA50" s="264">
        <v>0</v>
      </c>
      <c r="AB50" s="265">
        <v>0</v>
      </c>
      <c r="AC50" s="265">
        <v>0</v>
      </c>
      <c r="AD50" s="265">
        <v>0</v>
      </c>
      <c r="AE50" s="167">
        <v>0</v>
      </c>
      <c r="AF50" s="516">
        <f t="shared" si="50"/>
        <v>0</v>
      </c>
    </row>
    <row r="51" spans="1:35">
      <c r="A51" s="178" t="s">
        <v>126</v>
      </c>
      <c r="B51" s="178" t="s">
        <v>85</v>
      </c>
      <c r="C51" s="248">
        <f t="shared" si="42"/>
        <v>0</v>
      </c>
      <c r="D51" s="249">
        <f t="shared" si="43"/>
        <v>0</v>
      </c>
      <c r="E51" s="249">
        <f t="shared" si="44"/>
        <v>0</v>
      </c>
      <c r="F51" s="249">
        <f t="shared" si="45"/>
        <v>0</v>
      </c>
      <c r="G51" s="167">
        <f t="shared" si="46"/>
        <v>0</v>
      </c>
      <c r="H51" s="516">
        <f t="shared" si="47"/>
        <v>0</v>
      </c>
      <c r="I51" s="250"/>
      <c r="J51" s="178" t="s">
        <v>85</v>
      </c>
      <c r="K51" s="264">
        <v>0</v>
      </c>
      <c r="L51" s="265">
        <v>0</v>
      </c>
      <c r="M51" s="265">
        <v>0</v>
      </c>
      <c r="N51" s="265">
        <v>0</v>
      </c>
      <c r="O51" s="167">
        <v>0</v>
      </c>
      <c r="P51" s="516">
        <f t="shared" si="48"/>
        <v>0</v>
      </c>
      <c r="Q51" s="250"/>
      <c r="R51" s="178" t="s">
        <v>85</v>
      </c>
      <c r="S51" s="264">
        <v>0</v>
      </c>
      <c r="T51" s="265">
        <v>0</v>
      </c>
      <c r="U51" s="265">
        <v>0</v>
      </c>
      <c r="V51" s="265">
        <v>0</v>
      </c>
      <c r="W51" s="167">
        <v>0</v>
      </c>
      <c r="X51" s="516">
        <f t="shared" si="49"/>
        <v>0</v>
      </c>
      <c r="Y51" s="250"/>
      <c r="Z51" s="178" t="s">
        <v>85</v>
      </c>
      <c r="AA51" s="264">
        <v>0</v>
      </c>
      <c r="AB51" s="265">
        <v>0</v>
      </c>
      <c r="AC51" s="265">
        <v>0</v>
      </c>
      <c r="AD51" s="265">
        <v>0</v>
      </c>
      <c r="AE51" s="167">
        <v>0</v>
      </c>
      <c r="AF51" s="516">
        <f t="shared" si="50"/>
        <v>0</v>
      </c>
    </row>
    <row r="52" spans="1:35">
      <c r="A52" s="178" t="s">
        <v>127</v>
      </c>
      <c r="B52" s="178" t="s">
        <v>85</v>
      </c>
      <c r="C52" s="248">
        <f t="shared" si="42"/>
        <v>0</v>
      </c>
      <c r="D52" s="249">
        <f t="shared" si="43"/>
        <v>0</v>
      </c>
      <c r="E52" s="249">
        <f t="shared" si="44"/>
        <v>0</v>
      </c>
      <c r="F52" s="249">
        <f t="shared" si="45"/>
        <v>0</v>
      </c>
      <c r="G52" s="167">
        <f t="shared" si="46"/>
        <v>0</v>
      </c>
      <c r="H52" s="516">
        <f t="shared" si="47"/>
        <v>0</v>
      </c>
      <c r="I52" s="250"/>
      <c r="J52" s="178" t="s">
        <v>85</v>
      </c>
      <c r="K52" s="264">
        <v>0</v>
      </c>
      <c r="L52" s="265">
        <v>0</v>
      </c>
      <c r="M52" s="265">
        <v>0</v>
      </c>
      <c r="N52" s="265">
        <v>0</v>
      </c>
      <c r="O52" s="167">
        <v>0</v>
      </c>
      <c r="P52" s="516">
        <f t="shared" si="48"/>
        <v>0</v>
      </c>
      <c r="Q52" s="250"/>
      <c r="R52" s="178" t="s">
        <v>85</v>
      </c>
      <c r="S52" s="264">
        <v>0</v>
      </c>
      <c r="T52" s="265">
        <v>0</v>
      </c>
      <c r="U52" s="265">
        <v>0</v>
      </c>
      <c r="V52" s="265">
        <v>0</v>
      </c>
      <c r="W52" s="167">
        <v>0</v>
      </c>
      <c r="X52" s="516">
        <f t="shared" si="49"/>
        <v>0</v>
      </c>
      <c r="Y52" s="250"/>
      <c r="Z52" s="178" t="s">
        <v>85</v>
      </c>
      <c r="AA52" s="264">
        <v>0</v>
      </c>
      <c r="AB52" s="265">
        <v>0</v>
      </c>
      <c r="AC52" s="265">
        <v>0</v>
      </c>
      <c r="AD52" s="265">
        <v>0</v>
      </c>
      <c r="AE52" s="167">
        <v>0</v>
      </c>
      <c r="AF52" s="516">
        <f t="shared" si="50"/>
        <v>0</v>
      </c>
    </row>
    <row r="53" spans="1:35">
      <c r="A53" s="173" t="s">
        <v>32</v>
      </c>
      <c r="B53" s="250"/>
      <c r="C53" s="518"/>
      <c r="D53" s="519"/>
      <c r="E53" s="519"/>
      <c r="F53" s="519"/>
      <c r="G53" s="519"/>
      <c r="H53" s="251"/>
      <c r="I53" s="250"/>
      <c r="J53" s="250"/>
      <c r="K53" s="518"/>
      <c r="L53" s="519"/>
      <c r="M53" s="519"/>
      <c r="N53" s="519"/>
      <c r="O53" s="519"/>
      <c r="P53" s="251"/>
      <c r="Q53" s="250"/>
      <c r="R53" s="250"/>
      <c r="S53" s="518"/>
      <c r="T53" s="519"/>
      <c r="U53" s="519"/>
      <c r="V53" s="519"/>
      <c r="W53" s="519"/>
      <c r="X53" s="251"/>
      <c r="Y53" s="250"/>
      <c r="Z53" s="250"/>
      <c r="AA53" s="518"/>
      <c r="AB53" s="519"/>
      <c r="AC53" s="519"/>
      <c r="AD53" s="519"/>
      <c r="AE53" s="519"/>
      <c r="AF53" s="251"/>
    </row>
    <row r="54" spans="1:35">
      <c r="A54" s="178" t="s">
        <v>128</v>
      </c>
      <c r="B54" s="178" t="s">
        <v>85</v>
      </c>
      <c r="C54" s="248">
        <f t="shared" ref="C54:C56" si="51">K54+S54</f>
        <v>0</v>
      </c>
      <c r="D54" s="249">
        <f t="shared" ref="D54:D56" si="52">L54+T54</f>
        <v>0</v>
      </c>
      <c r="E54" s="249">
        <f t="shared" ref="E54:E56" si="53">M54+U54</f>
        <v>0</v>
      </c>
      <c r="F54" s="249">
        <f t="shared" ref="F54:F56" si="54">N54+V54</f>
        <v>0</v>
      </c>
      <c r="G54" s="167">
        <f t="shared" ref="G54:G56" si="55">O54+W54</f>
        <v>0</v>
      </c>
      <c r="H54" s="516">
        <f t="shared" ref="H54:H56" si="56">G54/$G$63</f>
        <v>0</v>
      </c>
      <c r="I54" s="250"/>
      <c r="J54" s="178" t="s">
        <v>85</v>
      </c>
      <c r="K54" s="266">
        <v>0</v>
      </c>
      <c r="L54" s="267">
        <v>0</v>
      </c>
      <c r="M54" s="267">
        <v>0</v>
      </c>
      <c r="N54" s="267">
        <v>0</v>
      </c>
      <c r="O54" s="167">
        <v>0</v>
      </c>
      <c r="P54" s="516">
        <f t="shared" ref="P54:P56" si="57">O54/$O$63</f>
        <v>0</v>
      </c>
      <c r="Q54" s="250"/>
      <c r="R54" s="178" t="s">
        <v>85</v>
      </c>
      <c r="S54" s="266">
        <v>0</v>
      </c>
      <c r="T54" s="267">
        <v>0</v>
      </c>
      <c r="U54" s="267">
        <v>0</v>
      </c>
      <c r="V54" s="267">
        <v>0</v>
      </c>
      <c r="W54" s="167">
        <v>0</v>
      </c>
      <c r="X54" s="516">
        <f t="shared" ref="X54:X56" si="58">W54/$W$63</f>
        <v>0</v>
      </c>
      <c r="Y54" s="250"/>
      <c r="Z54" s="178" t="s">
        <v>85</v>
      </c>
      <c r="AA54" s="266">
        <v>0</v>
      </c>
      <c r="AB54" s="267">
        <v>0</v>
      </c>
      <c r="AC54" s="267">
        <v>0</v>
      </c>
      <c r="AD54" s="267">
        <v>0</v>
      </c>
      <c r="AE54" s="167">
        <v>0</v>
      </c>
      <c r="AF54" s="516">
        <f t="shared" ref="AF54" si="59">AE54/$G$63</f>
        <v>0</v>
      </c>
    </row>
    <row r="55" spans="1:35">
      <c r="A55" s="178" t="s">
        <v>129</v>
      </c>
      <c r="B55" s="178" t="s">
        <v>85</v>
      </c>
      <c r="C55" s="248">
        <f t="shared" si="51"/>
        <v>5914</v>
      </c>
      <c r="D55" s="249">
        <f t="shared" si="52"/>
        <v>145481</v>
      </c>
      <c r="E55" s="249">
        <f t="shared" si="53"/>
        <v>0</v>
      </c>
      <c r="F55" s="249">
        <f t="shared" si="54"/>
        <v>0</v>
      </c>
      <c r="G55" s="167">
        <f t="shared" si="55"/>
        <v>223865.65</v>
      </c>
      <c r="H55" s="516">
        <f t="shared" si="56"/>
        <v>1.4828098269446102E-2</v>
      </c>
      <c r="I55" s="250"/>
      <c r="J55" s="178" t="s">
        <v>85</v>
      </c>
      <c r="K55" s="266">
        <v>4037</v>
      </c>
      <c r="L55" s="267">
        <v>99494.5</v>
      </c>
      <c r="M55" s="267">
        <v>0</v>
      </c>
      <c r="N55" s="267">
        <v>0</v>
      </c>
      <c r="O55" s="167">
        <v>152808.75</v>
      </c>
      <c r="P55" s="516">
        <f t="shared" si="57"/>
        <v>1.9384913576290564E-2</v>
      </c>
      <c r="Q55" s="250"/>
      <c r="R55" s="178" t="s">
        <v>85</v>
      </c>
      <c r="S55" s="266">
        <v>1877</v>
      </c>
      <c r="T55" s="267">
        <v>45986.5</v>
      </c>
      <c r="U55" s="267">
        <v>0</v>
      </c>
      <c r="V55" s="267">
        <v>0</v>
      </c>
      <c r="W55" s="167">
        <v>71056.899999999994</v>
      </c>
      <c r="X55" s="516">
        <f t="shared" si="58"/>
        <v>9.8491449625273571E-3</v>
      </c>
      <c r="Y55" s="250"/>
      <c r="Z55" s="178" t="s">
        <v>85</v>
      </c>
      <c r="AA55" s="266">
        <v>0</v>
      </c>
      <c r="AB55" s="267">
        <v>0</v>
      </c>
      <c r="AC55" s="267">
        <v>0</v>
      </c>
      <c r="AD55" s="267">
        <v>0</v>
      </c>
      <c r="AE55" s="167">
        <v>0</v>
      </c>
      <c r="AF55" s="516">
        <f>AE55/$G$63</f>
        <v>0</v>
      </c>
    </row>
    <row r="56" spans="1:35">
      <c r="A56" s="178" t="s">
        <v>130</v>
      </c>
      <c r="B56" s="178" t="s">
        <v>85</v>
      </c>
      <c r="C56" s="248">
        <f t="shared" si="51"/>
        <v>2619</v>
      </c>
      <c r="D56" s="249">
        <f t="shared" si="52"/>
        <v>46770.5</v>
      </c>
      <c r="E56" s="249">
        <f t="shared" si="53"/>
        <v>0</v>
      </c>
      <c r="F56" s="249">
        <f t="shared" si="54"/>
        <v>0</v>
      </c>
      <c r="G56" s="167">
        <f t="shared" si="55"/>
        <v>181240</v>
      </c>
      <c r="H56" s="516">
        <f t="shared" si="56"/>
        <v>1.2004720377397835E-2</v>
      </c>
      <c r="I56" s="250"/>
      <c r="J56" s="178" t="s">
        <v>85</v>
      </c>
      <c r="K56" s="266">
        <v>1939</v>
      </c>
      <c r="L56" s="267">
        <v>32830</v>
      </c>
      <c r="M56" s="267">
        <v>0</v>
      </c>
      <c r="N56" s="267">
        <v>0</v>
      </c>
      <c r="O56" s="167">
        <v>134710</v>
      </c>
      <c r="P56" s="516">
        <f t="shared" si="57"/>
        <v>1.7088954054411815E-2</v>
      </c>
      <c r="Q56" s="250"/>
      <c r="R56" s="178" t="s">
        <v>85</v>
      </c>
      <c r="S56" s="266">
        <v>680</v>
      </c>
      <c r="T56" s="267">
        <v>13940.5</v>
      </c>
      <c r="U56" s="267">
        <v>0</v>
      </c>
      <c r="V56" s="267">
        <v>0</v>
      </c>
      <c r="W56" s="167">
        <v>46530</v>
      </c>
      <c r="X56" s="516">
        <f t="shared" si="58"/>
        <v>6.4494892840300938E-3</v>
      </c>
      <c r="Y56" s="250"/>
      <c r="Z56" s="178" t="s">
        <v>85</v>
      </c>
      <c r="AA56" s="266">
        <v>0</v>
      </c>
      <c r="AB56" s="267">
        <v>0</v>
      </c>
      <c r="AC56" s="267">
        <v>0</v>
      </c>
      <c r="AD56" s="267">
        <v>0</v>
      </c>
      <c r="AE56" s="167">
        <v>0</v>
      </c>
      <c r="AF56" s="516">
        <f t="shared" ref="AF56" si="60">AE56/$G$63</f>
        <v>0</v>
      </c>
    </row>
    <row r="57" spans="1:35">
      <c r="A57" s="173" t="s">
        <v>131</v>
      </c>
      <c r="B57" s="250"/>
      <c r="C57" s="518"/>
      <c r="D57" s="519"/>
      <c r="E57" s="519"/>
      <c r="F57" s="519"/>
      <c r="G57" s="519"/>
      <c r="H57" s="251"/>
      <c r="I57" s="250"/>
      <c r="J57" s="250"/>
      <c r="K57" s="518"/>
      <c r="L57" s="519"/>
      <c r="M57" s="519"/>
      <c r="N57" s="519"/>
      <c r="O57" s="519"/>
      <c r="P57" s="251"/>
      <c r="Q57" s="250"/>
      <c r="R57" s="250"/>
      <c r="S57" s="518"/>
      <c r="T57" s="519"/>
      <c r="U57" s="519"/>
      <c r="V57" s="519"/>
      <c r="W57" s="519"/>
      <c r="X57" s="251"/>
      <c r="Y57" s="250"/>
      <c r="Z57" s="250"/>
      <c r="AA57" s="518"/>
      <c r="AB57" s="519"/>
      <c r="AC57" s="519"/>
      <c r="AD57" s="519"/>
      <c r="AE57" s="519"/>
      <c r="AF57" s="251"/>
    </row>
    <row r="58" spans="1:35">
      <c r="A58" s="178"/>
      <c r="B58" s="178"/>
      <c r="C58" s="523"/>
      <c r="D58" s="524"/>
      <c r="E58" s="524"/>
      <c r="F58" s="524"/>
      <c r="G58" s="524"/>
      <c r="H58" s="76"/>
      <c r="I58" s="250"/>
      <c r="J58" s="178"/>
      <c r="K58" s="523"/>
      <c r="L58" s="524"/>
      <c r="M58" s="524"/>
      <c r="N58" s="524"/>
      <c r="O58" s="524"/>
      <c r="P58" s="76"/>
      <c r="Q58" s="250"/>
      <c r="R58" s="178"/>
      <c r="S58" s="523"/>
      <c r="T58" s="524"/>
      <c r="U58" s="524"/>
      <c r="V58" s="524"/>
      <c r="W58" s="524"/>
      <c r="X58" s="76"/>
      <c r="Y58" s="250"/>
      <c r="Z58" s="178"/>
      <c r="AA58" s="523"/>
      <c r="AB58" s="524"/>
      <c r="AC58" s="524"/>
      <c r="AD58" s="524"/>
      <c r="AE58" s="524"/>
      <c r="AF58" s="76"/>
    </row>
    <row r="59" spans="1:35">
      <c r="A59" s="173" t="s">
        <v>132</v>
      </c>
      <c r="B59" s="250"/>
      <c r="C59" s="518"/>
      <c r="D59" s="519"/>
      <c r="E59" s="519"/>
      <c r="F59" s="519"/>
      <c r="G59" s="519"/>
      <c r="H59" s="251"/>
      <c r="I59" s="250"/>
      <c r="J59" s="250"/>
      <c r="K59" s="518"/>
      <c r="L59" s="519"/>
      <c r="M59" s="519"/>
      <c r="N59" s="519"/>
      <c r="O59" s="519"/>
      <c r="P59" s="251"/>
      <c r="Q59" s="250"/>
      <c r="R59" s="250"/>
      <c r="S59" s="518"/>
      <c r="T59" s="519"/>
      <c r="U59" s="519"/>
      <c r="V59" s="519"/>
      <c r="W59" s="519"/>
      <c r="X59" s="251"/>
      <c r="Y59" s="250"/>
      <c r="Z59" s="250"/>
      <c r="AA59" s="518"/>
      <c r="AB59" s="519"/>
      <c r="AC59" s="519"/>
      <c r="AD59" s="519"/>
      <c r="AE59" s="519"/>
      <c r="AF59" s="251"/>
    </row>
    <row r="60" spans="1:35">
      <c r="A60" s="178" t="s">
        <v>133</v>
      </c>
      <c r="B60" s="178" t="s">
        <v>89</v>
      </c>
      <c r="C60" s="248">
        <f t="shared" ref="C60:C61" si="61">K60+S60</f>
        <v>14932</v>
      </c>
      <c r="D60" s="519"/>
      <c r="E60" s="519"/>
      <c r="F60" s="519"/>
      <c r="G60" s="167">
        <f t="shared" ref="G60:G61" si="62">O60+W60</f>
        <v>2250682.08</v>
      </c>
      <c r="H60" s="516">
        <f t="shared" ref="H60:H61" si="63">G60/$G$63</f>
        <v>0.14907751615989928</v>
      </c>
      <c r="I60" s="250"/>
      <c r="J60" s="178" t="s">
        <v>89</v>
      </c>
      <c r="K60" s="269">
        <v>5787</v>
      </c>
      <c r="L60" s="519"/>
      <c r="M60" s="519"/>
      <c r="N60" s="519"/>
      <c r="O60" s="167">
        <v>803600.14</v>
      </c>
      <c r="P60" s="516">
        <f t="shared" ref="P60:P61" si="64">O60/$O$63</f>
        <v>0.10194258682042093</v>
      </c>
      <c r="Q60" s="250"/>
      <c r="R60" s="178" t="s">
        <v>89</v>
      </c>
      <c r="S60" s="269">
        <v>9145</v>
      </c>
      <c r="T60" s="519"/>
      <c r="U60" s="519"/>
      <c r="V60" s="519"/>
      <c r="W60" s="167">
        <v>1447081.94</v>
      </c>
      <c r="X60" s="516">
        <f t="shared" ref="X60:X61" si="65">W60/$W$63</f>
        <v>0.20057896980751083</v>
      </c>
      <c r="Y60" s="250"/>
      <c r="Z60" s="178" t="s">
        <v>89</v>
      </c>
      <c r="AA60" s="269">
        <v>0</v>
      </c>
      <c r="AB60" s="519"/>
      <c r="AC60" s="519"/>
      <c r="AD60" s="519"/>
      <c r="AE60" s="167">
        <v>0</v>
      </c>
      <c r="AF60" s="516">
        <f>AE60/$G$63</f>
        <v>0</v>
      </c>
    </row>
    <row r="61" spans="1:35">
      <c r="A61" s="178" t="s">
        <v>50</v>
      </c>
      <c r="B61" s="178" t="s">
        <v>89</v>
      </c>
      <c r="C61" s="248">
        <f t="shared" si="61"/>
        <v>14934</v>
      </c>
      <c r="D61" s="519"/>
      <c r="E61" s="519"/>
      <c r="F61" s="519"/>
      <c r="G61" s="167">
        <f t="shared" si="62"/>
        <v>415316.36</v>
      </c>
      <c r="H61" s="516">
        <f t="shared" si="63"/>
        <v>2.7509141304119925E-2</v>
      </c>
      <c r="I61" s="250"/>
      <c r="J61" s="178" t="s">
        <v>89</v>
      </c>
      <c r="K61" s="269">
        <v>5792</v>
      </c>
      <c r="L61" s="519"/>
      <c r="M61" s="519"/>
      <c r="N61" s="519"/>
      <c r="O61" s="167">
        <v>152944.13</v>
      </c>
      <c r="P61" s="516">
        <f t="shared" si="64"/>
        <v>1.9402087524771645E-2</v>
      </c>
      <c r="Q61" s="250"/>
      <c r="R61" s="178" t="s">
        <v>89</v>
      </c>
      <c r="S61" s="269">
        <v>9142</v>
      </c>
      <c r="T61" s="519"/>
      <c r="U61" s="519"/>
      <c r="V61" s="519"/>
      <c r="W61" s="167">
        <v>262372.23</v>
      </c>
      <c r="X61" s="516">
        <f t="shared" si="65"/>
        <v>3.6367222991877904E-2</v>
      </c>
      <c r="Y61" s="250"/>
      <c r="Z61" s="178" t="s">
        <v>89</v>
      </c>
      <c r="AA61" s="269">
        <v>0</v>
      </c>
      <c r="AB61" s="519"/>
      <c r="AC61" s="519"/>
      <c r="AD61" s="519"/>
      <c r="AE61" s="167">
        <v>0</v>
      </c>
      <c r="AF61" s="516">
        <f>AE61/$G$63</f>
        <v>0</v>
      </c>
    </row>
    <row r="62" spans="1:35">
      <c r="A62" s="250"/>
      <c r="B62" s="250"/>
      <c r="C62" s="270"/>
      <c r="D62" s="228"/>
      <c r="E62" s="519"/>
      <c r="F62" s="228"/>
      <c r="G62" s="228"/>
      <c r="H62" s="251"/>
      <c r="I62" s="250"/>
      <c r="J62" s="250"/>
      <c r="K62" s="270"/>
      <c r="L62" s="228"/>
      <c r="M62" s="519"/>
      <c r="N62" s="228"/>
      <c r="O62" s="228"/>
      <c r="P62" s="251"/>
      <c r="Q62" s="250"/>
      <c r="R62" s="250"/>
      <c r="S62" s="270"/>
      <c r="T62" s="228"/>
      <c r="U62" s="519"/>
      <c r="V62" s="228"/>
      <c r="W62" s="228"/>
      <c r="X62" s="251"/>
      <c r="Y62" s="250"/>
      <c r="Z62" s="250"/>
      <c r="AA62" s="270"/>
      <c r="AB62" s="228"/>
      <c r="AC62" s="519"/>
      <c r="AD62" s="228"/>
      <c r="AE62" s="228"/>
      <c r="AF62" s="251"/>
    </row>
    <row r="63" spans="1:35">
      <c r="A63" s="688" t="s">
        <v>134</v>
      </c>
      <c r="B63" s="178"/>
      <c r="C63" s="80"/>
      <c r="D63" s="524">
        <f>SUM(D9:D62)</f>
        <v>3782078.288999998</v>
      </c>
      <c r="E63" s="524">
        <f t="shared" ref="E63:G63" si="66">SUM(E9:E62)</f>
        <v>1473.4383329999964</v>
      </c>
      <c r="F63" s="524">
        <f t="shared" si="66"/>
        <v>140690.10199999969</v>
      </c>
      <c r="G63" s="597">
        <f t="shared" si="66"/>
        <v>15097394.549999999</v>
      </c>
      <c r="H63" s="251"/>
      <c r="I63" s="250"/>
      <c r="J63" s="178"/>
      <c r="K63" s="80"/>
      <c r="L63" s="524">
        <f t="shared" ref="L63:O63" si="67">SUM(L9:L62)</f>
        <v>2232808.4529999997</v>
      </c>
      <c r="M63" s="524">
        <f t="shared" si="67"/>
        <v>1095.1166309999969</v>
      </c>
      <c r="N63" s="524">
        <f t="shared" si="67"/>
        <v>54559.028000000173</v>
      </c>
      <c r="O63" s="597">
        <f t="shared" si="67"/>
        <v>7882869.8099999996</v>
      </c>
      <c r="P63" s="251"/>
      <c r="Q63" s="250"/>
      <c r="R63" s="178"/>
      <c r="S63" s="80"/>
      <c r="T63" s="524">
        <f t="shared" ref="T63:W63" si="68">SUM(T9:T62)</f>
        <v>1549269.8359999987</v>
      </c>
      <c r="U63" s="524">
        <f t="shared" si="68"/>
        <v>378.32170199999973</v>
      </c>
      <c r="V63" s="524">
        <f t="shared" si="68"/>
        <v>86131.073999999455</v>
      </c>
      <c r="W63" s="597">
        <f t="shared" si="68"/>
        <v>7214524.7400000002</v>
      </c>
      <c r="X63" s="251"/>
      <c r="Y63" s="250"/>
      <c r="Z63" s="178"/>
      <c r="AA63" s="80"/>
      <c r="AB63" s="524">
        <f>SUM(AB9:AB62)</f>
        <v>0</v>
      </c>
      <c r="AC63" s="524">
        <f>SUM(AC9:AC62)</f>
        <v>0</v>
      </c>
      <c r="AD63" s="524">
        <f>SUM(AD9:AD62)</f>
        <v>0</v>
      </c>
      <c r="AE63" s="525">
        <f>SUM(AE9:AE62)</f>
        <v>0</v>
      </c>
      <c r="AF63" s="251"/>
      <c r="AG63" s="240"/>
      <c r="AH63" s="142"/>
      <c r="AI63" s="142"/>
    </row>
    <row r="64" spans="1:35">
      <c r="A64" s="271"/>
      <c r="B64" s="271"/>
      <c r="C64" s="184"/>
      <c r="D64" s="272"/>
      <c r="E64" s="273"/>
      <c r="F64" s="273"/>
      <c r="G64" s="274"/>
      <c r="H64" s="275"/>
      <c r="I64" s="250"/>
      <c r="J64" s="271"/>
      <c r="K64" s="184"/>
      <c r="L64" s="272"/>
      <c r="M64" s="273"/>
      <c r="N64" s="273"/>
      <c r="O64" s="274"/>
      <c r="P64" s="275"/>
      <c r="Q64" s="250"/>
      <c r="R64" s="271"/>
      <c r="S64" s="184"/>
      <c r="T64" s="272"/>
      <c r="U64" s="273"/>
      <c r="V64" s="273"/>
      <c r="W64" s="274"/>
      <c r="X64" s="275"/>
      <c r="Y64" s="250"/>
      <c r="Z64" s="271"/>
      <c r="AA64" s="184"/>
      <c r="AB64" s="272"/>
      <c r="AC64" s="273"/>
      <c r="AD64" s="273"/>
      <c r="AE64" s="274"/>
      <c r="AF64" s="275"/>
    </row>
    <row r="65" spans="1:32" ht="13.5" thickBot="1">
      <c r="A65" s="171" t="s">
        <v>135</v>
      </c>
      <c r="B65" s="171"/>
      <c r="C65" s="248">
        <v>7109</v>
      </c>
      <c r="D65" s="276"/>
      <c r="E65" s="277"/>
      <c r="F65" s="277"/>
      <c r="G65" s="277"/>
      <c r="H65" s="278"/>
      <c r="I65" s="279"/>
      <c r="J65" s="171"/>
      <c r="K65" s="280">
        <v>3972</v>
      </c>
      <c r="L65" s="276"/>
      <c r="M65" s="277"/>
      <c r="N65" s="277"/>
      <c r="O65" s="277"/>
      <c r="P65" s="278"/>
      <c r="Q65" s="279"/>
      <c r="R65" s="171"/>
      <c r="S65" s="280">
        <v>3137</v>
      </c>
      <c r="T65" s="276"/>
      <c r="U65" s="277"/>
      <c r="V65" s="277"/>
      <c r="W65" s="277"/>
      <c r="X65" s="278"/>
      <c r="Y65" s="279"/>
      <c r="Z65" s="171"/>
      <c r="AA65" s="280">
        <v>0</v>
      </c>
      <c r="AB65" s="276"/>
      <c r="AC65" s="277"/>
      <c r="AD65" s="277"/>
      <c r="AE65" s="277"/>
      <c r="AF65" s="278"/>
    </row>
    <row r="66" spans="1:32">
      <c r="A66" s="281"/>
      <c r="B66" s="233"/>
      <c r="C66" s="282"/>
      <c r="D66" s="781"/>
      <c r="E66" s="782"/>
      <c r="F66" s="783"/>
      <c r="G66" s="781"/>
      <c r="H66" s="782"/>
      <c r="I66" s="771"/>
      <c r="J66" s="233"/>
      <c r="K66" s="282"/>
      <c r="L66" s="769"/>
      <c r="M66" s="770"/>
      <c r="N66" s="771"/>
      <c r="O66" s="769"/>
      <c r="P66" s="770"/>
      <c r="Q66" s="771"/>
      <c r="R66" s="233"/>
      <c r="S66" s="282"/>
      <c r="T66" s="769"/>
      <c r="U66" s="770"/>
      <c r="V66" s="771"/>
      <c r="W66" s="769"/>
      <c r="X66" s="770"/>
      <c r="Y66" s="771"/>
      <c r="Z66" s="281"/>
      <c r="AA66" s="282"/>
      <c r="AB66" s="769"/>
      <c r="AC66" s="770"/>
      <c r="AD66" s="771"/>
      <c r="AE66" s="769"/>
      <c r="AF66" s="771"/>
    </row>
    <row r="67" spans="1:32" ht="39.6" customHeight="1" thickBot="1">
      <c r="A67" s="170" t="s">
        <v>136</v>
      </c>
      <c r="B67" s="228" t="s">
        <v>137</v>
      </c>
      <c r="C67" s="228"/>
      <c r="D67" s="228"/>
      <c r="E67" s="228"/>
      <c r="F67" s="228"/>
      <c r="G67" s="228"/>
      <c r="H67" s="228"/>
      <c r="I67" s="228"/>
      <c r="J67" s="228" t="s">
        <v>138</v>
      </c>
      <c r="K67" s="228"/>
      <c r="L67" s="228"/>
      <c r="M67" s="284"/>
      <c r="N67" s="285"/>
      <c r="O67" s="283"/>
      <c r="P67" s="284"/>
      <c r="Q67" s="286"/>
      <c r="R67" s="284" t="s">
        <v>139</v>
      </c>
      <c r="S67" s="284"/>
      <c r="T67" s="170"/>
      <c r="U67" s="3"/>
      <c r="V67" s="286"/>
      <c r="W67" s="170"/>
      <c r="X67" s="3"/>
      <c r="Y67" s="286"/>
      <c r="Z67" s="284" t="s">
        <v>140</v>
      </c>
      <c r="AA67" s="284"/>
      <c r="AB67" s="170"/>
      <c r="AC67" s="3"/>
      <c r="AD67" s="286"/>
      <c r="AE67" s="170"/>
      <c r="AF67" s="286"/>
    </row>
    <row r="68" spans="1:32">
      <c r="A68" s="80" t="s">
        <v>141</v>
      </c>
      <c r="B68" s="2" t="s">
        <v>89</v>
      </c>
      <c r="C68" s="287">
        <v>6557</v>
      </c>
      <c r="D68" s="288"/>
      <c r="E68" s="289"/>
      <c r="F68" s="289"/>
      <c r="G68" s="289"/>
      <c r="H68" s="290"/>
      <c r="I68" s="291"/>
      <c r="J68" s="2" t="s">
        <v>89</v>
      </c>
      <c r="K68" s="287">
        <v>2598</v>
      </c>
      <c r="L68" s="292"/>
      <c r="M68" s="293"/>
      <c r="N68" s="294"/>
      <c r="O68" s="295"/>
      <c r="P68" s="296"/>
      <c r="Q68" s="291"/>
      <c r="R68" s="2" t="s">
        <v>89</v>
      </c>
      <c r="S68" s="287">
        <v>3959</v>
      </c>
      <c r="T68" s="292"/>
      <c r="U68" s="293"/>
      <c r="V68" s="294"/>
      <c r="W68" s="295"/>
      <c r="X68" s="296"/>
      <c r="Y68" s="76"/>
      <c r="Z68" s="80" t="s">
        <v>89</v>
      </c>
      <c r="AA68" s="287"/>
      <c r="AB68" s="292"/>
      <c r="AC68" s="293"/>
      <c r="AD68" s="294"/>
      <c r="AE68" s="295"/>
      <c r="AF68" s="296"/>
    </row>
    <row r="69" spans="1:32">
      <c r="A69" s="80" t="s">
        <v>142</v>
      </c>
      <c r="B69" s="2" t="s">
        <v>89</v>
      </c>
      <c r="C69" s="287">
        <v>6986</v>
      </c>
      <c r="D69" s="288"/>
      <c r="E69" s="289"/>
      <c r="F69" s="289"/>
      <c r="G69" s="289"/>
      <c r="H69" s="290"/>
      <c r="I69" s="291"/>
      <c r="J69" s="2" t="s">
        <v>89</v>
      </c>
      <c r="K69" s="287">
        <v>2097</v>
      </c>
      <c r="L69" s="297"/>
      <c r="M69" s="298"/>
      <c r="N69" s="125"/>
      <c r="O69" s="289"/>
      <c r="P69" s="299"/>
      <c r="Q69" s="291"/>
      <c r="R69" s="2" t="s">
        <v>89</v>
      </c>
      <c r="S69" s="287">
        <v>4889</v>
      </c>
      <c r="T69" s="297"/>
      <c r="U69" s="298"/>
      <c r="V69" s="125"/>
      <c r="W69" s="289"/>
      <c r="X69" s="299"/>
      <c r="Y69" s="76"/>
      <c r="Z69" s="80" t="s">
        <v>89</v>
      </c>
      <c r="AA69" s="287"/>
      <c r="AB69" s="297"/>
      <c r="AC69" s="298"/>
      <c r="AD69" s="125"/>
      <c r="AE69" s="289"/>
      <c r="AF69" s="299"/>
    </row>
    <row r="70" spans="1:32">
      <c r="A70" s="80" t="s">
        <v>143</v>
      </c>
      <c r="B70" s="2" t="s">
        <v>89</v>
      </c>
      <c r="C70" s="287">
        <v>1406</v>
      </c>
      <c r="D70" s="288"/>
      <c r="E70" s="289"/>
      <c r="F70" s="289"/>
      <c r="G70" s="289"/>
      <c r="H70" s="290"/>
      <c r="I70" s="291"/>
      <c r="J70" s="2" t="s">
        <v>89</v>
      </c>
      <c r="K70" s="287">
        <v>1100</v>
      </c>
      <c r="L70" s="297"/>
      <c r="M70" s="298"/>
      <c r="N70" s="125"/>
      <c r="O70" s="289"/>
      <c r="P70" s="299"/>
      <c r="Q70" s="291"/>
      <c r="R70" s="2" t="s">
        <v>89</v>
      </c>
      <c r="S70" s="287">
        <v>306</v>
      </c>
      <c r="T70" s="297"/>
      <c r="U70" s="298"/>
      <c r="V70" s="125"/>
      <c r="W70" s="289"/>
      <c r="X70" s="299"/>
      <c r="Y70" s="76"/>
      <c r="Z70" s="80" t="s">
        <v>89</v>
      </c>
      <c r="AA70" s="287"/>
      <c r="AB70" s="297"/>
      <c r="AC70" s="298"/>
      <c r="AD70" s="125"/>
      <c r="AE70" s="289"/>
      <c r="AF70" s="299"/>
    </row>
    <row r="71" spans="1:32">
      <c r="A71" s="169" t="s">
        <v>144</v>
      </c>
      <c r="B71" s="2" t="s">
        <v>89</v>
      </c>
      <c r="C71" s="287">
        <v>14949</v>
      </c>
      <c r="D71" s="288"/>
      <c r="E71" s="289"/>
      <c r="F71" s="289"/>
      <c r="G71" s="289"/>
      <c r="H71" s="290"/>
      <c r="I71" s="300"/>
      <c r="J71" s="2" t="s">
        <v>89</v>
      </c>
      <c r="K71" s="287">
        <v>5795</v>
      </c>
      <c r="L71" s="301"/>
      <c r="M71" s="298"/>
      <c r="N71" s="302"/>
      <c r="O71" s="303"/>
      <c r="P71" s="299"/>
      <c r="Q71" s="300"/>
      <c r="R71" s="2" t="s">
        <v>89</v>
      </c>
      <c r="S71" s="287">
        <v>9154</v>
      </c>
      <c r="T71" s="301"/>
      <c r="U71" s="298"/>
      <c r="V71" s="302"/>
      <c r="W71" s="303"/>
      <c r="X71" s="299"/>
      <c r="Y71" s="234"/>
      <c r="Z71" s="80" t="s">
        <v>89</v>
      </c>
      <c r="AA71" s="287"/>
      <c r="AB71" s="301"/>
      <c r="AC71" s="298"/>
      <c r="AD71" s="302"/>
      <c r="AE71" s="303"/>
      <c r="AF71" s="299"/>
    </row>
    <row r="72" spans="1:32">
      <c r="A72" s="169" t="s">
        <v>145</v>
      </c>
      <c r="B72" s="2" t="s">
        <v>89</v>
      </c>
      <c r="C72" s="287">
        <v>21332</v>
      </c>
      <c r="D72" s="288"/>
      <c r="E72" s="298"/>
      <c r="F72" s="289"/>
      <c r="G72" s="289"/>
      <c r="H72" s="299"/>
      <c r="I72" s="291"/>
      <c r="J72" s="2" t="s">
        <v>89</v>
      </c>
      <c r="K72" s="229">
        <v>11563</v>
      </c>
      <c r="L72" s="297"/>
      <c r="M72" s="298"/>
      <c r="N72" s="125"/>
      <c r="O72" s="289"/>
      <c r="P72" s="299"/>
      <c r="Q72" s="291"/>
      <c r="R72" s="2" t="s">
        <v>89</v>
      </c>
      <c r="S72" s="229">
        <v>9769</v>
      </c>
      <c r="T72" s="297"/>
      <c r="U72" s="298"/>
      <c r="V72" s="125"/>
      <c r="W72" s="289"/>
      <c r="X72" s="299"/>
      <c r="Y72" s="76"/>
      <c r="Z72" s="80" t="s">
        <v>89</v>
      </c>
      <c r="AA72" s="229"/>
      <c r="AB72" s="297"/>
      <c r="AC72" s="298"/>
      <c r="AD72" s="125"/>
      <c r="AE72" s="289"/>
      <c r="AF72" s="299"/>
    </row>
    <row r="73" spans="1:32">
      <c r="A73" s="169" t="s">
        <v>146</v>
      </c>
      <c r="B73" s="2" t="s">
        <v>147</v>
      </c>
      <c r="C73" s="526">
        <v>0.7</v>
      </c>
      <c r="D73" s="288"/>
      <c r="E73" s="298"/>
      <c r="F73" s="289"/>
      <c r="G73" s="289"/>
      <c r="H73" s="299"/>
      <c r="I73" s="291"/>
      <c r="J73" s="2" t="s">
        <v>147</v>
      </c>
      <c r="K73" s="526">
        <v>0.5</v>
      </c>
      <c r="L73" s="297"/>
      <c r="M73" s="298"/>
      <c r="N73" s="125"/>
      <c r="O73" s="289"/>
      <c r="P73" s="299"/>
      <c r="Q73" s="291"/>
      <c r="R73" s="2" t="s">
        <v>147</v>
      </c>
      <c r="S73" s="526">
        <v>0.94</v>
      </c>
      <c r="T73" s="297"/>
      <c r="U73" s="298"/>
      <c r="V73" s="125"/>
      <c r="W73" s="289"/>
      <c r="X73" s="299"/>
      <c r="Y73" s="76"/>
      <c r="Z73" s="80" t="s">
        <v>147</v>
      </c>
      <c r="AA73" s="526">
        <v>0</v>
      </c>
      <c r="AB73" s="297"/>
      <c r="AC73" s="298"/>
      <c r="AD73" s="125"/>
      <c r="AE73" s="289"/>
      <c r="AF73" s="299"/>
    </row>
    <row r="74" spans="1:32" ht="13.5" thickBot="1">
      <c r="A74" s="168" t="s">
        <v>148</v>
      </c>
      <c r="B74" s="133" t="s">
        <v>89</v>
      </c>
      <c r="C74" s="527">
        <v>766</v>
      </c>
      <c r="D74" s="304"/>
      <c r="E74" s="305"/>
      <c r="F74" s="306"/>
      <c r="G74" s="306"/>
      <c r="H74" s="307"/>
      <c r="I74" s="308"/>
      <c r="J74" s="133" t="s">
        <v>89</v>
      </c>
      <c r="K74" s="527">
        <v>605</v>
      </c>
      <c r="L74" s="309"/>
      <c r="M74" s="305"/>
      <c r="N74" s="277"/>
      <c r="O74" s="306"/>
      <c r="P74" s="307"/>
      <c r="Q74" s="308"/>
      <c r="R74" s="133" t="s">
        <v>89</v>
      </c>
      <c r="S74" s="527">
        <v>161</v>
      </c>
      <c r="T74" s="309"/>
      <c r="U74" s="305"/>
      <c r="V74" s="277"/>
      <c r="W74" s="306"/>
      <c r="X74" s="307"/>
      <c r="Y74" s="310"/>
      <c r="Z74" s="168" t="s">
        <v>89</v>
      </c>
      <c r="AA74" s="527"/>
      <c r="AB74" s="309"/>
      <c r="AC74" s="305"/>
      <c r="AD74" s="277"/>
      <c r="AE74" s="306"/>
      <c r="AF74" s="307"/>
    </row>
    <row r="75" spans="1:32">
      <c r="A75" s="141"/>
      <c r="B75" s="141"/>
      <c r="C75" s="141"/>
      <c r="D75" s="141"/>
      <c r="E75" s="141"/>
      <c r="F75" s="141"/>
      <c r="G75" s="141"/>
      <c r="H75" s="141"/>
      <c r="I75" s="141"/>
      <c r="J75" s="691"/>
      <c r="K75" s="141"/>
      <c r="L75" s="141"/>
      <c r="M75" s="691"/>
      <c r="N75" s="691"/>
      <c r="O75" s="691"/>
      <c r="P75" s="691"/>
      <c r="Q75" s="691"/>
      <c r="R75" s="691"/>
      <c r="S75" s="691"/>
      <c r="T75" s="691"/>
      <c r="U75" s="691"/>
      <c r="V75" s="691"/>
      <c r="W75" s="691"/>
      <c r="X75" s="691"/>
      <c r="Y75" s="691"/>
      <c r="Z75" s="691"/>
      <c r="AA75" s="691"/>
      <c r="AB75" s="691"/>
      <c r="AC75" s="691"/>
      <c r="AD75" s="691"/>
      <c r="AE75" s="691"/>
      <c r="AF75" s="691"/>
    </row>
    <row r="76" spans="1:32" ht="25.5" customHeight="1">
      <c r="A76" s="778" t="s">
        <v>149</v>
      </c>
      <c r="B76" s="778"/>
      <c r="C76" s="778"/>
      <c r="D76" s="778"/>
      <c r="E76" s="778"/>
      <c r="F76" s="778"/>
      <c r="G76" s="778"/>
      <c r="H76" s="778"/>
      <c r="I76" s="778"/>
      <c r="J76" s="778"/>
      <c r="K76" s="778"/>
      <c r="L76" s="691"/>
      <c r="M76" s="691"/>
      <c r="N76" s="691"/>
      <c r="O76" s="691"/>
      <c r="P76" s="691"/>
      <c r="Q76" s="691"/>
      <c r="R76" s="691"/>
      <c r="S76" s="691"/>
      <c r="T76" s="691"/>
      <c r="U76" s="691"/>
      <c r="V76" s="691"/>
      <c r="W76" s="691"/>
      <c r="X76" s="691"/>
      <c r="Y76" s="691"/>
      <c r="Z76" s="691"/>
      <c r="AA76" s="691"/>
      <c r="AB76" s="691"/>
      <c r="AC76" s="691"/>
      <c r="AD76" s="691"/>
      <c r="AE76" s="691"/>
      <c r="AF76" s="691"/>
    </row>
    <row r="77" spans="1:32">
      <c r="A77" s="784" t="s">
        <v>150</v>
      </c>
      <c r="B77" s="784"/>
      <c r="C77" s="784"/>
      <c r="D77" s="784"/>
      <c r="E77" s="784"/>
      <c r="F77" s="784"/>
      <c r="G77" s="784"/>
      <c r="H77" s="784"/>
      <c r="I77" s="784"/>
      <c r="J77" s="784"/>
      <c r="K77" s="784"/>
      <c r="L77" s="691"/>
      <c r="M77" s="691"/>
      <c r="N77" s="691"/>
      <c r="O77" s="691"/>
      <c r="P77" s="691"/>
      <c r="Q77" s="691"/>
      <c r="R77" s="691"/>
      <c r="S77" s="691"/>
      <c r="T77" s="691"/>
      <c r="U77" s="691"/>
      <c r="V77" s="691"/>
      <c r="W77" s="691"/>
      <c r="X77" s="691"/>
      <c r="Y77" s="691"/>
      <c r="Z77" s="691"/>
      <c r="AA77" s="691"/>
      <c r="AB77" s="691"/>
      <c r="AC77" s="691"/>
      <c r="AD77" s="691"/>
      <c r="AE77" s="691"/>
      <c r="AF77" s="691"/>
    </row>
    <row r="78" spans="1:32">
      <c r="A78" s="689" t="s">
        <v>151</v>
      </c>
      <c r="B78" s="193"/>
      <c r="C78" s="5"/>
      <c r="D78" s="689"/>
      <c r="E78" s="689"/>
      <c r="F78" s="689"/>
      <c r="G78" s="689"/>
      <c r="H78" s="691"/>
      <c r="I78" s="691"/>
      <c r="J78" s="691"/>
      <c r="K78" s="691"/>
      <c r="L78" s="691"/>
      <c r="M78" s="691"/>
      <c r="N78" s="687"/>
      <c r="O78" s="691"/>
      <c r="P78" s="691"/>
      <c r="Q78" s="691"/>
      <c r="R78" s="691"/>
      <c r="S78" s="691"/>
      <c r="T78" s="691"/>
      <c r="U78" s="691"/>
      <c r="V78" s="691"/>
      <c r="W78" s="691"/>
      <c r="X78" s="691"/>
      <c r="Y78" s="691"/>
      <c r="Z78" s="691"/>
      <c r="AA78" s="691"/>
      <c r="AB78" s="691"/>
      <c r="AC78" s="691"/>
      <c r="AD78" s="691"/>
      <c r="AE78" s="691"/>
      <c r="AF78" s="691"/>
    </row>
    <row r="79" spans="1:32">
      <c r="A79" s="785" t="s">
        <v>152</v>
      </c>
      <c r="B79" s="785"/>
      <c r="C79" s="785"/>
      <c r="D79" s="785"/>
      <c r="E79" s="785"/>
      <c r="F79" s="193"/>
      <c r="G79" s="193"/>
      <c r="H79" s="691"/>
      <c r="I79" s="691"/>
      <c r="J79" s="691"/>
      <c r="K79" s="691"/>
      <c r="L79" s="691"/>
      <c r="M79" s="691"/>
      <c r="N79" s="691"/>
      <c r="O79" s="691"/>
      <c r="P79" s="691"/>
      <c r="Q79" s="691"/>
      <c r="R79" s="691"/>
      <c r="S79" s="691"/>
      <c r="T79" s="691"/>
      <c r="U79" s="691"/>
      <c r="V79" s="691"/>
      <c r="W79" s="691"/>
      <c r="X79" s="691"/>
      <c r="Y79" s="691"/>
      <c r="Z79" s="691"/>
      <c r="AA79" s="691"/>
      <c r="AB79" s="691"/>
      <c r="AC79" s="691"/>
      <c r="AD79" s="691"/>
      <c r="AE79" s="691"/>
      <c r="AF79" s="691"/>
    </row>
    <row r="80" spans="1:32">
      <c r="A80" s="776" t="s">
        <v>153</v>
      </c>
      <c r="B80" s="776"/>
      <c r="C80" s="776"/>
      <c r="D80" s="776"/>
      <c r="E80" s="776"/>
      <c r="F80" s="776"/>
      <c r="G80" s="776"/>
      <c r="H80" s="776"/>
      <c r="I80" s="691"/>
      <c r="J80" s="691"/>
      <c r="K80" s="691"/>
      <c r="L80" s="691"/>
      <c r="M80" s="691"/>
      <c r="N80" s="691"/>
      <c r="O80" s="691"/>
      <c r="P80" s="691"/>
      <c r="Q80" s="691"/>
      <c r="R80" s="691"/>
      <c r="S80" s="691"/>
      <c r="T80" s="691"/>
      <c r="U80" s="691"/>
      <c r="V80" s="691"/>
      <c r="W80" s="691"/>
      <c r="X80" s="691"/>
      <c r="Y80" s="691"/>
      <c r="Z80" s="691"/>
      <c r="AA80" s="691"/>
      <c r="AB80" s="691"/>
      <c r="AC80" s="691"/>
      <c r="AD80" s="691"/>
      <c r="AE80" s="691"/>
      <c r="AF80" s="691"/>
    </row>
    <row r="81" spans="1:32">
      <c r="A81" s="780" t="s">
        <v>154</v>
      </c>
      <c r="B81" s="780"/>
      <c r="C81" s="780"/>
      <c r="D81" s="780"/>
      <c r="E81" s="780"/>
      <c r="F81" s="780"/>
      <c r="G81" s="780"/>
      <c r="H81" s="691"/>
      <c r="I81" s="691"/>
      <c r="J81" s="691"/>
      <c r="K81" s="691"/>
      <c r="L81" s="691"/>
      <c r="M81" s="691"/>
      <c r="N81" s="691"/>
      <c r="O81" s="691"/>
      <c r="P81" s="691"/>
      <c r="Q81" s="691"/>
      <c r="R81" s="691"/>
      <c r="S81" s="691"/>
      <c r="T81" s="691"/>
      <c r="U81" s="691"/>
      <c r="V81" s="691"/>
      <c r="W81" s="691"/>
      <c r="X81" s="691"/>
      <c r="Y81" s="691"/>
      <c r="Z81" s="691"/>
      <c r="AA81" s="691"/>
      <c r="AB81" s="691"/>
      <c r="AC81" s="691"/>
      <c r="AD81" s="691"/>
      <c r="AE81" s="691"/>
      <c r="AF81" s="691"/>
    </row>
    <row r="82" spans="1:32">
      <c r="A82" s="779" t="s">
        <v>155</v>
      </c>
      <c r="B82" s="779"/>
      <c r="C82" s="779"/>
      <c r="D82" s="779"/>
      <c r="E82" s="779"/>
      <c r="F82" s="779"/>
      <c r="G82" s="779"/>
      <c r="H82" s="691"/>
      <c r="I82" s="691"/>
    </row>
    <row r="83" spans="1:32" ht="14.25" customHeight="1">
      <c r="A83" s="754" t="s">
        <v>156</v>
      </c>
      <c r="B83" s="758"/>
      <c r="C83" s="758"/>
      <c r="D83" s="758"/>
      <c r="E83" s="758"/>
      <c r="F83" s="758"/>
      <c r="G83" s="758"/>
      <c r="H83" s="758"/>
      <c r="I83" s="758"/>
      <c r="J83" s="758"/>
      <c r="K83" s="758"/>
      <c r="L83" s="758"/>
      <c r="M83" s="758"/>
      <c r="N83" s="758"/>
    </row>
    <row r="84" spans="1:32">
      <c r="A84" s="758"/>
      <c r="B84" s="758"/>
      <c r="C84" s="758"/>
      <c r="D84" s="758"/>
      <c r="E84" s="758"/>
      <c r="F84" s="758"/>
      <c r="G84" s="758"/>
      <c r="H84" s="758"/>
      <c r="I84" s="758"/>
      <c r="J84" s="758"/>
      <c r="K84" s="758"/>
      <c r="L84" s="758"/>
      <c r="M84" s="758"/>
      <c r="N84" s="758"/>
    </row>
    <row r="85" spans="1:32">
      <c r="A85" s="691"/>
    </row>
    <row r="87" spans="1:32" ht="12.75" customHeight="1">
      <c r="A87" s="777" t="s">
        <v>45</v>
      </c>
      <c r="B87" s="777"/>
      <c r="C87" s="777"/>
      <c r="D87" s="777"/>
      <c r="E87" s="777"/>
      <c r="F87" s="777"/>
      <c r="G87" s="777"/>
      <c r="H87" s="777"/>
      <c r="I87" s="777"/>
      <c r="J87" s="777"/>
    </row>
  </sheetData>
  <mergeCells count="27">
    <mergeCell ref="A83:N84"/>
    <mergeCell ref="A80:H80"/>
    <mergeCell ref="A87:J87"/>
    <mergeCell ref="A76:K76"/>
    <mergeCell ref="B5:H5"/>
    <mergeCell ref="J5:P5"/>
    <mergeCell ref="A82:G82"/>
    <mergeCell ref="A81:G81"/>
    <mergeCell ref="D66:F66"/>
    <mergeCell ref="G66:I66"/>
    <mergeCell ref="L66:N66"/>
    <mergeCell ref="C6:H6"/>
    <mergeCell ref="K6:P6"/>
    <mergeCell ref="O66:Q66"/>
    <mergeCell ref="A77:K77"/>
    <mergeCell ref="A79:E79"/>
    <mergeCell ref="R5:X5"/>
    <mergeCell ref="Z5:AF5"/>
    <mergeCell ref="A1:AF1"/>
    <mergeCell ref="A2:AF2"/>
    <mergeCell ref="A3:AF3"/>
    <mergeCell ref="S6:X6"/>
    <mergeCell ref="AA6:AF6"/>
    <mergeCell ref="W66:Y66"/>
    <mergeCell ref="AB66:AD66"/>
    <mergeCell ref="AE66:AF66"/>
    <mergeCell ref="T66:V66"/>
  </mergeCells>
  <printOptions horizontalCentered="1" verticalCentered="1" gridLines="1"/>
  <pageMargins left="0.25" right="0.25" top="0.5" bottom="0.5" header="0.5" footer="0.5"/>
  <pageSetup paperSize="3" scale="62"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L97"/>
  <sheetViews>
    <sheetView workbookViewId="0">
      <selection activeCell="A4" sqref="A4"/>
    </sheetView>
  </sheetViews>
  <sheetFormatPr defaultRowHeight="12.75"/>
  <cols>
    <col min="1" max="1" width="38.42578125" bestFit="1" customWidth="1"/>
    <col min="2" max="2" width="6.5703125" customWidth="1"/>
    <col min="6" max="6" width="10" customWidth="1"/>
    <col min="7" max="7" width="9.5703125" customWidth="1"/>
    <col min="8" max="8" width="11.5703125" customWidth="1"/>
  </cols>
  <sheetData>
    <row r="1" spans="1:8" ht="15.75" customHeight="1">
      <c r="A1" s="775" t="s">
        <v>207</v>
      </c>
      <c r="B1" s="775"/>
      <c r="C1" s="775"/>
      <c r="D1" s="775"/>
      <c r="E1" s="775"/>
      <c r="F1" s="775"/>
      <c r="G1" s="775"/>
      <c r="H1" s="775"/>
    </row>
    <row r="2" spans="1:8" ht="15.75" customHeight="1">
      <c r="A2" s="742" t="s">
        <v>22</v>
      </c>
      <c r="B2" s="742"/>
      <c r="C2" s="742"/>
      <c r="D2" s="742"/>
      <c r="E2" s="742"/>
      <c r="F2" s="742"/>
      <c r="G2" s="742"/>
      <c r="H2" s="742"/>
    </row>
    <row r="3" spans="1:8" ht="15.75" customHeight="1">
      <c r="A3" s="744" t="s">
        <v>0</v>
      </c>
      <c r="B3" s="744"/>
      <c r="C3" s="744"/>
      <c r="D3" s="744"/>
      <c r="E3" s="744"/>
      <c r="F3" s="744"/>
      <c r="G3" s="744"/>
      <c r="H3" s="744"/>
    </row>
    <row r="4" spans="1:8" ht="16.5" thickBot="1">
      <c r="A4" s="719"/>
      <c r="B4" s="725"/>
      <c r="C4" s="16"/>
      <c r="D4" s="16"/>
      <c r="E4" s="16"/>
      <c r="F4" s="16"/>
      <c r="G4" s="691" t="s">
        <v>208</v>
      </c>
      <c r="H4" s="41"/>
    </row>
    <row r="5" spans="1:8" ht="16.5" thickBot="1">
      <c r="A5" s="719"/>
      <c r="B5" s="715"/>
      <c r="C5" s="789" t="s">
        <v>209</v>
      </c>
      <c r="D5" s="790"/>
      <c r="E5" s="790"/>
      <c r="F5" s="790"/>
      <c r="G5" s="790"/>
      <c r="H5" s="791"/>
    </row>
    <row r="6" spans="1:8">
      <c r="A6" s="181"/>
      <c r="B6" s="181"/>
      <c r="C6" s="763" t="s">
        <v>65</v>
      </c>
      <c r="D6" s="764"/>
      <c r="E6" s="764"/>
      <c r="F6" s="764"/>
      <c r="G6" s="764"/>
      <c r="H6" s="765"/>
    </row>
    <row r="7" spans="1:8" ht="38.25">
      <c r="A7" s="175" t="s">
        <v>66</v>
      </c>
      <c r="B7" s="180" t="s">
        <v>67</v>
      </c>
      <c r="C7" s="631" t="s">
        <v>68</v>
      </c>
      <c r="D7" s="632" t="s">
        <v>210</v>
      </c>
      <c r="E7" s="632" t="s">
        <v>211</v>
      </c>
      <c r="F7" s="632" t="s">
        <v>212</v>
      </c>
      <c r="G7" s="632" t="s">
        <v>213</v>
      </c>
      <c r="H7" s="634" t="s">
        <v>73</v>
      </c>
    </row>
    <row r="8" spans="1:8">
      <c r="A8" s="174" t="s">
        <v>78</v>
      </c>
      <c r="B8" s="271"/>
      <c r="C8" s="270"/>
      <c r="D8" s="228"/>
      <c r="E8" s="228"/>
      <c r="F8" s="228"/>
      <c r="G8" s="228"/>
      <c r="H8" s="251"/>
    </row>
    <row r="9" spans="1:8">
      <c r="A9" s="178" t="s">
        <v>84</v>
      </c>
      <c r="B9" s="178" t="s">
        <v>85</v>
      </c>
      <c r="C9" s="248">
        <v>0</v>
      </c>
      <c r="D9" s="249">
        <v>0</v>
      </c>
      <c r="E9" s="249">
        <v>0</v>
      </c>
      <c r="F9" s="249">
        <v>0</v>
      </c>
      <c r="G9" s="167">
        <v>0</v>
      </c>
      <c r="H9" s="516">
        <f>IF($G$63&lt;&gt;0, G9/$G$63,0)</f>
        <v>0</v>
      </c>
    </row>
    <row r="10" spans="1:8">
      <c r="A10" s="178" t="s">
        <v>86</v>
      </c>
      <c r="B10" s="178" t="s">
        <v>85</v>
      </c>
      <c r="C10" s="248">
        <v>0</v>
      </c>
      <c r="D10" s="249">
        <v>0</v>
      </c>
      <c r="E10" s="249">
        <v>0</v>
      </c>
      <c r="F10" s="249">
        <v>0</v>
      </c>
      <c r="G10" s="167">
        <v>0</v>
      </c>
      <c r="H10" s="516">
        <f t="shared" ref="H10:H11" si="0">IF($G$63&lt;&gt;0, G10/$G$63,0)</f>
        <v>0</v>
      </c>
    </row>
    <row r="11" spans="1:8">
      <c r="A11" s="178" t="s">
        <v>214</v>
      </c>
      <c r="B11" s="178" t="s">
        <v>85</v>
      </c>
      <c r="C11" s="248">
        <v>0</v>
      </c>
      <c r="D11" s="249">
        <v>0</v>
      </c>
      <c r="E11" s="249">
        <v>0</v>
      </c>
      <c r="F11" s="249">
        <v>0</v>
      </c>
      <c r="G11" s="167">
        <v>0</v>
      </c>
      <c r="H11" s="516">
        <f t="shared" si="0"/>
        <v>0</v>
      </c>
    </row>
    <row r="12" spans="1:8">
      <c r="A12" s="173" t="s">
        <v>27</v>
      </c>
      <c r="B12" s="250"/>
      <c r="C12" s="518"/>
      <c r="D12" s="519"/>
      <c r="E12" s="519"/>
      <c r="F12" s="519"/>
      <c r="G12" s="519"/>
      <c r="H12" s="251"/>
    </row>
    <row r="13" spans="1:8">
      <c r="A13" s="178" t="s">
        <v>88</v>
      </c>
      <c r="B13" s="178" t="s">
        <v>89</v>
      </c>
      <c r="C13" s="252">
        <v>0</v>
      </c>
      <c r="D13" s="253">
        <v>0</v>
      </c>
      <c r="E13" s="253">
        <v>0</v>
      </c>
      <c r="F13" s="253">
        <v>0</v>
      </c>
      <c r="G13" s="167">
        <v>0</v>
      </c>
      <c r="H13" s="516">
        <f t="shared" ref="H13:H22" si="1">IF($G$63&lt;&gt;0, G13/$G$63,0)</f>
        <v>0</v>
      </c>
    </row>
    <row r="14" spans="1:8">
      <c r="A14" s="178" t="s">
        <v>90</v>
      </c>
      <c r="B14" s="178" t="s">
        <v>89</v>
      </c>
      <c r="C14" s="252">
        <v>0</v>
      </c>
      <c r="D14" s="253">
        <v>0</v>
      </c>
      <c r="E14" s="253">
        <v>0</v>
      </c>
      <c r="F14" s="253">
        <v>0</v>
      </c>
      <c r="G14" s="167">
        <v>0</v>
      </c>
      <c r="H14" s="516">
        <f t="shared" si="1"/>
        <v>0</v>
      </c>
    </row>
    <row r="15" spans="1:8">
      <c r="A15" s="178" t="s">
        <v>91</v>
      </c>
      <c r="B15" s="178" t="s">
        <v>89</v>
      </c>
      <c r="C15" s="252">
        <v>0</v>
      </c>
      <c r="D15" s="253">
        <v>0</v>
      </c>
      <c r="E15" s="253">
        <v>0</v>
      </c>
      <c r="F15" s="253">
        <v>0</v>
      </c>
      <c r="G15" s="167">
        <v>0</v>
      </c>
      <c r="H15" s="516">
        <f t="shared" si="1"/>
        <v>0</v>
      </c>
    </row>
    <row r="16" spans="1:8">
      <c r="A16" s="178" t="s">
        <v>92</v>
      </c>
      <c r="B16" s="178" t="s">
        <v>89</v>
      </c>
      <c r="C16" s="252">
        <v>0</v>
      </c>
      <c r="D16" s="253">
        <v>0</v>
      </c>
      <c r="E16" s="253">
        <v>0</v>
      </c>
      <c r="F16" s="253">
        <v>0</v>
      </c>
      <c r="G16" s="167">
        <v>0</v>
      </c>
      <c r="H16" s="516">
        <f t="shared" si="1"/>
        <v>0</v>
      </c>
    </row>
    <row r="17" spans="1:8">
      <c r="A17" s="178" t="s">
        <v>93</v>
      </c>
      <c r="B17" s="178" t="s">
        <v>85</v>
      </c>
      <c r="C17" s="252">
        <v>0</v>
      </c>
      <c r="D17" s="253">
        <v>0</v>
      </c>
      <c r="E17" s="253">
        <v>0</v>
      </c>
      <c r="F17" s="253">
        <v>0</v>
      </c>
      <c r="G17" s="167">
        <v>0</v>
      </c>
      <c r="H17" s="516">
        <f t="shared" si="1"/>
        <v>0</v>
      </c>
    </row>
    <row r="18" spans="1:8">
      <c r="A18" s="178" t="s">
        <v>94</v>
      </c>
      <c r="B18" s="178" t="s">
        <v>85</v>
      </c>
      <c r="C18" s="252">
        <v>0</v>
      </c>
      <c r="D18" s="253">
        <v>0</v>
      </c>
      <c r="E18" s="253">
        <v>0</v>
      </c>
      <c r="F18" s="253">
        <v>0</v>
      </c>
      <c r="G18" s="167">
        <v>0</v>
      </c>
      <c r="H18" s="516">
        <f t="shared" si="1"/>
        <v>0</v>
      </c>
    </row>
    <row r="19" spans="1:8">
      <c r="A19" s="178" t="s">
        <v>95</v>
      </c>
      <c r="B19" s="178" t="s">
        <v>85</v>
      </c>
      <c r="C19" s="252">
        <v>0</v>
      </c>
      <c r="D19" s="253">
        <v>0</v>
      </c>
      <c r="E19" s="253">
        <v>0</v>
      </c>
      <c r="F19" s="253">
        <v>0</v>
      </c>
      <c r="G19" s="167">
        <v>0</v>
      </c>
      <c r="H19" s="516">
        <f t="shared" si="1"/>
        <v>0</v>
      </c>
    </row>
    <row r="20" spans="1:8">
      <c r="A20" s="178" t="s">
        <v>96</v>
      </c>
      <c r="B20" s="178" t="s">
        <v>85</v>
      </c>
      <c r="C20" s="252">
        <v>0</v>
      </c>
      <c r="D20" s="253">
        <v>0</v>
      </c>
      <c r="E20" s="253">
        <v>0</v>
      </c>
      <c r="F20" s="253">
        <v>0</v>
      </c>
      <c r="G20" s="167">
        <v>0</v>
      </c>
      <c r="H20" s="516">
        <f t="shared" si="1"/>
        <v>0</v>
      </c>
    </row>
    <row r="21" spans="1:8">
      <c r="A21" s="178" t="s">
        <v>97</v>
      </c>
      <c r="B21" s="178" t="s">
        <v>85</v>
      </c>
      <c r="C21" s="252">
        <v>0</v>
      </c>
      <c r="D21" s="253">
        <v>0</v>
      </c>
      <c r="E21" s="253">
        <v>0</v>
      </c>
      <c r="F21" s="253">
        <v>0</v>
      </c>
      <c r="G21" s="167">
        <v>0</v>
      </c>
      <c r="H21" s="516">
        <f t="shared" si="1"/>
        <v>0</v>
      </c>
    </row>
    <row r="22" spans="1:8">
      <c r="A22" s="178" t="s">
        <v>98</v>
      </c>
      <c r="B22" s="178" t="s">
        <v>85</v>
      </c>
      <c r="C22" s="252">
        <v>0</v>
      </c>
      <c r="D22" s="253">
        <v>0</v>
      </c>
      <c r="E22" s="253">
        <v>0</v>
      </c>
      <c r="F22" s="253">
        <v>0</v>
      </c>
      <c r="G22" s="167">
        <v>0</v>
      </c>
      <c r="H22" s="516">
        <f t="shared" si="1"/>
        <v>0</v>
      </c>
    </row>
    <row r="23" spans="1:8">
      <c r="A23" s="173" t="s">
        <v>28</v>
      </c>
      <c r="B23" s="250"/>
      <c r="C23" s="518"/>
      <c r="D23" s="519"/>
      <c r="E23" s="519"/>
      <c r="F23" s="519"/>
      <c r="G23" s="519"/>
      <c r="H23" s="251"/>
    </row>
    <row r="24" spans="1:8">
      <c r="A24" s="178" t="s">
        <v>99</v>
      </c>
      <c r="B24" s="178" t="s">
        <v>89</v>
      </c>
      <c r="C24" s="254">
        <v>0</v>
      </c>
      <c r="D24" s="255">
        <v>0</v>
      </c>
      <c r="E24" s="255">
        <v>0</v>
      </c>
      <c r="F24" s="255">
        <v>0</v>
      </c>
      <c r="G24" s="167">
        <v>0</v>
      </c>
      <c r="H24" s="516">
        <f t="shared" ref="H24:H26" si="2">IF($G$63&lt;&gt;0, G24/$G$63,0)</f>
        <v>0</v>
      </c>
    </row>
    <row r="25" spans="1:8">
      <c r="A25" s="178" t="s">
        <v>100</v>
      </c>
      <c r="B25" s="178" t="s">
        <v>89</v>
      </c>
      <c r="C25" s="520">
        <v>0</v>
      </c>
      <c r="D25" s="521">
        <v>0</v>
      </c>
      <c r="E25" s="521">
        <v>0</v>
      </c>
      <c r="F25" s="521">
        <v>0</v>
      </c>
      <c r="G25" s="521">
        <v>0</v>
      </c>
      <c r="H25" s="516">
        <f t="shared" si="2"/>
        <v>0</v>
      </c>
    </row>
    <row r="26" spans="1:8">
      <c r="A26" s="177" t="s">
        <v>101</v>
      </c>
      <c r="B26" s="177" t="s">
        <v>89</v>
      </c>
      <c r="C26" s="258">
        <v>0</v>
      </c>
      <c r="D26" s="259">
        <v>0</v>
      </c>
      <c r="E26" s="259">
        <v>0</v>
      </c>
      <c r="F26" s="259">
        <v>0</v>
      </c>
      <c r="G26" s="167">
        <v>0</v>
      </c>
      <c r="H26" s="516">
        <f t="shared" si="2"/>
        <v>0</v>
      </c>
    </row>
    <row r="27" spans="1:8">
      <c r="A27" s="173" t="s">
        <v>102</v>
      </c>
      <c r="B27" s="250"/>
      <c r="C27" s="518"/>
      <c r="D27" s="519"/>
      <c r="E27" s="519"/>
      <c r="F27" s="519"/>
      <c r="G27" s="519"/>
      <c r="H27" s="251"/>
    </row>
    <row r="28" spans="1:8">
      <c r="A28" s="178" t="s">
        <v>103</v>
      </c>
      <c r="B28" s="178" t="s">
        <v>85</v>
      </c>
      <c r="C28" s="260">
        <v>0</v>
      </c>
      <c r="D28" s="261">
        <v>0</v>
      </c>
      <c r="E28" s="261">
        <v>0</v>
      </c>
      <c r="F28" s="261">
        <v>0</v>
      </c>
      <c r="G28" s="167">
        <v>0</v>
      </c>
      <c r="H28" s="516">
        <f t="shared" ref="H28:H39" si="3">IF($G$63&lt;&gt;0, G28/$G$63,0)</f>
        <v>0</v>
      </c>
    </row>
    <row r="29" spans="1:8">
      <c r="A29" s="178" t="s">
        <v>104</v>
      </c>
      <c r="B29" s="178" t="s">
        <v>85</v>
      </c>
      <c r="C29" s="260">
        <v>0</v>
      </c>
      <c r="D29" s="261">
        <v>0</v>
      </c>
      <c r="E29" s="261">
        <v>0</v>
      </c>
      <c r="F29" s="261">
        <v>0</v>
      </c>
      <c r="G29" s="167">
        <v>0</v>
      </c>
      <c r="H29" s="516">
        <f t="shared" si="3"/>
        <v>0</v>
      </c>
    </row>
    <row r="30" spans="1:8">
      <c r="A30" s="178" t="s">
        <v>105</v>
      </c>
      <c r="B30" s="178" t="s">
        <v>85</v>
      </c>
      <c r="C30" s="260">
        <v>0</v>
      </c>
      <c r="D30" s="261">
        <v>0</v>
      </c>
      <c r="E30" s="261">
        <v>0</v>
      </c>
      <c r="F30" s="261">
        <v>0</v>
      </c>
      <c r="G30" s="167">
        <v>0</v>
      </c>
      <c r="H30" s="516">
        <f t="shared" si="3"/>
        <v>0</v>
      </c>
    </row>
    <row r="31" spans="1:8">
      <c r="A31" s="178" t="s">
        <v>106</v>
      </c>
      <c r="B31" s="178" t="s">
        <v>85</v>
      </c>
      <c r="C31" s="260">
        <v>0</v>
      </c>
      <c r="D31" s="261">
        <v>0</v>
      </c>
      <c r="E31" s="261">
        <v>0</v>
      </c>
      <c r="F31" s="261">
        <v>0</v>
      </c>
      <c r="G31" s="167">
        <v>0</v>
      </c>
      <c r="H31" s="516">
        <f t="shared" si="3"/>
        <v>0</v>
      </c>
    </row>
    <row r="32" spans="1:8">
      <c r="A32" s="178" t="s">
        <v>107</v>
      </c>
      <c r="B32" s="178" t="s">
        <v>85</v>
      </c>
      <c r="C32" s="260">
        <v>0</v>
      </c>
      <c r="D32" s="261">
        <v>0</v>
      </c>
      <c r="E32" s="261">
        <v>0</v>
      </c>
      <c r="F32" s="261">
        <v>0</v>
      </c>
      <c r="G32" s="167">
        <v>0</v>
      </c>
      <c r="H32" s="516">
        <f t="shared" si="3"/>
        <v>0</v>
      </c>
    </row>
    <row r="33" spans="1:8">
      <c r="A33" s="178" t="s">
        <v>108</v>
      </c>
      <c r="B33" s="178" t="s">
        <v>85</v>
      </c>
      <c r="C33" s="260">
        <v>0</v>
      </c>
      <c r="D33" s="261">
        <v>0</v>
      </c>
      <c r="E33" s="261">
        <v>0</v>
      </c>
      <c r="F33" s="261">
        <v>0</v>
      </c>
      <c r="G33" s="167">
        <v>0</v>
      </c>
      <c r="H33" s="516">
        <f t="shared" si="3"/>
        <v>0</v>
      </c>
    </row>
    <row r="34" spans="1:8">
      <c r="A34" s="178" t="s">
        <v>109</v>
      </c>
      <c r="B34" s="178" t="s">
        <v>85</v>
      </c>
      <c r="C34" s="260">
        <v>0</v>
      </c>
      <c r="D34" s="261">
        <v>0</v>
      </c>
      <c r="E34" s="261">
        <v>0</v>
      </c>
      <c r="F34" s="261">
        <v>0</v>
      </c>
      <c r="G34" s="167">
        <v>0</v>
      </c>
      <c r="H34" s="516">
        <f t="shared" si="3"/>
        <v>0</v>
      </c>
    </row>
    <row r="35" spans="1:8">
      <c r="A35" s="178" t="s">
        <v>110</v>
      </c>
      <c r="B35" s="178" t="s">
        <v>89</v>
      </c>
      <c r="C35" s="260">
        <v>0</v>
      </c>
      <c r="D35" s="261">
        <v>0</v>
      </c>
      <c r="E35" s="261">
        <v>0</v>
      </c>
      <c r="F35" s="261">
        <v>0</v>
      </c>
      <c r="G35" s="167">
        <v>0</v>
      </c>
      <c r="H35" s="516">
        <f t="shared" si="3"/>
        <v>0</v>
      </c>
    </row>
    <row r="36" spans="1:8">
      <c r="A36" s="178" t="s">
        <v>111</v>
      </c>
      <c r="B36" s="178" t="s">
        <v>89</v>
      </c>
      <c r="C36" s="260">
        <v>0</v>
      </c>
      <c r="D36" s="261">
        <v>0</v>
      </c>
      <c r="E36" s="261">
        <v>0</v>
      </c>
      <c r="F36" s="261">
        <v>0</v>
      </c>
      <c r="G36" s="167">
        <v>0</v>
      </c>
      <c r="H36" s="516">
        <f t="shared" si="3"/>
        <v>0</v>
      </c>
    </row>
    <row r="37" spans="1:8">
      <c r="A37" s="178" t="s">
        <v>112</v>
      </c>
      <c r="B37" s="178" t="s">
        <v>89</v>
      </c>
      <c r="C37" s="260">
        <v>0</v>
      </c>
      <c r="D37" s="261">
        <v>0</v>
      </c>
      <c r="E37" s="261">
        <v>0</v>
      </c>
      <c r="F37" s="261">
        <v>0</v>
      </c>
      <c r="G37" s="167">
        <v>0</v>
      </c>
      <c r="H37" s="516">
        <f t="shared" si="3"/>
        <v>0</v>
      </c>
    </row>
    <row r="38" spans="1:8">
      <c r="A38" s="178" t="s">
        <v>113</v>
      </c>
      <c r="B38" s="178" t="s">
        <v>89</v>
      </c>
      <c r="C38" s="260">
        <v>0</v>
      </c>
      <c r="D38" s="261">
        <v>0</v>
      </c>
      <c r="E38" s="261">
        <v>0</v>
      </c>
      <c r="F38" s="261">
        <v>0</v>
      </c>
      <c r="G38" s="167">
        <v>0</v>
      </c>
      <c r="H38" s="516">
        <f t="shared" si="3"/>
        <v>0</v>
      </c>
    </row>
    <row r="39" spans="1:8">
      <c r="A39" s="178" t="s">
        <v>114</v>
      </c>
      <c r="B39" s="178" t="s">
        <v>89</v>
      </c>
      <c r="C39" s="260">
        <v>0</v>
      </c>
      <c r="D39" s="261">
        <v>0</v>
      </c>
      <c r="E39" s="261">
        <v>0</v>
      </c>
      <c r="F39" s="261">
        <v>0</v>
      </c>
      <c r="G39" s="167">
        <v>0</v>
      </c>
      <c r="H39" s="516">
        <f t="shared" si="3"/>
        <v>0</v>
      </c>
    </row>
    <row r="40" spans="1:8">
      <c r="A40" s="173" t="s">
        <v>115</v>
      </c>
      <c r="B40" s="250"/>
      <c r="C40" s="518"/>
      <c r="D40" s="519"/>
      <c r="E40" s="519"/>
      <c r="F40" s="519"/>
      <c r="G40" s="522"/>
      <c r="H40" s="251"/>
    </row>
    <row r="41" spans="1:8">
      <c r="A41" s="178" t="s">
        <v>116</v>
      </c>
      <c r="B41" s="178" t="s">
        <v>89</v>
      </c>
      <c r="C41" s="262">
        <v>0</v>
      </c>
      <c r="D41" s="263">
        <v>0</v>
      </c>
      <c r="E41" s="263">
        <v>0</v>
      </c>
      <c r="F41" s="263">
        <v>0</v>
      </c>
      <c r="G41" s="167">
        <v>0</v>
      </c>
      <c r="H41" s="516">
        <f t="shared" ref="H41:H42" si="4">IF($G$63&lt;&gt;0, G41/$G$63,0)</f>
        <v>0</v>
      </c>
    </row>
    <row r="42" spans="1:8">
      <c r="A42" s="178" t="s">
        <v>117</v>
      </c>
      <c r="B42" s="178" t="s">
        <v>89</v>
      </c>
      <c r="C42" s="262">
        <v>0</v>
      </c>
      <c r="D42" s="263">
        <v>0</v>
      </c>
      <c r="E42" s="263">
        <v>0</v>
      </c>
      <c r="F42" s="263">
        <v>0</v>
      </c>
      <c r="G42" s="167">
        <v>0</v>
      </c>
      <c r="H42" s="516">
        <f t="shared" si="4"/>
        <v>0</v>
      </c>
    </row>
    <row r="43" spans="1:8">
      <c r="A43" s="173" t="s">
        <v>118</v>
      </c>
      <c r="B43" s="250"/>
      <c r="C43" s="518"/>
      <c r="D43" s="519"/>
      <c r="E43" s="519"/>
      <c r="F43" s="519"/>
      <c r="G43" s="519"/>
      <c r="H43" s="251"/>
    </row>
    <row r="44" spans="1:8">
      <c r="A44" s="178" t="s">
        <v>119</v>
      </c>
      <c r="B44" s="178" t="s">
        <v>85</v>
      </c>
      <c r="C44" s="264">
        <v>0</v>
      </c>
      <c r="D44" s="265">
        <v>0</v>
      </c>
      <c r="E44" s="265">
        <v>0</v>
      </c>
      <c r="F44" s="265">
        <v>0</v>
      </c>
      <c r="G44" s="167">
        <v>0</v>
      </c>
      <c r="H44" s="516">
        <f t="shared" ref="H44:H52" si="5">IF($G$63&lt;&gt;0, G44/$G$63,0)</f>
        <v>0</v>
      </c>
    </row>
    <row r="45" spans="1:8">
      <c r="A45" s="178" t="s">
        <v>120</v>
      </c>
      <c r="B45" s="178" t="s">
        <v>85</v>
      </c>
      <c r="C45" s="264">
        <v>0</v>
      </c>
      <c r="D45" s="265">
        <v>0</v>
      </c>
      <c r="E45" s="265">
        <v>0</v>
      </c>
      <c r="F45" s="265">
        <v>0</v>
      </c>
      <c r="G45" s="167">
        <v>0</v>
      </c>
      <c r="H45" s="516">
        <f t="shared" si="5"/>
        <v>0</v>
      </c>
    </row>
    <row r="46" spans="1:8">
      <c r="A46" s="178" t="s">
        <v>121</v>
      </c>
      <c r="B46" s="178" t="s">
        <v>85</v>
      </c>
      <c r="C46" s="264">
        <v>0</v>
      </c>
      <c r="D46" s="265">
        <v>0</v>
      </c>
      <c r="E46" s="265">
        <v>0</v>
      </c>
      <c r="F46" s="265">
        <v>0</v>
      </c>
      <c r="G46" s="167">
        <v>0</v>
      </c>
      <c r="H46" s="516">
        <f t="shared" si="5"/>
        <v>0</v>
      </c>
    </row>
    <row r="47" spans="1:8">
      <c r="A47" s="178" t="s">
        <v>122</v>
      </c>
      <c r="B47" s="178" t="s">
        <v>85</v>
      </c>
      <c r="C47" s="264">
        <v>0</v>
      </c>
      <c r="D47" s="265">
        <v>0</v>
      </c>
      <c r="E47" s="265">
        <v>0</v>
      </c>
      <c r="F47" s="265">
        <v>0</v>
      </c>
      <c r="G47" s="167">
        <v>0</v>
      </c>
      <c r="H47" s="516">
        <f t="shared" si="5"/>
        <v>0</v>
      </c>
    </row>
    <row r="48" spans="1:8">
      <c r="A48" s="178" t="s">
        <v>123</v>
      </c>
      <c r="B48" s="178" t="s">
        <v>85</v>
      </c>
      <c r="C48" s="264">
        <v>0</v>
      </c>
      <c r="D48" s="265">
        <v>0</v>
      </c>
      <c r="E48" s="265">
        <v>0</v>
      </c>
      <c r="F48" s="265">
        <v>0</v>
      </c>
      <c r="G48" s="167">
        <v>0</v>
      </c>
      <c r="H48" s="516">
        <f t="shared" si="5"/>
        <v>0</v>
      </c>
    </row>
    <row r="49" spans="1:8">
      <c r="A49" s="178" t="s">
        <v>124</v>
      </c>
      <c r="B49" s="178" t="s">
        <v>85</v>
      </c>
      <c r="C49" s="264">
        <v>0</v>
      </c>
      <c r="D49" s="265">
        <v>0</v>
      </c>
      <c r="E49" s="265">
        <v>0</v>
      </c>
      <c r="F49" s="265">
        <v>0</v>
      </c>
      <c r="G49" s="167">
        <v>0</v>
      </c>
      <c r="H49" s="516">
        <f t="shared" si="5"/>
        <v>0</v>
      </c>
    </row>
    <row r="50" spans="1:8">
      <c r="A50" s="178" t="s">
        <v>125</v>
      </c>
      <c r="B50" s="178" t="s">
        <v>85</v>
      </c>
      <c r="C50" s="264">
        <v>0</v>
      </c>
      <c r="D50" s="265">
        <v>0</v>
      </c>
      <c r="E50" s="265">
        <v>0</v>
      </c>
      <c r="F50" s="265">
        <v>0</v>
      </c>
      <c r="G50" s="167">
        <v>0</v>
      </c>
      <c r="H50" s="516">
        <f t="shared" si="5"/>
        <v>0</v>
      </c>
    </row>
    <row r="51" spans="1:8">
      <c r="A51" s="178" t="s">
        <v>126</v>
      </c>
      <c r="B51" s="178" t="s">
        <v>85</v>
      </c>
      <c r="C51" s="264">
        <v>0</v>
      </c>
      <c r="D51" s="265">
        <v>0</v>
      </c>
      <c r="E51" s="265">
        <v>0</v>
      </c>
      <c r="F51" s="265">
        <v>0</v>
      </c>
      <c r="G51" s="167">
        <v>0</v>
      </c>
      <c r="H51" s="516">
        <f t="shared" si="5"/>
        <v>0</v>
      </c>
    </row>
    <row r="52" spans="1:8">
      <c r="A52" s="178" t="s">
        <v>127</v>
      </c>
      <c r="B52" s="178" t="s">
        <v>85</v>
      </c>
      <c r="C52" s="264">
        <v>0</v>
      </c>
      <c r="D52" s="265">
        <v>0</v>
      </c>
      <c r="E52" s="265">
        <v>0</v>
      </c>
      <c r="F52" s="265">
        <v>0</v>
      </c>
      <c r="G52" s="167">
        <v>0</v>
      </c>
      <c r="H52" s="516">
        <f t="shared" si="5"/>
        <v>0</v>
      </c>
    </row>
    <row r="53" spans="1:8">
      <c r="A53" s="173" t="s">
        <v>32</v>
      </c>
      <c r="B53" s="250"/>
      <c r="C53" s="518"/>
      <c r="D53" s="519"/>
      <c r="E53" s="519"/>
      <c r="F53" s="519"/>
      <c r="G53" s="519"/>
      <c r="H53" s="251"/>
    </row>
    <row r="54" spans="1:8">
      <c r="A54" s="178" t="s">
        <v>128</v>
      </c>
      <c r="B54" s="178" t="s">
        <v>85</v>
      </c>
      <c r="C54" s="266">
        <v>0</v>
      </c>
      <c r="D54" s="267">
        <v>0</v>
      </c>
      <c r="E54" s="267">
        <v>0</v>
      </c>
      <c r="F54" s="267">
        <v>0</v>
      </c>
      <c r="G54" s="167">
        <v>0</v>
      </c>
      <c r="H54" s="516">
        <f t="shared" ref="H54:H56" si="6">IF($G$63&lt;&gt;0, G54/$G$63,0)</f>
        <v>0</v>
      </c>
    </row>
    <row r="55" spans="1:8">
      <c r="A55" s="178" t="s">
        <v>129</v>
      </c>
      <c r="B55" s="178" t="s">
        <v>85</v>
      </c>
      <c r="C55" s="266">
        <v>0</v>
      </c>
      <c r="D55" s="267">
        <v>0</v>
      </c>
      <c r="E55" s="267">
        <v>0</v>
      </c>
      <c r="F55" s="267">
        <v>0</v>
      </c>
      <c r="G55" s="167">
        <v>0</v>
      </c>
      <c r="H55" s="516">
        <f t="shared" si="6"/>
        <v>0</v>
      </c>
    </row>
    <row r="56" spans="1:8">
      <c r="A56" s="178" t="s">
        <v>130</v>
      </c>
      <c r="B56" s="178" t="s">
        <v>85</v>
      </c>
      <c r="C56" s="266">
        <v>0</v>
      </c>
      <c r="D56" s="267">
        <v>0</v>
      </c>
      <c r="E56" s="267">
        <v>0</v>
      </c>
      <c r="F56" s="267">
        <v>0</v>
      </c>
      <c r="G56" s="167">
        <v>0</v>
      </c>
      <c r="H56" s="516">
        <f t="shared" si="6"/>
        <v>0</v>
      </c>
    </row>
    <row r="57" spans="1:8">
      <c r="A57" s="173" t="s">
        <v>131</v>
      </c>
      <c r="B57" s="250"/>
      <c r="C57" s="518"/>
      <c r="D57" s="519"/>
      <c r="E57" s="519"/>
      <c r="F57" s="519"/>
      <c r="G57" s="519"/>
      <c r="H57" s="251"/>
    </row>
    <row r="58" spans="1:8">
      <c r="A58" s="178"/>
      <c r="B58" s="178"/>
      <c r="C58" s="523"/>
      <c r="D58" s="524"/>
      <c r="E58" s="524"/>
      <c r="F58" s="524"/>
      <c r="G58" s="524"/>
      <c r="H58" s="76"/>
    </row>
    <row r="59" spans="1:8">
      <c r="A59" s="173" t="s">
        <v>132</v>
      </c>
      <c r="B59" s="250"/>
      <c r="C59" s="518"/>
      <c r="D59" s="519"/>
      <c r="E59" s="519"/>
      <c r="F59" s="519"/>
      <c r="G59" s="519"/>
      <c r="H59" s="251"/>
    </row>
    <row r="60" spans="1:8">
      <c r="A60" s="178" t="s">
        <v>133</v>
      </c>
      <c r="B60" s="178" t="s">
        <v>89</v>
      </c>
      <c r="C60" s="269">
        <v>0</v>
      </c>
      <c r="D60" s="519"/>
      <c r="E60" s="519"/>
      <c r="F60" s="519"/>
      <c r="G60" s="167">
        <v>0</v>
      </c>
      <c r="H60" s="516">
        <f t="shared" ref="H60:H61" si="7">IF($G$63&lt;&gt;0, G60/$G$63,0)</f>
        <v>0</v>
      </c>
    </row>
    <row r="61" spans="1:8">
      <c r="A61" s="178" t="s">
        <v>50</v>
      </c>
      <c r="B61" s="178" t="s">
        <v>89</v>
      </c>
      <c r="C61" s="269">
        <v>0</v>
      </c>
      <c r="D61" s="519"/>
      <c r="E61" s="519"/>
      <c r="F61" s="519"/>
      <c r="G61" s="167">
        <v>0</v>
      </c>
      <c r="H61" s="516">
        <f t="shared" si="7"/>
        <v>0</v>
      </c>
    </row>
    <row r="62" spans="1:8">
      <c r="A62" s="250"/>
      <c r="B62" s="250"/>
      <c r="C62" s="228"/>
      <c r="D62" s="228"/>
      <c r="E62" s="519"/>
      <c r="F62" s="228"/>
      <c r="G62" s="228"/>
      <c r="H62" s="251"/>
    </row>
    <row r="63" spans="1:8">
      <c r="A63" s="172" t="s">
        <v>134</v>
      </c>
      <c r="B63" s="178"/>
      <c r="C63" s="2"/>
      <c r="D63" s="524">
        <f>SUM(D9:D62)</f>
        <v>0</v>
      </c>
      <c r="E63" s="524">
        <f t="shared" ref="E63:G63" si="8">SUM(E9:E62)</f>
        <v>0</v>
      </c>
      <c r="F63" s="524">
        <f t="shared" si="8"/>
        <v>0</v>
      </c>
      <c r="G63" s="525">
        <f t="shared" si="8"/>
        <v>0</v>
      </c>
      <c r="H63" s="516">
        <f>IF($G$63&lt;&gt;0, G63/$G$63,0)</f>
        <v>0</v>
      </c>
    </row>
    <row r="64" spans="1:8">
      <c r="A64" s="271"/>
      <c r="B64" s="250"/>
      <c r="C64" s="228" t="s">
        <v>208</v>
      </c>
      <c r="D64" s="228"/>
      <c r="E64" s="228"/>
      <c r="F64" s="228"/>
      <c r="G64" s="228"/>
      <c r="H64" s="579"/>
    </row>
    <row r="65" spans="1:12" ht="13.5" thickBot="1">
      <c r="A65" s="171" t="s">
        <v>135</v>
      </c>
      <c r="B65" s="178"/>
      <c r="C65" s="313"/>
      <c r="D65" s="2"/>
      <c r="E65" s="2"/>
      <c r="F65" s="2"/>
      <c r="G65" s="2"/>
      <c r="H65" s="76"/>
      <c r="I65" s="41"/>
      <c r="J65" s="41"/>
      <c r="K65" s="41"/>
      <c r="L65" s="41"/>
    </row>
    <row r="66" spans="1:12" ht="13.5" thickBot="1">
      <c r="A66" s="320"/>
      <c r="B66" s="279"/>
      <c r="C66" s="580"/>
      <c r="D66" s="580"/>
      <c r="E66" s="581"/>
      <c r="F66" s="581"/>
      <c r="G66" s="580"/>
      <c r="H66" s="582"/>
      <c r="I66" s="41"/>
      <c r="J66" s="41"/>
      <c r="K66" s="41"/>
      <c r="L66" s="41"/>
    </row>
    <row r="67" spans="1:12">
      <c r="A67" s="583" t="s">
        <v>215</v>
      </c>
      <c r="B67" s="584"/>
      <c r="C67" s="584"/>
      <c r="D67" s="585" t="s">
        <v>20</v>
      </c>
      <c r="E67" s="298"/>
      <c r="F67" s="298"/>
      <c r="G67" s="227"/>
      <c r="H67" s="227"/>
      <c r="I67" s="41"/>
      <c r="J67" s="41"/>
      <c r="K67" s="41"/>
      <c r="L67" s="41"/>
    </row>
    <row r="68" spans="1:12">
      <c r="A68" s="324"/>
      <c r="B68" s="325"/>
      <c r="C68" s="586"/>
      <c r="D68" s="587">
        <v>0</v>
      </c>
      <c r="E68" s="303"/>
      <c r="F68" s="239"/>
      <c r="G68" s="227"/>
      <c r="H68" s="227"/>
      <c r="I68" s="41"/>
      <c r="J68" s="41"/>
      <c r="K68" s="41"/>
      <c r="L68" s="41"/>
    </row>
    <row r="69" spans="1:12" ht="13.5" thickBot="1">
      <c r="A69" s="588" t="s">
        <v>216</v>
      </c>
      <c r="B69" s="589"/>
      <c r="C69" s="589"/>
      <c r="D69" s="590">
        <v>0</v>
      </c>
      <c r="E69" s="315"/>
      <c r="F69" s="239"/>
      <c r="G69" s="227"/>
      <c r="H69" s="227"/>
      <c r="I69" s="41"/>
      <c r="J69" s="41"/>
      <c r="K69" s="41"/>
      <c r="L69" s="41"/>
    </row>
    <row r="71" spans="1:12" ht="39" customHeight="1">
      <c r="A71" s="792" t="s">
        <v>149</v>
      </c>
      <c r="B71" s="792"/>
      <c r="C71" s="792"/>
      <c r="D71" s="792"/>
      <c r="E71" s="792"/>
      <c r="F71" s="792"/>
      <c r="G71" s="792"/>
      <c r="H71" s="792"/>
      <c r="I71" s="41"/>
      <c r="J71" s="41"/>
      <c r="K71" s="41"/>
      <c r="L71" s="41"/>
    </row>
    <row r="72" spans="1:12" ht="25.5" customHeight="1">
      <c r="A72" s="793" t="s">
        <v>150</v>
      </c>
      <c r="B72" s="793"/>
      <c r="C72" s="793"/>
      <c r="D72" s="793"/>
      <c r="E72" s="793"/>
      <c r="F72" s="793"/>
      <c r="G72" s="793"/>
      <c r="H72" s="793"/>
      <c r="I72" s="41"/>
      <c r="J72" s="41"/>
      <c r="K72" s="41"/>
      <c r="L72" s="41"/>
    </row>
    <row r="73" spans="1:12">
      <c r="A73" s="780" t="s">
        <v>217</v>
      </c>
      <c r="B73" s="780"/>
      <c r="C73" s="780"/>
      <c r="D73" s="780"/>
      <c r="E73" s="780"/>
      <c r="F73" s="780"/>
      <c r="G73" s="780"/>
      <c r="H73" s="780"/>
      <c r="I73" s="41"/>
      <c r="J73" s="41"/>
      <c r="K73" s="41"/>
      <c r="L73" s="41"/>
    </row>
    <row r="74" spans="1:12" ht="27.75" customHeight="1">
      <c r="A74" s="780" t="s">
        <v>218</v>
      </c>
      <c r="B74" s="780"/>
      <c r="C74" s="780"/>
      <c r="D74" s="780"/>
      <c r="E74" s="780"/>
      <c r="F74" s="780"/>
      <c r="G74" s="780"/>
      <c r="H74" s="780"/>
      <c r="I74" s="41"/>
      <c r="J74" s="41"/>
      <c r="K74" s="41"/>
      <c r="L74" s="41"/>
    </row>
    <row r="75" spans="1:12" s="598" customFormat="1" ht="12.6" customHeight="1">
      <c r="A75" s="780" t="s">
        <v>219</v>
      </c>
      <c r="B75" s="780"/>
      <c r="C75" s="780"/>
      <c r="D75" s="780"/>
      <c r="E75" s="780"/>
      <c r="F75" s="780"/>
      <c r="G75" s="780"/>
      <c r="H75" s="780"/>
      <c r="I75" s="691"/>
      <c r="J75" s="691"/>
      <c r="K75" s="691"/>
      <c r="L75" s="691"/>
    </row>
    <row r="76" spans="1:12" ht="35.1" customHeight="1">
      <c r="A76" s="750" t="s">
        <v>45</v>
      </c>
      <c r="B76" s="750"/>
      <c r="C76" s="750"/>
      <c r="D76" s="750"/>
      <c r="E76" s="750"/>
      <c r="F76" s="750"/>
      <c r="G76" s="750"/>
      <c r="H76" s="750"/>
      <c r="I76" s="41"/>
      <c r="J76" s="41"/>
      <c r="K76" s="41"/>
      <c r="L76" s="41"/>
    </row>
    <row r="77" spans="1:12">
      <c r="A77" s="750"/>
      <c r="B77" s="750"/>
      <c r="C77" s="750"/>
      <c r="D77" s="750"/>
      <c r="E77" s="750"/>
      <c r="F77" s="750"/>
      <c r="G77" s="750"/>
      <c r="H77" s="691"/>
      <c r="I77" s="691"/>
      <c r="J77" s="529"/>
      <c r="K77" s="41"/>
      <c r="L77" s="41"/>
    </row>
    <row r="78" spans="1:12">
      <c r="A78" s="41"/>
      <c r="B78" s="41"/>
      <c r="C78" s="41"/>
      <c r="D78" s="41"/>
      <c r="E78" s="41"/>
      <c r="F78" s="41"/>
      <c r="G78" s="41"/>
      <c r="H78" s="41"/>
      <c r="I78" s="41"/>
      <c r="J78" s="41"/>
      <c r="K78" s="41"/>
      <c r="L78" s="41"/>
    </row>
    <row r="79" spans="1:12">
      <c r="A79" s="788"/>
      <c r="B79" s="788"/>
      <c r="C79" s="788"/>
      <c r="D79" s="788"/>
      <c r="E79" s="788"/>
      <c r="F79" s="788"/>
      <c r="G79" s="788"/>
      <c r="H79" s="788"/>
      <c r="I79" s="788"/>
      <c r="J79" s="788"/>
      <c r="K79" s="788"/>
      <c r="L79" s="788"/>
    </row>
    <row r="80" spans="1:12">
      <c r="A80" s="760"/>
      <c r="B80" s="760"/>
      <c r="C80" s="760"/>
      <c r="D80" s="760"/>
      <c r="E80" s="760"/>
      <c r="F80" s="760"/>
      <c r="G80" s="760"/>
      <c r="H80" s="760"/>
      <c r="I80" s="760"/>
      <c r="J80" s="760"/>
      <c r="K80" s="760"/>
      <c r="L80" s="760"/>
    </row>
    <row r="81" spans="1:12">
      <c r="A81" s="760"/>
      <c r="B81" s="760"/>
      <c r="C81" s="760"/>
      <c r="D81" s="760"/>
      <c r="E81" s="760"/>
      <c r="F81" s="760"/>
      <c r="G81" s="760"/>
      <c r="H81" s="760"/>
      <c r="I81" s="760"/>
      <c r="J81" s="760"/>
      <c r="K81" s="760"/>
      <c r="L81" s="760"/>
    </row>
    <row r="82" spans="1:12">
      <c r="A82" s="787"/>
      <c r="B82" s="758"/>
      <c r="C82" s="758"/>
      <c r="D82" s="758"/>
      <c r="E82" s="758"/>
      <c r="F82" s="758"/>
      <c r="G82" s="758"/>
      <c r="H82" s="758"/>
      <c r="I82" s="758"/>
      <c r="J82" s="712"/>
      <c r="K82" s="712"/>
      <c r="L82" s="712"/>
    </row>
    <row r="83" spans="1:12">
      <c r="A83" s="786"/>
      <c r="B83" s="786"/>
      <c r="C83" s="786"/>
      <c r="D83" s="786"/>
      <c r="E83" s="138"/>
      <c r="F83" s="138"/>
      <c r="G83" s="138"/>
      <c r="H83" s="138"/>
      <c r="I83" s="138"/>
      <c r="J83" s="138"/>
      <c r="K83" s="138"/>
      <c r="L83" s="138"/>
    </row>
    <row r="88" spans="1:12">
      <c r="A88" s="691"/>
      <c r="B88" s="691"/>
      <c r="C88" s="691"/>
      <c r="D88" s="528"/>
      <c r="E88" s="691"/>
      <c r="F88" s="691"/>
      <c r="G88" s="691"/>
      <c r="H88" s="691"/>
      <c r="I88" s="41"/>
      <c r="J88" s="41"/>
      <c r="K88" s="41"/>
      <c r="L88" s="41"/>
    </row>
    <row r="97" spans="1:8">
      <c r="A97" s="707"/>
      <c r="B97" s="707"/>
      <c r="C97" s="691"/>
      <c r="D97" s="529"/>
      <c r="E97" s="691"/>
      <c r="F97" s="691"/>
      <c r="G97" s="691"/>
      <c r="H97" s="691"/>
    </row>
  </sheetData>
  <mergeCells count="16">
    <mergeCell ref="A83:D83"/>
    <mergeCell ref="A82:I82"/>
    <mergeCell ref="A80:L81"/>
    <mergeCell ref="A1:H1"/>
    <mergeCell ref="A2:H2"/>
    <mergeCell ref="A3:H3"/>
    <mergeCell ref="A77:G77"/>
    <mergeCell ref="A79:L79"/>
    <mergeCell ref="C5:H5"/>
    <mergeCell ref="C6:H6"/>
    <mergeCell ref="A74:H74"/>
    <mergeCell ref="A71:H71"/>
    <mergeCell ref="A72:H72"/>
    <mergeCell ref="A73:H73"/>
    <mergeCell ref="A75:H75"/>
    <mergeCell ref="A76:H76"/>
  </mergeCells>
  <printOptions horizontalCentered="1" verticalCentered="1"/>
  <pageMargins left="0.25" right="0.25" top="0.5" bottom="0.5" header="0.5" footer="0.5"/>
  <pageSetup paperSize="5" scale="8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H92"/>
  <sheetViews>
    <sheetView workbookViewId="0">
      <selection activeCell="A4" sqref="A4"/>
    </sheetView>
  </sheetViews>
  <sheetFormatPr defaultColWidth="8.85546875" defaultRowHeight="12.75"/>
  <cols>
    <col min="1" max="1" width="41.5703125" style="41" customWidth="1"/>
    <col min="2" max="2" width="6.5703125" style="41" customWidth="1"/>
    <col min="3" max="5" width="8.5703125" style="41" customWidth="1"/>
    <col min="6" max="7" width="9.5703125" style="41" customWidth="1"/>
    <col min="8" max="8" width="13.140625" style="41" customWidth="1"/>
    <col min="9" max="16384" width="8.85546875" style="41"/>
  </cols>
  <sheetData>
    <row r="1" spans="1:8" ht="15.75">
      <c r="A1" s="775" t="s">
        <v>220</v>
      </c>
      <c r="B1" s="775"/>
      <c r="C1" s="775"/>
      <c r="D1" s="775"/>
      <c r="E1" s="775"/>
      <c r="F1" s="775"/>
      <c r="G1" s="775"/>
      <c r="H1" s="775"/>
    </row>
    <row r="2" spans="1:8" ht="15.6" customHeight="1">
      <c r="A2" s="742" t="s">
        <v>22</v>
      </c>
      <c r="B2" s="742"/>
      <c r="C2" s="742"/>
      <c r="D2" s="742"/>
      <c r="E2" s="742"/>
      <c r="F2" s="742"/>
      <c r="G2" s="742"/>
      <c r="H2" s="742"/>
    </row>
    <row r="3" spans="1:8" ht="15.6" customHeight="1">
      <c r="A3" s="744" t="s">
        <v>0</v>
      </c>
      <c r="B3" s="744"/>
      <c r="C3" s="744"/>
      <c r="D3" s="744"/>
      <c r="E3" s="744"/>
      <c r="F3" s="744"/>
      <c r="G3" s="744"/>
      <c r="H3" s="744"/>
    </row>
    <row r="4" spans="1:8" ht="16.5" thickBot="1">
      <c r="A4" s="719"/>
      <c r="B4" s="725"/>
      <c r="C4" s="725"/>
      <c r="D4" s="725"/>
      <c r="E4" s="725"/>
      <c r="F4" s="725"/>
      <c r="G4" s="725"/>
      <c r="H4" s="725"/>
    </row>
    <row r="5" spans="1:8" ht="16.5" thickBot="1">
      <c r="A5" s="719"/>
      <c r="B5" s="772" t="s">
        <v>221</v>
      </c>
      <c r="C5" s="773"/>
      <c r="D5" s="773"/>
      <c r="E5" s="773"/>
      <c r="F5" s="773"/>
      <c r="G5" s="773"/>
      <c r="H5" s="774"/>
    </row>
    <row r="6" spans="1:8">
      <c r="A6" s="181"/>
      <c r="B6" s="181"/>
      <c r="C6" s="794" t="s">
        <v>65</v>
      </c>
      <c r="D6" s="795"/>
      <c r="E6" s="795"/>
      <c r="F6" s="795"/>
      <c r="G6" s="795"/>
      <c r="H6" s="796"/>
    </row>
    <row r="7" spans="1:8" ht="38.25">
      <c r="A7" s="175" t="s">
        <v>66</v>
      </c>
      <c r="B7" s="180" t="s">
        <v>67</v>
      </c>
      <c r="C7" s="631" t="s">
        <v>68</v>
      </c>
      <c r="D7" s="632" t="s">
        <v>210</v>
      </c>
      <c r="E7" s="632" t="s">
        <v>211</v>
      </c>
      <c r="F7" s="632" t="s">
        <v>212</v>
      </c>
      <c r="G7" s="632" t="s">
        <v>77</v>
      </c>
      <c r="H7" s="634" t="s">
        <v>73</v>
      </c>
    </row>
    <row r="8" spans="1:8">
      <c r="A8" s="174" t="s">
        <v>78</v>
      </c>
      <c r="B8" s="179"/>
      <c r="C8" s="79"/>
      <c r="D8" s="1"/>
      <c r="E8" s="1"/>
      <c r="F8" s="1"/>
      <c r="G8" s="1"/>
      <c r="H8" s="75"/>
    </row>
    <row r="9" spans="1:8">
      <c r="A9" s="176" t="s">
        <v>84</v>
      </c>
      <c r="B9" s="178" t="s">
        <v>85</v>
      </c>
      <c r="C9" s="186"/>
      <c r="D9" s="97"/>
      <c r="E9" s="97"/>
      <c r="F9" s="97"/>
      <c r="G9" s="96"/>
      <c r="H9" s="530">
        <f>IF($G$74=0,0,G9/$G$74)</f>
        <v>0</v>
      </c>
    </row>
    <row r="10" spans="1:8">
      <c r="A10" s="176" t="s">
        <v>86</v>
      </c>
      <c r="B10" s="178" t="s">
        <v>85</v>
      </c>
      <c r="C10" s="186"/>
      <c r="D10" s="97"/>
      <c r="E10" s="97"/>
      <c r="F10" s="97"/>
      <c r="G10" s="96"/>
      <c r="H10" s="530">
        <f>IF($G$74=0,0,G10/$G$74)</f>
        <v>0</v>
      </c>
    </row>
    <row r="11" spans="1:8">
      <c r="A11" s="178" t="s">
        <v>222</v>
      </c>
      <c r="B11" s="178" t="s">
        <v>85</v>
      </c>
      <c r="C11" s="186"/>
      <c r="D11" s="97"/>
      <c r="E11" s="97"/>
      <c r="F11" s="97"/>
      <c r="G11" s="96"/>
      <c r="H11" s="530">
        <f>IF($G$74=0,0,G11/$G$74)</f>
        <v>0</v>
      </c>
    </row>
    <row r="12" spans="1:8">
      <c r="A12" s="178"/>
      <c r="B12" s="178"/>
      <c r="C12" s="186"/>
      <c r="D12" s="97"/>
      <c r="E12" s="97"/>
      <c r="F12" s="97"/>
      <c r="G12" s="96"/>
      <c r="H12" s="530"/>
    </row>
    <row r="13" spans="1:8">
      <c r="A13" s="173" t="s">
        <v>27</v>
      </c>
      <c r="B13" s="182"/>
      <c r="C13" s="531"/>
      <c r="D13" s="532"/>
      <c r="E13" s="532"/>
      <c r="F13" s="532"/>
      <c r="G13" s="532"/>
      <c r="H13" s="75"/>
    </row>
    <row r="14" spans="1:8">
      <c r="A14" s="176" t="s">
        <v>88</v>
      </c>
      <c r="B14" s="178" t="s">
        <v>89</v>
      </c>
      <c r="C14" s="185"/>
      <c r="D14" s="95"/>
      <c r="E14" s="95"/>
      <c r="F14" s="95"/>
      <c r="G14" s="96"/>
      <c r="H14" s="530">
        <f t="shared" ref="H14:H23" si="0">IF($G$74=0,0,G14/$G$74)</f>
        <v>0</v>
      </c>
    </row>
    <row r="15" spans="1:8">
      <c r="A15" s="176" t="s">
        <v>90</v>
      </c>
      <c r="B15" s="178" t="s">
        <v>89</v>
      </c>
      <c r="C15" s="185"/>
      <c r="D15" s="95"/>
      <c r="E15" s="95"/>
      <c r="F15" s="95"/>
      <c r="G15" s="96"/>
      <c r="H15" s="530">
        <f t="shared" si="0"/>
        <v>0</v>
      </c>
    </row>
    <row r="16" spans="1:8">
      <c r="A16" s="178" t="s">
        <v>91</v>
      </c>
      <c r="B16" s="178" t="s">
        <v>89</v>
      </c>
      <c r="C16" s="252"/>
      <c r="D16" s="253"/>
      <c r="E16" s="253"/>
      <c r="F16" s="253"/>
      <c r="G16" s="167"/>
      <c r="H16" s="530">
        <f t="shared" si="0"/>
        <v>0</v>
      </c>
    </row>
    <row r="17" spans="1:8">
      <c r="A17" s="178" t="s">
        <v>92</v>
      </c>
      <c r="B17" s="178" t="s">
        <v>89</v>
      </c>
      <c r="C17" s="252"/>
      <c r="D17" s="253"/>
      <c r="E17" s="253"/>
      <c r="F17" s="253"/>
      <c r="G17" s="167"/>
      <c r="H17" s="530">
        <f t="shared" si="0"/>
        <v>0</v>
      </c>
    </row>
    <row r="18" spans="1:8">
      <c r="A18" s="178" t="s">
        <v>93</v>
      </c>
      <c r="B18" s="178" t="s">
        <v>85</v>
      </c>
      <c r="C18" s="252"/>
      <c r="D18" s="253"/>
      <c r="E18" s="253"/>
      <c r="F18" s="253"/>
      <c r="G18" s="167"/>
      <c r="H18" s="530">
        <f t="shared" si="0"/>
        <v>0</v>
      </c>
    </row>
    <row r="19" spans="1:8">
      <c r="A19" s="178" t="s">
        <v>94</v>
      </c>
      <c r="B19" s="178" t="s">
        <v>85</v>
      </c>
      <c r="C19" s="252"/>
      <c r="D19" s="253"/>
      <c r="E19" s="253"/>
      <c r="F19" s="253"/>
      <c r="G19" s="167"/>
      <c r="H19" s="530">
        <f t="shared" si="0"/>
        <v>0</v>
      </c>
    </row>
    <row r="20" spans="1:8">
      <c r="A20" s="178" t="s">
        <v>95</v>
      </c>
      <c r="B20" s="178" t="s">
        <v>85</v>
      </c>
      <c r="C20" s="520"/>
      <c r="D20" s="521"/>
      <c r="E20" s="521"/>
      <c r="F20" s="521"/>
      <c r="G20" s="521"/>
      <c r="H20" s="530">
        <f t="shared" si="0"/>
        <v>0</v>
      </c>
    </row>
    <row r="21" spans="1:8">
      <c r="A21" s="178" t="s">
        <v>96</v>
      </c>
      <c r="B21" s="178" t="s">
        <v>85</v>
      </c>
      <c r="C21" s="254"/>
      <c r="D21" s="255"/>
      <c r="E21" s="255"/>
      <c r="F21" s="255"/>
      <c r="G21" s="167"/>
      <c r="H21" s="530">
        <f t="shared" si="0"/>
        <v>0</v>
      </c>
    </row>
    <row r="22" spans="1:8">
      <c r="A22" s="178" t="s">
        <v>97</v>
      </c>
      <c r="B22" s="178" t="s">
        <v>85</v>
      </c>
      <c r="C22" s="520"/>
      <c r="D22" s="521"/>
      <c r="E22" s="521"/>
      <c r="F22" s="521"/>
      <c r="G22" s="521"/>
      <c r="H22" s="530">
        <f t="shared" si="0"/>
        <v>0</v>
      </c>
    </row>
    <row r="23" spans="1:8">
      <c r="A23" s="178" t="s">
        <v>98</v>
      </c>
      <c r="B23" s="178" t="s">
        <v>85</v>
      </c>
      <c r="C23" s="258"/>
      <c r="D23" s="259"/>
      <c r="E23" s="259"/>
      <c r="F23" s="259"/>
      <c r="G23" s="167"/>
      <c r="H23" s="530">
        <f t="shared" si="0"/>
        <v>0</v>
      </c>
    </row>
    <row r="24" spans="1:8">
      <c r="A24" s="178"/>
      <c r="B24" s="178"/>
      <c r="C24" s="258"/>
      <c r="D24" s="259"/>
      <c r="E24" s="259"/>
      <c r="F24" s="259"/>
      <c r="G24" s="167"/>
      <c r="H24" s="516"/>
    </row>
    <row r="25" spans="1:8">
      <c r="A25" s="173" t="s">
        <v>28</v>
      </c>
      <c r="B25" s="250"/>
      <c r="C25" s="518"/>
      <c r="D25" s="519"/>
      <c r="E25" s="519"/>
      <c r="F25" s="519"/>
      <c r="G25" s="519"/>
      <c r="H25" s="251"/>
    </row>
    <row r="26" spans="1:8" s="11" customFormat="1">
      <c r="A26" s="178" t="s">
        <v>99</v>
      </c>
      <c r="B26" s="178" t="s">
        <v>89</v>
      </c>
      <c r="C26" s="260"/>
      <c r="D26" s="261"/>
      <c r="E26" s="261"/>
      <c r="F26" s="261"/>
      <c r="G26" s="167"/>
      <c r="H26" s="530">
        <f>IF($G$74=0,0,G26/$G$74)</f>
        <v>0</v>
      </c>
    </row>
    <row r="27" spans="1:8">
      <c r="A27" s="178" t="s">
        <v>100</v>
      </c>
      <c r="B27" s="178" t="s">
        <v>89</v>
      </c>
      <c r="C27" s="260"/>
      <c r="D27" s="261"/>
      <c r="E27" s="261"/>
      <c r="F27" s="261"/>
      <c r="G27" s="167"/>
      <c r="H27" s="530">
        <f>IF($G$74=0,0,G27/$G$74)</f>
        <v>0</v>
      </c>
    </row>
    <row r="28" spans="1:8">
      <c r="A28" s="177" t="s">
        <v>101</v>
      </c>
      <c r="B28" s="177" t="s">
        <v>89</v>
      </c>
      <c r="C28" s="260"/>
      <c r="D28" s="261"/>
      <c r="E28" s="261"/>
      <c r="F28" s="261"/>
      <c r="G28" s="167"/>
      <c r="H28" s="530">
        <f>IF($G$74=0,0,G28/$G$74)</f>
        <v>0</v>
      </c>
    </row>
    <row r="29" spans="1:8">
      <c r="A29" s="177"/>
      <c r="B29" s="177"/>
      <c r="C29" s="260"/>
      <c r="D29" s="261"/>
      <c r="E29" s="261"/>
      <c r="F29" s="261"/>
      <c r="G29" s="167"/>
      <c r="H29" s="516"/>
    </row>
    <row r="30" spans="1:8">
      <c r="A30" s="173" t="s">
        <v>102</v>
      </c>
      <c r="B30" s="250"/>
      <c r="C30" s="518"/>
      <c r="D30" s="519"/>
      <c r="E30" s="519"/>
      <c r="F30" s="519"/>
      <c r="G30" s="519"/>
      <c r="H30" s="251"/>
    </row>
    <row r="31" spans="1:8">
      <c r="A31" s="178" t="s">
        <v>103</v>
      </c>
      <c r="B31" s="178" t="s">
        <v>85</v>
      </c>
      <c r="C31" s="260"/>
      <c r="D31" s="261"/>
      <c r="E31" s="261"/>
      <c r="F31" s="261"/>
      <c r="G31" s="167"/>
      <c r="H31" s="530">
        <f t="shared" ref="H31:H42" si="1">IF($G$74=0,0,G31/$G$74)</f>
        <v>0</v>
      </c>
    </row>
    <row r="32" spans="1:8">
      <c r="A32" s="178" t="s">
        <v>104</v>
      </c>
      <c r="B32" s="178" t="s">
        <v>85</v>
      </c>
      <c r="C32" s="260"/>
      <c r="D32" s="261"/>
      <c r="E32" s="261"/>
      <c r="F32" s="261"/>
      <c r="G32" s="167"/>
      <c r="H32" s="530">
        <f t="shared" si="1"/>
        <v>0</v>
      </c>
    </row>
    <row r="33" spans="1:8">
      <c r="A33" s="178" t="s">
        <v>105</v>
      </c>
      <c r="B33" s="178" t="s">
        <v>85</v>
      </c>
      <c r="C33" s="260"/>
      <c r="D33" s="261"/>
      <c r="E33" s="261"/>
      <c r="F33" s="261"/>
      <c r="G33" s="167"/>
      <c r="H33" s="530">
        <f t="shared" si="1"/>
        <v>0</v>
      </c>
    </row>
    <row r="34" spans="1:8">
      <c r="A34" s="178" t="s">
        <v>106</v>
      </c>
      <c r="B34" s="178" t="s">
        <v>85</v>
      </c>
      <c r="C34" s="260"/>
      <c r="D34" s="261"/>
      <c r="E34" s="261"/>
      <c r="F34" s="261"/>
      <c r="G34" s="167"/>
      <c r="H34" s="530">
        <f t="shared" si="1"/>
        <v>0</v>
      </c>
    </row>
    <row r="35" spans="1:8">
      <c r="A35" s="178" t="s">
        <v>107</v>
      </c>
      <c r="B35" s="178" t="s">
        <v>85</v>
      </c>
      <c r="C35" s="520"/>
      <c r="D35" s="521"/>
      <c r="E35" s="521"/>
      <c r="F35" s="521"/>
      <c r="G35" s="533"/>
      <c r="H35" s="530">
        <f t="shared" si="1"/>
        <v>0</v>
      </c>
    </row>
    <row r="36" spans="1:8">
      <c r="A36" s="178" t="s">
        <v>108</v>
      </c>
      <c r="B36" s="178" t="s">
        <v>85</v>
      </c>
      <c r="C36" s="262"/>
      <c r="D36" s="263"/>
      <c r="E36" s="263"/>
      <c r="F36" s="263"/>
      <c r="G36" s="167"/>
      <c r="H36" s="530">
        <f t="shared" si="1"/>
        <v>0</v>
      </c>
    </row>
    <row r="37" spans="1:8">
      <c r="A37" s="178" t="s">
        <v>109</v>
      </c>
      <c r="B37" s="178" t="s">
        <v>85</v>
      </c>
      <c r="C37" s="262"/>
      <c r="D37" s="263"/>
      <c r="E37" s="263"/>
      <c r="F37" s="263"/>
      <c r="G37" s="167"/>
      <c r="H37" s="530">
        <f t="shared" si="1"/>
        <v>0</v>
      </c>
    </row>
    <row r="38" spans="1:8">
      <c r="A38" s="178" t="s">
        <v>110</v>
      </c>
      <c r="B38" s="178" t="s">
        <v>89</v>
      </c>
      <c r="C38" s="520"/>
      <c r="D38" s="521"/>
      <c r="E38" s="521"/>
      <c r="F38" s="521"/>
      <c r="G38" s="521"/>
      <c r="H38" s="530">
        <f t="shared" si="1"/>
        <v>0</v>
      </c>
    </row>
    <row r="39" spans="1:8">
      <c r="A39" s="178" t="s">
        <v>111</v>
      </c>
      <c r="B39" s="178" t="s">
        <v>89</v>
      </c>
      <c r="C39" s="264"/>
      <c r="D39" s="265"/>
      <c r="E39" s="265"/>
      <c r="F39" s="265"/>
      <c r="G39" s="167"/>
      <c r="H39" s="530">
        <f t="shared" si="1"/>
        <v>0</v>
      </c>
    </row>
    <row r="40" spans="1:8">
      <c r="A40" s="178" t="s">
        <v>112</v>
      </c>
      <c r="B40" s="178" t="s">
        <v>89</v>
      </c>
      <c r="C40" s="264"/>
      <c r="D40" s="265"/>
      <c r="E40" s="265"/>
      <c r="F40" s="265"/>
      <c r="G40" s="167"/>
      <c r="H40" s="530">
        <f t="shared" si="1"/>
        <v>0</v>
      </c>
    </row>
    <row r="41" spans="1:8">
      <c r="A41" s="178" t="s">
        <v>113</v>
      </c>
      <c r="B41" s="178" t="s">
        <v>89</v>
      </c>
      <c r="C41" s="264"/>
      <c r="D41" s="265"/>
      <c r="E41" s="265"/>
      <c r="F41" s="265"/>
      <c r="G41" s="167"/>
      <c r="H41" s="530">
        <f t="shared" si="1"/>
        <v>0</v>
      </c>
    </row>
    <row r="42" spans="1:8">
      <c r="A42" s="178" t="s">
        <v>114</v>
      </c>
      <c r="B42" s="178" t="s">
        <v>89</v>
      </c>
      <c r="C42" s="264"/>
      <c r="D42" s="265"/>
      <c r="E42" s="265"/>
      <c r="F42" s="265"/>
      <c r="G42" s="167"/>
      <c r="H42" s="530">
        <f t="shared" si="1"/>
        <v>0</v>
      </c>
    </row>
    <row r="43" spans="1:8">
      <c r="A43" s="178"/>
      <c r="B43" s="178"/>
      <c r="C43" s="264"/>
      <c r="D43" s="265"/>
      <c r="E43" s="265"/>
      <c r="F43" s="265"/>
      <c r="G43" s="167"/>
      <c r="H43" s="516"/>
    </row>
    <row r="44" spans="1:8">
      <c r="A44" s="173" t="s">
        <v>115</v>
      </c>
      <c r="B44" s="250"/>
      <c r="C44" s="518"/>
      <c r="D44" s="519"/>
      <c r="E44" s="519"/>
      <c r="F44" s="519"/>
      <c r="G44" s="519"/>
      <c r="H44" s="251"/>
    </row>
    <row r="45" spans="1:8">
      <c r="A45" s="178" t="s">
        <v>116</v>
      </c>
      <c r="B45" s="178" t="s">
        <v>89</v>
      </c>
      <c r="C45" s="264"/>
      <c r="D45" s="265"/>
      <c r="E45" s="265"/>
      <c r="F45" s="265"/>
      <c r="G45" s="167"/>
      <c r="H45" s="530">
        <f>IF($G$74=0,0,G45/$G$74)</f>
        <v>0</v>
      </c>
    </row>
    <row r="46" spans="1:8">
      <c r="A46" s="178" t="s">
        <v>117</v>
      </c>
      <c r="B46" s="178" t="s">
        <v>89</v>
      </c>
      <c r="C46" s="520"/>
      <c r="D46" s="521"/>
      <c r="E46" s="521"/>
      <c r="F46" s="521"/>
      <c r="G46" s="521"/>
      <c r="H46" s="530">
        <f>IF($G$74=0,0,G46/$G$74)</f>
        <v>0</v>
      </c>
    </row>
    <row r="47" spans="1:8">
      <c r="A47" s="178"/>
      <c r="B47" s="178"/>
      <c r="C47" s="520"/>
      <c r="D47" s="521"/>
      <c r="E47" s="521"/>
      <c r="F47" s="521"/>
      <c r="G47" s="521"/>
      <c r="H47" s="319"/>
    </row>
    <row r="48" spans="1:8">
      <c r="A48" s="173" t="s">
        <v>118</v>
      </c>
      <c r="B48" s="250"/>
      <c r="C48" s="518"/>
      <c r="D48" s="519"/>
      <c r="E48" s="519"/>
      <c r="F48" s="519"/>
      <c r="G48" s="519"/>
      <c r="H48" s="251"/>
    </row>
    <row r="49" spans="1:8">
      <c r="A49" s="178" t="s">
        <v>119</v>
      </c>
      <c r="B49" s="178" t="s">
        <v>85</v>
      </c>
      <c r="C49" s="266"/>
      <c r="D49" s="267"/>
      <c r="E49" s="267"/>
      <c r="F49" s="267"/>
      <c r="G49" s="167"/>
      <c r="H49" s="530">
        <f t="shared" ref="H49:H57" si="2">IF($G$74=0,0,G49/$G$74)</f>
        <v>0</v>
      </c>
    </row>
    <row r="50" spans="1:8">
      <c r="A50" s="178" t="s">
        <v>120</v>
      </c>
      <c r="B50" s="178" t="s">
        <v>85</v>
      </c>
      <c r="C50" s="266"/>
      <c r="D50" s="267"/>
      <c r="E50" s="267"/>
      <c r="F50" s="267"/>
      <c r="G50" s="167"/>
      <c r="H50" s="530">
        <f t="shared" si="2"/>
        <v>0</v>
      </c>
    </row>
    <row r="51" spans="1:8">
      <c r="A51" s="178" t="s">
        <v>121</v>
      </c>
      <c r="B51" s="178" t="s">
        <v>85</v>
      </c>
      <c r="C51" s="266"/>
      <c r="D51" s="267"/>
      <c r="E51" s="267"/>
      <c r="F51" s="267"/>
      <c r="G51" s="167"/>
      <c r="H51" s="530">
        <f t="shared" si="2"/>
        <v>0</v>
      </c>
    </row>
    <row r="52" spans="1:8">
      <c r="A52" s="178" t="s">
        <v>122</v>
      </c>
      <c r="B52" s="178" t="s">
        <v>85</v>
      </c>
      <c r="C52" s="266"/>
      <c r="D52" s="267"/>
      <c r="E52" s="267"/>
      <c r="F52" s="267"/>
      <c r="G52" s="167"/>
      <c r="H52" s="530">
        <f t="shared" si="2"/>
        <v>0</v>
      </c>
    </row>
    <row r="53" spans="1:8">
      <c r="A53" s="178" t="s">
        <v>123</v>
      </c>
      <c r="B53" s="178" t="s">
        <v>85</v>
      </c>
      <c r="C53" s="266"/>
      <c r="D53" s="267"/>
      <c r="E53" s="267"/>
      <c r="F53" s="267"/>
      <c r="G53" s="167"/>
      <c r="H53" s="530">
        <f t="shared" si="2"/>
        <v>0</v>
      </c>
    </row>
    <row r="54" spans="1:8">
      <c r="A54" s="178" t="s">
        <v>124</v>
      </c>
      <c r="B54" s="178" t="s">
        <v>85</v>
      </c>
      <c r="C54" s="266"/>
      <c r="D54" s="267"/>
      <c r="E54" s="267"/>
      <c r="F54" s="267"/>
      <c r="G54" s="167"/>
      <c r="H54" s="530">
        <f t="shared" si="2"/>
        <v>0</v>
      </c>
    </row>
    <row r="55" spans="1:8">
      <c r="A55" s="178" t="s">
        <v>125</v>
      </c>
      <c r="B55" s="178" t="s">
        <v>85</v>
      </c>
      <c r="C55" s="266"/>
      <c r="D55" s="267"/>
      <c r="E55" s="267"/>
      <c r="F55" s="267"/>
      <c r="G55" s="167"/>
      <c r="H55" s="530">
        <f t="shared" si="2"/>
        <v>0</v>
      </c>
    </row>
    <row r="56" spans="1:8">
      <c r="A56" s="178" t="s">
        <v>126</v>
      </c>
      <c r="B56" s="178" t="s">
        <v>85</v>
      </c>
      <c r="C56" s="266"/>
      <c r="D56" s="267"/>
      <c r="E56" s="267"/>
      <c r="F56" s="267"/>
      <c r="G56" s="167"/>
      <c r="H56" s="530">
        <f t="shared" si="2"/>
        <v>0</v>
      </c>
    </row>
    <row r="57" spans="1:8">
      <c r="A57" s="178" t="s">
        <v>127</v>
      </c>
      <c r="B57" s="178" t="s">
        <v>85</v>
      </c>
      <c r="C57" s="266"/>
      <c r="D57" s="267"/>
      <c r="E57" s="267"/>
      <c r="F57" s="267"/>
      <c r="G57" s="167"/>
      <c r="H57" s="530">
        <f t="shared" si="2"/>
        <v>0</v>
      </c>
    </row>
    <row r="58" spans="1:8">
      <c r="A58" s="178"/>
      <c r="B58" s="178"/>
      <c r="C58" s="266"/>
      <c r="D58" s="267"/>
      <c r="E58" s="267"/>
      <c r="F58" s="267"/>
      <c r="G58" s="167"/>
      <c r="H58" s="516"/>
    </row>
    <row r="59" spans="1:8">
      <c r="A59" s="173" t="s">
        <v>32</v>
      </c>
      <c r="B59" s="250"/>
      <c r="C59" s="518"/>
      <c r="D59" s="519"/>
      <c r="E59" s="519"/>
      <c r="F59" s="519"/>
      <c r="G59" s="519"/>
      <c r="H59" s="251"/>
    </row>
    <row r="60" spans="1:8">
      <c r="A60" s="178" t="s">
        <v>128</v>
      </c>
      <c r="B60" s="178" t="s">
        <v>85</v>
      </c>
      <c r="C60" s="523"/>
      <c r="D60" s="524"/>
      <c r="E60" s="524"/>
      <c r="F60" s="524"/>
      <c r="G60" s="524"/>
      <c r="H60" s="530">
        <f>IF($G$74=0,0,G60/$G$74)</f>
        <v>0</v>
      </c>
    </row>
    <row r="61" spans="1:8">
      <c r="A61" s="178" t="s">
        <v>129</v>
      </c>
      <c r="B61" s="178" t="s">
        <v>85</v>
      </c>
      <c r="C61" s="523"/>
      <c r="D61" s="524"/>
      <c r="E61" s="524"/>
      <c r="F61" s="524"/>
      <c r="G61" s="524"/>
      <c r="H61" s="530">
        <f>IF($G$74=0,0,G61/$G$74)</f>
        <v>0</v>
      </c>
    </row>
    <row r="62" spans="1:8">
      <c r="A62" s="178" t="s">
        <v>130</v>
      </c>
      <c r="B62" s="178" t="s">
        <v>85</v>
      </c>
      <c r="C62" s="523"/>
      <c r="D62" s="524"/>
      <c r="E62" s="524"/>
      <c r="F62" s="524"/>
      <c r="G62" s="524"/>
      <c r="H62" s="530">
        <f>IF($G$74=0,0,G62/$G$74)</f>
        <v>0</v>
      </c>
    </row>
    <row r="63" spans="1:8">
      <c r="A63" s="178"/>
      <c r="B63" s="178"/>
      <c r="C63" s="523"/>
      <c r="D63" s="524"/>
      <c r="E63" s="524"/>
      <c r="F63" s="524"/>
      <c r="G63" s="524"/>
      <c r="H63" s="516"/>
    </row>
    <row r="64" spans="1:8">
      <c r="A64" s="173" t="s">
        <v>223</v>
      </c>
      <c r="B64" s="250"/>
      <c r="C64" s="518"/>
      <c r="D64" s="519"/>
      <c r="E64" s="519"/>
      <c r="F64" s="519"/>
      <c r="G64" s="519"/>
      <c r="H64" s="251"/>
    </row>
    <row r="65" spans="1:8">
      <c r="A65" s="211" t="s">
        <v>224</v>
      </c>
      <c r="B65" s="312" t="s">
        <v>89</v>
      </c>
      <c r="C65" s="520"/>
      <c r="D65" s="521"/>
      <c r="E65" s="521"/>
      <c r="F65" s="521"/>
      <c r="G65" s="521"/>
      <c r="H65" s="530">
        <f t="shared" ref="H65:H67" si="3">IF($G$74=0,0,G65/$G$74)</f>
        <v>0</v>
      </c>
    </row>
    <row r="66" spans="1:8">
      <c r="A66" s="212" t="s">
        <v>225</v>
      </c>
      <c r="B66" s="312" t="s">
        <v>89</v>
      </c>
      <c r="C66" s="523"/>
      <c r="D66" s="524"/>
      <c r="E66" s="524"/>
      <c r="F66" s="524"/>
      <c r="G66" s="524"/>
      <c r="H66" s="530">
        <f t="shared" si="3"/>
        <v>0</v>
      </c>
    </row>
    <row r="67" spans="1:8">
      <c r="A67" s="212" t="s">
        <v>226</v>
      </c>
      <c r="B67" s="312" t="s">
        <v>89</v>
      </c>
      <c r="C67" s="523"/>
      <c r="D67" s="524"/>
      <c r="E67" s="524"/>
      <c r="F67" s="524"/>
      <c r="G67" s="524"/>
      <c r="H67" s="530">
        <f t="shared" si="3"/>
        <v>0</v>
      </c>
    </row>
    <row r="68" spans="1:8">
      <c r="A68" s="173" t="s">
        <v>131</v>
      </c>
      <c r="B68" s="250"/>
      <c r="C68" s="518"/>
      <c r="D68" s="519"/>
      <c r="E68" s="519"/>
      <c r="F68" s="519"/>
      <c r="G68" s="519"/>
      <c r="H68" s="251"/>
    </row>
    <row r="69" spans="1:8">
      <c r="A69" s="178"/>
      <c r="B69" s="178"/>
      <c r="C69" s="520"/>
      <c r="D69" s="521"/>
      <c r="E69" s="521"/>
      <c r="F69" s="521"/>
      <c r="G69" s="521"/>
      <c r="H69" s="319"/>
    </row>
    <row r="70" spans="1:8">
      <c r="A70" s="173" t="s">
        <v>132</v>
      </c>
      <c r="B70" s="250"/>
      <c r="C70" s="518"/>
      <c r="D70" s="519"/>
      <c r="E70" s="519"/>
      <c r="F70" s="519"/>
      <c r="G70" s="519"/>
      <c r="H70" s="251"/>
    </row>
    <row r="71" spans="1:8">
      <c r="A71" s="178" t="s">
        <v>133</v>
      </c>
      <c r="B71" s="178" t="s">
        <v>89</v>
      </c>
      <c r="C71" s="269"/>
      <c r="D71" s="519"/>
      <c r="E71" s="519"/>
      <c r="F71" s="519"/>
      <c r="G71" s="167">
        <v>0</v>
      </c>
      <c r="H71" s="530">
        <f t="shared" ref="H71:H72" si="4">IF($G$74=0,0,G71/$G$74)</f>
        <v>0</v>
      </c>
    </row>
    <row r="72" spans="1:8">
      <c r="A72" s="178" t="s">
        <v>50</v>
      </c>
      <c r="B72" s="178" t="s">
        <v>89</v>
      </c>
      <c r="C72" s="324"/>
      <c r="D72" s="228"/>
      <c r="E72" s="519"/>
      <c r="F72" s="228"/>
      <c r="G72" s="167">
        <v>0</v>
      </c>
      <c r="H72" s="530">
        <f t="shared" si="4"/>
        <v>0</v>
      </c>
    </row>
    <row r="73" spans="1:8">
      <c r="A73" s="250"/>
      <c r="B73" s="250"/>
      <c r="C73" s="2"/>
      <c r="D73" s="524"/>
      <c r="E73" s="524"/>
      <c r="F73" s="524"/>
      <c r="G73" s="524"/>
      <c r="H73" s="228"/>
    </row>
    <row r="74" spans="1:8">
      <c r="A74" s="172" t="s">
        <v>134</v>
      </c>
      <c r="B74" s="178"/>
      <c r="C74" s="2"/>
      <c r="D74" s="524">
        <f>SUM(D9:D73)</f>
        <v>0</v>
      </c>
      <c r="E74" s="524">
        <f>SUM(E9:E73)</f>
        <v>0</v>
      </c>
      <c r="F74" s="524">
        <f>SUM(F9:F73)</f>
        <v>0</v>
      </c>
      <c r="G74" s="597">
        <f>SUM(G9:G73)</f>
        <v>0</v>
      </c>
      <c r="H74" s="516">
        <f>IF($G$74=0,0,G74/$G$74)</f>
        <v>0</v>
      </c>
    </row>
    <row r="75" spans="1:8">
      <c r="A75" s="271"/>
      <c r="B75" s="250"/>
      <c r="C75" s="228"/>
      <c r="D75" s="228"/>
      <c r="E75" s="228"/>
      <c r="F75" s="228"/>
      <c r="G75" s="519"/>
      <c r="H75" s="318"/>
    </row>
    <row r="76" spans="1:8" ht="13.5" thickBot="1">
      <c r="A76" s="171" t="s">
        <v>227</v>
      </c>
      <c r="B76" s="178"/>
      <c r="C76" s="313"/>
      <c r="D76" s="2"/>
      <c r="E76" s="2"/>
      <c r="F76" s="2"/>
      <c r="G76" s="2"/>
      <c r="H76" s="76"/>
    </row>
    <row r="77" spans="1:8" s="227" customFormat="1" ht="13.35" customHeight="1" thickBot="1">
      <c r="A77" s="232"/>
      <c r="B77" s="320"/>
      <c r="C77" s="320"/>
      <c r="D77" s="320"/>
      <c r="E77" s="320"/>
      <c r="F77" s="320"/>
      <c r="G77" s="320"/>
      <c r="H77" s="320"/>
    </row>
    <row r="78" spans="1:8" s="227" customFormat="1">
      <c r="A78" s="321" t="s">
        <v>228</v>
      </c>
      <c r="B78" s="323" t="s">
        <v>20</v>
      </c>
      <c r="C78" s="298"/>
      <c r="D78" s="289"/>
      <c r="E78" s="190"/>
      <c r="F78" s="190"/>
    </row>
    <row r="79" spans="1:8" s="227" customFormat="1">
      <c r="A79" s="316"/>
      <c r="B79" s="178"/>
      <c r="C79" s="289"/>
      <c r="D79" s="289"/>
      <c r="E79" s="303"/>
      <c r="F79" s="239"/>
    </row>
    <row r="80" spans="1:8" s="227" customFormat="1">
      <c r="A80" s="317" t="s">
        <v>216</v>
      </c>
      <c r="B80" s="178">
        <v>0</v>
      </c>
      <c r="C80" s="314"/>
      <c r="D80" s="315"/>
      <c r="E80" s="315"/>
      <c r="F80" s="239"/>
    </row>
    <row r="81" spans="1:8" s="227" customFormat="1" ht="13.5" thickBot="1">
      <c r="A81" s="322"/>
      <c r="B81" s="171"/>
      <c r="C81" s="534"/>
      <c r="D81" s="230"/>
      <c r="E81" s="230"/>
      <c r="F81" s="230"/>
    </row>
    <row r="82" spans="1:8">
      <c r="A82" s="691"/>
      <c r="B82" s="691"/>
      <c r="C82" s="691"/>
      <c r="D82" s="691"/>
      <c r="E82" s="691"/>
      <c r="F82" s="691"/>
      <c r="G82" s="691"/>
      <c r="H82" s="691"/>
    </row>
    <row r="83" spans="1:8" ht="38.25" customHeight="1">
      <c r="A83" s="797" t="s">
        <v>149</v>
      </c>
      <c r="B83" s="797"/>
      <c r="C83" s="797"/>
      <c r="D83" s="797"/>
      <c r="E83" s="797"/>
      <c r="F83" s="797"/>
      <c r="G83" s="797"/>
      <c r="H83" s="797"/>
    </row>
    <row r="84" spans="1:8" ht="25.5" customHeight="1">
      <c r="A84" s="793" t="s">
        <v>150</v>
      </c>
      <c r="B84" s="793"/>
      <c r="C84" s="793"/>
      <c r="D84" s="793"/>
      <c r="E84" s="793"/>
      <c r="F84" s="793"/>
      <c r="G84" s="793"/>
      <c r="H84" s="793"/>
    </row>
    <row r="85" spans="1:8">
      <c r="A85" s="689" t="s">
        <v>217</v>
      </c>
      <c r="B85" s="193"/>
      <c r="C85" s="193"/>
      <c r="D85" s="193"/>
      <c r="E85" s="193"/>
      <c r="F85" s="193"/>
      <c r="G85" s="193"/>
      <c r="H85" s="691"/>
    </row>
    <row r="86" spans="1:8" ht="25.5" customHeight="1">
      <c r="A86" s="780" t="s">
        <v>218</v>
      </c>
      <c r="B86" s="786"/>
      <c r="C86" s="786"/>
      <c r="D86" s="786"/>
      <c r="E86" s="786"/>
      <c r="F86" s="786"/>
      <c r="G86" s="786"/>
      <c r="H86" s="786"/>
    </row>
    <row r="87" spans="1:8" ht="25.5" customHeight="1">
      <c r="A87" s="756" t="s">
        <v>229</v>
      </c>
      <c r="B87" s="756"/>
      <c r="C87" s="756"/>
      <c r="D87" s="756"/>
      <c r="E87" s="756"/>
      <c r="F87" s="756"/>
      <c r="G87" s="756"/>
      <c r="H87" s="756"/>
    </row>
    <row r="88" spans="1:8">
      <c r="A88" s="756" t="s">
        <v>230</v>
      </c>
      <c r="B88" s="798"/>
      <c r="C88" s="798"/>
      <c r="D88" s="798"/>
      <c r="E88" s="798"/>
      <c r="F88" s="798"/>
      <c r="G88" s="798"/>
      <c r="H88" s="691"/>
    </row>
    <row r="89" spans="1:8" ht="39.75" customHeight="1">
      <c r="A89" s="788" t="s">
        <v>231</v>
      </c>
      <c r="B89" s="788"/>
      <c r="C89" s="788"/>
      <c r="D89" s="788"/>
      <c r="E89" s="788"/>
      <c r="F89" s="788"/>
      <c r="G89" s="788"/>
      <c r="H89" s="786"/>
    </row>
    <row r="90" spans="1:8" ht="33.6" customHeight="1">
      <c r="A90" s="750" t="s">
        <v>45</v>
      </c>
      <c r="B90" s="750"/>
      <c r="C90" s="750"/>
      <c r="D90" s="750"/>
      <c r="E90" s="750"/>
      <c r="F90" s="750"/>
      <c r="G90" s="750"/>
      <c r="H90" s="750"/>
    </row>
    <row r="91" spans="1:8" ht="17.100000000000001" customHeight="1">
      <c r="A91" s="788" t="s">
        <v>232</v>
      </c>
      <c r="B91" s="788"/>
      <c r="C91" s="788"/>
      <c r="D91" s="788"/>
      <c r="E91" s="788"/>
      <c r="F91" s="788"/>
      <c r="G91" s="788"/>
      <c r="H91" s="786"/>
    </row>
    <row r="92" spans="1:8">
      <c r="A92" s="691"/>
      <c r="B92" s="691"/>
      <c r="C92" s="691"/>
      <c r="D92" s="691"/>
      <c r="E92" s="691"/>
      <c r="F92" s="691"/>
      <c r="G92" s="691"/>
      <c r="H92" s="691"/>
    </row>
  </sheetData>
  <mergeCells count="13">
    <mergeCell ref="A91:H91"/>
    <mergeCell ref="A1:H1"/>
    <mergeCell ref="A2:H2"/>
    <mergeCell ref="A3:H3"/>
    <mergeCell ref="B5:H5"/>
    <mergeCell ref="C6:H6"/>
    <mergeCell ref="A83:H83"/>
    <mergeCell ref="A84:H84"/>
    <mergeCell ref="A88:G88"/>
    <mergeCell ref="A86:H86"/>
    <mergeCell ref="A89:H89"/>
    <mergeCell ref="A87:H87"/>
    <mergeCell ref="A90:H90"/>
  </mergeCells>
  <printOptions horizontalCentered="1" verticalCentered="1"/>
  <pageMargins left="0.25" right="0.25" top="0.5" bottom="0.5" header="0.5" footer="0.5"/>
  <pageSetup paperSize="5" scale="72"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9"/>
  <sheetViews>
    <sheetView workbookViewId="0">
      <selection activeCell="G19" sqref="G19"/>
    </sheetView>
  </sheetViews>
  <sheetFormatPr defaultRowHeight="12.75"/>
  <cols>
    <col min="1" max="1" width="61.42578125" customWidth="1"/>
    <col min="2" max="2" width="21" customWidth="1"/>
  </cols>
  <sheetData>
    <row r="1" spans="1:13" ht="33.75" customHeight="1">
      <c r="A1" s="799" t="s">
        <v>233</v>
      </c>
      <c r="B1" s="799"/>
      <c r="C1" s="41"/>
      <c r="D1" s="41"/>
      <c r="E1" s="41"/>
      <c r="F1" s="41"/>
      <c r="G1" s="41"/>
      <c r="H1" s="41"/>
      <c r="I1" s="41"/>
      <c r="J1" s="41"/>
      <c r="K1" s="41"/>
      <c r="L1" s="41"/>
      <c r="M1" s="41"/>
    </row>
    <row r="2" spans="1:13" s="17" customFormat="1" ht="15.75">
      <c r="A2" s="802" t="s">
        <v>22</v>
      </c>
      <c r="B2" s="801"/>
      <c r="C2" s="152"/>
      <c r="D2" s="152"/>
      <c r="E2" s="152"/>
      <c r="F2" s="152"/>
      <c r="G2" s="152"/>
      <c r="H2" s="152"/>
      <c r="I2" s="152"/>
      <c r="J2" s="152"/>
      <c r="K2" s="152"/>
      <c r="L2" s="152"/>
      <c r="M2" s="152"/>
    </row>
    <row r="3" spans="1:13" s="17" customFormat="1" ht="15.75">
      <c r="A3" s="800" t="s">
        <v>0</v>
      </c>
      <c r="B3" s="801"/>
      <c r="C3" s="16"/>
      <c r="D3" s="16"/>
      <c r="E3" s="16"/>
      <c r="F3" s="16"/>
      <c r="G3" s="16"/>
      <c r="H3" s="16"/>
      <c r="I3" s="16"/>
      <c r="J3" s="16"/>
      <c r="K3" s="16"/>
      <c r="L3" s="16"/>
      <c r="M3" s="16"/>
    </row>
    <row r="4" spans="1:13" s="156" customFormat="1" ht="16.5" thickBot="1">
      <c r="A4" s="719"/>
      <c r="B4" s="720"/>
      <c r="C4" s="16"/>
      <c r="D4" s="16"/>
      <c r="E4" s="16"/>
      <c r="F4" s="16"/>
      <c r="G4" s="16"/>
      <c r="H4" s="16"/>
      <c r="I4" s="16"/>
      <c r="J4" s="16"/>
      <c r="K4" s="16"/>
      <c r="L4" s="16"/>
      <c r="M4" s="16"/>
    </row>
    <row r="5" spans="1:13" s="156" customFormat="1" ht="16.5" thickBot="1">
      <c r="A5" s="772" t="s">
        <v>234</v>
      </c>
      <c r="B5" s="774"/>
      <c r="C5" s="16"/>
      <c r="D5" s="16"/>
      <c r="E5" s="16"/>
      <c r="F5" s="16"/>
      <c r="G5" s="16"/>
      <c r="H5" s="16"/>
      <c r="I5" s="16"/>
      <c r="J5" s="16"/>
      <c r="K5" s="16"/>
      <c r="L5" s="16"/>
      <c r="M5" s="16"/>
    </row>
    <row r="6" spans="1:13">
      <c r="A6" s="326" t="s">
        <v>235</v>
      </c>
      <c r="B6" s="327">
        <v>3782078.288999998</v>
      </c>
      <c r="C6" s="41"/>
      <c r="D6" s="41"/>
      <c r="E6" s="41"/>
      <c r="F6" s="41"/>
      <c r="G6" s="41"/>
      <c r="H6" s="41"/>
      <c r="I6" s="41"/>
      <c r="J6" s="41"/>
      <c r="K6" s="41"/>
      <c r="L6" s="41"/>
      <c r="M6" s="41"/>
    </row>
    <row r="7" spans="1:13">
      <c r="A7" s="2" t="s">
        <v>236</v>
      </c>
      <c r="B7" s="328">
        <v>140690.10199999966</v>
      </c>
      <c r="C7" s="41"/>
      <c r="D7" s="41"/>
      <c r="E7" s="41"/>
      <c r="F7" s="41"/>
      <c r="G7" s="41"/>
      <c r="H7" s="41"/>
      <c r="I7" s="41"/>
      <c r="J7" s="41"/>
      <c r="K7" s="41"/>
      <c r="L7" s="41"/>
      <c r="M7" s="41"/>
    </row>
    <row r="8" spans="1:13">
      <c r="A8" s="2" t="s">
        <v>237</v>
      </c>
      <c r="B8" s="328">
        <v>45128364.10639748</v>
      </c>
      <c r="C8" s="41"/>
      <c r="D8" s="41"/>
      <c r="E8" s="41"/>
      <c r="F8" s="41"/>
      <c r="G8" s="41"/>
      <c r="H8" s="41"/>
      <c r="I8" s="41"/>
      <c r="J8" s="41"/>
      <c r="K8" s="41"/>
      <c r="L8" s="41"/>
      <c r="M8" s="41"/>
    </row>
    <row r="9" spans="1:13">
      <c r="A9" s="2" t="s">
        <v>238</v>
      </c>
      <c r="B9" s="328">
        <v>1490937.3957118881</v>
      </c>
      <c r="C9" s="41"/>
      <c r="D9" s="41"/>
      <c r="E9" s="41"/>
      <c r="F9" s="41"/>
      <c r="G9" s="41"/>
      <c r="H9" s="41"/>
      <c r="I9" s="41"/>
      <c r="J9" s="41"/>
      <c r="K9" s="41"/>
      <c r="L9" s="41"/>
      <c r="M9" s="41"/>
    </row>
    <row r="10" spans="1:13" s="41" customFormat="1">
      <c r="A10" s="192" t="s">
        <v>239</v>
      </c>
      <c r="B10" s="98">
        <v>0.16903000000000001</v>
      </c>
    </row>
    <row r="11" spans="1:13" s="41" customFormat="1">
      <c r="A11" s="192" t="s">
        <v>240</v>
      </c>
      <c r="B11" s="98">
        <v>0.626</v>
      </c>
    </row>
    <row r="12" spans="1:13">
      <c r="A12" s="2" t="s">
        <v>241</v>
      </c>
      <c r="B12" s="696">
        <v>48.655876449372542</v>
      </c>
      <c r="C12" s="41"/>
      <c r="D12" s="41"/>
      <c r="E12" s="41"/>
      <c r="F12" s="41"/>
      <c r="G12" s="41"/>
      <c r="H12" s="41"/>
      <c r="I12" s="41"/>
      <c r="J12" s="41"/>
      <c r="K12" s="41"/>
      <c r="L12" s="41"/>
      <c r="M12" s="41"/>
    </row>
    <row r="13" spans="1:13">
      <c r="A13" s="2" t="s">
        <v>242</v>
      </c>
      <c r="B13" s="696">
        <v>515.65195105017426</v>
      </c>
      <c r="C13" s="691" t="s">
        <v>208</v>
      </c>
      <c r="D13" s="41"/>
      <c r="E13" s="41"/>
      <c r="F13" s="41"/>
      <c r="G13" s="41"/>
      <c r="H13" s="41"/>
      <c r="I13" s="41"/>
      <c r="J13" s="41"/>
      <c r="K13" s="41"/>
      <c r="L13" s="41"/>
      <c r="M13" s="41"/>
    </row>
    <row r="14" spans="1:13">
      <c r="A14" s="691"/>
      <c r="B14" s="41"/>
      <c r="C14" s="41"/>
      <c r="D14" s="41"/>
      <c r="E14" s="41"/>
      <c r="F14" s="41"/>
      <c r="G14" s="41"/>
      <c r="H14" s="41"/>
      <c r="I14" s="41"/>
      <c r="J14" s="41"/>
      <c r="K14" s="41"/>
      <c r="L14" s="41"/>
      <c r="M14" s="41"/>
    </row>
    <row r="15" spans="1:13" s="41" customFormat="1" ht="13.5" thickBot="1">
      <c r="A15" s="691"/>
      <c r="B15" s="691"/>
    </row>
    <row r="16" spans="1:13" ht="14.85" customHeight="1" thickBot="1">
      <c r="A16" s="772" t="s">
        <v>209</v>
      </c>
      <c r="B16" s="774"/>
      <c r="C16" s="41"/>
      <c r="D16" s="41"/>
      <c r="E16" s="41"/>
      <c r="F16" s="41"/>
      <c r="G16" s="41"/>
      <c r="H16" s="41"/>
      <c r="I16" s="41"/>
      <c r="J16" s="41"/>
      <c r="K16" s="41"/>
      <c r="L16" s="41"/>
      <c r="M16" s="41"/>
    </row>
    <row r="17" spans="1:5">
      <c r="A17" s="326" t="s">
        <v>235</v>
      </c>
      <c r="B17" s="327">
        <v>0</v>
      </c>
      <c r="C17" s="41"/>
      <c r="D17" s="41"/>
      <c r="E17" s="41"/>
    </row>
    <row r="18" spans="1:5">
      <c r="A18" s="2" t="s">
        <v>236</v>
      </c>
      <c r="B18" s="327">
        <v>0</v>
      </c>
      <c r="C18" s="41"/>
      <c r="D18" s="41"/>
      <c r="E18" s="41"/>
    </row>
    <row r="19" spans="1:5">
      <c r="A19" s="2" t="s">
        <v>237</v>
      </c>
      <c r="B19" s="327">
        <v>0</v>
      </c>
      <c r="C19" s="41"/>
      <c r="D19" s="41"/>
      <c r="E19" s="41"/>
    </row>
    <row r="20" spans="1:5">
      <c r="A20" s="2" t="s">
        <v>238</v>
      </c>
      <c r="B20" s="327">
        <v>0</v>
      </c>
      <c r="C20" s="41"/>
      <c r="D20" s="41"/>
      <c r="E20" s="41"/>
    </row>
    <row r="21" spans="1:5">
      <c r="A21" s="192" t="s">
        <v>239</v>
      </c>
      <c r="B21" s="435">
        <v>0</v>
      </c>
      <c r="C21" s="41"/>
      <c r="D21" s="41"/>
      <c r="E21" s="41"/>
    </row>
    <row r="22" spans="1:5">
      <c r="A22" s="192" t="s">
        <v>240</v>
      </c>
      <c r="B22" s="435">
        <v>0</v>
      </c>
      <c r="C22" s="41"/>
      <c r="D22" s="41"/>
      <c r="E22" s="41"/>
    </row>
    <row r="23" spans="1:5">
      <c r="A23" s="2" t="s">
        <v>243</v>
      </c>
      <c r="B23" s="435">
        <v>0</v>
      </c>
      <c r="C23" s="41"/>
      <c r="D23" s="41"/>
      <c r="E23" s="41"/>
    </row>
    <row r="24" spans="1:5">
      <c r="A24" s="2" t="s">
        <v>242</v>
      </c>
      <c r="B24" s="435">
        <v>0</v>
      </c>
      <c r="C24" s="41"/>
      <c r="D24" s="41"/>
      <c r="E24" s="41"/>
    </row>
    <row r="25" spans="1:5">
      <c r="A25" s="691"/>
      <c r="B25" s="691"/>
      <c r="C25" s="41"/>
      <c r="D25" s="41"/>
      <c r="E25" s="41"/>
    </row>
    <row r="26" spans="1:5" s="41" customFormat="1" ht="13.5" thickBot="1">
      <c r="A26" s="691"/>
      <c r="B26" s="691"/>
    </row>
    <row r="27" spans="1:5" ht="16.5" thickBot="1">
      <c r="A27" s="772" t="s">
        <v>244</v>
      </c>
      <c r="B27" s="774"/>
      <c r="C27" s="41"/>
      <c r="D27" s="41"/>
      <c r="E27" s="166"/>
    </row>
    <row r="28" spans="1:5">
      <c r="A28" s="326" t="s">
        <v>235</v>
      </c>
      <c r="B28" s="327">
        <v>0</v>
      </c>
      <c r="C28" s="41"/>
      <c r="D28" s="41"/>
      <c r="E28" s="41"/>
    </row>
    <row r="29" spans="1:5">
      <c r="A29" s="2" t="s">
        <v>236</v>
      </c>
      <c r="B29" s="327">
        <v>0</v>
      </c>
      <c r="C29" s="41"/>
      <c r="D29" s="41"/>
      <c r="E29" s="41"/>
    </row>
    <row r="30" spans="1:5">
      <c r="A30" s="2" t="s">
        <v>237</v>
      </c>
      <c r="B30" s="327">
        <v>0</v>
      </c>
      <c r="C30" s="41"/>
      <c r="D30" s="41"/>
      <c r="E30" s="41"/>
    </row>
    <row r="31" spans="1:5">
      <c r="A31" s="2" t="s">
        <v>238</v>
      </c>
      <c r="B31" s="327">
        <v>0</v>
      </c>
      <c r="C31" s="41"/>
      <c r="D31" s="41"/>
      <c r="E31" s="41"/>
    </row>
    <row r="32" spans="1:5">
      <c r="A32" s="192" t="s">
        <v>239</v>
      </c>
      <c r="B32" s="435">
        <v>0</v>
      </c>
      <c r="C32" s="41"/>
      <c r="D32" s="41"/>
      <c r="E32" s="41"/>
    </row>
    <row r="33" spans="1:7">
      <c r="A33" s="192" t="s">
        <v>240</v>
      </c>
      <c r="B33" s="435">
        <v>0</v>
      </c>
      <c r="C33" s="41"/>
      <c r="D33" s="41"/>
      <c r="E33" s="41"/>
      <c r="F33" s="41"/>
      <c r="G33" s="41"/>
    </row>
    <row r="34" spans="1:7">
      <c r="A34" s="2" t="s">
        <v>245</v>
      </c>
      <c r="B34" s="435">
        <v>0</v>
      </c>
      <c r="C34" s="41"/>
      <c r="D34" s="41"/>
      <c r="E34" s="41"/>
      <c r="F34" s="41"/>
      <c r="G34" s="41"/>
    </row>
    <row r="35" spans="1:7">
      <c r="A35" s="2" t="s">
        <v>246</v>
      </c>
      <c r="B35" s="435">
        <v>0</v>
      </c>
      <c r="C35" s="41"/>
      <c r="D35" s="41"/>
      <c r="E35" s="41"/>
      <c r="F35" s="41"/>
      <c r="G35" s="41"/>
    </row>
    <row r="36" spans="1:7" s="41" customFormat="1">
      <c r="A36" s="125"/>
      <c r="B36" s="329"/>
    </row>
    <row r="37" spans="1:7" s="41" customFormat="1" ht="13.5" thickBot="1">
      <c r="A37" s="125"/>
      <c r="B37" s="329"/>
    </row>
    <row r="38" spans="1:7" s="41" customFormat="1" ht="16.5" thickBot="1">
      <c r="A38" s="772" t="s">
        <v>247</v>
      </c>
      <c r="B38" s="774"/>
    </row>
    <row r="39" spans="1:7" s="41" customFormat="1">
      <c r="A39" s="326" t="s">
        <v>235</v>
      </c>
      <c r="B39" s="327">
        <f>B28+B17+B6</f>
        <v>3782078.288999998</v>
      </c>
    </row>
    <row r="40" spans="1:7" ht="16.350000000000001" customHeight="1">
      <c r="A40" s="2" t="s">
        <v>236</v>
      </c>
      <c r="B40" s="327">
        <f t="shared" ref="B40:B42" si="0">B29+B18+B7</f>
        <v>140690.10199999966</v>
      </c>
      <c r="C40" s="41"/>
      <c r="D40" s="41"/>
      <c r="E40" s="41"/>
      <c r="F40" s="41"/>
      <c r="G40" s="41"/>
    </row>
    <row r="41" spans="1:7" s="41" customFormat="1" ht="15" customHeight="1">
      <c r="A41" s="2" t="s">
        <v>237</v>
      </c>
      <c r="B41" s="327">
        <f t="shared" si="0"/>
        <v>45128364.10639748</v>
      </c>
    </row>
    <row r="42" spans="1:7">
      <c r="A42" s="2" t="s">
        <v>238</v>
      </c>
      <c r="B42" s="327">
        <f t="shared" si="0"/>
        <v>1490937.3957118881</v>
      </c>
      <c r="C42" s="41"/>
      <c r="D42" s="41"/>
      <c r="E42" s="41"/>
      <c r="F42" s="41"/>
      <c r="G42" s="41"/>
    </row>
    <row r="43" spans="1:7">
      <c r="A43" s="192" t="s">
        <v>239</v>
      </c>
      <c r="B43" s="98">
        <f>B10</f>
        <v>0.16903000000000001</v>
      </c>
      <c r="C43" s="41"/>
      <c r="D43" s="41"/>
      <c r="E43" s="41"/>
      <c r="F43" s="41"/>
      <c r="G43" s="41"/>
    </row>
    <row r="44" spans="1:7">
      <c r="A44" s="192" t="s">
        <v>240</v>
      </c>
      <c r="B44" s="98">
        <f>B11</f>
        <v>0.626</v>
      </c>
      <c r="C44" s="41"/>
      <c r="D44" s="41"/>
      <c r="E44" s="41"/>
      <c r="F44" s="41"/>
      <c r="G44" s="41"/>
    </row>
    <row r="45" spans="1:7">
      <c r="A45" s="2" t="s">
        <v>248</v>
      </c>
      <c r="B45" s="165">
        <f t="shared" ref="B45:B46" si="1">B34+B23+B12</f>
        <v>48.655876449372542</v>
      </c>
      <c r="C45" s="41"/>
      <c r="D45" s="41"/>
      <c r="E45" s="41"/>
      <c r="F45" s="41"/>
      <c r="G45" s="41"/>
    </row>
    <row r="46" spans="1:7">
      <c r="A46" s="2" t="s">
        <v>249</v>
      </c>
      <c r="B46" s="165">
        <f t="shared" si="1"/>
        <v>515.65195105017426</v>
      </c>
      <c r="C46" s="41"/>
      <c r="D46" s="41"/>
      <c r="E46" s="41"/>
      <c r="F46" s="41"/>
      <c r="G46" s="41"/>
    </row>
    <row r="48" spans="1:7" ht="12.6" customHeight="1">
      <c r="A48" s="779" t="s">
        <v>250</v>
      </c>
      <c r="B48" s="779"/>
      <c r="C48" s="436"/>
      <c r="D48" s="436"/>
      <c r="E48" s="436"/>
      <c r="F48" s="436"/>
      <c r="G48" s="436"/>
    </row>
    <row r="49" spans="1:1">
      <c r="A49" s="716"/>
    </row>
  </sheetData>
  <mergeCells count="8">
    <mergeCell ref="A48:B48"/>
    <mergeCell ref="A38:B38"/>
    <mergeCell ref="A1:B1"/>
    <mergeCell ref="A3:B3"/>
    <mergeCell ref="A2:B2"/>
    <mergeCell ref="A16:B16"/>
    <mergeCell ref="A27:B27"/>
    <mergeCell ref="A5:B5"/>
  </mergeCells>
  <printOptions horizontalCentered="1" verticalCentered="1" headings="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H31"/>
  <sheetViews>
    <sheetView zoomScale="110" zoomScaleNormal="110" workbookViewId="0">
      <selection activeCell="E8" sqref="E8"/>
    </sheetView>
  </sheetViews>
  <sheetFormatPr defaultRowHeight="12.75"/>
  <cols>
    <col min="1" max="1" width="17.42578125" customWidth="1"/>
    <col min="2" max="2" width="8.5703125" customWidth="1"/>
    <col min="3" max="3" width="10.5703125" customWidth="1"/>
    <col min="4" max="4" width="13.42578125" customWidth="1"/>
    <col min="5" max="5" width="12.42578125" customWidth="1"/>
    <col min="6" max="6" width="13.42578125" customWidth="1"/>
    <col min="7" max="7" width="17.140625" customWidth="1"/>
  </cols>
  <sheetData>
    <row r="1" spans="1:8" ht="24" customHeight="1">
      <c r="A1" s="806" t="s">
        <v>251</v>
      </c>
      <c r="B1" s="807"/>
      <c r="C1" s="807"/>
      <c r="D1" s="807"/>
      <c r="E1" s="807"/>
      <c r="F1" s="807"/>
      <c r="G1" s="808"/>
      <c r="H1" s="41"/>
    </row>
    <row r="2" spans="1:8" ht="15.75">
      <c r="A2" s="809" t="s">
        <v>22</v>
      </c>
      <c r="B2" s="810"/>
      <c r="C2" s="810"/>
      <c r="D2" s="810"/>
      <c r="E2" s="810"/>
      <c r="F2" s="810"/>
      <c r="G2" s="811"/>
      <c r="H2" s="41"/>
    </row>
    <row r="3" spans="1:8" ht="15.75">
      <c r="A3" s="812" t="s">
        <v>0</v>
      </c>
      <c r="B3" s="810"/>
      <c r="C3" s="810"/>
      <c r="D3" s="810"/>
      <c r="E3" s="810"/>
      <c r="F3" s="810"/>
      <c r="G3" s="811"/>
      <c r="H3" s="41"/>
    </row>
    <row r="4" spans="1:8" s="41" customFormat="1" ht="16.5" thickBot="1">
      <c r="A4" s="719"/>
      <c r="B4" s="720"/>
      <c r="C4" s="720"/>
      <c r="D4" s="720"/>
      <c r="E4" s="720"/>
      <c r="F4" s="720"/>
      <c r="G4" s="720"/>
    </row>
    <row r="5" spans="1:8" s="41" customFormat="1" ht="16.5" thickBot="1">
      <c r="A5" s="332" t="s">
        <v>234</v>
      </c>
      <c r="B5" s="720"/>
      <c r="C5" s="720"/>
      <c r="D5" s="720"/>
      <c r="E5" s="720"/>
      <c r="F5" s="720"/>
      <c r="G5" s="720"/>
    </row>
    <row r="6" spans="1:8" ht="13.5" thickBot="1">
      <c r="A6" s="163"/>
      <c r="B6" s="813" t="s">
        <v>252</v>
      </c>
      <c r="C6" s="813"/>
      <c r="D6" s="813"/>
      <c r="E6" s="813" t="s">
        <v>253</v>
      </c>
      <c r="F6" s="813"/>
      <c r="G6" s="814"/>
      <c r="H6" s="41"/>
    </row>
    <row r="7" spans="1:8">
      <c r="A7" s="164" t="s">
        <v>254</v>
      </c>
      <c r="B7" s="714" t="s">
        <v>255</v>
      </c>
      <c r="C7" s="714" t="s">
        <v>256</v>
      </c>
      <c r="D7" s="714" t="s">
        <v>20</v>
      </c>
      <c r="E7" s="714" t="s">
        <v>257</v>
      </c>
      <c r="F7" s="714" t="s">
        <v>256</v>
      </c>
      <c r="G7" s="714" t="s">
        <v>20</v>
      </c>
      <c r="H7" s="41"/>
    </row>
    <row r="8" spans="1:8">
      <c r="A8" s="134" t="s">
        <v>258</v>
      </c>
      <c r="B8" s="104">
        <v>0</v>
      </c>
      <c r="C8" s="104">
        <v>19358</v>
      </c>
      <c r="D8" s="106">
        <f>SUM(B8:C8)</f>
        <v>19358</v>
      </c>
      <c r="E8" s="105">
        <v>0</v>
      </c>
      <c r="F8" s="105">
        <v>890</v>
      </c>
      <c r="G8" s="106">
        <f t="shared" ref="G8" si="0">SUM(E8:F8)</f>
        <v>890</v>
      </c>
      <c r="H8" s="41"/>
    </row>
    <row r="9" spans="1:8" ht="13.5" thickBot="1">
      <c r="A9" s="135" t="s">
        <v>259</v>
      </c>
      <c r="B9" s="129">
        <v>7533</v>
      </c>
      <c r="C9" s="129">
        <v>305205</v>
      </c>
      <c r="D9" s="130">
        <f>SUM(B9:C9)</f>
        <v>312738</v>
      </c>
      <c r="E9" s="131">
        <v>420</v>
      </c>
      <c r="F9" s="131">
        <v>13639</v>
      </c>
      <c r="G9" s="130">
        <f t="shared" ref="G9:G10" si="1">SUM(E9:F9)</f>
        <v>14059</v>
      </c>
      <c r="H9" s="41"/>
    </row>
    <row r="10" spans="1:8">
      <c r="A10" s="128" t="s">
        <v>20</v>
      </c>
      <c r="B10" s="127">
        <f>SUM(B8:B9)</f>
        <v>7533</v>
      </c>
      <c r="C10" s="127">
        <f>SUM(C8:C9)</f>
        <v>324563</v>
      </c>
      <c r="D10" s="127">
        <f>SUM(D8:D9)</f>
        <v>332096</v>
      </c>
      <c r="E10" s="127">
        <f>SUM(E8:E9)</f>
        <v>420</v>
      </c>
      <c r="F10" s="127">
        <f>SUM(F8:F9)</f>
        <v>14529</v>
      </c>
      <c r="G10" s="127">
        <f t="shared" si="1"/>
        <v>14949</v>
      </c>
      <c r="H10" s="217" t="s">
        <v>208</v>
      </c>
    </row>
    <row r="11" spans="1:8">
      <c r="A11" s="691"/>
      <c r="B11" s="691"/>
      <c r="C11" s="691"/>
      <c r="D11" s="691"/>
      <c r="E11" s="691"/>
      <c r="F11" s="691"/>
      <c r="G11" s="691"/>
      <c r="H11" s="41"/>
    </row>
    <row r="12" spans="1:8" ht="17.100000000000001" customHeight="1" thickBot="1">
      <c r="A12" s="750"/>
      <c r="B12" s="750"/>
      <c r="C12" s="750"/>
      <c r="D12" s="750"/>
      <c r="E12" s="750"/>
      <c r="F12" s="750"/>
      <c r="G12" s="750"/>
      <c r="H12" s="41"/>
    </row>
    <row r="13" spans="1:8" ht="16.5" thickBot="1">
      <c r="A13" s="803" t="s">
        <v>209</v>
      </c>
      <c r="B13" s="804"/>
      <c r="C13" s="805"/>
      <c r="D13" s="330"/>
      <c r="E13" s="720"/>
      <c r="F13" s="720"/>
      <c r="G13" s="720"/>
      <c r="H13" s="41"/>
    </row>
    <row r="14" spans="1:8" ht="13.5" thickBot="1">
      <c r="A14" s="331"/>
      <c r="B14" s="813"/>
      <c r="C14" s="813"/>
      <c r="D14" s="813"/>
      <c r="E14" s="813" t="s">
        <v>253</v>
      </c>
      <c r="F14" s="813"/>
      <c r="G14" s="814"/>
      <c r="H14" s="41"/>
    </row>
    <row r="15" spans="1:8">
      <c r="A15" s="164" t="s">
        <v>254</v>
      </c>
      <c r="B15" s="714"/>
      <c r="C15" s="714"/>
      <c r="D15" s="714"/>
      <c r="E15" s="714" t="s">
        <v>257</v>
      </c>
      <c r="F15" s="714" t="s">
        <v>256</v>
      </c>
      <c r="G15" s="714" t="s">
        <v>20</v>
      </c>
      <c r="H15" s="41"/>
    </row>
    <row r="16" spans="1:8">
      <c r="A16" s="134" t="s">
        <v>208</v>
      </c>
      <c r="B16" s="104"/>
      <c r="C16" s="104"/>
      <c r="D16" s="106"/>
      <c r="E16" s="105"/>
      <c r="F16" s="105"/>
      <c r="G16" s="106">
        <f>SUM(E16:F16)</f>
        <v>0</v>
      </c>
      <c r="H16" s="41"/>
    </row>
    <row r="17" spans="1:7" ht="13.5" thickBot="1">
      <c r="A17" s="135" t="s">
        <v>208</v>
      </c>
      <c r="B17" s="129"/>
      <c r="C17" s="129"/>
      <c r="D17" s="130"/>
      <c r="E17" s="131"/>
      <c r="F17" s="131"/>
      <c r="G17" s="130">
        <f t="shared" ref="G17:G18" si="2">SUM(E17:F17)</f>
        <v>0</v>
      </c>
    </row>
    <row r="18" spans="1:7">
      <c r="A18" s="128" t="s">
        <v>20</v>
      </c>
      <c r="B18" s="127"/>
      <c r="C18" s="127"/>
      <c r="D18" s="127"/>
      <c r="E18" s="127">
        <f>SUM(E16:E17)</f>
        <v>0</v>
      </c>
      <c r="F18" s="127">
        <f>SUM(F16:F17)</f>
        <v>0</v>
      </c>
      <c r="G18" s="127">
        <f t="shared" si="2"/>
        <v>0</v>
      </c>
    </row>
    <row r="19" spans="1:7">
      <c r="A19" s="691"/>
      <c r="B19" s="691"/>
      <c r="C19" s="691"/>
      <c r="D19" s="691"/>
      <c r="E19" s="691"/>
      <c r="F19" s="691"/>
      <c r="G19" s="691"/>
    </row>
    <row r="20" spans="1:7" ht="13.5" thickBot="1">
      <c r="A20" s="691"/>
      <c r="B20" s="691"/>
      <c r="C20" s="691"/>
      <c r="D20" s="691"/>
      <c r="E20" s="691"/>
      <c r="F20" s="691"/>
      <c r="G20" s="691"/>
    </row>
    <row r="21" spans="1:7" ht="16.5" thickBot="1">
      <c r="A21" s="803" t="s">
        <v>244</v>
      </c>
      <c r="B21" s="804"/>
      <c r="C21" s="804"/>
      <c r="D21" s="805"/>
      <c r="E21" s="330"/>
      <c r="F21" s="720"/>
      <c r="G21" s="720"/>
    </row>
    <row r="22" spans="1:7" ht="13.5" thickBot="1">
      <c r="A22" s="163"/>
      <c r="B22" s="813"/>
      <c r="C22" s="813"/>
      <c r="D22" s="813"/>
      <c r="E22" s="813" t="s">
        <v>260</v>
      </c>
      <c r="F22" s="813"/>
      <c r="G22" s="814"/>
    </row>
    <row r="23" spans="1:7">
      <c r="A23" s="164" t="s">
        <v>254</v>
      </c>
      <c r="B23" s="714"/>
      <c r="C23" s="714"/>
      <c r="D23" s="714"/>
      <c r="E23" s="714" t="s">
        <v>257</v>
      </c>
      <c r="F23" s="714" t="s">
        <v>256</v>
      </c>
      <c r="G23" s="714" t="s">
        <v>20</v>
      </c>
    </row>
    <row r="24" spans="1:7">
      <c r="A24" s="134" t="s">
        <v>208</v>
      </c>
      <c r="B24" s="104"/>
      <c r="C24" s="104"/>
      <c r="D24" s="106"/>
      <c r="E24" s="105"/>
      <c r="F24" s="105"/>
      <c r="G24" s="106">
        <f>SUM(E24:F24)</f>
        <v>0</v>
      </c>
    </row>
    <row r="25" spans="1:7" ht="13.5" thickBot="1">
      <c r="A25" s="135" t="s">
        <v>208</v>
      </c>
      <c r="B25" s="129"/>
      <c r="C25" s="129"/>
      <c r="D25" s="130"/>
      <c r="E25" s="131"/>
      <c r="F25" s="131"/>
      <c r="G25" s="130">
        <f t="shared" ref="G25:G26" si="3">SUM(E25:F25)</f>
        <v>0</v>
      </c>
    </row>
    <row r="26" spans="1:7">
      <c r="A26" s="128" t="s">
        <v>20</v>
      </c>
      <c r="B26" s="127"/>
      <c r="C26" s="127"/>
      <c r="D26" s="127"/>
      <c r="E26" s="127">
        <f>SUM(E24:E25)</f>
        <v>0</v>
      </c>
      <c r="F26" s="127">
        <f>SUM(F24:F25)</f>
        <v>0</v>
      </c>
      <c r="G26" s="127">
        <f t="shared" si="3"/>
        <v>0</v>
      </c>
    </row>
    <row r="27" spans="1:7">
      <c r="A27" s="691"/>
      <c r="B27" s="691"/>
      <c r="C27" s="691"/>
      <c r="D27" s="691"/>
      <c r="E27" s="691"/>
      <c r="F27" s="691"/>
      <c r="G27" s="691"/>
    </row>
    <row r="28" spans="1:7" s="41" customFormat="1">
      <c r="A28" s="815" t="s">
        <v>261</v>
      </c>
      <c r="B28" s="815"/>
      <c r="C28" s="815"/>
      <c r="D28" s="815"/>
      <c r="E28" s="815"/>
      <c r="F28" s="815"/>
      <c r="G28" s="815"/>
    </row>
    <row r="29" spans="1:7" ht="30" customHeight="1">
      <c r="A29" s="815" t="s">
        <v>262</v>
      </c>
      <c r="B29" s="815"/>
      <c r="C29" s="815"/>
      <c r="D29" s="815"/>
      <c r="E29" s="815"/>
      <c r="F29" s="815"/>
      <c r="G29" s="815"/>
    </row>
    <row r="30" spans="1:7">
      <c r="A30" s="691"/>
      <c r="B30" s="691"/>
      <c r="C30" s="691"/>
      <c r="D30" s="691"/>
      <c r="E30" s="691"/>
      <c r="F30" s="691"/>
      <c r="G30" s="691"/>
    </row>
    <row r="31" spans="1:7">
      <c r="A31" s="142"/>
      <c r="B31" s="142"/>
      <c r="C31" s="41"/>
      <c r="D31" s="41"/>
      <c r="E31" s="41"/>
      <c r="F31" s="41"/>
      <c r="G31" s="41"/>
    </row>
  </sheetData>
  <mergeCells count="14">
    <mergeCell ref="A28:G28"/>
    <mergeCell ref="A29:G29"/>
    <mergeCell ref="B14:D14"/>
    <mergeCell ref="E14:G14"/>
    <mergeCell ref="B22:D22"/>
    <mergeCell ref="E22:G22"/>
    <mergeCell ref="A21:D21"/>
    <mergeCell ref="A13:C13"/>
    <mergeCell ref="A12:G12"/>
    <mergeCell ref="A1:G1"/>
    <mergeCell ref="A2:G2"/>
    <mergeCell ref="A3:G3"/>
    <mergeCell ref="B6:D6"/>
    <mergeCell ref="E6:G6"/>
  </mergeCells>
  <printOptions horizontalCentered="1" verticalCentered="1" headings="1"/>
  <pageMargins left="0.25" right="0.25" top="0.5" bottom="0.5" header="0.5" footer="0.5"/>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election activeCell="B8" sqref="B8"/>
    </sheetView>
  </sheetViews>
  <sheetFormatPr defaultRowHeight="12.75"/>
  <cols>
    <col min="1" max="1" width="12.42578125" customWidth="1"/>
    <col min="2" max="2" width="16.42578125" customWidth="1"/>
    <col min="3" max="3" width="12.42578125" customWidth="1"/>
    <col min="4" max="4" width="15.5703125" customWidth="1"/>
    <col min="5" max="5" width="12.140625" customWidth="1"/>
    <col min="6" max="6" width="10.5703125" bestFit="1" customWidth="1"/>
    <col min="7" max="7" width="14.5703125" bestFit="1" customWidth="1"/>
    <col min="8" max="8" width="14.5703125" customWidth="1"/>
  </cols>
  <sheetData>
    <row r="1" spans="1:8" ht="15.75">
      <c r="A1" s="816" t="s">
        <v>263</v>
      </c>
      <c r="B1" s="817"/>
      <c r="C1" s="817"/>
      <c r="D1" s="817"/>
      <c r="E1" s="817"/>
      <c r="F1" s="817"/>
      <c r="G1" s="817"/>
      <c r="H1" s="817"/>
    </row>
    <row r="2" spans="1:8" ht="13.5">
      <c r="A2" s="808" t="s">
        <v>22</v>
      </c>
      <c r="B2" s="818"/>
      <c r="C2" s="818"/>
      <c r="D2" s="818"/>
      <c r="E2" s="818"/>
      <c r="F2" s="818"/>
      <c r="G2" s="818"/>
      <c r="H2" s="818"/>
    </row>
    <row r="3" spans="1:8" ht="15.75">
      <c r="A3" s="819" t="s">
        <v>0</v>
      </c>
      <c r="B3" s="820"/>
      <c r="C3" s="820"/>
      <c r="D3" s="820"/>
      <c r="E3" s="820"/>
      <c r="F3" s="820"/>
      <c r="G3" s="820"/>
      <c r="H3" s="820"/>
    </row>
    <row r="4" spans="1:8" s="41" customFormat="1" ht="16.5" thickBot="1">
      <c r="A4" s="162"/>
      <c r="B4" s="722"/>
      <c r="C4" s="722"/>
      <c r="D4" s="218" t="s">
        <v>264</v>
      </c>
      <c r="E4" s="722"/>
      <c r="F4" s="722"/>
      <c r="G4" s="722"/>
      <c r="H4" s="722"/>
    </row>
    <row r="5" spans="1:8" s="41" customFormat="1" ht="16.5" thickBot="1">
      <c r="A5" s="821" t="s">
        <v>234</v>
      </c>
      <c r="B5" s="822"/>
      <c r="C5" s="333"/>
      <c r="D5" s="334" t="s">
        <v>208</v>
      </c>
      <c r="E5" s="334"/>
      <c r="F5" s="333"/>
      <c r="G5" s="333"/>
      <c r="H5" s="333"/>
    </row>
    <row r="6" spans="1:8" ht="16.5" thickBot="1">
      <c r="A6" s="161"/>
      <c r="B6" s="772" t="s">
        <v>265</v>
      </c>
      <c r="C6" s="773"/>
      <c r="D6" s="773"/>
      <c r="E6" s="773"/>
      <c r="F6" s="773"/>
      <c r="G6" s="773"/>
      <c r="H6" s="774"/>
    </row>
    <row r="7" spans="1:8" ht="63.75">
      <c r="A7" s="160" t="s">
        <v>254</v>
      </c>
      <c r="B7" s="635" t="s">
        <v>266</v>
      </c>
      <c r="C7" s="635" t="s">
        <v>267</v>
      </c>
      <c r="D7" s="635" t="s">
        <v>268</v>
      </c>
      <c r="E7" s="635" t="s">
        <v>269</v>
      </c>
      <c r="F7" s="635" t="s">
        <v>270</v>
      </c>
      <c r="G7" s="635" t="s">
        <v>271</v>
      </c>
      <c r="H7" s="636" t="s">
        <v>272</v>
      </c>
    </row>
    <row r="8" spans="1:8">
      <c r="A8" s="192" t="s">
        <v>259</v>
      </c>
      <c r="B8" s="126">
        <v>12226</v>
      </c>
      <c r="C8" s="126">
        <v>152</v>
      </c>
      <c r="D8" s="126"/>
      <c r="E8" s="126"/>
      <c r="F8" s="126">
        <v>1245</v>
      </c>
      <c r="G8" s="126">
        <v>357</v>
      </c>
      <c r="H8" s="159">
        <v>148</v>
      </c>
    </row>
    <row r="9" spans="1:8">
      <c r="A9" s="192" t="s">
        <v>258</v>
      </c>
      <c r="B9" s="126">
        <v>257</v>
      </c>
      <c r="C9" s="126">
        <v>1</v>
      </c>
      <c r="D9" s="126"/>
      <c r="E9" s="126"/>
      <c r="F9" s="105">
        <v>69</v>
      </c>
      <c r="G9" s="126">
        <v>0</v>
      </c>
      <c r="H9" s="159">
        <v>2</v>
      </c>
    </row>
    <row r="10" spans="1:8" ht="13.5" thickBot="1">
      <c r="A10" s="158" t="s">
        <v>20</v>
      </c>
      <c r="B10" s="130">
        <f>SUM(B8:B9)</f>
        <v>12483</v>
      </c>
      <c r="C10" s="130">
        <f t="shared" ref="C10:H10" si="0">SUM(C8:C9)</f>
        <v>153</v>
      </c>
      <c r="D10" s="130">
        <f t="shared" si="0"/>
        <v>0</v>
      </c>
      <c r="E10" s="130">
        <f t="shared" si="0"/>
        <v>0</v>
      </c>
      <c r="F10" s="130">
        <f t="shared" si="0"/>
        <v>1314</v>
      </c>
      <c r="G10" s="130">
        <f t="shared" si="0"/>
        <v>357</v>
      </c>
      <c r="H10" s="157">
        <f t="shared" si="0"/>
        <v>150</v>
      </c>
    </row>
    <row r="11" spans="1:8">
      <c r="A11" s="124"/>
      <c r="B11" s="124"/>
      <c r="C11" s="41"/>
      <c r="D11" s="41"/>
      <c r="E11" s="41"/>
      <c r="F11" s="41"/>
      <c r="G11" s="41"/>
      <c r="H11" s="41"/>
    </row>
    <row r="12" spans="1:8" ht="30" customHeight="1">
      <c r="A12" s="815" t="s">
        <v>262</v>
      </c>
      <c r="B12" s="815"/>
      <c r="C12" s="815"/>
      <c r="D12" s="815"/>
      <c r="E12" s="815"/>
      <c r="F12" s="815"/>
      <c r="G12" s="815"/>
      <c r="H12" s="815"/>
    </row>
    <row r="13" spans="1:8">
      <c r="A13" s="289"/>
      <c r="B13" s="41"/>
      <c r="C13" s="41"/>
      <c r="D13" s="41"/>
      <c r="E13" s="41"/>
      <c r="F13" s="41"/>
      <c r="G13" s="41"/>
      <c r="H13" s="41"/>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election activeCell="C4" sqref="C4"/>
    </sheetView>
  </sheetViews>
  <sheetFormatPr defaultRowHeight="12.75"/>
  <cols>
    <col min="1" max="1" width="10.5703125" customWidth="1"/>
    <col min="2" max="2" width="11.5703125" customWidth="1"/>
    <col min="3" max="3" width="9.5703125" customWidth="1"/>
    <col min="4" max="4" width="10.5703125" customWidth="1"/>
    <col min="5" max="5" width="6.5703125" customWidth="1"/>
    <col min="6" max="6" width="11.42578125" customWidth="1"/>
    <col min="7" max="9" width="6.5703125" customWidth="1"/>
    <col min="10" max="10" width="11.5703125" customWidth="1"/>
    <col min="11" max="11" width="6.5703125" customWidth="1"/>
    <col min="12" max="12" width="10.140625" customWidth="1"/>
    <col min="13" max="13" width="6.5703125" customWidth="1"/>
    <col min="14" max="14" width="11.5703125" customWidth="1"/>
    <col min="15" max="15" width="15.85546875" customWidth="1"/>
    <col min="16" max="16" width="10.5703125" customWidth="1"/>
    <col min="17" max="17" width="6.5703125" customWidth="1"/>
    <col min="19" max="19" width="10.140625" bestFit="1" customWidth="1"/>
  </cols>
  <sheetData>
    <row r="1" spans="1:17" ht="15.75">
      <c r="A1" s="802" t="s">
        <v>273</v>
      </c>
      <c r="B1" s="802"/>
      <c r="C1" s="802"/>
      <c r="D1" s="802"/>
      <c r="E1" s="802"/>
      <c r="F1" s="802"/>
      <c r="G1" s="802"/>
      <c r="H1" s="802"/>
      <c r="I1" s="802"/>
      <c r="J1" s="802"/>
      <c r="K1" s="802"/>
      <c r="L1" s="802"/>
      <c r="M1" s="802"/>
      <c r="N1" s="802"/>
      <c r="O1" s="802"/>
      <c r="P1" s="802"/>
      <c r="Q1" s="802"/>
    </row>
    <row r="2" spans="1:17" ht="15.75">
      <c r="A2" s="802" t="s">
        <v>22</v>
      </c>
      <c r="B2" s="829"/>
      <c r="C2" s="829"/>
      <c r="D2" s="829"/>
      <c r="E2" s="829"/>
      <c r="F2" s="829"/>
      <c r="G2" s="829"/>
      <c r="H2" s="829"/>
      <c r="I2" s="829"/>
      <c r="J2" s="829"/>
      <c r="K2" s="829"/>
      <c r="L2" s="829"/>
      <c r="M2" s="829"/>
      <c r="N2" s="829"/>
      <c r="O2" s="829"/>
      <c r="P2" s="829"/>
      <c r="Q2" s="829"/>
    </row>
    <row r="3" spans="1:17" ht="16.5" thickBot="1">
      <c r="A3" s="800" t="s">
        <v>0</v>
      </c>
      <c r="B3" s="830"/>
      <c r="C3" s="830"/>
      <c r="D3" s="830"/>
      <c r="E3" s="830"/>
      <c r="F3" s="830"/>
      <c r="G3" s="830"/>
      <c r="H3" s="830"/>
      <c r="I3" s="830"/>
      <c r="J3" s="830"/>
      <c r="K3" s="830"/>
      <c r="L3" s="830"/>
      <c r="M3" s="830"/>
      <c r="N3" s="830"/>
      <c r="O3" s="830"/>
      <c r="P3" s="830"/>
      <c r="Q3" s="830"/>
    </row>
    <row r="4" spans="1:17" s="41" customFormat="1" ht="16.5" thickBot="1">
      <c r="A4" s="803" t="s">
        <v>234</v>
      </c>
      <c r="B4" s="834"/>
      <c r="C4" s="335"/>
      <c r="D4" s="335"/>
      <c r="E4" s="335"/>
      <c r="F4" s="335"/>
      <c r="G4" s="335"/>
      <c r="H4" s="335"/>
      <c r="I4" s="335"/>
      <c r="J4" s="335"/>
      <c r="K4" s="335"/>
      <c r="L4" s="335"/>
      <c r="M4" s="335"/>
      <c r="N4" s="335"/>
      <c r="O4" s="335"/>
      <c r="P4" s="335"/>
      <c r="Q4" s="335"/>
    </row>
    <row r="5" spans="1:17">
      <c r="A5" s="823" t="s">
        <v>274</v>
      </c>
      <c r="B5" s="827" t="s">
        <v>275</v>
      </c>
      <c r="C5" s="827"/>
      <c r="D5" s="827"/>
      <c r="E5" s="828"/>
      <c r="F5" s="827" t="s">
        <v>276</v>
      </c>
      <c r="G5" s="827"/>
      <c r="H5" s="827"/>
      <c r="I5" s="827"/>
      <c r="J5" s="827" t="s">
        <v>277</v>
      </c>
      <c r="K5" s="827"/>
      <c r="L5" s="827"/>
      <c r="M5" s="827"/>
      <c r="N5" s="827" t="s">
        <v>20</v>
      </c>
      <c r="O5" s="827"/>
      <c r="P5" s="827"/>
      <c r="Q5" s="827"/>
    </row>
    <row r="6" spans="1:17" ht="36" customHeight="1">
      <c r="A6" s="824"/>
      <c r="B6" s="826" t="s">
        <v>278</v>
      </c>
      <c r="C6" s="827" t="s">
        <v>279</v>
      </c>
      <c r="D6" s="827"/>
      <c r="E6" s="827"/>
      <c r="F6" s="826" t="s">
        <v>278</v>
      </c>
      <c r="G6" s="827" t="s">
        <v>279</v>
      </c>
      <c r="H6" s="827"/>
      <c r="I6" s="827"/>
      <c r="J6" s="826" t="s">
        <v>278</v>
      </c>
      <c r="K6" s="827" t="s">
        <v>279</v>
      </c>
      <c r="L6" s="827"/>
      <c r="M6" s="827"/>
      <c r="N6" s="826" t="s">
        <v>278</v>
      </c>
      <c r="O6" s="827" t="s">
        <v>279</v>
      </c>
      <c r="P6" s="827"/>
      <c r="Q6" s="827"/>
    </row>
    <row r="7" spans="1:17" ht="16.5" customHeight="1">
      <c r="A7" s="825"/>
      <c r="B7" s="826"/>
      <c r="C7" s="724" t="s">
        <v>280</v>
      </c>
      <c r="D7" s="724" t="s">
        <v>281</v>
      </c>
      <c r="E7" s="724" t="s">
        <v>282</v>
      </c>
      <c r="F7" s="826"/>
      <c r="G7" s="724" t="s">
        <v>280</v>
      </c>
      <c r="H7" s="724" t="s">
        <v>281</v>
      </c>
      <c r="I7" s="724" t="s">
        <v>282</v>
      </c>
      <c r="J7" s="826"/>
      <c r="K7" s="724" t="s">
        <v>280</v>
      </c>
      <c r="L7" s="724" t="s">
        <v>281</v>
      </c>
      <c r="M7" s="724" t="s">
        <v>282</v>
      </c>
      <c r="N7" s="826"/>
      <c r="O7" s="724" t="s">
        <v>280</v>
      </c>
      <c r="P7" s="724" t="s">
        <v>281</v>
      </c>
      <c r="Q7" s="724" t="s">
        <v>282</v>
      </c>
    </row>
    <row r="8" spans="1:17">
      <c r="A8" s="2" t="s">
        <v>188</v>
      </c>
      <c r="B8" s="268">
        <v>60</v>
      </c>
      <c r="C8" s="268">
        <v>4506.8460000000096</v>
      </c>
      <c r="D8" s="268">
        <v>118495.51899999953</v>
      </c>
      <c r="E8" s="268">
        <v>98.234463000001426</v>
      </c>
      <c r="F8" s="268">
        <v>0</v>
      </c>
      <c r="G8" s="268">
        <v>0</v>
      </c>
      <c r="H8" s="268">
        <v>0</v>
      </c>
      <c r="I8" s="268">
        <v>0</v>
      </c>
      <c r="J8" s="268">
        <v>21</v>
      </c>
      <c r="K8" s="268">
        <v>0</v>
      </c>
      <c r="L8" s="268">
        <v>12111.060000000005</v>
      </c>
      <c r="M8" s="268">
        <v>1.53634</v>
      </c>
      <c r="N8" s="268">
        <f>B8+J8</f>
        <v>81</v>
      </c>
      <c r="O8" s="257">
        <f t="shared" ref="O8:O19" si="0">C8+K8</f>
        <v>4506.8460000000096</v>
      </c>
      <c r="P8" s="257">
        <f t="shared" ref="P8:P19" si="1">D8+L8</f>
        <v>130606.57899999953</v>
      </c>
      <c r="Q8" s="268">
        <f t="shared" ref="Q8:Q19" si="2">E8+M8</f>
        <v>99.770803000001422</v>
      </c>
    </row>
    <row r="9" spans="1:17">
      <c r="A9" s="2" t="s">
        <v>189</v>
      </c>
      <c r="B9" s="257">
        <v>1874</v>
      </c>
      <c r="C9" s="257">
        <v>21875.827999999743</v>
      </c>
      <c r="D9" s="257">
        <v>383673.5719999756</v>
      </c>
      <c r="E9" s="257">
        <v>205.67357400001779</v>
      </c>
      <c r="F9" s="268">
        <v>0</v>
      </c>
      <c r="G9" s="268">
        <v>0</v>
      </c>
      <c r="H9" s="268">
        <v>0</v>
      </c>
      <c r="I9" s="268">
        <v>0</v>
      </c>
      <c r="J9" s="268">
        <v>202</v>
      </c>
      <c r="K9" s="268">
        <v>0</v>
      </c>
      <c r="L9" s="257">
        <v>52920.677999999942</v>
      </c>
      <c r="M9" s="257">
        <v>12.221585999999952</v>
      </c>
      <c r="N9" s="268">
        <f t="shared" ref="N9:N19" si="3">B9+J9</f>
        <v>2076</v>
      </c>
      <c r="O9" s="268">
        <f t="shared" si="0"/>
        <v>21875.827999999743</v>
      </c>
      <c r="P9" s="268">
        <f t="shared" si="1"/>
        <v>436594.24999997555</v>
      </c>
      <c r="Q9" s="268">
        <f t="shared" si="2"/>
        <v>217.89516000001774</v>
      </c>
    </row>
    <row r="10" spans="1:17">
      <c r="A10" s="2" t="s">
        <v>190</v>
      </c>
      <c r="B10" s="268">
        <v>2135</v>
      </c>
      <c r="C10" s="268">
        <v>26552.597999999773</v>
      </c>
      <c r="D10" s="268">
        <v>471716.23599998938</v>
      </c>
      <c r="E10" s="268">
        <v>288.9104319999982</v>
      </c>
      <c r="F10" s="268">
        <v>0</v>
      </c>
      <c r="G10" s="268">
        <v>0</v>
      </c>
      <c r="H10" s="268">
        <v>0</v>
      </c>
      <c r="I10" s="268">
        <v>0</v>
      </c>
      <c r="J10" s="268">
        <v>237</v>
      </c>
      <c r="K10" s="268">
        <v>0</v>
      </c>
      <c r="L10" s="268">
        <v>56700.401999999995</v>
      </c>
      <c r="M10" s="268">
        <v>15.875383999999993</v>
      </c>
      <c r="N10" s="268">
        <f t="shared" si="3"/>
        <v>2372</v>
      </c>
      <c r="O10" s="268">
        <f t="shared" si="0"/>
        <v>26552.597999999773</v>
      </c>
      <c r="P10" s="268">
        <f t="shared" si="1"/>
        <v>528416.63799998933</v>
      </c>
      <c r="Q10" s="268">
        <f t="shared" si="2"/>
        <v>304.78581599999819</v>
      </c>
    </row>
    <row r="11" spans="1:17" s="41" customFormat="1">
      <c r="A11" s="2" t="s">
        <v>191</v>
      </c>
      <c r="B11" s="268">
        <v>1871</v>
      </c>
      <c r="C11" s="268">
        <v>22577.797999999861</v>
      </c>
      <c r="D11" s="268">
        <v>438120.86199998821</v>
      </c>
      <c r="E11" s="268">
        <v>287.93153400001046</v>
      </c>
      <c r="F11" s="268">
        <v>0</v>
      </c>
      <c r="G11" s="268">
        <v>0</v>
      </c>
      <c r="H11" s="268">
        <v>0</v>
      </c>
      <c r="I11" s="268">
        <v>0</v>
      </c>
      <c r="J11" s="268">
        <v>240</v>
      </c>
      <c r="K11" s="268">
        <v>0</v>
      </c>
      <c r="L11" s="268">
        <v>51970.743000000046</v>
      </c>
      <c r="M11" s="268">
        <v>14.788770999999986</v>
      </c>
      <c r="N11" s="268">
        <f t="shared" si="3"/>
        <v>2111</v>
      </c>
      <c r="O11" s="268">
        <f t="shared" si="0"/>
        <v>22577.797999999861</v>
      </c>
      <c r="P11" s="268">
        <f t="shared" si="1"/>
        <v>490091.60499998822</v>
      </c>
      <c r="Q11" s="268">
        <f t="shared" si="2"/>
        <v>302.72030500001046</v>
      </c>
    </row>
    <row r="12" spans="1:17" s="41" customFormat="1">
      <c r="A12" s="2" t="s">
        <v>192</v>
      </c>
      <c r="B12" s="268">
        <v>2089</v>
      </c>
      <c r="C12" s="268">
        <v>23075.455999999791</v>
      </c>
      <c r="D12" s="268">
        <v>522932.02099999139</v>
      </c>
      <c r="E12" s="268">
        <v>356.43538699996049</v>
      </c>
      <c r="F12" s="268">
        <v>0</v>
      </c>
      <c r="G12" s="268">
        <v>0</v>
      </c>
      <c r="H12" s="268">
        <v>0</v>
      </c>
      <c r="I12" s="268">
        <v>0</v>
      </c>
      <c r="J12" s="268">
        <v>125</v>
      </c>
      <c r="K12" s="268">
        <v>0</v>
      </c>
      <c r="L12" s="268">
        <v>30413.772000000034</v>
      </c>
      <c r="M12" s="268">
        <v>6.3898340000000182</v>
      </c>
      <c r="N12" s="268">
        <f t="shared" ref="N12:N15" si="4">B12+J12</f>
        <v>2214</v>
      </c>
      <c r="O12" s="268">
        <f t="shared" ref="O12:O15" si="5">C12+K12</f>
        <v>23075.455999999791</v>
      </c>
      <c r="P12" s="268">
        <f t="shared" ref="P12:P15" si="6">D12+L12</f>
        <v>553345.79299999145</v>
      </c>
      <c r="Q12" s="268">
        <f t="shared" ref="Q12:Q15" si="7">E12+M12</f>
        <v>362.82522099996049</v>
      </c>
    </row>
    <row r="13" spans="1:17" s="41" customFormat="1">
      <c r="A13" s="2" t="s">
        <v>193</v>
      </c>
      <c r="B13" s="268">
        <v>47</v>
      </c>
      <c r="C13" s="268">
        <v>2727.7580000000007</v>
      </c>
      <c r="D13" s="268">
        <v>132697.44999999969</v>
      </c>
      <c r="E13" s="268">
        <v>16.07368999999975</v>
      </c>
      <c r="F13" s="268">
        <v>0</v>
      </c>
      <c r="G13" s="268">
        <v>0</v>
      </c>
      <c r="H13" s="268">
        <v>0</v>
      </c>
      <c r="I13" s="268">
        <v>0</v>
      </c>
      <c r="J13" s="268">
        <v>9</v>
      </c>
      <c r="K13" s="268">
        <v>0</v>
      </c>
      <c r="L13" s="268">
        <v>7009.090000000002</v>
      </c>
      <c r="M13" s="268">
        <v>0.8861999999999991</v>
      </c>
      <c r="N13" s="268">
        <f t="shared" si="4"/>
        <v>56</v>
      </c>
      <c r="O13" s="268">
        <f t="shared" si="5"/>
        <v>2727.7580000000007</v>
      </c>
      <c r="P13" s="268">
        <f t="shared" si="6"/>
        <v>139706.53999999969</v>
      </c>
      <c r="Q13" s="268">
        <f t="shared" si="7"/>
        <v>16.959889999999749</v>
      </c>
    </row>
    <row r="14" spans="1:17" s="41" customFormat="1">
      <c r="A14" s="2" t="s">
        <v>194</v>
      </c>
      <c r="B14" s="268">
        <v>533</v>
      </c>
      <c r="C14" s="268">
        <v>5511.5440000001418</v>
      </c>
      <c r="D14" s="268">
        <v>227021.36900000027</v>
      </c>
      <c r="E14" s="268">
        <v>26.394112999999578</v>
      </c>
      <c r="F14" s="268"/>
      <c r="G14" s="268"/>
      <c r="H14" s="268"/>
      <c r="I14" s="268"/>
      <c r="J14" s="268">
        <v>34</v>
      </c>
      <c r="K14" s="268">
        <v>0</v>
      </c>
      <c r="L14" s="268">
        <v>12675.739999999987</v>
      </c>
      <c r="M14" s="268">
        <v>1.5575600000000029</v>
      </c>
      <c r="N14" s="268">
        <f t="shared" si="4"/>
        <v>567</v>
      </c>
      <c r="O14" s="268">
        <f t="shared" si="5"/>
        <v>5511.5440000001418</v>
      </c>
      <c r="P14" s="268">
        <f t="shared" si="6"/>
        <v>239697.10900000026</v>
      </c>
      <c r="Q14" s="268">
        <f t="shared" si="7"/>
        <v>27.95167299999958</v>
      </c>
    </row>
    <row r="15" spans="1:17" s="41" customFormat="1">
      <c r="A15" s="2" t="s">
        <v>195</v>
      </c>
      <c r="B15" s="268">
        <v>501</v>
      </c>
      <c r="C15" s="268">
        <v>4962.8340000001272</v>
      </c>
      <c r="D15" s="268">
        <v>241928.66199999984</v>
      </c>
      <c r="E15" s="268">
        <v>26.7477139999997</v>
      </c>
      <c r="F15" s="268"/>
      <c r="G15" s="268"/>
      <c r="H15" s="268"/>
      <c r="I15" s="268"/>
      <c r="J15" s="268">
        <v>124</v>
      </c>
      <c r="K15" s="268">
        <v>0</v>
      </c>
      <c r="L15" s="268">
        <v>16736.049999999985</v>
      </c>
      <c r="M15" s="268">
        <v>1.3477000000000043</v>
      </c>
      <c r="N15" s="268">
        <f t="shared" si="4"/>
        <v>625</v>
      </c>
      <c r="O15" s="268">
        <f t="shared" si="5"/>
        <v>4962.8340000001272</v>
      </c>
      <c r="P15" s="268">
        <f t="shared" si="6"/>
        <v>258664.71199999982</v>
      </c>
      <c r="Q15" s="268">
        <f t="shared" si="7"/>
        <v>28.095413999999703</v>
      </c>
    </row>
    <row r="16" spans="1:17" s="41" customFormat="1">
      <c r="A16" s="2" t="s">
        <v>196</v>
      </c>
      <c r="B16" s="268">
        <v>441</v>
      </c>
      <c r="C16" s="268">
        <v>2396.1700000000151</v>
      </c>
      <c r="D16" s="268">
        <v>267683.37700000103</v>
      </c>
      <c r="E16" s="268">
        <v>28.109938999999738</v>
      </c>
      <c r="F16" s="268"/>
      <c r="G16" s="268"/>
      <c r="H16" s="268"/>
      <c r="I16" s="268"/>
      <c r="J16" s="268">
        <v>33</v>
      </c>
      <c r="K16" s="268">
        <v>0</v>
      </c>
      <c r="L16" s="268">
        <v>8142.2800000000016</v>
      </c>
      <c r="M16" s="268">
        <v>0.85289999999999966</v>
      </c>
      <c r="N16" s="268">
        <f t="shared" si="3"/>
        <v>474</v>
      </c>
      <c r="O16" s="268">
        <f t="shared" si="0"/>
        <v>2396.1700000000151</v>
      </c>
      <c r="P16" s="268">
        <f t="shared" si="1"/>
        <v>275825.65700000105</v>
      </c>
      <c r="Q16" s="268">
        <f t="shared" si="2"/>
        <v>28.962838999999736</v>
      </c>
    </row>
    <row r="17" spans="1:19" s="41" customFormat="1">
      <c r="A17" s="2" t="s">
        <v>197</v>
      </c>
      <c r="B17" s="268">
        <v>2903</v>
      </c>
      <c r="C17" s="268">
        <v>17608.747999999854</v>
      </c>
      <c r="D17" s="268">
        <v>367844.92399999883</v>
      </c>
      <c r="E17" s="268">
        <v>42.16611800000075</v>
      </c>
      <c r="F17" s="268"/>
      <c r="G17" s="268"/>
      <c r="H17" s="268"/>
      <c r="I17" s="268"/>
      <c r="J17" s="268">
        <v>116</v>
      </c>
      <c r="K17" s="268">
        <v>0</v>
      </c>
      <c r="L17" s="268">
        <v>19497.300000000003</v>
      </c>
      <c r="M17" s="268">
        <v>1.8873999999999991</v>
      </c>
      <c r="N17" s="268">
        <f t="shared" si="3"/>
        <v>3019</v>
      </c>
      <c r="O17" s="268">
        <f t="shared" si="0"/>
        <v>17608.747999999854</v>
      </c>
      <c r="P17" s="268">
        <f t="shared" si="1"/>
        <v>387342.22399999882</v>
      </c>
      <c r="Q17" s="268">
        <f t="shared" si="2"/>
        <v>44.05351800000075</v>
      </c>
    </row>
    <row r="18" spans="1:19" s="41" customFormat="1">
      <c r="A18" s="2" t="s">
        <v>198</v>
      </c>
      <c r="B18" s="268">
        <v>1207</v>
      </c>
      <c r="C18" s="268">
        <v>8894.5220000001318</v>
      </c>
      <c r="D18" s="268">
        <v>316584.08199999935</v>
      </c>
      <c r="E18" s="268">
        <v>37.021093999999913</v>
      </c>
      <c r="F18" s="268"/>
      <c r="G18" s="268"/>
      <c r="H18" s="268"/>
      <c r="I18" s="268"/>
      <c r="J18" s="268">
        <v>147</v>
      </c>
      <c r="K18" s="268">
        <v>0</v>
      </c>
      <c r="L18" s="268">
        <v>25203.100000000039</v>
      </c>
      <c r="M18" s="268">
        <v>2.396599999999995</v>
      </c>
      <c r="N18" s="268">
        <f t="shared" si="3"/>
        <v>1354</v>
      </c>
      <c r="O18" s="268">
        <f t="shared" si="0"/>
        <v>8894.5220000001318</v>
      </c>
      <c r="P18" s="268">
        <f t="shared" si="1"/>
        <v>341787.18199999939</v>
      </c>
      <c r="Q18" s="268">
        <f t="shared" si="2"/>
        <v>39.417693999999905</v>
      </c>
    </row>
    <row r="19" spans="1:19" s="41" customFormat="1" ht="13.5" thickBot="1">
      <c r="A19" s="133" t="s">
        <v>199</v>
      </c>
      <c r="B19" s="336">
        <v>0</v>
      </c>
      <c r="C19" s="336">
        <v>0</v>
      </c>
      <c r="D19" s="336">
        <v>0</v>
      </c>
      <c r="E19" s="336">
        <v>0</v>
      </c>
      <c r="F19" s="336">
        <v>0</v>
      </c>
      <c r="G19" s="336">
        <v>0</v>
      </c>
      <c r="H19" s="336">
        <v>0</v>
      </c>
      <c r="I19" s="336">
        <v>0</v>
      </c>
      <c r="J19" s="336">
        <v>0</v>
      </c>
      <c r="K19" s="336">
        <v>0</v>
      </c>
      <c r="L19" s="336">
        <v>0</v>
      </c>
      <c r="M19" s="336">
        <v>0</v>
      </c>
      <c r="N19" s="336">
        <f t="shared" si="3"/>
        <v>0</v>
      </c>
      <c r="O19" s="336">
        <f t="shared" si="0"/>
        <v>0</v>
      </c>
      <c r="P19" s="336">
        <f t="shared" si="1"/>
        <v>0</v>
      </c>
      <c r="Q19" s="336">
        <f t="shared" si="2"/>
        <v>0</v>
      </c>
    </row>
    <row r="20" spans="1:19">
      <c r="A20" s="128" t="s">
        <v>283</v>
      </c>
      <c r="B20" s="132">
        <f>SUM(B8:B19)</f>
        <v>13661</v>
      </c>
      <c r="C20" s="132">
        <f t="shared" ref="C20:Q20" si="8">SUM(C8:C19)</f>
        <v>140690.10199999946</v>
      </c>
      <c r="D20" s="132">
        <f t="shared" si="8"/>
        <v>3488698.0739999432</v>
      </c>
      <c r="E20" s="132">
        <f t="shared" si="8"/>
        <v>1413.6980579999877</v>
      </c>
      <c r="F20" s="132">
        <f t="shared" si="8"/>
        <v>0</v>
      </c>
      <c r="G20" s="132">
        <f t="shared" si="8"/>
        <v>0</v>
      </c>
      <c r="H20" s="132">
        <f t="shared" si="8"/>
        <v>0</v>
      </c>
      <c r="I20" s="132">
        <f t="shared" si="8"/>
        <v>0</v>
      </c>
      <c r="J20" s="132">
        <f t="shared" si="8"/>
        <v>1288</v>
      </c>
      <c r="K20" s="132">
        <f t="shared" si="8"/>
        <v>0</v>
      </c>
      <c r="L20" s="132">
        <f>SUM(L8:L19)</f>
        <v>293380.21500000003</v>
      </c>
      <c r="M20" s="132">
        <f t="shared" si="8"/>
        <v>59.740274999999954</v>
      </c>
      <c r="N20" s="132">
        <f t="shared" si="8"/>
        <v>14949</v>
      </c>
      <c r="O20" s="132">
        <f>SUM(O8:O19)</f>
        <v>140690.10199999946</v>
      </c>
      <c r="P20" s="132">
        <f t="shared" si="8"/>
        <v>3782078.2889999435</v>
      </c>
      <c r="Q20" s="136">
        <f t="shared" si="8"/>
        <v>1473.438332999988</v>
      </c>
      <c r="R20" s="41"/>
      <c r="S20" s="41"/>
    </row>
    <row r="21" spans="1:19">
      <c r="A21" s="691"/>
      <c r="B21" s="691"/>
      <c r="C21" s="691"/>
      <c r="D21" s="691"/>
      <c r="E21" s="691"/>
      <c r="F21" s="691"/>
      <c r="G21" s="691"/>
      <c r="H21" s="691"/>
      <c r="I21" s="691"/>
      <c r="J21" s="691"/>
      <c r="K21" s="691"/>
      <c r="L21" s="691"/>
      <c r="M21" s="691"/>
      <c r="N21" s="691"/>
      <c r="O21" s="691"/>
      <c r="P21" s="691"/>
      <c r="Q21" s="691"/>
      <c r="R21" s="41"/>
      <c r="S21" s="41"/>
    </row>
    <row r="22" spans="1:19" s="141" customFormat="1" ht="12.75" customHeight="1">
      <c r="A22" s="831" t="s">
        <v>284</v>
      </c>
      <c r="B22" s="832"/>
      <c r="C22" s="832"/>
      <c r="D22" s="832"/>
      <c r="E22" s="832"/>
      <c r="F22" s="832"/>
      <c r="G22" s="832"/>
      <c r="H22" s="832"/>
      <c r="I22" s="832"/>
      <c r="J22" s="832"/>
      <c r="K22" s="832"/>
      <c r="L22" s="832"/>
      <c r="M22" s="832"/>
      <c r="N22" s="832"/>
      <c r="O22" s="832"/>
      <c r="P22" s="832"/>
      <c r="Q22" s="833"/>
    </row>
    <row r="23" spans="1:19" s="12" customFormat="1" ht="12.75" customHeight="1">
      <c r="A23" s="815" t="s">
        <v>262</v>
      </c>
      <c r="B23" s="815"/>
      <c r="C23" s="815"/>
      <c r="D23" s="815"/>
      <c r="E23" s="815"/>
      <c r="F23" s="815"/>
      <c r="G23" s="815"/>
      <c r="H23" s="815"/>
      <c r="I23" s="815"/>
      <c r="J23" s="815"/>
      <c r="K23" s="815"/>
      <c r="L23" s="815"/>
      <c r="M23" s="815"/>
      <c r="N23" s="815"/>
      <c r="O23" s="815"/>
      <c r="P23" s="223"/>
      <c r="Q23" s="223"/>
      <c r="R23" s="691"/>
      <c r="S23" s="687"/>
    </row>
    <row r="24" spans="1:19" s="648" customFormat="1" ht="12.75" customHeight="1">
      <c r="A24" s="815"/>
      <c r="B24" s="755"/>
      <c r="C24" s="755"/>
      <c r="D24" s="755"/>
      <c r="E24" s="755"/>
      <c r="F24" s="755"/>
      <c r="G24" s="755"/>
      <c r="H24" s="755"/>
      <c r="I24" s="755"/>
      <c r="J24" s="755"/>
      <c r="K24" s="755"/>
      <c r="L24" s="755"/>
      <c r="M24" s="755"/>
      <c r="N24" s="755"/>
      <c r="O24" s="755"/>
      <c r="P24" s="223"/>
      <c r="Q24" s="223"/>
      <c r="R24" s="691"/>
      <c r="S24" s="687"/>
    </row>
    <row r="25" spans="1:19" ht="16.350000000000001" customHeight="1" thickBot="1">
      <c r="A25" s="691"/>
      <c r="B25" s="691"/>
      <c r="C25" s="691"/>
      <c r="D25" s="691"/>
      <c r="E25" s="691"/>
      <c r="F25" s="691"/>
      <c r="G25" s="691"/>
      <c r="H25" s="691"/>
      <c r="I25" s="691"/>
      <c r="J25" s="691"/>
      <c r="K25" s="691"/>
      <c r="L25" s="691"/>
      <c r="M25" s="691"/>
      <c r="N25" s="691"/>
      <c r="O25" s="691"/>
      <c r="P25" s="691"/>
      <c r="Q25" s="691"/>
      <c r="R25" s="41"/>
      <c r="S25" s="41"/>
    </row>
    <row r="26" spans="1:19" ht="15" customHeight="1" thickBot="1">
      <c r="A26" s="337" t="s">
        <v>209</v>
      </c>
      <c r="B26" s="338"/>
      <c r="C26" s="339"/>
      <c r="D26" s="340"/>
      <c r="E26" s="335"/>
      <c r="F26" s="335"/>
      <c r="G26" s="335"/>
      <c r="H26" s="335"/>
      <c r="I26" s="335"/>
      <c r="J26" s="335"/>
      <c r="K26" s="335"/>
      <c r="L26" s="335"/>
      <c r="M26" s="335"/>
      <c r="N26" s="335"/>
      <c r="O26" s="335"/>
      <c r="P26" s="335"/>
      <c r="Q26" s="335"/>
      <c r="R26" s="41"/>
      <c r="S26" s="41"/>
    </row>
    <row r="27" spans="1:19">
      <c r="A27" s="723"/>
      <c r="B27" s="827" t="s">
        <v>275</v>
      </c>
      <c r="C27" s="827"/>
      <c r="D27" s="827"/>
      <c r="E27" s="828"/>
      <c r="F27" s="827" t="s">
        <v>276</v>
      </c>
      <c r="G27" s="827"/>
      <c r="H27" s="827"/>
      <c r="I27" s="827"/>
      <c r="J27" s="827" t="s">
        <v>277</v>
      </c>
      <c r="K27" s="827"/>
      <c r="L27" s="827"/>
      <c r="M27" s="827"/>
      <c r="N27" s="827" t="s">
        <v>20</v>
      </c>
      <c r="O27" s="827"/>
      <c r="P27" s="827"/>
      <c r="Q27" s="827"/>
      <c r="R27" s="41"/>
      <c r="S27" s="41"/>
    </row>
    <row r="28" spans="1:19">
      <c r="A28" s="835" t="s">
        <v>274</v>
      </c>
      <c r="B28" s="839" t="s">
        <v>285</v>
      </c>
      <c r="C28" s="341"/>
      <c r="D28" s="342"/>
      <c r="E28" s="343"/>
      <c r="F28" s="839" t="s">
        <v>278</v>
      </c>
      <c r="G28" s="341"/>
      <c r="H28" s="342"/>
      <c r="I28" s="343"/>
      <c r="J28" s="839" t="s">
        <v>278</v>
      </c>
      <c r="K28" s="341"/>
      <c r="L28" s="342"/>
      <c r="M28" s="343"/>
      <c r="N28" s="839" t="s">
        <v>278</v>
      </c>
      <c r="O28" s="341"/>
      <c r="P28" s="342"/>
      <c r="Q28" s="343"/>
      <c r="R28" s="41"/>
      <c r="S28" s="41"/>
    </row>
    <row r="29" spans="1:19" ht="13.35" customHeight="1">
      <c r="A29" s="836"/>
      <c r="B29" s="840"/>
      <c r="C29" s="767" t="s">
        <v>279</v>
      </c>
      <c r="D29" s="767"/>
      <c r="E29" s="767"/>
      <c r="F29" s="840"/>
      <c r="G29" s="767" t="s">
        <v>279</v>
      </c>
      <c r="H29" s="767"/>
      <c r="I29" s="767"/>
      <c r="J29" s="840"/>
      <c r="K29" s="767" t="s">
        <v>279</v>
      </c>
      <c r="L29" s="767"/>
      <c r="M29" s="767"/>
      <c r="N29" s="840"/>
      <c r="O29" s="767" t="s">
        <v>279</v>
      </c>
      <c r="P29" s="767"/>
      <c r="Q29" s="767"/>
      <c r="R29" s="41"/>
      <c r="S29" s="41"/>
    </row>
    <row r="30" spans="1:19" ht="25.5" customHeight="1">
      <c r="A30" s="837"/>
      <c r="B30" s="841"/>
      <c r="C30" s="344" t="s">
        <v>280</v>
      </c>
      <c r="D30" s="724" t="s">
        <v>281</v>
      </c>
      <c r="E30" s="724" t="s">
        <v>282</v>
      </c>
      <c r="F30" s="841"/>
      <c r="G30" s="344" t="s">
        <v>280</v>
      </c>
      <c r="H30" s="724" t="s">
        <v>281</v>
      </c>
      <c r="I30" s="724" t="s">
        <v>282</v>
      </c>
      <c r="J30" s="841"/>
      <c r="K30" s="344" t="s">
        <v>280</v>
      </c>
      <c r="L30" s="724" t="s">
        <v>281</v>
      </c>
      <c r="M30" s="724" t="s">
        <v>282</v>
      </c>
      <c r="N30" s="841"/>
      <c r="O30" s="344" t="s">
        <v>280</v>
      </c>
      <c r="P30" s="724" t="s">
        <v>281</v>
      </c>
      <c r="Q30" s="724" t="s">
        <v>282</v>
      </c>
      <c r="R30" s="41"/>
      <c r="S30" s="41"/>
    </row>
    <row r="31" spans="1:19">
      <c r="A31" s="2" t="s">
        <v>188</v>
      </c>
      <c r="B31" s="552" t="s">
        <v>286</v>
      </c>
      <c r="C31" s="268"/>
      <c r="D31" s="268"/>
      <c r="E31" s="268"/>
      <c r="F31" s="268"/>
      <c r="G31" s="268"/>
      <c r="H31" s="268"/>
      <c r="I31" s="268"/>
      <c r="J31" s="268"/>
      <c r="K31" s="268"/>
      <c r="L31" s="268"/>
      <c r="M31" s="268"/>
      <c r="N31" s="268"/>
      <c r="O31" s="268"/>
      <c r="P31" s="268"/>
      <c r="Q31" s="268"/>
      <c r="R31" s="41"/>
      <c r="S31" s="41"/>
    </row>
    <row r="32" spans="1:19">
      <c r="A32" s="2" t="s">
        <v>189</v>
      </c>
      <c r="B32" s="552" t="s">
        <v>286</v>
      </c>
      <c r="C32" s="257"/>
      <c r="D32" s="257"/>
      <c r="E32" s="257"/>
      <c r="F32" s="268"/>
      <c r="G32" s="268"/>
      <c r="H32" s="268"/>
      <c r="I32" s="268"/>
      <c r="J32" s="268"/>
      <c r="K32" s="268"/>
      <c r="L32" s="257"/>
      <c r="M32" s="257"/>
      <c r="N32" s="268"/>
      <c r="O32" s="268"/>
      <c r="P32" s="268"/>
      <c r="Q32" s="268"/>
      <c r="R32" s="41"/>
      <c r="S32" s="41"/>
    </row>
    <row r="33" spans="1:17">
      <c r="A33" s="2" t="s">
        <v>190</v>
      </c>
      <c r="B33" s="552" t="s">
        <v>286</v>
      </c>
      <c r="C33" s="268"/>
      <c r="D33" s="268"/>
      <c r="E33" s="268"/>
      <c r="F33" s="268"/>
      <c r="G33" s="268"/>
      <c r="H33" s="268"/>
      <c r="I33" s="268"/>
      <c r="J33" s="268"/>
      <c r="K33" s="268"/>
      <c r="L33" s="268"/>
      <c r="M33" s="268"/>
      <c r="N33" s="268"/>
      <c r="O33" s="268"/>
      <c r="P33" s="268"/>
      <c r="Q33" s="268"/>
    </row>
    <row r="34" spans="1:17">
      <c r="A34" s="2" t="s">
        <v>191</v>
      </c>
      <c r="B34" s="552" t="s">
        <v>286</v>
      </c>
      <c r="C34" s="268"/>
      <c r="D34" s="268"/>
      <c r="E34" s="268"/>
      <c r="F34" s="268"/>
      <c r="G34" s="268"/>
      <c r="H34" s="268"/>
      <c r="I34" s="268"/>
      <c r="J34" s="268"/>
      <c r="K34" s="268"/>
      <c r="L34" s="268"/>
      <c r="M34" s="268"/>
      <c r="N34" s="268"/>
      <c r="O34" s="268"/>
      <c r="P34" s="268"/>
      <c r="Q34" s="268"/>
    </row>
    <row r="35" spans="1:17">
      <c r="A35" s="2" t="s">
        <v>192</v>
      </c>
      <c r="B35" s="552" t="s">
        <v>286</v>
      </c>
      <c r="C35" s="268"/>
      <c r="D35" s="268"/>
      <c r="E35" s="268"/>
      <c r="F35" s="268"/>
      <c r="G35" s="268"/>
      <c r="H35" s="268"/>
      <c r="I35" s="268"/>
      <c r="J35" s="268"/>
      <c r="K35" s="268"/>
      <c r="L35" s="268"/>
      <c r="M35" s="268"/>
      <c r="N35" s="268"/>
      <c r="O35" s="268"/>
      <c r="P35" s="268"/>
      <c r="Q35" s="268"/>
    </row>
    <row r="36" spans="1:17">
      <c r="A36" s="2" t="s">
        <v>193</v>
      </c>
      <c r="B36" s="552" t="s">
        <v>286</v>
      </c>
      <c r="C36" s="268"/>
      <c r="D36" s="268"/>
      <c r="E36" s="268"/>
      <c r="F36" s="268"/>
      <c r="G36" s="268"/>
      <c r="H36" s="268"/>
      <c r="I36" s="268"/>
      <c r="J36" s="268"/>
      <c r="K36" s="268"/>
      <c r="L36" s="268"/>
      <c r="M36" s="268"/>
      <c r="N36" s="268"/>
      <c r="O36" s="268"/>
      <c r="P36" s="268"/>
      <c r="Q36" s="268"/>
    </row>
    <row r="37" spans="1:17">
      <c r="A37" s="2" t="s">
        <v>194</v>
      </c>
      <c r="B37" s="552" t="s">
        <v>286</v>
      </c>
      <c r="C37" s="268"/>
      <c r="D37" s="268"/>
      <c r="E37" s="268"/>
      <c r="F37" s="268"/>
      <c r="G37" s="268"/>
      <c r="H37" s="268"/>
      <c r="I37" s="268"/>
      <c r="J37" s="268"/>
      <c r="K37" s="268"/>
      <c r="L37" s="268"/>
      <c r="M37" s="268"/>
      <c r="N37" s="268"/>
      <c r="O37" s="268"/>
      <c r="P37" s="268"/>
      <c r="Q37" s="268"/>
    </row>
    <row r="38" spans="1:17">
      <c r="A38" s="2" t="s">
        <v>195</v>
      </c>
      <c r="B38" s="552" t="s">
        <v>286</v>
      </c>
      <c r="C38" s="268"/>
      <c r="D38" s="268"/>
      <c r="E38" s="268"/>
      <c r="F38" s="268"/>
      <c r="G38" s="268"/>
      <c r="H38" s="268"/>
      <c r="I38" s="268"/>
      <c r="J38" s="268"/>
      <c r="K38" s="268"/>
      <c r="L38" s="268"/>
      <c r="M38" s="268"/>
      <c r="N38" s="268"/>
      <c r="O38" s="268"/>
      <c r="P38" s="268"/>
      <c r="Q38" s="268"/>
    </row>
    <row r="39" spans="1:17">
      <c r="A39" s="2" t="s">
        <v>196</v>
      </c>
      <c r="B39" s="552" t="s">
        <v>286</v>
      </c>
      <c r="C39" s="268"/>
      <c r="D39" s="268"/>
      <c r="E39" s="268"/>
      <c r="F39" s="268"/>
      <c r="G39" s="268"/>
      <c r="H39" s="268"/>
      <c r="I39" s="268"/>
      <c r="J39" s="268"/>
      <c r="K39" s="268"/>
      <c r="L39" s="268"/>
      <c r="M39" s="268"/>
      <c r="N39" s="268"/>
      <c r="O39" s="268"/>
      <c r="P39" s="268"/>
      <c r="Q39" s="268"/>
    </row>
    <row r="40" spans="1:17">
      <c r="A40" s="2" t="s">
        <v>197</v>
      </c>
      <c r="B40" s="268"/>
      <c r="C40" s="268"/>
      <c r="D40" s="268"/>
      <c r="E40" s="268"/>
      <c r="F40" s="268"/>
      <c r="G40" s="268"/>
      <c r="H40" s="268"/>
      <c r="I40" s="268"/>
      <c r="J40" s="268"/>
      <c r="K40" s="268"/>
      <c r="L40" s="268"/>
      <c r="M40" s="268"/>
      <c r="N40" s="268"/>
      <c r="O40" s="268"/>
      <c r="P40" s="268"/>
      <c r="Q40" s="268"/>
    </row>
    <row r="41" spans="1:17" s="41" customFormat="1">
      <c r="A41" s="2" t="s">
        <v>198</v>
      </c>
      <c r="B41" s="268"/>
      <c r="C41" s="268"/>
      <c r="D41" s="268"/>
      <c r="E41" s="268"/>
      <c r="F41" s="268"/>
      <c r="G41" s="268"/>
      <c r="H41" s="268"/>
      <c r="I41" s="268"/>
      <c r="J41" s="268"/>
      <c r="K41" s="268"/>
      <c r="L41" s="268"/>
      <c r="M41" s="268"/>
      <c r="N41" s="268"/>
      <c r="O41" s="268"/>
      <c r="P41" s="268"/>
      <c r="Q41" s="268"/>
    </row>
    <row r="42" spans="1:17" s="41" customFormat="1" ht="13.5" thickBot="1">
      <c r="A42" s="133" t="s">
        <v>199</v>
      </c>
      <c r="B42" s="336"/>
      <c r="C42" s="336"/>
      <c r="D42" s="336"/>
      <c r="E42" s="336"/>
      <c r="F42" s="336"/>
      <c r="G42" s="336"/>
      <c r="H42" s="336"/>
      <c r="I42" s="336"/>
      <c r="J42" s="336"/>
      <c r="K42" s="336"/>
      <c r="L42" s="336"/>
      <c r="M42" s="336"/>
      <c r="N42" s="336"/>
      <c r="O42" s="336"/>
      <c r="P42" s="336"/>
      <c r="Q42" s="336"/>
    </row>
    <row r="43" spans="1:17" s="41" customFormat="1">
      <c r="A43" s="128" t="s">
        <v>283</v>
      </c>
      <c r="B43" s="132">
        <f>SUM(B31:B42)</f>
        <v>0</v>
      </c>
      <c r="C43" s="132">
        <f t="shared" ref="C43:Q43" si="9">SUM(C31:C42)</f>
        <v>0</v>
      </c>
      <c r="D43" s="132">
        <f t="shared" si="9"/>
        <v>0</v>
      </c>
      <c r="E43" s="132">
        <f t="shared" si="9"/>
        <v>0</v>
      </c>
      <c r="F43" s="132">
        <f t="shared" si="9"/>
        <v>0</v>
      </c>
      <c r="G43" s="132">
        <f t="shared" si="9"/>
        <v>0</v>
      </c>
      <c r="H43" s="132">
        <f t="shared" si="9"/>
        <v>0</v>
      </c>
      <c r="I43" s="132">
        <f t="shared" si="9"/>
        <v>0</v>
      </c>
      <c r="J43" s="132">
        <f t="shared" si="9"/>
        <v>0</v>
      </c>
      <c r="K43" s="132">
        <f t="shared" si="9"/>
        <v>0</v>
      </c>
      <c r="L43" s="132">
        <f t="shared" si="9"/>
        <v>0</v>
      </c>
      <c r="M43" s="132">
        <f t="shared" si="9"/>
        <v>0</v>
      </c>
      <c r="N43" s="132">
        <f t="shared" si="9"/>
        <v>0</v>
      </c>
      <c r="O43" s="132">
        <f t="shared" si="9"/>
        <v>0</v>
      </c>
      <c r="P43" s="132">
        <f t="shared" si="9"/>
        <v>0</v>
      </c>
      <c r="Q43" s="136">
        <f t="shared" si="9"/>
        <v>0</v>
      </c>
    </row>
    <row r="44" spans="1:17" s="41" customFormat="1">
      <c r="A44" s="191"/>
      <c r="B44" s="345"/>
      <c r="C44" s="345"/>
      <c r="D44" s="345"/>
      <c r="E44" s="345"/>
      <c r="F44" s="345"/>
      <c r="G44" s="345"/>
      <c r="H44" s="345"/>
      <c r="I44" s="345"/>
      <c r="J44" s="345"/>
      <c r="K44" s="345"/>
      <c r="L44" s="345"/>
      <c r="M44" s="345"/>
      <c r="N44" s="345"/>
      <c r="O44" s="345"/>
      <c r="P44" s="345"/>
      <c r="Q44" s="346"/>
    </row>
    <row r="45" spans="1:17">
      <c r="A45" s="831" t="s">
        <v>287</v>
      </c>
      <c r="B45" s="832"/>
      <c r="C45" s="832"/>
      <c r="D45" s="832"/>
      <c r="E45" s="832"/>
      <c r="F45" s="832"/>
      <c r="G45" s="832"/>
      <c r="H45" s="832"/>
      <c r="I45" s="832"/>
      <c r="J45" s="832"/>
      <c r="K45" s="832"/>
      <c r="L45" s="832"/>
      <c r="M45" s="832"/>
      <c r="N45" s="832"/>
      <c r="O45" s="832"/>
      <c r="P45" s="832"/>
      <c r="Q45" s="833"/>
    </row>
    <row r="46" spans="1:17">
      <c r="A46" s="815" t="s">
        <v>262</v>
      </c>
      <c r="B46" s="815"/>
      <c r="C46" s="815"/>
      <c r="D46" s="815"/>
      <c r="E46" s="815"/>
      <c r="F46" s="815"/>
      <c r="G46" s="815"/>
      <c r="H46" s="815"/>
      <c r="I46" s="815"/>
      <c r="J46" s="815"/>
      <c r="K46" s="815"/>
      <c r="L46" s="815"/>
      <c r="M46" s="815"/>
      <c r="N46" s="815"/>
      <c r="O46" s="815"/>
      <c r="P46" s="691"/>
      <c r="Q46" s="691"/>
    </row>
    <row r="47" spans="1:17" s="41" customFormat="1" ht="13.5" thickBot="1">
      <c r="A47" s="721"/>
      <c r="B47" s="721"/>
      <c r="C47" s="721"/>
      <c r="D47" s="721"/>
      <c r="E47" s="721"/>
      <c r="F47" s="721"/>
      <c r="G47" s="721"/>
      <c r="H47" s="721"/>
      <c r="I47" s="721"/>
      <c r="J47" s="721"/>
      <c r="K47" s="721"/>
      <c r="L47" s="721"/>
      <c r="M47" s="721"/>
      <c r="N47" s="721"/>
      <c r="O47" s="721"/>
      <c r="P47" s="691"/>
      <c r="Q47" s="691"/>
    </row>
    <row r="48" spans="1:17" ht="16.5" thickBot="1">
      <c r="A48" s="337" t="s">
        <v>244</v>
      </c>
      <c r="B48" s="347"/>
      <c r="C48" s="348"/>
      <c r="D48" s="348"/>
      <c r="E48" s="349"/>
      <c r="F48" s="335"/>
      <c r="G48" s="335"/>
      <c r="H48" s="335"/>
      <c r="I48" s="335"/>
      <c r="J48" s="335"/>
      <c r="K48" s="335"/>
      <c r="L48" s="335"/>
      <c r="M48" s="335"/>
      <c r="N48" s="335"/>
      <c r="O48" s="335"/>
      <c r="P48" s="335"/>
      <c r="Q48" s="335"/>
    </row>
    <row r="49" spans="1:17">
      <c r="A49" s="823" t="s">
        <v>274</v>
      </c>
      <c r="B49" s="767" t="s">
        <v>275</v>
      </c>
      <c r="C49" s="767"/>
      <c r="D49" s="767"/>
      <c r="E49" s="838"/>
      <c r="F49" s="827" t="s">
        <v>276</v>
      </c>
      <c r="G49" s="827"/>
      <c r="H49" s="827"/>
      <c r="I49" s="827"/>
      <c r="J49" s="827" t="s">
        <v>277</v>
      </c>
      <c r="K49" s="827"/>
      <c r="L49" s="827"/>
      <c r="M49" s="827"/>
      <c r="N49" s="827" t="s">
        <v>20</v>
      </c>
      <c r="O49" s="827"/>
      <c r="P49" s="827"/>
      <c r="Q49" s="827"/>
    </row>
    <row r="50" spans="1:17" ht="13.35" customHeight="1">
      <c r="A50" s="824"/>
      <c r="B50" s="826" t="s">
        <v>285</v>
      </c>
      <c r="C50" s="827" t="s">
        <v>279</v>
      </c>
      <c r="D50" s="827"/>
      <c r="E50" s="827"/>
      <c r="F50" s="826" t="s">
        <v>285</v>
      </c>
      <c r="G50" s="827" t="s">
        <v>279</v>
      </c>
      <c r="H50" s="827"/>
      <c r="I50" s="827"/>
      <c r="J50" s="826" t="s">
        <v>285</v>
      </c>
      <c r="K50" s="827" t="s">
        <v>279</v>
      </c>
      <c r="L50" s="827"/>
      <c r="M50" s="827"/>
      <c r="N50" s="826" t="s">
        <v>285</v>
      </c>
      <c r="O50" s="827" t="s">
        <v>279</v>
      </c>
      <c r="P50" s="827"/>
      <c r="Q50" s="827"/>
    </row>
    <row r="51" spans="1:17" ht="39.6" customHeight="1">
      <c r="A51" s="825"/>
      <c r="B51" s="826"/>
      <c r="C51" s="724" t="s">
        <v>280</v>
      </c>
      <c r="D51" s="724" t="s">
        <v>281</v>
      </c>
      <c r="E51" s="724" t="s">
        <v>282</v>
      </c>
      <c r="F51" s="826"/>
      <c r="G51" s="724" t="s">
        <v>280</v>
      </c>
      <c r="H51" s="724" t="s">
        <v>281</v>
      </c>
      <c r="I51" s="724" t="s">
        <v>282</v>
      </c>
      <c r="J51" s="826"/>
      <c r="K51" s="724" t="s">
        <v>280</v>
      </c>
      <c r="L51" s="724" t="s">
        <v>281</v>
      </c>
      <c r="M51" s="724" t="s">
        <v>282</v>
      </c>
      <c r="N51" s="826"/>
      <c r="O51" s="724" t="s">
        <v>280</v>
      </c>
      <c r="P51" s="724" t="s">
        <v>281</v>
      </c>
      <c r="Q51" s="724" t="s">
        <v>282</v>
      </c>
    </row>
    <row r="52" spans="1:17">
      <c r="A52" s="2" t="s">
        <v>188</v>
      </c>
      <c r="B52" s="552" t="s">
        <v>286</v>
      </c>
      <c r="C52" s="268"/>
      <c r="D52" s="268"/>
      <c r="E52" s="268"/>
      <c r="F52" s="268"/>
      <c r="G52" s="268"/>
      <c r="H52" s="268"/>
      <c r="I52" s="268"/>
      <c r="J52" s="268"/>
      <c r="K52" s="268"/>
      <c r="L52" s="268"/>
      <c r="M52" s="268"/>
      <c r="N52" s="268"/>
      <c r="O52" s="268"/>
      <c r="P52" s="268"/>
      <c r="Q52" s="268"/>
    </row>
    <row r="53" spans="1:17">
      <c r="A53" s="2" t="s">
        <v>189</v>
      </c>
      <c r="B53" s="552" t="s">
        <v>286</v>
      </c>
      <c r="C53" s="257"/>
      <c r="D53" s="257"/>
      <c r="E53" s="257"/>
      <c r="F53" s="268"/>
      <c r="G53" s="268"/>
      <c r="H53" s="268"/>
      <c r="I53" s="268"/>
      <c r="J53" s="268"/>
      <c r="K53" s="268"/>
      <c r="L53" s="257"/>
      <c r="M53" s="257"/>
      <c r="N53" s="268"/>
      <c r="O53" s="268"/>
      <c r="P53" s="268"/>
      <c r="Q53" s="268"/>
    </row>
    <row r="54" spans="1:17">
      <c r="A54" s="2" t="s">
        <v>190</v>
      </c>
      <c r="B54" s="552" t="s">
        <v>286</v>
      </c>
      <c r="C54" s="268"/>
      <c r="D54" s="268"/>
      <c r="E54" s="268"/>
      <c r="F54" s="268"/>
      <c r="G54" s="268"/>
      <c r="H54" s="268"/>
      <c r="I54" s="268"/>
      <c r="J54" s="268"/>
      <c r="K54" s="268"/>
      <c r="L54" s="268"/>
      <c r="M54" s="268"/>
      <c r="N54" s="268"/>
      <c r="O54" s="268"/>
      <c r="P54" s="268"/>
      <c r="Q54" s="268"/>
    </row>
    <row r="55" spans="1:17">
      <c r="A55" s="2" t="s">
        <v>191</v>
      </c>
      <c r="B55" s="552" t="s">
        <v>286</v>
      </c>
      <c r="C55" s="268"/>
      <c r="D55" s="268"/>
      <c r="E55" s="268"/>
      <c r="F55" s="268"/>
      <c r="G55" s="268"/>
      <c r="H55" s="268"/>
      <c r="I55" s="268"/>
      <c r="J55" s="268"/>
      <c r="K55" s="268"/>
      <c r="L55" s="268"/>
      <c r="M55" s="268"/>
      <c r="N55" s="268"/>
      <c r="O55" s="268"/>
      <c r="P55" s="268"/>
      <c r="Q55" s="268"/>
    </row>
    <row r="56" spans="1:17">
      <c r="A56" s="2" t="s">
        <v>192</v>
      </c>
      <c r="B56" s="552" t="s">
        <v>286</v>
      </c>
      <c r="C56" s="268"/>
      <c r="D56" s="268"/>
      <c r="E56" s="268"/>
      <c r="F56" s="268"/>
      <c r="G56" s="268"/>
      <c r="H56" s="268"/>
      <c r="I56" s="268"/>
      <c r="J56" s="268"/>
      <c r="K56" s="268"/>
      <c r="L56" s="268"/>
      <c r="M56" s="268"/>
      <c r="N56" s="268"/>
      <c r="O56" s="268"/>
      <c r="P56" s="268"/>
      <c r="Q56" s="268"/>
    </row>
    <row r="57" spans="1:17">
      <c r="A57" s="2" t="s">
        <v>193</v>
      </c>
      <c r="B57" s="552" t="s">
        <v>286</v>
      </c>
      <c r="C57" s="268"/>
      <c r="D57" s="268"/>
      <c r="E57" s="268"/>
      <c r="F57" s="268"/>
      <c r="G57" s="268"/>
      <c r="H57" s="268"/>
      <c r="I57" s="268"/>
      <c r="J57" s="268"/>
      <c r="K57" s="268"/>
      <c r="L57" s="268"/>
      <c r="M57" s="268"/>
      <c r="N57" s="268"/>
      <c r="O57" s="268"/>
      <c r="P57" s="268"/>
      <c r="Q57" s="268"/>
    </row>
    <row r="58" spans="1:17">
      <c r="A58" s="2" t="s">
        <v>194</v>
      </c>
      <c r="B58" s="552" t="s">
        <v>286</v>
      </c>
      <c r="C58" s="268"/>
      <c r="D58" s="268"/>
      <c r="E58" s="268"/>
      <c r="F58" s="268"/>
      <c r="G58" s="268"/>
      <c r="H58" s="268"/>
      <c r="I58" s="268"/>
      <c r="J58" s="268"/>
      <c r="K58" s="268"/>
      <c r="L58" s="268"/>
      <c r="M58" s="268"/>
      <c r="N58" s="268"/>
      <c r="O58" s="268"/>
      <c r="P58" s="268"/>
      <c r="Q58" s="268"/>
    </row>
    <row r="59" spans="1:17">
      <c r="A59" s="2" t="s">
        <v>195</v>
      </c>
      <c r="B59" s="552" t="s">
        <v>286</v>
      </c>
      <c r="C59" s="268"/>
      <c r="D59" s="268"/>
      <c r="E59" s="268"/>
      <c r="F59" s="268"/>
      <c r="G59" s="268"/>
      <c r="H59" s="268"/>
      <c r="I59" s="268"/>
      <c r="J59" s="268"/>
      <c r="K59" s="268"/>
      <c r="L59" s="268"/>
      <c r="M59" s="268"/>
      <c r="N59" s="268"/>
      <c r="O59" s="268"/>
      <c r="P59" s="268"/>
      <c r="Q59" s="268"/>
    </row>
    <row r="60" spans="1:17">
      <c r="A60" s="2" t="s">
        <v>196</v>
      </c>
      <c r="B60" s="552" t="s">
        <v>286</v>
      </c>
      <c r="C60" s="268"/>
      <c r="D60" s="268"/>
      <c r="E60" s="268"/>
      <c r="F60" s="268"/>
      <c r="G60" s="268"/>
      <c r="H60" s="268"/>
      <c r="I60" s="268"/>
      <c r="J60" s="268"/>
      <c r="K60" s="268"/>
      <c r="L60" s="268"/>
      <c r="M60" s="268"/>
      <c r="N60" s="268"/>
      <c r="O60" s="268"/>
      <c r="P60" s="268"/>
      <c r="Q60" s="268"/>
    </row>
    <row r="61" spans="1:17">
      <c r="A61" s="2" t="s">
        <v>197</v>
      </c>
      <c r="B61" s="268"/>
      <c r="C61" s="268"/>
      <c r="D61" s="268"/>
      <c r="E61" s="268"/>
      <c r="F61" s="268"/>
      <c r="G61" s="268"/>
      <c r="H61" s="268"/>
      <c r="I61" s="268"/>
      <c r="J61" s="268"/>
      <c r="K61" s="268"/>
      <c r="L61" s="268"/>
      <c r="M61" s="268"/>
      <c r="N61" s="268"/>
      <c r="O61" s="268"/>
      <c r="P61" s="268"/>
      <c r="Q61" s="268"/>
    </row>
    <row r="62" spans="1:17">
      <c r="A62" s="2" t="s">
        <v>198</v>
      </c>
      <c r="B62" s="268"/>
      <c r="C62" s="268"/>
      <c r="D62" s="268"/>
      <c r="E62" s="268"/>
      <c r="F62" s="268"/>
      <c r="G62" s="268"/>
      <c r="H62" s="268"/>
      <c r="I62" s="268"/>
      <c r="J62" s="268"/>
      <c r="K62" s="268"/>
      <c r="L62" s="268"/>
      <c r="M62" s="268"/>
      <c r="N62" s="268"/>
      <c r="O62" s="268"/>
      <c r="P62" s="268"/>
      <c r="Q62" s="268"/>
    </row>
    <row r="63" spans="1:17" ht="13.5" thickBot="1">
      <c r="A63" s="133" t="s">
        <v>199</v>
      </c>
      <c r="B63" s="336"/>
      <c r="C63" s="336"/>
      <c r="D63" s="336"/>
      <c r="E63" s="336"/>
      <c r="F63" s="336"/>
      <c r="G63" s="336"/>
      <c r="H63" s="336"/>
      <c r="I63" s="336"/>
      <c r="J63" s="336"/>
      <c r="K63" s="336"/>
      <c r="L63" s="336"/>
      <c r="M63" s="336"/>
      <c r="N63" s="336"/>
      <c r="O63" s="336"/>
      <c r="P63" s="336"/>
      <c r="Q63" s="336"/>
    </row>
    <row r="64" spans="1:17">
      <c r="A64" s="128" t="s">
        <v>283</v>
      </c>
      <c r="B64" s="132">
        <f>SUM(B52:B63)</f>
        <v>0</v>
      </c>
      <c r="C64" s="132">
        <f t="shared" ref="C64:Q64" si="10">SUM(C52:C63)</f>
        <v>0</v>
      </c>
      <c r="D64" s="132">
        <f t="shared" si="10"/>
        <v>0</v>
      </c>
      <c r="E64" s="132">
        <f t="shared" si="10"/>
        <v>0</v>
      </c>
      <c r="F64" s="132">
        <f t="shared" si="10"/>
        <v>0</v>
      </c>
      <c r="G64" s="132">
        <f t="shared" si="10"/>
        <v>0</v>
      </c>
      <c r="H64" s="132">
        <f t="shared" si="10"/>
        <v>0</v>
      </c>
      <c r="I64" s="132">
        <f t="shared" si="10"/>
        <v>0</v>
      </c>
      <c r="J64" s="132">
        <f t="shared" si="10"/>
        <v>0</v>
      </c>
      <c r="K64" s="132">
        <f t="shared" si="10"/>
        <v>0</v>
      </c>
      <c r="L64" s="132">
        <f t="shared" si="10"/>
        <v>0</v>
      </c>
      <c r="M64" s="132">
        <f t="shared" si="10"/>
        <v>0</v>
      </c>
      <c r="N64" s="132">
        <f t="shared" si="10"/>
        <v>0</v>
      </c>
      <c r="O64" s="132">
        <f t="shared" si="10"/>
        <v>0</v>
      </c>
      <c r="P64" s="132">
        <f t="shared" si="10"/>
        <v>0</v>
      </c>
      <c r="Q64" s="136">
        <f t="shared" si="10"/>
        <v>0</v>
      </c>
    </row>
    <row r="65" spans="1:17">
      <c r="A65" s="691"/>
      <c r="B65" s="691"/>
      <c r="C65" s="691"/>
      <c r="D65" s="691"/>
      <c r="E65" s="691"/>
      <c r="F65" s="691"/>
      <c r="G65" s="691"/>
      <c r="H65" s="691"/>
      <c r="I65" s="691"/>
      <c r="J65" s="691"/>
      <c r="K65" s="691"/>
      <c r="L65" s="691"/>
      <c r="M65" s="691"/>
      <c r="N65" s="691"/>
      <c r="O65" s="691"/>
      <c r="P65" s="691"/>
      <c r="Q65" s="691"/>
    </row>
    <row r="66" spans="1:17">
      <c r="A66" s="831" t="s">
        <v>288</v>
      </c>
      <c r="B66" s="832"/>
      <c r="C66" s="832"/>
      <c r="D66" s="832"/>
      <c r="E66" s="832"/>
      <c r="F66" s="832"/>
      <c r="G66" s="832"/>
      <c r="H66" s="832"/>
      <c r="I66" s="832"/>
      <c r="J66" s="832"/>
      <c r="K66" s="832"/>
      <c r="L66" s="832"/>
      <c r="M66" s="832"/>
      <c r="N66" s="832"/>
      <c r="O66" s="832"/>
      <c r="P66" s="832"/>
      <c r="Q66" s="833"/>
    </row>
    <row r="67" spans="1:17">
      <c r="A67" s="815" t="s">
        <v>262</v>
      </c>
      <c r="B67" s="815"/>
      <c r="C67" s="815"/>
      <c r="D67" s="815"/>
      <c r="E67" s="815"/>
      <c r="F67" s="815"/>
      <c r="G67" s="815"/>
      <c r="H67" s="815"/>
      <c r="I67" s="815"/>
      <c r="J67" s="815"/>
      <c r="K67" s="815"/>
      <c r="L67" s="815"/>
      <c r="M67" s="815"/>
      <c r="N67" s="815"/>
      <c r="O67" s="815"/>
      <c r="P67" s="691"/>
      <c r="Q67" s="691"/>
    </row>
    <row r="68" spans="1:17">
      <c r="A68" s="41"/>
      <c r="B68" s="691"/>
      <c r="C68" s="691"/>
      <c r="D68" s="691"/>
      <c r="E68" s="691"/>
      <c r="F68" s="691"/>
      <c r="G68" s="691"/>
      <c r="H68" s="691"/>
      <c r="I68" s="691"/>
      <c r="J68" s="691"/>
      <c r="K68" s="691"/>
      <c r="L68" s="691"/>
      <c r="M68" s="691"/>
      <c r="N68" s="691"/>
      <c r="O68" s="691"/>
      <c r="P68" s="691"/>
      <c r="Q68" s="691"/>
    </row>
    <row r="69" spans="1:17">
      <c r="A69" s="691"/>
      <c r="B69" s="691"/>
      <c r="C69" s="691"/>
      <c r="D69" s="691"/>
      <c r="E69" s="691"/>
      <c r="F69" s="691"/>
      <c r="G69" s="691"/>
      <c r="H69" s="691"/>
      <c r="I69" s="691"/>
      <c r="J69" s="691"/>
      <c r="K69" s="691"/>
      <c r="L69" s="691"/>
      <c r="M69" s="691"/>
      <c r="N69" s="691"/>
      <c r="O69" s="691"/>
      <c r="P69" s="691"/>
      <c r="Q69" s="691"/>
    </row>
    <row r="70" spans="1:17">
      <c r="A70" s="691"/>
      <c r="B70" s="691"/>
      <c r="C70" s="691"/>
      <c r="D70" s="691"/>
      <c r="E70" s="691"/>
      <c r="F70" s="691"/>
      <c r="G70" s="691"/>
      <c r="H70" s="691"/>
      <c r="I70" s="691"/>
      <c r="J70" s="691"/>
      <c r="K70" s="691"/>
      <c r="L70" s="691"/>
      <c r="M70" s="691"/>
      <c r="N70" s="691"/>
      <c r="O70" s="691"/>
      <c r="P70" s="691"/>
      <c r="Q70" s="691"/>
    </row>
    <row r="71" spans="1:17">
      <c r="A71" s="691"/>
      <c r="B71" s="691"/>
      <c r="C71" s="691"/>
      <c r="D71" s="691"/>
      <c r="E71" s="691"/>
      <c r="F71" s="691"/>
      <c r="G71" s="691"/>
      <c r="H71" s="691"/>
      <c r="I71" s="691"/>
      <c r="J71" s="691"/>
      <c r="K71" s="691"/>
      <c r="L71" s="691"/>
      <c r="M71" s="691"/>
      <c r="N71" s="691"/>
      <c r="O71" s="691"/>
      <c r="P71" s="691"/>
      <c r="Q71" s="691"/>
    </row>
    <row r="72" spans="1:17">
      <c r="A72" s="691"/>
      <c r="B72" s="691"/>
      <c r="C72" s="691"/>
      <c r="D72" s="691"/>
      <c r="E72" s="691"/>
      <c r="F72" s="691"/>
      <c r="G72" s="691"/>
      <c r="H72" s="691"/>
      <c r="I72" s="691"/>
      <c r="J72" s="691"/>
      <c r="K72" s="691"/>
      <c r="L72" s="691"/>
      <c r="M72" s="691"/>
      <c r="N72" s="691"/>
      <c r="O72" s="691"/>
      <c r="P72" s="691"/>
      <c r="Q72" s="691"/>
    </row>
    <row r="73" spans="1:17">
      <c r="A73" s="691"/>
      <c r="B73" s="691"/>
      <c r="C73" s="691"/>
      <c r="D73" s="691"/>
      <c r="E73" s="691"/>
      <c r="F73" s="691"/>
      <c r="G73" s="691"/>
      <c r="H73" s="691"/>
      <c r="I73" s="691"/>
      <c r="J73" s="691"/>
      <c r="K73" s="691"/>
      <c r="L73" s="691"/>
      <c r="M73" s="691"/>
      <c r="N73" s="691"/>
      <c r="O73" s="691"/>
      <c r="P73" s="691"/>
      <c r="Q73" s="691"/>
    </row>
    <row r="74" spans="1:17">
      <c r="A74" s="691"/>
      <c r="B74" s="691"/>
      <c r="C74" s="691"/>
      <c r="D74" s="691"/>
      <c r="E74" s="691"/>
      <c r="F74" s="691"/>
      <c r="G74" s="691"/>
      <c r="H74" s="691"/>
      <c r="I74" s="691"/>
      <c r="J74" s="691"/>
      <c r="K74" s="691"/>
      <c r="L74" s="691"/>
      <c r="M74" s="691"/>
      <c r="N74" s="691"/>
      <c r="O74" s="691"/>
      <c r="P74" s="691"/>
      <c r="Q74" s="691"/>
    </row>
    <row r="75" spans="1:17">
      <c r="A75" s="691"/>
      <c r="B75" s="691"/>
      <c r="C75" s="691"/>
      <c r="D75" s="691"/>
      <c r="E75" s="691"/>
      <c r="F75" s="691"/>
      <c r="G75" s="691"/>
      <c r="H75" s="691"/>
      <c r="I75" s="691"/>
      <c r="J75" s="691"/>
      <c r="K75" s="691"/>
      <c r="L75" s="691"/>
      <c r="M75" s="691"/>
      <c r="N75" s="691"/>
      <c r="O75" s="691"/>
      <c r="P75" s="691"/>
      <c r="Q75" s="691"/>
    </row>
    <row r="76" spans="1:17">
      <c r="A76" s="691"/>
      <c r="B76" s="691"/>
      <c r="C76" s="691"/>
      <c r="D76" s="691"/>
      <c r="E76" s="691"/>
      <c r="F76" s="691"/>
      <c r="G76" s="691"/>
      <c r="H76" s="691"/>
      <c r="I76" s="691"/>
      <c r="J76" s="691"/>
      <c r="K76" s="691"/>
      <c r="L76" s="691"/>
      <c r="M76" s="691"/>
      <c r="N76" s="691"/>
      <c r="O76" s="691"/>
      <c r="P76" s="691"/>
      <c r="Q76" s="691"/>
    </row>
    <row r="77" spans="1:17">
      <c r="A77" s="691"/>
      <c r="B77" s="691"/>
      <c r="C77" s="691"/>
      <c r="D77" s="691"/>
      <c r="E77" s="691"/>
      <c r="F77" s="691"/>
      <c r="G77" s="691"/>
      <c r="H77" s="691"/>
      <c r="I77" s="691"/>
      <c r="J77" s="691"/>
      <c r="K77" s="691"/>
      <c r="L77" s="691"/>
      <c r="M77" s="691"/>
      <c r="N77" s="691"/>
      <c r="O77" s="691"/>
      <c r="P77" s="691"/>
      <c r="Q77" s="691"/>
    </row>
    <row r="78" spans="1:17">
      <c r="A78" s="691"/>
      <c r="B78" s="691"/>
      <c r="C78" s="691"/>
      <c r="D78" s="691"/>
      <c r="E78" s="691"/>
      <c r="F78" s="691"/>
      <c r="G78" s="691"/>
      <c r="H78" s="691"/>
      <c r="I78" s="691"/>
      <c r="J78" s="691"/>
      <c r="K78" s="691"/>
      <c r="L78" s="691"/>
      <c r="M78" s="691"/>
      <c r="N78" s="691"/>
      <c r="O78" s="691"/>
      <c r="P78" s="691"/>
      <c r="Q78" s="691"/>
    </row>
    <row r="79" spans="1:17">
      <c r="A79" s="691"/>
      <c r="B79" s="691"/>
      <c r="C79" s="691"/>
      <c r="D79" s="691"/>
      <c r="E79" s="691"/>
      <c r="F79" s="691"/>
      <c r="G79" s="691"/>
      <c r="H79" s="691"/>
      <c r="I79" s="691"/>
      <c r="J79" s="691"/>
      <c r="K79" s="691"/>
      <c r="L79" s="691"/>
      <c r="M79" s="691"/>
      <c r="N79" s="691"/>
      <c r="O79" s="691"/>
      <c r="P79" s="691"/>
      <c r="Q79" s="691"/>
    </row>
    <row r="80" spans="1:17">
      <c r="A80" s="691"/>
      <c r="B80" s="691"/>
      <c r="C80" s="691"/>
      <c r="D80" s="691"/>
      <c r="E80" s="691"/>
      <c r="F80" s="691"/>
      <c r="G80" s="691"/>
      <c r="H80" s="691"/>
      <c r="I80" s="691"/>
      <c r="J80" s="691"/>
      <c r="K80" s="691"/>
      <c r="L80" s="691"/>
      <c r="M80" s="691"/>
      <c r="N80" s="691"/>
      <c r="O80" s="691"/>
      <c r="P80" s="691"/>
      <c r="Q80" s="691"/>
    </row>
    <row r="81" spans="1:17">
      <c r="A81" s="691"/>
      <c r="B81" s="691"/>
      <c r="C81" s="691"/>
      <c r="D81" s="691"/>
      <c r="E81" s="691"/>
      <c r="F81" s="691"/>
      <c r="G81" s="691"/>
      <c r="H81" s="691"/>
      <c r="I81" s="691"/>
      <c r="J81" s="691"/>
      <c r="K81" s="691"/>
      <c r="L81" s="691"/>
      <c r="M81" s="691"/>
      <c r="N81" s="691"/>
      <c r="O81" s="691"/>
      <c r="P81" s="691"/>
      <c r="Q81" s="691"/>
    </row>
    <row r="82" spans="1:17">
      <c r="A82" s="691"/>
      <c r="B82" s="691"/>
      <c r="C82" s="691"/>
      <c r="D82" s="691"/>
      <c r="E82" s="691"/>
      <c r="F82" s="691"/>
      <c r="G82" s="691"/>
      <c r="H82" s="691"/>
      <c r="I82" s="691"/>
      <c r="J82" s="691"/>
      <c r="K82" s="691"/>
      <c r="L82" s="691"/>
      <c r="M82" s="691"/>
      <c r="N82" s="691"/>
      <c r="O82" s="691"/>
      <c r="P82" s="691"/>
      <c r="Q82" s="691"/>
    </row>
    <row r="83" spans="1:17">
      <c r="A83" s="691"/>
      <c r="B83" s="691"/>
      <c r="C83" s="691"/>
      <c r="D83" s="691"/>
      <c r="E83" s="691"/>
      <c r="F83" s="691"/>
      <c r="G83" s="691"/>
      <c r="H83" s="691"/>
      <c r="I83" s="691"/>
      <c r="J83" s="691"/>
      <c r="K83" s="691"/>
      <c r="L83" s="691"/>
      <c r="M83" s="691"/>
      <c r="N83" s="691"/>
      <c r="O83" s="691"/>
      <c r="P83" s="691"/>
      <c r="Q83" s="691"/>
    </row>
    <row r="84" spans="1:17">
      <c r="A84" s="691"/>
      <c r="B84" s="691"/>
      <c r="C84" s="691"/>
      <c r="D84" s="691"/>
      <c r="E84" s="691"/>
      <c r="F84" s="691"/>
      <c r="G84" s="691"/>
      <c r="H84" s="691"/>
      <c r="I84" s="691"/>
      <c r="J84" s="691"/>
      <c r="K84" s="691"/>
      <c r="L84" s="691"/>
      <c r="M84" s="691"/>
      <c r="N84" s="691"/>
      <c r="O84" s="691"/>
      <c r="P84" s="691"/>
      <c r="Q84" s="691"/>
    </row>
    <row r="85" spans="1:17">
      <c r="A85" s="691"/>
      <c r="B85" s="691"/>
      <c r="C85" s="691"/>
      <c r="D85" s="691"/>
      <c r="E85" s="691"/>
      <c r="F85" s="691"/>
      <c r="G85" s="691"/>
      <c r="H85" s="691"/>
      <c r="I85" s="691"/>
      <c r="J85" s="691"/>
      <c r="K85" s="691"/>
      <c r="L85" s="691"/>
      <c r="M85" s="691"/>
      <c r="N85" s="691"/>
      <c r="O85" s="691"/>
      <c r="P85" s="691"/>
      <c r="Q85" s="691"/>
    </row>
    <row r="86" spans="1:17">
      <c r="A86" s="691"/>
      <c r="B86" s="691"/>
      <c r="C86" s="691"/>
      <c r="D86" s="691"/>
      <c r="E86" s="691"/>
      <c r="F86" s="691"/>
      <c r="G86" s="691"/>
      <c r="H86" s="691"/>
      <c r="I86" s="691"/>
      <c r="J86" s="691"/>
      <c r="K86" s="691"/>
      <c r="L86" s="691"/>
      <c r="M86" s="691"/>
      <c r="N86" s="691"/>
      <c r="O86" s="691"/>
      <c r="P86" s="691"/>
      <c r="Q86" s="691"/>
    </row>
    <row r="87" spans="1:17">
      <c r="A87" s="691"/>
      <c r="B87" s="691"/>
      <c r="C87" s="691"/>
      <c r="D87" s="691"/>
      <c r="E87" s="691"/>
      <c r="F87" s="691"/>
      <c r="G87" s="691"/>
      <c r="H87" s="691"/>
      <c r="I87" s="691"/>
      <c r="J87" s="691"/>
      <c r="K87" s="691"/>
      <c r="L87" s="691"/>
      <c r="M87" s="691"/>
      <c r="N87" s="691"/>
      <c r="O87" s="691"/>
      <c r="P87" s="691"/>
      <c r="Q87" s="691"/>
    </row>
    <row r="88" spans="1:17">
      <c r="A88" s="691"/>
      <c r="B88" s="691"/>
      <c r="C88" s="691"/>
      <c r="D88" s="691"/>
      <c r="E88" s="691"/>
      <c r="F88" s="691"/>
      <c r="G88" s="691"/>
      <c r="H88" s="691"/>
      <c r="I88" s="691"/>
      <c r="J88" s="691"/>
      <c r="K88" s="691"/>
      <c r="L88" s="691"/>
      <c r="M88" s="691"/>
      <c r="N88" s="691"/>
      <c r="O88" s="691"/>
      <c r="P88" s="691"/>
      <c r="Q88" s="691"/>
    </row>
    <row r="89" spans="1:17">
      <c r="A89" s="691"/>
      <c r="B89" s="691"/>
      <c r="C89" s="691"/>
      <c r="D89" s="691"/>
      <c r="E89" s="691"/>
      <c r="F89" s="691"/>
      <c r="G89" s="691"/>
      <c r="H89" s="691"/>
      <c r="I89" s="691"/>
      <c r="J89" s="691"/>
      <c r="K89" s="691"/>
      <c r="L89" s="691"/>
      <c r="M89" s="691"/>
      <c r="N89" s="691"/>
      <c r="O89" s="691"/>
      <c r="P89" s="691"/>
      <c r="Q89" s="691"/>
    </row>
    <row r="90" spans="1:17">
      <c r="A90" s="691"/>
      <c r="B90" s="691"/>
      <c r="C90" s="691"/>
      <c r="D90" s="691"/>
      <c r="E90" s="691"/>
      <c r="F90" s="691"/>
      <c r="G90" s="691"/>
      <c r="H90" s="691"/>
      <c r="I90" s="691"/>
      <c r="J90" s="691"/>
      <c r="K90" s="691"/>
      <c r="L90" s="691"/>
      <c r="M90" s="691"/>
      <c r="N90" s="691"/>
      <c r="O90" s="691"/>
      <c r="P90" s="691"/>
      <c r="Q90" s="691"/>
    </row>
    <row r="91" spans="1:17">
      <c r="A91" s="691"/>
      <c r="B91" s="691"/>
      <c r="C91" s="691"/>
      <c r="D91" s="691"/>
      <c r="E91" s="691"/>
      <c r="F91" s="691"/>
      <c r="G91" s="691"/>
      <c r="H91" s="691"/>
      <c r="I91" s="691"/>
      <c r="J91" s="691"/>
      <c r="K91" s="691"/>
      <c r="L91" s="691"/>
      <c r="M91" s="691"/>
      <c r="N91" s="691"/>
      <c r="O91" s="691"/>
      <c r="P91" s="691"/>
      <c r="Q91" s="691"/>
    </row>
    <row r="92" spans="1:17">
      <c r="A92" s="691"/>
      <c r="B92" s="691"/>
      <c r="C92" s="691"/>
      <c r="D92" s="691"/>
      <c r="E92" s="691"/>
      <c r="F92" s="691"/>
      <c r="G92" s="691"/>
      <c r="H92" s="691"/>
      <c r="I92" s="691"/>
      <c r="J92" s="691"/>
      <c r="K92" s="691"/>
      <c r="L92" s="691"/>
      <c r="M92" s="691"/>
      <c r="N92" s="691"/>
      <c r="O92" s="691"/>
      <c r="P92" s="691"/>
      <c r="Q92" s="691"/>
    </row>
    <row r="93" spans="1:17">
      <c r="A93" s="691"/>
      <c r="B93" s="691"/>
      <c r="C93" s="691"/>
      <c r="D93" s="691"/>
      <c r="E93" s="691"/>
      <c r="F93" s="691"/>
      <c r="G93" s="691"/>
      <c r="H93" s="691"/>
      <c r="I93" s="691"/>
      <c r="J93" s="691"/>
      <c r="K93" s="691"/>
      <c r="L93" s="691"/>
      <c r="M93" s="691"/>
      <c r="N93" s="691"/>
      <c r="O93" s="691"/>
      <c r="P93" s="691"/>
      <c r="Q93" s="691"/>
    </row>
    <row r="94" spans="1:17">
      <c r="A94" s="691"/>
      <c r="B94" s="691"/>
      <c r="C94" s="691"/>
      <c r="D94" s="691"/>
      <c r="E94" s="691"/>
      <c r="F94" s="691"/>
      <c r="G94" s="691"/>
      <c r="H94" s="691"/>
      <c r="I94" s="691"/>
      <c r="J94" s="691"/>
      <c r="K94" s="691"/>
      <c r="L94" s="691"/>
      <c r="M94" s="691"/>
      <c r="N94" s="691"/>
      <c r="O94" s="691"/>
      <c r="P94" s="691"/>
      <c r="Q94" s="691"/>
    </row>
    <row r="95" spans="1:17">
      <c r="A95" s="691"/>
      <c r="B95" s="691"/>
      <c r="C95" s="691"/>
      <c r="D95" s="691"/>
      <c r="E95" s="691"/>
      <c r="F95" s="691"/>
      <c r="G95" s="691"/>
      <c r="H95" s="691"/>
      <c r="I95" s="691"/>
      <c r="J95" s="691"/>
      <c r="K95" s="691"/>
      <c r="L95" s="691"/>
      <c r="M95" s="691"/>
      <c r="N95" s="691"/>
      <c r="O95" s="691"/>
      <c r="P95" s="691"/>
      <c r="Q95" s="691"/>
    </row>
    <row r="96" spans="1:17">
      <c r="A96" s="691"/>
      <c r="B96" s="691"/>
      <c r="C96" s="691"/>
      <c r="D96" s="691"/>
      <c r="E96" s="691"/>
      <c r="F96" s="691"/>
      <c r="G96" s="691"/>
      <c r="H96" s="691"/>
      <c r="I96" s="691"/>
      <c r="J96" s="691"/>
      <c r="K96" s="691"/>
      <c r="L96" s="691"/>
      <c r="M96" s="691"/>
      <c r="N96" s="691"/>
      <c r="O96" s="691"/>
      <c r="P96" s="691"/>
      <c r="Q96" s="691"/>
    </row>
    <row r="97" spans="1:17">
      <c r="A97" s="691"/>
      <c r="B97" s="691"/>
      <c r="C97" s="691"/>
      <c r="D97" s="691"/>
      <c r="E97" s="691"/>
      <c r="F97" s="691"/>
      <c r="G97" s="691"/>
      <c r="H97" s="691"/>
      <c r="I97" s="691"/>
      <c r="J97" s="691"/>
      <c r="K97" s="691"/>
      <c r="L97" s="691"/>
      <c r="M97" s="691"/>
      <c r="N97" s="691"/>
      <c r="O97" s="691"/>
      <c r="P97" s="691"/>
      <c r="Q97" s="691"/>
    </row>
    <row r="98" spans="1:17">
      <c r="A98" s="691"/>
      <c r="B98" s="691"/>
      <c r="C98" s="691"/>
      <c r="D98" s="691"/>
      <c r="E98" s="691"/>
      <c r="F98" s="691"/>
      <c r="G98" s="691"/>
      <c r="H98" s="691"/>
      <c r="I98" s="691"/>
      <c r="J98" s="691"/>
      <c r="K98" s="691"/>
      <c r="L98" s="691"/>
      <c r="M98" s="691"/>
      <c r="N98" s="691"/>
      <c r="O98" s="691"/>
      <c r="P98" s="691"/>
      <c r="Q98" s="691"/>
    </row>
    <row r="99" spans="1:17">
      <c r="A99" s="691"/>
      <c r="B99" s="691"/>
      <c r="C99" s="691"/>
      <c r="D99" s="691"/>
      <c r="E99" s="691"/>
      <c r="F99" s="691"/>
      <c r="G99" s="691"/>
      <c r="H99" s="691"/>
      <c r="I99" s="691"/>
      <c r="J99" s="691"/>
      <c r="K99" s="691"/>
      <c r="L99" s="691"/>
      <c r="M99" s="691"/>
      <c r="N99" s="691"/>
      <c r="O99" s="691"/>
      <c r="P99" s="691"/>
      <c r="Q99" s="691"/>
    </row>
    <row r="100" spans="1:17">
      <c r="A100" s="691"/>
      <c r="B100" s="691"/>
      <c r="C100" s="691"/>
      <c r="D100" s="691"/>
      <c r="E100" s="691"/>
      <c r="F100" s="691"/>
      <c r="G100" s="691"/>
      <c r="H100" s="691"/>
      <c r="I100" s="691"/>
      <c r="J100" s="691"/>
      <c r="K100" s="691"/>
      <c r="L100" s="691"/>
      <c r="M100" s="691"/>
      <c r="N100" s="691"/>
      <c r="O100" s="691"/>
      <c r="P100" s="691"/>
      <c r="Q100" s="691"/>
    </row>
    <row r="101" spans="1:17">
      <c r="A101" s="691"/>
      <c r="B101" s="691"/>
      <c r="C101" s="691"/>
      <c r="D101" s="691"/>
      <c r="E101" s="691"/>
      <c r="F101" s="691"/>
      <c r="G101" s="691"/>
      <c r="H101" s="691"/>
      <c r="I101" s="691"/>
      <c r="J101" s="691"/>
      <c r="K101" s="691"/>
      <c r="L101" s="691"/>
      <c r="M101" s="691"/>
      <c r="N101" s="691"/>
      <c r="O101" s="691"/>
      <c r="P101" s="691"/>
      <c r="Q101" s="691"/>
    </row>
    <row r="102" spans="1:17">
      <c r="A102" s="691"/>
      <c r="B102" s="691"/>
      <c r="C102" s="691"/>
      <c r="D102" s="691"/>
      <c r="E102" s="691"/>
      <c r="F102" s="691"/>
      <c r="G102" s="691"/>
      <c r="H102" s="691"/>
      <c r="I102" s="691"/>
      <c r="J102" s="691"/>
      <c r="K102" s="691"/>
      <c r="L102" s="691"/>
      <c r="M102" s="691"/>
      <c r="N102" s="691"/>
      <c r="O102" s="691"/>
      <c r="P102" s="691"/>
      <c r="Q102" s="691"/>
    </row>
    <row r="103" spans="1:17">
      <c r="A103" s="691"/>
      <c r="B103" s="691"/>
      <c r="C103" s="691"/>
      <c r="D103" s="691"/>
      <c r="E103" s="691"/>
      <c r="F103" s="691"/>
      <c r="G103" s="691"/>
      <c r="H103" s="691"/>
      <c r="I103" s="691"/>
      <c r="J103" s="691"/>
      <c r="K103" s="691"/>
      <c r="L103" s="691"/>
      <c r="M103" s="691"/>
      <c r="N103" s="691"/>
      <c r="O103" s="691"/>
      <c r="P103" s="691"/>
      <c r="Q103" s="691"/>
    </row>
    <row r="104" spans="1:17">
      <c r="A104" s="691"/>
      <c r="B104" s="691"/>
      <c r="C104" s="691"/>
      <c r="D104" s="691"/>
      <c r="E104" s="691"/>
      <c r="F104" s="691"/>
      <c r="G104" s="691"/>
      <c r="H104" s="691"/>
      <c r="I104" s="691"/>
      <c r="J104" s="691"/>
      <c r="K104" s="691"/>
      <c r="L104" s="691"/>
      <c r="M104" s="691"/>
      <c r="N104" s="691"/>
      <c r="O104" s="691"/>
      <c r="P104" s="691"/>
      <c r="Q104" s="691"/>
    </row>
    <row r="105" spans="1:17">
      <c r="A105" s="691"/>
      <c r="B105" s="691"/>
      <c r="C105" s="691"/>
      <c r="D105" s="691"/>
      <c r="E105" s="691"/>
      <c r="F105" s="691"/>
      <c r="G105" s="691"/>
      <c r="H105" s="691"/>
      <c r="I105" s="691"/>
      <c r="J105" s="691"/>
      <c r="K105" s="691"/>
      <c r="L105" s="691"/>
      <c r="M105" s="691"/>
      <c r="N105" s="691"/>
      <c r="O105" s="691"/>
      <c r="P105" s="691"/>
      <c r="Q105" s="691"/>
    </row>
    <row r="106" spans="1:17">
      <c r="A106" s="691"/>
      <c r="B106" s="691"/>
      <c r="C106" s="691"/>
      <c r="D106" s="691"/>
      <c r="E106" s="691"/>
      <c r="F106" s="691"/>
      <c r="G106" s="691"/>
      <c r="H106" s="691"/>
      <c r="I106" s="691"/>
      <c r="J106" s="691"/>
      <c r="K106" s="691"/>
      <c r="L106" s="691"/>
      <c r="M106" s="691"/>
      <c r="N106" s="691"/>
      <c r="O106" s="691"/>
      <c r="P106" s="691"/>
      <c r="Q106" s="691"/>
    </row>
    <row r="107" spans="1:17">
      <c r="A107" s="691"/>
      <c r="B107" s="691"/>
      <c r="C107" s="691"/>
      <c r="D107" s="691"/>
      <c r="E107" s="691"/>
      <c r="F107" s="691"/>
      <c r="G107" s="691"/>
      <c r="H107" s="691"/>
      <c r="I107" s="691"/>
      <c r="J107" s="691"/>
      <c r="K107" s="691"/>
      <c r="L107" s="691"/>
      <c r="M107" s="691"/>
      <c r="N107" s="691"/>
      <c r="O107" s="691"/>
      <c r="P107" s="691"/>
      <c r="Q107" s="691"/>
    </row>
    <row r="108" spans="1:17">
      <c r="A108" s="691"/>
      <c r="B108" s="691"/>
      <c r="C108" s="691"/>
      <c r="D108" s="691"/>
      <c r="E108" s="691"/>
      <c r="F108" s="691"/>
      <c r="G108" s="691"/>
      <c r="H108" s="691"/>
      <c r="I108" s="691"/>
      <c r="J108" s="691"/>
      <c r="K108" s="691"/>
      <c r="L108" s="691"/>
      <c r="M108" s="691"/>
      <c r="N108" s="691"/>
      <c r="O108" s="691"/>
      <c r="P108" s="691"/>
      <c r="Q108" s="691"/>
    </row>
    <row r="109" spans="1:17">
      <c r="A109" s="691"/>
      <c r="B109" s="691"/>
      <c r="C109" s="691"/>
      <c r="D109" s="691"/>
      <c r="E109" s="691"/>
      <c r="F109" s="691"/>
      <c r="G109" s="691"/>
      <c r="H109" s="691"/>
      <c r="I109" s="691"/>
      <c r="J109" s="691"/>
      <c r="K109" s="691"/>
      <c r="L109" s="691"/>
      <c r="M109" s="691"/>
      <c r="N109" s="691"/>
      <c r="O109" s="691"/>
      <c r="P109" s="691"/>
      <c r="Q109" s="691"/>
    </row>
    <row r="110" spans="1:17">
      <c r="A110" s="691"/>
      <c r="B110" s="691"/>
      <c r="C110" s="691"/>
      <c r="D110" s="691"/>
      <c r="E110" s="691"/>
      <c r="F110" s="691"/>
      <c r="G110" s="691"/>
      <c r="H110" s="691"/>
      <c r="I110" s="691"/>
      <c r="J110" s="691"/>
      <c r="K110" s="691"/>
      <c r="L110" s="691"/>
      <c r="M110" s="691"/>
      <c r="N110" s="691"/>
      <c r="O110" s="691"/>
      <c r="P110" s="691"/>
      <c r="Q110" s="691"/>
    </row>
    <row r="111" spans="1:17">
      <c r="A111" s="691"/>
      <c r="B111" s="691"/>
      <c r="C111" s="691"/>
      <c r="D111" s="691"/>
      <c r="E111" s="691"/>
      <c r="F111" s="691"/>
      <c r="G111" s="691"/>
      <c r="H111" s="691"/>
      <c r="I111" s="691"/>
      <c r="J111" s="691"/>
      <c r="K111" s="691"/>
      <c r="L111" s="691"/>
      <c r="M111" s="691"/>
      <c r="N111" s="691"/>
      <c r="O111" s="691"/>
      <c r="P111" s="691"/>
      <c r="Q111" s="691"/>
    </row>
    <row r="112" spans="1:17">
      <c r="A112" s="691"/>
      <c r="B112" s="691"/>
      <c r="C112" s="691"/>
      <c r="D112" s="691"/>
      <c r="E112" s="691"/>
      <c r="F112" s="691"/>
      <c r="G112" s="691"/>
      <c r="H112" s="691"/>
      <c r="I112" s="691"/>
      <c r="J112" s="691"/>
      <c r="K112" s="691"/>
      <c r="L112" s="691"/>
      <c r="M112" s="691"/>
      <c r="N112" s="691"/>
      <c r="O112" s="691"/>
      <c r="P112" s="691"/>
      <c r="Q112" s="691"/>
    </row>
    <row r="113" spans="1:17">
      <c r="A113" s="691"/>
      <c r="B113" s="691"/>
      <c r="C113" s="691"/>
      <c r="D113" s="691"/>
      <c r="E113" s="691"/>
      <c r="F113" s="691"/>
      <c r="G113" s="691"/>
      <c r="H113" s="691"/>
      <c r="I113" s="691"/>
      <c r="J113" s="691"/>
      <c r="K113" s="691"/>
      <c r="L113" s="691"/>
      <c r="M113" s="691"/>
      <c r="N113" s="691"/>
      <c r="O113" s="691"/>
      <c r="P113" s="691"/>
      <c r="Q113" s="691"/>
    </row>
    <row r="114" spans="1:17">
      <c r="A114" s="691"/>
      <c r="B114" s="691"/>
      <c r="C114" s="691"/>
      <c r="D114" s="691"/>
      <c r="E114" s="691"/>
      <c r="F114" s="691"/>
      <c r="G114" s="691"/>
      <c r="H114" s="691"/>
      <c r="I114" s="691"/>
      <c r="J114" s="691"/>
      <c r="K114" s="691"/>
      <c r="L114" s="691"/>
      <c r="M114" s="691"/>
      <c r="N114" s="691"/>
      <c r="O114" s="691"/>
      <c r="P114" s="691"/>
      <c r="Q114" s="691"/>
    </row>
    <row r="115" spans="1:17">
      <c r="A115" s="691"/>
      <c r="B115" s="691"/>
      <c r="C115" s="691"/>
      <c r="D115" s="691"/>
      <c r="E115" s="691"/>
      <c r="F115" s="691"/>
      <c r="G115" s="691"/>
      <c r="H115" s="691"/>
      <c r="I115" s="691"/>
      <c r="J115" s="691"/>
      <c r="K115" s="691"/>
      <c r="L115" s="691"/>
      <c r="M115" s="691"/>
      <c r="N115" s="691"/>
      <c r="O115" s="691"/>
      <c r="P115" s="691"/>
      <c r="Q115" s="691"/>
    </row>
    <row r="116" spans="1:17">
      <c r="A116" s="691"/>
      <c r="B116" s="691"/>
      <c r="C116" s="691"/>
      <c r="D116" s="691"/>
      <c r="E116" s="691"/>
      <c r="F116" s="691"/>
      <c r="G116" s="691"/>
      <c r="H116" s="691"/>
      <c r="I116" s="691"/>
      <c r="J116" s="691"/>
      <c r="K116" s="691"/>
      <c r="L116" s="691"/>
      <c r="M116" s="691"/>
      <c r="N116" s="691"/>
      <c r="O116" s="691"/>
      <c r="P116" s="691"/>
      <c r="Q116" s="691"/>
    </row>
    <row r="117" spans="1:17">
      <c r="A117" s="691"/>
      <c r="B117" s="691"/>
      <c r="C117" s="691"/>
      <c r="D117" s="691"/>
      <c r="E117" s="691"/>
      <c r="F117" s="691"/>
      <c r="G117" s="691"/>
      <c r="H117" s="691"/>
      <c r="I117" s="691"/>
      <c r="J117" s="691"/>
      <c r="K117" s="691"/>
      <c r="L117" s="691"/>
      <c r="M117" s="691"/>
      <c r="N117" s="691"/>
      <c r="O117" s="691"/>
      <c r="P117" s="691"/>
      <c r="Q117" s="691"/>
    </row>
    <row r="118" spans="1:17">
      <c r="A118" s="691"/>
      <c r="B118" s="691"/>
      <c r="C118" s="691"/>
      <c r="D118" s="691"/>
      <c r="E118" s="691"/>
      <c r="F118" s="691"/>
      <c r="G118" s="691"/>
      <c r="H118" s="691"/>
      <c r="I118" s="691"/>
      <c r="J118" s="691"/>
      <c r="K118" s="691"/>
      <c r="L118" s="691"/>
      <c r="M118" s="691"/>
      <c r="N118" s="691"/>
      <c r="O118" s="691"/>
      <c r="P118" s="691"/>
      <c r="Q118" s="691"/>
    </row>
    <row r="119" spans="1:17">
      <c r="A119" s="691"/>
      <c r="B119" s="691"/>
      <c r="C119" s="691"/>
      <c r="D119" s="691"/>
      <c r="E119" s="691"/>
      <c r="F119" s="691"/>
      <c r="G119" s="691"/>
      <c r="H119" s="691"/>
      <c r="I119" s="691"/>
      <c r="J119" s="691"/>
      <c r="K119" s="691"/>
      <c r="L119" s="691"/>
      <c r="M119" s="691"/>
      <c r="N119" s="691"/>
      <c r="O119" s="691"/>
      <c r="P119" s="691"/>
      <c r="Q119" s="691"/>
    </row>
    <row r="120" spans="1:17">
      <c r="A120" s="691"/>
      <c r="B120" s="691"/>
      <c r="C120" s="691"/>
      <c r="D120" s="691"/>
      <c r="E120" s="691"/>
      <c r="F120" s="691"/>
      <c r="G120" s="691"/>
      <c r="H120" s="691"/>
      <c r="I120" s="691"/>
      <c r="J120" s="691"/>
      <c r="K120" s="691"/>
      <c r="L120" s="691"/>
      <c r="M120" s="691"/>
      <c r="N120" s="691"/>
      <c r="O120" s="691"/>
      <c r="P120" s="691"/>
      <c r="Q120" s="691"/>
    </row>
    <row r="121" spans="1:17">
      <c r="A121" s="691"/>
      <c r="B121" s="691"/>
      <c r="C121" s="691"/>
      <c r="D121" s="691"/>
      <c r="E121" s="691"/>
      <c r="F121" s="691"/>
      <c r="G121" s="691"/>
      <c r="H121" s="691"/>
      <c r="I121" s="691"/>
      <c r="J121" s="691"/>
      <c r="K121" s="691"/>
      <c r="L121" s="691"/>
      <c r="M121" s="691"/>
      <c r="N121" s="691"/>
      <c r="O121" s="691"/>
      <c r="P121" s="691"/>
      <c r="Q121" s="691"/>
    </row>
    <row r="122" spans="1:17">
      <c r="A122" s="691"/>
      <c r="B122" s="691"/>
      <c r="C122" s="691"/>
      <c r="D122" s="691"/>
      <c r="E122" s="691"/>
      <c r="F122" s="691"/>
      <c r="G122" s="691"/>
      <c r="H122" s="691"/>
      <c r="I122" s="691"/>
      <c r="J122" s="691"/>
      <c r="K122" s="691"/>
      <c r="L122" s="691"/>
      <c r="M122" s="691"/>
      <c r="N122" s="691"/>
      <c r="O122" s="691"/>
      <c r="P122" s="691"/>
      <c r="Q122" s="691"/>
    </row>
    <row r="123" spans="1:17">
      <c r="A123" s="691"/>
      <c r="B123" s="691"/>
      <c r="C123" s="691"/>
      <c r="D123" s="691"/>
      <c r="E123" s="691"/>
      <c r="F123" s="691"/>
      <c r="G123" s="691"/>
      <c r="H123" s="691"/>
      <c r="I123" s="691"/>
      <c r="J123" s="691"/>
      <c r="K123" s="691"/>
      <c r="L123" s="691"/>
      <c r="M123" s="691"/>
      <c r="N123" s="691"/>
      <c r="O123" s="691"/>
      <c r="P123" s="691"/>
      <c r="Q123" s="691"/>
    </row>
    <row r="124" spans="1:17">
      <c r="A124" s="691"/>
      <c r="B124" s="691"/>
      <c r="C124" s="691"/>
      <c r="D124" s="691"/>
      <c r="E124" s="691"/>
      <c r="F124" s="691"/>
      <c r="G124" s="691"/>
      <c r="H124" s="691"/>
      <c r="I124" s="691"/>
      <c r="J124" s="691"/>
      <c r="K124" s="691"/>
      <c r="L124" s="691"/>
      <c r="M124" s="691"/>
      <c r="N124" s="691"/>
      <c r="O124" s="691"/>
      <c r="P124" s="691"/>
      <c r="Q124" s="691"/>
    </row>
    <row r="125" spans="1:17">
      <c r="A125" s="691"/>
      <c r="B125" s="691"/>
      <c r="C125" s="691"/>
      <c r="D125" s="691"/>
      <c r="E125" s="691"/>
      <c r="F125" s="691"/>
      <c r="G125" s="691"/>
      <c r="H125" s="691"/>
      <c r="I125" s="691"/>
      <c r="J125" s="691"/>
      <c r="K125" s="691"/>
      <c r="L125" s="691"/>
      <c r="M125" s="691"/>
      <c r="N125" s="691"/>
      <c r="O125" s="691"/>
      <c r="P125" s="691"/>
      <c r="Q125" s="691"/>
    </row>
    <row r="126" spans="1:17">
      <c r="A126" s="691"/>
      <c r="B126" s="691"/>
      <c r="C126" s="691"/>
      <c r="D126" s="691"/>
      <c r="E126" s="691"/>
      <c r="F126" s="691"/>
      <c r="G126" s="691"/>
      <c r="H126" s="691"/>
      <c r="I126" s="691"/>
      <c r="J126" s="691"/>
      <c r="K126" s="691"/>
      <c r="L126" s="691"/>
      <c r="M126" s="691"/>
      <c r="N126" s="691"/>
      <c r="O126" s="691"/>
      <c r="P126" s="691"/>
      <c r="Q126" s="691"/>
    </row>
    <row r="127" spans="1:17">
      <c r="A127" s="691"/>
      <c r="B127" s="691"/>
      <c r="C127" s="691"/>
      <c r="D127" s="691"/>
      <c r="E127" s="691"/>
      <c r="F127" s="691"/>
      <c r="G127" s="691"/>
      <c r="H127" s="691"/>
      <c r="I127" s="691"/>
      <c r="J127" s="691"/>
      <c r="K127" s="691"/>
      <c r="L127" s="691"/>
      <c r="M127" s="691"/>
      <c r="N127" s="691"/>
      <c r="O127" s="691"/>
      <c r="P127" s="691"/>
      <c r="Q127" s="691"/>
    </row>
    <row r="128" spans="1:17">
      <c r="A128" s="691"/>
      <c r="B128" s="691"/>
      <c r="C128" s="691"/>
      <c r="D128" s="691"/>
      <c r="E128" s="691"/>
      <c r="F128" s="691"/>
      <c r="G128" s="691"/>
      <c r="H128" s="691"/>
      <c r="I128" s="691"/>
      <c r="J128" s="691"/>
      <c r="K128" s="691"/>
      <c r="L128" s="691"/>
      <c r="M128" s="691"/>
      <c r="N128" s="691"/>
      <c r="O128" s="691"/>
      <c r="P128" s="691"/>
      <c r="Q128" s="691"/>
    </row>
    <row r="129" spans="1:17">
      <c r="A129" s="691"/>
      <c r="B129" s="691"/>
      <c r="C129" s="691"/>
      <c r="D129" s="691"/>
      <c r="E129" s="691"/>
      <c r="F129" s="691"/>
      <c r="G129" s="691"/>
      <c r="H129" s="691"/>
      <c r="I129" s="691"/>
      <c r="J129" s="691"/>
      <c r="K129" s="691"/>
      <c r="L129" s="691"/>
      <c r="M129" s="691"/>
      <c r="N129" s="691"/>
      <c r="O129" s="691"/>
      <c r="P129" s="691"/>
      <c r="Q129" s="691"/>
    </row>
    <row r="130" spans="1:17">
      <c r="A130" s="691"/>
      <c r="B130" s="691"/>
      <c r="C130" s="691"/>
      <c r="D130" s="691"/>
      <c r="E130" s="691"/>
      <c r="F130" s="691"/>
      <c r="G130" s="691"/>
      <c r="H130" s="691"/>
      <c r="I130" s="691"/>
      <c r="J130" s="691"/>
      <c r="K130" s="691"/>
      <c r="L130" s="691"/>
      <c r="M130" s="691"/>
      <c r="N130" s="691"/>
      <c r="O130" s="691"/>
      <c r="P130" s="691"/>
      <c r="Q130" s="691"/>
    </row>
    <row r="131" spans="1:17">
      <c r="A131" s="691"/>
      <c r="B131" s="691"/>
      <c r="C131" s="691"/>
      <c r="D131" s="691"/>
      <c r="E131" s="691"/>
      <c r="F131" s="691"/>
      <c r="G131" s="691"/>
      <c r="H131" s="691"/>
      <c r="I131" s="691"/>
      <c r="J131" s="691"/>
      <c r="K131" s="691"/>
      <c r="L131" s="691"/>
      <c r="M131" s="691"/>
      <c r="N131" s="691"/>
      <c r="O131" s="691"/>
      <c r="P131" s="691"/>
      <c r="Q131" s="691"/>
    </row>
    <row r="132" spans="1:17">
      <c r="A132" s="691"/>
      <c r="B132" s="691"/>
      <c r="C132" s="691"/>
      <c r="D132" s="691"/>
      <c r="E132" s="691"/>
      <c r="F132" s="691"/>
      <c r="G132" s="691"/>
      <c r="H132" s="691"/>
      <c r="I132" s="691"/>
      <c r="J132" s="691"/>
      <c r="K132" s="691"/>
      <c r="L132" s="691"/>
      <c r="M132" s="691"/>
      <c r="N132" s="691"/>
      <c r="O132" s="691"/>
      <c r="P132" s="691"/>
      <c r="Q132" s="691"/>
    </row>
    <row r="133" spans="1:17">
      <c r="A133" s="691"/>
      <c r="B133" s="691"/>
      <c r="C133" s="691"/>
      <c r="D133" s="691"/>
      <c r="E133" s="691"/>
      <c r="F133" s="691"/>
      <c r="G133" s="691"/>
      <c r="H133" s="691"/>
      <c r="I133" s="691"/>
      <c r="J133" s="691"/>
      <c r="K133" s="691"/>
      <c r="L133" s="691"/>
      <c r="M133" s="691"/>
      <c r="N133" s="691"/>
      <c r="O133" s="691"/>
      <c r="P133" s="691"/>
      <c r="Q133" s="691"/>
    </row>
    <row r="134" spans="1:17">
      <c r="A134" s="691"/>
      <c r="B134" s="691"/>
      <c r="C134" s="691"/>
      <c r="D134" s="691"/>
      <c r="E134" s="691"/>
      <c r="F134" s="691"/>
      <c r="G134" s="691"/>
      <c r="H134" s="691"/>
      <c r="I134" s="691"/>
      <c r="J134" s="691"/>
      <c r="K134" s="691"/>
      <c r="L134" s="691"/>
      <c r="M134" s="691"/>
      <c r="N134" s="691"/>
      <c r="O134" s="691"/>
      <c r="P134" s="691"/>
      <c r="Q134" s="691"/>
    </row>
    <row r="135" spans="1:17">
      <c r="A135" s="691"/>
      <c r="B135" s="691"/>
      <c r="C135" s="691"/>
      <c r="D135" s="691"/>
      <c r="E135" s="691"/>
      <c r="F135" s="691"/>
      <c r="G135" s="691"/>
      <c r="H135" s="691"/>
      <c r="I135" s="691"/>
      <c r="J135" s="691"/>
      <c r="K135" s="691"/>
      <c r="L135" s="691"/>
      <c r="M135" s="691"/>
      <c r="N135" s="691"/>
      <c r="O135" s="691"/>
      <c r="P135" s="691"/>
      <c r="Q135" s="691"/>
    </row>
    <row r="136" spans="1:17">
      <c r="A136" s="691"/>
      <c r="B136" s="691"/>
      <c r="C136" s="691"/>
      <c r="D136" s="691"/>
      <c r="E136" s="691"/>
      <c r="F136" s="691"/>
      <c r="G136" s="691"/>
      <c r="H136" s="691"/>
      <c r="I136" s="691"/>
      <c r="J136" s="691"/>
      <c r="K136" s="691"/>
      <c r="L136" s="691"/>
      <c r="M136" s="691"/>
      <c r="N136" s="691"/>
      <c r="O136" s="691"/>
      <c r="P136" s="691"/>
      <c r="Q136" s="691"/>
    </row>
    <row r="137" spans="1:17">
      <c r="A137" s="691"/>
      <c r="B137" s="691"/>
      <c r="C137" s="691"/>
      <c r="D137" s="691"/>
      <c r="E137" s="691"/>
      <c r="F137" s="691"/>
      <c r="G137" s="691"/>
      <c r="H137" s="691"/>
      <c r="I137" s="691"/>
      <c r="J137" s="691"/>
      <c r="K137" s="691"/>
      <c r="L137" s="691"/>
      <c r="M137" s="691"/>
      <c r="N137" s="691"/>
      <c r="O137" s="691"/>
      <c r="P137" s="691"/>
      <c r="Q137" s="691"/>
    </row>
    <row r="138" spans="1:17">
      <c r="A138" s="691"/>
      <c r="B138" s="691"/>
      <c r="C138" s="691"/>
      <c r="D138" s="691"/>
      <c r="E138" s="691"/>
      <c r="F138" s="691"/>
      <c r="G138" s="691"/>
      <c r="H138" s="691"/>
      <c r="I138" s="691"/>
      <c r="J138" s="691"/>
      <c r="K138" s="691"/>
      <c r="L138" s="691"/>
      <c r="M138" s="691"/>
      <c r="N138" s="691"/>
      <c r="O138" s="691"/>
      <c r="P138" s="691"/>
      <c r="Q138" s="691"/>
    </row>
    <row r="139" spans="1:17">
      <c r="A139" s="691"/>
      <c r="B139" s="691"/>
      <c r="C139" s="691"/>
      <c r="D139" s="691"/>
      <c r="E139" s="691"/>
      <c r="F139" s="691"/>
      <c r="G139" s="691"/>
      <c r="H139" s="691"/>
      <c r="I139" s="691"/>
      <c r="J139" s="691"/>
      <c r="K139" s="691"/>
      <c r="L139" s="691"/>
      <c r="M139" s="691"/>
      <c r="N139" s="691"/>
      <c r="O139" s="691"/>
      <c r="P139" s="691"/>
      <c r="Q139" s="691"/>
    </row>
    <row r="140" spans="1:17">
      <c r="A140" s="691"/>
      <c r="B140" s="691"/>
      <c r="C140" s="691"/>
      <c r="D140" s="691"/>
      <c r="E140" s="691"/>
      <c r="F140" s="691"/>
      <c r="G140" s="691"/>
      <c r="H140" s="691"/>
      <c r="I140" s="691"/>
      <c r="J140" s="691"/>
      <c r="K140" s="691"/>
      <c r="L140" s="691"/>
      <c r="M140" s="691"/>
      <c r="N140" s="691"/>
      <c r="O140" s="691"/>
      <c r="P140" s="691"/>
      <c r="Q140" s="691"/>
    </row>
    <row r="141" spans="1:17">
      <c r="A141" s="691"/>
      <c r="B141" s="691"/>
      <c r="C141" s="691"/>
      <c r="D141" s="691"/>
      <c r="E141" s="691"/>
      <c r="F141" s="691"/>
      <c r="G141" s="691"/>
      <c r="H141" s="691"/>
      <c r="I141" s="691"/>
      <c r="J141" s="691"/>
      <c r="K141" s="691"/>
      <c r="L141" s="691"/>
      <c r="M141" s="691"/>
      <c r="N141" s="691"/>
      <c r="O141" s="691"/>
      <c r="P141" s="691"/>
      <c r="Q141" s="691"/>
    </row>
    <row r="142" spans="1:17">
      <c r="A142" s="691"/>
      <c r="B142" s="691"/>
      <c r="C142" s="691"/>
      <c r="D142" s="691"/>
      <c r="E142" s="691"/>
      <c r="F142" s="691"/>
      <c r="G142" s="691"/>
      <c r="H142" s="691"/>
      <c r="I142" s="691"/>
      <c r="J142" s="691"/>
      <c r="K142" s="691"/>
      <c r="L142" s="691"/>
      <c r="M142" s="691"/>
      <c r="N142" s="691"/>
      <c r="O142" s="691"/>
      <c r="P142" s="691"/>
      <c r="Q142" s="691"/>
    </row>
    <row r="143" spans="1:17">
      <c r="A143" s="691"/>
      <c r="B143" s="691"/>
      <c r="C143" s="691"/>
      <c r="D143" s="691"/>
      <c r="E143" s="691"/>
      <c r="F143" s="691"/>
      <c r="G143" s="691"/>
      <c r="H143" s="691"/>
      <c r="I143" s="691"/>
      <c r="J143" s="691"/>
      <c r="K143" s="691"/>
      <c r="L143" s="691"/>
      <c r="M143" s="691"/>
      <c r="N143" s="691"/>
      <c r="O143" s="691"/>
      <c r="P143" s="691"/>
      <c r="Q143" s="691"/>
    </row>
    <row r="144" spans="1:17">
      <c r="A144" s="691"/>
      <c r="B144" s="691"/>
      <c r="C144" s="691"/>
      <c r="D144" s="691"/>
      <c r="E144" s="691"/>
      <c r="F144" s="691"/>
      <c r="G144" s="691"/>
      <c r="H144" s="691"/>
      <c r="I144" s="691"/>
      <c r="J144" s="691"/>
      <c r="K144" s="691"/>
      <c r="L144" s="691"/>
      <c r="M144" s="691"/>
      <c r="N144" s="691"/>
      <c r="O144" s="691"/>
      <c r="P144" s="691"/>
      <c r="Q144" s="691"/>
    </row>
    <row r="145" spans="1:17">
      <c r="A145" s="691"/>
      <c r="B145" s="691"/>
      <c r="C145" s="691"/>
      <c r="D145" s="691"/>
      <c r="E145" s="691"/>
      <c r="F145" s="691"/>
      <c r="G145" s="691"/>
      <c r="H145" s="691"/>
      <c r="I145" s="691"/>
      <c r="J145" s="691"/>
      <c r="K145" s="691"/>
      <c r="L145" s="691"/>
      <c r="M145" s="691"/>
      <c r="N145" s="691"/>
      <c r="O145" s="691"/>
      <c r="P145" s="691"/>
      <c r="Q145" s="691"/>
    </row>
    <row r="146" spans="1:17">
      <c r="A146" s="691"/>
      <c r="B146" s="691"/>
      <c r="C146" s="691"/>
      <c r="D146" s="691"/>
      <c r="E146" s="691"/>
      <c r="F146" s="691"/>
      <c r="G146" s="691"/>
      <c r="H146" s="691"/>
      <c r="I146" s="691"/>
      <c r="J146" s="691"/>
      <c r="K146" s="691"/>
      <c r="L146" s="691"/>
      <c r="M146" s="691"/>
      <c r="N146" s="691"/>
      <c r="O146" s="691"/>
      <c r="P146" s="691"/>
      <c r="Q146" s="691"/>
    </row>
    <row r="147" spans="1:17">
      <c r="A147" s="691"/>
      <c r="B147" s="691"/>
      <c r="C147" s="691"/>
      <c r="D147" s="691"/>
      <c r="E147" s="691"/>
      <c r="F147" s="691"/>
      <c r="G147" s="691"/>
      <c r="H147" s="691"/>
      <c r="I147" s="691"/>
      <c r="J147" s="691"/>
      <c r="K147" s="691"/>
      <c r="L147" s="691"/>
      <c r="M147" s="691"/>
      <c r="N147" s="691"/>
      <c r="O147" s="691"/>
      <c r="P147" s="691"/>
      <c r="Q147" s="691"/>
    </row>
    <row r="148" spans="1:17">
      <c r="A148" s="691"/>
      <c r="B148" s="691"/>
      <c r="C148" s="691"/>
      <c r="D148" s="691"/>
      <c r="E148" s="691"/>
      <c r="F148" s="691"/>
      <c r="G148" s="691"/>
      <c r="H148" s="691"/>
      <c r="I148" s="691"/>
      <c r="J148" s="691"/>
      <c r="K148" s="691"/>
      <c r="L148" s="691"/>
      <c r="M148" s="691"/>
      <c r="N148" s="691"/>
      <c r="O148" s="691"/>
      <c r="P148" s="691"/>
      <c r="Q148" s="691"/>
    </row>
    <row r="149" spans="1:17">
      <c r="A149" s="691"/>
      <c r="B149" s="691"/>
      <c r="C149" s="691"/>
      <c r="D149" s="691"/>
      <c r="E149" s="691"/>
      <c r="F149" s="691"/>
      <c r="G149" s="691"/>
      <c r="H149" s="691"/>
      <c r="I149" s="691"/>
      <c r="J149" s="691"/>
      <c r="K149" s="691"/>
      <c r="L149" s="691"/>
      <c r="M149" s="691"/>
      <c r="N149" s="691"/>
      <c r="O149" s="691"/>
      <c r="P149" s="691"/>
      <c r="Q149" s="691"/>
    </row>
    <row r="150" spans="1:17">
      <c r="A150" s="691"/>
      <c r="B150" s="691"/>
      <c r="C150" s="691"/>
      <c r="D150" s="691"/>
      <c r="E150" s="691"/>
      <c r="F150" s="691"/>
      <c r="G150" s="691"/>
      <c r="H150" s="691"/>
      <c r="I150" s="691"/>
      <c r="J150" s="691"/>
      <c r="K150" s="691"/>
      <c r="L150" s="691"/>
      <c r="M150" s="691"/>
      <c r="N150" s="691"/>
      <c r="O150" s="691"/>
      <c r="P150" s="691"/>
      <c r="Q150" s="691"/>
    </row>
    <row r="151" spans="1:17">
      <c r="A151" s="691"/>
      <c r="B151" s="691"/>
      <c r="C151" s="691"/>
      <c r="D151" s="691"/>
      <c r="E151" s="691"/>
      <c r="F151" s="691"/>
      <c r="G151" s="691"/>
      <c r="H151" s="691"/>
      <c r="I151" s="691"/>
      <c r="J151" s="691"/>
      <c r="K151" s="691"/>
      <c r="L151" s="691"/>
      <c r="M151" s="691"/>
      <c r="N151" s="691"/>
      <c r="O151" s="691"/>
      <c r="P151" s="691"/>
      <c r="Q151" s="691"/>
    </row>
    <row r="152" spans="1:17">
      <c r="A152" s="691"/>
      <c r="B152" s="691"/>
      <c r="C152" s="691"/>
      <c r="D152" s="691"/>
      <c r="E152" s="691"/>
      <c r="F152" s="691"/>
      <c r="G152" s="691"/>
      <c r="H152" s="691"/>
      <c r="I152" s="691"/>
      <c r="J152" s="691"/>
      <c r="K152" s="691"/>
      <c r="L152" s="691"/>
      <c r="M152" s="691"/>
      <c r="N152" s="691"/>
      <c r="O152" s="691"/>
      <c r="P152" s="691"/>
      <c r="Q152" s="691"/>
    </row>
    <row r="153" spans="1:17">
      <c r="A153" s="691"/>
      <c r="B153" s="691"/>
      <c r="C153" s="691"/>
      <c r="D153" s="691"/>
      <c r="E153" s="691"/>
      <c r="F153" s="691"/>
      <c r="G153" s="691"/>
      <c r="H153" s="691"/>
      <c r="I153" s="691"/>
      <c r="J153" s="691"/>
      <c r="K153" s="691"/>
      <c r="L153" s="691"/>
      <c r="M153" s="691"/>
      <c r="N153" s="691"/>
      <c r="O153" s="691"/>
      <c r="P153" s="691"/>
      <c r="Q153" s="691"/>
    </row>
    <row r="154" spans="1:17">
      <c r="A154" s="691"/>
      <c r="B154" s="691"/>
      <c r="C154" s="691"/>
      <c r="D154" s="691"/>
      <c r="E154" s="691"/>
      <c r="F154" s="691"/>
      <c r="G154" s="691"/>
      <c r="H154" s="691"/>
      <c r="I154" s="691"/>
      <c r="J154" s="691"/>
      <c r="K154" s="691"/>
      <c r="L154" s="691"/>
      <c r="M154" s="691"/>
      <c r="N154" s="691"/>
      <c r="O154" s="691"/>
      <c r="P154" s="691"/>
      <c r="Q154" s="691"/>
    </row>
    <row r="155" spans="1:17">
      <c r="A155" s="691"/>
      <c r="B155" s="691"/>
      <c r="C155" s="691"/>
      <c r="D155" s="691"/>
      <c r="E155" s="691"/>
      <c r="F155" s="691"/>
      <c r="G155" s="691"/>
      <c r="H155" s="691"/>
      <c r="I155" s="691"/>
      <c r="J155" s="691"/>
      <c r="K155" s="691"/>
      <c r="L155" s="691"/>
      <c r="M155" s="691"/>
      <c r="N155" s="691"/>
      <c r="O155" s="691"/>
      <c r="P155" s="691"/>
      <c r="Q155" s="691"/>
    </row>
    <row r="156" spans="1:17">
      <c r="A156" s="691"/>
      <c r="B156" s="691"/>
      <c r="C156" s="691"/>
      <c r="D156" s="691"/>
      <c r="E156" s="691"/>
      <c r="F156" s="691"/>
      <c r="G156" s="691"/>
      <c r="H156" s="691"/>
      <c r="I156" s="691"/>
      <c r="J156" s="691"/>
      <c r="K156" s="691"/>
      <c r="L156" s="691"/>
      <c r="M156" s="691"/>
      <c r="N156" s="691"/>
      <c r="O156" s="691"/>
      <c r="P156" s="691"/>
      <c r="Q156" s="691"/>
    </row>
    <row r="157" spans="1:17">
      <c r="A157" s="691"/>
      <c r="B157" s="691"/>
      <c r="C157" s="691"/>
      <c r="D157" s="691"/>
      <c r="E157" s="691"/>
      <c r="F157" s="691"/>
      <c r="G157" s="691"/>
      <c r="H157" s="691"/>
      <c r="I157" s="691"/>
      <c r="J157" s="691"/>
      <c r="K157" s="691"/>
      <c r="L157" s="691"/>
      <c r="M157" s="691"/>
      <c r="N157" s="691"/>
      <c r="O157" s="691"/>
      <c r="P157" s="691"/>
      <c r="Q157" s="691"/>
    </row>
    <row r="158" spans="1:17">
      <c r="A158" s="691"/>
      <c r="B158" s="691"/>
      <c r="C158" s="691"/>
      <c r="D158" s="691"/>
      <c r="E158" s="691"/>
      <c r="F158" s="691"/>
      <c r="G158" s="691"/>
      <c r="H158" s="691"/>
      <c r="I158" s="691"/>
      <c r="J158" s="691"/>
      <c r="K158" s="691"/>
      <c r="L158" s="691"/>
      <c r="M158" s="691"/>
      <c r="N158" s="691"/>
      <c r="O158" s="691"/>
      <c r="P158" s="691"/>
      <c r="Q158" s="691"/>
    </row>
    <row r="159" spans="1:17">
      <c r="A159" s="691"/>
      <c r="B159" s="691"/>
      <c r="C159" s="691"/>
      <c r="D159" s="691"/>
      <c r="E159" s="691"/>
      <c r="F159" s="691"/>
      <c r="G159" s="691"/>
      <c r="H159" s="691"/>
      <c r="I159" s="691"/>
      <c r="J159" s="691"/>
      <c r="K159" s="691"/>
      <c r="L159" s="691"/>
      <c r="M159" s="691"/>
      <c r="N159" s="691"/>
      <c r="O159" s="691"/>
      <c r="P159" s="691"/>
      <c r="Q159" s="691"/>
    </row>
    <row r="160" spans="1:17">
      <c r="A160" s="691"/>
      <c r="B160" s="691"/>
      <c r="C160" s="691"/>
      <c r="D160" s="691"/>
      <c r="E160" s="691"/>
      <c r="F160" s="691"/>
      <c r="G160" s="691"/>
      <c r="H160" s="691"/>
      <c r="I160" s="691"/>
      <c r="J160" s="691"/>
      <c r="K160" s="691"/>
      <c r="L160" s="691"/>
      <c r="M160" s="691"/>
      <c r="N160" s="691"/>
      <c r="O160" s="691"/>
      <c r="P160" s="691"/>
      <c r="Q160" s="691"/>
    </row>
    <row r="161" spans="1:17">
      <c r="A161" s="691"/>
      <c r="B161" s="691"/>
      <c r="C161" s="691"/>
      <c r="D161" s="691"/>
      <c r="E161" s="691"/>
      <c r="F161" s="691"/>
      <c r="G161" s="691"/>
      <c r="H161" s="691"/>
      <c r="I161" s="691"/>
      <c r="J161" s="691"/>
      <c r="K161" s="691"/>
      <c r="L161" s="691"/>
      <c r="M161" s="691"/>
      <c r="N161" s="691"/>
      <c r="O161" s="691"/>
      <c r="P161" s="691"/>
      <c r="Q161" s="691"/>
    </row>
    <row r="162" spans="1:17">
      <c r="A162" s="691"/>
      <c r="B162" s="691"/>
      <c r="C162" s="691"/>
      <c r="D162" s="691"/>
      <c r="E162" s="691"/>
      <c r="F162" s="691"/>
      <c r="G162" s="691"/>
      <c r="H162" s="691"/>
      <c r="I162" s="691"/>
      <c r="J162" s="691"/>
      <c r="K162" s="691"/>
      <c r="L162" s="691"/>
      <c r="M162" s="691"/>
      <c r="N162" s="691"/>
      <c r="O162" s="691"/>
      <c r="P162" s="691"/>
      <c r="Q162" s="691"/>
    </row>
    <row r="163" spans="1:17">
      <c r="A163" s="691"/>
      <c r="B163" s="691"/>
      <c r="C163" s="691"/>
      <c r="D163" s="691"/>
      <c r="E163" s="691"/>
      <c r="F163" s="691"/>
      <c r="G163" s="691"/>
      <c r="H163" s="691"/>
      <c r="I163" s="691"/>
      <c r="J163" s="691"/>
      <c r="K163" s="691"/>
      <c r="L163" s="691"/>
      <c r="M163" s="691"/>
      <c r="N163" s="691"/>
      <c r="O163" s="691"/>
      <c r="P163" s="691"/>
      <c r="Q163" s="691"/>
    </row>
    <row r="164" spans="1:17">
      <c r="A164" s="691"/>
      <c r="B164" s="691"/>
      <c r="C164" s="691"/>
      <c r="D164" s="691"/>
      <c r="E164" s="691"/>
      <c r="F164" s="691"/>
      <c r="G164" s="691"/>
      <c r="H164" s="691"/>
      <c r="I164" s="691"/>
      <c r="J164" s="691"/>
      <c r="K164" s="691"/>
      <c r="L164" s="691"/>
      <c r="M164" s="691"/>
      <c r="N164" s="691"/>
      <c r="O164" s="691"/>
      <c r="P164" s="691"/>
      <c r="Q164" s="691"/>
    </row>
    <row r="165" spans="1:17">
      <c r="A165" s="691"/>
      <c r="B165" s="691"/>
      <c r="C165" s="691"/>
      <c r="D165" s="691"/>
      <c r="E165" s="691"/>
      <c r="F165" s="691"/>
      <c r="G165" s="691"/>
      <c r="H165" s="691"/>
      <c r="I165" s="691"/>
      <c r="J165" s="691"/>
      <c r="K165" s="691"/>
      <c r="L165" s="691"/>
      <c r="M165" s="691"/>
      <c r="N165" s="691"/>
      <c r="O165" s="691"/>
      <c r="P165" s="691"/>
      <c r="Q165" s="691"/>
    </row>
    <row r="166" spans="1:17">
      <c r="A166" s="691"/>
      <c r="B166" s="691"/>
      <c r="C166" s="691"/>
      <c r="D166" s="691"/>
      <c r="E166" s="691"/>
      <c r="F166" s="691"/>
      <c r="G166" s="691"/>
      <c r="H166" s="691"/>
      <c r="I166" s="691"/>
      <c r="J166" s="691"/>
      <c r="K166" s="691"/>
      <c r="L166" s="691"/>
      <c r="M166" s="691"/>
      <c r="N166" s="691"/>
      <c r="O166" s="691"/>
      <c r="P166" s="691"/>
      <c r="Q166" s="691"/>
    </row>
    <row r="167" spans="1:17">
      <c r="A167" s="691"/>
      <c r="B167" s="691"/>
      <c r="C167" s="691"/>
      <c r="D167" s="691"/>
      <c r="E167" s="691"/>
      <c r="F167" s="691"/>
      <c r="G167" s="691"/>
      <c r="H167" s="691"/>
      <c r="I167" s="691"/>
      <c r="J167" s="691"/>
      <c r="K167" s="691"/>
      <c r="L167" s="691"/>
      <c r="M167" s="691"/>
      <c r="N167" s="691"/>
      <c r="O167" s="691"/>
      <c r="P167" s="691"/>
      <c r="Q167" s="691"/>
    </row>
    <row r="168" spans="1:17">
      <c r="A168" s="691"/>
      <c r="B168" s="691"/>
      <c r="C168" s="691"/>
      <c r="D168" s="691"/>
      <c r="E168" s="691"/>
      <c r="F168" s="691"/>
      <c r="G168" s="691"/>
      <c r="H168" s="691"/>
      <c r="I168" s="691"/>
      <c r="J168" s="691"/>
      <c r="K168" s="691"/>
      <c r="L168" s="691"/>
      <c r="M168" s="691"/>
      <c r="N168" s="691"/>
      <c r="O168" s="691"/>
      <c r="P168" s="691"/>
      <c r="Q168" s="691"/>
    </row>
    <row r="169" spans="1:17">
      <c r="A169" s="691"/>
      <c r="B169" s="691"/>
      <c r="C169" s="691"/>
      <c r="D169" s="691"/>
      <c r="E169" s="691"/>
      <c r="F169" s="691"/>
      <c r="G169" s="691"/>
      <c r="H169" s="691"/>
      <c r="I169" s="691"/>
      <c r="J169" s="691"/>
      <c r="K169" s="691"/>
      <c r="L169" s="691"/>
      <c r="M169" s="691"/>
      <c r="N169" s="691"/>
      <c r="O169" s="691"/>
      <c r="P169" s="691"/>
      <c r="Q169" s="691"/>
    </row>
    <row r="170" spans="1:17">
      <c r="A170" s="691"/>
      <c r="B170" s="691"/>
      <c r="C170" s="691"/>
      <c r="D170" s="691"/>
      <c r="E170" s="691"/>
      <c r="F170" s="691"/>
      <c r="G170" s="691"/>
      <c r="H170" s="691"/>
      <c r="I170" s="691"/>
      <c r="J170" s="691"/>
      <c r="K170" s="691"/>
      <c r="L170" s="691"/>
      <c r="M170" s="691"/>
      <c r="N170" s="691"/>
      <c r="O170" s="691"/>
      <c r="P170" s="691"/>
      <c r="Q170" s="691"/>
    </row>
    <row r="171" spans="1:17">
      <c r="A171" s="691"/>
      <c r="B171" s="691"/>
      <c r="C171" s="691"/>
      <c r="D171" s="691"/>
      <c r="E171" s="691"/>
      <c r="F171" s="691"/>
      <c r="G171" s="691"/>
      <c r="H171" s="691"/>
      <c r="I171" s="691"/>
      <c r="J171" s="691"/>
      <c r="K171" s="691"/>
      <c r="L171" s="691"/>
      <c r="M171" s="691"/>
      <c r="N171" s="691"/>
      <c r="O171" s="691"/>
      <c r="P171" s="691"/>
      <c r="Q171" s="691"/>
    </row>
    <row r="172" spans="1:17">
      <c r="A172" s="691"/>
      <c r="B172" s="691"/>
      <c r="C172" s="691"/>
      <c r="D172" s="691"/>
      <c r="E172" s="691"/>
      <c r="F172" s="691"/>
      <c r="G172" s="691"/>
      <c r="H172" s="691"/>
      <c r="I172" s="691"/>
      <c r="J172" s="691"/>
      <c r="K172" s="691"/>
      <c r="L172" s="691"/>
      <c r="M172" s="691"/>
      <c r="N172" s="691"/>
      <c r="O172" s="691"/>
      <c r="P172" s="691"/>
      <c r="Q172" s="691"/>
    </row>
    <row r="173" spans="1:17">
      <c r="A173" s="691"/>
      <c r="B173" s="691"/>
      <c r="C173" s="691"/>
      <c r="D173" s="691"/>
      <c r="E173" s="691"/>
      <c r="F173" s="691"/>
      <c r="G173" s="691"/>
      <c r="H173" s="691"/>
      <c r="I173" s="691"/>
      <c r="J173" s="691"/>
      <c r="K173" s="691"/>
      <c r="L173" s="691"/>
      <c r="M173" s="691"/>
      <c r="N173" s="691"/>
      <c r="O173" s="691"/>
      <c r="P173" s="691"/>
      <c r="Q173" s="691"/>
    </row>
    <row r="174" spans="1:17">
      <c r="A174" s="691"/>
      <c r="B174" s="691"/>
      <c r="C174" s="691"/>
      <c r="D174" s="691"/>
      <c r="E174" s="691"/>
      <c r="F174" s="691"/>
      <c r="G174" s="691"/>
      <c r="H174" s="691"/>
      <c r="I174" s="691"/>
      <c r="J174" s="691"/>
      <c r="K174" s="691"/>
      <c r="L174" s="691"/>
      <c r="M174" s="691"/>
      <c r="N174" s="691"/>
      <c r="O174" s="691"/>
      <c r="P174" s="691"/>
      <c r="Q174" s="691"/>
    </row>
    <row r="175" spans="1:17">
      <c r="A175" s="691"/>
      <c r="B175" s="691"/>
      <c r="C175" s="691"/>
      <c r="D175" s="691"/>
      <c r="E175" s="691"/>
      <c r="F175" s="691"/>
      <c r="G175" s="691"/>
      <c r="H175" s="691"/>
      <c r="I175" s="691"/>
      <c r="J175" s="691"/>
      <c r="K175" s="691"/>
      <c r="L175" s="691"/>
      <c r="M175" s="691"/>
      <c r="N175" s="691"/>
      <c r="O175" s="691"/>
      <c r="P175" s="691"/>
      <c r="Q175" s="691"/>
    </row>
    <row r="176" spans="1:17">
      <c r="A176" s="691"/>
      <c r="B176" s="691"/>
      <c r="C176" s="691"/>
      <c r="D176" s="691"/>
      <c r="E176" s="691"/>
      <c r="F176" s="691"/>
      <c r="G176" s="691"/>
      <c r="H176" s="691"/>
      <c r="I176" s="691"/>
      <c r="J176" s="691"/>
      <c r="K176" s="691"/>
      <c r="L176" s="691"/>
      <c r="M176" s="691"/>
      <c r="N176" s="691"/>
      <c r="O176" s="691"/>
      <c r="P176" s="691"/>
      <c r="Q176" s="691"/>
    </row>
    <row r="177" spans="1:17">
      <c r="A177" s="691"/>
      <c r="B177" s="691"/>
      <c r="C177" s="691"/>
      <c r="D177" s="691"/>
      <c r="E177" s="691"/>
      <c r="F177" s="691"/>
      <c r="G177" s="691"/>
      <c r="H177" s="691"/>
      <c r="I177" s="691"/>
      <c r="J177" s="691"/>
      <c r="K177" s="691"/>
      <c r="L177" s="691"/>
      <c r="M177" s="691"/>
      <c r="N177" s="691"/>
      <c r="O177" s="691"/>
      <c r="P177" s="691"/>
      <c r="Q177" s="691"/>
    </row>
    <row r="178" spans="1:17">
      <c r="A178" s="691"/>
      <c r="B178" s="691"/>
      <c r="C178" s="691"/>
      <c r="D178" s="691"/>
      <c r="E178" s="691"/>
      <c r="F178" s="691"/>
      <c r="G178" s="691"/>
      <c r="H178" s="691"/>
      <c r="I178" s="691"/>
      <c r="J178" s="691"/>
      <c r="K178" s="691"/>
      <c r="L178" s="691"/>
      <c r="M178" s="691"/>
      <c r="N178" s="691"/>
      <c r="O178" s="691"/>
      <c r="P178" s="691"/>
      <c r="Q178" s="691"/>
    </row>
    <row r="179" spans="1:17">
      <c r="A179" s="691"/>
      <c r="B179" s="691"/>
      <c r="C179" s="691"/>
      <c r="D179" s="691"/>
      <c r="E179" s="691"/>
      <c r="F179" s="691"/>
      <c r="G179" s="691"/>
      <c r="H179" s="691"/>
      <c r="I179" s="691"/>
      <c r="J179" s="691"/>
      <c r="K179" s="691"/>
      <c r="L179" s="691"/>
      <c r="M179" s="691"/>
      <c r="N179" s="691"/>
      <c r="O179" s="691"/>
      <c r="P179" s="691"/>
      <c r="Q179" s="691"/>
    </row>
    <row r="180" spans="1:17">
      <c r="A180" s="691"/>
      <c r="B180" s="691"/>
      <c r="C180" s="691"/>
      <c r="D180" s="691"/>
      <c r="E180" s="691"/>
      <c r="F180" s="691"/>
      <c r="G180" s="691"/>
      <c r="H180" s="691"/>
      <c r="I180" s="691"/>
      <c r="J180" s="691"/>
      <c r="K180" s="691"/>
      <c r="L180" s="691"/>
      <c r="M180" s="691"/>
      <c r="N180" s="691"/>
      <c r="O180" s="691"/>
      <c r="P180" s="691"/>
      <c r="Q180" s="691"/>
    </row>
    <row r="181" spans="1:17">
      <c r="A181" s="691"/>
      <c r="B181" s="691"/>
      <c r="C181" s="691"/>
      <c r="D181" s="691"/>
      <c r="E181" s="691"/>
      <c r="F181" s="691"/>
      <c r="G181" s="691"/>
      <c r="H181" s="691"/>
      <c r="I181" s="691"/>
      <c r="J181" s="691"/>
      <c r="K181" s="691"/>
      <c r="L181" s="691"/>
      <c r="M181" s="691"/>
      <c r="N181" s="691"/>
      <c r="O181" s="691"/>
      <c r="P181" s="691"/>
      <c r="Q181" s="691"/>
    </row>
    <row r="182" spans="1:17">
      <c r="A182" s="691"/>
      <c r="B182" s="691"/>
      <c r="C182" s="691"/>
      <c r="D182" s="691"/>
      <c r="E182" s="691"/>
      <c r="F182" s="691"/>
      <c r="G182" s="691"/>
      <c r="H182" s="691"/>
      <c r="I182" s="691"/>
      <c r="J182" s="691"/>
      <c r="K182" s="691"/>
      <c r="L182" s="691"/>
      <c r="M182" s="691"/>
      <c r="N182" s="691"/>
      <c r="O182" s="691"/>
      <c r="P182" s="691"/>
      <c r="Q182" s="691"/>
    </row>
    <row r="183" spans="1:17">
      <c r="A183" s="691"/>
      <c r="B183" s="691"/>
      <c r="C183" s="691"/>
      <c r="D183" s="691"/>
      <c r="E183" s="691"/>
      <c r="F183" s="691"/>
      <c r="G183" s="691"/>
      <c r="H183" s="691"/>
      <c r="I183" s="691"/>
      <c r="J183" s="691"/>
      <c r="K183" s="691"/>
      <c r="L183" s="691"/>
      <c r="M183" s="691"/>
      <c r="N183" s="691"/>
      <c r="O183" s="691"/>
      <c r="P183" s="691"/>
      <c r="Q183" s="691"/>
    </row>
    <row r="184" spans="1:17">
      <c r="A184" s="691"/>
      <c r="B184" s="691"/>
      <c r="C184" s="691"/>
      <c r="D184" s="691"/>
      <c r="E184" s="691"/>
      <c r="F184" s="691"/>
      <c r="G184" s="691"/>
      <c r="H184" s="691"/>
      <c r="I184" s="691"/>
      <c r="J184" s="691"/>
      <c r="K184" s="691"/>
      <c r="L184" s="691"/>
      <c r="M184" s="691"/>
      <c r="N184" s="691"/>
      <c r="O184" s="691"/>
      <c r="P184" s="691"/>
      <c r="Q184" s="691"/>
    </row>
    <row r="185" spans="1:17">
      <c r="A185" s="691"/>
      <c r="B185" s="691"/>
      <c r="C185" s="691"/>
      <c r="D185" s="691"/>
      <c r="E185" s="691"/>
      <c r="F185" s="691"/>
      <c r="G185" s="691"/>
      <c r="H185" s="691"/>
      <c r="I185" s="691"/>
      <c r="J185" s="691"/>
      <c r="K185" s="691"/>
      <c r="L185" s="691"/>
      <c r="M185" s="691"/>
      <c r="N185" s="691"/>
      <c r="O185" s="691"/>
      <c r="P185" s="691"/>
      <c r="Q185" s="691"/>
    </row>
    <row r="186" spans="1:17">
      <c r="A186" s="691"/>
      <c r="B186" s="691"/>
      <c r="C186" s="691"/>
      <c r="D186" s="691"/>
      <c r="E186" s="691"/>
      <c r="F186" s="691"/>
      <c r="G186" s="691"/>
      <c r="H186" s="691"/>
      <c r="I186" s="691"/>
      <c r="J186" s="691"/>
      <c r="K186" s="691"/>
      <c r="L186" s="691"/>
      <c r="M186" s="691"/>
      <c r="N186" s="691"/>
      <c r="O186" s="691"/>
      <c r="P186" s="691"/>
      <c r="Q186" s="691"/>
    </row>
    <row r="187" spans="1:17">
      <c r="A187" s="691"/>
      <c r="B187" s="691"/>
      <c r="C187" s="691"/>
      <c r="D187" s="691"/>
      <c r="E187" s="691"/>
      <c r="F187" s="691"/>
      <c r="G187" s="691"/>
      <c r="H187" s="691"/>
      <c r="I187" s="691"/>
      <c r="J187" s="691"/>
      <c r="K187" s="691"/>
      <c r="L187" s="691"/>
      <c r="M187" s="691"/>
      <c r="N187" s="691"/>
      <c r="O187" s="691"/>
      <c r="P187" s="691"/>
      <c r="Q187" s="691"/>
    </row>
    <row r="188" spans="1:17">
      <c r="A188" s="691"/>
      <c r="B188" s="691"/>
      <c r="C188" s="691"/>
      <c r="D188" s="691"/>
      <c r="E188" s="691"/>
      <c r="F188" s="691"/>
      <c r="G188" s="691"/>
      <c r="H188" s="691"/>
      <c r="I188" s="691"/>
      <c r="J188" s="691"/>
      <c r="K188" s="691"/>
      <c r="L188" s="691"/>
      <c r="M188" s="691"/>
      <c r="N188" s="691"/>
      <c r="O188" s="691"/>
      <c r="P188" s="691"/>
      <c r="Q188" s="691"/>
    </row>
    <row r="189" spans="1:17">
      <c r="A189" s="691"/>
      <c r="B189" s="691"/>
      <c r="C189" s="691"/>
      <c r="D189" s="691"/>
      <c r="E189" s="691"/>
      <c r="F189" s="691"/>
      <c r="G189" s="691"/>
      <c r="H189" s="691"/>
      <c r="I189" s="691"/>
      <c r="J189" s="691"/>
      <c r="K189" s="691"/>
      <c r="L189" s="691"/>
      <c r="M189" s="691"/>
      <c r="N189" s="691"/>
      <c r="O189" s="691"/>
      <c r="P189" s="691"/>
      <c r="Q189" s="691"/>
    </row>
    <row r="190" spans="1:17">
      <c r="A190" s="691"/>
      <c r="B190" s="691"/>
      <c r="C190" s="691"/>
      <c r="D190" s="691"/>
      <c r="E190" s="691"/>
      <c r="F190" s="691"/>
      <c r="G190" s="691"/>
      <c r="H190" s="691"/>
      <c r="I190" s="691"/>
      <c r="J190" s="691"/>
      <c r="K190" s="691"/>
      <c r="L190" s="691"/>
      <c r="M190" s="691"/>
      <c r="N190" s="691"/>
      <c r="O190" s="691"/>
      <c r="P190" s="691"/>
      <c r="Q190" s="691"/>
    </row>
    <row r="191" spans="1:17">
      <c r="A191" s="691"/>
      <c r="B191" s="691"/>
      <c r="C191" s="691"/>
      <c r="D191" s="691"/>
      <c r="E191" s="691"/>
      <c r="F191" s="691"/>
      <c r="G191" s="691"/>
      <c r="H191" s="691"/>
      <c r="I191" s="691"/>
      <c r="J191" s="691"/>
      <c r="K191" s="691"/>
      <c r="L191" s="691"/>
      <c r="M191" s="691"/>
      <c r="N191" s="691"/>
      <c r="O191" s="691"/>
      <c r="P191" s="691"/>
      <c r="Q191" s="691"/>
    </row>
    <row r="192" spans="1:17">
      <c r="A192" s="691"/>
      <c r="B192" s="691"/>
      <c r="C192" s="691"/>
      <c r="D192" s="691"/>
      <c r="E192" s="691"/>
      <c r="F192" s="691"/>
      <c r="G192" s="691"/>
      <c r="H192" s="691"/>
      <c r="I192" s="691"/>
      <c r="J192" s="691"/>
      <c r="K192" s="691"/>
      <c r="L192" s="691"/>
      <c r="M192" s="691"/>
      <c r="N192" s="691"/>
      <c r="O192" s="691"/>
      <c r="P192" s="691"/>
      <c r="Q192" s="691"/>
    </row>
    <row r="193" spans="1:17">
      <c r="A193" s="691"/>
      <c r="B193" s="691"/>
      <c r="C193" s="691"/>
      <c r="D193" s="691"/>
      <c r="E193" s="691"/>
      <c r="F193" s="691"/>
      <c r="G193" s="691"/>
      <c r="H193" s="691"/>
      <c r="I193" s="691"/>
      <c r="J193" s="691"/>
      <c r="K193" s="691"/>
      <c r="L193" s="691"/>
      <c r="M193" s="691"/>
      <c r="N193" s="691"/>
      <c r="O193" s="691"/>
      <c r="P193" s="691"/>
      <c r="Q193" s="691"/>
    </row>
    <row r="194" spans="1:17">
      <c r="A194" s="691"/>
      <c r="B194" s="691"/>
      <c r="C194" s="691"/>
      <c r="D194" s="691"/>
      <c r="E194" s="691"/>
      <c r="F194" s="691"/>
      <c r="G194" s="691"/>
      <c r="H194" s="691"/>
      <c r="I194" s="691"/>
      <c r="J194" s="691"/>
      <c r="K194" s="691"/>
      <c r="L194" s="691"/>
      <c r="M194" s="691"/>
      <c r="N194" s="691"/>
      <c r="O194" s="691"/>
      <c r="P194" s="691"/>
      <c r="Q194" s="691"/>
    </row>
    <row r="195" spans="1:17">
      <c r="A195" s="691"/>
      <c r="B195" s="691"/>
      <c r="C195" s="691"/>
      <c r="D195" s="691"/>
      <c r="E195" s="691"/>
      <c r="F195" s="691"/>
      <c r="G195" s="691"/>
      <c r="H195" s="691"/>
      <c r="I195" s="691"/>
      <c r="J195" s="691"/>
      <c r="K195" s="691"/>
      <c r="L195" s="691"/>
      <c r="M195" s="691"/>
      <c r="N195" s="691"/>
      <c r="O195" s="691"/>
      <c r="P195" s="691"/>
      <c r="Q195" s="691"/>
    </row>
    <row r="196" spans="1:17">
      <c r="A196" s="691"/>
      <c r="B196" s="691"/>
      <c r="C196" s="691"/>
      <c r="D196" s="691"/>
      <c r="E196" s="691"/>
      <c r="F196" s="691"/>
      <c r="G196" s="691"/>
      <c r="H196" s="691"/>
      <c r="I196" s="691"/>
      <c r="J196" s="691"/>
      <c r="K196" s="691"/>
      <c r="L196" s="691"/>
      <c r="M196" s="691"/>
      <c r="N196" s="691"/>
      <c r="O196" s="691"/>
      <c r="P196" s="691"/>
      <c r="Q196" s="691"/>
    </row>
    <row r="197" spans="1:17">
      <c r="A197" s="691"/>
      <c r="B197" s="691"/>
      <c r="C197" s="691"/>
      <c r="D197" s="691"/>
      <c r="E197" s="691"/>
      <c r="F197" s="691"/>
      <c r="G197" s="691"/>
      <c r="H197" s="691"/>
      <c r="I197" s="691"/>
      <c r="J197" s="691"/>
      <c r="K197" s="691"/>
      <c r="L197" s="691"/>
      <c r="M197" s="691"/>
      <c r="N197" s="691"/>
      <c r="O197" s="691"/>
      <c r="P197" s="691"/>
      <c r="Q197" s="691"/>
    </row>
    <row r="198" spans="1:17">
      <c r="A198" s="691"/>
      <c r="B198" s="691"/>
      <c r="C198" s="691"/>
      <c r="D198" s="691"/>
      <c r="E198" s="691"/>
      <c r="F198" s="691"/>
      <c r="G198" s="691"/>
      <c r="H198" s="691"/>
      <c r="I198" s="691"/>
      <c r="J198" s="691"/>
      <c r="K198" s="691"/>
      <c r="L198" s="691"/>
      <c r="M198" s="691"/>
      <c r="N198" s="691"/>
      <c r="O198" s="691"/>
      <c r="P198" s="691"/>
      <c r="Q198" s="691"/>
    </row>
    <row r="199" spans="1:17">
      <c r="A199" s="691"/>
      <c r="B199" s="691"/>
      <c r="C199" s="691"/>
      <c r="D199" s="691"/>
      <c r="E199" s="691"/>
      <c r="F199" s="691"/>
      <c r="G199" s="691"/>
      <c r="H199" s="691"/>
      <c r="I199" s="691"/>
      <c r="J199" s="691"/>
      <c r="K199" s="691"/>
      <c r="L199" s="691"/>
      <c r="M199" s="691"/>
      <c r="N199" s="691"/>
      <c r="O199" s="691"/>
      <c r="P199" s="691"/>
      <c r="Q199" s="691"/>
    </row>
    <row r="200" spans="1:17">
      <c r="A200" s="691"/>
      <c r="B200" s="691"/>
      <c r="C200" s="691"/>
      <c r="D200" s="691"/>
      <c r="E200" s="691"/>
      <c r="F200" s="691"/>
      <c r="G200" s="691"/>
      <c r="H200" s="691"/>
      <c r="I200" s="691"/>
      <c r="J200" s="691"/>
      <c r="K200" s="691"/>
      <c r="L200" s="691"/>
      <c r="M200" s="691"/>
      <c r="N200" s="691"/>
      <c r="O200" s="691"/>
      <c r="P200" s="691"/>
      <c r="Q200" s="691"/>
    </row>
    <row r="201" spans="1:17">
      <c r="A201" s="691"/>
      <c r="B201" s="691"/>
      <c r="C201" s="691"/>
      <c r="D201" s="691"/>
      <c r="E201" s="691"/>
      <c r="F201" s="691"/>
      <c r="G201" s="691"/>
      <c r="H201" s="691"/>
      <c r="I201" s="691"/>
      <c r="J201" s="691"/>
      <c r="K201" s="691"/>
      <c r="L201" s="691"/>
      <c r="M201" s="691"/>
      <c r="N201" s="691"/>
      <c r="O201" s="691"/>
      <c r="P201" s="691"/>
      <c r="Q201" s="691"/>
    </row>
    <row r="202" spans="1:17">
      <c r="A202" s="691"/>
      <c r="B202" s="691"/>
      <c r="C202" s="691"/>
      <c r="D202" s="691"/>
      <c r="E202" s="691"/>
      <c r="F202" s="691"/>
      <c r="G202" s="691"/>
      <c r="H202" s="691"/>
      <c r="I202" s="691"/>
      <c r="J202" s="691"/>
      <c r="K202" s="691"/>
      <c r="L202" s="691"/>
      <c r="M202" s="691"/>
      <c r="N202" s="691"/>
      <c r="O202" s="691"/>
      <c r="P202" s="691"/>
      <c r="Q202" s="691"/>
    </row>
    <row r="203" spans="1:17">
      <c r="A203" s="691"/>
      <c r="B203" s="691"/>
      <c r="C203" s="691"/>
      <c r="D203" s="691"/>
      <c r="E203" s="691"/>
      <c r="F203" s="691"/>
      <c r="G203" s="691"/>
      <c r="H203" s="691"/>
      <c r="I203" s="691"/>
      <c r="J203" s="691"/>
      <c r="K203" s="691"/>
      <c r="L203" s="691"/>
      <c r="M203" s="691"/>
      <c r="N203" s="691"/>
      <c r="O203" s="691"/>
      <c r="P203" s="691"/>
      <c r="Q203" s="691"/>
    </row>
    <row r="204" spans="1:17">
      <c r="A204" s="691"/>
      <c r="B204" s="691"/>
      <c r="C204" s="691"/>
      <c r="D204" s="691"/>
      <c r="E204" s="691"/>
      <c r="F204" s="691"/>
      <c r="G204" s="691"/>
      <c r="H204" s="691"/>
      <c r="I204" s="691"/>
      <c r="J204" s="691"/>
      <c r="K204" s="691"/>
      <c r="L204" s="691"/>
      <c r="M204" s="691"/>
      <c r="N204" s="691"/>
      <c r="O204" s="691"/>
      <c r="P204" s="691"/>
      <c r="Q204" s="691"/>
    </row>
    <row r="205" spans="1:17">
      <c r="A205" s="691"/>
      <c r="B205" s="691"/>
      <c r="C205" s="691"/>
      <c r="D205" s="691"/>
      <c r="E205" s="691"/>
      <c r="F205" s="691"/>
      <c r="G205" s="691"/>
      <c r="H205" s="691"/>
      <c r="I205" s="691"/>
      <c r="J205" s="691"/>
      <c r="K205" s="691"/>
      <c r="L205" s="691"/>
      <c r="M205" s="691"/>
      <c r="N205" s="691"/>
      <c r="O205" s="691"/>
      <c r="P205" s="691"/>
      <c r="Q205" s="691"/>
    </row>
    <row r="206" spans="1:17">
      <c r="A206" s="691"/>
      <c r="B206" s="691"/>
      <c r="C206" s="691"/>
      <c r="D206" s="691"/>
      <c r="E206" s="691"/>
      <c r="F206" s="691"/>
      <c r="G206" s="691"/>
      <c r="H206" s="691"/>
      <c r="I206" s="691"/>
      <c r="J206" s="691"/>
      <c r="K206" s="691"/>
      <c r="L206" s="691"/>
      <c r="M206" s="691"/>
      <c r="N206" s="691"/>
      <c r="O206" s="691"/>
      <c r="P206" s="691"/>
      <c r="Q206" s="691"/>
    </row>
    <row r="207" spans="1:17">
      <c r="A207" s="691"/>
      <c r="B207" s="691"/>
      <c r="C207" s="691"/>
      <c r="D207" s="691"/>
      <c r="E207" s="691"/>
      <c r="F207" s="691"/>
      <c r="G207" s="691"/>
      <c r="H207" s="691"/>
      <c r="I207" s="691"/>
      <c r="J207" s="691"/>
      <c r="K207" s="691"/>
      <c r="L207" s="691"/>
      <c r="M207" s="691"/>
      <c r="N207" s="691"/>
      <c r="O207" s="691"/>
      <c r="P207" s="691"/>
      <c r="Q207" s="691"/>
    </row>
    <row r="208" spans="1:17">
      <c r="A208" s="691"/>
      <c r="B208" s="691"/>
      <c r="C208" s="691"/>
      <c r="D208" s="691"/>
      <c r="E208" s="691"/>
      <c r="F208" s="691"/>
      <c r="G208" s="691"/>
      <c r="H208" s="691"/>
      <c r="I208" s="691"/>
      <c r="J208" s="691"/>
      <c r="K208" s="691"/>
      <c r="L208" s="691"/>
      <c r="M208" s="691"/>
      <c r="N208" s="691"/>
      <c r="O208" s="691"/>
      <c r="P208" s="691"/>
      <c r="Q208" s="691"/>
    </row>
    <row r="209" spans="1:17">
      <c r="A209" s="691"/>
      <c r="B209" s="691"/>
      <c r="C209" s="691"/>
      <c r="D209" s="691"/>
      <c r="E209" s="691"/>
      <c r="F209" s="691"/>
      <c r="G209" s="691"/>
      <c r="H209" s="691"/>
      <c r="I209" s="691"/>
      <c r="J209" s="691"/>
      <c r="K209" s="691"/>
      <c r="L209" s="691"/>
      <c r="M209" s="691"/>
      <c r="N209" s="691"/>
      <c r="O209" s="691"/>
      <c r="P209" s="691"/>
      <c r="Q209" s="691"/>
    </row>
    <row r="210" spans="1:17">
      <c r="A210" s="691"/>
      <c r="B210" s="691"/>
      <c r="C210" s="691"/>
      <c r="D210" s="691"/>
      <c r="E210" s="691"/>
      <c r="F210" s="691"/>
      <c r="G210" s="691"/>
      <c r="H210" s="691"/>
      <c r="I210" s="691"/>
      <c r="J210" s="691"/>
      <c r="K210" s="691"/>
      <c r="L210" s="691"/>
      <c r="M210" s="691"/>
      <c r="N210" s="691"/>
      <c r="O210" s="691"/>
      <c r="P210" s="691"/>
      <c r="Q210" s="691"/>
    </row>
    <row r="211" spans="1:17">
      <c r="A211" s="691"/>
      <c r="B211" s="691"/>
      <c r="C211" s="691"/>
      <c r="D211" s="691"/>
      <c r="E211" s="691"/>
      <c r="F211" s="691"/>
      <c r="G211" s="691"/>
      <c r="H211" s="691"/>
      <c r="I211" s="691"/>
      <c r="J211" s="691"/>
      <c r="K211" s="691"/>
      <c r="L211" s="691"/>
      <c r="M211" s="691"/>
      <c r="N211" s="691"/>
      <c r="O211" s="691"/>
      <c r="P211" s="691"/>
      <c r="Q211" s="691"/>
    </row>
    <row r="212" spans="1:17">
      <c r="A212" s="691"/>
      <c r="B212" s="691"/>
      <c r="C212" s="691"/>
      <c r="D212" s="691"/>
      <c r="E212" s="691"/>
      <c r="F212" s="691"/>
      <c r="G212" s="691"/>
      <c r="H212" s="691"/>
      <c r="I212" s="691"/>
      <c r="J212" s="691"/>
      <c r="K212" s="691"/>
      <c r="L212" s="691"/>
      <c r="M212" s="691"/>
      <c r="N212" s="691"/>
      <c r="O212" s="691"/>
      <c r="P212" s="691"/>
      <c r="Q212" s="691"/>
    </row>
    <row r="213" spans="1:17">
      <c r="A213" s="691"/>
      <c r="B213" s="691"/>
      <c r="C213" s="691"/>
      <c r="D213" s="691"/>
      <c r="E213" s="691"/>
      <c r="F213" s="691"/>
      <c r="G213" s="691"/>
      <c r="H213" s="691"/>
      <c r="I213" s="691"/>
      <c r="J213" s="691"/>
      <c r="K213" s="691"/>
      <c r="L213" s="691"/>
      <c r="M213" s="691"/>
      <c r="N213" s="691"/>
      <c r="O213" s="691"/>
      <c r="P213" s="691"/>
      <c r="Q213" s="691"/>
    </row>
  </sheetData>
  <mergeCells count="50">
    <mergeCell ref="B28:B30"/>
    <mergeCell ref="F28:F30"/>
    <mergeCell ref="J28:J30"/>
    <mergeCell ref="N28:N30"/>
    <mergeCell ref="A46:O46"/>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F50:F51"/>
    <mergeCell ref="G50:I50"/>
    <mergeCell ref="J50:J51"/>
    <mergeCell ref="K50:M50"/>
    <mergeCell ref="N50:N51"/>
    <mergeCell ref="O50:Q50"/>
    <mergeCell ref="A22:Q22"/>
    <mergeCell ref="A4:B4"/>
    <mergeCell ref="B27:E27"/>
    <mergeCell ref="F27:I27"/>
    <mergeCell ref="J27:M27"/>
    <mergeCell ref="N27:Q27"/>
    <mergeCell ref="A23:O23"/>
    <mergeCell ref="A24:O24"/>
    <mergeCell ref="A1:Q1"/>
    <mergeCell ref="A5:A7"/>
    <mergeCell ref="J6:J7"/>
    <mergeCell ref="N6:N7"/>
    <mergeCell ref="G6:I6"/>
    <mergeCell ref="K6:M6"/>
    <mergeCell ref="O6:Q6"/>
    <mergeCell ref="N5:Q5"/>
    <mergeCell ref="C6:E6"/>
    <mergeCell ref="B6:B7"/>
    <mergeCell ref="F6:F7"/>
    <mergeCell ref="B5:E5"/>
    <mergeCell ref="J5:M5"/>
    <mergeCell ref="F5:I5"/>
    <mergeCell ref="A2:Q2"/>
    <mergeCell ref="A3:Q3"/>
  </mergeCells>
  <printOptions horizontalCentered="1" verticalCentered="1" headings="1"/>
  <pageMargins left="0.25" right="0.25" top="0.5" bottom="0.5" header="0.5" footer="0.5"/>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ad7b792d-0ae0-4097-9167-083a2dcab5a5">2018-12-26T16:03:18+00:00</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540C34-B68F-4BD1-AD6F-E521573F6D81}">
  <ds:schemaRefs>
    <ds:schemaRef ds:uri="http://schemas.openxmlformats.org/package/2006/metadata/core-properties"/>
    <ds:schemaRef ds:uri="http://purl.org/dc/elements/1.1/"/>
    <ds:schemaRef ds:uri="http://schemas.microsoft.com/sharepoint/v4"/>
    <ds:schemaRef ds:uri="http://purl.org/dc/terms/"/>
    <ds:schemaRef ds:uri="330d6c65-ab9e-4001-96b0-1b068fe51494"/>
    <ds:schemaRef ds:uri="http://schemas.microsoft.com/office/infopath/2007/PartnerControls"/>
    <ds:schemaRef ds:uri="http://www.w3.org/XML/1998/namespace"/>
    <ds:schemaRef ds:uri="http://schemas.microsoft.com/office/2006/documentManagement/types"/>
    <ds:schemaRef ds:uri="d1e58523-b073-4d24-b5eb-f8249d2626d7"/>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3.xml><?xml version="1.0" encoding="utf-8"?>
<ds:datastoreItem xmlns:ds="http://schemas.openxmlformats.org/officeDocument/2006/customXml" ds:itemID="{B5AD8168-EC7F-464B-955D-60BF5F4D0D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ESA Table 1</vt:lpstr>
      <vt:lpstr>ESA Table 1A</vt:lpstr>
      <vt:lpstr>ESA Table 2</vt:lpstr>
      <vt:lpstr>ESA Table 2A</vt:lpstr>
      <vt:lpstr>ESA Table 2B</vt:lpstr>
      <vt:lpstr>ESA Table 3</vt:lpstr>
      <vt:lpstr>ESA Table 4A</vt:lpstr>
      <vt:lpstr>ESA Table 4B</vt:lpstr>
      <vt:lpstr>ESA Table 5</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3'!Print_Area</vt:lpstr>
      <vt:lpstr>'ESA Table 4A'!Print_Area</vt:lpstr>
      <vt:lpstr>'ESA Table 4B'!Print_Area</vt:lpstr>
      <vt:lpstr>'ESA Table 5'!Print_Area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 Drain, Mary</dc:creator>
  <cp:keywords/>
  <dc:description/>
  <cp:lastModifiedBy>Zaida Amaya</cp:lastModifiedBy>
  <cp:revision/>
  <cp:lastPrinted>2018-12-19T19:37:59Z</cp:lastPrinted>
  <dcterms:created xsi:type="dcterms:W3CDTF">1996-10-14T23:33:28Z</dcterms:created>
  <dcterms:modified xsi:type="dcterms:W3CDTF">2018-12-26T15:41:12Z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ies>
</file>